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odeName="ThisWorkbook" defaultThemeVersion="124226"/>
  <bookViews>
    <workbookView xWindow="480" yWindow="135" windowWidth="27795" windowHeight="12015"/>
  </bookViews>
  <sheets>
    <sheet name="cards-dc.json" sheetId="1" r:id="rId1"/>
    <sheet name="council" sheetId="3" r:id="rId2"/>
    <sheet name="bree" sheetId="8" r:id="rId3"/>
    <sheet name="album" sheetId="2" r:id="rId4"/>
    <sheet name="World" sheetId="7" r:id="rId5"/>
    <sheet name="guides" sheetId="6" r:id="rId6"/>
    <sheet name="progressive" sheetId="9" r:id="rId7"/>
    <sheet name="sets" sheetId="4" r:id="rId8"/>
  </sheets>
  <definedNames>
    <definedName name="_xlnm._FilterDatabase" localSheetId="0" hidden="1">'cards-dc.json'!$A$1:$I$4383</definedName>
  </definedNames>
  <calcPr calcId="145621"/>
</workbook>
</file>

<file path=xl/calcChain.xml><?xml version="1.0" encoding="utf-8"?>
<calcChain xmlns="http://schemas.openxmlformats.org/spreadsheetml/2006/main">
  <c r="F217" i="8" l="1"/>
  <c r="G217" i="8" s="1"/>
  <c r="F216" i="8"/>
  <c r="G216" i="8" s="1"/>
  <c r="F215" i="8"/>
  <c r="G215" i="8" s="1"/>
  <c r="F214" i="8"/>
  <c r="G214" i="8" s="1"/>
  <c r="F213" i="8"/>
  <c r="G213" i="8" s="1"/>
  <c r="F212" i="8"/>
  <c r="G212" i="8" s="1"/>
  <c r="F211" i="8"/>
  <c r="G211" i="8" s="1"/>
  <c r="F210" i="8"/>
  <c r="G210" i="8" s="1"/>
  <c r="F209" i="8"/>
  <c r="G209" i="8" s="1"/>
  <c r="F208" i="8"/>
  <c r="G208" i="8" s="1"/>
  <c r="F207" i="8"/>
  <c r="G207" i="8" s="1"/>
  <c r="F206" i="8"/>
  <c r="G206" i="8" s="1"/>
  <c r="F205" i="8"/>
  <c r="G205" i="8" s="1"/>
  <c r="F204" i="8"/>
  <c r="G204" i="8" s="1"/>
  <c r="F203" i="8"/>
  <c r="G203" i="8" s="1"/>
  <c r="F202" i="8"/>
  <c r="G202" i="8" s="1"/>
  <c r="F201" i="8"/>
  <c r="G201" i="8" s="1"/>
  <c r="F200" i="8"/>
  <c r="G200" i="8" s="1"/>
  <c r="F199" i="8"/>
  <c r="G199" i="8" s="1"/>
  <c r="F198" i="8"/>
  <c r="G198" i="8" s="1"/>
  <c r="F197" i="8"/>
  <c r="G197" i="8" s="1"/>
  <c r="F196" i="8"/>
  <c r="G196" i="8" s="1"/>
  <c r="F195" i="8"/>
  <c r="G195" i="8" s="1"/>
  <c r="F194" i="8"/>
  <c r="G194" i="8" s="1"/>
  <c r="F193" i="8"/>
  <c r="G193" i="8" s="1"/>
  <c r="F192" i="8"/>
  <c r="G192" i="8" s="1"/>
  <c r="G189" i="8"/>
  <c r="F189" i="8"/>
  <c r="G188" i="8"/>
  <c r="F188" i="8"/>
  <c r="G187" i="8"/>
  <c r="F187" i="8"/>
  <c r="G186" i="8"/>
  <c r="F186" i="8"/>
  <c r="G185" i="8"/>
  <c r="F185" i="8"/>
  <c r="G184" i="8"/>
  <c r="F184" i="8"/>
  <c r="G183" i="8"/>
  <c r="F183" i="8"/>
  <c r="G182" i="8"/>
  <c r="F182" i="8"/>
  <c r="G181" i="8"/>
  <c r="F181" i="8"/>
  <c r="G180" i="8"/>
  <c r="F180" i="8"/>
  <c r="G179" i="8"/>
  <c r="F179" i="8"/>
  <c r="G178" i="8"/>
  <c r="F178" i="8"/>
  <c r="G177" i="8"/>
  <c r="F177" i="8"/>
  <c r="G176" i="8"/>
  <c r="F176" i="8"/>
  <c r="G175" i="8"/>
  <c r="F175" i="8"/>
  <c r="G174" i="8"/>
  <c r="F174" i="8"/>
  <c r="G173" i="8"/>
  <c r="F173" i="8"/>
  <c r="G172" i="8"/>
  <c r="F172" i="8"/>
  <c r="G171" i="8"/>
  <c r="F171" i="8"/>
  <c r="G170" i="8"/>
  <c r="F170" i="8"/>
  <c r="F166" i="8"/>
  <c r="G166" i="8" s="1"/>
  <c r="F165" i="8"/>
  <c r="G165" i="8" s="1"/>
  <c r="F164" i="8"/>
  <c r="G164" i="8" s="1"/>
  <c r="F163" i="8"/>
  <c r="G163" i="8" s="1"/>
  <c r="F162" i="8"/>
  <c r="G162" i="8" s="1"/>
  <c r="F161" i="8"/>
  <c r="G161" i="8" s="1"/>
  <c r="F160" i="8"/>
  <c r="G160" i="8" s="1"/>
  <c r="F159" i="8"/>
  <c r="G159" i="8" s="1"/>
  <c r="F158" i="8"/>
  <c r="G158" i="8" s="1"/>
  <c r="F157" i="8"/>
  <c r="G157" i="8" s="1"/>
  <c r="F156" i="8"/>
  <c r="G156" i="8" s="1"/>
  <c r="F155" i="8"/>
  <c r="G155" i="8" s="1"/>
  <c r="F154" i="8"/>
  <c r="G154" i="8" s="1"/>
  <c r="F153" i="8"/>
  <c r="G153" i="8" s="1"/>
  <c r="F152" i="8"/>
  <c r="G152" i="8" s="1"/>
  <c r="F151" i="8"/>
  <c r="G151" i="8" s="1"/>
  <c r="F150" i="8"/>
  <c r="G150" i="8" s="1"/>
  <c r="F149" i="8"/>
  <c r="G149" i="8" s="1"/>
  <c r="F148" i="8"/>
  <c r="G148" i="8" s="1"/>
  <c r="F147" i="8"/>
  <c r="G147" i="8" s="1"/>
  <c r="F146" i="8"/>
  <c r="G146" i="8" s="1"/>
  <c r="F145" i="8"/>
  <c r="G145" i="8" s="1"/>
  <c r="F144" i="8"/>
  <c r="G144" i="8" s="1"/>
  <c r="F143" i="8"/>
  <c r="G143" i="8" s="1"/>
  <c r="F142" i="8"/>
  <c r="G142" i="8" s="1"/>
  <c r="F141" i="8"/>
  <c r="G141" i="8" s="1"/>
  <c r="F140" i="8"/>
  <c r="G140" i="8" s="1"/>
  <c r="F139" i="8"/>
  <c r="G139" i="8" s="1"/>
  <c r="F138" i="8"/>
  <c r="G138" i="8" s="1"/>
  <c r="F137" i="8"/>
  <c r="G137" i="8" s="1"/>
  <c r="F136" i="8"/>
  <c r="G136" i="8" s="1"/>
  <c r="F135" i="8"/>
  <c r="G135" i="8" s="1"/>
  <c r="F134" i="8"/>
  <c r="G134" i="8" s="1"/>
  <c r="F133" i="8"/>
  <c r="G133" i="8" s="1"/>
  <c r="F132" i="8"/>
  <c r="G132" i="8" s="1"/>
  <c r="F131" i="8"/>
  <c r="G131" i="8" s="1"/>
  <c r="F130" i="8"/>
  <c r="G130" i="8" s="1"/>
  <c r="F129" i="8"/>
  <c r="G129" i="8" s="1"/>
  <c r="F128" i="8"/>
  <c r="G128" i="8" s="1"/>
  <c r="F127" i="8"/>
  <c r="G127" i="8" s="1"/>
  <c r="F123" i="8"/>
  <c r="G123" i="8" s="1"/>
  <c r="F122" i="8"/>
  <c r="G122" i="8" s="1"/>
  <c r="F121" i="8"/>
  <c r="G121" i="8" s="1"/>
  <c r="F120" i="8"/>
  <c r="G120" i="8" s="1"/>
  <c r="F119" i="8"/>
  <c r="G119" i="8" s="1"/>
  <c r="F118" i="8"/>
  <c r="G118" i="8" s="1"/>
  <c r="F117" i="8"/>
  <c r="G117" i="8" s="1"/>
  <c r="F116" i="8"/>
  <c r="G116" i="8" s="1"/>
  <c r="F115" i="8"/>
  <c r="G115" i="8" s="1"/>
  <c r="F114" i="8"/>
  <c r="G114" i="8" s="1"/>
  <c r="F113" i="8"/>
  <c r="G113" i="8" s="1"/>
  <c r="F112" i="8"/>
  <c r="G112" i="8" s="1"/>
  <c r="F111" i="8"/>
  <c r="G111" i="8" s="1"/>
  <c r="F110" i="8"/>
  <c r="G110" i="8" s="1"/>
  <c r="F109" i="8"/>
  <c r="G109" i="8" s="1"/>
  <c r="F108" i="8"/>
  <c r="G108" i="8" s="1"/>
  <c r="F107" i="8"/>
  <c r="G107" i="8" s="1"/>
  <c r="F106" i="8"/>
  <c r="G106" i="8" s="1"/>
  <c r="F105" i="8"/>
  <c r="G105" i="8" s="1"/>
  <c r="F104" i="8"/>
  <c r="G104" i="8" s="1"/>
  <c r="F103" i="8"/>
  <c r="G103" i="8" s="1"/>
  <c r="F102" i="8"/>
  <c r="G102" i="8" s="1"/>
  <c r="F101" i="8"/>
  <c r="G101" i="8" s="1"/>
  <c r="F100" i="8"/>
  <c r="G100" i="8" s="1"/>
  <c r="F99" i="8"/>
  <c r="G99" i="8" s="1"/>
  <c r="F98" i="8"/>
  <c r="G98" i="8" s="1"/>
  <c r="F97" i="8"/>
  <c r="G97" i="8" s="1"/>
  <c r="F96" i="8"/>
  <c r="G96" i="8" s="1"/>
  <c r="F95" i="8"/>
  <c r="G95" i="8" s="1"/>
  <c r="F94" i="8"/>
  <c r="G94" i="8" s="1"/>
  <c r="F93" i="8"/>
  <c r="G93" i="8" s="1"/>
  <c r="F92" i="8"/>
  <c r="G92" i="8" s="1"/>
  <c r="F91" i="8"/>
  <c r="G91" i="8" s="1"/>
  <c r="F90" i="8"/>
  <c r="G90" i="8" s="1"/>
  <c r="F89" i="8"/>
  <c r="G89" i="8" s="1"/>
  <c r="F88" i="8"/>
  <c r="G88" i="8" s="1"/>
  <c r="F87" i="8"/>
  <c r="G87" i="8" s="1"/>
  <c r="F86" i="8"/>
  <c r="G86" i="8" s="1"/>
  <c r="F85" i="8"/>
  <c r="G85" i="8" s="1"/>
  <c r="F84" i="8"/>
  <c r="G84" i="8" s="1"/>
  <c r="G80" i="8"/>
  <c r="F80" i="8"/>
  <c r="G79" i="8"/>
  <c r="F79" i="8"/>
  <c r="G78" i="8"/>
  <c r="F78" i="8"/>
  <c r="G77" i="8"/>
  <c r="F77" i="8"/>
  <c r="G76" i="8"/>
  <c r="F76" i="8"/>
  <c r="G75" i="8"/>
  <c r="F75" i="8"/>
  <c r="G74" i="8"/>
  <c r="F74" i="8"/>
  <c r="G73" i="8"/>
  <c r="F73" i="8"/>
  <c r="G72" i="8"/>
  <c r="F72" i="8"/>
  <c r="G71" i="8"/>
  <c r="F71" i="8"/>
  <c r="G70" i="8"/>
  <c r="F70" i="8"/>
  <c r="G69" i="8"/>
  <c r="F69" i="8"/>
  <c r="G68" i="8"/>
  <c r="F68" i="8"/>
  <c r="G67" i="8"/>
  <c r="F67" i="8"/>
  <c r="G66" i="8"/>
  <c r="F66" i="8"/>
  <c r="G65" i="8"/>
  <c r="F65" i="8"/>
  <c r="G64" i="8"/>
  <c r="F64" i="8"/>
  <c r="G63" i="8"/>
  <c r="F63" i="8"/>
  <c r="G62" i="8"/>
  <c r="F62" i="8"/>
  <c r="G61" i="8"/>
  <c r="F61" i="8"/>
  <c r="G60" i="8"/>
  <c r="F60" i="8"/>
  <c r="G59" i="8"/>
  <c r="F59" i="8"/>
  <c r="G58" i="8"/>
  <c r="F58" i="8"/>
  <c r="G57" i="8"/>
  <c r="F57" i="8"/>
  <c r="G56" i="8"/>
  <c r="F56" i="8"/>
  <c r="G55" i="8"/>
  <c r="F55" i="8"/>
  <c r="G54" i="8"/>
  <c r="F54" i="8"/>
  <c r="G53" i="8"/>
  <c r="F53" i="8"/>
  <c r="G52" i="8"/>
  <c r="F52" i="8"/>
  <c r="G51" i="8"/>
  <c r="F51" i="8"/>
  <c r="G50" i="8"/>
  <c r="F50" i="8"/>
  <c r="G49" i="8"/>
  <c r="F49" i="8"/>
  <c r="G48" i="8"/>
  <c r="F48" i="8"/>
  <c r="G47" i="8"/>
  <c r="F47" i="8"/>
  <c r="G46" i="8"/>
  <c r="F46" i="8"/>
  <c r="G45" i="8"/>
  <c r="F45" i="8"/>
  <c r="G44" i="8"/>
  <c r="F44" i="8"/>
  <c r="G43" i="8"/>
  <c r="F43" i="8"/>
  <c r="G42" i="8"/>
  <c r="F42" i="8"/>
  <c r="G41" i="8"/>
  <c r="F41" i="8"/>
  <c r="F37" i="8"/>
  <c r="G37" i="8" s="1"/>
  <c r="F36" i="8"/>
  <c r="G36" i="8" s="1"/>
  <c r="F35" i="8"/>
  <c r="G35" i="8" s="1"/>
  <c r="F34" i="8"/>
  <c r="G34" i="8" s="1"/>
  <c r="F33" i="8"/>
  <c r="G33" i="8" s="1"/>
  <c r="F32" i="8"/>
  <c r="G32" i="8" s="1"/>
  <c r="F31" i="8"/>
  <c r="G31" i="8" s="1"/>
  <c r="F30" i="8"/>
  <c r="G30" i="8" s="1"/>
  <c r="F29" i="8"/>
  <c r="G29" i="8" s="1"/>
  <c r="F28" i="8"/>
  <c r="G28" i="8" s="1"/>
  <c r="F27" i="8"/>
  <c r="G27" i="8" s="1"/>
  <c r="F26" i="8"/>
  <c r="G26" i="8" s="1"/>
  <c r="F25" i="8"/>
  <c r="G25" i="8" s="1"/>
  <c r="F24" i="8"/>
  <c r="G24" i="8" s="1"/>
  <c r="F23" i="8"/>
  <c r="G23" i="8" s="1"/>
  <c r="F19" i="8"/>
  <c r="G19" i="8" s="1"/>
  <c r="F18" i="8"/>
  <c r="G18" i="8" s="1"/>
  <c r="F17" i="8"/>
  <c r="G17" i="8" s="1"/>
  <c r="F16" i="8"/>
  <c r="G16" i="8" s="1"/>
  <c r="F15" i="8"/>
  <c r="G15" i="8" s="1"/>
  <c r="F14" i="8"/>
  <c r="G14" i="8" s="1"/>
  <c r="F13" i="8"/>
  <c r="G13" i="8" s="1"/>
  <c r="F12" i="8"/>
  <c r="G12" i="8" s="1"/>
  <c r="F11" i="8"/>
  <c r="G11" i="8" s="1"/>
  <c r="F10" i="8"/>
  <c r="G10" i="8" s="1"/>
  <c r="F9" i="8"/>
  <c r="G9" i="8" s="1"/>
  <c r="F8" i="8"/>
  <c r="G8" i="8" s="1"/>
  <c r="F7" i="8"/>
  <c r="G7" i="8" s="1"/>
  <c r="F6" i="8"/>
  <c r="G6" i="8" s="1"/>
  <c r="F5" i="8"/>
  <c r="G5" i="8" s="1"/>
  <c r="F4" i="8"/>
  <c r="G4" i="8" s="1"/>
  <c r="G212" i="3"/>
  <c r="G211" i="3"/>
  <c r="G210" i="3"/>
  <c r="G209" i="3"/>
  <c r="G208" i="3"/>
  <c r="G207" i="3"/>
  <c r="G206" i="3"/>
  <c r="G205" i="3"/>
  <c r="G204" i="3"/>
  <c r="G203" i="3"/>
  <c r="G202" i="3"/>
  <c r="G201" i="3"/>
  <c r="G200" i="3"/>
  <c r="G199" i="3"/>
  <c r="G198" i="3"/>
  <c r="G197" i="3"/>
  <c r="G196" i="3"/>
  <c r="G195" i="3"/>
  <c r="G194" i="3"/>
  <c r="G193" i="3"/>
  <c r="G192" i="3"/>
  <c r="G189" i="3"/>
  <c r="G188" i="3"/>
  <c r="G187" i="3"/>
  <c r="G186" i="3"/>
  <c r="G185" i="3"/>
  <c r="G184" i="3"/>
  <c r="G183" i="3"/>
  <c r="G182" i="3"/>
  <c r="G181" i="3"/>
  <c r="G180" i="3"/>
  <c r="G179" i="3"/>
  <c r="G178" i="3"/>
  <c r="G177" i="3"/>
  <c r="G176" i="3"/>
  <c r="G175" i="3"/>
  <c r="G174" i="3"/>
  <c r="G173" i="3"/>
  <c r="G172" i="3"/>
  <c r="G171" i="3"/>
  <c r="G170"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37" i="3"/>
  <c r="G36" i="3"/>
  <c r="G35" i="3"/>
  <c r="G34" i="3"/>
  <c r="G33" i="3"/>
  <c r="G32" i="3"/>
  <c r="G31" i="3"/>
  <c r="G30" i="3"/>
  <c r="G29" i="3"/>
  <c r="G28" i="3"/>
  <c r="G27" i="3"/>
  <c r="G26" i="3"/>
  <c r="G25" i="3"/>
  <c r="G24" i="3"/>
  <c r="G23" i="3"/>
  <c r="G5" i="3"/>
  <c r="G6" i="3"/>
  <c r="G7" i="3"/>
  <c r="G8" i="3"/>
  <c r="G9" i="3"/>
  <c r="G10" i="3"/>
  <c r="G11" i="3"/>
  <c r="G12" i="3"/>
  <c r="G13" i="3"/>
  <c r="G14" i="3"/>
  <c r="G15" i="3"/>
  <c r="G16" i="3"/>
  <c r="G17" i="3"/>
  <c r="G18" i="3"/>
  <c r="G19" i="3"/>
  <c r="G4" i="3"/>
  <c r="F212" i="3"/>
  <c r="F211" i="3"/>
  <c r="F210" i="3"/>
  <c r="F209" i="3"/>
  <c r="F208" i="3"/>
  <c r="F207" i="3"/>
  <c r="F206" i="3"/>
  <c r="F205" i="3"/>
  <c r="F204" i="3"/>
  <c r="F203" i="3"/>
  <c r="F202" i="3"/>
  <c r="F201" i="3"/>
  <c r="F200" i="3"/>
  <c r="F199" i="3"/>
  <c r="F198" i="3"/>
  <c r="F197" i="3"/>
  <c r="F196" i="3"/>
  <c r="F195" i="3"/>
  <c r="F194" i="3"/>
  <c r="F193" i="3"/>
  <c r="F192" i="3"/>
  <c r="F189" i="3"/>
  <c r="F188" i="3"/>
  <c r="F187" i="3"/>
  <c r="F186" i="3"/>
  <c r="F185" i="3"/>
  <c r="F184" i="3"/>
  <c r="F183" i="3"/>
  <c r="F182" i="3"/>
  <c r="F181" i="3"/>
  <c r="F180" i="3"/>
  <c r="F179" i="3"/>
  <c r="F178" i="3"/>
  <c r="F177" i="3"/>
  <c r="F176" i="3"/>
  <c r="F175" i="3"/>
  <c r="F174" i="3"/>
  <c r="F173" i="3"/>
  <c r="F172" i="3"/>
  <c r="F171" i="3"/>
  <c r="F170"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37" i="3"/>
  <c r="F36" i="3"/>
  <c r="F35" i="3"/>
  <c r="F34" i="3"/>
  <c r="F33" i="3"/>
  <c r="F32" i="3"/>
  <c r="F31" i="3"/>
  <c r="F30" i="3"/>
  <c r="F29" i="3"/>
  <c r="F28" i="3"/>
  <c r="F27" i="3"/>
  <c r="F26" i="3"/>
  <c r="F25" i="3"/>
  <c r="F24" i="3"/>
  <c r="F23" i="3"/>
  <c r="F4" i="3"/>
  <c r="F6" i="3"/>
  <c r="F7" i="3"/>
  <c r="F8" i="3"/>
  <c r="F9" i="3"/>
  <c r="F10" i="3"/>
  <c r="F11" i="3"/>
  <c r="F12" i="3"/>
  <c r="F13" i="3"/>
  <c r="F14" i="3"/>
  <c r="F15" i="3"/>
  <c r="F16" i="3"/>
  <c r="F17" i="3"/>
  <c r="F18" i="3"/>
  <c r="F19" i="3"/>
  <c r="F5" i="3"/>
  <c r="I340" i="1"/>
  <c r="I1029" i="1"/>
  <c r="I1676" i="1"/>
  <c r="I2091" i="1"/>
  <c r="I2212" i="1"/>
  <c r="I2500" i="1"/>
  <c r="I4012" i="1"/>
  <c r="I1035" i="1"/>
  <c r="I1129" i="1"/>
  <c r="I1380" i="1"/>
  <c r="I1519" i="1"/>
  <c r="I2214" i="1"/>
  <c r="I2616" i="1"/>
  <c r="I2748" i="1"/>
  <c r="I1124" i="1"/>
  <c r="I1125" i="1"/>
  <c r="I1582" i="1"/>
  <c r="I1747" i="1"/>
  <c r="I1748" i="1"/>
  <c r="I2215" i="1"/>
  <c r="I2216" i="1"/>
  <c r="I2224" i="1"/>
  <c r="I2225" i="1"/>
  <c r="I2408" i="1"/>
  <c r="I2409" i="1"/>
  <c r="I2628" i="1"/>
  <c r="I2629" i="1"/>
  <c r="I2689" i="1"/>
  <c r="I2690" i="1"/>
  <c r="I3115" i="1"/>
  <c r="I3244" i="1"/>
  <c r="I3245" i="1"/>
  <c r="I3246" i="1"/>
  <c r="I3772" i="1"/>
  <c r="I3773" i="1"/>
  <c r="I3900" i="1"/>
  <c r="I3901" i="1"/>
  <c r="I4056" i="1"/>
  <c r="I4057" i="1"/>
  <c r="I4364" i="1"/>
  <c r="I4365" i="1"/>
  <c r="I4376" i="1"/>
  <c r="I4377" i="1"/>
  <c r="I91" i="1" l="1"/>
  <c r="I146" i="1"/>
  <c r="I193" i="1"/>
  <c r="I200" i="1"/>
  <c r="I229" i="1"/>
  <c r="I250" i="1"/>
  <c r="I312" i="1"/>
  <c r="I336" i="1"/>
  <c r="I341" i="1"/>
  <c r="I388" i="1"/>
  <c r="I396" i="1"/>
  <c r="I397" i="1"/>
  <c r="I399" i="1"/>
  <c r="I409" i="1"/>
  <c r="I411" i="1"/>
  <c r="I464" i="1"/>
  <c r="I472" i="1"/>
  <c r="I484" i="1"/>
  <c r="I616" i="1"/>
  <c r="I658" i="1"/>
  <c r="I786" i="1"/>
  <c r="I793" i="1"/>
  <c r="I850" i="1"/>
  <c r="I898" i="1"/>
  <c r="I990" i="1"/>
  <c r="I1095" i="1"/>
  <c r="I1102" i="1"/>
  <c r="I1103" i="1"/>
  <c r="I1153" i="1"/>
  <c r="I1156" i="1"/>
  <c r="I1172" i="1"/>
  <c r="I1234" i="1"/>
  <c r="I1243" i="1"/>
  <c r="I1277" i="1"/>
  <c r="I1331" i="1"/>
  <c r="I1368" i="1"/>
  <c r="I1386" i="1"/>
  <c r="I1392" i="1"/>
  <c r="I1393" i="1"/>
  <c r="I1395" i="1"/>
  <c r="I1424" i="1"/>
  <c r="I1443" i="1"/>
  <c r="I1445" i="1"/>
  <c r="I1462" i="1"/>
  <c r="I1464" i="1"/>
  <c r="I1606" i="1"/>
  <c r="I1608" i="1"/>
  <c r="I1609" i="1"/>
  <c r="I1623" i="1"/>
  <c r="I1824" i="1"/>
  <c r="I1956" i="1"/>
  <c r="I2076" i="1"/>
  <c r="I2252" i="1"/>
  <c r="I2373" i="1"/>
  <c r="I2608" i="1"/>
  <c r="I2660" i="1"/>
  <c r="I2770" i="1"/>
  <c r="I2776" i="1"/>
  <c r="I2822" i="1"/>
  <c r="I2843" i="1"/>
  <c r="I2879" i="1"/>
  <c r="I2958" i="1"/>
  <c r="I3092" i="1"/>
  <c r="I3140" i="1"/>
  <c r="I3158" i="1"/>
  <c r="I3806" i="1"/>
  <c r="I3825" i="1"/>
  <c r="I3839" i="1"/>
  <c r="I4147" i="1"/>
  <c r="I4150" i="1"/>
  <c r="I4151" i="1"/>
  <c r="I4286" i="1"/>
  <c r="I46" i="1"/>
  <c r="I61" i="1"/>
  <c r="I76" i="1"/>
  <c r="I87" i="1"/>
  <c r="I121" i="1"/>
  <c r="I238" i="1"/>
  <c r="I239" i="1"/>
  <c r="I259" i="1"/>
  <c r="I280" i="1"/>
  <c r="I281" i="1"/>
  <c r="I282" i="1"/>
  <c r="I316" i="1"/>
  <c r="I319" i="1"/>
  <c r="I346" i="1"/>
  <c r="I404" i="1"/>
  <c r="I514" i="1"/>
  <c r="I558" i="1"/>
  <c r="I561" i="1"/>
  <c r="I606" i="1"/>
  <c r="I653" i="1"/>
  <c r="I689" i="1"/>
  <c r="I721" i="1"/>
  <c r="I724" i="1"/>
  <c r="I742" i="1"/>
  <c r="I775" i="1"/>
  <c r="I864" i="1"/>
  <c r="I895" i="1"/>
  <c r="I924" i="1"/>
  <c r="I948" i="1"/>
  <c r="I991" i="1"/>
  <c r="I1204" i="1"/>
  <c r="I1260" i="1"/>
  <c r="I1264" i="1"/>
  <c r="I1266" i="1"/>
  <c r="I1346" i="1"/>
  <c r="I1382" i="1"/>
  <c r="I1428" i="1"/>
  <c r="I1431" i="1"/>
  <c r="I1433" i="1"/>
  <c r="I1435" i="1"/>
  <c r="I1463" i="1"/>
  <c r="I1558" i="1"/>
  <c r="I1615" i="1"/>
  <c r="I1733" i="1"/>
  <c r="I1793" i="1"/>
  <c r="I1836" i="1"/>
  <c r="I1937" i="1"/>
  <c r="I2086" i="1"/>
  <c r="I2159" i="1"/>
  <c r="I2200" i="1"/>
  <c r="I2202" i="1"/>
  <c r="I2203" i="1"/>
  <c r="I2206" i="1"/>
  <c r="I2208" i="1"/>
  <c r="I2210" i="1"/>
  <c r="I2233" i="1"/>
  <c r="I2235" i="1"/>
  <c r="I2238" i="1"/>
  <c r="I2239" i="1"/>
  <c r="I2242" i="1"/>
  <c r="I2400" i="1"/>
  <c r="I2449" i="1"/>
  <c r="I2452" i="1"/>
  <c r="I2453" i="1"/>
  <c r="I2487" i="1"/>
  <c r="I2492" i="1"/>
  <c r="I2505" i="1"/>
  <c r="I2545" i="1"/>
  <c r="I2563" i="1"/>
  <c r="I2570" i="1"/>
  <c r="I2672" i="1"/>
  <c r="I2685" i="1"/>
  <c r="I2728" i="1"/>
  <c r="I2730" i="1"/>
  <c r="I2734" i="1"/>
  <c r="I2737" i="1"/>
  <c r="I2760" i="1"/>
  <c r="I2761" i="1"/>
  <c r="I2763" i="1"/>
  <c r="I2870" i="1"/>
  <c r="I2888" i="1"/>
  <c r="I2942" i="1"/>
  <c r="I3021" i="1"/>
  <c r="I3085" i="1"/>
  <c r="I3093" i="1"/>
  <c r="I3253" i="1"/>
  <c r="I3274" i="1"/>
  <c r="I3278" i="1"/>
  <c r="I3291" i="1"/>
  <c r="I3302" i="1"/>
  <c r="I3320" i="1"/>
  <c r="I3423" i="1"/>
  <c r="I3559" i="1"/>
  <c r="I3571" i="1"/>
  <c r="I3615" i="1"/>
  <c r="I3674" i="1"/>
  <c r="I3686" i="1"/>
  <c r="I3690" i="1"/>
  <c r="I3706" i="1"/>
  <c r="I3791" i="1"/>
  <c r="I3792" i="1"/>
  <c r="I3814" i="1"/>
  <c r="I2" i="1"/>
  <c r="I3918" i="1"/>
  <c r="I3935" i="1"/>
  <c r="I4000" i="1"/>
  <c r="I4081" i="1"/>
  <c r="I4158" i="1"/>
  <c r="I4172" i="1"/>
  <c r="I4190" i="1"/>
  <c r="I4206" i="1"/>
  <c r="I4" i="1"/>
  <c r="I4280" i="1"/>
  <c r="I4307" i="1"/>
  <c r="I4319" i="1"/>
  <c r="I170" i="1"/>
  <c r="I171" i="1"/>
  <c r="I173" i="1"/>
  <c r="I175" i="1"/>
  <c r="I180" i="1"/>
  <c r="I198" i="1"/>
  <c r="I247" i="1"/>
  <c r="I356" i="1"/>
  <c r="I382" i="1"/>
  <c r="I521" i="1"/>
  <c r="I585" i="1"/>
  <c r="I784" i="1"/>
  <c r="I899" i="1"/>
  <c r="I963" i="1"/>
  <c r="I1113" i="1"/>
  <c r="I1141" i="1"/>
  <c r="I1170" i="1"/>
  <c r="I1231" i="1"/>
  <c r="I1334" i="1"/>
  <c r="I1402" i="1"/>
  <c r="I1512" i="1"/>
  <c r="I1567" i="1"/>
  <c r="I1591" i="1"/>
  <c r="I1638" i="1"/>
  <c r="I1665" i="1"/>
  <c r="I1714" i="1"/>
  <c r="I1745" i="1"/>
  <c r="I1761" i="1"/>
  <c r="I1822" i="1"/>
  <c r="I1863" i="1"/>
  <c r="I1890" i="1"/>
  <c r="I1940" i="1"/>
  <c r="I2029" i="1"/>
  <c r="I2065" i="1"/>
  <c r="I2112" i="1"/>
  <c r="I2488" i="1"/>
  <c r="I2615" i="1"/>
  <c r="I2631" i="1"/>
  <c r="I2636" i="1"/>
  <c r="I2674" i="1"/>
  <c r="I2675" i="1"/>
  <c r="I3003" i="1"/>
  <c r="I3039" i="1"/>
  <c r="I3094" i="1"/>
  <c r="I3355" i="1"/>
  <c r="I3356" i="1"/>
  <c r="I3719" i="1"/>
  <c r="I4007" i="1"/>
  <c r="I4225" i="1"/>
  <c r="I4282" i="1"/>
  <c r="I4303" i="1"/>
  <c r="I4313" i="1"/>
  <c r="I6" i="1"/>
  <c r="I11" i="1"/>
  <c r="I96" i="1"/>
  <c r="I172" i="1"/>
  <c r="I174" i="1"/>
  <c r="I234" i="1"/>
  <c r="I256" i="1"/>
  <c r="I264" i="1"/>
  <c r="I372" i="1"/>
  <c r="I393" i="1"/>
  <c r="I414" i="1"/>
  <c r="I420" i="1"/>
  <c r="I448" i="1"/>
  <c r="I460" i="1"/>
  <c r="I481" i="1"/>
  <c r="I512" i="1"/>
  <c r="I684" i="1"/>
  <c r="I707" i="1"/>
  <c r="I736" i="1"/>
  <c r="I782" i="1"/>
  <c r="I806" i="1"/>
  <c r="I881" i="1"/>
  <c r="I939" i="1"/>
  <c r="I967" i="1"/>
  <c r="I975" i="1"/>
  <c r="I1010" i="1"/>
  <c r="I1012" i="1"/>
  <c r="I1014" i="1"/>
  <c r="I1016" i="1"/>
  <c r="I1018" i="1"/>
  <c r="I1020" i="1"/>
  <c r="I1022" i="1"/>
  <c r="I1030" i="1"/>
  <c r="I1045" i="1"/>
  <c r="I1053" i="1"/>
  <c r="I1090" i="1"/>
  <c r="I1091" i="1"/>
  <c r="I1108" i="1"/>
  <c r="I1117" i="1"/>
  <c r="I1147" i="1"/>
  <c r="I1149" i="1"/>
  <c r="I1177" i="1"/>
  <c r="I1214" i="1"/>
  <c r="I1215" i="1"/>
  <c r="I1216" i="1"/>
  <c r="I1217" i="1"/>
  <c r="I1218" i="1"/>
  <c r="I1219" i="1"/>
  <c r="I1220" i="1"/>
  <c r="I1237" i="1"/>
  <c r="I1245" i="1"/>
  <c r="I1267" i="1"/>
  <c r="I1311" i="1"/>
  <c r="I1322" i="1"/>
  <c r="I1405" i="1"/>
  <c r="I1455" i="1"/>
  <c r="I1490" i="1"/>
  <c r="I1494" i="1"/>
  <c r="I1497" i="1"/>
  <c r="I1547" i="1"/>
  <c r="I1555" i="1"/>
  <c r="I1556" i="1"/>
  <c r="I1596" i="1"/>
  <c r="I1611" i="1"/>
  <c r="I1612" i="1"/>
  <c r="I1648" i="1"/>
  <c r="I1660" i="1"/>
  <c r="I1712" i="1"/>
  <c r="I1718" i="1"/>
  <c r="I1739" i="1"/>
  <c r="I1755" i="1"/>
  <c r="I1764" i="1"/>
  <c r="I1862" i="1"/>
  <c r="I1962" i="1"/>
  <c r="I1985" i="1"/>
  <c r="I2040" i="1"/>
  <c r="I2060" i="1"/>
  <c r="I2083" i="1"/>
  <c r="I2181" i="1"/>
  <c r="I2199" i="1"/>
  <c r="I2220" i="1"/>
  <c r="I2221" i="1"/>
  <c r="I2259" i="1"/>
  <c r="I2265" i="1"/>
  <c r="I2266" i="1"/>
  <c r="I2269" i="1"/>
  <c r="I2271" i="1"/>
  <c r="I2348" i="1"/>
  <c r="I2349" i="1"/>
  <c r="I2353" i="1"/>
  <c r="I2356" i="1"/>
  <c r="I2357" i="1"/>
  <c r="I2360" i="1"/>
  <c r="I2411" i="1"/>
  <c r="I2413" i="1"/>
  <c r="I2424" i="1"/>
  <c r="I2433" i="1"/>
  <c r="I2436" i="1"/>
  <c r="I2486" i="1"/>
  <c r="I2503" i="1"/>
  <c r="I2529" i="1"/>
  <c r="I2531" i="1"/>
  <c r="I2552" i="1"/>
  <c r="I2562" i="1"/>
  <c r="I2669" i="1"/>
  <c r="I2676" i="1"/>
  <c r="I2738" i="1"/>
  <c r="I2808" i="1"/>
  <c r="I2810" i="1"/>
  <c r="I2812" i="1"/>
  <c r="I2815" i="1"/>
  <c r="I2817" i="1"/>
  <c r="I2819" i="1"/>
  <c r="I2838" i="1"/>
  <c r="I2859" i="1"/>
  <c r="I2905" i="1"/>
  <c r="I2913" i="1"/>
  <c r="I2915" i="1"/>
  <c r="I2954" i="1"/>
  <c r="I2956" i="1"/>
  <c r="I2978" i="1"/>
  <c r="I2979" i="1"/>
  <c r="I3000" i="1"/>
  <c r="I3002" i="1"/>
  <c r="I3006" i="1"/>
  <c r="I3023" i="1"/>
  <c r="I3027" i="1"/>
  <c r="I3048" i="1"/>
  <c r="I3074" i="1"/>
  <c r="I3078" i="1"/>
  <c r="I3087" i="1"/>
  <c r="I3133" i="1"/>
  <c r="I3151" i="1"/>
  <c r="I3190" i="1"/>
  <c r="I3205" i="1"/>
  <c r="I3207" i="1"/>
  <c r="I3240" i="1"/>
  <c r="I3258" i="1"/>
  <c r="I3284" i="1"/>
  <c r="I3362" i="1"/>
  <c r="I3398" i="1"/>
  <c r="I3399" i="1"/>
  <c r="I3403" i="1"/>
  <c r="I3410" i="1"/>
  <c r="I3415" i="1"/>
  <c r="I3455" i="1"/>
  <c r="I3467" i="1"/>
  <c r="I3522" i="1"/>
  <c r="I3537" i="1"/>
  <c r="I3538" i="1"/>
  <c r="I3554" i="1"/>
  <c r="I3575" i="1"/>
  <c r="I3599" i="1"/>
  <c r="I3612" i="1"/>
  <c r="I3634" i="1"/>
  <c r="I3663" i="1"/>
  <c r="I3677" i="1"/>
  <c r="I3681" i="1"/>
  <c r="I3789" i="1"/>
  <c r="I3830" i="1"/>
  <c r="I3908" i="1"/>
  <c r="I3920" i="1"/>
  <c r="I3921" i="1"/>
  <c r="I3941" i="1"/>
  <c r="I3965" i="1"/>
  <c r="I4076" i="1"/>
  <c r="I4109" i="1"/>
  <c r="I4117" i="1"/>
  <c r="I4136" i="1"/>
  <c r="I4243" i="1"/>
  <c r="I4289" i="1"/>
  <c r="I4290" i="1"/>
  <c r="I4291" i="1"/>
  <c r="I4295" i="1"/>
  <c r="I4296" i="1"/>
  <c r="I4298" i="1"/>
  <c r="I4300" i="1"/>
  <c r="I4312" i="1"/>
  <c r="I4315" i="1"/>
  <c r="I4335" i="1"/>
  <c r="I4336" i="1"/>
  <c r="I127" i="1"/>
  <c r="I301" i="1"/>
  <c r="I318" i="1"/>
  <c r="I331" i="1"/>
  <c r="I344" i="1"/>
  <c r="I395" i="1"/>
  <c r="I459" i="1"/>
  <c r="I508" i="1"/>
  <c r="I566" i="1"/>
  <c r="I590" i="1"/>
  <c r="I610" i="1"/>
  <c r="I668" i="1"/>
  <c r="I795" i="1"/>
  <c r="I824" i="1"/>
  <c r="I872" i="1"/>
  <c r="I886" i="1"/>
  <c r="I889" i="1"/>
  <c r="I950" i="1"/>
  <c r="I961" i="1"/>
  <c r="I969" i="1"/>
  <c r="I1033" i="1"/>
  <c r="I1051" i="1"/>
  <c r="I1063" i="1"/>
  <c r="I1065" i="1"/>
  <c r="I1182" i="1"/>
  <c r="I1453" i="1"/>
  <c r="I1460" i="1"/>
  <c r="I1478" i="1"/>
  <c r="I1565" i="1"/>
  <c r="I1689" i="1"/>
  <c r="I1722" i="1"/>
  <c r="I1858" i="1"/>
  <c r="I1861" i="1"/>
  <c r="I1871" i="1"/>
  <c r="I1879" i="1"/>
  <c r="I2028" i="1"/>
  <c r="I2147" i="1"/>
  <c r="I2186" i="1"/>
  <c r="I2190" i="1"/>
  <c r="I2192" i="1"/>
  <c r="I2389" i="1"/>
  <c r="I2391" i="1"/>
  <c r="I2458" i="1"/>
  <c r="I2474" i="1"/>
  <c r="I2476" i="1"/>
  <c r="I2478" i="1"/>
  <c r="I2668" i="1"/>
  <c r="I2788" i="1"/>
  <c r="I2847" i="1"/>
  <c r="I3035" i="1"/>
  <c r="I3083" i="1"/>
  <c r="I3111" i="1"/>
  <c r="I3155" i="1"/>
  <c r="I3257" i="1"/>
  <c r="I3270" i="1"/>
  <c r="I3359" i="1"/>
  <c r="I3418" i="1"/>
  <c r="I3654" i="1"/>
  <c r="I3729" i="1"/>
  <c r="I3787" i="1"/>
  <c r="I3797" i="1"/>
  <c r="I3845" i="1"/>
  <c r="I3907" i="1"/>
  <c r="I4089" i="1"/>
  <c r="I4112" i="1"/>
  <c r="I4211" i="1"/>
  <c r="I4219" i="1"/>
  <c r="I4317" i="1"/>
  <c r="I4332" i="1"/>
  <c r="I502" i="1"/>
  <c r="I1352" i="1"/>
  <c r="I1387" i="1"/>
  <c r="I1854" i="1"/>
  <c r="I3835" i="1"/>
  <c r="I77" i="1"/>
  <c r="I78" i="1"/>
  <c r="I304" i="1"/>
  <c r="I305" i="1"/>
  <c r="I306" i="1"/>
  <c r="I421" i="1"/>
  <c r="I591" i="1"/>
  <c r="I604" i="1"/>
  <c r="I754" i="1"/>
  <c r="I776" i="1"/>
  <c r="I777" i="1"/>
  <c r="I844" i="1"/>
  <c r="I875" i="1"/>
  <c r="I933" i="1"/>
  <c r="I919" i="1"/>
  <c r="I921" i="1"/>
  <c r="I922" i="1"/>
  <c r="I930" i="1"/>
  <c r="I964" i="1"/>
  <c r="I1037" i="1"/>
  <c r="I1038" i="1"/>
  <c r="I1039" i="1"/>
  <c r="I1198" i="1"/>
  <c r="I1270" i="1"/>
  <c r="I1318" i="1"/>
  <c r="I1360" i="1"/>
  <c r="I1369" i="1"/>
  <c r="I1520" i="1"/>
  <c r="I1610" i="1"/>
  <c r="I1743" i="1"/>
  <c r="I1766" i="1"/>
  <c r="I1808" i="1"/>
  <c r="I1815" i="1"/>
  <c r="I1834" i="1"/>
  <c r="I1835" i="1"/>
  <c r="I1856" i="1"/>
  <c r="I1885" i="1"/>
  <c r="I1886" i="1"/>
  <c r="I1887" i="1"/>
  <c r="I1993" i="1"/>
  <c r="I2033" i="1"/>
  <c r="I2067" i="1"/>
  <c r="I2085" i="1"/>
  <c r="I2087" i="1"/>
  <c r="I2088" i="1"/>
  <c r="I2102" i="1"/>
  <c r="I2295" i="1"/>
  <c r="I2311" i="1"/>
  <c r="I2347" i="1"/>
  <c r="I2455" i="1"/>
  <c r="I2585" i="1"/>
  <c r="I2607" i="1"/>
  <c r="I2830" i="1"/>
  <c r="I2833" i="1"/>
  <c r="I2858" i="1"/>
  <c r="I2938" i="1"/>
  <c r="I2939" i="1"/>
  <c r="I2968" i="1"/>
  <c r="I3120" i="1"/>
  <c r="I3148" i="1"/>
  <c r="I3172" i="1"/>
  <c r="I3173" i="1"/>
  <c r="I3174" i="1"/>
  <c r="I3184" i="1"/>
  <c r="I3185" i="1"/>
  <c r="I3186" i="1"/>
  <c r="I3192" i="1"/>
  <c r="I3199" i="1"/>
  <c r="I3237" i="1"/>
  <c r="I3292" i="1"/>
  <c r="I3303" i="1"/>
  <c r="I3304" i="1"/>
  <c r="I3341" i="1"/>
  <c r="I3421" i="1"/>
  <c r="I3442" i="1"/>
  <c r="I3869" i="1"/>
  <c r="I3877" i="1"/>
  <c r="I3964" i="1"/>
  <c r="I3967" i="1"/>
  <c r="I4126" i="1"/>
  <c r="I4222" i="1"/>
  <c r="I4256" i="1"/>
  <c r="I4267" i="1"/>
  <c r="I4270" i="1"/>
  <c r="I4271" i="1"/>
  <c r="I4283" i="1"/>
  <c r="I4305" i="1"/>
  <c r="I4322" i="1"/>
  <c r="I4325" i="1"/>
  <c r="I35" i="1"/>
  <c r="I54" i="1"/>
  <c r="I94" i="1"/>
  <c r="I162" i="1"/>
  <c r="I243" i="1"/>
  <c r="I379" i="1"/>
  <c r="I489" i="1"/>
  <c r="I493" i="1"/>
  <c r="I537" i="1"/>
  <c r="I688" i="1"/>
  <c r="I737" i="1"/>
  <c r="I912" i="1"/>
  <c r="I917" i="1"/>
  <c r="I927" i="1"/>
  <c r="I1006" i="1"/>
  <c r="I1056" i="1"/>
  <c r="I1088" i="1"/>
  <c r="I1127" i="1"/>
  <c r="I1128" i="1"/>
  <c r="I1144" i="1"/>
  <c r="I1238" i="1"/>
  <c r="I1297" i="1"/>
  <c r="I1335" i="1"/>
  <c r="I1440" i="1"/>
  <c r="I1483" i="1"/>
  <c r="I1600" i="1"/>
  <c r="I1628" i="1"/>
  <c r="I1680" i="1"/>
  <c r="I1694" i="1"/>
  <c r="I1703" i="1"/>
  <c r="I1776" i="1"/>
  <c r="I1968" i="1"/>
  <c r="I2073" i="1"/>
  <c r="I2164" i="1"/>
  <c r="I2182" i="1"/>
  <c r="I2272" i="1"/>
  <c r="I2292" i="1"/>
  <c r="I2296" i="1"/>
  <c r="I2298" i="1"/>
  <c r="I2313" i="1"/>
  <c r="I2318" i="1"/>
  <c r="I2325" i="1"/>
  <c r="I2330" i="1"/>
  <c r="I2351" i="1"/>
  <c r="I2355" i="1"/>
  <c r="I2443" i="1"/>
  <c r="I2542" i="1"/>
  <c r="I2551" i="1"/>
  <c r="I2619" i="1"/>
  <c r="I2890" i="1"/>
  <c r="I3007" i="1"/>
  <c r="I3030" i="1"/>
  <c r="I3040" i="1"/>
  <c r="I3045" i="1"/>
  <c r="I3163" i="1"/>
  <c r="I3170" i="1"/>
  <c r="I3206" i="1"/>
  <c r="I3285" i="1"/>
  <c r="I3391" i="1"/>
  <c r="I3397" i="1"/>
  <c r="I3483" i="1"/>
  <c r="I3701" i="1"/>
  <c r="I3848" i="1"/>
  <c r="I3864" i="1"/>
  <c r="I3950" i="1"/>
  <c r="I3998" i="1"/>
  <c r="I4091" i="1"/>
  <c r="I4108" i="1"/>
  <c r="I4179" i="1"/>
  <c r="I4185" i="1"/>
  <c r="I4193" i="1"/>
  <c r="I4229" i="1"/>
  <c r="I4252" i="1"/>
  <c r="I4278" i="1"/>
  <c r="I4287" i="1"/>
  <c r="I4297" i="1"/>
  <c r="I4310" i="1"/>
  <c r="I4323" i="1"/>
  <c r="I527" i="1"/>
  <c r="I790" i="1"/>
  <c r="I1355" i="1"/>
  <c r="I1487" i="1"/>
  <c r="I1501" i="1"/>
  <c r="I1877" i="1"/>
  <c r="I2801" i="1"/>
  <c r="I3544" i="1"/>
  <c r="I4374" i="1"/>
  <c r="I145" i="1"/>
  <c r="I299" i="1"/>
  <c r="I413" i="1"/>
  <c r="I816" i="1"/>
  <c r="I827" i="1"/>
  <c r="I946" i="1"/>
  <c r="I1082" i="1"/>
  <c r="I1123" i="1"/>
  <c r="I1184" i="1"/>
  <c r="I1286" i="1"/>
  <c r="I1312" i="1"/>
  <c r="I1329" i="1"/>
  <c r="I1418" i="1"/>
  <c r="I1449" i="1"/>
  <c r="I1498" i="1"/>
  <c r="I1695" i="1"/>
  <c r="I1892" i="1"/>
  <c r="I1910" i="1"/>
  <c r="I2062" i="1"/>
  <c r="I2129" i="1"/>
  <c r="I2508" i="1"/>
  <c r="I2575" i="1"/>
  <c r="I2691" i="1"/>
  <c r="I2901" i="1"/>
  <c r="I2970" i="1"/>
  <c r="I3457" i="1"/>
  <c r="I3480" i="1"/>
  <c r="I3622" i="1"/>
  <c r="I4302" i="1"/>
  <c r="I4324" i="1"/>
  <c r="I136" i="1"/>
  <c r="I140" i="1"/>
  <c r="I181" i="1"/>
  <c r="I284" i="1"/>
  <c r="I516" i="1"/>
  <c r="I543" i="1"/>
  <c r="I634" i="1"/>
  <c r="I648" i="1"/>
  <c r="I765" i="1"/>
  <c r="I901" i="1"/>
  <c r="I952" i="1"/>
  <c r="I976" i="1"/>
  <c r="I1047" i="1"/>
  <c r="I1138" i="1"/>
  <c r="I1197" i="1"/>
  <c r="I1207" i="1"/>
  <c r="I1212" i="1"/>
  <c r="I1299" i="1"/>
  <c r="I1310" i="1"/>
  <c r="I1470" i="1"/>
  <c r="I1509" i="1"/>
  <c r="I1539" i="1"/>
  <c r="I1545" i="1"/>
  <c r="I1685" i="1"/>
  <c r="I1827" i="1"/>
  <c r="I1828" i="1"/>
  <c r="I1830" i="1"/>
  <c r="I1841" i="1"/>
  <c r="I2108" i="1"/>
  <c r="I2128" i="1"/>
  <c r="I2149" i="1"/>
  <c r="I2438" i="1"/>
  <c r="I2518" i="1"/>
  <c r="I2548" i="1"/>
  <c r="I2558" i="1"/>
  <c r="I2597" i="1"/>
  <c r="I2602" i="1"/>
  <c r="I2794" i="1"/>
  <c r="I2820" i="1"/>
  <c r="I2873" i="1"/>
  <c r="I2980" i="1"/>
  <c r="I2989" i="1"/>
  <c r="I3004" i="1"/>
  <c r="I3016" i="1"/>
  <c r="I3033" i="1"/>
  <c r="I3182" i="1"/>
  <c r="I3214" i="1"/>
  <c r="I3217" i="1"/>
  <c r="I3238" i="1"/>
  <c r="I3369" i="1"/>
  <c r="I3370" i="1"/>
  <c r="I3412" i="1"/>
  <c r="I3447" i="1"/>
  <c r="I3566" i="1"/>
  <c r="I3666" i="1"/>
  <c r="I3696" i="1"/>
  <c r="I3779" i="1"/>
  <c r="I3883" i="1"/>
  <c r="I3946" i="1"/>
  <c r="I3947" i="1"/>
  <c r="I3956" i="1"/>
  <c r="I4001" i="1"/>
  <c r="I4003" i="1"/>
  <c r="I4032" i="1"/>
  <c r="I4194" i="1"/>
  <c r="I4234" i="1"/>
  <c r="I4260" i="1"/>
  <c r="I4277" i="1"/>
  <c r="I4339" i="1"/>
  <c r="I4340" i="1"/>
  <c r="I4367" i="1"/>
  <c r="I84" i="1"/>
  <c r="I141" i="1"/>
  <c r="I158" i="1"/>
  <c r="I231" i="1"/>
  <c r="I275" i="1"/>
  <c r="I308" i="1"/>
  <c r="I342" i="1"/>
  <c r="I651" i="1"/>
  <c r="I752" i="1"/>
  <c r="I766" i="1"/>
  <c r="I805" i="1"/>
  <c r="I915" i="1"/>
  <c r="I1007" i="1"/>
  <c r="I1140" i="1"/>
  <c r="I1206" i="1"/>
  <c r="I1211" i="1"/>
  <c r="I1241" i="1"/>
  <c r="I1276" i="1"/>
  <c r="I1285" i="1"/>
  <c r="I1288" i="1"/>
  <c r="I1324" i="1"/>
  <c r="I1327" i="1"/>
  <c r="I1358" i="1"/>
  <c r="I1417" i="1"/>
  <c r="I1618" i="1"/>
  <c r="I1661" i="1"/>
  <c r="I1692" i="1"/>
  <c r="I1693" i="1"/>
  <c r="I1706" i="1"/>
  <c r="I1737" i="1"/>
  <c r="I1758" i="1"/>
  <c r="I1774" i="1"/>
  <c r="I1780" i="1"/>
  <c r="I1805" i="1"/>
  <c r="I1846" i="1"/>
  <c r="I1847" i="1"/>
  <c r="I1990" i="1"/>
  <c r="I2059" i="1"/>
  <c r="I2111" i="1"/>
  <c r="I2211" i="1"/>
  <c r="I2286" i="1"/>
  <c r="I2346" i="1"/>
  <c r="I2421" i="1"/>
  <c r="I2428" i="1"/>
  <c r="I2442" i="1"/>
  <c r="I2541" i="1"/>
  <c r="I2596" i="1"/>
  <c r="I2600" i="1"/>
  <c r="I2604" i="1"/>
  <c r="I2766" i="1"/>
  <c r="I2827" i="1"/>
  <c r="I2831" i="1"/>
  <c r="I2868" i="1"/>
  <c r="I2996" i="1"/>
  <c r="I3166" i="1"/>
  <c r="I3209" i="1"/>
  <c r="I3223" i="1"/>
  <c r="I3308" i="1"/>
  <c r="I3592" i="1"/>
  <c r="I3632" i="1"/>
  <c r="I3801" i="1"/>
  <c r="I3886" i="1"/>
  <c r="I3887" i="1"/>
  <c r="I4125" i="1"/>
  <c r="I4230" i="1"/>
  <c r="I4281" i="1"/>
  <c r="I1649" i="1"/>
  <c r="I1698" i="1"/>
  <c r="I3606" i="1"/>
  <c r="I3638" i="1"/>
  <c r="I3694" i="1"/>
  <c r="I3732" i="1"/>
  <c r="I3751" i="1"/>
  <c r="I3757" i="1"/>
  <c r="I3760" i="1"/>
  <c r="I3763" i="1"/>
  <c r="I3766" i="1"/>
  <c r="I3770" i="1"/>
  <c r="I4066" i="1"/>
  <c r="I62" i="1"/>
  <c r="I88" i="1"/>
  <c r="I261" i="1"/>
  <c r="I381" i="1"/>
  <c r="I518" i="1"/>
  <c r="I556" i="1"/>
  <c r="I580" i="1"/>
  <c r="I671" i="1"/>
  <c r="I884" i="1"/>
  <c r="I897" i="1"/>
  <c r="I965" i="1"/>
  <c r="I992" i="1"/>
  <c r="I1159" i="1"/>
  <c r="I1510" i="1"/>
  <c r="I1580" i="1"/>
  <c r="I1590" i="1"/>
  <c r="I1601" i="1"/>
  <c r="I1687" i="1"/>
  <c r="I1734" i="1"/>
  <c r="I1763" i="1"/>
  <c r="I1837" i="1"/>
  <c r="I1900" i="1"/>
  <c r="I1938" i="1"/>
  <c r="I2024" i="1"/>
  <c r="I2058" i="1"/>
  <c r="I2094" i="1"/>
  <c r="I2096" i="1"/>
  <c r="I2098" i="1"/>
  <c r="I2228" i="1"/>
  <c r="I2398" i="1"/>
  <c r="I2506" i="1"/>
  <c r="I2513" i="1"/>
  <c r="I2559" i="1"/>
  <c r="I2654" i="1"/>
  <c r="I2679" i="1"/>
  <c r="I2711" i="1"/>
  <c r="I2712" i="1"/>
  <c r="I2713" i="1"/>
  <c r="I2718" i="1"/>
  <c r="I2720" i="1"/>
  <c r="I2721" i="1"/>
  <c r="I2789" i="1"/>
  <c r="I2900" i="1"/>
  <c r="I2962" i="1"/>
  <c r="I3020" i="1"/>
  <c r="I3241" i="1"/>
  <c r="I3242" i="1"/>
  <c r="I3310" i="1"/>
  <c r="I3491" i="1"/>
  <c r="I3670" i="1"/>
  <c r="I3802" i="1"/>
  <c r="I3853" i="1"/>
  <c r="I3953" i="1"/>
  <c r="I3954" i="1"/>
  <c r="I3961" i="1"/>
  <c r="I4006" i="1"/>
  <c r="I4009" i="1"/>
  <c r="I4022" i="1"/>
  <c r="I4082" i="1"/>
  <c r="I120" i="1"/>
  <c r="I236" i="1"/>
  <c r="I237" i="1"/>
  <c r="I246" i="1"/>
  <c r="I278" i="1"/>
  <c r="I279" i="1"/>
  <c r="I345" i="1"/>
  <c r="I391" i="1"/>
  <c r="I513" i="1"/>
  <c r="I557" i="1"/>
  <c r="I603" i="1"/>
  <c r="I605" i="1"/>
  <c r="I650" i="1"/>
  <c r="I720" i="1"/>
  <c r="I731" i="1"/>
  <c r="I813" i="1"/>
  <c r="I863" i="1"/>
  <c r="I874" i="1"/>
  <c r="I894" i="1"/>
  <c r="I1087" i="1"/>
  <c r="I1122" i="1"/>
  <c r="I1146" i="1"/>
  <c r="I1265" i="1"/>
  <c r="I1317" i="1"/>
  <c r="I1427" i="1"/>
  <c r="I1430" i="1"/>
  <c r="I1432" i="1"/>
  <c r="I1434" i="1"/>
  <c r="I1502" i="1"/>
  <c r="I1557" i="1"/>
  <c r="I1669" i="1"/>
  <c r="I1742" i="1"/>
  <c r="I1762" i="1"/>
  <c r="I1792" i="1"/>
  <c r="I1832" i="1"/>
  <c r="I1833" i="1"/>
  <c r="I2032" i="1"/>
  <c r="I2034" i="1"/>
  <c r="I2056" i="1"/>
  <c r="I2084" i="1"/>
  <c r="I2158" i="1"/>
  <c r="I2201" i="1"/>
  <c r="I2205" i="1"/>
  <c r="I2207" i="1"/>
  <c r="I2209" i="1"/>
  <c r="I2234" i="1"/>
  <c r="I2237" i="1"/>
  <c r="I2241" i="1"/>
  <c r="I2310" i="1"/>
  <c r="I2399" i="1"/>
  <c r="I2504" i="1"/>
  <c r="I2568" i="1"/>
  <c r="I2623" i="1"/>
  <c r="I2736" i="1"/>
  <c r="I2759" i="1"/>
  <c r="I2762" i="1"/>
  <c r="I2880" i="1"/>
  <c r="I2886" i="1"/>
  <c r="I2887" i="1"/>
  <c r="I2984" i="1"/>
  <c r="I2995" i="1"/>
  <c r="I3084" i="1"/>
  <c r="I3198" i="1"/>
  <c r="I3220" i="1"/>
  <c r="I3271" i="1"/>
  <c r="I3290" i="1"/>
  <c r="I3323" i="1"/>
  <c r="I3331" i="1"/>
  <c r="I3348" i="1"/>
  <c r="I3402" i="1"/>
  <c r="I3407" i="1"/>
  <c r="I3413" i="1"/>
  <c r="I3568" i="1"/>
  <c r="I3705" i="1"/>
  <c r="I3710" i="1"/>
  <c r="I3841" i="1"/>
  <c r="I3854" i="1"/>
  <c r="I3868" i="1"/>
  <c r="I3874" i="1"/>
  <c r="I3876" i="1"/>
  <c r="I3966" i="1"/>
  <c r="I3999" i="1"/>
  <c r="I4072" i="1"/>
  <c r="I4123" i="1"/>
  <c r="I4156" i="1"/>
  <c r="I4157" i="1"/>
  <c r="I4160" i="1"/>
  <c r="I4171" i="1"/>
  <c r="I4189" i="1"/>
  <c r="I4205" i="1"/>
  <c r="I4212" i="1"/>
  <c r="I4259" i="1"/>
  <c r="I4344" i="1"/>
  <c r="I20" i="1"/>
  <c r="I24" i="1"/>
  <c r="I31" i="1"/>
  <c r="I63" i="1"/>
  <c r="I79" i="1"/>
  <c r="I89" i="1"/>
  <c r="I106" i="1"/>
  <c r="I143" i="1"/>
  <c r="I277" i="1"/>
  <c r="I295" i="1"/>
  <c r="I298" i="1"/>
  <c r="I309" i="1"/>
  <c r="I392" i="1"/>
  <c r="I415" i="1"/>
  <c r="I418" i="1"/>
  <c r="I424" i="1"/>
  <c r="I426" i="1"/>
  <c r="I427" i="1"/>
  <c r="I432" i="1"/>
  <c r="I435" i="1"/>
  <c r="I436" i="1"/>
  <c r="I434" i="1"/>
  <c r="I443" i="1"/>
  <c r="I456" i="1"/>
  <c r="I467" i="1"/>
  <c r="I515" i="1"/>
  <c r="I517" i="1"/>
  <c r="I540" i="1"/>
  <c r="I545" i="1"/>
  <c r="I595" i="1"/>
  <c r="I702" i="1"/>
  <c r="I734" i="1"/>
  <c r="I748" i="1"/>
  <c r="I825" i="1"/>
  <c r="I841" i="1"/>
  <c r="I878" i="1"/>
  <c r="I903" i="1"/>
  <c r="I966" i="1"/>
  <c r="I993" i="1"/>
  <c r="I1009" i="1"/>
  <c r="I1011" i="1"/>
  <c r="I1013" i="1"/>
  <c r="I1015" i="1"/>
  <c r="I1017" i="1"/>
  <c r="I1052" i="1"/>
  <c r="I1263" i="1"/>
  <c r="I1306" i="1"/>
  <c r="I1321" i="1"/>
  <c r="I1348" i="1"/>
  <c r="I1349" i="1"/>
  <c r="I1359" i="1"/>
  <c r="I1442" i="1"/>
  <c r="I1458" i="1"/>
  <c r="I1480" i="1"/>
  <c r="I1485" i="1"/>
  <c r="I1489" i="1"/>
  <c r="I1566" i="1"/>
  <c r="I1614" i="1"/>
  <c r="I1691" i="1"/>
  <c r="I1708" i="1"/>
  <c r="I1709" i="1"/>
  <c r="I1713" i="1"/>
  <c r="I1716" i="1"/>
  <c r="I1717" i="1"/>
  <c r="I1735" i="1"/>
  <c r="I1750" i="1"/>
  <c r="I1816" i="1"/>
  <c r="I1818" i="1"/>
  <c r="I1813" i="1"/>
  <c r="I1831" i="1"/>
  <c r="I1838" i="1"/>
  <c r="I1869" i="1"/>
  <c r="I1939" i="1"/>
  <c r="I1957" i="1"/>
  <c r="I2047" i="1"/>
  <c r="I2069" i="1"/>
  <c r="I2260" i="1"/>
  <c r="I2261" i="1"/>
  <c r="I2262" i="1"/>
  <c r="I2263" i="1"/>
  <c r="I2264" i="1"/>
  <c r="I2267" i="1"/>
  <c r="I2268" i="1"/>
  <c r="I2270" i="1"/>
  <c r="I2352" i="1"/>
  <c r="I2374" i="1"/>
  <c r="I2401" i="1"/>
  <c r="I2423" i="1"/>
  <c r="I2451" i="1"/>
  <c r="I2470" i="1"/>
  <c r="I2567" i="1"/>
  <c r="I2569" i="1"/>
  <c r="I2589" i="1"/>
  <c r="I2592" i="1"/>
  <c r="I2622" i="1"/>
  <c r="I2641" i="1"/>
  <c r="I2663" i="1"/>
  <c r="I2673" i="1"/>
  <c r="I2696" i="1"/>
  <c r="I2716" i="1"/>
  <c r="I2719" i="1"/>
  <c r="I2725" i="1"/>
  <c r="I2731" i="1"/>
  <c r="I2733" i="1"/>
  <c r="I2739" i="1"/>
  <c r="I2741" i="1"/>
  <c r="I2742" i="1"/>
  <c r="I2745" i="1"/>
  <c r="I2746" i="1"/>
  <c r="I2747" i="1"/>
  <c r="I2751" i="1"/>
  <c r="I2754" i="1"/>
  <c r="I2757" i="1"/>
  <c r="I2807" i="1"/>
  <c r="I2809" i="1"/>
  <c r="I2811" i="1"/>
  <c r="I2814" i="1"/>
  <c r="I2816" i="1"/>
  <c r="I2818" i="1"/>
  <c r="I2828" i="1"/>
  <c r="I2857" i="1"/>
  <c r="I2894" i="1"/>
  <c r="I2898" i="1"/>
  <c r="I2991" i="1"/>
  <c r="I3001" i="1"/>
  <c r="I3019" i="1"/>
  <c r="I3022" i="1"/>
  <c r="I3119" i="1"/>
  <c r="I3125" i="1"/>
  <c r="I3129" i="1"/>
  <c r="I3167" i="1"/>
  <c r="I3175" i="1"/>
  <c r="I3187" i="1"/>
  <c r="I3189" i="1"/>
  <c r="I3210" i="1"/>
  <c r="I3216" i="1"/>
  <c r="I3239" i="1"/>
  <c r="I3282" i="1"/>
  <c r="I3301" i="1"/>
  <c r="I3305" i="1"/>
  <c r="I3307" i="1"/>
  <c r="I3311" i="1"/>
  <c r="I3312" i="1"/>
  <c r="I3329" i="1"/>
  <c r="I3361" i="1"/>
  <c r="I3386" i="1"/>
  <c r="I3389" i="1"/>
  <c r="I3411" i="1"/>
  <c r="I3416" i="1"/>
  <c r="I3428" i="1"/>
  <c r="I3446" i="1"/>
  <c r="I3459" i="1"/>
  <c r="I3463" i="1"/>
  <c r="I3466" i="1"/>
  <c r="I3536" i="1"/>
  <c r="I3547" i="1"/>
  <c r="I3548" i="1"/>
  <c r="I3553" i="1"/>
  <c r="I3633" i="1"/>
  <c r="I3650" i="1"/>
  <c r="I3651" i="1"/>
  <c r="I3662" i="1"/>
  <c r="I3673" i="1"/>
  <c r="I3680" i="1"/>
  <c r="I3683" i="1"/>
  <c r="I3698" i="1"/>
  <c r="I3704" i="1"/>
  <c r="I3774" i="1"/>
  <c r="I3775" i="1"/>
  <c r="I3778" i="1"/>
  <c r="I3803" i="1"/>
  <c r="I3813" i="1"/>
  <c r="I3818" i="1"/>
  <c r="I3847" i="1"/>
  <c r="I3875" i="1"/>
  <c r="I3885" i="1"/>
  <c r="I3951" i="1"/>
  <c r="I3" i="1"/>
  <c r="I4035" i="1"/>
  <c r="I4039" i="1"/>
  <c r="I4047" i="1"/>
  <c r="I4071" i="1"/>
  <c r="I4083" i="1"/>
  <c r="I4116" i="1"/>
  <c r="I4124" i="1"/>
  <c r="I4145" i="1"/>
  <c r="I4181" i="1"/>
  <c r="I4183" i="1"/>
  <c r="I4174" i="1"/>
  <c r="I4197" i="1"/>
  <c r="I4213" i="1"/>
  <c r="I4233" i="1"/>
  <c r="I4235" i="1"/>
  <c r="I4236" i="1"/>
  <c r="I4242" i="1"/>
  <c r="I4275" i="1"/>
  <c r="I4314" i="1"/>
  <c r="I4318" i="1"/>
  <c r="I4338" i="1"/>
  <c r="I126" i="1"/>
  <c r="I300" i="1"/>
  <c r="I317" i="1"/>
  <c r="I330" i="1"/>
  <c r="I343" i="1"/>
  <c r="I394" i="1"/>
  <c r="I458" i="1"/>
  <c r="I507" i="1"/>
  <c r="I526" i="1"/>
  <c r="I565" i="1"/>
  <c r="I589" i="1"/>
  <c r="I609" i="1"/>
  <c r="I663" i="1"/>
  <c r="I667" i="1"/>
  <c r="I789" i="1"/>
  <c r="I823" i="1"/>
  <c r="I871" i="1"/>
  <c r="I885" i="1"/>
  <c r="I888" i="1"/>
  <c r="I949" i="1"/>
  <c r="I960" i="1"/>
  <c r="I968" i="1"/>
  <c r="I1050" i="1"/>
  <c r="I1064" i="1"/>
  <c r="I1181" i="1"/>
  <c r="I1415" i="1"/>
  <c r="I1452" i="1"/>
  <c r="I1459" i="1"/>
  <c r="I1473" i="1"/>
  <c r="I1477" i="1"/>
  <c r="I1500" i="1"/>
  <c r="I1650" i="1"/>
  <c r="I1688" i="1"/>
  <c r="I1699" i="1"/>
  <c r="I1860" i="1"/>
  <c r="I1870" i="1"/>
  <c r="I2027" i="1"/>
  <c r="I2146" i="1"/>
  <c r="I2189" i="1"/>
  <c r="I2191" i="1"/>
  <c r="I2388" i="1"/>
  <c r="I2390" i="1"/>
  <c r="I2457" i="1"/>
  <c r="I2473" i="1"/>
  <c r="I2475" i="1"/>
  <c r="I2477" i="1"/>
  <c r="I2639" i="1"/>
  <c r="I2787" i="1"/>
  <c r="I2846" i="1"/>
  <c r="I2967" i="1"/>
  <c r="I3110" i="1"/>
  <c r="I3154" i="1"/>
  <c r="I3256" i="1"/>
  <c r="I3269" i="1"/>
  <c r="I3358" i="1"/>
  <c r="I3417" i="1"/>
  <c r="I3543" i="1"/>
  <c r="I3653" i="1"/>
  <c r="I3728" i="1"/>
  <c r="I3786" i="1"/>
  <c r="I3796" i="1"/>
  <c r="I3805" i="1"/>
  <c r="I3844" i="1"/>
  <c r="I4067" i="1"/>
  <c r="I4088" i="1"/>
  <c r="I4111" i="1"/>
  <c r="I4316" i="1"/>
  <c r="I4331" i="1"/>
  <c r="I4373" i="1"/>
  <c r="I534" i="1"/>
  <c r="I2332" i="1"/>
  <c r="I2403" i="1"/>
  <c r="I2856" i="1"/>
  <c r="I3984" i="1"/>
  <c r="I4348" i="1"/>
  <c r="I19" i="1"/>
  <c r="I93" i="1"/>
  <c r="I112" i="1"/>
  <c r="I700" i="1"/>
  <c r="I979" i="1"/>
  <c r="I1023" i="1"/>
  <c r="I1041" i="1"/>
  <c r="I1136" i="1"/>
  <c r="I1248" i="1"/>
  <c r="I1251" i="1"/>
  <c r="I1377" i="1"/>
  <c r="I1385" i="1"/>
  <c r="I1397" i="1"/>
  <c r="I1986" i="1"/>
  <c r="I2023" i="1"/>
  <c r="I2172" i="1"/>
  <c r="I2175" i="1"/>
  <c r="I2323" i="1"/>
  <c r="I2539" i="1"/>
  <c r="I2697" i="1"/>
  <c r="I2824" i="1"/>
  <c r="I2876" i="1"/>
  <c r="I2908" i="1"/>
  <c r="I2960" i="1"/>
  <c r="I3029" i="1"/>
  <c r="I3046" i="1"/>
  <c r="I3160" i="1"/>
  <c r="I3267" i="1"/>
  <c r="I3294" i="1"/>
  <c r="I3409" i="1"/>
  <c r="I3425" i="1"/>
  <c r="I3454" i="1"/>
  <c r="I3957" i="1"/>
  <c r="I3963" i="1"/>
  <c r="I3992" i="1"/>
  <c r="I4048" i="1"/>
  <c r="I4261" i="1"/>
  <c r="I49" i="1"/>
  <c r="I104" i="1"/>
  <c r="I108" i="1"/>
  <c r="I147" i="1"/>
  <c r="I182" i="1"/>
  <c r="I183" i="1"/>
  <c r="I254" i="1"/>
  <c r="I307" i="1"/>
  <c r="I417" i="1"/>
  <c r="I423" i="1"/>
  <c r="I425" i="1"/>
  <c r="I494" i="1"/>
  <c r="I723" i="1"/>
  <c r="I739" i="1"/>
  <c r="I778" i="1"/>
  <c r="I809" i="1"/>
  <c r="I944" i="1"/>
  <c r="I951" i="1"/>
  <c r="I1019" i="1"/>
  <c r="I1021" i="1"/>
  <c r="I1040" i="1"/>
  <c r="I1203" i="1"/>
  <c r="I1221" i="1"/>
  <c r="I1233" i="1"/>
  <c r="I1236" i="1"/>
  <c r="I1456" i="1"/>
  <c r="I1474" i="1"/>
  <c r="I1529" i="1"/>
  <c r="I1537" i="1"/>
  <c r="I1603" i="1"/>
  <c r="I1629" i="1"/>
  <c r="I1630" i="1"/>
  <c r="I1679" i="1"/>
  <c r="I1732" i="1"/>
  <c r="I1744" i="1"/>
  <c r="I1773" i="1"/>
  <c r="I1865" i="1"/>
  <c r="I1888" i="1"/>
  <c r="I1901" i="1"/>
  <c r="I1907" i="1"/>
  <c r="I2075" i="1"/>
  <c r="I2089" i="1"/>
  <c r="I2454" i="1"/>
  <c r="I2481" i="1"/>
  <c r="I2540" i="1"/>
  <c r="I2594" i="1"/>
  <c r="I2635" i="1"/>
  <c r="I2640" i="1"/>
  <c r="I2678" i="1"/>
  <c r="I2732" i="1"/>
  <c r="I2740" i="1"/>
  <c r="I2767" i="1"/>
  <c r="I2791" i="1"/>
  <c r="I2804" i="1"/>
  <c r="I2861" i="1"/>
  <c r="I2862" i="1"/>
  <c r="I2907" i="1"/>
  <c r="I2912" i="1"/>
  <c r="I2999" i="1"/>
  <c r="I3009" i="1"/>
  <c r="I3079" i="1"/>
  <c r="I3130" i="1"/>
  <c r="I3134" i="1"/>
  <c r="I3204" i="1"/>
  <c r="I3373" i="1"/>
  <c r="I3404" i="1"/>
  <c r="I3556" i="1"/>
  <c r="I3560" i="1"/>
  <c r="I3583" i="1"/>
  <c r="I3613" i="1"/>
  <c r="I3640" i="1"/>
  <c r="I3661" i="1"/>
  <c r="I3669" i="1"/>
  <c r="I3734" i="1"/>
  <c r="I3739" i="1"/>
  <c r="I3746" i="1"/>
  <c r="I3767" i="1"/>
  <c r="I3785" i="1"/>
  <c r="I3822" i="1"/>
  <c r="I3837" i="1"/>
  <c r="I3863" i="1"/>
  <c r="I3889" i="1"/>
  <c r="I3929" i="1"/>
  <c r="I3939" i="1"/>
  <c r="I3948" i="1"/>
  <c r="I3962" i="1"/>
  <c r="I4078" i="1"/>
  <c r="I4079" i="1"/>
  <c r="I4154" i="1"/>
  <c r="I4155" i="1"/>
  <c r="I4220" i="1"/>
  <c r="I4321" i="1"/>
  <c r="I4337" i="1"/>
  <c r="I661" i="1"/>
  <c r="I794" i="1"/>
  <c r="I1032" i="1"/>
  <c r="I1061" i="1"/>
  <c r="I1354" i="1"/>
  <c r="I1414" i="1"/>
  <c r="I1472" i="1"/>
  <c r="I1486" i="1"/>
  <c r="I1562" i="1"/>
  <c r="I1721" i="1"/>
  <c r="I1857" i="1"/>
  <c r="I1876" i="1"/>
  <c r="I1878" i="1"/>
  <c r="I2183" i="1"/>
  <c r="I2638" i="1"/>
  <c r="I2666" i="1"/>
  <c r="I2800" i="1"/>
  <c r="I2966" i="1"/>
  <c r="I3034" i="1"/>
  <c r="I3080" i="1"/>
  <c r="I3604" i="1"/>
  <c r="I3636" i="1"/>
  <c r="I3692" i="1"/>
  <c r="I3730" i="1"/>
  <c r="I3749" i="1"/>
  <c r="I3755" i="1"/>
  <c r="I3758" i="1"/>
  <c r="I3761" i="1"/>
  <c r="I3764" i="1"/>
  <c r="I3768" i="1"/>
  <c r="I3804" i="1"/>
  <c r="I3906" i="1"/>
  <c r="I4210" i="1"/>
  <c r="I4218" i="1"/>
  <c r="I92" i="1"/>
  <c r="I882" i="1"/>
  <c r="I1185" i="1"/>
  <c r="I1227" i="1"/>
  <c r="I1396" i="1"/>
  <c r="I1819" i="1"/>
  <c r="I2226" i="1"/>
  <c r="I2823" i="1"/>
  <c r="I2959" i="1"/>
  <c r="I3159" i="1"/>
  <c r="I3299" i="1"/>
  <c r="I3387" i="1"/>
  <c r="I4010" i="1"/>
  <c r="I447" i="1"/>
  <c r="I594" i="1"/>
  <c r="I755" i="1"/>
  <c r="I1059" i="1"/>
  <c r="I1303" i="1"/>
  <c r="I1319" i="1"/>
  <c r="I1347" i="1"/>
  <c r="I1476" i="1"/>
  <c r="I1663" i="1"/>
  <c r="I1829" i="1"/>
  <c r="I1842" i="1"/>
  <c r="I1855" i="1"/>
  <c r="I2161" i="1"/>
  <c r="I2315" i="1"/>
  <c r="I2533" i="1"/>
  <c r="I2911" i="1"/>
  <c r="I3097" i="1"/>
  <c r="I3330" i="1"/>
  <c r="I4246" i="1"/>
  <c r="I4263" i="1"/>
  <c r="I25" i="1"/>
  <c r="I30" i="1"/>
  <c r="I32" i="1"/>
  <c r="I36" i="1"/>
  <c r="I142" i="1"/>
  <c r="I207" i="1"/>
  <c r="I276" i="1"/>
  <c r="I297" i="1"/>
  <c r="I369" i="1"/>
  <c r="I442" i="1"/>
  <c r="I446" i="1"/>
  <c r="I491" i="1"/>
  <c r="I630" i="1"/>
  <c r="I727" i="1"/>
  <c r="I745" i="1"/>
  <c r="I845" i="1"/>
  <c r="I902" i="1"/>
  <c r="I1046" i="1"/>
  <c r="I1343" i="1"/>
  <c r="I1362" i="1"/>
  <c r="I1398" i="1"/>
  <c r="I1406" i="1"/>
  <c r="I1448" i="1"/>
  <c r="I1451" i="1"/>
  <c r="I1468" i="1"/>
  <c r="I1471" i="1"/>
  <c r="I1521" i="1"/>
  <c r="I1541" i="1"/>
  <c r="I1543" i="1"/>
  <c r="I1551" i="1"/>
  <c r="I1561" i="1"/>
  <c r="I1584" i="1"/>
  <c r="I1613" i="1"/>
  <c r="I1705" i="1"/>
  <c r="I1791" i="1"/>
  <c r="I1906" i="1"/>
  <c r="I1935" i="1"/>
  <c r="I1936" i="1"/>
  <c r="I2071" i="1"/>
  <c r="I2125" i="1"/>
  <c r="I2288" i="1"/>
  <c r="I2297" i="1"/>
  <c r="I2321" i="1"/>
  <c r="I2335" i="1"/>
  <c r="I2414" i="1"/>
  <c r="I2557" i="1"/>
  <c r="I2601" i="1"/>
  <c r="I2706" i="1"/>
  <c r="I2775" i="1"/>
  <c r="I2825" i="1"/>
  <c r="I2826" i="1"/>
  <c r="I2875" i="1"/>
  <c r="I2891" i="1"/>
  <c r="I2893" i="1"/>
  <c r="I2895" i="1"/>
  <c r="I2934" i="1"/>
  <c r="I2936" i="1"/>
  <c r="I2961" i="1"/>
  <c r="I3061" i="1"/>
  <c r="I3161" i="1"/>
  <c r="I3162" i="1"/>
  <c r="I3243" i="1"/>
  <c r="I3259" i="1"/>
  <c r="I3324" i="1"/>
  <c r="I3368" i="1"/>
  <c r="I3388" i="1"/>
  <c r="I3401" i="1"/>
  <c r="I3564" i="1"/>
  <c r="I3601" i="1"/>
  <c r="I3602" i="1"/>
  <c r="I3603" i="1"/>
  <c r="I3616" i="1"/>
  <c r="I3621" i="1"/>
  <c r="I3783" i="1"/>
  <c r="I3784" i="1"/>
  <c r="I3790" i="1"/>
  <c r="I3836" i="1"/>
  <c r="I3973" i="1"/>
  <c r="I4134" i="1"/>
  <c r="I4169" i="1"/>
  <c r="I4241" i="1"/>
  <c r="I4257" i="1"/>
  <c r="I4258" i="1"/>
  <c r="I4269" i="1"/>
  <c r="I4292" i="1"/>
  <c r="I4299" i="1"/>
  <c r="I839" i="1"/>
  <c r="I1872" i="1"/>
  <c r="I3036" i="1"/>
  <c r="I3788" i="1"/>
  <c r="I292" i="1"/>
  <c r="I315" i="1"/>
  <c r="I468" i="1"/>
  <c r="I542" i="1"/>
  <c r="I749" i="1"/>
  <c r="I1720" i="1"/>
  <c r="I2483" i="1"/>
  <c r="I3435" i="1"/>
  <c r="I3561" i="1"/>
  <c r="I4031" i="1"/>
  <c r="I390" i="1"/>
  <c r="I433" i="1"/>
  <c r="I592" i="1"/>
  <c r="I812" i="1"/>
  <c r="I862" i="1"/>
  <c r="I870" i="1"/>
  <c r="I1298" i="1"/>
  <c r="I1457" i="1"/>
  <c r="I1823" i="1"/>
  <c r="I2432" i="1"/>
  <c r="I2684" i="1"/>
  <c r="I2921" i="1"/>
  <c r="I3255" i="1"/>
  <c r="I3363" i="1"/>
  <c r="I3697" i="1"/>
  <c r="I3733" i="1"/>
  <c r="I4038" i="1"/>
  <c r="I4045" i="1"/>
  <c r="I4046" i="1"/>
  <c r="I7" i="1"/>
  <c r="I27" i="1"/>
  <c r="I156" i="1"/>
  <c r="I177" i="1"/>
  <c r="I506" i="1"/>
  <c r="I602" i="1"/>
  <c r="I608" i="1"/>
  <c r="I629" i="1"/>
  <c r="I687" i="1"/>
  <c r="I744" i="1"/>
  <c r="I753" i="1"/>
  <c r="I814" i="1"/>
  <c r="I858" i="1"/>
  <c r="I1060" i="1"/>
  <c r="I1112" i="1"/>
  <c r="I1196" i="1"/>
  <c r="I1296" i="1"/>
  <c r="I1309" i="1"/>
  <c r="I1400" i="1"/>
  <c r="I1481" i="1"/>
  <c r="I1528" i="1"/>
  <c r="I1535" i="1"/>
  <c r="I1546" i="1"/>
  <c r="I1550" i="1"/>
  <c r="I1581" i="1"/>
  <c r="I1664" i="1"/>
  <c r="I1848" i="1"/>
  <c r="I2151" i="1"/>
  <c r="I2160" i="1"/>
  <c r="I2167" i="1"/>
  <c r="I2280" i="1"/>
  <c r="I2345" i="1"/>
  <c r="I2392" i="1"/>
  <c r="I2532" i="1"/>
  <c r="I2583" i="1"/>
  <c r="I2653" i="1"/>
  <c r="I2768" i="1"/>
  <c r="I2792" i="1"/>
  <c r="I2854" i="1"/>
  <c r="I2935" i="1"/>
  <c r="I3089" i="1"/>
  <c r="I3101" i="1"/>
  <c r="I3122" i="1"/>
  <c r="I3164" i="1"/>
  <c r="I3188" i="1"/>
  <c r="I3268" i="1"/>
  <c r="I3390" i="1"/>
  <c r="I3429" i="1"/>
  <c r="I3523" i="1"/>
  <c r="I3533" i="1"/>
  <c r="I3882" i="1"/>
  <c r="I4106" i="1"/>
  <c r="I4237" i="1"/>
  <c r="I4239" i="1"/>
  <c r="I149" i="1"/>
  <c r="I329" i="1"/>
  <c r="I588" i="1"/>
  <c r="I662" i="1"/>
  <c r="I666" i="1"/>
  <c r="I887" i="1"/>
  <c r="I2387" i="1"/>
  <c r="I2456" i="1"/>
  <c r="I3017" i="1"/>
  <c r="I3589" i="1"/>
  <c r="I3605" i="1"/>
  <c r="I3637" i="1"/>
  <c r="I3693" i="1"/>
  <c r="I3711" i="1"/>
  <c r="I3731" i="1"/>
  <c r="I3750" i="1"/>
  <c r="I3756" i="1"/>
  <c r="I3759" i="1"/>
  <c r="I3762" i="1"/>
  <c r="I3765" i="1"/>
  <c r="I3769" i="1"/>
  <c r="I3798" i="1"/>
  <c r="I68" i="1"/>
  <c r="I169" i="1"/>
  <c r="I201" i="1"/>
  <c r="I226" i="1"/>
  <c r="I253" i="1"/>
  <c r="I441" i="1"/>
  <c r="I617" i="1"/>
  <c r="I620" i="1"/>
  <c r="I622" i="1"/>
  <c r="I659" i="1"/>
  <c r="I660" i="1"/>
  <c r="I1096" i="1"/>
  <c r="I1104" i="1"/>
  <c r="I1111" i="1"/>
  <c r="I1131" i="1"/>
  <c r="I1169" i="1"/>
  <c r="I1230" i="1"/>
  <c r="I1779" i="1"/>
  <c r="I2019" i="1"/>
  <c r="I2077" i="1"/>
  <c r="I2287" i="1"/>
  <c r="I2790" i="1"/>
  <c r="I2931" i="1"/>
  <c r="I3118" i="1"/>
  <c r="I3262" i="1"/>
  <c r="I3546" i="1"/>
  <c r="I3840" i="1"/>
  <c r="I4311" i="1"/>
  <c r="I410" i="1"/>
  <c r="I422" i="1"/>
  <c r="I461" i="1"/>
  <c r="I511" i="1"/>
  <c r="I568" i="1"/>
  <c r="I652" i="1"/>
  <c r="I768" i="1"/>
  <c r="I803" i="1"/>
  <c r="I833" i="1"/>
  <c r="I892" i="1"/>
  <c r="I1105" i="1"/>
  <c r="I1109" i="1"/>
  <c r="I1114" i="1"/>
  <c r="I1187" i="1"/>
  <c r="I1223" i="1"/>
  <c r="I1232" i="1"/>
  <c r="I1279" i="1"/>
  <c r="I1292" i="1"/>
  <c r="I1491" i="1"/>
  <c r="I1655" i="1"/>
  <c r="I2178" i="1"/>
  <c r="I2923" i="1"/>
  <c r="I2937" i="1"/>
  <c r="I3222" i="1"/>
  <c r="I3260" i="1"/>
  <c r="I3347" i="1"/>
  <c r="I3580" i="1"/>
  <c r="I3679" i="1"/>
  <c r="I3777" i="1"/>
  <c r="I3943" i="1"/>
  <c r="I4343" i="1"/>
  <c r="I4358" i="1"/>
  <c r="I2667" i="1"/>
  <c r="I3505" i="1"/>
  <c r="I9" i="1"/>
  <c r="I10" i="1"/>
  <c r="I18" i="1"/>
  <c r="I21" i="1"/>
  <c r="I22" i="1"/>
  <c r="I51" i="1"/>
  <c r="I74" i="1"/>
  <c r="I153" i="1"/>
  <c r="I157" i="1"/>
  <c r="I202" i="1"/>
  <c r="I244" i="1"/>
  <c r="I267" i="1"/>
  <c r="I450" i="1"/>
  <c r="I495" i="1"/>
  <c r="I576" i="1"/>
  <c r="I646" i="1"/>
  <c r="I654" i="1"/>
  <c r="I683" i="1"/>
  <c r="I686" i="1"/>
  <c r="I704" i="1"/>
  <c r="I747" i="1"/>
  <c r="I943" i="1"/>
  <c r="I1081" i="1"/>
  <c r="I1084" i="1"/>
  <c r="I1106" i="1"/>
  <c r="I1107" i="1"/>
  <c r="I1115" i="1"/>
  <c r="I1118" i="1"/>
  <c r="I1120" i="1"/>
  <c r="I1121" i="1"/>
  <c r="I1176" i="1"/>
  <c r="I1179" i="1"/>
  <c r="I1345" i="1"/>
  <c r="I1530" i="1"/>
  <c r="I1531" i="1"/>
  <c r="I1536" i="1"/>
  <c r="I1560" i="1"/>
  <c r="I1597" i="1"/>
  <c r="I1605" i="1"/>
  <c r="I1662" i="1"/>
  <c r="I1826" i="1"/>
  <c r="I1927" i="1"/>
  <c r="I1944" i="1"/>
  <c r="I1974" i="1"/>
  <c r="I1988" i="1"/>
  <c r="I1989" i="1"/>
  <c r="I1992" i="1"/>
  <c r="I2020" i="1"/>
  <c r="I2021" i="1"/>
  <c r="I2022" i="1"/>
  <c r="I2074" i="1"/>
  <c r="I2093" i="1"/>
  <c r="I2101" i="1"/>
  <c r="I2162" i="1"/>
  <c r="I2166" i="1"/>
  <c r="I2179" i="1"/>
  <c r="I2300" i="1"/>
  <c r="I2326" i="1"/>
  <c r="I2434" i="1"/>
  <c r="I2561" i="1"/>
  <c r="I2655" i="1"/>
  <c r="I2764" i="1"/>
  <c r="I2903" i="1"/>
  <c r="I2904" i="1"/>
  <c r="I2926" i="1"/>
  <c r="I2963" i="1"/>
  <c r="I2992" i="1"/>
  <c r="I2998" i="1"/>
  <c r="I3056" i="1"/>
  <c r="I3057" i="1"/>
  <c r="I3065" i="1"/>
  <c r="I3066" i="1"/>
  <c r="I3069" i="1"/>
  <c r="I3103" i="1"/>
  <c r="I3135" i="1"/>
  <c r="I3215" i="1"/>
  <c r="I3353" i="1"/>
  <c r="I3377" i="1"/>
  <c r="I3452" i="1"/>
  <c r="I3462" i="1"/>
  <c r="I3470" i="1"/>
  <c r="I3594" i="1"/>
  <c r="I3627" i="1"/>
  <c r="I3643" i="1"/>
  <c r="I3714" i="1"/>
  <c r="I3737" i="1"/>
  <c r="I3742" i="1"/>
  <c r="I3810" i="1"/>
  <c r="I3930" i="1"/>
  <c r="I3972" i="1"/>
  <c r="I4026" i="1"/>
  <c r="I4044" i="1"/>
  <c r="I4132" i="1"/>
  <c r="I4167" i="1"/>
  <c r="I4214" i="1"/>
  <c r="I4215" i="1"/>
  <c r="I131" i="1"/>
  <c r="I132" i="1"/>
  <c r="I582" i="1"/>
  <c r="I583" i="1"/>
  <c r="I612" i="1"/>
  <c r="I613" i="1"/>
  <c r="I614" i="1"/>
  <c r="I615" i="1"/>
  <c r="I625" i="1"/>
  <c r="I626" i="1"/>
  <c r="I712" i="1"/>
  <c r="I713" i="1"/>
  <c r="I1062" i="1"/>
  <c r="I1563" i="1"/>
  <c r="I1564" i="1"/>
  <c r="I1666" i="1"/>
  <c r="I2184" i="1"/>
  <c r="I2185" i="1"/>
  <c r="I2479" i="1"/>
  <c r="I2480" i="1"/>
  <c r="I2782" i="1"/>
  <c r="I3037" i="1"/>
  <c r="I3038" i="1"/>
  <c r="I3081" i="1"/>
  <c r="I3082" i="1"/>
  <c r="I3520" i="1"/>
  <c r="I3521" i="1"/>
  <c r="I3842" i="1"/>
  <c r="I3843" i="1"/>
  <c r="I3913" i="1"/>
  <c r="I3914" i="1"/>
  <c r="I265" i="1"/>
  <c r="I313" i="1"/>
  <c r="I469" i="1"/>
  <c r="I482" i="1"/>
  <c r="I785" i="1"/>
  <c r="I877" i="1"/>
  <c r="I1008" i="1"/>
  <c r="I1028" i="1"/>
  <c r="I1301" i="1"/>
  <c r="I1356" i="1"/>
  <c r="I1361" i="1"/>
  <c r="I1391" i="1"/>
  <c r="I1446" i="1"/>
  <c r="I1475" i="1"/>
  <c r="I1970" i="1"/>
  <c r="I1971" i="1"/>
  <c r="I1997" i="1"/>
  <c r="I2124" i="1"/>
  <c r="I2163" i="1"/>
  <c r="I2482" i="1"/>
  <c r="I2514" i="1"/>
  <c r="I2517" i="1"/>
  <c r="I2527" i="1"/>
  <c r="I2609" i="1"/>
  <c r="I2837" i="1"/>
  <c r="I3497" i="1"/>
  <c r="I3824" i="1"/>
  <c r="I3826" i="1"/>
  <c r="I3834" i="1"/>
  <c r="I3865" i="1"/>
  <c r="I3989" i="1"/>
  <c r="I105" i="1"/>
  <c r="I210" i="1"/>
  <c r="I470" i="1"/>
  <c r="I559" i="1"/>
  <c r="I750" i="1"/>
  <c r="I818" i="1"/>
  <c r="I1025" i="1"/>
  <c r="I1031" i="1"/>
  <c r="I1199" i="1"/>
  <c r="I1250" i="1"/>
  <c r="I1302" i="1"/>
  <c r="I1496" i="1"/>
  <c r="I1634" i="1"/>
  <c r="I1697" i="1"/>
  <c r="I1795" i="1"/>
  <c r="I1807" i="1"/>
  <c r="I1973" i="1"/>
  <c r="I2173" i="1"/>
  <c r="I2534" i="1"/>
  <c r="I2535" i="1"/>
  <c r="I2577" i="1"/>
  <c r="I2665" i="1"/>
  <c r="I2722" i="1"/>
  <c r="I2758" i="1"/>
  <c r="I2729" i="1"/>
  <c r="I2793" i="1"/>
  <c r="I2881" i="1"/>
  <c r="I3474" i="1"/>
  <c r="I3532" i="1"/>
  <c r="I3558" i="1"/>
  <c r="I3846" i="1"/>
  <c r="I4351" i="1"/>
  <c r="I1154" i="1"/>
  <c r="I2425" i="1"/>
  <c r="I2426" i="1"/>
  <c r="I14" i="1"/>
  <c r="I28" i="1"/>
  <c r="I29" i="1"/>
  <c r="I128" i="1"/>
  <c r="I137" i="1"/>
  <c r="I263" i="1"/>
  <c r="I266" i="1"/>
  <c r="I314" i="1"/>
  <c r="I352" i="1"/>
  <c r="I365" i="1"/>
  <c r="I376" i="1"/>
  <c r="I412" i="1"/>
  <c r="I483" i="1"/>
  <c r="I584" i="1"/>
  <c r="I647" i="1"/>
  <c r="I674" i="1"/>
  <c r="I675" i="1"/>
  <c r="I676" i="1"/>
  <c r="I746" i="1"/>
  <c r="I757" i="1"/>
  <c r="I819" i="1"/>
  <c r="I840" i="1"/>
  <c r="I865" i="1"/>
  <c r="I953" i="1"/>
  <c r="I971" i="1"/>
  <c r="I977" i="1"/>
  <c r="I978" i="1"/>
  <c r="I994" i="1"/>
  <c r="I995" i="1"/>
  <c r="I997" i="1"/>
  <c r="I998" i="1"/>
  <c r="I999" i="1"/>
  <c r="I1000" i="1"/>
  <c r="I1001" i="1"/>
  <c r="I1002" i="1"/>
  <c r="I1003" i="1"/>
  <c r="I1004" i="1"/>
  <c r="I1005" i="1"/>
  <c r="I1314" i="1"/>
  <c r="I1344" i="1"/>
  <c r="I1350" i="1"/>
  <c r="I1366" i="1"/>
  <c r="I1378" i="1"/>
  <c r="I1399" i="1"/>
  <c r="I1447" i="1"/>
  <c r="I1454" i="1"/>
  <c r="I1527" i="1"/>
  <c r="I1538" i="1"/>
  <c r="I1621" i="1"/>
  <c r="I1726" i="1"/>
  <c r="I1731" i="1"/>
  <c r="I1790" i="1"/>
  <c r="I1866" i="1"/>
  <c r="I1867" i="1"/>
  <c r="I1903" i="1"/>
  <c r="I1942" i="1"/>
  <c r="I1966" i="1"/>
  <c r="I1969" i="1"/>
  <c r="I1987" i="1"/>
  <c r="I2049" i="1"/>
  <c r="I2131" i="1"/>
  <c r="I2170" i="1"/>
  <c r="I2244" i="1"/>
  <c r="I2383" i="1"/>
  <c r="I2393" i="1"/>
  <c r="I2397" i="1"/>
  <c r="I2427" i="1"/>
  <c r="I2444" i="1"/>
  <c r="I2462" i="1"/>
  <c r="I2565" i="1"/>
  <c r="I2591" i="1"/>
  <c r="I2620" i="1"/>
  <c r="I2647" i="1"/>
  <c r="I2671" i="1"/>
  <c r="I2771" i="1"/>
  <c r="I2821" i="1"/>
  <c r="I2877" i="1"/>
  <c r="I2878" i="1"/>
  <c r="I2884" i="1"/>
  <c r="I2892" i="1"/>
  <c r="I2932" i="1"/>
  <c r="I2933" i="1"/>
  <c r="I2986" i="1"/>
  <c r="I2997" i="1"/>
  <c r="I3026" i="1"/>
  <c r="I3028" i="1"/>
  <c r="I3261" i="1"/>
  <c r="I3333" i="1"/>
  <c r="I3336" i="1"/>
  <c r="I3337" i="1"/>
  <c r="I3338" i="1"/>
  <c r="I3339" i="1"/>
  <c r="I3344" i="1"/>
  <c r="I3433" i="1"/>
  <c r="I3469" i="1"/>
  <c r="I3718" i="1"/>
  <c r="I3820" i="1"/>
  <c r="I3849" i="1"/>
  <c r="I4102" i="1"/>
  <c r="I4163" i="1"/>
  <c r="I4199" i="1"/>
  <c r="I4227" i="1"/>
  <c r="I4284" i="1"/>
  <c r="I338" i="1"/>
  <c r="I339" i="1"/>
  <c r="I334" i="1"/>
  <c r="I335" i="1"/>
  <c r="I457" i="1"/>
  <c r="I980" i="1"/>
  <c r="I1407" i="1"/>
  <c r="I1408" i="1"/>
  <c r="I1859" i="1"/>
  <c r="I2152" i="1"/>
  <c r="I2153" i="1"/>
  <c r="I2394" i="1"/>
  <c r="I2395" i="1"/>
  <c r="I2643" i="1"/>
  <c r="I2644" i="1"/>
  <c r="I3114" i="1"/>
  <c r="I3116" i="1"/>
  <c r="I3572" i="1"/>
  <c r="I3573" i="1"/>
  <c r="I3590" i="1"/>
  <c r="I3712" i="1"/>
  <c r="I3799" i="1"/>
  <c r="I251" i="1"/>
  <c r="I531" i="1"/>
  <c r="I879" i="1"/>
  <c r="I1409" i="1"/>
  <c r="I1479" i="1"/>
  <c r="I1523" i="1"/>
  <c r="I1592" i="1"/>
  <c r="I1797" i="1"/>
  <c r="I2063" i="1"/>
  <c r="I2710" i="1"/>
  <c r="I2714" i="1"/>
  <c r="I2717" i="1"/>
  <c r="I3464" i="1"/>
  <c r="I4014" i="1"/>
  <c r="I4024" i="1"/>
  <c r="I4028" i="1"/>
  <c r="I4137" i="1"/>
  <c r="I4177" i="1"/>
  <c r="I4192" i="1"/>
  <c r="I4301" i="1"/>
  <c r="I4383" i="1"/>
  <c r="I119" i="1"/>
  <c r="I211" i="1"/>
  <c r="I257" i="1"/>
  <c r="I377" i="1"/>
  <c r="I378" i="1"/>
  <c r="I519" i="1"/>
  <c r="I522" i="1"/>
  <c r="I581" i="1"/>
  <c r="I800" i="1"/>
  <c r="I807" i="1"/>
  <c r="I830" i="1"/>
  <c r="I1195" i="1"/>
  <c r="I1205" i="1"/>
  <c r="I1213" i="1"/>
  <c r="I1326" i="1"/>
  <c r="I1373" i="1"/>
  <c r="I1511" i="1"/>
  <c r="I1884" i="1"/>
  <c r="I2066" i="1"/>
  <c r="I2236" i="1"/>
  <c r="I2255" i="1"/>
  <c r="I2291" i="1"/>
  <c r="I2362" i="1"/>
  <c r="I2447" i="1"/>
  <c r="I2637" i="1"/>
  <c r="I2694" i="1"/>
  <c r="I2723" i="1"/>
  <c r="I2899" i="1"/>
  <c r="I2919" i="1"/>
  <c r="I2981" i="1"/>
  <c r="I3070" i="1"/>
  <c r="I3295" i="1"/>
  <c r="I3300" i="1"/>
  <c r="I3326" i="1"/>
  <c r="I3327" i="1"/>
  <c r="I3352" i="1"/>
  <c r="I3371" i="1"/>
  <c r="I3582" i="1"/>
  <c r="I3598" i="1"/>
  <c r="I3819" i="1"/>
  <c r="I4043" i="1"/>
  <c r="I4105" i="1"/>
  <c r="I4113" i="1"/>
  <c r="I4221" i="1"/>
  <c r="I4285" i="1"/>
  <c r="I639" i="1"/>
  <c r="I1163" i="1"/>
  <c r="I1339" i="1"/>
  <c r="I1639" i="1"/>
  <c r="I8" i="1"/>
  <c r="I41" i="1"/>
  <c r="I45" i="1"/>
  <c r="I47" i="1"/>
  <c r="I64" i="1"/>
  <c r="I209" i="1"/>
  <c r="I320" i="1"/>
  <c r="I353" i="1"/>
  <c r="I429" i="1"/>
  <c r="I431" i="1"/>
  <c r="I440" i="1"/>
  <c r="I454" i="1"/>
  <c r="I471" i="1"/>
  <c r="I475" i="1"/>
  <c r="I510" i="1"/>
  <c r="I562" i="1"/>
  <c r="I575" i="1"/>
  <c r="I631" i="1"/>
  <c r="I657" i="1"/>
  <c r="I709" i="1"/>
  <c r="I710" i="1"/>
  <c r="I711" i="1"/>
  <c r="I735" i="1"/>
  <c r="I738" i="1"/>
  <c r="I760" i="1"/>
  <c r="I763" i="1"/>
  <c r="I769" i="1"/>
  <c r="I801" i="1"/>
  <c r="I802" i="1"/>
  <c r="I808" i="1"/>
  <c r="I820" i="1"/>
  <c r="I826" i="1"/>
  <c r="I883" i="1"/>
  <c r="I908" i="1"/>
  <c r="I909" i="1"/>
  <c r="I916" i="1"/>
  <c r="I959" i="1"/>
  <c r="I1036" i="1"/>
  <c r="I1089" i="1"/>
  <c r="I1246" i="1"/>
  <c r="I1247" i="1"/>
  <c r="I1291" i="1"/>
  <c r="I1351" i="1"/>
  <c r="I1412" i="1"/>
  <c r="I1413" i="1"/>
  <c r="I1484" i="1"/>
  <c r="I1524" i="1"/>
  <c r="I1534" i="1"/>
  <c r="I1574" i="1"/>
  <c r="I1583" i="1"/>
  <c r="I1645" i="1"/>
  <c r="I1652" i="1"/>
  <c r="I1658" i="1"/>
  <c r="I1701" i="1"/>
  <c r="I1682" i="1"/>
  <c r="I1723" i="1"/>
  <c r="I1729" i="1"/>
  <c r="I1759" i="1"/>
  <c r="I1765" i="1"/>
  <c r="I1777" i="1"/>
  <c r="I1817" i="1"/>
  <c r="I1844" i="1"/>
  <c r="I1845" i="1"/>
  <c r="I2030" i="1"/>
  <c r="I2042" i="1"/>
  <c r="I2081" i="1"/>
  <c r="I2257" i="1"/>
  <c r="I2301" i="1"/>
  <c r="I2303" i="1"/>
  <c r="I2327" i="1"/>
  <c r="I2381" i="1"/>
  <c r="I2429" i="1"/>
  <c r="I2439" i="1"/>
  <c r="I2440" i="1"/>
  <c r="I2450" i="1"/>
  <c r="I2543" i="1"/>
  <c r="I2582" i="1"/>
  <c r="I2621" i="1"/>
  <c r="I2642" i="1"/>
  <c r="I2724" i="1"/>
  <c r="I2726" i="1"/>
  <c r="I2727" i="1"/>
  <c r="I2735" i="1"/>
  <c r="I2755" i="1"/>
  <c r="I2772" i="1"/>
  <c r="I2798" i="1"/>
  <c r="I2799" i="1"/>
  <c r="I2832" i="1"/>
  <c r="I2855" i="1"/>
  <c r="I2864" i="1"/>
  <c r="I2889" i="1"/>
  <c r="I2914" i="1"/>
  <c r="I2969" i="1"/>
  <c r="I3062" i="1"/>
  <c r="I3067" i="1"/>
  <c r="I3071" i="1"/>
  <c r="I3076" i="1"/>
  <c r="I3086" i="1"/>
  <c r="I3171" i="1"/>
  <c r="I3179" i="1"/>
  <c r="I3202" i="1"/>
  <c r="I3227" i="1"/>
  <c r="I3232" i="1"/>
  <c r="I3251" i="1"/>
  <c r="I3287" i="1"/>
  <c r="I3293" i="1"/>
  <c r="I3328" i="1"/>
  <c r="I3372" i="1"/>
  <c r="I3374" i="1"/>
  <c r="I3427" i="1"/>
  <c r="I3438" i="1"/>
  <c r="I3451" i="1"/>
  <c r="I3557" i="1"/>
  <c r="I3610" i="1"/>
  <c r="I3667" i="1"/>
  <c r="I3675" i="1"/>
  <c r="I3682" i="1"/>
  <c r="I3707" i="1"/>
  <c r="I3722" i="1"/>
  <c r="I3744" i="1"/>
  <c r="I3771" i="1"/>
  <c r="I3809" i="1"/>
  <c r="I3949" i="1"/>
  <c r="I3960" i="1"/>
  <c r="I4002" i="1"/>
  <c r="I4077" i="1"/>
  <c r="I4095" i="1"/>
  <c r="I4115" i="1"/>
  <c r="I4118" i="1"/>
  <c r="I4188" i="1"/>
  <c r="I4195" i="1"/>
  <c r="I4204" i="1"/>
  <c r="I4247" i="1"/>
  <c r="I4250" i="1"/>
  <c r="I4272" i="1"/>
  <c r="I4304" i="1"/>
  <c r="I4341" i="1"/>
  <c r="I4363" i="1"/>
  <c r="I332" i="1"/>
  <c r="I333" i="1"/>
  <c r="I985" i="1"/>
  <c r="I986" i="1"/>
  <c r="I2222" i="1"/>
  <c r="I2223" i="1"/>
  <c r="I2328" i="1"/>
  <c r="I2329" i="1"/>
  <c r="I2385" i="1"/>
  <c r="I2386" i="1"/>
  <c r="I2419" i="1"/>
  <c r="I2420" i="1"/>
  <c r="I2484" i="1"/>
  <c r="I2485" i="1"/>
  <c r="I2520" i="1"/>
  <c r="I2521" i="1"/>
  <c r="I2708" i="1"/>
  <c r="I2709" i="1"/>
  <c r="I2785" i="1"/>
  <c r="I2786" i="1"/>
  <c r="I3430" i="1"/>
  <c r="I3431" i="1"/>
  <c r="I3526" i="1"/>
  <c r="I3527" i="1"/>
  <c r="I3870" i="1"/>
  <c r="I3871" i="1"/>
  <c r="I82" i="1"/>
  <c r="I405" i="1"/>
  <c r="I981" i="1"/>
  <c r="I1389" i="1"/>
  <c r="I1675" i="1"/>
  <c r="I1814" i="1"/>
  <c r="I1922" i="1"/>
  <c r="I1924" i="1"/>
  <c r="I1932" i="1"/>
  <c r="I1996" i="1"/>
  <c r="I2006" i="1"/>
  <c r="I2187" i="1"/>
  <c r="I2217" i="1"/>
  <c r="I2308" i="1"/>
  <c r="I2468" i="1"/>
  <c r="I2553" i="1"/>
  <c r="I2603" i="1"/>
  <c r="I2632" i="1"/>
  <c r="I2882" i="1"/>
  <c r="I2943" i="1"/>
  <c r="I2985" i="1"/>
  <c r="I3096" i="1"/>
  <c r="I3383" i="1"/>
  <c r="I3437" i="1"/>
  <c r="I3479" i="1"/>
  <c r="I3552" i="1"/>
  <c r="I4013" i="1"/>
  <c r="I4023" i="1"/>
  <c r="I4107" i="1"/>
  <c r="I42" i="1"/>
  <c r="I402" i="1"/>
  <c r="I473" i="1"/>
  <c r="I569" i="1"/>
  <c r="I570" i="1"/>
  <c r="I571" i="1"/>
  <c r="I586" i="1"/>
  <c r="I771" i="1"/>
  <c r="I831" i="1"/>
  <c r="I847" i="1"/>
  <c r="I1098" i="1"/>
  <c r="I1259" i="1"/>
  <c r="I1388" i="1"/>
  <c r="I1503" i="1"/>
  <c r="I1504" i="1"/>
  <c r="I1505" i="1"/>
  <c r="I1704" i="1"/>
  <c r="I1810" i="1"/>
  <c r="I1812" i="1"/>
  <c r="I1896" i="1"/>
  <c r="I2070" i="1"/>
  <c r="I2193" i="1"/>
  <c r="I2195" i="1"/>
  <c r="I2437" i="1"/>
  <c r="I2578" i="1"/>
  <c r="I2957" i="1"/>
  <c r="I3313" i="1"/>
  <c r="I3314" i="1"/>
  <c r="I3315" i="1"/>
  <c r="I3317" i="1"/>
  <c r="I3376" i="1"/>
  <c r="I3685" i="1"/>
  <c r="I3968" i="1"/>
  <c r="I3986" i="1"/>
  <c r="I4060" i="1"/>
  <c r="I4182" i="1"/>
  <c r="I4184" i="1"/>
  <c r="I4166" i="1"/>
  <c r="I4232" i="1"/>
  <c r="I4244" i="1"/>
  <c r="I4245" i="1"/>
  <c r="I896" i="1"/>
  <c r="I1048" i="1"/>
  <c r="I1072" i="1"/>
  <c r="I1164" i="1"/>
  <c r="I1189" i="1"/>
  <c r="I1499" i="1"/>
  <c r="I1778" i="1"/>
  <c r="I2110" i="1"/>
  <c r="I2396" i="1"/>
  <c r="I2530" i="1"/>
  <c r="I2982" i="1"/>
  <c r="I3481" i="1"/>
  <c r="I3482" i="1"/>
  <c r="I3823" i="1"/>
  <c r="I4223" i="1"/>
  <c r="I73" i="1"/>
  <c r="I86" i="1"/>
  <c r="I135" i="1"/>
  <c r="I269" i="1"/>
  <c r="I363" i="1"/>
  <c r="I364" i="1"/>
  <c r="I362" i="1"/>
  <c r="I403" i="1"/>
  <c r="I437" i="1"/>
  <c r="I444" i="1"/>
  <c r="I445" i="1"/>
  <c r="I476" i="1"/>
  <c r="I477" i="1"/>
  <c r="I572" i="1"/>
  <c r="I623" i="1"/>
  <c r="I649" i="1"/>
  <c r="I708" i="1"/>
  <c r="I810" i="1"/>
  <c r="I996" i="1"/>
  <c r="I1097" i="1"/>
  <c r="I1116" i="1"/>
  <c r="I1200" i="1"/>
  <c r="I1336" i="1"/>
  <c r="I1337" i="1"/>
  <c r="I1363" i="1"/>
  <c r="I1364" i="1"/>
  <c r="I1365" i="1"/>
  <c r="I1371" i="1"/>
  <c r="I1372" i="1"/>
  <c r="I1384" i="1"/>
  <c r="I1390" i="1"/>
  <c r="I1506" i="1"/>
  <c r="I1544" i="1"/>
  <c r="I1548" i="1"/>
  <c r="I1553" i="1"/>
  <c r="I1577" i="1"/>
  <c r="I1586" i="1"/>
  <c r="I1671" i="1"/>
  <c r="I1673" i="1"/>
  <c r="I1674" i="1"/>
  <c r="I1730" i="1"/>
  <c r="I1809" i="1"/>
  <c r="I1811" i="1"/>
  <c r="I1893" i="1"/>
  <c r="I1926" i="1"/>
  <c r="I1934" i="1"/>
  <c r="I2010" i="1"/>
  <c r="I2013" i="1"/>
  <c r="I2031" i="1"/>
  <c r="I2057" i="1"/>
  <c r="I2113" i="1"/>
  <c r="I2132" i="1"/>
  <c r="I2148" i="1"/>
  <c r="I2188" i="1"/>
  <c r="I2194" i="1"/>
  <c r="I2198" i="1"/>
  <c r="I2231" i="1"/>
  <c r="I2276" i="1"/>
  <c r="I2277" i="1"/>
  <c r="I2281" i="1"/>
  <c r="I2368" i="1"/>
  <c r="I2380" i="1"/>
  <c r="I2402" i="1"/>
  <c r="I2749" i="1"/>
  <c r="I2753" i="1"/>
  <c r="I2803" i="1"/>
  <c r="I2841" i="1"/>
  <c r="I2842" i="1"/>
  <c r="I2906" i="1"/>
  <c r="I2920" i="1"/>
  <c r="I2930" i="1"/>
  <c r="I2946" i="1"/>
  <c r="I2952" i="1"/>
  <c r="I2987" i="1"/>
  <c r="I3059" i="1"/>
  <c r="I3064" i="1"/>
  <c r="I3068" i="1"/>
  <c r="I3124" i="1"/>
  <c r="I3196" i="1"/>
  <c r="I3221" i="1"/>
  <c r="I3275" i="1"/>
  <c r="I3286" i="1"/>
  <c r="I3316" i="1"/>
  <c r="I3319" i="1"/>
  <c r="I3322" i="1"/>
  <c r="I3340" i="1"/>
  <c r="I3343" i="1"/>
  <c r="I3365" i="1"/>
  <c r="I3380" i="1"/>
  <c r="I3381" i="1"/>
  <c r="I3385" i="1"/>
  <c r="I3486" i="1"/>
  <c r="I3516" i="1"/>
  <c r="I3577" i="1"/>
  <c r="I3620" i="1"/>
  <c r="I3655" i="1"/>
  <c r="I3668" i="1"/>
  <c r="I3721" i="1"/>
  <c r="I3776" i="1"/>
  <c r="I3800" i="1"/>
  <c r="I4036" i="1"/>
  <c r="I4037" i="1"/>
  <c r="I4133" i="1"/>
  <c r="I4140" i="1"/>
  <c r="I4170" i="1"/>
  <c r="I4175" i="1"/>
  <c r="I4180" i="1"/>
  <c r="I4268" i="1"/>
  <c r="I4274" i="1"/>
  <c r="I4366" i="1"/>
  <c r="I52" i="1"/>
  <c r="I53" i="1"/>
  <c r="I123" i="1"/>
  <c r="I124" i="1"/>
  <c r="I325" i="1"/>
  <c r="I326" i="1"/>
  <c r="I400" i="1"/>
  <c r="I401" i="1"/>
  <c r="I465" i="1"/>
  <c r="I466" i="1"/>
  <c r="I1066" i="1"/>
  <c r="I1067" i="1"/>
  <c r="I1192" i="1"/>
  <c r="I1193" i="1"/>
  <c r="I1507" i="1"/>
  <c r="I1508" i="1"/>
  <c r="I1677" i="1"/>
  <c r="I1678" i="1"/>
  <c r="I1802" i="1"/>
  <c r="I1803" i="1"/>
  <c r="I1894" i="1"/>
  <c r="I1895" i="1"/>
  <c r="I1919" i="1"/>
  <c r="I1920" i="1"/>
  <c r="I2015" i="1"/>
  <c r="I2016" i="1"/>
  <c r="I2078" i="1"/>
  <c r="I2079" i="1"/>
  <c r="I2105" i="1"/>
  <c r="I2106" i="1"/>
  <c r="I2120" i="1"/>
  <c r="I2121" i="1"/>
  <c r="I2126" i="1"/>
  <c r="I2127" i="1"/>
  <c r="I2283" i="1"/>
  <c r="I2284" i="1"/>
  <c r="I2465" i="1"/>
  <c r="I2466" i="1"/>
  <c r="I2773" i="1"/>
  <c r="I2774" i="1"/>
  <c r="I2871" i="1"/>
  <c r="I2872" i="1"/>
  <c r="I2944" i="1"/>
  <c r="I2945" i="1"/>
  <c r="I3127" i="1"/>
  <c r="I3128" i="1"/>
  <c r="I3263" i="1"/>
  <c r="I3264" i="1"/>
  <c r="I3549" i="1"/>
  <c r="I3550" i="1"/>
  <c r="I3816" i="1"/>
  <c r="I3817" i="1"/>
  <c r="I4058" i="1"/>
  <c r="I4059" i="1"/>
  <c r="I4119" i="1"/>
  <c r="I4120" i="1"/>
  <c r="I4345" i="1"/>
  <c r="I788" i="1"/>
  <c r="I972" i="1"/>
  <c r="I982" i="1"/>
  <c r="I2227" i="1"/>
  <c r="I2502" i="1"/>
  <c r="I2509" i="1"/>
  <c r="I3109" i="1"/>
  <c r="I3252" i="1"/>
  <c r="I4061" i="1"/>
  <c r="I849" i="1"/>
  <c r="I983" i="1"/>
  <c r="I1057" i="1"/>
  <c r="I1257" i="1"/>
  <c r="I1931" i="1"/>
  <c r="I2294" i="1"/>
  <c r="I2448" i="1"/>
  <c r="I4017" i="1"/>
  <c r="I4161" i="1"/>
  <c r="I4251" i="1"/>
  <c r="I1338" i="1"/>
  <c r="I3735" i="1"/>
  <c r="I48" i="1"/>
  <c r="I95" i="1"/>
  <c r="I159" i="1"/>
  <c r="I179" i="1"/>
  <c r="I185" i="1"/>
  <c r="I186" i="1"/>
  <c r="I367" i="1"/>
  <c r="I368" i="1"/>
  <c r="I385" i="1"/>
  <c r="I453" i="1"/>
  <c r="I611" i="1"/>
  <c r="I696" i="1"/>
  <c r="I756" i="1"/>
  <c r="I759" i="1"/>
  <c r="I799" i="1"/>
  <c r="I851" i="1"/>
  <c r="I854" i="1"/>
  <c r="I938" i="1"/>
  <c r="I1077" i="1"/>
  <c r="I1137" i="1"/>
  <c r="I1190" i="1"/>
  <c r="I1290" i="1"/>
  <c r="I1294" i="1"/>
  <c r="I1325" i="1"/>
  <c r="I1332" i="1"/>
  <c r="I1381" i="1"/>
  <c r="I1425" i="1"/>
  <c r="I1585" i="1"/>
  <c r="I1622" i="1"/>
  <c r="I1624" i="1"/>
  <c r="I1670" i="1"/>
  <c r="I1715" i="1"/>
  <c r="I1783" i="1"/>
  <c r="I1864" i="1"/>
  <c r="I1981" i="1"/>
  <c r="I2097" i="1"/>
  <c r="I2119" i="1"/>
  <c r="I2317" i="1"/>
  <c r="I2681" i="1"/>
  <c r="I3010" i="1"/>
  <c r="I3024" i="1"/>
  <c r="I3091" i="1"/>
  <c r="I3197" i="1"/>
  <c r="I3432" i="1"/>
  <c r="I3555" i="1"/>
  <c r="I3584" i="1"/>
  <c r="I3608" i="1"/>
  <c r="I3609" i="1"/>
  <c r="I3626" i="1"/>
  <c r="I3639" i="1"/>
  <c r="I3691" i="1"/>
  <c r="I3724" i="1"/>
  <c r="I3745" i="1"/>
  <c r="I3781" i="1"/>
  <c r="I3862" i="1"/>
  <c r="I3878" i="1"/>
  <c r="I3919" i="1"/>
  <c r="I3940" i="1"/>
  <c r="I3955" i="1"/>
  <c r="I3969" i="1"/>
  <c r="I3987" i="1"/>
  <c r="I3988" i="1"/>
  <c r="I4049" i="1"/>
  <c r="I4165" i="1"/>
  <c r="I4176" i="1"/>
  <c r="I4203" i="1"/>
  <c r="I4375" i="1"/>
  <c r="I154" i="1"/>
  <c r="I1068" i="1"/>
  <c r="I1069" i="1"/>
  <c r="I1070" i="1"/>
  <c r="I1915" i="1"/>
  <c r="I1916" i="1"/>
  <c r="I2464" i="1"/>
  <c r="I2852" i="1"/>
  <c r="I2853" i="1"/>
  <c r="I3018" i="1"/>
  <c r="I3574" i="1"/>
  <c r="I3687" i="1"/>
  <c r="I3688" i="1"/>
  <c r="I3752" i="1"/>
  <c r="I3753" i="1"/>
  <c r="I3754" i="1"/>
  <c r="I3892" i="1"/>
  <c r="I3893" i="1"/>
  <c r="I3898" i="1"/>
  <c r="I3899" i="1"/>
  <c r="I1188" i="1"/>
  <c r="I2384" i="1"/>
  <c r="I2599" i="1"/>
  <c r="I2975" i="1"/>
  <c r="I3144" i="1"/>
  <c r="I3510" i="1"/>
  <c r="I3518" i="1"/>
  <c r="I80" i="1"/>
  <c r="I428" i="1"/>
  <c r="I574" i="1"/>
  <c r="I722" i="1"/>
  <c r="I1308" i="1"/>
  <c r="I1469" i="1"/>
  <c r="I1728" i="1"/>
  <c r="I1804" i="1"/>
  <c r="I1883" i="1"/>
  <c r="I2064" i="1"/>
  <c r="I2157" i="1"/>
  <c r="I2240" i="1"/>
  <c r="I2314" i="1"/>
  <c r="I2340" i="1"/>
  <c r="I2588" i="1"/>
  <c r="I2593" i="1"/>
  <c r="I2976" i="1"/>
  <c r="I3218" i="1"/>
  <c r="I3364" i="1"/>
  <c r="I3478" i="1"/>
  <c r="I3678" i="1"/>
  <c r="I3703" i="1"/>
  <c r="I3855" i="1"/>
  <c r="I4054" i="1"/>
  <c r="I5" i="1"/>
  <c r="I16" i="1"/>
  <c r="I17" i="1"/>
  <c r="I33" i="1"/>
  <c r="I38" i="1"/>
  <c r="I40" i="1"/>
  <c r="I103" i="1"/>
  <c r="I255" i="1"/>
  <c r="I296" i="1"/>
  <c r="I374" i="1"/>
  <c r="I462" i="1"/>
  <c r="I541" i="1"/>
  <c r="I632" i="1"/>
  <c r="I701" i="1"/>
  <c r="I705" i="1"/>
  <c r="I725" i="1"/>
  <c r="I728" i="1"/>
  <c r="I774" i="1"/>
  <c r="I834" i="1"/>
  <c r="I838" i="1"/>
  <c r="I843" i="1"/>
  <c r="I880" i="1"/>
  <c r="I904" i="1"/>
  <c r="I936" i="1"/>
  <c r="I1034" i="1"/>
  <c r="I1134" i="1"/>
  <c r="I1168" i="1"/>
  <c r="I1180" i="1"/>
  <c r="I1228" i="1"/>
  <c r="I1244" i="1"/>
  <c r="I1271" i="1"/>
  <c r="I1300" i="1"/>
  <c r="I1305" i="1"/>
  <c r="I1307" i="1"/>
  <c r="I1492" i="1"/>
  <c r="I1495" i="1"/>
  <c r="I1559" i="1"/>
  <c r="I1569" i="1"/>
  <c r="I1578" i="1"/>
  <c r="I1627" i="1"/>
  <c r="I1656" i="1"/>
  <c r="I1738" i="1"/>
  <c r="I1784" i="1"/>
  <c r="I1787" i="1"/>
  <c r="I1806" i="1"/>
  <c r="I1943" i="1"/>
  <c r="I2100" i="1"/>
  <c r="I2130" i="1"/>
  <c r="I2165" i="1"/>
  <c r="I2180" i="1"/>
  <c r="I2293" i="1"/>
  <c r="I2319" i="1"/>
  <c r="I2341" i="1"/>
  <c r="I2366" i="1"/>
  <c r="I2418" i="1"/>
  <c r="I2490" i="1"/>
  <c r="I2560" i="1"/>
  <c r="I2564" i="1"/>
  <c r="I2571" i="1"/>
  <c r="I2692" i="1"/>
  <c r="I2695" i="1"/>
  <c r="I2802" i="1"/>
  <c r="I2977" i="1"/>
  <c r="I3025" i="1"/>
  <c r="I3031" i="1"/>
  <c r="I3107" i="1"/>
  <c r="I3145" i="1"/>
  <c r="I3168" i="1"/>
  <c r="I3201" i="1"/>
  <c r="I3228" i="1"/>
  <c r="I3325" i="1"/>
  <c r="I3375" i="1"/>
  <c r="I3570" i="1"/>
  <c r="I3614" i="1"/>
  <c r="I3619" i="1"/>
  <c r="I3689" i="1"/>
  <c r="I3695" i="1"/>
  <c r="I3708" i="1"/>
  <c r="I3936" i="1"/>
  <c r="I3958" i="1"/>
  <c r="I3970" i="1"/>
  <c r="I4144" i="1"/>
  <c r="I4196" i="1"/>
  <c r="I4198" i="1"/>
  <c r="I4209" i="1"/>
  <c r="I4231" i="1"/>
  <c r="I4288" i="1"/>
  <c r="I4294" i="1"/>
  <c r="I504" i="1"/>
  <c r="I505" i="1"/>
  <c r="I1436" i="1"/>
  <c r="I1437" i="1"/>
  <c r="I2377" i="1"/>
  <c r="I2378" i="1"/>
  <c r="I3131" i="1"/>
  <c r="I3132" i="1"/>
  <c r="I3647" i="1"/>
  <c r="I3648" i="1"/>
  <c r="I3793" i="1"/>
  <c r="I3794" i="1"/>
  <c r="I3974" i="1"/>
  <c r="I3975" i="1"/>
  <c r="I354" i="1"/>
  <c r="I463" i="1"/>
  <c r="I624" i="1"/>
  <c r="I962" i="1"/>
  <c r="I1085" i="1"/>
  <c r="I1155" i="1"/>
  <c r="I1357" i="1"/>
  <c r="I1404" i="1"/>
  <c r="I1573" i="1"/>
  <c r="I1594" i="1"/>
  <c r="I2469" i="1"/>
  <c r="I3807" i="1"/>
  <c r="I3808" i="1"/>
  <c r="I4249" i="1"/>
  <c r="I4347" i="1"/>
  <c r="I101" i="1"/>
  <c r="I730" i="1"/>
  <c r="I811" i="1"/>
  <c r="I846" i="1"/>
  <c r="I867" i="1"/>
  <c r="I970" i="1"/>
  <c r="I1526" i="1"/>
  <c r="I1552" i="1"/>
  <c r="I1571" i="1"/>
  <c r="I1651" i="1"/>
  <c r="I1786" i="1"/>
  <c r="I1796" i="1"/>
  <c r="I1967" i="1"/>
  <c r="I2107" i="1"/>
  <c r="I2174" i="1"/>
  <c r="I2204" i="1"/>
  <c r="I2343" i="1"/>
  <c r="I2364" i="1"/>
  <c r="I2367" i="1"/>
  <c r="I2376" i="1"/>
  <c r="I2489" i="1"/>
  <c r="I2519" i="1"/>
  <c r="I2795" i="1"/>
  <c r="I2829" i="1"/>
  <c r="I3508" i="1"/>
  <c r="I3535" i="1"/>
  <c r="I3994" i="1"/>
  <c r="I3997" i="1"/>
  <c r="I4201" i="1"/>
  <c r="I4279" i="1"/>
  <c r="I13" i="1"/>
  <c r="I15" i="1"/>
  <c r="I23" i="1"/>
  <c r="I26" i="1"/>
  <c r="I81" i="1"/>
  <c r="I111" i="1"/>
  <c r="I115" i="1"/>
  <c r="I125" i="1"/>
  <c r="I151" i="1"/>
  <c r="I160" i="1"/>
  <c r="I161" i="1"/>
  <c r="I260" i="1"/>
  <c r="I373" i="1"/>
  <c r="I389" i="1"/>
  <c r="I520" i="1"/>
  <c r="I593" i="1"/>
  <c r="I596" i="1"/>
  <c r="I599" i="1"/>
  <c r="I636" i="1"/>
  <c r="I697" i="1"/>
  <c r="I855" i="1"/>
  <c r="I1078" i="1"/>
  <c r="I1148" i="1"/>
  <c r="I1150" i="1"/>
  <c r="I1191" i="1"/>
  <c r="I1208" i="1"/>
  <c r="I1240" i="1"/>
  <c r="I1242" i="1"/>
  <c r="I1275" i="1"/>
  <c r="I1316" i="1"/>
  <c r="I1374" i="1"/>
  <c r="I1379" i="1"/>
  <c r="I1450" i="1"/>
  <c r="I1493" i="1"/>
  <c r="I1595" i="1"/>
  <c r="I1657" i="1"/>
  <c r="I1700" i="1"/>
  <c r="I1702" i="1"/>
  <c r="I1753" i="1"/>
  <c r="I1757" i="1"/>
  <c r="I1760" i="1"/>
  <c r="I1767" i="1"/>
  <c r="I1929" i="1"/>
  <c r="I2035" i="1"/>
  <c r="I2048" i="1"/>
  <c r="I2156" i="1"/>
  <c r="I2176" i="1"/>
  <c r="I2230" i="1"/>
  <c r="I2285" i="1"/>
  <c r="I2290" i="1"/>
  <c r="I2309" i="1"/>
  <c r="I2312" i="1"/>
  <c r="I2324" i="1"/>
  <c r="I2334" i="1"/>
  <c r="I2338" i="1"/>
  <c r="I2354" i="1"/>
  <c r="I2363" i="1"/>
  <c r="I2382" i="1"/>
  <c r="I2404" i="1"/>
  <c r="I2544" i="1"/>
  <c r="I2595" i="1"/>
  <c r="I2606" i="1"/>
  <c r="I2617" i="1"/>
  <c r="I2618" i="1"/>
  <c r="I2677" i="1"/>
  <c r="I2693" i="1"/>
  <c r="I2707" i="1"/>
  <c r="I2744" i="1"/>
  <c r="I2916" i="1"/>
  <c r="I3008" i="1"/>
  <c r="I3095" i="1"/>
  <c r="I3106" i="1"/>
  <c r="I3126" i="1"/>
  <c r="I3169" i="1"/>
  <c r="I3177" i="1"/>
  <c r="I3181" i="1"/>
  <c r="I3183" i="1"/>
  <c r="I3200" i="1"/>
  <c r="I3249" i="1"/>
  <c r="I3283" i="1"/>
  <c r="I3309" i="1"/>
  <c r="I3318" i="1"/>
  <c r="I3335" i="1"/>
  <c r="I3366" i="1"/>
  <c r="I3395" i="1"/>
  <c r="I3625" i="1"/>
  <c r="I3672" i="1"/>
  <c r="I3727" i="1"/>
  <c r="I3738" i="1"/>
  <c r="I3743" i="1"/>
  <c r="I3812" i="1"/>
  <c r="I3888" i="1"/>
  <c r="I3915" i="1"/>
  <c r="I3942" i="1"/>
  <c r="I4100" i="1"/>
  <c r="I4162" i="1"/>
  <c r="I4173" i="1"/>
  <c r="I4200" i="1"/>
  <c r="I4228" i="1"/>
  <c r="I4255" i="1"/>
  <c r="I4264" i="1"/>
  <c r="I4306" i="1"/>
  <c r="I4309" i="1"/>
  <c r="I129" i="1"/>
  <c r="I130" i="1"/>
  <c r="I327" i="1"/>
  <c r="I328" i="1"/>
  <c r="I1683" i="1"/>
  <c r="I1684" i="1"/>
  <c r="I1874" i="1"/>
  <c r="I1875" i="1"/>
  <c r="I2114" i="1"/>
  <c r="I2115" i="1"/>
  <c r="I3995" i="1"/>
  <c r="I3996" i="1"/>
  <c r="I90" i="1"/>
  <c r="I203" i="1"/>
  <c r="I258" i="1"/>
  <c r="I302" i="1"/>
  <c r="I787" i="1"/>
  <c r="I1042" i="1"/>
  <c r="I1514" i="1"/>
  <c r="I1912" i="1"/>
  <c r="I1925" i="1"/>
  <c r="I1951" i="1"/>
  <c r="I2941" i="1"/>
  <c r="I3014" i="1"/>
  <c r="I4110" i="1"/>
  <c r="I4138" i="1"/>
  <c r="I2369" i="1"/>
  <c r="I2370" i="1"/>
  <c r="I2371" i="1"/>
  <c r="I2554" i="1"/>
  <c r="I2993" i="1"/>
  <c r="I3487" i="1"/>
  <c r="I4146" i="1"/>
  <c r="I4381" i="1"/>
  <c r="I122" i="1"/>
  <c r="I530" i="1"/>
  <c r="I655" i="1"/>
  <c r="I690" i="1"/>
  <c r="I1049" i="1"/>
  <c r="I1165" i="1"/>
  <c r="I1640" i="1"/>
  <c r="I1978" i="1"/>
  <c r="I2017" i="1"/>
  <c r="I2248" i="1"/>
  <c r="I2688" i="1"/>
  <c r="I3136" i="1"/>
  <c r="I3152" i="1"/>
  <c r="I3266" i="1"/>
  <c r="I4224" i="1"/>
  <c r="I4382" i="1"/>
  <c r="I144" i="1"/>
  <c r="I656" i="1"/>
  <c r="I673" i="1"/>
  <c r="I1094" i="1"/>
  <c r="I1438" i="1"/>
  <c r="I2011" i="1"/>
  <c r="I2247" i="1"/>
  <c r="I2249" i="1"/>
  <c r="I2372" i="1"/>
  <c r="I2501" i="1"/>
  <c r="I2512" i="1"/>
  <c r="I2605" i="1"/>
  <c r="I2627" i="1"/>
  <c r="I2659" i="1"/>
  <c r="I2806" i="1"/>
  <c r="I3342" i="1"/>
  <c r="I3349" i="1"/>
  <c r="I3581" i="1"/>
  <c r="I3641" i="1"/>
  <c r="I3852" i="1"/>
  <c r="I4148" i="1"/>
  <c r="I4357" i="1"/>
  <c r="I4380" i="1"/>
  <c r="I69" i="1"/>
  <c r="I70" i="1"/>
  <c r="I97" i="1"/>
  <c r="I98" i="1"/>
  <c r="I528" i="1"/>
  <c r="I529" i="1"/>
  <c r="I669" i="1"/>
  <c r="I670" i="1"/>
  <c r="I797" i="1"/>
  <c r="I798" i="1"/>
  <c r="I1157" i="1"/>
  <c r="I1158" i="1"/>
  <c r="I1632" i="1"/>
  <c r="I1633" i="1"/>
  <c r="I1849" i="1"/>
  <c r="I1850" i="1"/>
  <c r="I1881" i="1"/>
  <c r="I1882" i="1"/>
  <c r="I1917" i="1"/>
  <c r="I1918" i="1"/>
  <c r="I2510" i="1"/>
  <c r="I2511" i="1"/>
  <c r="I2515" i="1"/>
  <c r="I2516" i="1"/>
  <c r="I2555" i="1"/>
  <c r="I2556" i="1"/>
  <c r="I2780" i="1"/>
  <c r="I2781" i="1"/>
  <c r="I2848" i="1"/>
  <c r="I2849" i="1"/>
  <c r="I2896" i="1"/>
  <c r="I2897" i="1"/>
  <c r="I2948" i="1"/>
  <c r="I2949" i="1"/>
  <c r="I3052" i="1"/>
  <c r="I3053" i="1"/>
  <c r="I3112" i="1"/>
  <c r="I3113" i="1"/>
  <c r="I3141" i="1"/>
  <c r="I3142" i="1"/>
  <c r="I3493" i="1"/>
  <c r="I3494" i="1"/>
  <c r="I3495" i="1"/>
  <c r="I3496" i="1"/>
  <c r="I3528" i="1"/>
  <c r="I3529" i="1"/>
  <c r="I3569" i="1"/>
  <c r="I3652" i="1"/>
  <c r="I3977" i="1"/>
  <c r="I3978" i="1"/>
  <c r="I4093" i="1"/>
  <c r="I4094" i="1"/>
  <c r="I4129" i="1"/>
  <c r="I4130" i="1"/>
  <c r="I4352" i="1"/>
  <c r="I4353" i="1"/>
  <c r="I4355" i="1"/>
  <c r="I4356" i="1"/>
  <c r="I85" i="1"/>
  <c r="I215" i="1"/>
  <c r="I216" i="1"/>
  <c r="I217" i="1"/>
  <c r="I218" i="1"/>
  <c r="I564" i="1"/>
  <c r="I567" i="1"/>
  <c r="I773" i="1"/>
  <c r="I1080" i="1"/>
  <c r="I1255" i="1"/>
  <c r="I1256" i="1"/>
  <c r="I1515" i="1"/>
  <c r="I1945" i="1"/>
  <c r="I1982" i="1"/>
  <c r="I2053" i="1"/>
  <c r="I2122" i="1"/>
  <c r="I2435" i="1"/>
  <c r="I2445" i="1"/>
  <c r="I2446" i="1"/>
  <c r="I2463" i="1"/>
  <c r="I2467" i="1"/>
  <c r="I2546" i="1"/>
  <c r="I2805" i="1"/>
  <c r="I2974" i="1"/>
  <c r="I3051" i="1"/>
  <c r="I3153" i="1"/>
  <c r="I3279" i="1"/>
  <c r="I3281" i="1"/>
  <c r="I3450" i="1"/>
  <c r="I3453" i="1"/>
  <c r="I3507" i="1"/>
  <c r="I3509" i="1"/>
  <c r="I3880" i="1"/>
  <c r="I3991" i="1"/>
  <c r="I4087" i="1"/>
  <c r="I4092" i="1"/>
  <c r="I4096" i="1"/>
  <c r="I4097" i="1"/>
  <c r="I4098" i="1"/>
  <c r="I4099" i="1"/>
  <c r="I4101" i="1"/>
  <c r="I4359" i="1"/>
  <c r="I1328" i="1"/>
  <c r="I1419" i="1"/>
  <c r="I1642" i="1"/>
  <c r="I1839" i="1"/>
  <c r="I1909" i="1"/>
  <c r="I2422" i="1"/>
  <c r="I941" i="1"/>
  <c r="I989" i="1"/>
  <c r="I1394" i="1"/>
  <c r="I1422" i="1"/>
  <c r="I1643" i="1"/>
  <c r="I2002" i="1"/>
  <c r="I2005" i="1"/>
  <c r="I2491" i="1"/>
  <c r="I2493" i="1"/>
  <c r="I2494" i="1"/>
  <c r="I3265" i="1"/>
  <c r="I3426" i="1"/>
  <c r="I3484" i="1"/>
  <c r="I3490" i="1"/>
  <c r="I3976" i="1"/>
  <c r="I3985" i="1"/>
  <c r="I4073" i="1"/>
  <c r="I4074" i="1"/>
  <c r="I214" i="1"/>
  <c r="I242" i="1"/>
  <c r="I479" i="1"/>
  <c r="I492" i="1"/>
  <c r="I501" i="1"/>
  <c r="I573" i="1"/>
  <c r="I729" i="1"/>
  <c r="I761" i="1"/>
  <c r="I1044" i="1"/>
  <c r="I1110" i="1"/>
  <c r="I1119" i="1"/>
  <c r="I1224" i="1"/>
  <c r="I1225" i="1"/>
  <c r="I1401" i="1"/>
  <c r="I1587" i="1"/>
  <c r="I1644" i="1"/>
  <c r="I1659" i="1"/>
  <c r="I1902" i="1"/>
  <c r="I1946" i="1"/>
  <c r="I1976" i="1"/>
  <c r="I1977" i="1"/>
  <c r="I2052" i="1"/>
  <c r="I2092" i="1"/>
  <c r="I2116" i="1"/>
  <c r="I2246" i="1"/>
  <c r="I2496" i="1"/>
  <c r="I2495" i="1"/>
  <c r="I2499" i="1"/>
  <c r="I2765" i="1"/>
  <c r="I2910" i="1"/>
  <c r="I3073" i="1"/>
  <c r="I3075" i="1"/>
  <c r="I3247" i="1"/>
  <c r="I3350" i="1"/>
  <c r="I3392" i="1"/>
  <c r="I3400" i="1"/>
  <c r="I3468" i="1"/>
  <c r="I3515" i="1"/>
  <c r="I3578" i="1"/>
  <c r="I3585" i="1"/>
  <c r="I3642" i="1"/>
  <c r="I3658" i="1"/>
  <c r="I3684" i="1"/>
  <c r="I3717" i="1"/>
  <c r="I3780" i="1"/>
  <c r="I3872" i="1"/>
  <c r="I4135" i="1"/>
  <c r="I4266" i="1"/>
  <c r="I116" i="1"/>
  <c r="I117" i="1"/>
  <c r="I118" i="1"/>
  <c r="I271" i="1"/>
  <c r="I672" i="1"/>
  <c r="I973" i="1"/>
  <c r="I974" i="1"/>
  <c r="I1143" i="1"/>
  <c r="I1341" i="1"/>
  <c r="I1342" i="1"/>
  <c r="I1410" i="1"/>
  <c r="I1411" i="1"/>
  <c r="I1420" i="1"/>
  <c r="I1421" i="1"/>
  <c r="I1891" i="1"/>
  <c r="I1979" i="1"/>
  <c r="I1980" i="1"/>
  <c r="I1998" i="1"/>
  <c r="I1999" i="1"/>
  <c r="I2025" i="1"/>
  <c r="I2026" i="1"/>
  <c r="I2054" i="1"/>
  <c r="I2055" i="1"/>
  <c r="I2365" i="1"/>
  <c r="I2407" i="1"/>
  <c r="I2536" i="1"/>
  <c r="I2624" i="1"/>
  <c r="I2625" i="1"/>
  <c r="I2865" i="1"/>
  <c r="I2866" i="1"/>
  <c r="I2972" i="1"/>
  <c r="I2973" i="1"/>
  <c r="I3049" i="1"/>
  <c r="I3050" i="1"/>
  <c r="I3156" i="1"/>
  <c r="I3157" i="1"/>
  <c r="I3488" i="1"/>
  <c r="I3489" i="1"/>
  <c r="I3502" i="1"/>
  <c r="I3503" i="1"/>
  <c r="I3506" i="1"/>
  <c r="I3511" i="1"/>
  <c r="I3512" i="1"/>
  <c r="I3827" i="1"/>
  <c r="I3828" i="1"/>
  <c r="I3879" i="1"/>
  <c r="I3911" i="1"/>
  <c r="I3912" i="1"/>
  <c r="I4004" i="1"/>
  <c r="I4005" i="1"/>
  <c r="I4142" i="1"/>
  <c r="I4143" i="1"/>
  <c r="I398" i="1"/>
  <c r="I408" i="1"/>
  <c r="I549" i="1"/>
  <c r="I817" i="1"/>
  <c r="I1383" i="1"/>
  <c r="I1513" i="1"/>
  <c r="I1782" i="1"/>
  <c r="I2109" i="1"/>
  <c r="I2299" i="1"/>
  <c r="I2379" i="1"/>
  <c r="I2777" i="1"/>
  <c r="I3233" i="1"/>
  <c r="I4027" i="1"/>
  <c r="I4354" i="1"/>
  <c r="I1963" i="1"/>
  <c r="I4011" i="1"/>
  <c r="I644" i="1"/>
  <c r="I1160" i="1"/>
  <c r="I1667" i="1"/>
  <c r="I2014" i="1"/>
  <c r="I2633" i="1"/>
  <c r="I2634" i="1"/>
  <c r="I2769" i="1"/>
  <c r="I3015" i="1"/>
  <c r="I3191" i="1"/>
  <c r="I83" i="1"/>
  <c r="I274" i="1"/>
  <c r="I488" i="1"/>
  <c r="I546" i="1"/>
  <c r="I635" i="1"/>
  <c r="I641" i="1"/>
  <c r="I900" i="1"/>
  <c r="I1054" i="1"/>
  <c r="I1130" i="1"/>
  <c r="I1161" i="1"/>
  <c r="I1282" i="1"/>
  <c r="I1283" i="1"/>
  <c r="I1719" i="1"/>
  <c r="I1775" i="1"/>
  <c r="I1853" i="1"/>
  <c r="I1960" i="1"/>
  <c r="I2099" i="1"/>
  <c r="I2135" i="1"/>
  <c r="I2278" i="1"/>
  <c r="I2417" i="1"/>
  <c r="I2459" i="1"/>
  <c r="I2797" i="1"/>
  <c r="I2835" i="1"/>
  <c r="I2836" i="1"/>
  <c r="I2994" i="1"/>
  <c r="I3063" i="1"/>
  <c r="I3104" i="1"/>
  <c r="I3117" i="1"/>
  <c r="I3472" i="1"/>
  <c r="I3562" i="1"/>
  <c r="I3709" i="1"/>
  <c r="I3932" i="1"/>
  <c r="I4114" i="1"/>
  <c r="I4320" i="1"/>
  <c r="I55" i="1"/>
  <c r="I56" i="1"/>
  <c r="I99" i="1"/>
  <c r="I100" i="1"/>
  <c r="I220" i="1"/>
  <c r="I221" i="1"/>
  <c r="I288" i="1"/>
  <c r="I289" i="1"/>
  <c r="I310" i="1"/>
  <c r="I311" i="1"/>
  <c r="I642" i="1"/>
  <c r="I643" i="1"/>
  <c r="I791" i="1"/>
  <c r="I792" i="1"/>
  <c r="I1073" i="1"/>
  <c r="I1074" i="1"/>
  <c r="I1092" i="1"/>
  <c r="I1093" i="1"/>
  <c r="I1820" i="1"/>
  <c r="I1851" i="1"/>
  <c r="I1852" i="1"/>
  <c r="I1904" i="1"/>
  <c r="I1905" i="1"/>
  <c r="I2038" i="1"/>
  <c r="I2039" i="1"/>
  <c r="I2043" i="1"/>
  <c r="I2044" i="1"/>
  <c r="I2133" i="1"/>
  <c r="I2134" i="1"/>
  <c r="I2336" i="1"/>
  <c r="I2337" i="1"/>
  <c r="I2549" i="1"/>
  <c r="I2550" i="1"/>
  <c r="I3012" i="1"/>
  <c r="I3013" i="1"/>
  <c r="I3041" i="1"/>
  <c r="I3042" i="1"/>
  <c r="I3439" i="1"/>
  <c r="I3440" i="1"/>
  <c r="I3524" i="1"/>
  <c r="I3525" i="1"/>
  <c r="I3649" i="1"/>
  <c r="I3832" i="1"/>
  <c r="I3833" i="1"/>
  <c r="I3890" i="1"/>
  <c r="I3891" i="1"/>
  <c r="I4018" i="1"/>
  <c r="I4019" i="1"/>
  <c r="I4020" i="1"/>
  <c r="I4021" i="1"/>
  <c r="I4152" i="1"/>
  <c r="I4153" i="1"/>
  <c r="I204" i="1"/>
  <c r="I248" i="1"/>
  <c r="I815" i="1"/>
  <c r="I853" i="1"/>
  <c r="I891" i="1"/>
  <c r="I1370" i="1"/>
  <c r="I1604" i="1"/>
  <c r="I1635" i="1"/>
  <c r="I1686" i="1"/>
  <c r="I1825" i="1"/>
  <c r="I1921" i="1"/>
  <c r="I2282" i="1"/>
  <c r="I2867" i="1"/>
  <c r="I2869" i="1"/>
  <c r="I3139" i="1"/>
  <c r="I3224" i="1"/>
  <c r="I3298" i="1"/>
  <c r="I3530" i="1"/>
  <c r="I4015" i="1"/>
  <c r="I4016" i="1"/>
  <c r="I4029" i="1"/>
  <c r="I1126" i="1"/>
  <c r="I2581" i="1"/>
  <c r="I3297" i="1"/>
  <c r="I3357" i="1"/>
  <c r="I3645" i="1"/>
  <c r="I4168" i="1"/>
  <c r="I357" i="1"/>
  <c r="I685" i="1"/>
  <c r="I767" i="1"/>
  <c r="I940" i="1"/>
  <c r="I1099" i="1"/>
  <c r="I1800" i="1"/>
  <c r="I1801" i="1"/>
  <c r="I2012" i="1"/>
  <c r="I2258" i="1"/>
  <c r="I2375" i="1"/>
  <c r="I2406" i="1"/>
  <c r="I2844" i="1"/>
  <c r="I2845" i="1"/>
  <c r="I4362" i="1"/>
  <c r="I59" i="1"/>
  <c r="I110" i="1"/>
  <c r="I230" i="1"/>
  <c r="I480" i="1"/>
  <c r="I627" i="1"/>
  <c r="I680" i="1"/>
  <c r="I681" i="1"/>
  <c r="I758" i="1"/>
  <c r="I1026" i="1"/>
  <c r="I1235" i="1"/>
  <c r="I2274" i="1"/>
  <c r="I2350" i="1"/>
  <c r="I2359" i="1"/>
  <c r="I2361" i="1"/>
  <c r="I2522" i="1"/>
  <c r="I2705" i="1"/>
  <c r="I2928" i="1"/>
  <c r="I3143" i="1"/>
  <c r="I3203" i="1"/>
  <c r="I3211" i="1"/>
  <c r="I3565" i="1"/>
  <c r="I3576" i="1"/>
  <c r="I3600" i="1"/>
  <c r="I3664" i="1"/>
  <c r="I3665" i="1"/>
  <c r="I3723" i="1"/>
  <c r="I3726" i="1"/>
  <c r="I3831" i="1"/>
  <c r="I4050" i="1"/>
  <c r="I71" i="1"/>
  <c r="I72" i="1"/>
  <c r="I113" i="1"/>
  <c r="I114" i="1"/>
  <c r="I224" i="1"/>
  <c r="I225" i="1"/>
  <c r="I227" i="1"/>
  <c r="I228" i="1"/>
  <c r="I240" i="1"/>
  <c r="I241" i="1"/>
  <c r="I249" i="1"/>
  <c r="I347" i="1"/>
  <c r="I348" i="1"/>
  <c r="I714" i="1"/>
  <c r="I715" i="1"/>
  <c r="I1100" i="1"/>
  <c r="I1101" i="1"/>
  <c r="I1132" i="1"/>
  <c r="I1133" i="1"/>
  <c r="I1166" i="1"/>
  <c r="I1167" i="1"/>
  <c r="I1616" i="1"/>
  <c r="I1617" i="1"/>
  <c r="I1619" i="1"/>
  <c r="I1620" i="1"/>
  <c r="I1913" i="1"/>
  <c r="I1914" i="1"/>
  <c r="I1994" i="1"/>
  <c r="I1995" i="1"/>
  <c r="I2142" i="1"/>
  <c r="I2143" i="1"/>
  <c r="I2415" i="1"/>
  <c r="I2416" i="1"/>
  <c r="I2579" i="1"/>
  <c r="I2580" i="1"/>
  <c r="I2783" i="1"/>
  <c r="I2784" i="1"/>
  <c r="I2951" i="1"/>
  <c r="I3099" i="1"/>
  <c r="I3100" i="1"/>
  <c r="I3225" i="1"/>
  <c r="I3226" i="1"/>
  <c r="I3850" i="1"/>
  <c r="I3851" i="1"/>
  <c r="I3902" i="1"/>
  <c r="I3903" i="1"/>
  <c r="I3909" i="1"/>
  <c r="I3910" i="1"/>
  <c r="I3925" i="1"/>
  <c r="I3926" i="1"/>
  <c r="I4085" i="1"/>
  <c r="I4086" i="1"/>
  <c r="I4186" i="1"/>
  <c r="I4187" i="1"/>
  <c r="I4370" i="1"/>
  <c r="I4371" i="1"/>
  <c r="I303" i="1"/>
  <c r="I779" i="1"/>
  <c r="I905" i="1"/>
  <c r="I925" i="1"/>
  <c r="I984" i="1"/>
  <c r="I1152" i="1"/>
  <c r="I1353" i="1"/>
  <c r="I1525" i="1"/>
  <c r="I1575" i="1"/>
  <c r="I1572" i="1"/>
  <c r="I1576" i="1"/>
  <c r="I1602" i="1"/>
  <c r="I1672" i="1"/>
  <c r="I1889" i="1"/>
  <c r="I2090" i="1"/>
  <c r="I2140" i="1"/>
  <c r="I2715" i="1"/>
  <c r="I3176" i="1"/>
  <c r="I3306" i="1"/>
  <c r="I3485" i="1"/>
  <c r="I3659" i="1"/>
  <c r="I3860" i="1"/>
  <c r="I163" i="1"/>
  <c r="I164" i="1"/>
  <c r="I165" i="1"/>
  <c r="I187" i="1"/>
  <c r="I188" i="1"/>
  <c r="I189" i="1"/>
  <c r="I262" i="1"/>
  <c r="I337" i="1"/>
  <c r="I416" i="1"/>
  <c r="I716" i="1"/>
  <c r="I717" i="1"/>
  <c r="I718" i="1"/>
  <c r="I772" i="1"/>
  <c r="I907" i="1"/>
  <c r="I920" i="1"/>
  <c r="I929" i="1"/>
  <c r="I931" i="1"/>
  <c r="I1367" i="1"/>
  <c r="I1540" i="1"/>
  <c r="I1554" i="1"/>
  <c r="I1821" i="1"/>
  <c r="I1843" i="1"/>
  <c r="I1930" i="1"/>
  <c r="I1952" i="1"/>
  <c r="I1953" i="1"/>
  <c r="I1954" i="1"/>
  <c r="I2051" i="1"/>
  <c r="I2136" i="1"/>
  <c r="I2137" i="1"/>
  <c r="I2138" i="1"/>
  <c r="I2507" i="1"/>
  <c r="I3044" i="1"/>
  <c r="I3856" i="1"/>
  <c r="I3857" i="1"/>
  <c r="I3858" i="1"/>
  <c r="I3917" i="1"/>
  <c r="I4070" i="1"/>
  <c r="I4226" i="1"/>
  <c r="I4254" i="1"/>
  <c r="I4273" i="1"/>
  <c r="I4342" i="1"/>
  <c r="I906" i="1"/>
  <c r="I1568" i="1"/>
  <c r="I12" i="1"/>
  <c r="I67" i="1"/>
  <c r="I75" i="1"/>
  <c r="I107" i="1"/>
  <c r="I166" i="1"/>
  <c r="I190" i="1"/>
  <c r="I199" i="1"/>
  <c r="I219" i="1"/>
  <c r="I233" i="1"/>
  <c r="I245" i="1"/>
  <c r="I270" i="1"/>
  <c r="I283" i="1"/>
  <c r="I286" i="1"/>
  <c r="I293" i="1"/>
  <c r="I351" i="1"/>
  <c r="I370" i="1"/>
  <c r="I371" i="1"/>
  <c r="I380" i="1"/>
  <c r="I439" i="1"/>
  <c r="I474" i="1"/>
  <c r="I478" i="1"/>
  <c r="I496" i="1"/>
  <c r="I509" i="1"/>
  <c r="I563" i="1"/>
  <c r="I645" i="1"/>
  <c r="I682" i="1"/>
  <c r="I719" i="1"/>
  <c r="I832" i="1"/>
  <c r="I852" i="1"/>
  <c r="I866" i="1"/>
  <c r="I873" i="1"/>
  <c r="I910" i="1"/>
  <c r="I911" i="1"/>
  <c r="I914" i="1"/>
  <c r="I932" i="1"/>
  <c r="I934" i="1"/>
  <c r="I935" i="1"/>
  <c r="I918" i="1"/>
  <c r="I926" i="1"/>
  <c r="I928" i="1"/>
  <c r="I913" i="1"/>
  <c r="I945" i="1"/>
  <c r="I1055" i="1"/>
  <c r="I1086" i="1"/>
  <c r="I1135" i="1"/>
  <c r="I1145" i="1"/>
  <c r="I1226" i="1"/>
  <c r="I1239" i="1"/>
  <c r="I1253" i="1"/>
  <c r="I1268" i="1"/>
  <c r="I1280" i="1"/>
  <c r="I1284" i="1"/>
  <c r="I1416" i="1"/>
  <c r="I1461" i="1"/>
  <c r="I1532" i="1"/>
  <c r="I1542" i="1"/>
  <c r="I1549" i="1"/>
  <c r="I1570" i="1"/>
  <c r="I1710" i="1"/>
  <c r="I1746" i="1"/>
  <c r="I1749" i="1"/>
  <c r="I1756" i="1"/>
  <c r="I1781" i="1"/>
  <c r="I1788" i="1"/>
  <c r="I1789" i="1"/>
  <c r="I1955" i="1"/>
  <c r="I1964" i="1"/>
  <c r="I1991" i="1"/>
  <c r="I2082" i="1"/>
  <c r="I2139" i="1"/>
  <c r="I2150" i="1"/>
  <c r="I2229" i="1"/>
  <c r="I2256" i="1"/>
  <c r="I2273" i="1"/>
  <c r="I2279" i="1"/>
  <c r="I2302" i="1"/>
  <c r="I2331" i="1"/>
  <c r="I2342" i="1"/>
  <c r="I2344" i="1"/>
  <c r="I2587" i="1"/>
  <c r="I2598" i="1"/>
  <c r="I2650" i="1"/>
  <c r="I2656" i="1"/>
  <c r="I2662" i="1"/>
  <c r="I2680" i="1"/>
  <c r="I2743" i="1"/>
  <c r="I2750" i="1"/>
  <c r="I2874" i="1"/>
  <c r="I2909" i="1"/>
  <c r="I2964" i="1"/>
  <c r="I3072" i="1"/>
  <c r="I3077" i="1"/>
  <c r="I3090" i="1"/>
  <c r="I3248" i="1"/>
  <c r="I3277" i="1"/>
  <c r="I3367" i="1"/>
  <c r="I3382" i="1"/>
  <c r="I3394" i="1"/>
  <c r="I3492" i="1"/>
  <c r="I3531" i="1"/>
  <c r="I3539" i="1"/>
  <c r="I3588" i="1"/>
  <c r="I3838" i="1"/>
  <c r="I3859" i="1"/>
  <c r="I3861" i="1"/>
  <c r="I3938" i="1"/>
  <c r="I4042" i="1"/>
  <c r="I4052" i="1"/>
  <c r="I4122" i="1"/>
  <c r="I4202" i="1"/>
  <c r="I4238" i="1"/>
  <c r="I4240" i="1"/>
  <c r="I4248" i="1"/>
  <c r="I4253" i="1"/>
  <c r="I4349" i="1"/>
  <c r="I4350" i="1"/>
  <c r="I524" i="1"/>
  <c r="I525" i="1"/>
  <c r="I600" i="1"/>
  <c r="I601" i="1"/>
  <c r="I618" i="1"/>
  <c r="I619" i="1"/>
  <c r="I664" i="1"/>
  <c r="I665" i="1"/>
  <c r="I698" i="1"/>
  <c r="I699" i="1"/>
  <c r="I780" i="1"/>
  <c r="I781" i="1"/>
  <c r="I836" i="1"/>
  <c r="I837" i="1"/>
  <c r="I923" i="1"/>
  <c r="I1598" i="1"/>
  <c r="I1599" i="1"/>
  <c r="I2154" i="1"/>
  <c r="I2155" i="1"/>
  <c r="I2612" i="1"/>
  <c r="I2613" i="1"/>
  <c r="I3235" i="1"/>
  <c r="I3236" i="1"/>
  <c r="I3345" i="1"/>
  <c r="I3346" i="1"/>
  <c r="I3405" i="1"/>
  <c r="I3406" i="1"/>
  <c r="I3866" i="1"/>
  <c r="I3867" i="1"/>
  <c r="I3927" i="1"/>
  <c r="I3928" i="1"/>
  <c r="I205" i="1"/>
  <c r="I212" i="1"/>
  <c r="I213" i="1"/>
  <c r="I503" i="1"/>
  <c r="I523" i="1"/>
  <c r="I1323" i="1"/>
  <c r="I1444" i="1"/>
  <c r="I2658" i="1"/>
  <c r="I3952" i="1"/>
  <c r="I4008" i="1"/>
  <c r="I184" i="1"/>
  <c r="I452" i="1"/>
  <c r="I1281" i="1"/>
  <c r="I2586" i="1"/>
  <c r="I3005" i="1"/>
  <c r="I3545" i="1"/>
  <c r="I34" i="1"/>
  <c r="I148" i="1"/>
  <c r="I194" i="1"/>
  <c r="I195" i="1"/>
  <c r="I285" i="1"/>
  <c r="I375" i="1"/>
  <c r="I449" i="1"/>
  <c r="I538" i="1"/>
  <c r="I598" i="1"/>
  <c r="I607" i="1"/>
  <c r="I679" i="1"/>
  <c r="I706" i="1"/>
  <c r="I743" i="1"/>
  <c r="I783" i="1"/>
  <c r="I1333" i="1"/>
  <c r="I1429" i="1"/>
  <c r="I1426" i="1"/>
  <c r="I1441" i="1"/>
  <c r="I1466" i="1"/>
  <c r="I1488" i="1"/>
  <c r="I1579" i="1"/>
  <c r="I1681" i="1"/>
  <c r="I1752" i="1"/>
  <c r="I1868" i="1"/>
  <c r="I2123" i="1"/>
  <c r="I2657" i="1"/>
  <c r="I2682" i="1"/>
  <c r="I2687" i="1"/>
  <c r="I2922" i="1"/>
  <c r="I2983" i="1"/>
  <c r="I3178" i="1"/>
  <c r="I3471" i="1"/>
  <c r="I3534" i="1"/>
  <c r="I3591" i="1"/>
  <c r="I3815" i="1"/>
  <c r="I3959" i="1"/>
  <c r="I4041" i="1"/>
  <c r="I4090" i="1"/>
  <c r="I4159" i="1"/>
  <c r="I4178" i="1"/>
  <c r="I4308" i="1"/>
  <c r="I57" i="1"/>
  <c r="I58" i="1"/>
  <c r="I167" i="1"/>
  <c r="I168" i="1"/>
  <c r="I196" i="1"/>
  <c r="I197" i="1"/>
  <c r="I740" i="1"/>
  <c r="I741" i="1"/>
  <c r="I821" i="1"/>
  <c r="I822" i="1"/>
  <c r="I1075" i="1"/>
  <c r="I1076" i="1"/>
  <c r="I1768" i="1"/>
  <c r="I1769" i="1"/>
  <c r="I2144" i="1"/>
  <c r="I2145" i="1"/>
  <c r="I2460" i="1"/>
  <c r="I2461" i="1"/>
  <c r="I3607" i="1"/>
  <c r="I3699" i="1"/>
  <c r="I3700" i="1"/>
  <c r="I3747" i="1"/>
  <c r="I3748" i="1"/>
  <c r="I3896" i="1"/>
  <c r="I3897" i="1"/>
  <c r="I3933" i="1"/>
  <c r="I3934" i="1"/>
  <c r="I37" i="1"/>
  <c r="I770" i="1"/>
  <c r="I893" i="1"/>
  <c r="I937" i="1"/>
  <c r="I1222" i="1"/>
  <c r="I1785" i="1"/>
  <c r="I2699" i="1"/>
  <c r="I2704" i="1"/>
  <c r="I4040" i="1"/>
  <c r="I4369" i="1"/>
  <c r="I39" i="1"/>
  <c r="I294" i="1"/>
  <c r="I366" i="1"/>
  <c r="I406" i="1"/>
  <c r="I487" i="1"/>
  <c r="I490" i="1"/>
  <c r="I621" i="1"/>
  <c r="I1175" i="1"/>
  <c r="I1229" i="1"/>
  <c r="I1262" i="1"/>
  <c r="I1626" i="1"/>
  <c r="I1965" i="1"/>
  <c r="I2169" i="1"/>
  <c r="I2171" i="1"/>
  <c r="I2322" i="1"/>
  <c r="I2566" i="1"/>
  <c r="I2576" i="1"/>
  <c r="I2698" i="1"/>
  <c r="I2700" i="1"/>
  <c r="I2701" i="1"/>
  <c r="I2840" i="1"/>
  <c r="I3011" i="1"/>
  <c r="I3054" i="1"/>
  <c r="I3055" i="1"/>
  <c r="I3208" i="1"/>
  <c r="I3213" i="1"/>
  <c r="I3288" i="1"/>
  <c r="I3434" i="1"/>
  <c r="I3656" i="1"/>
  <c r="I3657" i="1"/>
  <c r="I4053" i="1"/>
  <c r="I4131" i="1"/>
  <c r="I4276" i="1"/>
  <c r="I3579" i="1"/>
  <c r="I535" i="1"/>
  <c r="I703" i="1"/>
  <c r="I804" i="1"/>
  <c r="I869" i="1"/>
  <c r="I1252" i="1"/>
  <c r="I2037" i="1"/>
  <c r="I2232" i="1"/>
  <c r="I3441" i="1"/>
  <c r="I3596" i="1"/>
  <c r="I3881" i="1"/>
  <c r="I4075" i="1"/>
  <c r="I152" i="1"/>
  <c r="I223" i="1"/>
  <c r="I287" i="1"/>
  <c r="I290" i="1"/>
  <c r="I322" i="1"/>
  <c r="I544" i="1"/>
  <c r="I633" i="1"/>
  <c r="I694" i="1"/>
  <c r="I733" i="1"/>
  <c r="I835" i="1"/>
  <c r="I868" i="1"/>
  <c r="I942" i="1"/>
  <c r="I1024" i="1"/>
  <c r="I1139" i="1"/>
  <c r="I1194" i="1"/>
  <c r="I1202" i="1"/>
  <c r="I1254" i="1"/>
  <c r="I1261" i="1"/>
  <c r="I1278" i="1"/>
  <c r="I1304" i="1"/>
  <c r="I1313" i="1"/>
  <c r="I1340" i="1"/>
  <c r="I1690" i="1"/>
  <c r="I1770" i="1"/>
  <c r="I1772" i="1"/>
  <c r="I2036" i="1"/>
  <c r="I2050" i="1"/>
  <c r="I2218" i="1"/>
  <c r="I2245" i="1"/>
  <c r="I2630" i="1"/>
  <c r="I2661" i="1"/>
  <c r="I2670" i="1"/>
  <c r="I2796" i="1"/>
  <c r="I2839" i="1"/>
  <c r="I2883" i="1"/>
  <c r="I2885" i="1"/>
  <c r="I2902" i="1"/>
  <c r="I2929" i="1"/>
  <c r="I2940" i="1"/>
  <c r="I3043" i="1"/>
  <c r="I3047" i="1"/>
  <c r="I3088" i="1"/>
  <c r="I3123" i="1"/>
  <c r="I3231" i="1"/>
  <c r="I3419" i="1"/>
  <c r="I3424" i="1"/>
  <c r="I3436" i="1"/>
  <c r="I3465" i="1"/>
  <c r="I3540" i="1"/>
  <c r="I3567" i="1"/>
  <c r="I3586" i="1"/>
  <c r="I3597" i="1"/>
  <c r="I3676" i="1"/>
  <c r="I3782" i="1"/>
  <c r="I3811" i="1"/>
  <c r="I3884" i="1"/>
  <c r="I4127" i="1"/>
  <c r="I50" i="1"/>
  <c r="I176" i="1"/>
  <c r="I206" i="1"/>
  <c r="I485" i="1"/>
  <c r="I536" i="1"/>
  <c r="I587" i="1"/>
  <c r="I796" i="1"/>
  <c r="I890" i="1"/>
  <c r="I1465" i="1"/>
  <c r="I1637" i="1"/>
  <c r="I1754" i="1"/>
  <c r="I1897" i="1"/>
  <c r="I1898" i="1"/>
  <c r="I1899" i="1"/>
  <c r="I1941" i="1"/>
  <c r="I2041" i="1"/>
  <c r="I2141" i="1"/>
  <c r="I2289" i="1"/>
  <c r="I2339" i="1"/>
  <c r="I2412" i="1"/>
  <c r="I2537" i="1"/>
  <c r="I2574" i="1"/>
  <c r="I2626" i="1"/>
  <c r="I2702" i="1"/>
  <c r="I2703" i="1"/>
  <c r="I2860" i="1"/>
  <c r="I3137" i="1"/>
  <c r="I3138" i="1"/>
  <c r="I3150" i="1"/>
  <c r="I3165" i="1"/>
  <c r="I3473" i="1"/>
  <c r="I3499" i="1"/>
  <c r="I3504" i="1"/>
  <c r="I4062" i="1"/>
  <c r="I4065" i="1"/>
  <c r="I4084" i="1"/>
  <c r="I4378" i="1"/>
  <c r="I560" i="1"/>
  <c r="I695" i="1"/>
  <c r="I848" i="1"/>
  <c r="I947" i="1"/>
  <c r="I1058" i="1"/>
  <c r="I1911" i="1"/>
  <c r="I2007" i="1"/>
  <c r="I2018" i="1"/>
  <c r="I2080" i="1"/>
  <c r="I2275" i="1"/>
  <c r="I2333" i="1"/>
  <c r="I2405" i="1"/>
  <c r="I2547" i="1"/>
  <c r="I2955" i="1"/>
  <c r="I2988" i="1"/>
  <c r="I3147" i="1"/>
  <c r="I3149" i="1"/>
  <c r="I3193" i="1"/>
  <c r="I3194" i="1"/>
  <c r="I3296" i="1"/>
  <c r="I3351" i="1"/>
  <c r="I3379" i="1"/>
  <c r="I3443" i="1"/>
  <c r="I3460" i="1"/>
  <c r="I3513" i="1"/>
  <c r="I3514" i="1"/>
  <c r="I3587" i="1"/>
  <c r="I3713" i="1"/>
  <c r="I4080" i="1"/>
  <c r="I4121" i="1"/>
  <c r="I4149" i="1"/>
  <c r="I4346" i="1"/>
  <c r="I252" i="1"/>
  <c r="I358" i="1"/>
  <c r="I359" i="1"/>
  <c r="I384" i="1"/>
  <c r="I486" i="1"/>
  <c r="I499" i="1"/>
  <c r="I640" i="1"/>
  <c r="I691" i="1"/>
  <c r="I958" i="1"/>
  <c r="I1171" i="1"/>
  <c r="I1258" i="1"/>
  <c r="I1641" i="1"/>
  <c r="I1873" i="1"/>
  <c r="I1880" i="1"/>
  <c r="I1933" i="1"/>
  <c r="I2243" i="1"/>
  <c r="I2304" i="1"/>
  <c r="I2305" i="1"/>
  <c r="I2410" i="1"/>
  <c r="I2538" i="1"/>
  <c r="I2863" i="1"/>
  <c r="I3234" i="1"/>
  <c r="I3272" i="1"/>
  <c r="I3458" i="1"/>
  <c r="I3983" i="1"/>
  <c r="I4360" i="1"/>
  <c r="I4361" i="1"/>
  <c r="I4372" i="1"/>
  <c r="I232" i="1"/>
  <c r="I235" i="1"/>
  <c r="I268" i="1"/>
  <c r="I355" i="1"/>
  <c r="I383" i="1"/>
  <c r="I438" i="1"/>
  <c r="I500" i="1"/>
  <c r="I677" i="1"/>
  <c r="I678" i="1"/>
  <c r="I732" i="1"/>
  <c r="I764" i="1"/>
  <c r="I828" i="1"/>
  <c r="I859" i="1"/>
  <c r="I860" i="1"/>
  <c r="I861" i="1"/>
  <c r="I1027" i="1"/>
  <c r="I1173" i="1"/>
  <c r="I1162" i="1"/>
  <c r="I1183" i="1"/>
  <c r="I1209" i="1"/>
  <c r="I1293" i="1"/>
  <c r="I1315" i="1"/>
  <c r="I1330" i="1"/>
  <c r="I1467" i="1"/>
  <c r="I1589" i="1"/>
  <c r="I1593" i="1"/>
  <c r="I1631" i="1"/>
  <c r="I1707" i="1"/>
  <c r="I1751" i="1"/>
  <c r="I1798" i="1"/>
  <c r="I1908" i="1"/>
  <c r="I1923" i="1"/>
  <c r="I1928" i="1"/>
  <c r="I1983" i="1"/>
  <c r="I2320" i="1"/>
  <c r="I2528" i="1"/>
  <c r="I2614" i="1"/>
  <c r="I2683" i="1"/>
  <c r="I2752" i="1"/>
  <c r="I2756" i="1"/>
  <c r="I2834" i="1"/>
  <c r="I3060" i="1"/>
  <c r="I3098" i="1"/>
  <c r="I3146" i="1"/>
  <c r="I3195" i="1"/>
  <c r="I3212" i="1"/>
  <c r="I3219" i="1"/>
  <c r="I3273" i="1"/>
  <c r="I3280" i="1"/>
  <c r="I3289" i="1"/>
  <c r="I3354" i="1"/>
  <c r="I3360" i="1"/>
  <c r="I3393" i="1"/>
  <c r="I3422" i="1"/>
  <c r="I3456" i="1"/>
  <c r="I3498" i="1"/>
  <c r="I3517" i="1"/>
  <c r="I3519" i="1"/>
  <c r="I3716" i="1"/>
  <c r="I3725" i="1"/>
  <c r="I3873" i="1"/>
  <c r="I3937" i="1"/>
  <c r="I3990" i="1"/>
  <c r="I3993" i="1"/>
  <c r="I4025" i="1"/>
  <c r="I4139" i="1"/>
  <c r="I4141" i="1"/>
  <c r="I4216" i="1"/>
  <c r="I4217" i="1"/>
  <c r="I4379" i="1"/>
  <c r="I43" i="1"/>
  <c r="I44" i="1"/>
  <c r="I65" i="1"/>
  <c r="I66" i="1"/>
  <c r="I133" i="1"/>
  <c r="I134" i="1"/>
  <c r="I138" i="1"/>
  <c r="I139" i="1"/>
  <c r="I191" i="1"/>
  <c r="I192" i="1"/>
  <c r="I272" i="1"/>
  <c r="I273" i="1"/>
  <c r="I323" i="1"/>
  <c r="I324" i="1"/>
  <c r="I349" i="1"/>
  <c r="I350" i="1"/>
  <c r="I497" i="1"/>
  <c r="I498" i="1"/>
  <c r="I532" i="1"/>
  <c r="I533" i="1"/>
  <c r="I552" i="1"/>
  <c r="I553" i="1"/>
  <c r="I637" i="1"/>
  <c r="I638" i="1"/>
  <c r="I842" i="1"/>
  <c r="I987" i="1"/>
  <c r="I988" i="1"/>
  <c r="I1186" i="1"/>
  <c r="I1272" i="1"/>
  <c r="I1273" i="1"/>
  <c r="I1375" i="1"/>
  <c r="I1376" i="1"/>
  <c r="I1646" i="1"/>
  <c r="I1647" i="1"/>
  <c r="I1653" i="1"/>
  <c r="I1654" i="1"/>
  <c r="I1947" i="1"/>
  <c r="I1948" i="1"/>
  <c r="I1949" i="1"/>
  <c r="I1950" i="1"/>
  <c r="I1958" i="1"/>
  <c r="I1959" i="1"/>
  <c r="I2000" i="1"/>
  <c r="I2001" i="1"/>
  <c r="I2003" i="1"/>
  <c r="I2004" i="1"/>
  <c r="I2008" i="1"/>
  <c r="I2009" i="1"/>
  <c r="I2103" i="1"/>
  <c r="I2104" i="1"/>
  <c r="I2250" i="1"/>
  <c r="I2251" i="1"/>
  <c r="I2306" i="1"/>
  <c r="I2307" i="1"/>
  <c r="I2430" i="1"/>
  <c r="I2431" i="1"/>
  <c r="I2471" i="1"/>
  <c r="I2472" i="1"/>
  <c r="I2497" i="1"/>
  <c r="I2498" i="1"/>
  <c r="I2523" i="1"/>
  <c r="I2524" i="1"/>
  <c r="I2525" i="1"/>
  <c r="I2526" i="1"/>
  <c r="I2572" i="1"/>
  <c r="I2573" i="1"/>
  <c r="I2610" i="1"/>
  <c r="I2611" i="1"/>
  <c r="I2645" i="1"/>
  <c r="I2646" i="1"/>
  <c r="I2648" i="1"/>
  <c r="I2649" i="1"/>
  <c r="I2850" i="1"/>
  <c r="I2851" i="1"/>
  <c r="I2917" i="1"/>
  <c r="I2918" i="1"/>
  <c r="I3444" i="1"/>
  <c r="I3445" i="1"/>
  <c r="I3448" i="1"/>
  <c r="I3449" i="1"/>
  <c r="I3500" i="1"/>
  <c r="I3501" i="1"/>
  <c r="I3551" i="1"/>
  <c r="I3617" i="1"/>
  <c r="I3618" i="1"/>
  <c r="I3628" i="1"/>
  <c r="I3629" i="1"/>
  <c r="I3740" i="1"/>
  <c r="I3741" i="1"/>
  <c r="I3894" i="1"/>
  <c r="I3895" i="1"/>
  <c r="I3904" i="1"/>
  <c r="I3905" i="1"/>
  <c r="I3944" i="1"/>
  <c r="I3945" i="1"/>
  <c r="I3979" i="1"/>
  <c r="I3980" i="1"/>
  <c r="I3981" i="1"/>
  <c r="I3982" i="1"/>
  <c r="I4063" i="1"/>
  <c r="I4064" i="1"/>
  <c r="I4068" i="1"/>
  <c r="I4069" i="1"/>
  <c r="I178" i="1"/>
  <c r="I222" i="1"/>
  <c r="I856" i="1"/>
  <c r="I857" i="1"/>
  <c r="I954" i="1"/>
  <c r="I955" i="1"/>
  <c r="I957" i="1"/>
  <c r="I1083" i="1"/>
  <c r="I1482" i="1"/>
  <c r="I1607" i="1"/>
  <c r="I1724" i="1"/>
  <c r="I1725" i="1"/>
  <c r="I1794" i="1"/>
  <c r="I1840" i="1"/>
  <c r="I2168" i="1"/>
  <c r="I2213" i="1"/>
  <c r="I2925" i="1"/>
  <c r="I3829" i="1"/>
  <c r="I4262" i="1"/>
  <c r="I4329" i="1"/>
  <c r="I361" i="1"/>
  <c r="I419" i="1"/>
  <c r="I762" i="1"/>
  <c r="I829" i="1"/>
  <c r="I956" i="1"/>
  <c r="I1174" i="1"/>
  <c r="I1201" i="1"/>
  <c r="I1249" i="1"/>
  <c r="I1696" i="1"/>
  <c r="I1727" i="1"/>
  <c r="I1975" i="1"/>
  <c r="I2046" i="1"/>
  <c r="I2068" i="1"/>
  <c r="I2177" i="1"/>
  <c r="I2590" i="1"/>
  <c r="I2924" i="1"/>
  <c r="I2953" i="1"/>
  <c r="I2990" i="1"/>
  <c r="I3108" i="1"/>
  <c r="I3276" i="1"/>
  <c r="I3378" i="1"/>
  <c r="I3475" i="1"/>
  <c r="I3476" i="1"/>
  <c r="I3477" i="1"/>
  <c r="I3563" i="1"/>
  <c r="I3671" i="1"/>
  <c r="I3720" i="1"/>
  <c r="I3916" i="1"/>
  <c r="I4128" i="1"/>
  <c r="I4191" i="1"/>
  <c r="I4207" i="1"/>
  <c r="I4208" i="1"/>
  <c r="I4326" i="1"/>
  <c r="I1799" i="1"/>
  <c r="I102" i="1"/>
  <c r="I109" i="1"/>
  <c r="I150" i="1"/>
  <c r="I155" i="1"/>
  <c r="I208" i="1"/>
  <c r="I321" i="1"/>
  <c r="I360" i="1"/>
  <c r="I407" i="1"/>
  <c r="I430" i="1"/>
  <c r="I451" i="1"/>
  <c r="I455" i="1"/>
  <c r="I539" i="1"/>
  <c r="I577" i="1"/>
  <c r="I578" i="1"/>
  <c r="I579" i="1"/>
  <c r="I597" i="1"/>
  <c r="I628" i="1"/>
  <c r="I726" i="1"/>
  <c r="I751" i="1"/>
  <c r="I876" i="1"/>
  <c r="I1043" i="1"/>
  <c r="I1071" i="1"/>
  <c r="I1079" i="1"/>
  <c r="I1142" i="1"/>
  <c r="I1151" i="1"/>
  <c r="I1178" i="1"/>
  <c r="I1210" i="1"/>
  <c r="I1269" i="1"/>
  <c r="I1274" i="1"/>
  <c r="I1287" i="1"/>
  <c r="I1289" i="1"/>
  <c r="I1295" i="1"/>
  <c r="I1320" i="1"/>
  <c r="I1403" i="1"/>
  <c r="I1423" i="1"/>
  <c r="I1439" i="1"/>
  <c r="I1522" i="1"/>
  <c r="I1533" i="1"/>
  <c r="I1588" i="1"/>
  <c r="I1625" i="1"/>
  <c r="I1636" i="1"/>
  <c r="I1668" i="1"/>
  <c r="I1711" i="1"/>
  <c r="I1736" i="1"/>
  <c r="I1740" i="1"/>
  <c r="I1741" i="1"/>
  <c r="I1771" i="1"/>
  <c r="I1961" i="1"/>
  <c r="I1972" i="1"/>
  <c r="I1984" i="1"/>
  <c r="I2061" i="1"/>
  <c r="I2072" i="1"/>
  <c r="I2095" i="1"/>
  <c r="I2219" i="1"/>
  <c r="I2253" i="1"/>
  <c r="I2254" i="1"/>
  <c r="I2316" i="1"/>
  <c r="I2358" i="1"/>
  <c r="I2441" i="1"/>
  <c r="I2584" i="1"/>
  <c r="I2651" i="1"/>
  <c r="I2652" i="1"/>
  <c r="I2664" i="1"/>
  <c r="I2813" i="1"/>
  <c r="I2927" i="1"/>
  <c r="I2947" i="1"/>
  <c r="I2950" i="1"/>
  <c r="I2965" i="1"/>
  <c r="I2971" i="1"/>
  <c r="I3032" i="1"/>
  <c r="I3058" i="1"/>
  <c r="I3102" i="1"/>
  <c r="I3105" i="1"/>
  <c r="I3121" i="1"/>
  <c r="I3180" i="1"/>
  <c r="I3250" i="1"/>
  <c r="I3254" i="1"/>
  <c r="I3332" i="1"/>
  <c r="I3334" i="1"/>
  <c r="I3384" i="1"/>
  <c r="I3396" i="1"/>
  <c r="I3408" i="1"/>
  <c r="I3414" i="1"/>
  <c r="I3420" i="1"/>
  <c r="I3461" i="1"/>
  <c r="I3593" i="1"/>
  <c r="I3595" i="1"/>
  <c r="I3611" i="1"/>
  <c r="I3623" i="1"/>
  <c r="I3624" i="1"/>
  <c r="I3630" i="1"/>
  <c r="I3631" i="1"/>
  <c r="I3644" i="1"/>
  <c r="I3646" i="1"/>
  <c r="I3660" i="1"/>
  <c r="I3702" i="1"/>
  <c r="I3715" i="1"/>
  <c r="I3736" i="1"/>
  <c r="I3795" i="1"/>
  <c r="I3821" i="1"/>
  <c r="I3922" i="1"/>
  <c r="I3923" i="1"/>
  <c r="I3924" i="1"/>
  <c r="I3931" i="1"/>
  <c r="I3971" i="1"/>
  <c r="I4055" i="1"/>
  <c r="I4164" i="1"/>
  <c r="I4265" i="1"/>
  <c r="I4293" i="1"/>
  <c r="I4327" i="1"/>
  <c r="I4328" i="1"/>
  <c r="I4330" i="1"/>
  <c r="I4333" i="1"/>
  <c r="I4334" i="1"/>
  <c r="I4368" i="1"/>
  <c r="I386" i="1"/>
  <c r="I387" i="1"/>
  <c r="I547" i="1"/>
  <c r="I548" i="1"/>
  <c r="I550" i="1"/>
  <c r="I551" i="1"/>
  <c r="I554" i="1"/>
  <c r="I555" i="1"/>
  <c r="I692" i="1"/>
  <c r="I693" i="1"/>
  <c r="I2117" i="1"/>
  <c r="I2118" i="1"/>
  <c r="I2196" i="1"/>
  <c r="I2197" i="1"/>
  <c r="I2778" i="1"/>
  <c r="I2779" i="1"/>
  <c r="I3229" i="1"/>
  <c r="I3230" i="1"/>
  <c r="I3541" i="1"/>
  <c r="I3542" i="1"/>
  <c r="I4033" i="1"/>
  <c r="I4034" i="1"/>
  <c r="I4103" i="1"/>
  <c r="I4104" i="1"/>
  <c r="I2686" i="1"/>
  <c r="I4030" i="1"/>
  <c r="I4051" i="1"/>
  <c r="I1516" i="1"/>
  <c r="I1517" i="1"/>
  <c r="I1518" i="1"/>
  <c r="I2045" i="1"/>
  <c r="I3321" i="1"/>
  <c r="I3635" i="1"/>
  <c r="I291" i="1"/>
  <c r="I60" i="1"/>
  <c r="B169" i="3" l="1"/>
  <c r="B169" i="8"/>
  <c r="H229" i="6" l="1"/>
  <c r="P229" i="6"/>
  <c r="T229" i="6"/>
  <c r="X229" i="6"/>
  <c r="AB229" i="6"/>
  <c r="AF229" i="6"/>
  <c r="AJ229" i="6"/>
  <c r="AN229" i="6"/>
  <c r="AR229" i="6"/>
  <c r="AV229" i="6"/>
  <c r="AZ229" i="6"/>
  <c r="BD229" i="6"/>
  <c r="BH229" i="6"/>
  <c r="BL229" i="6"/>
  <c r="BP229" i="6"/>
  <c r="BT229" i="6"/>
  <c r="BX229" i="6"/>
  <c r="CB229" i="6"/>
  <c r="CF229" i="6"/>
  <c r="CJ229" i="6"/>
  <c r="CN229" i="6"/>
  <c r="T176" i="6"/>
  <c r="R176" i="6"/>
  <c r="P176" i="6"/>
  <c r="N176" i="6"/>
  <c r="L176" i="6"/>
  <c r="L229" i="6" s="1"/>
  <c r="T133" i="6"/>
  <c r="R133" i="6"/>
  <c r="P133" i="6"/>
  <c r="N133" i="6"/>
  <c r="L133" i="6"/>
  <c r="T90" i="6"/>
  <c r="R90" i="6"/>
  <c r="P90" i="6"/>
  <c r="N90" i="6"/>
  <c r="L90" i="6"/>
  <c r="T47" i="6"/>
  <c r="P47" i="6"/>
  <c r="N47" i="6"/>
  <c r="L47" i="6"/>
  <c r="L228" i="6"/>
  <c r="M198" i="6"/>
  <c r="K198" i="6"/>
  <c r="M197" i="6"/>
  <c r="K197" i="6"/>
  <c r="M196" i="6"/>
  <c r="K196" i="6"/>
  <c r="M195" i="6"/>
  <c r="K195" i="6"/>
  <c r="M194" i="6"/>
  <c r="K194" i="6"/>
  <c r="M193" i="6"/>
  <c r="K193" i="6"/>
  <c r="M192" i="6"/>
  <c r="K192" i="6"/>
  <c r="M191" i="6"/>
  <c r="K191" i="6"/>
  <c r="M190" i="6"/>
  <c r="K190" i="6"/>
  <c r="M189" i="6"/>
  <c r="K189" i="6"/>
  <c r="M188" i="6"/>
  <c r="K188" i="6"/>
  <c r="M187" i="6"/>
  <c r="K187" i="6"/>
  <c r="M186" i="6"/>
  <c r="K186" i="6"/>
  <c r="M185" i="6"/>
  <c r="K185" i="6"/>
  <c r="M184" i="6"/>
  <c r="K184" i="6"/>
  <c r="M183" i="6"/>
  <c r="K183" i="6"/>
  <c r="M182" i="6"/>
  <c r="K182" i="6"/>
  <c r="M181" i="6"/>
  <c r="K181" i="6"/>
  <c r="M180" i="6"/>
  <c r="K180" i="6"/>
  <c r="M179" i="6"/>
  <c r="K179" i="6"/>
  <c r="M175" i="6"/>
  <c r="K175" i="6"/>
  <c r="M174" i="6"/>
  <c r="K174" i="6"/>
  <c r="M173" i="6"/>
  <c r="K173" i="6"/>
  <c r="M172" i="6"/>
  <c r="K172" i="6"/>
  <c r="M171" i="6"/>
  <c r="K171" i="6"/>
  <c r="M170" i="6"/>
  <c r="K170" i="6"/>
  <c r="M169" i="6"/>
  <c r="K169" i="6"/>
  <c r="M168" i="6"/>
  <c r="K168" i="6"/>
  <c r="M167" i="6"/>
  <c r="K167" i="6"/>
  <c r="M166" i="6"/>
  <c r="K166" i="6"/>
  <c r="M165" i="6"/>
  <c r="K165" i="6"/>
  <c r="M164" i="6"/>
  <c r="K164" i="6"/>
  <c r="M163" i="6"/>
  <c r="K163" i="6"/>
  <c r="M162" i="6"/>
  <c r="K162" i="6"/>
  <c r="M161" i="6"/>
  <c r="K161" i="6"/>
  <c r="M160" i="6"/>
  <c r="K160" i="6"/>
  <c r="M159" i="6"/>
  <c r="K159" i="6"/>
  <c r="M158" i="6"/>
  <c r="K158" i="6"/>
  <c r="M157" i="6"/>
  <c r="K157" i="6"/>
  <c r="M156" i="6"/>
  <c r="K156" i="6"/>
  <c r="M155" i="6"/>
  <c r="K155" i="6"/>
  <c r="M154" i="6"/>
  <c r="K154" i="6"/>
  <c r="M153" i="6"/>
  <c r="K153" i="6"/>
  <c r="M152" i="6"/>
  <c r="K152" i="6"/>
  <c r="M151" i="6"/>
  <c r="K151" i="6"/>
  <c r="M150" i="6"/>
  <c r="K150" i="6"/>
  <c r="M149" i="6"/>
  <c r="K149" i="6"/>
  <c r="M148" i="6"/>
  <c r="K148" i="6"/>
  <c r="M147" i="6"/>
  <c r="K147" i="6"/>
  <c r="M146" i="6"/>
  <c r="K146" i="6"/>
  <c r="M145" i="6"/>
  <c r="K145" i="6"/>
  <c r="M144" i="6"/>
  <c r="K144" i="6"/>
  <c r="M143" i="6"/>
  <c r="K143" i="6"/>
  <c r="M142" i="6"/>
  <c r="K142" i="6"/>
  <c r="M141" i="6"/>
  <c r="K141" i="6"/>
  <c r="M140" i="6"/>
  <c r="K140" i="6"/>
  <c r="M139" i="6"/>
  <c r="K139" i="6"/>
  <c r="M138" i="6"/>
  <c r="K138" i="6"/>
  <c r="M137" i="6"/>
  <c r="K137" i="6"/>
  <c r="M136" i="6"/>
  <c r="K136" i="6"/>
  <c r="K135" i="6"/>
  <c r="M132" i="6"/>
  <c r="K132" i="6"/>
  <c r="M131" i="6"/>
  <c r="K131" i="6"/>
  <c r="M130" i="6"/>
  <c r="K130" i="6"/>
  <c r="M129" i="6"/>
  <c r="K129" i="6"/>
  <c r="M128" i="6"/>
  <c r="K128" i="6"/>
  <c r="M127" i="6"/>
  <c r="K127" i="6"/>
  <c r="M126" i="6"/>
  <c r="K126" i="6"/>
  <c r="M125" i="6"/>
  <c r="K125" i="6"/>
  <c r="M124" i="6"/>
  <c r="K124" i="6"/>
  <c r="M123" i="6"/>
  <c r="K123" i="6"/>
  <c r="M122" i="6"/>
  <c r="K122" i="6"/>
  <c r="M121" i="6"/>
  <c r="K121" i="6"/>
  <c r="M120" i="6"/>
  <c r="K120" i="6"/>
  <c r="M119" i="6"/>
  <c r="K119" i="6"/>
  <c r="M118" i="6"/>
  <c r="K118" i="6"/>
  <c r="M117" i="6"/>
  <c r="K117" i="6"/>
  <c r="M116" i="6"/>
  <c r="K116" i="6"/>
  <c r="M115" i="6"/>
  <c r="K115" i="6"/>
  <c r="M114" i="6"/>
  <c r="K114" i="6"/>
  <c r="M113" i="6"/>
  <c r="K113" i="6"/>
  <c r="M112" i="6"/>
  <c r="K112" i="6"/>
  <c r="M111" i="6"/>
  <c r="K111" i="6"/>
  <c r="M110" i="6"/>
  <c r="K110" i="6"/>
  <c r="M109" i="6"/>
  <c r="K109" i="6"/>
  <c r="M108" i="6"/>
  <c r="K108" i="6"/>
  <c r="M107" i="6"/>
  <c r="K107" i="6"/>
  <c r="M106" i="6"/>
  <c r="K106" i="6"/>
  <c r="M105" i="6"/>
  <c r="K105" i="6"/>
  <c r="M104" i="6"/>
  <c r="K104" i="6"/>
  <c r="M103" i="6"/>
  <c r="K103" i="6"/>
  <c r="M102" i="6"/>
  <c r="K102" i="6"/>
  <c r="M101" i="6"/>
  <c r="K101" i="6"/>
  <c r="M100" i="6"/>
  <c r="K100" i="6"/>
  <c r="M99" i="6"/>
  <c r="K99" i="6"/>
  <c r="M98" i="6"/>
  <c r="K98" i="6"/>
  <c r="M97" i="6"/>
  <c r="K97" i="6"/>
  <c r="M96" i="6"/>
  <c r="K96" i="6"/>
  <c r="M95" i="6"/>
  <c r="K95" i="6"/>
  <c r="M94" i="6"/>
  <c r="K94" i="6"/>
  <c r="M93" i="6"/>
  <c r="K93" i="6"/>
  <c r="K92" i="6" s="1"/>
  <c r="M89" i="6"/>
  <c r="K89" i="6"/>
  <c r="M88" i="6"/>
  <c r="K88" i="6"/>
  <c r="M87" i="6"/>
  <c r="K87" i="6"/>
  <c r="M86" i="6"/>
  <c r="K86" i="6"/>
  <c r="M85" i="6"/>
  <c r="K85" i="6"/>
  <c r="M84" i="6"/>
  <c r="K84" i="6"/>
  <c r="M83" i="6"/>
  <c r="K83" i="6"/>
  <c r="M82" i="6"/>
  <c r="K82" i="6"/>
  <c r="M81" i="6"/>
  <c r="K81" i="6"/>
  <c r="M80" i="6"/>
  <c r="K80" i="6"/>
  <c r="M79" i="6"/>
  <c r="K79" i="6"/>
  <c r="M78" i="6"/>
  <c r="K78" i="6"/>
  <c r="M77" i="6"/>
  <c r="K77" i="6"/>
  <c r="M76" i="6"/>
  <c r="K76" i="6"/>
  <c r="M75" i="6"/>
  <c r="K75" i="6"/>
  <c r="M74" i="6"/>
  <c r="K74" i="6"/>
  <c r="M73" i="6"/>
  <c r="K73" i="6"/>
  <c r="M72" i="6"/>
  <c r="K72" i="6"/>
  <c r="M71" i="6"/>
  <c r="K71" i="6"/>
  <c r="M70" i="6"/>
  <c r="K70" i="6"/>
  <c r="M69" i="6"/>
  <c r="K69" i="6"/>
  <c r="M68" i="6"/>
  <c r="K68" i="6"/>
  <c r="M67" i="6"/>
  <c r="K67" i="6"/>
  <c r="M66" i="6"/>
  <c r="K66" i="6"/>
  <c r="M65" i="6"/>
  <c r="K65" i="6"/>
  <c r="M64" i="6"/>
  <c r="K64" i="6"/>
  <c r="M63" i="6"/>
  <c r="K63" i="6"/>
  <c r="M62" i="6"/>
  <c r="K62" i="6"/>
  <c r="M61" i="6"/>
  <c r="K61" i="6"/>
  <c r="M60" i="6"/>
  <c r="K60" i="6"/>
  <c r="M59" i="6"/>
  <c r="K59" i="6"/>
  <c r="M58" i="6"/>
  <c r="K58" i="6"/>
  <c r="M57" i="6"/>
  <c r="K57" i="6"/>
  <c r="M56" i="6"/>
  <c r="K56" i="6"/>
  <c r="M55" i="6"/>
  <c r="K55" i="6"/>
  <c r="M54" i="6"/>
  <c r="K54" i="6"/>
  <c r="M53" i="6"/>
  <c r="K53" i="6"/>
  <c r="M52" i="6"/>
  <c r="K52" i="6"/>
  <c r="M51" i="6"/>
  <c r="K51" i="6"/>
  <c r="M50" i="6"/>
  <c r="K50" i="6"/>
  <c r="K49" i="6"/>
  <c r="L269" i="6"/>
  <c r="M46" i="6"/>
  <c r="K46" i="6"/>
  <c r="M45" i="6"/>
  <c r="K45" i="6"/>
  <c r="M44" i="6"/>
  <c r="K44" i="6"/>
  <c r="M43" i="6"/>
  <c r="K43" i="6"/>
  <c r="M42" i="6"/>
  <c r="K42" i="6"/>
  <c r="M41" i="6"/>
  <c r="K41" i="6"/>
  <c r="M40" i="6"/>
  <c r="K40" i="6"/>
  <c r="M39" i="6"/>
  <c r="K39" i="6"/>
  <c r="M38" i="6"/>
  <c r="K38" i="6"/>
  <c r="M37" i="6"/>
  <c r="K37" i="6"/>
  <c r="M36" i="6"/>
  <c r="K36" i="6"/>
  <c r="M35" i="6"/>
  <c r="K35" i="6"/>
  <c r="M34" i="6"/>
  <c r="K34" i="6"/>
  <c r="M33" i="6"/>
  <c r="K33" i="6"/>
  <c r="M32" i="6"/>
  <c r="K32" i="6"/>
  <c r="K31" i="6"/>
  <c r="M28" i="6"/>
  <c r="K28" i="6"/>
  <c r="M27" i="6"/>
  <c r="K27" i="6"/>
  <c r="M26" i="6"/>
  <c r="K26" i="6"/>
  <c r="M25" i="6"/>
  <c r="K25" i="6"/>
  <c r="M24" i="6"/>
  <c r="K24" i="6"/>
  <c r="M23" i="6"/>
  <c r="K23" i="6"/>
  <c r="M22" i="6"/>
  <c r="K22" i="6"/>
  <c r="M21" i="6"/>
  <c r="K21" i="6"/>
  <c r="M20" i="6"/>
  <c r="K20" i="6"/>
  <c r="M19" i="6"/>
  <c r="K19" i="6"/>
  <c r="M18" i="6"/>
  <c r="K18" i="6"/>
  <c r="M17" i="6"/>
  <c r="K17" i="6"/>
  <c r="M16" i="6"/>
  <c r="K16" i="6"/>
  <c r="M15" i="6"/>
  <c r="K15" i="6"/>
  <c r="M14" i="6"/>
  <c r="K14" i="6"/>
  <c r="M13" i="6"/>
  <c r="K13" i="6"/>
  <c r="K12" i="6" s="1"/>
  <c r="L9" i="6"/>
  <c r="L8" i="6"/>
  <c r="L7" i="6"/>
  <c r="L6" i="6"/>
  <c r="L5" i="6"/>
  <c r="L4" i="6" l="1"/>
  <c r="L10" i="6"/>
  <c r="L240" i="6"/>
  <c r="L231" i="6"/>
  <c r="L233" i="6"/>
  <c r="L235" i="6"/>
  <c r="L237" i="6"/>
  <c r="L239" i="6"/>
  <c r="L241" i="6"/>
  <c r="L246" i="6"/>
  <c r="L248" i="6"/>
  <c r="L250" i="6"/>
  <c r="L252" i="6"/>
  <c r="L254" i="6"/>
  <c r="L256" i="6"/>
  <c r="L258" i="6"/>
  <c r="L260" i="6"/>
  <c r="L262" i="6"/>
  <c r="L264" i="6"/>
  <c r="L266" i="6"/>
  <c r="L268" i="6"/>
  <c r="L232" i="6"/>
  <c r="L234" i="6"/>
  <c r="L236" i="6"/>
  <c r="L238" i="6"/>
  <c r="L245" i="6"/>
  <c r="L247" i="6"/>
  <c r="L249" i="6"/>
  <c r="L251" i="6"/>
  <c r="L253" i="6"/>
  <c r="L255" i="6"/>
  <c r="L257" i="6"/>
  <c r="L259" i="6"/>
  <c r="L261" i="6"/>
  <c r="L263" i="6"/>
  <c r="L265" i="6"/>
  <c r="L267" i="6"/>
  <c r="Q50" i="6"/>
  <c r="Q143" i="6"/>
  <c r="Q70" i="6"/>
  <c r="Q37" i="6"/>
  <c r="Q74" i="6"/>
  <c r="Q141" i="6"/>
  <c r="Q153" i="6"/>
  <c r="Q75" i="6"/>
  <c r="Q108" i="6"/>
  <c r="Q100" i="6"/>
  <c r="Q73" i="6"/>
  <c r="Q155" i="6"/>
  <c r="Q146" i="6"/>
  <c r="Q109" i="6"/>
  <c r="Q99" i="6"/>
  <c r="P228" i="6"/>
  <c r="Q198" i="6"/>
  <c r="O198" i="6"/>
  <c r="Q197" i="6"/>
  <c r="O197" i="6"/>
  <c r="Q196" i="6"/>
  <c r="O196" i="6"/>
  <c r="Q195" i="6"/>
  <c r="O195" i="6"/>
  <c r="Q194" i="6"/>
  <c r="O194" i="6"/>
  <c r="Q193" i="6"/>
  <c r="O193" i="6"/>
  <c r="Q192" i="6"/>
  <c r="O192" i="6"/>
  <c r="Q191" i="6"/>
  <c r="O191" i="6"/>
  <c r="Q190" i="6"/>
  <c r="O190" i="6"/>
  <c r="Q189" i="6"/>
  <c r="O189" i="6"/>
  <c r="Q188" i="6"/>
  <c r="O188" i="6"/>
  <c r="Q187" i="6"/>
  <c r="O187" i="6"/>
  <c r="Q186" i="6"/>
  <c r="O186" i="6"/>
  <c r="Q185" i="6"/>
  <c r="O185" i="6"/>
  <c r="Q184" i="6"/>
  <c r="O184" i="6"/>
  <c r="Q183" i="6"/>
  <c r="O183" i="6"/>
  <c r="Q182" i="6"/>
  <c r="O182" i="6"/>
  <c r="Q181" i="6"/>
  <c r="O181" i="6"/>
  <c r="Q180" i="6"/>
  <c r="O180" i="6"/>
  <c r="Q179" i="6"/>
  <c r="O179" i="6"/>
  <c r="Q175" i="6"/>
  <c r="O175" i="6"/>
  <c r="Q174" i="6"/>
  <c r="O174" i="6"/>
  <c r="Q173" i="6"/>
  <c r="O173" i="6"/>
  <c r="Q172" i="6"/>
  <c r="O172" i="6"/>
  <c r="Q171" i="6"/>
  <c r="O171" i="6"/>
  <c r="Q170" i="6"/>
  <c r="O170" i="6"/>
  <c r="Q169" i="6"/>
  <c r="O169" i="6"/>
  <c r="Q168" i="6"/>
  <c r="O168" i="6"/>
  <c r="Q167" i="6"/>
  <c r="O167" i="6"/>
  <c r="Q166" i="6"/>
  <c r="O166" i="6"/>
  <c r="Q165" i="6"/>
  <c r="O165" i="6"/>
  <c r="Q164" i="6"/>
  <c r="O164" i="6"/>
  <c r="Q163" i="6"/>
  <c r="O163" i="6"/>
  <c r="Q162" i="6"/>
  <c r="O162" i="6"/>
  <c r="Q161" i="6"/>
  <c r="O161" i="6"/>
  <c r="Q160" i="6"/>
  <c r="O160" i="6"/>
  <c r="Q159" i="6"/>
  <c r="O159" i="6"/>
  <c r="Q158" i="6"/>
  <c r="O158" i="6"/>
  <c r="Q157" i="6"/>
  <c r="O157" i="6"/>
  <c r="Q156" i="6"/>
  <c r="O156" i="6"/>
  <c r="O155" i="6"/>
  <c r="Q154" i="6"/>
  <c r="O154" i="6"/>
  <c r="O153" i="6"/>
  <c r="Q152" i="6"/>
  <c r="O152" i="6"/>
  <c r="Q151" i="6"/>
  <c r="O151" i="6"/>
  <c r="Q150" i="6"/>
  <c r="O150" i="6"/>
  <c r="Q149" i="6"/>
  <c r="O149" i="6"/>
  <c r="Q148" i="6"/>
  <c r="O148" i="6"/>
  <c r="Q147" i="6"/>
  <c r="O147" i="6"/>
  <c r="O146" i="6"/>
  <c r="Q145" i="6"/>
  <c r="O145" i="6"/>
  <c r="Q144" i="6"/>
  <c r="O144" i="6"/>
  <c r="O143" i="6"/>
  <c r="Q142" i="6"/>
  <c r="O142" i="6"/>
  <c r="O141" i="6"/>
  <c r="Q140" i="6"/>
  <c r="O140" i="6"/>
  <c r="Q139" i="6"/>
  <c r="O139" i="6"/>
  <c r="Q138" i="6"/>
  <c r="O138" i="6"/>
  <c r="Q137" i="6"/>
  <c r="O137" i="6"/>
  <c r="Q136" i="6"/>
  <c r="O136" i="6"/>
  <c r="Q132" i="6"/>
  <c r="O132" i="6"/>
  <c r="Q131" i="6"/>
  <c r="O131" i="6"/>
  <c r="Q130" i="6"/>
  <c r="O130" i="6"/>
  <c r="Q129" i="6"/>
  <c r="O129" i="6"/>
  <c r="Q128" i="6"/>
  <c r="O128" i="6"/>
  <c r="Q127" i="6"/>
  <c r="O127" i="6"/>
  <c r="Q126" i="6"/>
  <c r="O126" i="6"/>
  <c r="Q125" i="6"/>
  <c r="O125" i="6"/>
  <c r="Q124" i="6"/>
  <c r="O124" i="6"/>
  <c r="Q123" i="6"/>
  <c r="O123" i="6"/>
  <c r="Q122" i="6"/>
  <c r="O122" i="6"/>
  <c r="Q121" i="6"/>
  <c r="O121" i="6"/>
  <c r="Q120" i="6"/>
  <c r="O120" i="6"/>
  <c r="Q119" i="6"/>
  <c r="O119" i="6"/>
  <c r="Q118" i="6"/>
  <c r="O118" i="6"/>
  <c r="Q117" i="6"/>
  <c r="O117" i="6"/>
  <c r="Q116" i="6"/>
  <c r="O116" i="6"/>
  <c r="Q115" i="6"/>
  <c r="O115" i="6"/>
  <c r="Q114" i="6"/>
  <c r="O114" i="6"/>
  <c r="Q113" i="6"/>
  <c r="O113" i="6"/>
  <c r="Q112" i="6"/>
  <c r="O112" i="6"/>
  <c r="Q111" i="6"/>
  <c r="O111" i="6"/>
  <c r="Q110" i="6"/>
  <c r="O110" i="6"/>
  <c r="O109" i="6"/>
  <c r="O108" i="6"/>
  <c r="Q107" i="6"/>
  <c r="O107" i="6"/>
  <c r="Q106" i="6"/>
  <c r="O106" i="6"/>
  <c r="Q105" i="6"/>
  <c r="O105" i="6"/>
  <c r="Q104" i="6"/>
  <c r="O104" i="6"/>
  <c r="Q103" i="6"/>
  <c r="O103" i="6"/>
  <c r="Q102" i="6"/>
  <c r="O102" i="6"/>
  <c r="Q101" i="6"/>
  <c r="O101" i="6"/>
  <c r="O100" i="6"/>
  <c r="O99" i="6"/>
  <c r="Q98" i="6"/>
  <c r="O98" i="6"/>
  <c r="Q97" i="6"/>
  <c r="O97" i="6"/>
  <c r="Q96" i="6"/>
  <c r="O96" i="6"/>
  <c r="Q95" i="6"/>
  <c r="O95" i="6"/>
  <c r="Q94" i="6"/>
  <c r="O94" i="6"/>
  <c r="Q93" i="6"/>
  <c r="O93" i="6"/>
  <c r="Q89" i="6"/>
  <c r="O89" i="6"/>
  <c r="Q88" i="6"/>
  <c r="O88" i="6"/>
  <c r="Q87" i="6"/>
  <c r="O87" i="6"/>
  <c r="Q86" i="6"/>
  <c r="O86" i="6"/>
  <c r="Q85" i="6"/>
  <c r="O85" i="6"/>
  <c r="Q84" i="6"/>
  <c r="O84" i="6"/>
  <c r="Q83" i="6"/>
  <c r="O83" i="6"/>
  <c r="Q82" i="6"/>
  <c r="O82" i="6"/>
  <c r="Q81" i="6"/>
  <c r="O81" i="6"/>
  <c r="Q80" i="6"/>
  <c r="O80" i="6"/>
  <c r="Q79" i="6"/>
  <c r="O79" i="6"/>
  <c r="Q78" i="6"/>
  <c r="O78" i="6"/>
  <c r="Q77" i="6"/>
  <c r="O77" i="6"/>
  <c r="Q76" i="6"/>
  <c r="O76" i="6"/>
  <c r="O75" i="6"/>
  <c r="O74" i="6"/>
  <c r="O73" i="6"/>
  <c r="Q72" i="6"/>
  <c r="O72" i="6"/>
  <c r="Q71" i="6"/>
  <c r="O71" i="6"/>
  <c r="O70" i="6"/>
  <c r="O69" i="6"/>
  <c r="Q68" i="6"/>
  <c r="O68" i="6"/>
  <c r="Q67" i="6"/>
  <c r="O67" i="6"/>
  <c r="Q66" i="6"/>
  <c r="O66" i="6"/>
  <c r="Q65" i="6"/>
  <c r="O65" i="6"/>
  <c r="Q64" i="6"/>
  <c r="O64" i="6"/>
  <c r="Q63" i="6"/>
  <c r="O63" i="6"/>
  <c r="Q62" i="6"/>
  <c r="O62" i="6"/>
  <c r="Q61" i="6"/>
  <c r="O61" i="6"/>
  <c r="Q60" i="6"/>
  <c r="O60" i="6"/>
  <c r="Q59" i="6"/>
  <c r="O59" i="6"/>
  <c r="Q58" i="6"/>
  <c r="O58" i="6"/>
  <c r="Q57" i="6"/>
  <c r="O57" i="6"/>
  <c r="Q56" i="6"/>
  <c r="O56" i="6"/>
  <c r="Q55" i="6"/>
  <c r="O55" i="6"/>
  <c r="Q54" i="6"/>
  <c r="O54" i="6"/>
  <c r="Q53" i="6"/>
  <c r="O53" i="6"/>
  <c r="Q52" i="6"/>
  <c r="O52" i="6"/>
  <c r="Q51" i="6"/>
  <c r="O51" i="6"/>
  <c r="P6" i="6" s="1"/>
  <c r="O50" i="6"/>
  <c r="O49" i="6"/>
  <c r="P269" i="6"/>
  <c r="Q46" i="6"/>
  <c r="O46" i="6"/>
  <c r="Q45" i="6"/>
  <c r="O45" i="6"/>
  <c r="Q44" i="6"/>
  <c r="O44" i="6"/>
  <c r="Q43" i="6"/>
  <c r="O43" i="6"/>
  <c r="Q42" i="6"/>
  <c r="O42" i="6"/>
  <c r="Q41" i="6"/>
  <c r="O41" i="6"/>
  <c r="Q40" i="6"/>
  <c r="O40" i="6"/>
  <c r="Q39" i="6"/>
  <c r="O39" i="6"/>
  <c r="Q38" i="6"/>
  <c r="O38" i="6"/>
  <c r="O37" i="6"/>
  <c r="Q36" i="6"/>
  <c r="O36" i="6"/>
  <c r="Q35" i="6"/>
  <c r="O35" i="6"/>
  <c r="Q34" i="6"/>
  <c r="O34" i="6"/>
  <c r="Q33" i="6"/>
  <c r="O33" i="6"/>
  <c r="Q32" i="6"/>
  <c r="O32" i="6"/>
  <c r="O31" i="6" s="1"/>
  <c r="Q28" i="6"/>
  <c r="O28" i="6"/>
  <c r="Q27" i="6"/>
  <c r="O27" i="6"/>
  <c r="Q26" i="6"/>
  <c r="O26" i="6"/>
  <c r="Q25" i="6"/>
  <c r="O25" i="6"/>
  <c r="Q24" i="6"/>
  <c r="O24" i="6"/>
  <c r="Q23" i="6"/>
  <c r="O23" i="6"/>
  <c r="Q22" i="6"/>
  <c r="O22" i="6"/>
  <c r="Q21" i="6"/>
  <c r="O21" i="6"/>
  <c r="Q20" i="6"/>
  <c r="O20" i="6"/>
  <c r="Q19" i="6"/>
  <c r="O19" i="6"/>
  <c r="Q18" i="6"/>
  <c r="O18" i="6"/>
  <c r="Q17" i="6"/>
  <c r="O17" i="6"/>
  <c r="Q16" i="6"/>
  <c r="O16" i="6"/>
  <c r="Q15" i="6"/>
  <c r="O15" i="6"/>
  <c r="Q14" i="6"/>
  <c r="O14" i="6"/>
  <c r="Q13" i="6"/>
  <c r="O13" i="6"/>
  <c r="O12" i="6" s="1"/>
  <c r="P9" i="6"/>
  <c r="P8" i="6"/>
  <c r="P7" i="6"/>
  <c r="P5" i="6"/>
  <c r="M230" i="6" l="1"/>
  <c r="K230" i="6"/>
  <c r="K201" i="6" s="1"/>
  <c r="K178" i="6" s="1"/>
  <c r="L230" i="6"/>
  <c r="O92" i="6"/>
  <c r="O135" i="6"/>
  <c r="Q69" i="6"/>
  <c r="P241" i="6" s="1"/>
  <c r="P4" i="6"/>
  <c r="P10" i="6"/>
  <c r="P246" i="6"/>
  <c r="P248" i="6"/>
  <c r="P250" i="6"/>
  <c r="P252" i="6"/>
  <c r="P254" i="6"/>
  <c r="P256" i="6"/>
  <c r="P258" i="6"/>
  <c r="P260" i="6"/>
  <c r="P262" i="6"/>
  <c r="P264" i="6"/>
  <c r="P266" i="6"/>
  <c r="P268" i="6"/>
  <c r="P245" i="6"/>
  <c r="P247" i="6"/>
  <c r="P249" i="6"/>
  <c r="P251" i="6"/>
  <c r="P253" i="6"/>
  <c r="P255" i="6"/>
  <c r="P257" i="6"/>
  <c r="P259" i="6"/>
  <c r="P261" i="6"/>
  <c r="P263" i="6"/>
  <c r="P265" i="6"/>
  <c r="P267" i="6"/>
  <c r="T228" i="6"/>
  <c r="U198" i="6"/>
  <c r="S198" i="6"/>
  <c r="U197" i="6"/>
  <c r="S197" i="6"/>
  <c r="U196" i="6"/>
  <c r="S196" i="6"/>
  <c r="U195" i="6"/>
  <c r="S195" i="6"/>
  <c r="U194" i="6"/>
  <c r="S194" i="6"/>
  <c r="U193" i="6"/>
  <c r="S193" i="6"/>
  <c r="U192" i="6"/>
  <c r="S192" i="6"/>
  <c r="U191" i="6"/>
  <c r="S191" i="6"/>
  <c r="U190" i="6"/>
  <c r="S190" i="6"/>
  <c r="U189" i="6"/>
  <c r="S189" i="6"/>
  <c r="U188" i="6"/>
  <c r="S188" i="6"/>
  <c r="U187" i="6"/>
  <c r="S187" i="6"/>
  <c r="U186" i="6"/>
  <c r="S186" i="6"/>
  <c r="U185" i="6"/>
  <c r="S185" i="6"/>
  <c r="U184" i="6"/>
  <c r="S184" i="6"/>
  <c r="U183" i="6"/>
  <c r="S183" i="6"/>
  <c r="U182" i="6"/>
  <c r="S182" i="6"/>
  <c r="U181" i="6"/>
  <c r="S181" i="6"/>
  <c r="U180" i="6"/>
  <c r="S180" i="6"/>
  <c r="U179" i="6"/>
  <c r="S179" i="6"/>
  <c r="U175" i="6"/>
  <c r="S175" i="6"/>
  <c r="U174" i="6"/>
  <c r="S174" i="6"/>
  <c r="U173" i="6"/>
  <c r="S173" i="6"/>
  <c r="U172" i="6"/>
  <c r="S172" i="6"/>
  <c r="U171" i="6"/>
  <c r="S171" i="6"/>
  <c r="U170" i="6"/>
  <c r="S170" i="6"/>
  <c r="U169" i="6"/>
  <c r="S169" i="6"/>
  <c r="U168" i="6"/>
  <c r="S168" i="6"/>
  <c r="U167" i="6"/>
  <c r="S167" i="6"/>
  <c r="U166" i="6"/>
  <c r="S166" i="6"/>
  <c r="U165" i="6"/>
  <c r="S165" i="6"/>
  <c r="U164" i="6"/>
  <c r="S164" i="6"/>
  <c r="U163" i="6"/>
  <c r="S163" i="6"/>
  <c r="U162" i="6"/>
  <c r="S162" i="6"/>
  <c r="U161" i="6"/>
  <c r="S161" i="6"/>
  <c r="U160" i="6"/>
  <c r="S160" i="6"/>
  <c r="U159" i="6"/>
  <c r="S159" i="6"/>
  <c r="U158" i="6"/>
  <c r="S158" i="6"/>
  <c r="U157" i="6"/>
  <c r="S157" i="6"/>
  <c r="U156" i="6"/>
  <c r="S156" i="6"/>
  <c r="U155" i="6"/>
  <c r="S155" i="6"/>
  <c r="U154" i="6"/>
  <c r="S154" i="6"/>
  <c r="U153" i="6"/>
  <c r="S153" i="6"/>
  <c r="U152" i="6"/>
  <c r="S152" i="6"/>
  <c r="U151" i="6"/>
  <c r="S151" i="6"/>
  <c r="U150" i="6"/>
  <c r="S150" i="6"/>
  <c r="U149" i="6"/>
  <c r="S149" i="6"/>
  <c r="U148" i="6"/>
  <c r="S148" i="6"/>
  <c r="U147" i="6"/>
  <c r="S147" i="6"/>
  <c r="U146" i="6"/>
  <c r="S146" i="6"/>
  <c r="U145" i="6"/>
  <c r="S145" i="6"/>
  <c r="U144" i="6"/>
  <c r="S144" i="6"/>
  <c r="U143" i="6"/>
  <c r="S143" i="6"/>
  <c r="U142" i="6"/>
  <c r="S142" i="6"/>
  <c r="U141" i="6"/>
  <c r="S141" i="6"/>
  <c r="U140" i="6"/>
  <c r="S140" i="6"/>
  <c r="U139" i="6"/>
  <c r="S139" i="6"/>
  <c r="U138" i="6"/>
  <c r="S138" i="6"/>
  <c r="U137" i="6"/>
  <c r="S137" i="6"/>
  <c r="U136" i="6"/>
  <c r="S136" i="6"/>
  <c r="S135" i="6" s="1"/>
  <c r="U132" i="6"/>
  <c r="S132" i="6"/>
  <c r="U131" i="6"/>
  <c r="S131" i="6"/>
  <c r="U130" i="6"/>
  <c r="S130" i="6"/>
  <c r="U129" i="6"/>
  <c r="S129" i="6"/>
  <c r="U128" i="6"/>
  <c r="S128" i="6"/>
  <c r="U127" i="6"/>
  <c r="S127" i="6"/>
  <c r="U126" i="6"/>
  <c r="S126" i="6"/>
  <c r="U125" i="6"/>
  <c r="S125" i="6"/>
  <c r="U124" i="6"/>
  <c r="S124" i="6"/>
  <c r="U123" i="6"/>
  <c r="S123" i="6"/>
  <c r="U122" i="6"/>
  <c r="S122" i="6"/>
  <c r="U121" i="6"/>
  <c r="S121" i="6"/>
  <c r="U120" i="6"/>
  <c r="S120" i="6"/>
  <c r="U119" i="6"/>
  <c r="S119" i="6"/>
  <c r="U118" i="6"/>
  <c r="S118" i="6"/>
  <c r="U117" i="6"/>
  <c r="S117" i="6"/>
  <c r="U116" i="6"/>
  <c r="S116" i="6"/>
  <c r="U115" i="6"/>
  <c r="S115" i="6"/>
  <c r="U114" i="6"/>
  <c r="S114" i="6"/>
  <c r="U113" i="6"/>
  <c r="S113" i="6"/>
  <c r="U112" i="6"/>
  <c r="S112" i="6"/>
  <c r="U111" i="6"/>
  <c r="S111" i="6"/>
  <c r="U110" i="6"/>
  <c r="S110" i="6"/>
  <c r="U109" i="6"/>
  <c r="S109" i="6"/>
  <c r="U108" i="6"/>
  <c r="S108" i="6"/>
  <c r="U107" i="6"/>
  <c r="S107" i="6"/>
  <c r="U106" i="6"/>
  <c r="S106" i="6"/>
  <c r="U105" i="6"/>
  <c r="S105" i="6"/>
  <c r="U104" i="6"/>
  <c r="S104" i="6"/>
  <c r="U103" i="6"/>
  <c r="S103" i="6"/>
  <c r="U102" i="6"/>
  <c r="S102" i="6"/>
  <c r="U101" i="6"/>
  <c r="S101" i="6"/>
  <c r="U100" i="6"/>
  <c r="S100" i="6"/>
  <c r="U99" i="6"/>
  <c r="S99" i="6"/>
  <c r="U98" i="6"/>
  <c r="S98" i="6"/>
  <c r="U97" i="6"/>
  <c r="S97" i="6"/>
  <c r="U96" i="6"/>
  <c r="S96" i="6"/>
  <c r="U95" i="6"/>
  <c r="S95" i="6"/>
  <c r="U94" i="6"/>
  <c r="S94" i="6"/>
  <c r="U93" i="6"/>
  <c r="S93" i="6"/>
  <c r="S92" i="6"/>
  <c r="U89" i="6"/>
  <c r="S89" i="6"/>
  <c r="U88" i="6"/>
  <c r="S88" i="6"/>
  <c r="U87" i="6"/>
  <c r="S87" i="6"/>
  <c r="U86" i="6"/>
  <c r="S86" i="6"/>
  <c r="U85" i="6"/>
  <c r="S85" i="6"/>
  <c r="U84" i="6"/>
  <c r="S84" i="6"/>
  <c r="U83" i="6"/>
  <c r="S83" i="6"/>
  <c r="U82" i="6"/>
  <c r="S82" i="6"/>
  <c r="U81" i="6"/>
  <c r="S81" i="6"/>
  <c r="U80" i="6"/>
  <c r="S80" i="6"/>
  <c r="U79" i="6"/>
  <c r="S79" i="6"/>
  <c r="U78" i="6"/>
  <c r="S78" i="6"/>
  <c r="U77" i="6"/>
  <c r="S77" i="6"/>
  <c r="U76" i="6"/>
  <c r="S76" i="6"/>
  <c r="U75" i="6"/>
  <c r="S75" i="6"/>
  <c r="U74" i="6"/>
  <c r="S74" i="6"/>
  <c r="U73" i="6"/>
  <c r="S73" i="6"/>
  <c r="U72" i="6"/>
  <c r="S72" i="6"/>
  <c r="U71" i="6"/>
  <c r="S71" i="6"/>
  <c r="U70" i="6"/>
  <c r="S70" i="6"/>
  <c r="U69" i="6"/>
  <c r="S69" i="6"/>
  <c r="U68" i="6"/>
  <c r="S68" i="6"/>
  <c r="U67" i="6"/>
  <c r="S67" i="6"/>
  <c r="U66" i="6"/>
  <c r="S66" i="6"/>
  <c r="U65" i="6"/>
  <c r="S65" i="6"/>
  <c r="U64" i="6"/>
  <c r="S64" i="6"/>
  <c r="U63" i="6"/>
  <c r="S63" i="6"/>
  <c r="U62" i="6"/>
  <c r="S62" i="6"/>
  <c r="U61" i="6"/>
  <c r="S61" i="6"/>
  <c r="U60" i="6"/>
  <c r="S60" i="6"/>
  <c r="U59" i="6"/>
  <c r="S59" i="6"/>
  <c r="U58" i="6"/>
  <c r="S58" i="6"/>
  <c r="U57" i="6"/>
  <c r="S57" i="6"/>
  <c r="U56" i="6"/>
  <c r="S56" i="6"/>
  <c r="U55" i="6"/>
  <c r="S55" i="6"/>
  <c r="U54" i="6"/>
  <c r="S54" i="6"/>
  <c r="U53" i="6"/>
  <c r="S53" i="6"/>
  <c r="U52" i="6"/>
  <c r="S52" i="6"/>
  <c r="U51" i="6"/>
  <c r="S51" i="6"/>
  <c r="U50" i="6"/>
  <c r="S50" i="6"/>
  <c r="S49" i="6" s="1"/>
  <c r="T269" i="6"/>
  <c r="R47" i="6"/>
  <c r="U46" i="6"/>
  <c r="S46" i="6"/>
  <c r="U45" i="6"/>
  <c r="S45" i="6"/>
  <c r="U44" i="6"/>
  <c r="S44" i="6"/>
  <c r="U43" i="6"/>
  <c r="S43" i="6"/>
  <c r="U42" i="6"/>
  <c r="S42" i="6"/>
  <c r="U41" i="6"/>
  <c r="S41" i="6"/>
  <c r="U40" i="6"/>
  <c r="S40" i="6"/>
  <c r="U39" i="6"/>
  <c r="S39" i="6"/>
  <c r="U38" i="6"/>
  <c r="S38" i="6"/>
  <c r="U37" i="6"/>
  <c r="S37" i="6"/>
  <c r="U36" i="6"/>
  <c r="S36" i="6"/>
  <c r="U35" i="6"/>
  <c r="S35" i="6"/>
  <c r="U34" i="6"/>
  <c r="S34" i="6"/>
  <c r="U33" i="6"/>
  <c r="S33" i="6"/>
  <c r="U32" i="6"/>
  <c r="S32" i="6"/>
  <c r="S31" i="6"/>
  <c r="U28" i="6"/>
  <c r="S28" i="6"/>
  <c r="U27" i="6"/>
  <c r="S27" i="6"/>
  <c r="U26" i="6"/>
  <c r="S26" i="6"/>
  <c r="U25" i="6"/>
  <c r="S25" i="6"/>
  <c r="U24" i="6"/>
  <c r="S24" i="6"/>
  <c r="U23" i="6"/>
  <c r="S23" i="6"/>
  <c r="U22" i="6"/>
  <c r="S22" i="6"/>
  <c r="U21" i="6"/>
  <c r="S21" i="6"/>
  <c r="U20" i="6"/>
  <c r="S20" i="6"/>
  <c r="U19" i="6"/>
  <c r="S19" i="6"/>
  <c r="U18" i="6"/>
  <c r="S18" i="6"/>
  <c r="U17" i="6"/>
  <c r="S17" i="6"/>
  <c r="U16" i="6"/>
  <c r="S16" i="6"/>
  <c r="U15" i="6"/>
  <c r="S15" i="6"/>
  <c r="U14" i="6"/>
  <c r="S14" i="6"/>
  <c r="U13" i="6"/>
  <c r="S13" i="6"/>
  <c r="S12" i="6" s="1"/>
  <c r="T10" i="6"/>
  <c r="T9" i="6"/>
  <c r="T8" i="6"/>
  <c r="T7" i="6"/>
  <c r="T6" i="6"/>
  <c r="T5" i="6"/>
  <c r="P236" i="6" l="1"/>
  <c r="P235" i="6"/>
  <c r="P232" i="6"/>
  <c r="P231" i="6"/>
  <c r="P239" i="6"/>
  <c r="P240" i="6"/>
  <c r="P238" i="6"/>
  <c r="P234" i="6"/>
  <c r="P237" i="6"/>
  <c r="P233" i="6"/>
  <c r="T4" i="6"/>
  <c r="T240" i="6"/>
  <c r="T231" i="6"/>
  <c r="T233" i="6"/>
  <c r="T235" i="6"/>
  <c r="T237" i="6"/>
  <c r="T239" i="6"/>
  <c r="T241" i="6"/>
  <c r="T246" i="6"/>
  <c r="T248" i="6"/>
  <c r="T250" i="6"/>
  <c r="T252" i="6"/>
  <c r="T254" i="6"/>
  <c r="T256" i="6"/>
  <c r="T258" i="6"/>
  <c r="T260" i="6"/>
  <c r="T262" i="6"/>
  <c r="T264" i="6"/>
  <c r="T266" i="6"/>
  <c r="T268" i="6"/>
  <c r="T232" i="6"/>
  <c r="T234" i="6"/>
  <c r="T236" i="6"/>
  <c r="T238" i="6"/>
  <c r="T245" i="6"/>
  <c r="T247" i="6"/>
  <c r="T249" i="6"/>
  <c r="T251" i="6"/>
  <c r="T253" i="6"/>
  <c r="T255" i="6"/>
  <c r="T257" i="6"/>
  <c r="T259" i="6"/>
  <c r="T261" i="6"/>
  <c r="T263" i="6"/>
  <c r="T265" i="6"/>
  <c r="T267" i="6"/>
  <c r="CN176" i="6"/>
  <c r="CL176" i="6"/>
  <c r="CJ176" i="6"/>
  <c r="CH176" i="6"/>
  <c r="CF176" i="6"/>
  <c r="CD176" i="6"/>
  <c r="CB176" i="6"/>
  <c r="BZ176" i="6"/>
  <c r="BX176" i="6"/>
  <c r="BV176" i="6"/>
  <c r="BT176" i="6"/>
  <c r="BR176" i="6"/>
  <c r="BP176" i="6"/>
  <c r="BN176" i="6"/>
  <c r="BL176" i="6"/>
  <c r="BJ176" i="6"/>
  <c r="BH176" i="6"/>
  <c r="BF176" i="6"/>
  <c r="BD176" i="6"/>
  <c r="BB176" i="6"/>
  <c r="AZ176" i="6"/>
  <c r="AX176" i="6"/>
  <c r="AV176" i="6"/>
  <c r="AT176" i="6"/>
  <c r="AR176" i="6"/>
  <c r="AP176" i="6"/>
  <c r="AN176" i="6"/>
  <c r="AL176" i="6"/>
  <c r="AJ176" i="6"/>
  <c r="AH176" i="6"/>
  <c r="AF176" i="6"/>
  <c r="AD176" i="6"/>
  <c r="AB176" i="6"/>
  <c r="Z176" i="6"/>
  <c r="X176" i="6"/>
  <c r="V176" i="6"/>
  <c r="H176" i="6"/>
  <c r="D176" i="6"/>
  <c r="A176" i="6"/>
  <c r="CN133" i="6"/>
  <c r="CL133" i="6"/>
  <c r="CJ133" i="6"/>
  <c r="CH133" i="6"/>
  <c r="CF133" i="6"/>
  <c r="CD133" i="6"/>
  <c r="CB133" i="6"/>
  <c r="BZ133" i="6"/>
  <c r="BX133" i="6"/>
  <c r="BV133" i="6"/>
  <c r="BT133" i="6"/>
  <c r="BR133" i="6"/>
  <c r="BP133" i="6"/>
  <c r="BN133" i="6"/>
  <c r="BL133" i="6"/>
  <c r="BJ133" i="6"/>
  <c r="BH133" i="6"/>
  <c r="BF133" i="6"/>
  <c r="BD133" i="6"/>
  <c r="BB133" i="6"/>
  <c r="AZ133" i="6"/>
  <c r="AX133" i="6"/>
  <c r="AV133" i="6"/>
  <c r="AT133" i="6"/>
  <c r="AR133" i="6"/>
  <c r="AP133" i="6"/>
  <c r="AN133" i="6"/>
  <c r="AL133" i="6"/>
  <c r="AJ133" i="6"/>
  <c r="AH133" i="6"/>
  <c r="AF133" i="6"/>
  <c r="AD133" i="6"/>
  <c r="AB133" i="6"/>
  <c r="Z133" i="6"/>
  <c r="X133" i="6"/>
  <c r="V133" i="6"/>
  <c r="H133" i="6"/>
  <c r="D133" i="6"/>
  <c r="A133" i="6"/>
  <c r="CN90" i="6"/>
  <c r="CL90" i="6"/>
  <c r="CJ90" i="6"/>
  <c r="CH90" i="6"/>
  <c r="CF90" i="6"/>
  <c r="CD90" i="6"/>
  <c r="CB90" i="6"/>
  <c r="BZ90" i="6"/>
  <c r="BX90" i="6"/>
  <c r="BV90" i="6"/>
  <c r="BT90" i="6"/>
  <c r="BR90" i="6"/>
  <c r="BP90" i="6"/>
  <c r="BN90" i="6"/>
  <c r="BL90" i="6"/>
  <c r="BJ90" i="6"/>
  <c r="BH90" i="6"/>
  <c r="BF90" i="6"/>
  <c r="BD90" i="6"/>
  <c r="BB90" i="6"/>
  <c r="AZ90" i="6"/>
  <c r="AX90" i="6"/>
  <c r="AV90" i="6"/>
  <c r="AT90" i="6"/>
  <c r="AR90" i="6"/>
  <c r="AP90" i="6"/>
  <c r="AN90" i="6"/>
  <c r="AL90" i="6"/>
  <c r="AJ90" i="6"/>
  <c r="AH90" i="6"/>
  <c r="AF90" i="6"/>
  <c r="AD90" i="6"/>
  <c r="AB90" i="6"/>
  <c r="Z90" i="6"/>
  <c r="X90" i="6"/>
  <c r="V90" i="6"/>
  <c r="H90" i="6"/>
  <c r="D90" i="6"/>
  <c r="A90" i="6"/>
  <c r="X47" i="6"/>
  <c r="Z47" i="6"/>
  <c r="AB47" i="6"/>
  <c r="AD47" i="6"/>
  <c r="AF47" i="6"/>
  <c r="AH47" i="6"/>
  <c r="AJ47" i="6"/>
  <c r="AL47" i="6"/>
  <c r="AN47" i="6"/>
  <c r="AP47" i="6"/>
  <c r="AR47" i="6"/>
  <c r="AT47" i="6"/>
  <c r="AV47" i="6"/>
  <c r="AX47" i="6"/>
  <c r="AZ47" i="6"/>
  <c r="BB47" i="6"/>
  <c r="BD47" i="6"/>
  <c r="BF47" i="6"/>
  <c r="BH47" i="6"/>
  <c r="BJ47" i="6"/>
  <c r="BL47" i="6"/>
  <c r="BN47" i="6"/>
  <c r="BP47" i="6"/>
  <c r="BR47" i="6"/>
  <c r="BT47" i="6"/>
  <c r="BV47" i="6"/>
  <c r="BX47" i="6"/>
  <c r="BZ47" i="6"/>
  <c r="CB47" i="6"/>
  <c r="CD47" i="6"/>
  <c r="CF47" i="6"/>
  <c r="CH47" i="6"/>
  <c r="CJ47" i="6"/>
  <c r="CL47" i="6"/>
  <c r="CN47" i="6"/>
  <c r="Q230" i="6" l="1"/>
  <c r="O230" i="6"/>
  <c r="O201" i="6" s="1"/>
  <c r="O178" i="6" s="1"/>
  <c r="P230" i="6"/>
  <c r="U230" i="6"/>
  <c r="S230" i="6"/>
  <c r="S201" i="6" s="1"/>
  <c r="S178" i="6" s="1"/>
  <c r="T230" i="6"/>
  <c r="X228" i="6"/>
  <c r="Y198" i="6"/>
  <c r="W198" i="6"/>
  <c r="Y197" i="6"/>
  <c r="W197" i="6"/>
  <c r="Y196" i="6"/>
  <c r="W196" i="6"/>
  <c r="Y195" i="6"/>
  <c r="W195" i="6"/>
  <c r="Y194" i="6"/>
  <c r="W194" i="6"/>
  <c r="Y193" i="6"/>
  <c r="W193" i="6"/>
  <c r="Y192" i="6"/>
  <c r="W192" i="6"/>
  <c r="Y191" i="6"/>
  <c r="W191" i="6"/>
  <c r="Y190" i="6"/>
  <c r="W190" i="6"/>
  <c r="Y189" i="6"/>
  <c r="W189" i="6"/>
  <c r="Y188" i="6"/>
  <c r="W188" i="6"/>
  <c r="Y187" i="6"/>
  <c r="W187" i="6"/>
  <c r="Y186" i="6"/>
  <c r="W186" i="6"/>
  <c r="Y185" i="6"/>
  <c r="W185" i="6"/>
  <c r="Y184" i="6"/>
  <c r="W184" i="6"/>
  <c r="Y183" i="6"/>
  <c r="W183" i="6"/>
  <c r="Y182" i="6"/>
  <c r="W182" i="6"/>
  <c r="Y181" i="6"/>
  <c r="W181" i="6"/>
  <c r="Y180" i="6"/>
  <c r="W180" i="6"/>
  <c r="Y179" i="6"/>
  <c r="W179" i="6"/>
  <c r="Y175" i="6"/>
  <c r="W175" i="6"/>
  <c r="Y174" i="6"/>
  <c r="W174" i="6"/>
  <c r="Y173" i="6"/>
  <c r="W173" i="6"/>
  <c r="Y172" i="6"/>
  <c r="W172" i="6"/>
  <c r="Y171" i="6"/>
  <c r="W171" i="6"/>
  <c r="Y170" i="6"/>
  <c r="W170" i="6"/>
  <c r="Y169" i="6"/>
  <c r="W169" i="6"/>
  <c r="Y168" i="6"/>
  <c r="W168" i="6"/>
  <c r="Y167" i="6"/>
  <c r="W167" i="6"/>
  <c r="Y166" i="6"/>
  <c r="W166" i="6"/>
  <c r="Y165" i="6"/>
  <c r="W165" i="6"/>
  <c r="Y164" i="6"/>
  <c r="W164" i="6"/>
  <c r="Y163" i="6"/>
  <c r="W163" i="6"/>
  <c r="Y162" i="6"/>
  <c r="W162" i="6"/>
  <c r="Y161" i="6"/>
  <c r="W161" i="6"/>
  <c r="Y160" i="6"/>
  <c r="W160" i="6"/>
  <c r="Y159" i="6"/>
  <c r="W159" i="6"/>
  <c r="Y158" i="6"/>
  <c r="W158" i="6"/>
  <c r="Y157" i="6"/>
  <c r="W157" i="6"/>
  <c r="Y156" i="6"/>
  <c r="W156" i="6"/>
  <c r="Y155" i="6"/>
  <c r="W155" i="6"/>
  <c r="Y154" i="6"/>
  <c r="W154" i="6"/>
  <c r="Y153" i="6"/>
  <c r="W153" i="6"/>
  <c r="Y152" i="6"/>
  <c r="W152" i="6"/>
  <c r="Y151" i="6"/>
  <c r="W151" i="6"/>
  <c r="Y150" i="6"/>
  <c r="W150" i="6"/>
  <c r="Y149" i="6"/>
  <c r="W149" i="6"/>
  <c r="Y148" i="6"/>
  <c r="W148" i="6"/>
  <c r="Y147" i="6"/>
  <c r="W147" i="6"/>
  <c r="Y146" i="6"/>
  <c r="W146" i="6"/>
  <c r="Y145" i="6"/>
  <c r="W145" i="6"/>
  <c r="Y144" i="6"/>
  <c r="W144" i="6"/>
  <c r="Y143" i="6"/>
  <c r="W143" i="6"/>
  <c r="Y142" i="6"/>
  <c r="W142" i="6"/>
  <c r="Y141" i="6"/>
  <c r="W141" i="6"/>
  <c r="Y140" i="6"/>
  <c r="W140" i="6"/>
  <c r="Y139" i="6"/>
  <c r="W139" i="6"/>
  <c r="Y138" i="6"/>
  <c r="W138" i="6"/>
  <c r="Y137" i="6"/>
  <c r="W137" i="6"/>
  <c r="Y136" i="6"/>
  <c r="W136" i="6"/>
  <c r="W135" i="6"/>
  <c r="Y132" i="6"/>
  <c r="W132" i="6"/>
  <c r="Y131" i="6"/>
  <c r="W131" i="6"/>
  <c r="Y130" i="6"/>
  <c r="W130" i="6"/>
  <c r="Y129" i="6"/>
  <c r="W129" i="6"/>
  <c r="Y128" i="6"/>
  <c r="W128" i="6"/>
  <c r="Y127" i="6"/>
  <c r="W127" i="6"/>
  <c r="Y126" i="6"/>
  <c r="W126" i="6"/>
  <c r="Y125" i="6"/>
  <c r="W125" i="6"/>
  <c r="Y124" i="6"/>
  <c r="W124" i="6"/>
  <c r="Y123" i="6"/>
  <c r="W123" i="6"/>
  <c r="Y122" i="6"/>
  <c r="W122" i="6"/>
  <c r="Y121" i="6"/>
  <c r="W121" i="6"/>
  <c r="Y120" i="6"/>
  <c r="W120" i="6"/>
  <c r="Y119" i="6"/>
  <c r="W119" i="6"/>
  <c r="Y118" i="6"/>
  <c r="W118" i="6"/>
  <c r="Y117" i="6"/>
  <c r="W117" i="6"/>
  <c r="Y116" i="6"/>
  <c r="W116" i="6"/>
  <c r="Y115" i="6"/>
  <c r="W115" i="6"/>
  <c r="Y114" i="6"/>
  <c r="W114" i="6"/>
  <c r="Y113" i="6"/>
  <c r="W113" i="6"/>
  <c r="Y112" i="6"/>
  <c r="W112" i="6"/>
  <c r="Y111" i="6"/>
  <c r="W111" i="6"/>
  <c r="Y110" i="6"/>
  <c r="W110" i="6"/>
  <c r="Y109" i="6"/>
  <c r="W109" i="6"/>
  <c r="Y108" i="6"/>
  <c r="W108" i="6"/>
  <c r="Y107" i="6"/>
  <c r="W107" i="6"/>
  <c r="Y106" i="6"/>
  <c r="W106" i="6"/>
  <c r="Y105" i="6"/>
  <c r="W105" i="6"/>
  <c r="Y104" i="6"/>
  <c r="W104" i="6"/>
  <c r="Y103" i="6"/>
  <c r="W103" i="6"/>
  <c r="Y102" i="6"/>
  <c r="W102" i="6"/>
  <c r="Y101" i="6"/>
  <c r="W101" i="6"/>
  <c r="Y100" i="6"/>
  <c r="W100" i="6"/>
  <c r="Y99" i="6"/>
  <c r="W99" i="6"/>
  <c r="Y98" i="6"/>
  <c r="W98" i="6"/>
  <c r="Y97" i="6"/>
  <c r="W97" i="6"/>
  <c r="Y96" i="6"/>
  <c r="W96" i="6"/>
  <c r="Y95" i="6"/>
  <c r="W95" i="6"/>
  <c r="Y94" i="6"/>
  <c r="W94" i="6"/>
  <c r="Y93" i="6"/>
  <c r="W93" i="6"/>
  <c r="W92" i="6" s="1"/>
  <c r="Y89" i="6"/>
  <c r="W89" i="6"/>
  <c r="Y88" i="6"/>
  <c r="W88" i="6"/>
  <c r="Y87" i="6"/>
  <c r="W87" i="6"/>
  <c r="Y86" i="6"/>
  <c r="W86" i="6"/>
  <c r="Y85" i="6"/>
  <c r="W85" i="6"/>
  <c r="Y84" i="6"/>
  <c r="W84" i="6"/>
  <c r="Y83" i="6"/>
  <c r="W83" i="6"/>
  <c r="Y82" i="6"/>
  <c r="W82" i="6"/>
  <c r="Y81" i="6"/>
  <c r="W81" i="6"/>
  <c r="Y80" i="6"/>
  <c r="W80" i="6"/>
  <c r="Y79" i="6"/>
  <c r="W79" i="6"/>
  <c r="Y78" i="6"/>
  <c r="W78" i="6"/>
  <c r="Y77" i="6"/>
  <c r="W77" i="6"/>
  <c r="Y76" i="6"/>
  <c r="W76" i="6"/>
  <c r="Y75" i="6"/>
  <c r="W75" i="6"/>
  <c r="Y74" i="6"/>
  <c r="W74" i="6"/>
  <c r="Y73" i="6"/>
  <c r="W73" i="6"/>
  <c r="Y72" i="6"/>
  <c r="W72" i="6"/>
  <c r="Y71" i="6"/>
  <c r="W71" i="6"/>
  <c r="Y70" i="6"/>
  <c r="W70" i="6"/>
  <c r="Y69" i="6"/>
  <c r="W69" i="6"/>
  <c r="Y68" i="6"/>
  <c r="W68" i="6"/>
  <c r="Y67" i="6"/>
  <c r="W67" i="6"/>
  <c r="Y66" i="6"/>
  <c r="W66" i="6"/>
  <c r="Y65" i="6"/>
  <c r="W65" i="6"/>
  <c r="Y64" i="6"/>
  <c r="W64" i="6"/>
  <c r="Y63" i="6"/>
  <c r="W63" i="6"/>
  <c r="Y62" i="6"/>
  <c r="W62" i="6"/>
  <c r="Y61" i="6"/>
  <c r="W61" i="6"/>
  <c r="Y60" i="6"/>
  <c r="W60" i="6"/>
  <c r="Y59" i="6"/>
  <c r="W59" i="6"/>
  <c r="Y58" i="6"/>
  <c r="W58" i="6"/>
  <c r="Y57" i="6"/>
  <c r="W57" i="6"/>
  <c r="Y56" i="6"/>
  <c r="W56" i="6"/>
  <c r="Y55" i="6"/>
  <c r="W55" i="6"/>
  <c r="Y54" i="6"/>
  <c r="W54" i="6"/>
  <c r="Y53" i="6"/>
  <c r="W53" i="6"/>
  <c r="Y52" i="6"/>
  <c r="W52" i="6"/>
  <c r="Y51" i="6"/>
  <c r="W51" i="6"/>
  <c r="Y50" i="6"/>
  <c r="W50" i="6"/>
  <c r="W49" i="6"/>
  <c r="X269" i="6"/>
  <c r="V47" i="6"/>
  <c r="Y46" i="6"/>
  <c r="W46" i="6"/>
  <c r="Y45" i="6"/>
  <c r="W45" i="6"/>
  <c r="Y44" i="6"/>
  <c r="W44" i="6"/>
  <c r="Y43" i="6"/>
  <c r="W43" i="6"/>
  <c r="Y42" i="6"/>
  <c r="W42" i="6"/>
  <c r="Y41" i="6"/>
  <c r="W41" i="6"/>
  <c r="Y40" i="6"/>
  <c r="W40" i="6"/>
  <c r="Y39" i="6"/>
  <c r="W39" i="6"/>
  <c r="Y38" i="6"/>
  <c r="W38" i="6"/>
  <c r="Y37" i="6"/>
  <c r="W37" i="6"/>
  <c r="Y36" i="6"/>
  <c r="W36" i="6"/>
  <c r="Y35" i="6"/>
  <c r="W35" i="6"/>
  <c r="Y34" i="6"/>
  <c r="W34" i="6"/>
  <c r="Y33" i="6"/>
  <c r="W33" i="6"/>
  <c r="Y32" i="6"/>
  <c r="W32" i="6"/>
  <c r="W31" i="6" s="1"/>
  <c r="Y28" i="6"/>
  <c r="W28" i="6"/>
  <c r="Y27" i="6"/>
  <c r="W27" i="6"/>
  <c r="Y26" i="6"/>
  <c r="W26" i="6"/>
  <c r="Y25" i="6"/>
  <c r="W25" i="6"/>
  <c r="Y24" i="6"/>
  <c r="W24" i="6"/>
  <c r="Y23" i="6"/>
  <c r="W23" i="6"/>
  <c r="Y22" i="6"/>
  <c r="W22" i="6"/>
  <c r="Y21" i="6"/>
  <c r="W21" i="6"/>
  <c r="Y20" i="6"/>
  <c r="W20" i="6"/>
  <c r="Y19" i="6"/>
  <c r="W19" i="6"/>
  <c r="Y18" i="6"/>
  <c r="W18" i="6"/>
  <c r="Y17" i="6"/>
  <c r="W17" i="6"/>
  <c r="Y16" i="6"/>
  <c r="W16" i="6"/>
  <c r="Y15" i="6"/>
  <c r="W15" i="6"/>
  <c r="Y14" i="6"/>
  <c r="W14" i="6"/>
  <c r="Y13" i="6"/>
  <c r="W13" i="6"/>
  <c r="W12" i="6" s="1"/>
  <c r="X9" i="6"/>
  <c r="X8" i="6"/>
  <c r="X7" i="6"/>
  <c r="X6" i="6"/>
  <c r="X5" i="6"/>
  <c r="X4" i="6" l="1"/>
  <c r="X240" i="6"/>
  <c r="X10" i="6"/>
  <c r="X231" i="6"/>
  <c r="X233" i="6"/>
  <c r="X235" i="6"/>
  <c r="X237" i="6"/>
  <c r="X239" i="6"/>
  <c r="X241" i="6"/>
  <c r="X246" i="6"/>
  <c r="X248" i="6"/>
  <c r="X250" i="6"/>
  <c r="X252" i="6"/>
  <c r="X254" i="6"/>
  <c r="X256" i="6"/>
  <c r="X258" i="6"/>
  <c r="X260" i="6"/>
  <c r="X262" i="6"/>
  <c r="X264" i="6"/>
  <c r="X266" i="6"/>
  <c r="X268" i="6"/>
  <c r="X232" i="6"/>
  <c r="X234" i="6"/>
  <c r="X236" i="6"/>
  <c r="X238" i="6"/>
  <c r="X245" i="6"/>
  <c r="X247" i="6"/>
  <c r="X249" i="6"/>
  <c r="X251" i="6"/>
  <c r="X253" i="6"/>
  <c r="X255" i="6"/>
  <c r="X257" i="6"/>
  <c r="X259" i="6"/>
  <c r="X261" i="6"/>
  <c r="X263" i="6"/>
  <c r="X265" i="6"/>
  <c r="X267" i="6"/>
  <c r="AB228" i="6"/>
  <c r="AC198" i="6"/>
  <c r="AA198" i="6"/>
  <c r="AC197" i="6"/>
  <c r="AA197" i="6"/>
  <c r="AC196" i="6"/>
  <c r="AA196" i="6"/>
  <c r="AC195" i="6"/>
  <c r="AA195" i="6"/>
  <c r="AC194" i="6"/>
  <c r="AA194" i="6"/>
  <c r="AC193" i="6"/>
  <c r="AA193" i="6"/>
  <c r="AC192" i="6"/>
  <c r="AA192" i="6"/>
  <c r="AC191" i="6"/>
  <c r="AA191" i="6"/>
  <c r="AC190" i="6"/>
  <c r="AA190" i="6"/>
  <c r="AC189" i="6"/>
  <c r="AA189" i="6"/>
  <c r="AC188" i="6"/>
  <c r="AA188" i="6"/>
  <c r="AC187" i="6"/>
  <c r="AA187" i="6"/>
  <c r="AC186" i="6"/>
  <c r="AA186" i="6"/>
  <c r="AC185" i="6"/>
  <c r="AA185" i="6"/>
  <c r="AC184" i="6"/>
  <c r="AA184" i="6"/>
  <c r="AC183" i="6"/>
  <c r="AA183" i="6"/>
  <c r="AC182" i="6"/>
  <c r="AA182" i="6"/>
  <c r="AC181" i="6"/>
  <c r="AA181" i="6"/>
  <c r="AC180" i="6"/>
  <c r="AA180" i="6"/>
  <c r="AC179" i="6"/>
  <c r="AA179" i="6"/>
  <c r="AC175" i="6"/>
  <c r="AA175" i="6"/>
  <c r="AC174" i="6"/>
  <c r="AA174" i="6"/>
  <c r="AC173" i="6"/>
  <c r="AA173" i="6"/>
  <c r="AC172" i="6"/>
  <c r="AA172" i="6"/>
  <c r="AC171" i="6"/>
  <c r="AA171" i="6"/>
  <c r="AC170" i="6"/>
  <c r="AA170" i="6"/>
  <c r="AC169" i="6"/>
  <c r="AA169" i="6"/>
  <c r="AC168" i="6"/>
  <c r="AA168" i="6"/>
  <c r="AC167" i="6"/>
  <c r="AA167" i="6"/>
  <c r="AC166" i="6"/>
  <c r="AA166" i="6"/>
  <c r="AC165" i="6"/>
  <c r="AA165" i="6"/>
  <c r="AC164" i="6"/>
  <c r="AA164" i="6"/>
  <c r="AC163" i="6"/>
  <c r="AA163" i="6"/>
  <c r="AC162" i="6"/>
  <c r="AA162" i="6"/>
  <c r="AC161" i="6"/>
  <c r="AA161" i="6"/>
  <c r="AC160" i="6"/>
  <c r="AA160" i="6"/>
  <c r="AC159" i="6"/>
  <c r="AA159" i="6"/>
  <c r="AC158" i="6"/>
  <c r="AA158" i="6"/>
  <c r="AC157" i="6"/>
  <c r="AA157" i="6"/>
  <c r="AC156" i="6"/>
  <c r="AA156" i="6"/>
  <c r="AC155" i="6"/>
  <c r="AA155" i="6"/>
  <c r="AC154" i="6"/>
  <c r="AA154" i="6"/>
  <c r="AC153" i="6"/>
  <c r="AA153" i="6"/>
  <c r="AC152" i="6"/>
  <c r="AA152" i="6"/>
  <c r="AC151" i="6"/>
  <c r="AA151" i="6"/>
  <c r="AC150" i="6"/>
  <c r="AA150" i="6"/>
  <c r="AC149" i="6"/>
  <c r="AA149" i="6"/>
  <c r="AC148" i="6"/>
  <c r="AA148" i="6"/>
  <c r="AC147" i="6"/>
  <c r="AA147" i="6"/>
  <c r="AC146" i="6"/>
  <c r="AA146" i="6"/>
  <c r="AC145" i="6"/>
  <c r="AA145" i="6"/>
  <c r="AC144" i="6"/>
  <c r="AA144" i="6"/>
  <c r="AC143" i="6"/>
  <c r="AA143" i="6"/>
  <c r="AC142" i="6"/>
  <c r="AA142" i="6"/>
  <c r="AC141" i="6"/>
  <c r="AA141" i="6"/>
  <c r="AC140" i="6"/>
  <c r="AA140" i="6"/>
  <c r="AC139" i="6"/>
  <c r="AA139" i="6"/>
  <c r="AC138" i="6"/>
  <c r="AA138" i="6"/>
  <c r="AC137" i="6"/>
  <c r="AA137" i="6"/>
  <c r="AC136" i="6"/>
  <c r="AA136" i="6"/>
  <c r="AA135" i="6"/>
  <c r="AC132" i="6"/>
  <c r="AA132" i="6"/>
  <c r="AC131" i="6"/>
  <c r="AA131" i="6"/>
  <c r="AC130" i="6"/>
  <c r="AA130" i="6"/>
  <c r="AC129" i="6"/>
  <c r="AA129" i="6"/>
  <c r="AC128" i="6"/>
  <c r="AA128" i="6"/>
  <c r="AC127" i="6"/>
  <c r="AA127" i="6"/>
  <c r="AC126" i="6"/>
  <c r="AA126" i="6"/>
  <c r="AC125" i="6"/>
  <c r="AA125" i="6"/>
  <c r="AC124" i="6"/>
  <c r="AA124" i="6"/>
  <c r="AC123" i="6"/>
  <c r="AA123" i="6"/>
  <c r="AC122" i="6"/>
  <c r="AA122" i="6"/>
  <c r="AC121" i="6"/>
  <c r="AA121" i="6"/>
  <c r="AC120" i="6"/>
  <c r="AA120" i="6"/>
  <c r="AC119" i="6"/>
  <c r="AA119" i="6"/>
  <c r="AC118" i="6"/>
  <c r="AA118" i="6"/>
  <c r="AC117" i="6"/>
  <c r="AA117" i="6"/>
  <c r="AC116" i="6"/>
  <c r="AA116" i="6"/>
  <c r="AC115" i="6"/>
  <c r="AA115" i="6"/>
  <c r="AC114" i="6"/>
  <c r="AA114" i="6"/>
  <c r="AC113" i="6"/>
  <c r="AA113" i="6"/>
  <c r="AC112" i="6"/>
  <c r="AA112" i="6"/>
  <c r="AC111" i="6"/>
  <c r="AA111" i="6"/>
  <c r="AC110" i="6"/>
  <c r="AA110" i="6"/>
  <c r="AC109" i="6"/>
  <c r="AA109" i="6"/>
  <c r="AC108" i="6"/>
  <c r="AA108" i="6"/>
  <c r="AC107" i="6"/>
  <c r="AA107" i="6"/>
  <c r="AC106" i="6"/>
  <c r="AA106" i="6"/>
  <c r="AC105" i="6"/>
  <c r="AA105" i="6"/>
  <c r="AC104" i="6"/>
  <c r="AA104" i="6"/>
  <c r="AC103" i="6"/>
  <c r="AA103" i="6"/>
  <c r="AC102" i="6"/>
  <c r="AA102" i="6"/>
  <c r="AC101" i="6"/>
  <c r="AA101" i="6"/>
  <c r="AC100" i="6"/>
  <c r="AA100" i="6"/>
  <c r="AC99" i="6"/>
  <c r="AA99" i="6"/>
  <c r="AC98" i="6"/>
  <c r="AA98" i="6"/>
  <c r="AC97" i="6"/>
  <c r="AA97" i="6"/>
  <c r="AC96" i="6"/>
  <c r="AA96" i="6"/>
  <c r="AC95" i="6"/>
  <c r="AA95" i="6"/>
  <c r="AC94" i="6"/>
  <c r="AA94" i="6"/>
  <c r="AC93" i="6"/>
  <c r="AA93" i="6"/>
  <c r="AA92" i="6" s="1"/>
  <c r="AC89" i="6"/>
  <c r="AA89" i="6"/>
  <c r="AC88" i="6"/>
  <c r="AA88" i="6"/>
  <c r="AC87" i="6"/>
  <c r="AA87" i="6"/>
  <c r="AC86" i="6"/>
  <c r="AA86" i="6"/>
  <c r="AC85" i="6"/>
  <c r="AA85" i="6"/>
  <c r="AC84" i="6"/>
  <c r="AA84" i="6"/>
  <c r="AC83" i="6"/>
  <c r="AA83" i="6"/>
  <c r="AC82" i="6"/>
  <c r="AA82" i="6"/>
  <c r="AC81" i="6"/>
  <c r="AA81" i="6"/>
  <c r="AC80" i="6"/>
  <c r="AA80" i="6"/>
  <c r="AC79" i="6"/>
  <c r="AA79" i="6"/>
  <c r="AC78" i="6"/>
  <c r="AA78" i="6"/>
  <c r="AC77" i="6"/>
  <c r="AA77" i="6"/>
  <c r="AC76" i="6"/>
  <c r="AA76" i="6"/>
  <c r="AC75" i="6"/>
  <c r="AA75" i="6"/>
  <c r="AC74" i="6"/>
  <c r="AA74" i="6"/>
  <c r="AC73" i="6"/>
  <c r="AA73" i="6"/>
  <c r="AC72" i="6"/>
  <c r="AA72" i="6"/>
  <c r="AC71" i="6"/>
  <c r="AA71" i="6"/>
  <c r="AC70" i="6"/>
  <c r="AA70" i="6"/>
  <c r="AC69" i="6"/>
  <c r="AA69" i="6"/>
  <c r="AC68" i="6"/>
  <c r="AA68" i="6"/>
  <c r="AC67" i="6"/>
  <c r="AA67" i="6"/>
  <c r="AC66" i="6"/>
  <c r="AA66" i="6"/>
  <c r="AC65" i="6"/>
  <c r="AA65" i="6"/>
  <c r="AC64" i="6"/>
  <c r="AA64" i="6"/>
  <c r="AC63" i="6"/>
  <c r="AA63" i="6"/>
  <c r="AC62" i="6"/>
  <c r="AA62" i="6"/>
  <c r="AC61" i="6"/>
  <c r="AA61" i="6"/>
  <c r="AC60" i="6"/>
  <c r="AA60" i="6"/>
  <c r="AC59" i="6"/>
  <c r="AA59" i="6"/>
  <c r="AC58" i="6"/>
  <c r="AA58" i="6"/>
  <c r="AC57" i="6"/>
  <c r="AA57" i="6"/>
  <c r="AC56" i="6"/>
  <c r="AA56" i="6"/>
  <c r="AC55" i="6"/>
  <c r="AA55" i="6"/>
  <c r="AC54" i="6"/>
  <c r="AA54" i="6"/>
  <c r="AC53" i="6"/>
  <c r="AA53" i="6"/>
  <c r="AC52" i="6"/>
  <c r="AA52" i="6"/>
  <c r="AC51" i="6"/>
  <c r="AA51" i="6"/>
  <c r="AA49" i="6" s="1"/>
  <c r="AC50" i="6"/>
  <c r="AA50" i="6"/>
  <c r="AB269" i="6"/>
  <c r="AC46" i="6"/>
  <c r="AA46" i="6"/>
  <c r="AC45" i="6"/>
  <c r="AA45" i="6"/>
  <c r="AC44" i="6"/>
  <c r="AA44" i="6"/>
  <c r="AC43" i="6"/>
  <c r="AA43" i="6"/>
  <c r="AC42" i="6"/>
  <c r="AA42" i="6"/>
  <c r="AC41" i="6"/>
  <c r="AA41" i="6"/>
  <c r="AC40" i="6"/>
  <c r="AA40" i="6"/>
  <c r="AC39" i="6"/>
  <c r="AA39" i="6"/>
  <c r="AC38" i="6"/>
  <c r="AA38" i="6"/>
  <c r="AC37" i="6"/>
  <c r="AA37" i="6"/>
  <c r="AC36" i="6"/>
  <c r="AA36" i="6"/>
  <c r="AC35" i="6"/>
  <c r="AA35" i="6"/>
  <c r="AC34" i="6"/>
  <c r="AA34" i="6"/>
  <c r="AC33" i="6"/>
  <c r="AA33" i="6"/>
  <c r="AC32" i="6"/>
  <c r="AA32" i="6"/>
  <c r="AA31" i="6" s="1"/>
  <c r="AC28" i="6"/>
  <c r="AA28" i="6"/>
  <c r="AC27" i="6"/>
  <c r="AA27" i="6"/>
  <c r="AC26" i="6"/>
  <c r="AA26" i="6"/>
  <c r="AC25" i="6"/>
  <c r="AA25" i="6"/>
  <c r="AC24" i="6"/>
  <c r="AA24" i="6"/>
  <c r="AC23" i="6"/>
  <c r="AA23" i="6"/>
  <c r="AC22" i="6"/>
  <c r="AA22" i="6"/>
  <c r="AC21" i="6"/>
  <c r="AA21" i="6"/>
  <c r="AC20" i="6"/>
  <c r="AA20" i="6"/>
  <c r="AC19" i="6"/>
  <c r="AA19" i="6"/>
  <c r="AC18" i="6"/>
  <c r="AA18" i="6"/>
  <c r="AC17" i="6"/>
  <c r="AA17" i="6"/>
  <c r="AC16" i="6"/>
  <c r="AA16" i="6"/>
  <c r="AC15" i="6"/>
  <c r="AA15" i="6"/>
  <c r="AC14" i="6"/>
  <c r="AA14" i="6"/>
  <c r="AC13" i="6"/>
  <c r="AA13" i="6"/>
  <c r="AA12" i="6" s="1"/>
  <c r="AB9" i="6"/>
  <c r="AB8" i="6"/>
  <c r="AB7" i="6"/>
  <c r="AB6" i="6"/>
  <c r="AB5" i="6"/>
  <c r="Y230" i="6" l="1"/>
  <c r="W230" i="6"/>
  <c r="W201" i="6" s="1"/>
  <c r="W178" i="6" s="1"/>
  <c r="X230" i="6"/>
  <c r="AB4" i="6"/>
  <c r="AB240" i="6"/>
  <c r="AB10" i="6"/>
  <c r="AB231" i="6"/>
  <c r="AB233" i="6"/>
  <c r="AB235" i="6"/>
  <c r="AB237" i="6"/>
  <c r="AB239" i="6"/>
  <c r="AB241" i="6"/>
  <c r="AB246" i="6"/>
  <c r="AB248" i="6"/>
  <c r="AB250" i="6"/>
  <c r="AB252" i="6"/>
  <c r="AB254" i="6"/>
  <c r="AB256" i="6"/>
  <c r="AB258" i="6"/>
  <c r="AB260" i="6"/>
  <c r="AB262" i="6"/>
  <c r="AB264" i="6"/>
  <c r="AB266" i="6"/>
  <c r="AB268" i="6"/>
  <c r="AB232" i="6"/>
  <c r="AB234" i="6"/>
  <c r="AB236" i="6"/>
  <c r="AB238" i="6"/>
  <c r="AB245" i="6"/>
  <c r="AB247" i="6"/>
  <c r="AB249" i="6"/>
  <c r="AB251" i="6"/>
  <c r="AB253" i="6"/>
  <c r="AB255" i="6"/>
  <c r="AB257" i="6"/>
  <c r="AB259" i="6"/>
  <c r="AB261" i="6"/>
  <c r="AB263" i="6"/>
  <c r="AB265" i="6"/>
  <c r="AB267" i="6"/>
  <c r="AJ269" i="6"/>
  <c r="AJ268" i="6"/>
  <c r="AJ267" i="6"/>
  <c r="AJ266" i="6"/>
  <c r="AJ265" i="6"/>
  <c r="AJ264" i="6"/>
  <c r="AJ263" i="6"/>
  <c r="AJ262" i="6"/>
  <c r="AJ261" i="6"/>
  <c r="AJ260" i="6"/>
  <c r="AJ259" i="6"/>
  <c r="AJ258" i="6"/>
  <c r="AJ257" i="6"/>
  <c r="AJ256" i="6"/>
  <c r="AJ255" i="6"/>
  <c r="AJ254" i="6"/>
  <c r="AJ253" i="6"/>
  <c r="AJ252" i="6"/>
  <c r="AJ251" i="6"/>
  <c r="AJ250" i="6"/>
  <c r="AJ248" i="6"/>
  <c r="AJ228" i="6"/>
  <c r="AK198" i="6"/>
  <c r="AI198" i="6"/>
  <c r="AK197" i="6"/>
  <c r="AI197" i="6"/>
  <c r="AK196" i="6"/>
  <c r="AI196" i="6"/>
  <c r="AK195" i="6"/>
  <c r="AI195" i="6"/>
  <c r="AK194" i="6"/>
  <c r="AI194" i="6"/>
  <c r="AK193" i="6"/>
  <c r="AI193" i="6"/>
  <c r="AK192" i="6"/>
  <c r="AI192" i="6"/>
  <c r="AK191" i="6"/>
  <c r="AI191" i="6"/>
  <c r="AK190" i="6"/>
  <c r="AI190" i="6"/>
  <c r="AK189" i="6"/>
  <c r="AI189" i="6"/>
  <c r="AK188" i="6"/>
  <c r="AI188" i="6"/>
  <c r="AK187" i="6"/>
  <c r="AI187" i="6"/>
  <c r="AK186" i="6"/>
  <c r="AI186" i="6"/>
  <c r="AK185" i="6"/>
  <c r="AI185" i="6"/>
  <c r="AK184" i="6"/>
  <c r="AI184" i="6"/>
  <c r="AK183" i="6"/>
  <c r="AI183" i="6"/>
  <c r="AK182" i="6"/>
  <c r="AI182" i="6"/>
  <c r="AK181" i="6"/>
  <c r="AI181" i="6"/>
  <c r="AK180" i="6"/>
  <c r="AI180" i="6"/>
  <c r="AK179" i="6"/>
  <c r="AI179" i="6"/>
  <c r="AK175" i="6"/>
  <c r="AI175" i="6"/>
  <c r="AK174" i="6"/>
  <c r="AI174" i="6"/>
  <c r="AK173" i="6"/>
  <c r="AI173" i="6"/>
  <c r="AK172" i="6"/>
  <c r="AI172" i="6"/>
  <c r="AK171" i="6"/>
  <c r="AI171" i="6"/>
  <c r="AK170" i="6"/>
  <c r="AI170" i="6"/>
  <c r="AK169" i="6"/>
  <c r="AI169" i="6"/>
  <c r="AK168" i="6"/>
  <c r="AI168" i="6"/>
  <c r="AK167" i="6"/>
  <c r="AI167" i="6"/>
  <c r="AK166" i="6"/>
  <c r="AI166" i="6"/>
  <c r="AK165" i="6"/>
  <c r="AI165" i="6"/>
  <c r="AK164" i="6"/>
  <c r="AI164" i="6"/>
  <c r="AK163" i="6"/>
  <c r="AI163" i="6"/>
  <c r="AK162" i="6"/>
  <c r="AI162" i="6"/>
  <c r="AK161" i="6"/>
  <c r="AI161" i="6"/>
  <c r="AK160" i="6"/>
  <c r="AI160" i="6"/>
  <c r="AK159" i="6"/>
  <c r="AI159" i="6"/>
  <c r="AK158" i="6"/>
  <c r="AI158" i="6"/>
  <c r="AK157" i="6"/>
  <c r="AI157" i="6"/>
  <c r="AK156" i="6"/>
  <c r="AI156" i="6"/>
  <c r="AK155" i="6"/>
  <c r="AI155" i="6"/>
  <c r="AK154" i="6"/>
  <c r="AI154" i="6"/>
  <c r="AK153" i="6"/>
  <c r="AI153" i="6"/>
  <c r="AK152" i="6"/>
  <c r="AI152" i="6"/>
  <c r="AK151" i="6"/>
  <c r="AI151" i="6"/>
  <c r="AK150" i="6"/>
  <c r="AI150" i="6"/>
  <c r="AK149" i="6"/>
  <c r="AI149" i="6"/>
  <c r="AK148" i="6"/>
  <c r="AI148" i="6"/>
  <c r="AK147" i="6"/>
  <c r="AI147" i="6"/>
  <c r="AK146" i="6"/>
  <c r="AI146" i="6"/>
  <c r="AK145" i="6"/>
  <c r="AI145" i="6"/>
  <c r="AK144" i="6"/>
  <c r="AI144" i="6"/>
  <c r="AK143" i="6"/>
  <c r="AI143" i="6"/>
  <c r="AK142" i="6"/>
  <c r="AI142" i="6"/>
  <c r="AK141" i="6"/>
  <c r="AI141" i="6"/>
  <c r="AK140" i="6"/>
  <c r="AI140" i="6"/>
  <c r="AK139" i="6"/>
  <c r="AI139" i="6"/>
  <c r="AK138" i="6"/>
  <c r="AI138" i="6"/>
  <c r="AK137" i="6"/>
  <c r="AI137" i="6"/>
  <c r="AK136" i="6"/>
  <c r="AI136" i="6"/>
  <c r="AI135" i="6" s="1"/>
  <c r="AK132" i="6"/>
  <c r="AI132" i="6"/>
  <c r="AK131" i="6"/>
  <c r="AI131" i="6"/>
  <c r="AK130" i="6"/>
  <c r="AI130" i="6"/>
  <c r="AK129" i="6"/>
  <c r="AI129" i="6"/>
  <c r="AK128" i="6"/>
  <c r="AI128" i="6"/>
  <c r="AK127" i="6"/>
  <c r="AI127" i="6"/>
  <c r="AK126" i="6"/>
  <c r="AI126" i="6"/>
  <c r="AK125" i="6"/>
  <c r="AI125" i="6"/>
  <c r="AK124" i="6"/>
  <c r="AI124" i="6"/>
  <c r="AK123" i="6"/>
  <c r="AI123" i="6"/>
  <c r="AK122" i="6"/>
  <c r="AI122" i="6"/>
  <c r="AK121" i="6"/>
  <c r="AI121" i="6"/>
  <c r="AK120" i="6"/>
  <c r="AI120" i="6"/>
  <c r="AK119" i="6"/>
  <c r="AI119" i="6"/>
  <c r="AK118" i="6"/>
  <c r="AI118" i="6"/>
  <c r="AK117" i="6"/>
  <c r="AI117" i="6"/>
  <c r="AK116" i="6"/>
  <c r="AI116" i="6"/>
  <c r="AK115" i="6"/>
  <c r="AI115" i="6"/>
  <c r="AK114" i="6"/>
  <c r="AI114" i="6"/>
  <c r="AK113" i="6"/>
  <c r="AI113" i="6"/>
  <c r="AK112" i="6"/>
  <c r="AI112" i="6"/>
  <c r="AK111" i="6"/>
  <c r="AI111" i="6"/>
  <c r="AK110" i="6"/>
  <c r="AI110" i="6"/>
  <c r="AK109" i="6"/>
  <c r="AI109" i="6"/>
  <c r="AK108" i="6"/>
  <c r="AI108" i="6"/>
  <c r="AK107" i="6"/>
  <c r="AI107" i="6"/>
  <c r="AK106" i="6"/>
  <c r="AI106" i="6"/>
  <c r="AK105" i="6"/>
  <c r="AI105" i="6"/>
  <c r="AK104" i="6"/>
  <c r="AI104" i="6"/>
  <c r="AK103" i="6"/>
  <c r="AI103" i="6"/>
  <c r="AK102" i="6"/>
  <c r="AI102" i="6"/>
  <c r="AK101" i="6"/>
  <c r="AI101" i="6"/>
  <c r="AK100" i="6"/>
  <c r="AI100" i="6"/>
  <c r="AK99" i="6"/>
  <c r="AI99" i="6"/>
  <c r="AK98" i="6"/>
  <c r="AI98" i="6"/>
  <c r="AK97" i="6"/>
  <c r="AI97" i="6"/>
  <c r="AK96" i="6"/>
  <c r="AI96" i="6"/>
  <c r="AK95" i="6"/>
  <c r="AI95" i="6"/>
  <c r="AK94" i="6"/>
  <c r="AI94" i="6"/>
  <c r="AK93" i="6"/>
  <c r="AI93" i="6"/>
  <c r="AI92" i="6" s="1"/>
  <c r="AK89" i="6"/>
  <c r="AI89" i="6"/>
  <c r="AK88" i="6"/>
  <c r="AI88" i="6"/>
  <c r="AK87" i="6"/>
  <c r="AI87" i="6"/>
  <c r="AK86" i="6"/>
  <c r="AI86" i="6"/>
  <c r="AK85" i="6"/>
  <c r="AI85" i="6"/>
  <c r="AK84" i="6"/>
  <c r="AI84" i="6"/>
  <c r="AK83" i="6"/>
  <c r="AI83" i="6"/>
  <c r="AK82" i="6"/>
  <c r="AI82" i="6"/>
  <c r="AK81" i="6"/>
  <c r="AI81" i="6"/>
  <c r="AK80" i="6"/>
  <c r="AI80" i="6"/>
  <c r="AK79" i="6"/>
  <c r="AI79" i="6"/>
  <c r="AK78" i="6"/>
  <c r="AI78" i="6"/>
  <c r="AK77" i="6"/>
  <c r="AI77" i="6"/>
  <c r="AK76" i="6"/>
  <c r="AI76" i="6"/>
  <c r="AK75" i="6"/>
  <c r="AI75" i="6"/>
  <c r="AK74" i="6"/>
  <c r="AI74" i="6"/>
  <c r="AK73" i="6"/>
  <c r="AI73" i="6"/>
  <c r="AK72" i="6"/>
  <c r="AI72" i="6"/>
  <c r="AK71" i="6"/>
  <c r="AI71" i="6"/>
  <c r="AK70" i="6"/>
  <c r="AI70" i="6"/>
  <c r="AK69" i="6"/>
  <c r="AI69" i="6"/>
  <c r="AK68" i="6"/>
  <c r="AI68" i="6"/>
  <c r="AK67" i="6"/>
  <c r="AI67" i="6"/>
  <c r="AJ246" i="6" s="1"/>
  <c r="AK66" i="6"/>
  <c r="AI66" i="6"/>
  <c r="AK65" i="6"/>
  <c r="AI65" i="6"/>
  <c r="AK64" i="6"/>
  <c r="AI64" i="6"/>
  <c r="AK63" i="6"/>
  <c r="AI63" i="6"/>
  <c r="AK62" i="6"/>
  <c r="AI62" i="6"/>
  <c r="AK61" i="6"/>
  <c r="AI61" i="6"/>
  <c r="AJ247" i="6" s="1"/>
  <c r="AK60" i="6"/>
  <c r="AI60" i="6"/>
  <c r="AK59" i="6"/>
  <c r="AI59" i="6"/>
  <c r="AK58" i="6"/>
  <c r="AI58" i="6"/>
  <c r="AK57" i="6"/>
  <c r="AI57" i="6"/>
  <c r="AK56" i="6"/>
  <c r="AI56" i="6"/>
  <c r="AK55" i="6"/>
  <c r="AI55" i="6"/>
  <c r="AK54" i="6"/>
  <c r="AI54" i="6"/>
  <c r="AK53" i="6"/>
  <c r="AI53" i="6"/>
  <c r="AK52" i="6"/>
  <c r="AI52" i="6"/>
  <c r="AK51" i="6"/>
  <c r="AI51" i="6"/>
  <c r="AK50" i="6"/>
  <c r="AI50" i="6"/>
  <c r="AI49" i="6" s="1"/>
  <c r="AK46" i="6"/>
  <c r="AI46" i="6"/>
  <c r="AK45" i="6"/>
  <c r="AI45" i="6"/>
  <c r="AK44" i="6"/>
  <c r="AI44" i="6"/>
  <c r="AK43" i="6"/>
  <c r="AI43" i="6"/>
  <c r="AK42" i="6"/>
  <c r="AI42" i="6"/>
  <c r="AK41" i="6"/>
  <c r="AI41" i="6"/>
  <c r="AK40" i="6"/>
  <c r="AI40" i="6"/>
  <c r="AK39" i="6"/>
  <c r="AI39" i="6"/>
  <c r="AK38" i="6"/>
  <c r="AI38" i="6"/>
  <c r="AK37" i="6"/>
  <c r="AI37" i="6"/>
  <c r="AK36" i="6"/>
  <c r="AI36" i="6"/>
  <c r="AK35" i="6"/>
  <c r="AI35" i="6"/>
  <c r="AK34" i="6"/>
  <c r="AI34" i="6"/>
  <c r="AK33" i="6"/>
  <c r="AI33" i="6"/>
  <c r="AK32" i="6"/>
  <c r="AI32" i="6"/>
  <c r="AI31" i="6" s="1"/>
  <c r="AK28" i="6"/>
  <c r="AI28" i="6"/>
  <c r="AK27" i="6"/>
  <c r="AI27" i="6"/>
  <c r="AK26" i="6"/>
  <c r="AI26" i="6"/>
  <c r="AK25" i="6"/>
  <c r="AI25" i="6"/>
  <c r="AK24" i="6"/>
  <c r="AI24" i="6"/>
  <c r="AK23" i="6"/>
  <c r="AI23" i="6"/>
  <c r="AK22" i="6"/>
  <c r="AI22" i="6"/>
  <c r="AK21" i="6"/>
  <c r="AI21" i="6"/>
  <c r="AK20" i="6"/>
  <c r="AI20" i="6"/>
  <c r="AK19" i="6"/>
  <c r="AI19" i="6"/>
  <c r="AK18" i="6"/>
  <c r="AI18" i="6"/>
  <c r="AK17" i="6"/>
  <c r="AI17" i="6"/>
  <c r="AK16" i="6"/>
  <c r="AI16" i="6"/>
  <c r="AK15" i="6"/>
  <c r="AI15" i="6"/>
  <c r="AK14" i="6"/>
  <c r="AI14" i="6"/>
  <c r="AK13" i="6"/>
  <c r="AI13" i="6"/>
  <c r="AJ245" i="6" s="1"/>
  <c r="AJ9" i="6"/>
  <c r="AJ7" i="6"/>
  <c r="AJ5" i="6"/>
  <c r="AN269" i="6"/>
  <c r="AN268" i="6"/>
  <c r="AN267" i="6"/>
  <c r="AN266" i="6"/>
  <c r="AN265" i="6"/>
  <c r="AN264" i="6"/>
  <c r="AN263" i="6"/>
  <c r="AN262" i="6"/>
  <c r="AN261" i="6"/>
  <c r="AN260" i="6"/>
  <c r="AN259" i="6"/>
  <c r="AN258" i="6"/>
  <c r="AN257" i="6"/>
  <c r="AN256" i="6"/>
  <c r="AN255" i="6"/>
  <c r="AN254" i="6"/>
  <c r="AN253" i="6"/>
  <c r="AN252" i="6"/>
  <c r="AN251" i="6"/>
  <c r="AN250" i="6"/>
  <c r="AN248" i="6"/>
  <c r="AN228" i="6"/>
  <c r="AO198" i="6"/>
  <c r="AM198" i="6"/>
  <c r="AO197" i="6"/>
  <c r="AM197" i="6"/>
  <c r="AO196" i="6"/>
  <c r="AM196" i="6"/>
  <c r="AO195" i="6"/>
  <c r="AM195" i="6"/>
  <c r="AO194" i="6"/>
  <c r="AM194" i="6"/>
  <c r="AO193" i="6"/>
  <c r="AM193" i="6"/>
  <c r="AO192" i="6"/>
  <c r="AM192" i="6"/>
  <c r="AO191" i="6"/>
  <c r="AM191" i="6"/>
  <c r="AO190" i="6"/>
  <c r="AM190" i="6"/>
  <c r="AO189" i="6"/>
  <c r="AM189" i="6"/>
  <c r="AO188" i="6"/>
  <c r="AM188" i="6"/>
  <c r="AO187" i="6"/>
  <c r="AM187" i="6"/>
  <c r="AO186" i="6"/>
  <c r="AM186" i="6"/>
  <c r="AO185" i="6"/>
  <c r="AM185" i="6"/>
  <c r="AO184" i="6"/>
  <c r="AM184" i="6"/>
  <c r="AO183" i="6"/>
  <c r="AM183" i="6"/>
  <c r="AO182" i="6"/>
  <c r="AM182" i="6"/>
  <c r="AO181" i="6"/>
  <c r="AM181" i="6"/>
  <c r="AO180" i="6"/>
  <c r="AM180" i="6"/>
  <c r="AO179" i="6"/>
  <c r="AM179" i="6"/>
  <c r="AO175" i="6"/>
  <c r="AM175" i="6"/>
  <c r="AO174" i="6"/>
  <c r="AM174" i="6"/>
  <c r="AO173" i="6"/>
  <c r="AM173" i="6"/>
  <c r="AO172" i="6"/>
  <c r="AM172" i="6"/>
  <c r="AO171" i="6"/>
  <c r="AM171" i="6"/>
  <c r="AO170" i="6"/>
  <c r="AM170" i="6"/>
  <c r="AO169" i="6"/>
  <c r="AM169" i="6"/>
  <c r="AO168" i="6"/>
  <c r="AM168" i="6"/>
  <c r="AO167" i="6"/>
  <c r="AM167" i="6"/>
  <c r="AO166" i="6"/>
  <c r="AM166" i="6"/>
  <c r="AO165" i="6"/>
  <c r="AM165" i="6"/>
  <c r="AO164" i="6"/>
  <c r="AM164" i="6"/>
  <c r="AO163" i="6"/>
  <c r="AM163" i="6"/>
  <c r="AO162" i="6"/>
  <c r="AM162" i="6"/>
  <c r="AO161" i="6"/>
  <c r="AM161" i="6"/>
  <c r="AO160" i="6"/>
  <c r="AM160" i="6"/>
  <c r="AO159" i="6"/>
  <c r="AM159" i="6"/>
  <c r="AO158" i="6"/>
  <c r="AM158" i="6"/>
  <c r="AO157" i="6"/>
  <c r="AM157" i="6"/>
  <c r="AO156" i="6"/>
  <c r="AM156" i="6"/>
  <c r="AO155" i="6"/>
  <c r="AM155" i="6"/>
  <c r="AO154" i="6"/>
  <c r="AM154" i="6"/>
  <c r="AO153" i="6"/>
  <c r="AM153" i="6"/>
  <c r="AO152" i="6"/>
  <c r="AM152" i="6"/>
  <c r="AO151" i="6"/>
  <c r="AM151" i="6"/>
  <c r="AO150" i="6"/>
  <c r="AM150" i="6"/>
  <c r="AO149" i="6"/>
  <c r="AM149" i="6"/>
  <c r="AO148" i="6"/>
  <c r="AM148" i="6"/>
  <c r="AO147" i="6"/>
  <c r="AM147" i="6"/>
  <c r="AO146" i="6"/>
  <c r="AM146" i="6"/>
  <c r="AO145" i="6"/>
  <c r="AM145" i="6"/>
  <c r="AO144" i="6"/>
  <c r="AM144" i="6"/>
  <c r="AO143" i="6"/>
  <c r="AM143" i="6"/>
  <c r="AO142" i="6"/>
  <c r="AM142" i="6"/>
  <c r="AO141" i="6"/>
  <c r="AM141" i="6"/>
  <c r="AO140" i="6"/>
  <c r="AM140" i="6"/>
  <c r="AO139" i="6"/>
  <c r="AM139" i="6"/>
  <c r="AO138" i="6"/>
  <c r="AM138" i="6"/>
  <c r="AO137" i="6"/>
  <c r="AM137" i="6"/>
  <c r="AO136" i="6"/>
  <c r="AM136" i="6"/>
  <c r="AM135" i="6"/>
  <c r="AO132" i="6"/>
  <c r="AM132" i="6"/>
  <c r="AO131" i="6"/>
  <c r="AM131" i="6"/>
  <c r="AO130" i="6"/>
  <c r="AM130" i="6"/>
  <c r="AO129" i="6"/>
  <c r="AM129" i="6"/>
  <c r="AO128" i="6"/>
  <c r="AM128" i="6"/>
  <c r="AO127" i="6"/>
  <c r="AM127" i="6"/>
  <c r="AO126" i="6"/>
  <c r="AM126" i="6"/>
  <c r="AO125" i="6"/>
  <c r="AM125" i="6"/>
  <c r="AO124" i="6"/>
  <c r="AM124" i="6"/>
  <c r="AO123" i="6"/>
  <c r="AM123" i="6"/>
  <c r="AO122" i="6"/>
  <c r="AM122" i="6"/>
  <c r="AO121" i="6"/>
  <c r="AM121" i="6"/>
  <c r="AO120" i="6"/>
  <c r="AM120" i="6"/>
  <c r="AO119" i="6"/>
  <c r="AM119" i="6"/>
  <c r="AO118" i="6"/>
  <c r="AM118" i="6"/>
  <c r="AO117" i="6"/>
  <c r="AM117" i="6"/>
  <c r="AO116" i="6"/>
  <c r="AM116" i="6"/>
  <c r="AO115" i="6"/>
  <c r="AM115" i="6"/>
  <c r="AO114" i="6"/>
  <c r="AM114" i="6"/>
  <c r="AO113" i="6"/>
  <c r="AM113" i="6"/>
  <c r="AO112" i="6"/>
  <c r="AM112" i="6"/>
  <c r="AO111" i="6"/>
  <c r="AM111" i="6"/>
  <c r="AO110" i="6"/>
  <c r="AM110" i="6"/>
  <c r="AO109" i="6"/>
  <c r="AM109" i="6"/>
  <c r="AO108" i="6"/>
  <c r="AM108" i="6"/>
  <c r="AO107" i="6"/>
  <c r="AM107" i="6"/>
  <c r="AO106" i="6"/>
  <c r="AM106" i="6"/>
  <c r="AO105" i="6"/>
  <c r="AM105" i="6"/>
  <c r="AO104" i="6"/>
  <c r="AM104" i="6"/>
  <c r="AO103" i="6"/>
  <c r="AM103" i="6"/>
  <c r="AO102" i="6"/>
  <c r="AM102" i="6"/>
  <c r="AO101" i="6"/>
  <c r="AM101" i="6"/>
  <c r="AO100" i="6"/>
  <c r="AM100" i="6"/>
  <c r="AO99" i="6"/>
  <c r="AM99" i="6"/>
  <c r="AO98" i="6"/>
  <c r="AM98" i="6"/>
  <c r="AN247" i="6" s="1"/>
  <c r="AO97" i="6"/>
  <c r="AM97" i="6"/>
  <c r="AO96" i="6"/>
  <c r="AM96" i="6"/>
  <c r="AO95" i="6"/>
  <c r="AM95" i="6"/>
  <c r="AO94" i="6"/>
  <c r="AM94" i="6"/>
  <c r="AO93" i="6"/>
  <c r="AM93" i="6"/>
  <c r="AM92" i="6"/>
  <c r="AO89" i="6"/>
  <c r="AM89" i="6"/>
  <c r="AO88" i="6"/>
  <c r="AM88" i="6"/>
  <c r="AO87" i="6"/>
  <c r="AM87" i="6"/>
  <c r="AO86" i="6"/>
  <c r="AM86" i="6"/>
  <c r="AO85" i="6"/>
  <c r="AM85" i="6"/>
  <c r="AO84" i="6"/>
  <c r="AM84" i="6"/>
  <c r="AO83" i="6"/>
  <c r="AM83" i="6"/>
  <c r="AO82" i="6"/>
  <c r="AM82" i="6"/>
  <c r="AO81" i="6"/>
  <c r="AM81" i="6"/>
  <c r="AO80" i="6"/>
  <c r="AM80" i="6"/>
  <c r="AO79" i="6"/>
  <c r="AM79" i="6"/>
  <c r="AO78" i="6"/>
  <c r="AM78" i="6"/>
  <c r="AO77" i="6"/>
  <c r="AM77" i="6"/>
  <c r="AO76" i="6"/>
  <c r="AM76" i="6"/>
  <c r="AO75" i="6"/>
  <c r="AM75" i="6"/>
  <c r="AO74" i="6"/>
  <c r="AM74" i="6"/>
  <c r="AO73" i="6"/>
  <c r="AM73" i="6"/>
  <c r="AO72" i="6"/>
  <c r="AM72" i="6"/>
  <c r="AO71" i="6"/>
  <c r="AM71" i="6"/>
  <c r="AO70" i="6"/>
  <c r="AM70" i="6"/>
  <c r="AO69" i="6"/>
  <c r="AM69" i="6"/>
  <c r="AO68" i="6"/>
  <c r="AM68" i="6"/>
  <c r="AO67" i="6"/>
  <c r="AM67" i="6"/>
  <c r="AO66" i="6"/>
  <c r="AM66" i="6"/>
  <c r="AO65" i="6"/>
  <c r="AM65" i="6"/>
  <c r="AO64" i="6"/>
  <c r="AM64" i="6"/>
  <c r="AO63" i="6"/>
  <c r="AM63" i="6"/>
  <c r="AO62" i="6"/>
  <c r="AM62" i="6"/>
  <c r="AO61" i="6"/>
  <c r="AM61" i="6"/>
  <c r="AO60" i="6"/>
  <c r="AM60" i="6"/>
  <c r="AO59" i="6"/>
  <c r="AM59" i="6"/>
  <c r="AO58" i="6"/>
  <c r="AM58" i="6"/>
  <c r="AO57" i="6"/>
  <c r="AM57" i="6"/>
  <c r="AO56" i="6"/>
  <c r="AM56" i="6"/>
  <c r="AO55" i="6"/>
  <c r="AM55" i="6"/>
  <c r="AO54" i="6"/>
  <c r="AM54" i="6"/>
  <c r="AO53" i="6"/>
  <c r="AM53" i="6"/>
  <c r="AO52" i="6"/>
  <c r="AM52" i="6"/>
  <c r="AO51" i="6"/>
  <c r="AM51" i="6"/>
  <c r="AO50" i="6"/>
  <c r="AM50" i="6"/>
  <c r="AM49" i="6"/>
  <c r="AO46" i="6"/>
  <c r="AM46" i="6"/>
  <c r="AO45" i="6"/>
  <c r="AM45" i="6"/>
  <c r="AO44" i="6"/>
  <c r="AM44" i="6"/>
  <c r="AO43" i="6"/>
  <c r="AM43" i="6"/>
  <c r="AO42" i="6"/>
  <c r="AM42" i="6"/>
  <c r="AO41" i="6"/>
  <c r="AM41" i="6"/>
  <c r="AO40" i="6"/>
  <c r="AM40" i="6"/>
  <c r="AO39" i="6"/>
  <c r="AM39" i="6"/>
  <c r="AO38" i="6"/>
  <c r="AM38" i="6"/>
  <c r="AO37" i="6"/>
  <c r="AM37" i="6"/>
  <c r="AN246" i="6" s="1"/>
  <c r="AO36" i="6"/>
  <c r="AM36" i="6"/>
  <c r="AO35" i="6"/>
  <c r="AM35" i="6"/>
  <c r="AO34" i="6"/>
  <c r="AM34" i="6"/>
  <c r="AO33" i="6"/>
  <c r="AM33" i="6"/>
  <c r="AO32" i="6"/>
  <c r="AM32" i="6"/>
  <c r="AN249" i="6" s="1"/>
  <c r="AO28" i="6"/>
  <c r="AM28" i="6"/>
  <c r="AO27" i="6"/>
  <c r="AM27" i="6"/>
  <c r="AO26" i="6"/>
  <c r="AM26" i="6"/>
  <c r="AO25" i="6"/>
  <c r="AM25" i="6"/>
  <c r="AO24" i="6"/>
  <c r="AM24" i="6"/>
  <c r="AO23" i="6"/>
  <c r="AM23" i="6"/>
  <c r="AO22" i="6"/>
  <c r="AM22" i="6"/>
  <c r="AO21" i="6"/>
  <c r="AM21" i="6"/>
  <c r="AO20" i="6"/>
  <c r="AM20" i="6"/>
  <c r="AO19" i="6"/>
  <c r="AM19" i="6"/>
  <c r="AO18" i="6"/>
  <c r="AM18" i="6"/>
  <c r="AO17" i="6"/>
  <c r="AM17" i="6"/>
  <c r="AO16" i="6"/>
  <c r="AM16" i="6"/>
  <c r="AO15" i="6"/>
  <c r="AM15" i="6"/>
  <c r="AO14" i="6"/>
  <c r="AM14" i="6"/>
  <c r="AO13" i="6"/>
  <c r="AM13" i="6"/>
  <c r="AN10" i="6"/>
  <c r="AN9" i="6"/>
  <c r="AN8" i="6"/>
  <c r="AN7" i="6"/>
  <c r="AN6" i="6"/>
  <c r="C86" i="8"/>
  <c r="C87" i="8"/>
  <c r="C88" i="8"/>
  <c r="AN5" i="6" l="1"/>
  <c r="AM31" i="6"/>
  <c r="AJ249" i="6"/>
  <c r="AC230" i="6"/>
  <c r="AA230" i="6"/>
  <c r="AA201" i="6" s="1"/>
  <c r="AA178" i="6" s="1"/>
  <c r="AB230" i="6"/>
  <c r="AJ4" i="6"/>
  <c r="AI12" i="6"/>
  <c r="AJ240" i="6"/>
  <c r="AM12" i="6"/>
  <c r="AN4" i="6"/>
  <c r="AN245" i="6"/>
  <c r="AN240" i="6"/>
  <c r="AJ6" i="6"/>
  <c r="AJ8" i="6"/>
  <c r="AJ10" i="6"/>
  <c r="AJ231" i="6"/>
  <c r="AJ233" i="6"/>
  <c r="AJ235" i="6"/>
  <c r="AJ237" i="6"/>
  <c r="AJ239" i="6"/>
  <c r="AJ241" i="6"/>
  <c r="AJ232" i="6"/>
  <c r="AJ234" i="6"/>
  <c r="AJ236" i="6"/>
  <c r="AJ238" i="6"/>
  <c r="AN231" i="6"/>
  <c r="AN233" i="6"/>
  <c r="AN235" i="6"/>
  <c r="AN237" i="6"/>
  <c r="AN239" i="6"/>
  <c r="AN241" i="6"/>
  <c r="AN232" i="6"/>
  <c r="AN234" i="6"/>
  <c r="AN236" i="6"/>
  <c r="AN238" i="6"/>
  <c r="AR228" i="6"/>
  <c r="AS198" i="6"/>
  <c r="AQ198" i="6"/>
  <c r="AS197" i="6"/>
  <c r="AQ197" i="6"/>
  <c r="AS196" i="6"/>
  <c r="AQ196" i="6"/>
  <c r="AS195" i="6"/>
  <c r="AQ195" i="6"/>
  <c r="AS194" i="6"/>
  <c r="AQ194" i="6"/>
  <c r="AS193" i="6"/>
  <c r="AQ193" i="6"/>
  <c r="AS192" i="6"/>
  <c r="AQ192" i="6"/>
  <c r="AS191" i="6"/>
  <c r="AQ191" i="6"/>
  <c r="AS190" i="6"/>
  <c r="AQ190" i="6"/>
  <c r="AS189" i="6"/>
  <c r="AQ189" i="6"/>
  <c r="AS188" i="6"/>
  <c r="AQ188" i="6"/>
  <c r="AS187" i="6"/>
  <c r="AQ187" i="6"/>
  <c r="AS186" i="6"/>
  <c r="AQ186" i="6"/>
  <c r="AS185" i="6"/>
  <c r="AQ185" i="6"/>
  <c r="AS184" i="6"/>
  <c r="AQ184" i="6"/>
  <c r="AS183" i="6"/>
  <c r="AQ183" i="6"/>
  <c r="AS182" i="6"/>
  <c r="AQ182" i="6"/>
  <c r="AS181" i="6"/>
  <c r="AQ181" i="6"/>
  <c r="AS180" i="6"/>
  <c r="AQ180" i="6"/>
  <c r="AS179" i="6"/>
  <c r="AQ179" i="6"/>
  <c r="AS175" i="6"/>
  <c r="AQ175" i="6"/>
  <c r="AS174" i="6"/>
  <c r="AQ174" i="6"/>
  <c r="AS173" i="6"/>
  <c r="AQ173" i="6"/>
  <c r="AS172" i="6"/>
  <c r="AQ172" i="6"/>
  <c r="AS171" i="6"/>
  <c r="AQ171" i="6"/>
  <c r="AS170" i="6"/>
  <c r="AQ170" i="6"/>
  <c r="AS169" i="6"/>
  <c r="AQ169" i="6"/>
  <c r="AS168" i="6"/>
  <c r="AQ168" i="6"/>
  <c r="AS167" i="6"/>
  <c r="AQ167" i="6"/>
  <c r="AS166" i="6"/>
  <c r="AQ166" i="6"/>
  <c r="AS165" i="6"/>
  <c r="AQ165" i="6"/>
  <c r="AS164" i="6"/>
  <c r="AQ164" i="6"/>
  <c r="AS163" i="6"/>
  <c r="AQ163" i="6"/>
  <c r="AS162" i="6"/>
  <c r="AQ162" i="6"/>
  <c r="AS161" i="6"/>
  <c r="AQ161" i="6"/>
  <c r="AS160" i="6"/>
  <c r="AQ160" i="6"/>
  <c r="AS159" i="6"/>
  <c r="AQ159" i="6"/>
  <c r="AS158" i="6"/>
  <c r="AQ158" i="6"/>
  <c r="AS157" i="6"/>
  <c r="AQ157" i="6"/>
  <c r="AS156" i="6"/>
  <c r="AQ156" i="6"/>
  <c r="AS155" i="6"/>
  <c r="AQ155" i="6"/>
  <c r="AS154" i="6"/>
  <c r="AQ154" i="6"/>
  <c r="AS153" i="6"/>
  <c r="AQ153" i="6"/>
  <c r="AS152" i="6"/>
  <c r="AQ152" i="6"/>
  <c r="AS151" i="6"/>
  <c r="AQ151" i="6"/>
  <c r="AS150" i="6"/>
  <c r="AQ150" i="6"/>
  <c r="AS149" i="6"/>
  <c r="AQ149" i="6"/>
  <c r="AS148" i="6"/>
  <c r="AQ148" i="6"/>
  <c r="AS147" i="6"/>
  <c r="AQ147" i="6"/>
  <c r="AS146" i="6"/>
  <c r="AQ146" i="6"/>
  <c r="AS145" i="6"/>
  <c r="AQ145" i="6"/>
  <c r="AS144" i="6"/>
  <c r="AQ144" i="6"/>
  <c r="AS143" i="6"/>
  <c r="AQ143" i="6"/>
  <c r="AS142" i="6"/>
  <c r="AQ142" i="6"/>
  <c r="AS141" i="6"/>
  <c r="AQ141" i="6"/>
  <c r="AS140" i="6"/>
  <c r="AQ140" i="6"/>
  <c r="AS139" i="6"/>
  <c r="AQ139" i="6"/>
  <c r="AS138" i="6"/>
  <c r="AQ138" i="6"/>
  <c r="AS137" i="6"/>
  <c r="AQ137" i="6"/>
  <c r="AS136" i="6"/>
  <c r="AQ136" i="6"/>
  <c r="AQ135" i="6" s="1"/>
  <c r="AS132" i="6"/>
  <c r="AQ132" i="6"/>
  <c r="AS131" i="6"/>
  <c r="AQ131" i="6"/>
  <c r="AS130" i="6"/>
  <c r="AQ130" i="6"/>
  <c r="AS129" i="6"/>
  <c r="AQ129" i="6"/>
  <c r="AS128" i="6"/>
  <c r="AQ128" i="6"/>
  <c r="AS127" i="6"/>
  <c r="AQ127" i="6"/>
  <c r="AS126" i="6"/>
  <c r="AQ126" i="6"/>
  <c r="AS125" i="6"/>
  <c r="AQ125" i="6"/>
  <c r="AS124" i="6"/>
  <c r="AQ124" i="6"/>
  <c r="AS123" i="6"/>
  <c r="AQ123" i="6"/>
  <c r="AS122" i="6"/>
  <c r="AQ122" i="6"/>
  <c r="AS121" i="6"/>
  <c r="AQ121" i="6"/>
  <c r="AS120" i="6"/>
  <c r="AQ120" i="6"/>
  <c r="AS119" i="6"/>
  <c r="AQ119" i="6"/>
  <c r="AS118" i="6"/>
  <c r="AQ118" i="6"/>
  <c r="AS117" i="6"/>
  <c r="AQ117" i="6"/>
  <c r="AS116" i="6"/>
  <c r="AQ116" i="6"/>
  <c r="AS115" i="6"/>
  <c r="AQ115" i="6"/>
  <c r="AS114" i="6"/>
  <c r="AQ114" i="6"/>
  <c r="AS113" i="6"/>
  <c r="AQ113" i="6"/>
  <c r="AS112" i="6"/>
  <c r="AQ112" i="6"/>
  <c r="AS111" i="6"/>
  <c r="AQ111" i="6"/>
  <c r="AS110" i="6"/>
  <c r="AQ110" i="6"/>
  <c r="AS109" i="6"/>
  <c r="AQ109" i="6"/>
  <c r="AS108" i="6"/>
  <c r="AQ108" i="6"/>
  <c r="AS107" i="6"/>
  <c r="AQ107" i="6"/>
  <c r="AS106" i="6"/>
  <c r="AQ106" i="6"/>
  <c r="AS105" i="6"/>
  <c r="AQ105" i="6"/>
  <c r="AS104" i="6"/>
  <c r="AQ104" i="6"/>
  <c r="AS103" i="6"/>
  <c r="AQ103" i="6"/>
  <c r="AS102" i="6"/>
  <c r="AQ102" i="6"/>
  <c r="AS101" i="6"/>
  <c r="AQ101" i="6"/>
  <c r="AS100" i="6"/>
  <c r="AQ100" i="6"/>
  <c r="AS99" i="6"/>
  <c r="AQ99" i="6"/>
  <c r="AS98" i="6"/>
  <c r="AQ98" i="6"/>
  <c r="AS97" i="6"/>
  <c r="AQ97" i="6"/>
  <c r="AS96" i="6"/>
  <c r="AQ96" i="6"/>
  <c r="AS95" i="6"/>
  <c r="AQ95" i="6"/>
  <c r="AS94" i="6"/>
  <c r="AQ94" i="6"/>
  <c r="AS93" i="6"/>
  <c r="AQ93" i="6"/>
  <c r="AQ92" i="6"/>
  <c r="AS89" i="6"/>
  <c r="AQ89" i="6"/>
  <c r="AS88" i="6"/>
  <c r="AQ88" i="6"/>
  <c r="AS87" i="6"/>
  <c r="AQ87" i="6"/>
  <c r="AS86" i="6"/>
  <c r="AQ86" i="6"/>
  <c r="AS85" i="6"/>
  <c r="AQ85" i="6"/>
  <c r="AS84" i="6"/>
  <c r="AQ84" i="6"/>
  <c r="AS83" i="6"/>
  <c r="AQ83" i="6"/>
  <c r="AS82" i="6"/>
  <c r="AQ82" i="6"/>
  <c r="AS81" i="6"/>
  <c r="AQ81" i="6"/>
  <c r="AS80" i="6"/>
  <c r="AQ80" i="6"/>
  <c r="AS79" i="6"/>
  <c r="AQ79" i="6"/>
  <c r="AS78" i="6"/>
  <c r="AQ78" i="6"/>
  <c r="AS77" i="6"/>
  <c r="AQ77" i="6"/>
  <c r="AS76" i="6"/>
  <c r="AQ76" i="6"/>
  <c r="AS75" i="6"/>
  <c r="AQ75" i="6"/>
  <c r="AS74" i="6"/>
  <c r="AQ74" i="6"/>
  <c r="AS73" i="6"/>
  <c r="AQ73" i="6"/>
  <c r="AS72" i="6"/>
  <c r="AQ72" i="6"/>
  <c r="AS71" i="6"/>
  <c r="AQ71" i="6"/>
  <c r="AS70" i="6"/>
  <c r="AQ70" i="6"/>
  <c r="AS69" i="6"/>
  <c r="AQ69" i="6"/>
  <c r="AS68" i="6"/>
  <c r="AQ68" i="6"/>
  <c r="AS67" i="6"/>
  <c r="AQ67" i="6"/>
  <c r="AS66" i="6"/>
  <c r="AQ66" i="6"/>
  <c r="AS65" i="6"/>
  <c r="AQ65" i="6"/>
  <c r="AS64" i="6"/>
  <c r="AQ64" i="6"/>
  <c r="AS63" i="6"/>
  <c r="AQ63" i="6"/>
  <c r="AS62" i="6"/>
  <c r="AQ62" i="6"/>
  <c r="AS61" i="6"/>
  <c r="AQ61" i="6"/>
  <c r="AS60" i="6"/>
  <c r="AQ60" i="6"/>
  <c r="AS59" i="6"/>
  <c r="AQ59" i="6"/>
  <c r="AS58" i="6"/>
  <c r="AQ58" i="6"/>
  <c r="AS57" i="6"/>
  <c r="AQ57" i="6"/>
  <c r="AS56" i="6"/>
  <c r="AQ56" i="6"/>
  <c r="AS55" i="6"/>
  <c r="AQ55" i="6"/>
  <c r="AS54" i="6"/>
  <c r="AQ54" i="6"/>
  <c r="AS53" i="6"/>
  <c r="AQ53" i="6"/>
  <c r="AS52" i="6"/>
  <c r="AQ52" i="6"/>
  <c r="AS51" i="6"/>
  <c r="AQ51" i="6"/>
  <c r="AS50" i="6"/>
  <c r="AQ50" i="6"/>
  <c r="AQ49" i="6" s="1"/>
  <c r="AR269" i="6"/>
  <c r="AS46" i="6"/>
  <c r="AQ46" i="6"/>
  <c r="AS45" i="6"/>
  <c r="AQ45" i="6"/>
  <c r="AS44" i="6"/>
  <c r="AQ44" i="6"/>
  <c r="AS43" i="6"/>
  <c r="AQ43" i="6"/>
  <c r="AS42" i="6"/>
  <c r="AQ42" i="6"/>
  <c r="AS41" i="6"/>
  <c r="AQ41" i="6"/>
  <c r="AS40" i="6"/>
  <c r="AQ40" i="6"/>
  <c r="AS39" i="6"/>
  <c r="AQ39" i="6"/>
  <c r="AS38" i="6"/>
  <c r="AQ38" i="6"/>
  <c r="AS37" i="6"/>
  <c r="AQ37" i="6"/>
  <c r="AS36" i="6"/>
  <c r="AQ36" i="6"/>
  <c r="AR10" i="6" s="1"/>
  <c r="AS35" i="6"/>
  <c r="AQ35" i="6"/>
  <c r="AS34" i="6"/>
  <c r="AQ34" i="6"/>
  <c r="AS33" i="6"/>
  <c r="AQ33" i="6"/>
  <c r="AS32" i="6"/>
  <c r="AQ32" i="6"/>
  <c r="AS28" i="6"/>
  <c r="AQ28" i="6"/>
  <c r="AS27" i="6"/>
  <c r="AQ27" i="6"/>
  <c r="AS26" i="6"/>
  <c r="AQ26" i="6"/>
  <c r="AS25" i="6"/>
  <c r="AQ25" i="6"/>
  <c r="AS24" i="6"/>
  <c r="AQ24" i="6"/>
  <c r="AS23" i="6"/>
  <c r="AQ23" i="6"/>
  <c r="AS22" i="6"/>
  <c r="AQ22" i="6"/>
  <c r="AS21" i="6"/>
  <c r="AQ21" i="6"/>
  <c r="AS20" i="6"/>
  <c r="AQ20" i="6"/>
  <c r="AS19" i="6"/>
  <c r="AQ19" i="6"/>
  <c r="AS18" i="6"/>
  <c r="AQ18" i="6"/>
  <c r="AS17" i="6"/>
  <c r="AQ17" i="6"/>
  <c r="AS16" i="6"/>
  <c r="AQ16" i="6"/>
  <c r="AS15" i="6"/>
  <c r="AQ15" i="6"/>
  <c r="AS14" i="6"/>
  <c r="AQ14" i="6"/>
  <c r="AS13" i="6"/>
  <c r="AQ13" i="6"/>
  <c r="AQ12" i="6" s="1"/>
  <c r="AR9" i="6"/>
  <c r="AR8" i="6"/>
  <c r="AR7" i="6"/>
  <c r="AR6" i="6"/>
  <c r="AQ31" i="6" l="1"/>
  <c r="AR5" i="6"/>
  <c r="AK230" i="6"/>
  <c r="AI230" i="6"/>
  <c r="AI201" i="6" s="1"/>
  <c r="AI178" i="6" s="1"/>
  <c r="AJ230" i="6"/>
  <c r="AR241" i="6"/>
  <c r="AO230" i="6"/>
  <c r="AM230" i="6"/>
  <c r="AM201" i="6" s="1"/>
  <c r="AM178" i="6" s="1"/>
  <c r="AN230" i="6"/>
  <c r="AR4" i="6"/>
  <c r="AR240" i="6"/>
  <c r="AR231" i="6"/>
  <c r="AR233" i="6"/>
  <c r="AR235" i="6"/>
  <c r="AR237" i="6"/>
  <c r="AR239" i="6"/>
  <c r="AR246" i="6"/>
  <c r="AR248" i="6"/>
  <c r="AR250" i="6"/>
  <c r="AR252" i="6"/>
  <c r="AR254" i="6"/>
  <c r="AR256" i="6"/>
  <c r="AR258" i="6"/>
  <c r="AR260" i="6"/>
  <c r="AR262" i="6"/>
  <c r="AR264" i="6"/>
  <c r="AR266" i="6"/>
  <c r="AR268" i="6"/>
  <c r="AR232" i="6"/>
  <c r="AR234" i="6"/>
  <c r="AR236" i="6"/>
  <c r="AR238" i="6"/>
  <c r="AR245" i="6"/>
  <c r="AR247" i="6"/>
  <c r="AR249" i="6"/>
  <c r="AR251" i="6"/>
  <c r="AR253" i="6"/>
  <c r="AR255" i="6"/>
  <c r="AR257" i="6"/>
  <c r="AR259" i="6"/>
  <c r="AR261" i="6"/>
  <c r="AR263" i="6"/>
  <c r="AR265" i="6"/>
  <c r="AR267" i="6"/>
  <c r="AV228" i="6"/>
  <c r="AW198" i="6"/>
  <c r="AU198" i="6"/>
  <c r="AW197" i="6"/>
  <c r="AU197" i="6"/>
  <c r="AW196" i="6"/>
  <c r="AU196" i="6"/>
  <c r="AW195" i="6"/>
  <c r="AU195" i="6"/>
  <c r="AW194" i="6"/>
  <c r="AU194" i="6"/>
  <c r="AW193" i="6"/>
  <c r="AU193" i="6"/>
  <c r="AW192" i="6"/>
  <c r="AU192" i="6"/>
  <c r="AW191" i="6"/>
  <c r="AU191" i="6"/>
  <c r="AW190" i="6"/>
  <c r="AU190" i="6"/>
  <c r="AW189" i="6"/>
  <c r="AU189" i="6"/>
  <c r="AW188" i="6"/>
  <c r="AU188" i="6"/>
  <c r="AW187" i="6"/>
  <c r="AU187" i="6"/>
  <c r="AW186" i="6"/>
  <c r="AU186" i="6"/>
  <c r="AW185" i="6"/>
  <c r="AU185" i="6"/>
  <c r="AW184" i="6"/>
  <c r="AU184" i="6"/>
  <c r="AW183" i="6"/>
  <c r="AU183" i="6"/>
  <c r="AW182" i="6"/>
  <c r="AU182" i="6"/>
  <c r="AW181" i="6"/>
  <c r="AU181" i="6"/>
  <c r="AW180" i="6"/>
  <c r="AU180" i="6"/>
  <c r="AW179" i="6"/>
  <c r="AU179" i="6"/>
  <c r="AW175" i="6"/>
  <c r="AU175" i="6"/>
  <c r="AW174" i="6"/>
  <c r="AU174" i="6"/>
  <c r="AW173" i="6"/>
  <c r="AU173" i="6"/>
  <c r="AW172" i="6"/>
  <c r="AU172" i="6"/>
  <c r="AW171" i="6"/>
  <c r="AU171" i="6"/>
  <c r="AW170" i="6"/>
  <c r="AU170" i="6"/>
  <c r="AW169" i="6"/>
  <c r="AU169" i="6"/>
  <c r="AW168" i="6"/>
  <c r="AU168" i="6"/>
  <c r="AW167" i="6"/>
  <c r="AU167" i="6"/>
  <c r="AW166" i="6"/>
  <c r="AU166" i="6"/>
  <c r="AW165" i="6"/>
  <c r="AU165" i="6"/>
  <c r="AW164" i="6"/>
  <c r="AU164" i="6"/>
  <c r="AW163" i="6"/>
  <c r="AU163" i="6"/>
  <c r="AW162" i="6"/>
  <c r="AU162" i="6"/>
  <c r="AW161" i="6"/>
  <c r="AU161" i="6"/>
  <c r="AW160" i="6"/>
  <c r="AU160" i="6"/>
  <c r="AW159" i="6"/>
  <c r="AU159" i="6"/>
  <c r="AW158" i="6"/>
  <c r="AU158" i="6"/>
  <c r="AW157" i="6"/>
  <c r="AU157" i="6"/>
  <c r="AW156" i="6"/>
  <c r="AU156" i="6"/>
  <c r="AW155" i="6"/>
  <c r="AU155" i="6"/>
  <c r="AW154" i="6"/>
  <c r="AU154" i="6"/>
  <c r="AW153" i="6"/>
  <c r="AU153" i="6"/>
  <c r="AW152" i="6"/>
  <c r="AU152" i="6"/>
  <c r="AW151" i="6"/>
  <c r="AU151" i="6"/>
  <c r="AW150" i="6"/>
  <c r="AU150" i="6"/>
  <c r="AW149" i="6"/>
  <c r="AU149" i="6"/>
  <c r="AW148" i="6"/>
  <c r="AU148" i="6"/>
  <c r="AW147" i="6"/>
  <c r="AU147" i="6"/>
  <c r="AW146" i="6"/>
  <c r="AU146" i="6"/>
  <c r="AW145" i="6"/>
  <c r="AU145" i="6"/>
  <c r="AW144" i="6"/>
  <c r="AU144" i="6"/>
  <c r="AW143" i="6"/>
  <c r="AU143" i="6"/>
  <c r="AW142" i="6"/>
  <c r="AU142" i="6"/>
  <c r="AW141" i="6"/>
  <c r="AU141" i="6"/>
  <c r="AW140" i="6"/>
  <c r="AU140" i="6"/>
  <c r="AW139" i="6"/>
  <c r="AU139" i="6"/>
  <c r="AW138" i="6"/>
  <c r="AU138" i="6"/>
  <c r="AW137" i="6"/>
  <c r="AU137" i="6"/>
  <c r="AW136" i="6"/>
  <c r="AU136" i="6"/>
  <c r="AU135" i="6"/>
  <c r="AW132" i="6"/>
  <c r="AU132" i="6"/>
  <c r="AW131" i="6"/>
  <c r="AU131" i="6"/>
  <c r="AW130" i="6"/>
  <c r="AU130" i="6"/>
  <c r="AW129" i="6"/>
  <c r="AU129" i="6"/>
  <c r="AW128" i="6"/>
  <c r="AU128" i="6"/>
  <c r="AW127" i="6"/>
  <c r="AU127" i="6"/>
  <c r="AW126" i="6"/>
  <c r="AU126" i="6"/>
  <c r="AW125" i="6"/>
  <c r="AU125" i="6"/>
  <c r="AW124" i="6"/>
  <c r="AU124" i="6"/>
  <c r="AW123" i="6"/>
  <c r="AU123" i="6"/>
  <c r="AW122" i="6"/>
  <c r="AU122" i="6"/>
  <c r="AW121" i="6"/>
  <c r="AU121" i="6"/>
  <c r="AW120" i="6"/>
  <c r="AU120" i="6"/>
  <c r="AW119" i="6"/>
  <c r="AU119" i="6"/>
  <c r="AW118" i="6"/>
  <c r="AU118" i="6"/>
  <c r="AW117" i="6"/>
  <c r="AU117" i="6"/>
  <c r="AW116" i="6"/>
  <c r="AU116" i="6"/>
  <c r="AW115" i="6"/>
  <c r="AU115" i="6"/>
  <c r="AW114" i="6"/>
  <c r="AU114" i="6"/>
  <c r="AW113" i="6"/>
  <c r="AU113" i="6"/>
  <c r="AW112" i="6"/>
  <c r="AU112" i="6"/>
  <c r="AW111" i="6"/>
  <c r="AU111" i="6"/>
  <c r="AW110" i="6"/>
  <c r="AU110" i="6"/>
  <c r="AW109" i="6"/>
  <c r="AU109" i="6"/>
  <c r="AW108" i="6"/>
  <c r="AU108" i="6"/>
  <c r="AW107" i="6"/>
  <c r="AU107" i="6"/>
  <c r="AW106" i="6"/>
  <c r="AU106" i="6"/>
  <c r="AW105" i="6"/>
  <c r="AU105" i="6"/>
  <c r="AW104" i="6"/>
  <c r="AU104" i="6"/>
  <c r="AW103" i="6"/>
  <c r="AU103" i="6"/>
  <c r="AW102" i="6"/>
  <c r="AU102" i="6"/>
  <c r="AW101" i="6"/>
  <c r="AU101" i="6"/>
  <c r="AW100" i="6"/>
  <c r="AU100" i="6"/>
  <c r="AW99" i="6"/>
  <c r="AU99" i="6"/>
  <c r="AW98" i="6"/>
  <c r="AU98" i="6"/>
  <c r="AW97" i="6"/>
  <c r="AU97" i="6"/>
  <c r="AW96" i="6"/>
  <c r="AU96" i="6"/>
  <c r="AW95" i="6"/>
  <c r="AU95" i="6"/>
  <c r="AW94" i="6"/>
  <c r="AU94" i="6"/>
  <c r="AW93" i="6"/>
  <c r="AU93" i="6"/>
  <c r="AU92" i="6" s="1"/>
  <c r="AV267" i="6"/>
  <c r="AW89" i="6"/>
  <c r="AU89" i="6"/>
  <c r="AW88" i="6"/>
  <c r="AU88" i="6"/>
  <c r="AW87" i="6"/>
  <c r="AU87" i="6"/>
  <c r="AW86" i="6"/>
  <c r="AU86" i="6"/>
  <c r="AW85" i="6"/>
  <c r="AU85" i="6"/>
  <c r="AW84" i="6"/>
  <c r="AU84" i="6"/>
  <c r="AW83" i="6"/>
  <c r="AU83" i="6"/>
  <c r="AW82" i="6"/>
  <c r="AU82" i="6"/>
  <c r="AW81" i="6"/>
  <c r="AU81" i="6"/>
  <c r="AW80" i="6"/>
  <c r="AU80" i="6"/>
  <c r="AW79" i="6"/>
  <c r="AU79" i="6"/>
  <c r="AW78" i="6"/>
  <c r="AU78" i="6"/>
  <c r="AW77" i="6"/>
  <c r="AU77" i="6"/>
  <c r="AW76" i="6"/>
  <c r="AU76" i="6"/>
  <c r="AW75" i="6"/>
  <c r="AU75" i="6"/>
  <c r="AW74" i="6"/>
  <c r="AU74" i="6"/>
  <c r="AW73" i="6"/>
  <c r="AU73" i="6"/>
  <c r="AW72" i="6"/>
  <c r="AU72" i="6"/>
  <c r="AW71" i="6"/>
  <c r="AU71" i="6"/>
  <c r="AW70" i="6"/>
  <c r="AU70" i="6"/>
  <c r="AW69" i="6"/>
  <c r="AU69" i="6"/>
  <c r="AW68" i="6"/>
  <c r="AU68" i="6"/>
  <c r="AW67" i="6"/>
  <c r="AU67" i="6"/>
  <c r="AW66" i="6"/>
  <c r="AU66" i="6"/>
  <c r="AW65" i="6"/>
  <c r="AU65" i="6"/>
  <c r="AW64" i="6"/>
  <c r="AU64" i="6"/>
  <c r="AW63" i="6"/>
  <c r="AU63" i="6"/>
  <c r="AW62" i="6"/>
  <c r="AU62" i="6"/>
  <c r="AW61" i="6"/>
  <c r="AU61" i="6"/>
  <c r="AW60" i="6"/>
  <c r="AU60" i="6"/>
  <c r="AW59" i="6"/>
  <c r="AU59" i="6"/>
  <c r="AW58" i="6"/>
  <c r="AU58" i="6"/>
  <c r="AW57" i="6"/>
  <c r="AU57" i="6"/>
  <c r="AW56" i="6"/>
  <c r="AU56" i="6"/>
  <c r="AW55" i="6"/>
  <c r="AU55" i="6"/>
  <c r="AW54" i="6"/>
  <c r="AU54" i="6"/>
  <c r="AW53" i="6"/>
  <c r="AU53" i="6"/>
  <c r="AW52" i="6"/>
  <c r="AU52" i="6"/>
  <c r="AW51" i="6"/>
  <c r="AU51" i="6"/>
  <c r="AW50" i="6"/>
  <c r="AU50" i="6"/>
  <c r="AU49" i="6"/>
  <c r="AV268" i="6"/>
  <c r="AW46" i="6"/>
  <c r="AU46" i="6"/>
  <c r="AW45" i="6"/>
  <c r="AU45" i="6"/>
  <c r="AW44" i="6"/>
  <c r="AU44" i="6"/>
  <c r="AW43" i="6"/>
  <c r="AU43" i="6"/>
  <c r="AW42" i="6"/>
  <c r="AU42" i="6"/>
  <c r="AW41" i="6"/>
  <c r="AU41" i="6"/>
  <c r="AW40" i="6"/>
  <c r="AU40" i="6"/>
  <c r="AW39" i="6"/>
  <c r="AU39" i="6"/>
  <c r="AW38" i="6"/>
  <c r="AU38" i="6"/>
  <c r="AW37" i="6"/>
  <c r="AU37" i="6"/>
  <c r="AW36" i="6"/>
  <c r="AU36" i="6"/>
  <c r="AW35" i="6"/>
  <c r="AU35" i="6"/>
  <c r="AW34" i="6"/>
  <c r="AU34" i="6"/>
  <c r="AW33" i="6"/>
  <c r="AU33" i="6"/>
  <c r="AW32" i="6"/>
  <c r="AU32" i="6"/>
  <c r="AU31" i="6" s="1"/>
  <c r="AW28" i="6"/>
  <c r="AU28" i="6"/>
  <c r="AW27" i="6"/>
  <c r="AU27" i="6"/>
  <c r="AW26" i="6"/>
  <c r="AU26" i="6"/>
  <c r="AW25" i="6"/>
  <c r="AU25" i="6"/>
  <c r="AW24" i="6"/>
  <c r="AU24" i="6"/>
  <c r="AW23" i="6"/>
  <c r="AU23" i="6"/>
  <c r="AW22" i="6"/>
  <c r="AU22" i="6"/>
  <c r="AW21" i="6"/>
  <c r="AU21" i="6"/>
  <c r="AW20" i="6"/>
  <c r="AU20" i="6"/>
  <c r="AW19" i="6"/>
  <c r="AU19" i="6"/>
  <c r="AW18" i="6"/>
  <c r="AU18" i="6"/>
  <c r="AW17" i="6"/>
  <c r="AU17" i="6"/>
  <c r="AW16" i="6"/>
  <c r="AU16" i="6"/>
  <c r="AW15" i="6"/>
  <c r="AU15" i="6"/>
  <c r="AW14" i="6"/>
  <c r="AU14" i="6"/>
  <c r="AW13" i="6"/>
  <c r="AU13" i="6"/>
  <c r="AU12" i="6" s="1"/>
  <c r="AV9" i="6"/>
  <c r="AV8" i="6"/>
  <c r="AV7" i="6"/>
  <c r="AV6" i="6"/>
  <c r="AV5" i="6" l="1"/>
  <c r="AV4" i="6"/>
  <c r="AV240" i="6"/>
  <c r="AS230" i="6"/>
  <c r="AQ230" i="6"/>
  <c r="AQ201" i="6" s="1"/>
  <c r="AQ178" i="6" s="1"/>
  <c r="AR230" i="6"/>
  <c r="AV232" i="6"/>
  <c r="AV236" i="6"/>
  <c r="AV249" i="6"/>
  <c r="AV259" i="6"/>
  <c r="AV263" i="6"/>
  <c r="AV265" i="6"/>
  <c r="AV269" i="6"/>
  <c r="AV10" i="6"/>
  <c r="AV231" i="6"/>
  <c r="AV233" i="6"/>
  <c r="AV235" i="6"/>
  <c r="AV237" i="6"/>
  <c r="AV239" i="6"/>
  <c r="AV241" i="6"/>
  <c r="AV246" i="6"/>
  <c r="AV248" i="6"/>
  <c r="AV250" i="6"/>
  <c r="AV252" i="6"/>
  <c r="AV254" i="6"/>
  <c r="AV256" i="6"/>
  <c r="AV258" i="6"/>
  <c r="AV260" i="6"/>
  <c r="AV262" i="6"/>
  <c r="AV264" i="6"/>
  <c r="AV266" i="6"/>
  <c r="AV234" i="6"/>
  <c r="AV238" i="6"/>
  <c r="AV245" i="6"/>
  <c r="AV247" i="6"/>
  <c r="AV251" i="6"/>
  <c r="AV253" i="6"/>
  <c r="AV255" i="6"/>
  <c r="AV257" i="6"/>
  <c r="AV261" i="6"/>
  <c r="D228" i="6"/>
  <c r="D199" i="6"/>
  <c r="E198" i="6"/>
  <c r="C198" i="6"/>
  <c r="E197" i="6"/>
  <c r="C197" i="6"/>
  <c r="E196" i="6"/>
  <c r="C196" i="6"/>
  <c r="E195" i="6"/>
  <c r="C195" i="6"/>
  <c r="E194" i="6"/>
  <c r="C194" i="6"/>
  <c r="E193" i="6"/>
  <c r="C193" i="6"/>
  <c r="E192" i="6"/>
  <c r="C192" i="6"/>
  <c r="E191" i="6"/>
  <c r="C191" i="6"/>
  <c r="E190" i="6"/>
  <c r="C190" i="6"/>
  <c r="E189" i="6"/>
  <c r="C189" i="6"/>
  <c r="E188" i="6"/>
  <c r="C188" i="6"/>
  <c r="E187" i="6"/>
  <c r="C187" i="6"/>
  <c r="E186" i="6"/>
  <c r="C186" i="6"/>
  <c r="E185" i="6"/>
  <c r="C185" i="6"/>
  <c r="E184" i="6"/>
  <c r="C184" i="6"/>
  <c r="E183" i="6"/>
  <c r="C183" i="6"/>
  <c r="E182" i="6"/>
  <c r="C182" i="6"/>
  <c r="E181" i="6"/>
  <c r="C181" i="6"/>
  <c r="E180" i="6"/>
  <c r="C180" i="6"/>
  <c r="E179" i="6"/>
  <c r="C179" i="6"/>
  <c r="D229" i="6"/>
  <c r="E175" i="6"/>
  <c r="C175" i="6"/>
  <c r="E174" i="6"/>
  <c r="C174" i="6"/>
  <c r="E173" i="6"/>
  <c r="C173" i="6"/>
  <c r="E172" i="6"/>
  <c r="C172" i="6"/>
  <c r="E171" i="6"/>
  <c r="C171" i="6"/>
  <c r="E170" i="6"/>
  <c r="C170" i="6"/>
  <c r="E169" i="6"/>
  <c r="C169" i="6"/>
  <c r="E168" i="6"/>
  <c r="C168" i="6"/>
  <c r="E167" i="6"/>
  <c r="C167" i="6"/>
  <c r="E166" i="6"/>
  <c r="C166" i="6"/>
  <c r="E165" i="6"/>
  <c r="C165" i="6"/>
  <c r="E164" i="6"/>
  <c r="C164" i="6"/>
  <c r="E163" i="6"/>
  <c r="C163" i="6"/>
  <c r="E162" i="6"/>
  <c r="C162" i="6"/>
  <c r="E161" i="6"/>
  <c r="C161" i="6"/>
  <c r="E160" i="6"/>
  <c r="C160" i="6"/>
  <c r="E159" i="6"/>
  <c r="C159" i="6"/>
  <c r="E158" i="6"/>
  <c r="C158" i="6"/>
  <c r="E157" i="6"/>
  <c r="C157" i="6"/>
  <c r="E156" i="6"/>
  <c r="C156" i="6"/>
  <c r="E155" i="6"/>
  <c r="C155" i="6"/>
  <c r="E154" i="6"/>
  <c r="C154" i="6"/>
  <c r="E153" i="6"/>
  <c r="C153" i="6"/>
  <c r="E152" i="6"/>
  <c r="C152" i="6"/>
  <c r="E151" i="6"/>
  <c r="C151" i="6"/>
  <c r="E150" i="6"/>
  <c r="C150" i="6"/>
  <c r="E149" i="6"/>
  <c r="C149" i="6"/>
  <c r="E148" i="6"/>
  <c r="C148" i="6"/>
  <c r="E147" i="6"/>
  <c r="C147" i="6"/>
  <c r="E146" i="6"/>
  <c r="C146" i="6"/>
  <c r="E145" i="6"/>
  <c r="C145" i="6"/>
  <c r="E144" i="6"/>
  <c r="C144" i="6"/>
  <c r="E143" i="6"/>
  <c r="C143" i="6"/>
  <c r="E142" i="6"/>
  <c r="C142" i="6"/>
  <c r="E141" i="6"/>
  <c r="C141" i="6"/>
  <c r="E140" i="6"/>
  <c r="C140" i="6"/>
  <c r="E139" i="6"/>
  <c r="C139" i="6"/>
  <c r="E138" i="6"/>
  <c r="C138" i="6"/>
  <c r="E137" i="6"/>
  <c r="C137" i="6"/>
  <c r="E136" i="6"/>
  <c r="C136" i="6"/>
  <c r="C135" i="6"/>
  <c r="E132" i="6"/>
  <c r="C132" i="6"/>
  <c r="E131" i="6"/>
  <c r="C131" i="6"/>
  <c r="E130" i="6"/>
  <c r="C130" i="6"/>
  <c r="E129" i="6"/>
  <c r="C129" i="6"/>
  <c r="E128" i="6"/>
  <c r="C128" i="6"/>
  <c r="E127" i="6"/>
  <c r="C127" i="6"/>
  <c r="E126" i="6"/>
  <c r="C126" i="6"/>
  <c r="E125" i="6"/>
  <c r="C125" i="6"/>
  <c r="E124" i="6"/>
  <c r="C124" i="6"/>
  <c r="E123" i="6"/>
  <c r="C123" i="6"/>
  <c r="E122" i="6"/>
  <c r="C122" i="6"/>
  <c r="E121" i="6"/>
  <c r="C121" i="6"/>
  <c r="E120" i="6"/>
  <c r="C120" i="6"/>
  <c r="E119" i="6"/>
  <c r="C119" i="6"/>
  <c r="E118" i="6"/>
  <c r="C118" i="6"/>
  <c r="E117" i="6"/>
  <c r="C117" i="6"/>
  <c r="E116" i="6"/>
  <c r="C116" i="6"/>
  <c r="E115" i="6"/>
  <c r="C115" i="6"/>
  <c r="E114" i="6"/>
  <c r="C114" i="6"/>
  <c r="E113" i="6"/>
  <c r="C113" i="6"/>
  <c r="E112" i="6"/>
  <c r="C112" i="6"/>
  <c r="E111" i="6"/>
  <c r="C111" i="6"/>
  <c r="E110" i="6"/>
  <c r="C110" i="6"/>
  <c r="E109" i="6"/>
  <c r="C109" i="6"/>
  <c r="E108" i="6"/>
  <c r="C108" i="6"/>
  <c r="E107" i="6"/>
  <c r="C107" i="6"/>
  <c r="E106" i="6"/>
  <c r="C106" i="6"/>
  <c r="E105" i="6"/>
  <c r="C105" i="6"/>
  <c r="E104" i="6"/>
  <c r="C104" i="6"/>
  <c r="E103" i="6"/>
  <c r="C103" i="6"/>
  <c r="E102" i="6"/>
  <c r="C102" i="6"/>
  <c r="E101" i="6"/>
  <c r="C101" i="6"/>
  <c r="E100" i="6"/>
  <c r="C100" i="6"/>
  <c r="E99" i="6"/>
  <c r="C99" i="6"/>
  <c r="E98" i="6"/>
  <c r="C98" i="6"/>
  <c r="E97" i="6"/>
  <c r="C97" i="6"/>
  <c r="E96" i="6"/>
  <c r="C96" i="6"/>
  <c r="E95" i="6"/>
  <c r="C95" i="6"/>
  <c r="E94" i="6"/>
  <c r="C94" i="6"/>
  <c r="E93" i="6"/>
  <c r="C93" i="6"/>
  <c r="C92" i="6" s="1"/>
  <c r="E89" i="6"/>
  <c r="C89" i="6"/>
  <c r="E88" i="6"/>
  <c r="C88" i="6"/>
  <c r="E87" i="6"/>
  <c r="C87" i="6"/>
  <c r="E86" i="6"/>
  <c r="C86" i="6"/>
  <c r="E85" i="6"/>
  <c r="C85" i="6"/>
  <c r="E84" i="6"/>
  <c r="C84" i="6"/>
  <c r="E83" i="6"/>
  <c r="C83" i="6"/>
  <c r="E82" i="6"/>
  <c r="C82" i="6"/>
  <c r="E81" i="6"/>
  <c r="C81" i="6"/>
  <c r="E80" i="6"/>
  <c r="C80" i="6"/>
  <c r="E79" i="6"/>
  <c r="C79" i="6"/>
  <c r="E78" i="6"/>
  <c r="C78" i="6"/>
  <c r="E77" i="6"/>
  <c r="C77" i="6"/>
  <c r="E76" i="6"/>
  <c r="C76" i="6"/>
  <c r="E75" i="6"/>
  <c r="C75" i="6"/>
  <c r="E74" i="6"/>
  <c r="C74" i="6"/>
  <c r="E73" i="6"/>
  <c r="C73" i="6"/>
  <c r="E72" i="6"/>
  <c r="C72" i="6"/>
  <c r="E71" i="6"/>
  <c r="C71" i="6"/>
  <c r="E70" i="6"/>
  <c r="C70" i="6"/>
  <c r="E69" i="6"/>
  <c r="C69" i="6"/>
  <c r="E68" i="6"/>
  <c r="C68" i="6"/>
  <c r="E67" i="6"/>
  <c r="C67" i="6"/>
  <c r="E66" i="6"/>
  <c r="C66" i="6"/>
  <c r="E65" i="6"/>
  <c r="C65" i="6"/>
  <c r="E64" i="6"/>
  <c r="C64" i="6"/>
  <c r="E63" i="6"/>
  <c r="C63" i="6"/>
  <c r="E62" i="6"/>
  <c r="C62" i="6"/>
  <c r="E61" i="6"/>
  <c r="C61" i="6"/>
  <c r="E60" i="6"/>
  <c r="C60" i="6"/>
  <c r="E59" i="6"/>
  <c r="C59" i="6"/>
  <c r="E58" i="6"/>
  <c r="C58" i="6"/>
  <c r="E57" i="6"/>
  <c r="C57" i="6"/>
  <c r="E56" i="6"/>
  <c r="C56" i="6"/>
  <c r="E55" i="6"/>
  <c r="C55" i="6"/>
  <c r="E54" i="6"/>
  <c r="C54" i="6"/>
  <c r="E53" i="6"/>
  <c r="C53" i="6"/>
  <c r="E52" i="6"/>
  <c r="C52" i="6"/>
  <c r="E51" i="6"/>
  <c r="C51" i="6"/>
  <c r="E50" i="6"/>
  <c r="C50" i="6"/>
  <c r="C49" i="6"/>
  <c r="D47" i="6"/>
  <c r="D269" i="6" s="1"/>
  <c r="A47" i="6"/>
  <c r="E46" i="6"/>
  <c r="C46" i="6"/>
  <c r="E45" i="6"/>
  <c r="C45" i="6"/>
  <c r="E44" i="6"/>
  <c r="C44" i="6"/>
  <c r="E43" i="6"/>
  <c r="C43" i="6"/>
  <c r="E42" i="6"/>
  <c r="C42" i="6"/>
  <c r="E41" i="6"/>
  <c r="C41" i="6"/>
  <c r="E40" i="6"/>
  <c r="C40" i="6"/>
  <c r="E39" i="6"/>
  <c r="C39" i="6"/>
  <c r="E38" i="6"/>
  <c r="C38" i="6"/>
  <c r="E37" i="6"/>
  <c r="C37" i="6"/>
  <c r="E36" i="6"/>
  <c r="C36" i="6"/>
  <c r="E35" i="6"/>
  <c r="C35" i="6"/>
  <c r="E34" i="6"/>
  <c r="C34" i="6"/>
  <c r="E33" i="6"/>
  <c r="C33" i="6"/>
  <c r="E32" i="6"/>
  <c r="C32" i="6"/>
  <c r="C31" i="6" s="1"/>
  <c r="E28" i="6"/>
  <c r="C28" i="6"/>
  <c r="E27" i="6"/>
  <c r="C27" i="6"/>
  <c r="E26" i="6"/>
  <c r="C26" i="6"/>
  <c r="E25" i="6"/>
  <c r="C25" i="6"/>
  <c r="E24" i="6"/>
  <c r="C24" i="6"/>
  <c r="E23" i="6"/>
  <c r="C23" i="6"/>
  <c r="E22" i="6"/>
  <c r="C22" i="6"/>
  <c r="E21" i="6"/>
  <c r="C21" i="6"/>
  <c r="E20" i="6"/>
  <c r="C20" i="6"/>
  <c r="E19" i="6"/>
  <c r="C19" i="6"/>
  <c r="E18" i="6"/>
  <c r="C18" i="6"/>
  <c r="E17" i="6"/>
  <c r="C17" i="6"/>
  <c r="E16" i="6"/>
  <c r="C16" i="6"/>
  <c r="E15" i="6"/>
  <c r="C15" i="6"/>
  <c r="E14" i="6"/>
  <c r="C14" i="6"/>
  <c r="E13" i="6"/>
  <c r="C13" i="6"/>
  <c r="C12" i="6"/>
  <c r="D9" i="6"/>
  <c r="D8" i="6"/>
  <c r="D7" i="6"/>
  <c r="D6" i="6"/>
  <c r="D5" i="6"/>
  <c r="D4" i="6"/>
  <c r="BE70" i="6"/>
  <c r="BE71" i="6"/>
  <c r="BE72" i="6"/>
  <c r="BE73" i="6"/>
  <c r="BE74" i="6"/>
  <c r="BE75" i="6"/>
  <c r="BD228" i="6"/>
  <c r="BD199" i="6"/>
  <c r="BE198" i="6"/>
  <c r="BC198" i="6"/>
  <c r="BE197" i="6"/>
  <c r="BC197" i="6"/>
  <c r="BE196" i="6"/>
  <c r="BC196" i="6"/>
  <c r="BE195" i="6"/>
  <c r="BC195" i="6"/>
  <c r="BE194" i="6"/>
  <c r="BC194" i="6"/>
  <c r="BE193" i="6"/>
  <c r="BC193" i="6"/>
  <c r="BE192" i="6"/>
  <c r="BC192" i="6"/>
  <c r="BE191" i="6"/>
  <c r="BC191" i="6"/>
  <c r="BE190" i="6"/>
  <c r="BC190" i="6"/>
  <c r="BE189" i="6"/>
  <c r="BC189" i="6"/>
  <c r="BE188" i="6"/>
  <c r="BC188" i="6"/>
  <c r="BE187" i="6"/>
  <c r="BC187" i="6"/>
  <c r="BE186" i="6"/>
  <c r="BC186" i="6"/>
  <c r="BE185" i="6"/>
  <c r="BC185" i="6"/>
  <c r="BE184" i="6"/>
  <c r="BC184" i="6"/>
  <c r="BE183" i="6"/>
  <c r="BC183" i="6"/>
  <c r="BE182" i="6"/>
  <c r="BC182" i="6"/>
  <c r="BE181" i="6"/>
  <c r="BC181" i="6"/>
  <c r="BE180" i="6"/>
  <c r="BC180" i="6"/>
  <c r="BE179" i="6"/>
  <c r="BC179" i="6"/>
  <c r="BE175" i="6"/>
  <c r="BC175" i="6"/>
  <c r="BE174" i="6"/>
  <c r="BC174" i="6"/>
  <c r="BE173" i="6"/>
  <c r="BC173" i="6"/>
  <c r="BE172" i="6"/>
  <c r="BC172" i="6"/>
  <c r="BE171" i="6"/>
  <c r="BC171" i="6"/>
  <c r="BE170" i="6"/>
  <c r="BC170" i="6"/>
  <c r="BE169" i="6"/>
  <c r="BC169" i="6"/>
  <c r="BE168" i="6"/>
  <c r="BC168" i="6"/>
  <c r="BE167" i="6"/>
  <c r="BC167" i="6"/>
  <c r="BE166" i="6"/>
  <c r="BC166" i="6"/>
  <c r="BE165" i="6"/>
  <c r="BC165" i="6"/>
  <c r="BE164" i="6"/>
  <c r="BC164" i="6"/>
  <c r="BE163" i="6"/>
  <c r="BC163" i="6"/>
  <c r="BE162" i="6"/>
  <c r="BC162" i="6"/>
  <c r="BE161" i="6"/>
  <c r="BC161" i="6"/>
  <c r="BE160" i="6"/>
  <c r="BC160" i="6"/>
  <c r="BE159" i="6"/>
  <c r="BC159" i="6"/>
  <c r="BE158" i="6"/>
  <c r="BC158" i="6"/>
  <c r="BE157" i="6"/>
  <c r="BC157" i="6"/>
  <c r="BE156" i="6"/>
  <c r="BC156" i="6"/>
  <c r="BE155" i="6"/>
  <c r="BC155" i="6"/>
  <c r="BE154" i="6"/>
  <c r="BC154" i="6"/>
  <c r="BE153" i="6"/>
  <c r="BC153" i="6"/>
  <c r="BE152" i="6"/>
  <c r="BC152" i="6"/>
  <c r="BE151" i="6"/>
  <c r="BC151" i="6"/>
  <c r="BE150" i="6"/>
  <c r="BC150" i="6"/>
  <c r="BE149" i="6"/>
  <c r="BC149" i="6"/>
  <c r="BE148" i="6"/>
  <c r="BC148" i="6"/>
  <c r="BE147" i="6"/>
  <c r="BC147" i="6"/>
  <c r="BE146" i="6"/>
  <c r="BC146" i="6"/>
  <c r="BE145" i="6"/>
  <c r="BC145" i="6"/>
  <c r="BE144" i="6"/>
  <c r="BC144" i="6"/>
  <c r="BE143" i="6"/>
  <c r="BC143" i="6"/>
  <c r="BE142" i="6"/>
  <c r="BC142" i="6"/>
  <c r="BE141" i="6"/>
  <c r="BC141" i="6"/>
  <c r="BE140" i="6"/>
  <c r="BC140" i="6"/>
  <c r="BE139" i="6"/>
  <c r="BC139" i="6"/>
  <c r="BC135" i="6" s="1"/>
  <c r="BE138" i="6"/>
  <c r="BC138" i="6"/>
  <c r="BE137" i="6"/>
  <c r="BC137" i="6"/>
  <c r="BE136" i="6"/>
  <c r="BC136" i="6"/>
  <c r="BE132" i="6"/>
  <c r="BC132" i="6"/>
  <c r="BE131" i="6"/>
  <c r="BC131" i="6"/>
  <c r="BE130" i="6"/>
  <c r="BC130" i="6"/>
  <c r="BE129" i="6"/>
  <c r="BC129" i="6"/>
  <c r="BE128" i="6"/>
  <c r="BC128" i="6"/>
  <c r="BE127" i="6"/>
  <c r="BC127" i="6"/>
  <c r="BE126" i="6"/>
  <c r="BC126" i="6"/>
  <c r="BE125" i="6"/>
  <c r="BC125" i="6"/>
  <c r="BE124" i="6"/>
  <c r="BC124" i="6"/>
  <c r="BE123" i="6"/>
  <c r="BC123" i="6"/>
  <c r="BE122" i="6"/>
  <c r="BC122" i="6"/>
  <c r="BE121" i="6"/>
  <c r="BC121" i="6"/>
  <c r="BE120" i="6"/>
  <c r="BC120" i="6"/>
  <c r="BE119" i="6"/>
  <c r="BC119" i="6"/>
  <c r="BE118" i="6"/>
  <c r="BC118" i="6"/>
  <c r="BE117" i="6"/>
  <c r="BC117" i="6"/>
  <c r="BE116" i="6"/>
  <c r="BC116" i="6"/>
  <c r="BE115" i="6"/>
  <c r="BC115" i="6"/>
  <c r="BE114" i="6"/>
  <c r="BC114" i="6"/>
  <c r="BE113" i="6"/>
  <c r="BC113" i="6"/>
  <c r="BE112" i="6"/>
  <c r="BC112" i="6"/>
  <c r="BE111" i="6"/>
  <c r="BC111" i="6"/>
  <c r="BE110" i="6"/>
  <c r="BC110" i="6"/>
  <c r="BE109" i="6"/>
  <c r="BC109" i="6"/>
  <c r="BE108" i="6"/>
  <c r="BC108" i="6"/>
  <c r="BE107" i="6"/>
  <c r="BC107" i="6"/>
  <c r="BE106" i="6"/>
  <c r="BC106" i="6"/>
  <c r="BE105" i="6"/>
  <c r="BC105" i="6"/>
  <c r="BE104" i="6"/>
  <c r="BC104" i="6"/>
  <c r="BE103" i="6"/>
  <c r="BC103" i="6"/>
  <c r="BE102" i="6"/>
  <c r="BC102" i="6"/>
  <c r="BE101" i="6"/>
  <c r="BC101" i="6"/>
  <c r="BE100" i="6"/>
  <c r="BC100" i="6"/>
  <c r="BE99" i="6"/>
  <c r="BC99" i="6"/>
  <c r="BE98" i="6"/>
  <c r="BC98" i="6"/>
  <c r="BE97" i="6"/>
  <c r="BC97" i="6"/>
  <c r="BE96" i="6"/>
  <c r="BC96" i="6"/>
  <c r="BE95" i="6"/>
  <c r="BC95" i="6"/>
  <c r="BE94" i="6"/>
  <c r="BC94" i="6"/>
  <c r="BE93" i="6"/>
  <c r="BC93" i="6"/>
  <c r="BC92" i="6" s="1"/>
  <c r="BE89" i="6"/>
  <c r="BC89" i="6"/>
  <c r="BE88" i="6"/>
  <c r="BC88" i="6"/>
  <c r="BE87" i="6"/>
  <c r="BC87" i="6"/>
  <c r="BE86" i="6"/>
  <c r="BC86" i="6"/>
  <c r="BE85" i="6"/>
  <c r="BC85" i="6"/>
  <c r="BE84" i="6"/>
  <c r="BC84" i="6"/>
  <c r="BE83" i="6"/>
  <c r="BC83" i="6"/>
  <c r="BE82" i="6"/>
  <c r="BC82" i="6"/>
  <c r="BE81" i="6"/>
  <c r="BC81" i="6"/>
  <c r="BE80" i="6"/>
  <c r="BC80" i="6"/>
  <c r="BE79" i="6"/>
  <c r="BC79" i="6"/>
  <c r="BE78" i="6"/>
  <c r="BC78" i="6"/>
  <c r="BE77" i="6"/>
  <c r="BC77" i="6"/>
  <c r="BE76" i="6"/>
  <c r="BC76" i="6"/>
  <c r="BC75" i="6"/>
  <c r="BC74" i="6"/>
  <c r="BC73" i="6"/>
  <c r="BC72" i="6"/>
  <c r="BC71" i="6"/>
  <c r="BC70" i="6"/>
  <c r="BE69" i="6"/>
  <c r="BC69" i="6"/>
  <c r="BE68" i="6"/>
  <c r="BC68" i="6"/>
  <c r="BE67" i="6"/>
  <c r="BC67" i="6"/>
  <c r="BE66" i="6"/>
  <c r="BC66" i="6"/>
  <c r="BE65" i="6"/>
  <c r="BC65" i="6"/>
  <c r="BE64" i="6"/>
  <c r="BC64" i="6"/>
  <c r="BE63" i="6"/>
  <c r="BC63" i="6"/>
  <c r="BE62" i="6"/>
  <c r="BC62" i="6"/>
  <c r="BE61" i="6"/>
  <c r="BC61" i="6"/>
  <c r="BE60" i="6"/>
  <c r="BC60" i="6"/>
  <c r="BE59" i="6"/>
  <c r="BC59" i="6"/>
  <c r="BE58" i="6"/>
  <c r="BC58" i="6"/>
  <c r="BE57" i="6"/>
  <c r="BC57" i="6"/>
  <c r="BE56" i="6"/>
  <c r="BC56" i="6"/>
  <c r="BE55" i="6"/>
  <c r="BC55" i="6"/>
  <c r="BE54" i="6"/>
  <c r="BC54" i="6"/>
  <c r="BE53" i="6"/>
  <c r="BC53" i="6"/>
  <c r="BE52" i="6"/>
  <c r="BC52" i="6"/>
  <c r="BE51" i="6"/>
  <c r="BC51" i="6"/>
  <c r="BE50" i="6"/>
  <c r="BC50" i="6"/>
  <c r="BC49" i="6"/>
  <c r="BD269" i="6"/>
  <c r="BE46" i="6"/>
  <c r="BC46" i="6"/>
  <c r="BE45" i="6"/>
  <c r="BC45" i="6"/>
  <c r="BE44" i="6"/>
  <c r="BC44" i="6"/>
  <c r="BE43" i="6"/>
  <c r="BC43" i="6"/>
  <c r="BE42" i="6"/>
  <c r="BC42" i="6"/>
  <c r="BE41" i="6"/>
  <c r="BC41" i="6"/>
  <c r="BE40" i="6"/>
  <c r="BC40" i="6"/>
  <c r="BE39" i="6"/>
  <c r="BC39" i="6"/>
  <c r="BE38" i="6"/>
  <c r="BC38" i="6"/>
  <c r="BE37" i="6"/>
  <c r="BC37" i="6"/>
  <c r="BE36" i="6"/>
  <c r="BC36" i="6"/>
  <c r="BE35" i="6"/>
  <c r="BC35" i="6"/>
  <c r="BE34" i="6"/>
  <c r="BC34" i="6"/>
  <c r="BE33" i="6"/>
  <c r="BC33" i="6"/>
  <c r="BE32" i="6"/>
  <c r="BC32" i="6"/>
  <c r="BC31" i="6" s="1"/>
  <c r="BE28" i="6"/>
  <c r="BC28" i="6"/>
  <c r="BE27" i="6"/>
  <c r="BC27" i="6"/>
  <c r="BE26" i="6"/>
  <c r="BC26" i="6"/>
  <c r="BE25" i="6"/>
  <c r="BC25" i="6"/>
  <c r="BE24" i="6"/>
  <c r="BC24" i="6"/>
  <c r="BE23" i="6"/>
  <c r="BC23" i="6"/>
  <c r="BE22" i="6"/>
  <c r="BC22" i="6"/>
  <c r="BE21" i="6"/>
  <c r="BC21" i="6"/>
  <c r="BE20" i="6"/>
  <c r="BC20" i="6"/>
  <c r="BE19" i="6"/>
  <c r="BC19" i="6"/>
  <c r="BE18" i="6"/>
  <c r="BC18" i="6"/>
  <c r="BE17" i="6"/>
  <c r="BC17" i="6"/>
  <c r="BE16" i="6"/>
  <c r="BC16" i="6"/>
  <c r="BE15" i="6"/>
  <c r="BC15" i="6"/>
  <c r="BE14" i="6"/>
  <c r="BC14" i="6"/>
  <c r="BE13" i="6"/>
  <c r="BC13" i="6"/>
  <c r="BC12" i="6" s="1"/>
  <c r="BD9" i="6"/>
  <c r="BD7" i="6"/>
  <c r="BD6" i="6"/>
  <c r="C197" i="8"/>
  <c r="C198" i="8"/>
  <c r="C199" i="8"/>
  <c r="C200" i="8"/>
  <c r="C201" i="8"/>
  <c r="C202" i="8"/>
  <c r="C203" i="8"/>
  <c r="C204" i="8"/>
  <c r="C205" i="8"/>
  <c r="C206" i="8"/>
  <c r="C207" i="8"/>
  <c r="C208" i="8"/>
  <c r="C209" i="8"/>
  <c r="C210" i="8"/>
  <c r="C211" i="8"/>
  <c r="C212" i="8"/>
  <c r="C213" i="8"/>
  <c r="C214" i="8"/>
  <c r="C215" i="8"/>
  <c r="C216" i="8"/>
  <c r="C217" i="8"/>
  <c r="BH228" i="6"/>
  <c r="BI198" i="6"/>
  <c r="BG198" i="6"/>
  <c r="BI197" i="6"/>
  <c r="BG197" i="6"/>
  <c r="BI196" i="6"/>
  <c r="BG196" i="6"/>
  <c r="BI195" i="6"/>
  <c r="BG195" i="6"/>
  <c r="BI194" i="6"/>
  <c r="BG194" i="6"/>
  <c r="BI193" i="6"/>
  <c r="BG193" i="6"/>
  <c r="BI192" i="6"/>
  <c r="BG192" i="6"/>
  <c r="BI191" i="6"/>
  <c r="BG191" i="6"/>
  <c r="BI190" i="6"/>
  <c r="BG190" i="6"/>
  <c r="BI189" i="6"/>
  <c r="BG189" i="6"/>
  <c r="BI188" i="6"/>
  <c r="BG188" i="6"/>
  <c r="BI187" i="6"/>
  <c r="BG187" i="6"/>
  <c r="BI186" i="6"/>
  <c r="BG186" i="6"/>
  <c r="BI185" i="6"/>
  <c r="BG185" i="6"/>
  <c r="BI184" i="6"/>
  <c r="BG184" i="6"/>
  <c r="BI183" i="6"/>
  <c r="BG183" i="6"/>
  <c r="BI182" i="6"/>
  <c r="BG182" i="6"/>
  <c r="BI181" i="6"/>
  <c r="BG181" i="6"/>
  <c r="BI180" i="6"/>
  <c r="BG180" i="6"/>
  <c r="BI179" i="6"/>
  <c r="BG179" i="6"/>
  <c r="BI175" i="6"/>
  <c r="BG175" i="6"/>
  <c r="BI174" i="6"/>
  <c r="BG174" i="6"/>
  <c r="BI173" i="6"/>
  <c r="BG173" i="6"/>
  <c r="BI172" i="6"/>
  <c r="BG172" i="6"/>
  <c r="BI171" i="6"/>
  <c r="BG171" i="6"/>
  <c r="BI170" i="6"/>
  <c r="BG170" i="6"/>
  <c r="BI169" i="6"/>
  <c r="BG169" i="6"/>
  <c r="BI168" i="6"/>
  <c r="BG168" i="6"/>
  <c r="BI167" i="6"/>
  <c r="BG167" i="6"/>
  <c r="BI166" i="6"/>
  <c r="BG166" i="6"/>
  <c r="BI165" i="6"/>
  <c r="BG165" i="6"/>
  <c r="BI164" i="6"/>
  <c r="BG164" i="6"/>
  <c r="BI163" i="6"/>
  <c r="BG163" i="6"/>
  <c r="BI162" i="6"/>
  <c r="BG162" i="6"/>
  <c r="BI161" i="6"/>
  <c r="BG161" i="6"/>
  <c r="BI160" i="6"/>
  <c r="BG160" i="6"/>
  <c r="BI159" i="6"/>
  <c r="BG159" i="6"/>
  <c r="BI158" i="6"/>
  <c r="BG158" i="6"/>
  <c r="BI157" i="6"/>
  <c r="BG157" i="6"/>
  <c r="BI156" i="6"/>
  <c r="BG156" i="6"/>
  <c r="BI155" i="6"/>
  <c r="BG155" i="6"/>
  <c r="BI154" i="6"/>
  <c r="BG154" i="6"/>
  <c r="BI153" i="6"/>
  <c r="BG153" i="6"/>
  <c r="BI152" i="6"/>
  <c r="BG152" i="6"/>
  <c r="BI151" i="6"/>
  <c r="BG151" i="6"/>
  <c r="BI150" i="6"/>
  <c r="BG150" i="6"/>
  <c r="BI149" i="6"/>
  <c r="BG149" i="6"/>
  <c r="BI148" i="6"/>
  <c r="BG148" i="6"/>
  <c r="BI147" i="6"/>
  <c r="BG147" i="6"/>
  <c r="BI146" i="6"/>
  <c r="BG146" i="6"/>
  <c r="BI145" i="6"/>
  <c r="BG145" i="6"/>
  <c r="BI144" i="6"/>
  <c r="BG144" i="6"/>
  <c r="BI143" i="6"/>
  <c r="BG143" i="6"/>
  <c r="BI142" i="6"/>
  <c r="BG142" i="6"/>
  <c r="BI141" i="6"/>
  <c r="BG141" i="6"/>
  <c r="BI140" i="6"/>
  <c r="BG140" i="6"/>
  <c r="BI139" i="6"/>
  <c r="BG139" i="6"/>
  <c r="BI138" i="6"/>
  <c r="BG138" i="6"/>
  <c r="BI137" i="6"/>
  <c r="BG137" i="6"/>
  <c r="BI136" i="6"/>
  <c r="BG136" i="6"/>
  <c r="BG135" i="6" s="1"/>
  <c r="BI132" i="6"/>
  <c r="BG132" i="6"/>
  <c r="BI131" i="6"/>
  <c r="BG131" i="6"/>
  <c r="BI130" i="6"/>
  <c r="BG130" i="6"/>
  <c r="BI129" i="6"/>
  <c r="BG129" i="6"/>
  <c r="BI128" i="6"/>
  <c r="BG128" i="6"/>
  <c r="BI127" i="6"/>
  <c r="BG127" i="6"/>
  <c r="BI126" i="6"/>
  <c r="BG126" i="6"/>
  <c r="BI125" i="6"/>
  <c r="BG125" i="6"/>
  <c r="BI124" i="6"/>
  <c r="BG124" i="6"/>
  <c r="BI123" i="6"/>
  <c r="BG123" i="6"/>
  <c r="BI122" i="6"/>
  <c r="BG122" i="6"/>
  <c r="BI121" i="6"/>
  <c r="BG121" i="6"/>
  <c r="BI120" i="6"/>
  <c r="BG120" i="6"/>
  <c r="BI119" i="6"/>
  <c r="BG119" i="6"/>
  <c r="BI118" i="6"/>
  <c r="BG118" i="6"/>
  <c r="BI117" i="6"/>
  <c r="BG117" i="6"/>
  <c r="BI116" i="6"/>
  <c r="BG116" i="6"/>
  <c r="BI115" i="6"/>
  <c r="BG115" i="6"/>
  <c r="BI114" i="6"/>
  <c r="BG114" i="6"/>
  <c r="BI113" i="6"/>
  <c r="BG113" i="6"/>
  <c r="BI112" i="6"/>
  <c r="BG112" i="6"/>
  <c r="BI111" i="6"/>
  <c r="BG111" i="6"/>
  <c r="BI110" i="6"/>
  <c r="BG110" i="6"/>
  <c r="BI109" i="6"/>
  <c r="BG109" i="6"/>
  <c r="BI108" i="6"/>
  <c r="BG108" i="6"/>
  <c r="BI107" i="6"/>
  <c r="BG107" i="6"/>
  <c r="BI106" i="6"/>
  <c r="BG106" i="6"/>
  <c r="BI105" i="6"/>
  <c r="BG105" i="6"/>
  <c r="BI104" i="6"/>
  <c r="BG104" i="6"/>
  <c r="BI103" i="6"/>
  <c r="BG103" i="6"/>
  <c r="BI102" i="6"/>
  <c r="BG102" i="6"/>
  <c r="BI101" i="6"/>
  <c r="BG101" i="6"/>
  <c r="BI100" i="6"/>
  <c r="BG100" i="6"/>
  <c r="BI99" i="6"/>
  <c r="BG99" i="6"/>
  <c r="BI98" i="6"/>
  <c r="BG98" i="6"/>
  <c r="BI97" i="6"/>
  <c r="BG97" i="6"/>
  <c r="BI96" i="6"/>
  <c r="BG96" i="6"/>
  <c r="BI95" i="6"/>
  <c r="BG95" i="6"/>
  <c r="BI94" i="6"/>
  <c r="BG94" i="6"/>
  <c r="BI93" i="6"/>
  <c r="BG93" i="6"/>
  <c r="BG92" i="6"/>
  <c r="BI89" i="6"/>
  <c r="BG89" i="6"/>
  <c r="BI88" i="6"/>
  <c r="BG88" i="6"/>
  <c r="BI87" i="6"/>
  <c r="BG87" i="6"/>
  <c r="BI86" i="6"/>
  <c r="BG86" i="6"/>
  <c r="BI85" i="6"/>
  <c r="BG85" i="6"/>
  <c r="BI84" i="6"/>
  <c r="BG84" i="6"/>
  <c r="BI83" i="6"/>
  <c r="BG83" i="6"/>
  <c r="BI82" i="6"/>
  <c r="BG82" i="6"/>
  <c r="BI81" i="6"/>
  <c r="BG81" i="6"/>
  <c r="BI80" i="6"/>
  <c r="BG80" i="6"/>
  <c r="BI79" i="6"/>
  <c r="BG79" i="6"/>
  <c r="BI78" i="6"/>
  <c r="BG78" i="6"/>
  <c r="BI77" i="6"/>
  <c r="BG77" i="6"/>
  <c r="BI76" i="6"/>
  <c r="BG76" i="6"/>
  <c r="BI75" i="6"/>
  <c r="BG75" i="6"/>
  <c r="BI74" i="6"/>
  <c r="BG74" i="6"/>
  <c r="BI73" i="6"/>
  <c r="BG73" i="6"/>
  <c r="BI72" i="6"/>
  <c r="BG72" i="6"/>
  <c r="BI71" i="6"/>
  <c r="BG71" i="6"/>
  <c r="BI70" i="6"/>
  <c r="BG70" i="6"/>
  <c r="BI69" i="6"/>
  <c r="BG69" i="6"/>
  <c r="BI68" i="6"/>
  <c r="BG68" i="6"/>
  <c r="BI67" i="6"/>
  <c r="BG67" i="6"/>
  <c r="BI66" i="6"/>
  <c r="BG66" i="6"/>
  <c r="BI65" i="6"/>
  <c r="BG65" i="6"/>
  <c r="BI64" i="6"/>
  <c r="BG64" i="6"/>
  <c r="BI63" i="6"/>
  <c r="BG63" i="6"/>
  <c r="BI62" i="6"/>
  <c r="BG62" i="6"/>
  <c r="BI61" i="6"/>
  <c r="BG61" i="6"/>
  <c r="BI60" i="6"/>
  <c r="BG60" i="6"/>
  <c r="BI59" i="6"/>
  <c r="BG59" i="6"/>
  <c r="BI58" i="6"/>
  <c r="BG58" i="6"/>
  <c r="BI57" i="6"/>
  <c r="BG57" i="6"/>
  <c r="BI56" i="6"/>
  <c r="BG56" i="6"/>
  <c r="BI55" i="6"/>
  <c r="BG55" i="6"/>
  <c r="BI54" i="6"/>
  <c r="BG54" i="6"/>
  <c r="BI53" i="6"/>
  <c r="BG53" i="6"/>
  <c r="BI52" i="6"/>
  <c r="BG52" i="6"/>
  <c r="BI51" i="6"/>
  <c r="BG51" i="6"/>
  <c r="BI50" i="6"/>
  <c r="BG50" i="6"/>
  <c r="BG49" i="6" s="1"/>
  <c r="BH269" i="6"/>
  <c r="BI46" i="6"/>
  <c r="BG46" i="6"/>
  <c r="BI45" i="6"/>
  <c r="BG45" i="6"/>
  <c r="BI44" i="6"/>
  <c r="BG44" i="6"/>
  <c r="BI43" i="6"/>
  <c r="BG43" i="6"/>
  <c r="BI42" i="6"/>
  <c r="BG42" i="6"/>
  <c r="BI41" i="6"/>
  <c r="BG41" i="6"/>
  <c r="BI40" i="6"/>
  <c r="BG40" i="6"/>
  <c r="BI39" i="6"/>
  <c r="BG39" i="6"/>
  <c r="BI38" i="6"/>
  <c r="BG38" i="6"/>
  <c r="BI37" i="6"/>
  <c r="BG37" i="6"/>
  <c r="BI36" i="6"/>
  <c r="BG36" i="6"/>
  <c r="BI35" i="6"/>
  <c r="BG35" i="6"/>
  <c r="BI34" i="6"/>
  <c r="BG34" i="6"/>
  <c r="BI33" i="6"/>
  <c r="BG33" i="6"/>
  <c r="BI32" i="6"/>
  <c r="BG32" i="6"/>
  <c r="BG31" i="6" s="1"/>
  <c r="BI28" i="6"/>
  <c r="BG28" i="6"/>
  <c r="BI27" i="6"/>
  <c r="BG27" i="6"/>
  <c r="BI26" i="6"/>
  <c r="BG26" i="6"/>
  <c r="BI25" i="6"/>
  <c r="BG25" i="6"/>
  <c r="BI24" i="6"/>
  <c r="BG24" i="6"/>
  <c r="BI23" i="6"/>
  <c r="BG23" i="6"/>
  <c r="BI22" i="6"/>
  <c r="BG22" i="6"/>
  <c r="BI21" i="6"/>
  <c r="BG21" i="6"/>
  <c r="BI20" i="6"/>
  <c r="BG20" i="6"/>
  <c r="BI19" i="6"/>
  <c r="BG19" i="6"/>
  <c r="BI18" i="6"/>
  <c r="BG18" i="6"/>
  <c r="BI17" i="6"/>
  <c r="BG17" i="6"/>
  <c r="BI16" i="6"/>
  <c r="BG16" i="6"/>
  <c r="BI15" i="6"/>
  <c r="BG15" i="6"/>
  <c r="BI14" i="6"/>
  <c r="BG14" i="6"/>
  <c r="BI13" i="6"/>
  <c r="BG13" i="6"/>
  <c r="BH10" i="6"/>
  <c r="BH9" i="6"/>
  <c r="BH8" i="6"/>
  <c r="BH7" i="6"/>
  <c r="BH6" i="6"/>
  <c r="BH5" i="6" l="1"/>
  <c r="BD8" i="6"/>
  <c r="D240" i="6"/>
  <c r="AW230" i="6"/>
  <c r="AU230" i="6"/>
  <c r="AU201" i="6" s="1"/>
  <c r="AU178" i="6" s="1"/>
  <c r="AV230" i="6"/>
  <c r="BD5" i="6"/>
  <c r="D10" i="6"/>
  <c r="D231" i="6"/>
  <c r="D233" i="6"/>
  <c r="D235" i="6"/>
  <c r="D237" i="6"/>
  <c r="D239" i="6"/>
  <c r="D241" i="6"/>
  <c r="D246" i="6"/>
  <c r="D248" i="6"/>
  <c r="D250" i="6"/>
  <c r="D252" i="6"/>
  <c r="D254" i="6"/>
  <c r="D256" i="6"/>
  <c r="D258" i="6"/>
  <c r="D260" i="6"/>
  <c r="D262" i="6"/>
  <c r="D264" i="6"/>
  <c r="D266" i="6"/>
  <c r="D268" i="6"/>
  <c r="D232" i="6"/>
  <c r="D234" i="6"/>
  <c r="D236" i="6"/>
  <c r="D238" i="6"/>
  <c r="D245" i="6"/>
  <c r="D247" i="6"/>
  <c r="D249" i="6"/>
  <c r="D251" i="6"/>
  <c r="D253" i="6"/>
  <c r="D255" i="6"/>
  <c r="D257" i="6"/>
  <c r="D259" i="6"/>
  <c r="D261" i="6"/>
  <c r="D263" i="6"/>
  <c r="D265" i="6"/>
  <c r="D267" i="6"/>
  <c r="BD4" i="6"/>
  <c r="BD240" i="6"/>
  <c r="BD10" i="6"/>
  <c r="BD231" i="6"/>
  <c r="BD233" i="6"/>
  <c r="BD235" i="6"/>
  <c r="BD237" i="6"/>
  <c r="BD239" i="6"/>
  <c r="BD241" i="6"/>
  <c r="BD246" i="6"/>
  <c r="BD248" i="6"/>
  <c r="BD250" i="6"/>
  <c r="BD252" i="6"/>
  <c r="BD254" i="6"/>
  <c r="BD256" i="6"/>
  <c r="BD258" i="6"/>
  <c r="BD260" i="6"/>
  <c r="BD262" i="6"/>
  <c r="BD264" i="6"/>
  <c r="BD266" i="6"/>
  <c r="BD268" i="6"/>
  <c r="BD232" i="6"/>
  <c r="BD234" i="6"/>
  <c r="BD236" i="6"/>
  <c r="BD238" i="6"/>
  <c r="BD245" i="6"/>
  <c r="BD247" i="6"/>
  <c r="BD249" i="6"/>
  <c r="BD251" i="6"/>
  <c r="BD253" i="6"/>
  <c r="BD255" i="6"/>
  <c r="BD257" i="6"/>
  <c r="BD259" i="6"/>
  <c r="BD261" i="6"/>
  <c r="BD263" i="6"/>
  <c r="BD265" i="6"/>
  <c r="BD267" i="6"/>
  <c r="BG12" i="6"/>
  <c r="BH4" i="6"/>
  <c r="BH240" i="6"/>
  <c r="BH231" i="6"/>
  <c r="BH233" i="6"/>
  <c r="BH235" i="6"/>
  <c r="BH237" i="6"/>
  <c r="BH239" i="6"/>
  <c r="BH241" i="6"/>
  <c r="BH246" i="6"/>
  <c r="BH248" i="6"/>
  <c r="BH250" i="6"/>
  <c r="BH252" i="6"/>
  <c r="BH254" i="6"/>
  <c r="BH256" i="6"/>
  <c r="BH258" i="6"/>
  <c r="BH260" i="6"/>
  <c r="BH262" i="6"/>
  <c r="BH264" i="6"/>
  <c r="BH266" i="6"/>
  <c r="BH268" i="6"/>
  <c r="BH232" i="6"/>
  <c r="BH234" i="6"/>
  <c r="BH236" i="6"/>
  <c r="BH238" i="6"/>
  <c r="BH245" i="6"/>
  <c r="BH247" i="6"/>
  <c r="BH249" i="6"/>
  <c r="BH251" i="6"/>
  <c r="BH253" i="6"/>
  <c r="BH255" i="6"/>
  <c r="BH257" i="6"/>
  <c r="BH259" i="6"/>
  <c r="BH261" i="6"/>
  <c r="BH263" i="6"/>
  <c r="BH265" i="6"/>
  <c r="BH267" i="6"/>
  <c r="BL228" i="6"/>
  <c r="BM198" i="6"/>
  <c r="BK198" i="6"/>
  <c r="BM197" i="6"/>
  <c r="BK197" i="6"/>
  <c r="BM196" i="6"/>
  <c r="BK196" i="6"/>
  <c r="BM195" i="6"/>
  <c r="BK195" i="6"/>
  <c r="BM194" i="6"/>
  <c r="BK194" i="6"/>
  <c r="BM193" i="6"/>
  <c r="BK193" i="6"/>
  <c r="BM192" i="6"/>
  <c r="BK192" i="6"/>
  <c r="BM191" i="6"/>
  <c r="BK191" i="6"/>
  <c r="BM190" i="6"/>
  <c r="BK190" i="6"/>
  <c r="BM189" i="6"/>
  <c r="BK189" i="6"/>
  <c r="BM188" i="6"/>
  <c r="BK188" i="6"/>
  <c r="BM187" i="6"/>
  <c r="BK187" i="6"/>
  <c r="BM186" i="6"/>
  <c r="BK186" i="6"/>
  <c r="BM185" i="6"/>
  <c r="BK185" i="6"/>
  <c r="BM184" i="6"/>
  <c r="BK184" i="6"/>
  <c r="BM183" i="6"/>
  <c r="BK183" i="6"/>
  <c r="BM182" i="6"/>
  <c r="BK182" i="6"/>
  <c r="BM181" i="6"/>
  <c r="BK181" i="6"/>
  <c r="BM180" i="6"/>
  <c r="BK180" i="6"/>
  <c r="BM179" i="6"/>
  <c r="BK179" i="6"/>
  <c r="BM175" i="6"/>
  <c r="BK175" i="6"/>
  <c r="BM174" i="6"/>
  <c r="BK174" i="6"/>
  <c r="BM173" i="6"/>
  <c r="BK173" i="6"/>
  <c r="BM172" i="6"/>
  <c r="BK172" i="6"/>
  <c r="BM171" i="6"/>
  <c r="BK171" i="6"/>
  <c r="BM170" i="6"/>
  <c r="BK170" i="6"/>
  <c r="BM169" i="6"/>
  <c r="BK169" i="6"/>
  <c r="BM168" i="6"/>
  <c r="BK168" i="6"/>
  <c r="BM167" i="6"/>
  <c r="BK167" i="6"/>
  <c r="BM166" i="6"/>
  <c r="BK166" i="6"/>
  <c r="BM165" i="6"/>
  <c r="BK165" i="6"/>
  <c r="BM164" i="6"/>
  <c r="BK164" i="6"/>
  <c r="BM163" i="6"/>
  <c r="BK163" i="6"/>
  <c r="BM162" i="6"/>
  <c r="BK162" i="6"/>
  <c r="BM161" i="6"/>
  <c r="BK161" i="6"/>
  <c r="BM160" i="6"/>
  <c r="BK160" i="6"/>
  <c r="BM159" i="6"/>
  <c r="BK159" i="6"/>
  <c r="BM158" i="6"/>
  <c r="BK158" i="6"/>
  <c r="BM157" i="6"/>
  <c r="BK157" i="6"/>
  <c r="BM156" i="6"/>
  <c r="BK156" i="6"/>
  <c r="BM155" i="6"/>
  <c r="BK155" i="6"/>
  <c r="BM154" i="6"/>
  <c r="BK154" i="6"/>
  <c r="BM153" i="6"/>
  <c r="BK153" i="6"/>
  <c r="BM152" i="6"/>
  <c r="BK152" i="6"/>
  <c r="BM151" i="6"/>
  <c r="BK151" i="6"/>
  <c r="BM150" i="6"/>
  <c r="BK150" i="6"/>
  <c r="BM149" i="6"/>
  <c r="BK149" i="6"/>
  <c r="BM148" i="6"/>
  <c r="BK148" i="6"/>
  <c r="BM147" i="6"/>
  <c r="BK147" i="6"/>
  <c r="BM146" i="6"/>
  <c r="BK146" i="6"/>
  <c r="BM145" i="6"/>
  <c r="BK145" i="6"/>
  <c r="BM144" i="6"/>
  <c r="BK144" i="6"/>
  <c r="BM143" i="6"/>
  <c r="BK143" i="6"/>
  <c r="BM142" i="6"/>
  <c r="BK142" i="6"/>
  <c r="BM141" i="6"/>
  <c r="BK141" i="6"/>
  <c r="BM140" i="6"/>
  <c r="BK140" i="6"/>
  <c r="BM139" i="6"/>
  <c r="BK139" i="6"/>
  <c r="BM138" i="6"/>
  <c r="BK138" i="6"/>
  <c r="BM137" i="6"/>
  <c r="BK137" i="6"/>
  <c r="BM136" i="6"/>
  <c r="BK136" i="6"/>
  <c r="BK135" i="6"/>
  <c r="BM132" i="6"/>
  <c r="BK132" i="6"/>
  <c r="BM131" i="6"/>
  <c r="BK131" i="6"/>
  <c r="BM130" i="6"/>
  <c r="BK130" i="6"/>
  <c r="BM129" i="6"/>
  <c r="BK129" i="6"/>
  <c r="BM128" i="6"/>
  <c r="BK128" i="6"/>
  <c r="BM127" i="6"/>
  <c r="BK127" i="6"/>
  <c r="BM126" i="6"/>
  <c r="BK126" i="6"/>
  <c r="BM125" i="6"/>
  <c r="BK125" i="6"/>
  <c r="BM124" i="6"/>
  <c r="BK124" i="6"/>
  <c r="BM123" i="6"/>
  <c r="BK123" i="6"/>
  <c r="BM122" i="6"/>
  <c r="BK122" i="6"/>
  <c r="BM121" i="6"/>
  <c r="BK121" i="6"/>
  <c r="BM120" i="6"/>
  <c r="BK120" i="6"/>
  <c r="BM119" i="6"/>
  <c r="BK119" i="6"/>
  <c r="BM118" i="6"/>
  <c r="BK118" i="6"/>
  <c r="BM117" i="6"/>
  <c r="BK117" i="6"/>
  <c r="BM116" i="6"/>
  <c r="BK116" i="6"/>
  <c r="BM115" i="6"/>
  <c r="BK115" i="6"/>
  <c r="BM114" i="6"/>
  <c r="BK114" i="6"/>
  <c r="BM113" i="6"/>
  <c r="BK113" i="6"/>
  <c r="BM112" i="6"/>
  <c r="BK112" i="6"/>
  <c r="BM111" i="6"/>
  <c r="BK111" i="6"/>
  <c r="BM110" i="6"/>
  <c r="BK110" i="6"/>
  <c r="BM109" i="6"/>
  <c r="BK109" i="6"/>
  <c r="BM108" i="6"/>
  <c r="BK108" i="6"/>
  <c r="BM107" i="6"/>
  <c r="BK107" i="6"/>
  <c r="BM106" i="6"/>
  <c r="BK106" i="6"/>
  <c r="BM105" i="6"/>
  <c r="BK105" i="6"/>
  <c r="BM104" i="6"/>
  <c r="BK104" i="6"/>
  <c r="BM103" i="6"/>
  <c r="BK103" i="6"/>
  <c r="BM102" i="6"/>
  <c r="BK102" i="6"/>
  <c r="BM101" i="6"/>
  <c r="BK101" i="6"/>
  <c r="BM100" i="6"/>
  <c r="BK100" i="6"/>
  <c r="BM99" i="6"/>
  <c r="BK99" i="6"/>
  <c r="BM98" i="6"/>
  <c r="BK98" i="6"/>
  <c r="BM97" i="6"/>
  <c r="BK97" i="6"/>
  <c r="BM96" i="6"/>
  <c r="BK96" i="6"/>
  <c r="BM95" i="6"/>
  <c r="BK95" i="6"/>
  <c r="BM94" i="6"/>
  <c r="BK94" i="6"/>
  <c r="BM93" i="6"/>
  <c r="BK93" i="6"/>
  <c r="BK92" i="6" s="1"/>
  <c r="BM89" i="6"/>
  <c r="BK89" i="6"/>
  <c r="BM88" i="6"/>
  <c r="BK88" i="6"/>
  <c r="BM87" i="6"/>
  <c r="BK87" i="6"/>
  <c r="BM86" i="6"/>
  <c r="BK86" i="6"/>
  <c r="BM85" i="6"/>
  <c r="BK85" i="6"/>
  <c r="BM84" i="6"/>
  <c r="BK84" i="6"/>
  <c r="BM83" i="6"/>
  <c r="BK83" i="6"/>
  <c r="BM82" i="6"/>
  <c r="BK82" i="6"/>
  <c r="BM81" i="6"/>
  <c r="BK81" i="6"/>
  <c r="BM80" i="6"/>
  <c r="BK80" i="6"/>
  <c r="BM79" i="6"/>
  <c r="BK79" i="6"/>
  <c r="BM78" i="6"/>
  <c r="BK78" i="6"/>
  <c r="BM77" i="6"/>
  <c r="BK77" i="6"/>
  <c r="BM76" i="6"/>
  <c r="BK76" i="6"/>
  <c r="BM75" i="6"/>
  <c r="BK75" i="6"/>
  <c r="BM74" i="6"/>
  <c r="BK74" i="6"/>
  <c r="BM73" i="6"/>
  <c r="BK73" i="6"/>
  <c r="BM72" i="6"/>
  <c r="BK72" i="6"/>
  <c r="BM71" i="6"/>
  <c r="BK71" i="6"/>
  <c r="BM70" i="6"/>
  <c r="BK70" i="6"/>
  <c r="BM69" i="6"/>
  <c r="BK69" i="6"/>
  <c r="BM68" i="6"/>
  <c r="BK68" i="6"/>
  <c r="BM67" i="6"/>
  <c r="BK67" i="6"/>
  <c r="BM66" i="6"/>
  <c r="BK66" i="6"/>
  <c r="BM65" i="6"/>
  <c r="BK65" i="6"/>
  <c r="BM64" i="6"/>
  <c r="BK64" i="6"/>
  <c r="BM63" i="6"/>
  <c r="BK63" i="6"/>
  <c r="BM62" i="6"/>
  <c r="BK62" i="6"/>
  <c r="BM61" i="6"/>
  <c r="BK61" i="6"/>
  <c r="BM60" i="6"/>
  <c r="BK60" i="6"/>
  <c r="BM59" i="6"/>
  <c r="BK59" i="6"/>
  <c r="BM58" i="6"/>
  <c r="BK58" i="6"/>
  <c r="BM57" i="6"/>
  <c r="BK57" i="6"/>
  <c r="BM56" i="6"/>
  <c r="BK56" i="6"/>
  <c r="BM55" i="6"/>
  <c r="BK55" i="6"/>
  <c r="BM54" i="6"/>
  <c r="BK54" i="6"/>
  <c r="BM53" i="6"/>
  <c r="BK53" i="6"/>
  <c r="BM52" i="6"/>
  <c r="BK52" i="6"/>
  <c r="BM51" i="6"/>
  <c r="BK51" i="6"/>
  <c r="BM50" i="6"/>
  <c r="BK50" i="6"/>
  <c r="BK49" i="6"/>
  <c r="BL269" i="6"/>
  <c r="BM46" i="6"/>
  <c r="BK46" i="6"/>
  <c r="BM45" i="6"/>
  <c r="BK45" i="6"/>
  <c r="BM44" i="6"/>
  <c r="BK44" i="6"/>
  <c r="BM43" i="6"/>
  <c r="BK43" i="6"/>
  <c r="BM42" i="6"/>
  <c r="BK42" i="6"/>
  <c r="BM41" i="6"/>
  <c r="BK41" i="6"/>
  <c r="BM40" i="6"/>
  <c r="BK40" i="6"/>
  <c r="BM39" i="6"/>
  <c r="BK39" i="6"/>
  <c r="BM38" i="6"/>
  <c r="BK38" i="6"/>
  <c r="BM37" i="6"/>
  <c r="BK37" i="6"/>
  <c r="BM36" i="6"/>
  <c r="BK36" i="6"/>
  <c r="BM35" i="6"/>
  <c r="BK35" i="6"/>
  <c r="BM34" i="6"/>
  <c r="BK34" i="6"/>
  <c r="BM33" i="6"/>
  <c r="BK33" i="6"/>
  <c r="BM32" i="6"/>
  <c r="BK32" i="6"/>
  <c r="BK31" i="6" s="1"/>
  <c r="BM28" i="6"/>
  <c r="BK28" i="6"/>
  <c r="BM27" i="6"/>
  <c r="BK27" i="6"/>
  <c r="BM26" i="6"/>
  <c r="BK26" i="6"/>
  <c r="BM25" i="6"/>
  <c r="BK25" i="6"/>
  <c r="BM24" i="6"/>
  <c r="BK24" i="6"/>
  <c r="BM23" i="6"/>
  <c r="BK23" i="6"/>
  <c r="BM22" i="6"/>
  <c r="BK22" i="6"/>
  <c r="BM21" i="6"/>
  <c r="BK21" i="6"/>
  <c r="BM20" i="6"/>
  <c r="BK20" i="6"/>
  <c r="BM19" i="6"/>
  <c r="BK19" i="6"/>
  <c r="BM18" i="6"/>
  <c r="BK18" i="6"/>
  <c r="BM17" i="6"/>
  <c r="BK17" i="6"/>
  <c r="BM16" i="6"/>
  <c r="BK16" i="6"/>
  <c r="BM15" i="6"/>
  <c r="BK15" i="6"/>
  <c r="BM14" i="6"/>
  <c r="BK14" i="6"/>
  <c r="BM13" i="6"/>
  <c r="BK13" i="6"/>
  <c r="BK12" i="6" s="1"/>
  <c r="BL9" i="6"/>
  <c r="BL8" i="6"/>
  <c r="BL7" i="6"/>
  <c r="BL6" i="6"/>
  <c r="BP228" i="6"/>
  <c r="BP199" i="6"/>
  <c r="BQ198" i="6"/>
  <c r="BO198" i="6"/>
  <c r="BQ197" i="6"/>
  <c r="BO197" i="6"/>
  <c r="BQ196" i="6"/>
  <c r="BO196" i="6"/>
  <c r="BQ195" i="6"/>
  <c r="BO195" i="6"/>
  <c r="BQ194" i="6"/>
  <c r="BO194" i="6"/>
  <c r="BQ193" i="6"/>
  <c r="BO193" i="6"/>
  <c r="BQ192" i="6"/>
  <c r="BO192" i="6"/>
  <c r="BQ191" i="6"/>
  <c r="BO191" i="6"/>
  <c r="BQ190" i="6"/>
  <c r="BO190" i="6"/>
  <c r="BQ189" i="6"/>
  <c r="BO189" i="6"/>
  <c r="BQ188" i="6"/>
  <c r="BO188" i="6"/>
  <c r="BQ187" i="6"/>
  <c r="BO187" i="6"/>
  <c r="BQ186" i="6"/>
  <c r="BO186" i="6"/>
  <c r="BQ185" i="6"/>
  <c r="BO185" i="6"/>
  <c r="BQ184" i="6"/>
  <c r="BO184" i="6"/>
  <c r="BQ183" i="6"/>
  <c r="BO183" i="6"/>
  <c r="BQ182" i="6"/>
  <c r="BO182" i="6"/>
  <c r="BQ181" i="6"/>
  <c r="BO181" i="6"/>
  <c r="BQ180" i="6"/>
  <c r="BO180" i="6"/>
  <c r="BQ179" i="6"/>
  <c r="BO179" i="6"/>
  <c r="BQ175" i="6"/>
  <c r="BO175" i="6"/>
  <c r="BQ174" i="6"/>
  <c r="BO174" i="6"/>
  <c r="BQ173" i="6"/>
  <c r="BO173" i="6"/>
  <c r="BQ172" i="6"/>
  <c r="BO172" i="6"/>
  <c r="BQ171" i="6"/>
  <c r="BO171" i="6"/>
  <c r="BQ170" i="6"/>
  <c r="BO170" i="6"/>
  <c r="BQ169" i="6"/>
  <c r="BO169" i="6"/>
  <c r="BQ168" i="6"/>
  <c r="BO168" i="6"/>
  <c r="BQ167" i="6"/>
  <c r="BO167" i="6"/>
  <c r="BQ166" i="6"/>
  <c r="BO166" i="6"/>
  <c r="BQ165" i="6"/>
  <c r="BO165" i="6"/>
  <c r="BQ164" i="6"/>
  <c r="BO164" i="6"/>
  <c r="BQ163" i="6"/>
  <c r="BO163" i="6"/>
  <c r="BQ162" i="6"/>
  <c r="BO162" i="6"/>
  <c r="BQ161" i="6"/>
  <c r="BO161" i="6"/>
  <c r="BQ160" i="6"/>
  <c r="BO160" i="6"/>
  <c r="BQ159" i="6"/>
  <c r="BO159" i="6"/>
  <c r="BQ158" i="6"/>
  <c r="BO158" i="6"/>
  <c r="BQ157" i="6"/>
  <c r="BO157" i="6"/>
  <c r="BQ156" i="6"/>
  <c r="BO156" i="6"/>
  <c r="BQ155" i="6"/>
  <c r="BO155" i="6"/>
  <c r="BQ154" i="6"/>
  <c r="BO154" i="6"/>
  <c r="BQ153" i="6"/>
  <c r="BO153" i="6"/>
  <c r="BQ152" i="6"/>
  <c r="BO152" i="6"/>
  <c r="BQ151" i="6"/>
  <c r="BO151" i="6"/>
  <c r="BQ150" i="6"/>
  <c r="BO150" i="6"/>
  <c r="BQ149" i="6"/>
  <c r="BO149" i="6"/>
  <c r="BQ148" i="6"/>
  <c r="BO148" i="6"/>
  <c r="BQ147" i="6"/>
  <c r="BO147" i="6"/>
  <c r="BQ146" i="6"/>
  <c r="BO146" i="6"/>
  <c r="BQ145" i="6"/>
  <c r="BO145" i="6"/>
  <c r="BQ144" i="6"/>
  <c r="BO144" i="6"/>
  <c r="BQ143" i="6"/>
  <c r="BO143" i="6"/>
  <c r="BQ142" i="6"/>
  <c r="BO142" i="6"/>
  <c r="BQ141" i="6"/>
  <c r="BO141" i="6"/>
  <c r="BQ140" i="6"/>
  <c r="BO140" i="6"/>
  <c r="BQ139" i="6"/>
  <c r="BO139" i="6"/>
  <c r="BQ138" i="6"/>
  <c r="BO138" i="6"/>
  <c r="BQ137" i="6"/>
  <c r="BO137" i="6"/>
  <c r="BQ136" i="6"/>
  <c r="BO136" i="6"/>
  <c r="BO135" i="6" s="1"/>
  <c r="BP269" i="6"/>
  <c r="BQ132" i="6"/>
  <c r="BO132" i="6"/>
  <c r="BQ131" i="6"/>
  <c r="BO131" i="6"/>
  <c r="BQ130" i="6"/>
  <c r="BO130" i="6"/>
  <c r="BQ129" i="6"/>
  <c r="BO129" i="6"/>
  <c r="BQ128" i="6"/>
  <c r="BO128" i="6"/>
  <c r="BQ127" i="6"/>
  <c r="BO127" i="6"/>
  <c r="BQ126" i="6"/>
  <c r="BO126" i="6"/>
  <c r="BQ125" i="6"/>
  <c r="BO125" i="6"/>
  <c r="BQ124" i="6"/>
  <c r="BO124" i="6"/>
  <c r="BQ123" i="6"/>
  <c r="BO123" i="6"/>
  <c r="BQ122" i="6"/>
  <c r="BO122" i="6"/>
  <c r="BQ121" i="6"/>
  <c r="BO121" i="6"/>
  <c r="BQ120" i="6"/>
  <c r="BO120" i="6"/>
  <c r="BQ119" i="6"/>
  <c r="BO119" i="6"/>
  <c r="BQ118" i="6"/>
  <c r="BO118" i="6"/>
  <c r="BQ117" i="6"/>
  <c r="BO117" i="6"/>
  <c r="BQ116" i="6"/>
  <c r="BO116" i="6"/>
  <c r="BQ115" i="6"/>
  <c r="BO115" i="6"/>
  <c r="BQ114" i="6"/>
  <c r="BO114" i="6"/>
  <c r="BQ113" i="6"/>
  <c r="BO113" i="6"/>
  <c r="BQ112" i="6"/>
  <c r="BO112" i="6"/>
  <c r="BQ111" i="6"/>
  <c r="BO111" i="6"/>
  <c r="BQ110" i="6"/>
  <c r="BO110" i="6"/>
  <c r="BQ109" i="6"/>
  <c r="BO109" i="6"/>
  <c r="BQ108" i="6"/>
  <c r="BO108" i="6"/>
  <c r="BQ107" i="6"/>
  <c r="BO107" i="6"/>
  <c r="BQ106" i="6"/>
  <c r="BO106" i="6"/>
  <c r="BQ105" i="6"/>
  <c r="BO105" i="6"/>
  <c r="BQ104" i="6"/>
  <c r="BO104" i="6"/>
  <c r="BQ103" i="6"/>
  <c r="BO103" i="6"/>
  <c r="BQ102" i="6"/>
  <c r="BO102" i="6"/>
  <c r="BQ101" i="6"/>
  <c r="BO101" i="6"/>
  <c r="BQ100" i="6"/>
  <c r="BO100" i="6"/>
  <c r="BQ99" i="6"/>
  <c r="BO99" i="6"/>
  <c r="BQ98" i="6"/>
  <c r="BO98" i="6"/>
  <c r="BQ97" i="6"/>
  <c r="BO97" i="6"/>
  <c r="BQ96" i="6"/>
  <c r="BO96" i="6"/>
  <c r="BQ95" i="6"/>
  <c r="BO95" i="6"/>
  <c r="BQ94" i="6"/>
  <c r="BO94" i="6"/>
  <c r="BQ93" i="6"/>
  <c r="BO93" i="6"/>
  <c r="BO92" i="6"/>
  <c r="BQ89" i="6"/>
  <c r="BO89" i="6"/>
  <c r="BQ88" i="6"/>
  <c r="BO88" i="6"/>
  <c r="BQ87" i="6"/>
  <c r="BO87" i="6"/>
  <c r="BQ86" i="6"/>
  <c r="BO86" i="6"/>
  <c r="BQ85" i="6"/>
  <c r="BO85" i="6"/>
  <c r="BQ84" i="6"/>
  <c r="BO84" i="6"/>
  <c r="BQ83" i="6"/>
  <c r="BO83" i="6"/>
  <c r="BQ82" i="6"/>
  <c r="BO82" i="6"/>
  <c r="BQ81" i="6"/>
  <c r="BO81" i="6"/>
  <c r="BQ80" i="6"/>
  <c r="BO80" i="6"/>
  <c r="BQ79" i="6"/>
  <c r="BO79" i="6"/>
  <c r="BQ78" i="6"/>
  <c r="BO78" i="6"/>
  <c r="BQ77" i="6"/>
  <c r="BO77" i="6"/>
  <c r="BQ76" i="6"/>
  <c r="BO76" i="6"/>
  <c r="BQ75" i="6"/>
  <c r="BO75" i="6"/>
  <c r="BQ74" i="6"/>
  <c r="BO74" i="6"/>
  <c r="BQ73" i="6"/>
  <c r="BO73" i="6"/>
  <c r="BQ72" i="6"/>
  <c r="BO72" i="6"/>
  <c r="BQ71" i="6"/>
  <c r="BO71" i="6"/>
  <c r="BQ70" i="6"/>
  <c r="BO70" i="6"/>
  <c r="BQ69" i="6"/>
  <c r="BO69" i="6"/>
  <c r="BQ68" i="6"/>
  <c r="BO68" i="6"/>
  <c r="BQ67" i="6"/>
  <c r="BO67" i="6"/>
  <c r="BQ66" i="6"/>
  <c r="BO66" i="6"/>
  <c r="BQ65" i="6"/>
  <c r="BO65" i="6"/>
  <c r="BQ64" i="6"/>
  <c r="BO64" i="6"/>
  <c r="BQ63" i="6"/>
  <c r="BO63" i="6"/>
  <c r="BQ62" i="6"/>
  <c r="BO62" i="6"/>
  <c r="BQ61" i="6"/>
  <c r="BO61" i="6"/>
  <c r="BQ60" i="6"/>
  <c r="BO60" i="6"/>
  <c r="BQ59" i="6"/>
  <c r="BO59" i="6"/>
  <c r="BQ58" i="6"/>
  <c r="BO58" i="6"/>
  <c r="BQ57" i="6"/>
  <c r="BO57" i="6"/>
  <c r="BQ56" i="6"/>
  <c r="BO56" i="6"/>
  <c r="BQ55" i="6"/>
  <c r="BO55" i="6"/>
  <c r="BQ54" i="6"/>
  <c r="BO54" i="6"/>
  <c r="BQ53" i="6"/>
  <c r="BO53" i="6"/>
  <c r="BQ52" i="6"/>
  <c r="BO52" i="6"/>
  <c r="BQ51" i="6"/>
  <c r="BO51" i="6"/>
  <c r="BQ50" i="6"/>
  <c r="BO50" i="6"/>
  <c r="BO49" i="6" s="1"/>
  <c r="BQ46" i="6"/>
  <c r="BO46" i="6"/>
  <c r="BQ45" i="6"/>
  <c r="BO45" i="6"/>
  <c r="BQ44" i="6"/>
  <c r="BO44" i="6"/>
  <c r="BQ43" i="6"/>
  <c r="BO43" i="6"/>
  <c r="BQ42" i="6"/>
  <c r="BO42" i="6"/>
  <c r="BQ41" i="6"/>
  <c r="BO41" i="6"/>
  <c r="BQ40" i="6"/>
  <c r="BO40" i="6"/>
  <c r="BQ39" i="6"/>
  <c r="BO39" i="6"/>
  <c r="BQ38" i="6"/>
  <c r="BO38" i="6"/>
  <c r="BQ37" i="6"/>
  <c r="BO37" i="6"/>
  <c r="BQ36" i="6"/>
  <c r="BO36" i="6"/>
  <c r="BQ35" i="6"/>
  <c r="BO35" i="6"/>
  <c r="BQ34" i="6"/>
  <c r="BO34" i="6"/>
  <c r="BQ33" i="6"/>
  <c r="BO33" i="6"/>
  <c r="BQ32" i="6"/>
  <c r="BO32" i="6"/>
  <c r="BO31" i="6" s="1"/>
  <c r="BQ28" i="6"/>
  <c r="BO28" i="6"/>
  <c r="BQ27" i="6"/>
  <c r="BO27" i="6"/>
  <c r="BQ26" i="6"/>
  <c r="BO26" i="6"/>
  <c r="BQ25" i="6"/>
  <c r="BO25" i="6"/>
  <c r="BQ24" i="6"/>
  <c r="BO24" i="6"/>
  <c r="BQ23" i="6"/>
  <c r="BO23" i="6"/>
  <c r="BQ22" i="6"/>
  <c r="BO22" i="6"/>
  <c r="BQ21" i="6"/>
  <c r="BO21" i="6"/>
  <c r="BQ20" i="6"/>
  <c r="BO20" i="6"/>
  <c r="BQ19" i="6"/>
  <c r="BO19" i="6"/>
  <c r="BQ18" i="6"/>
  <c r="BO18" i="6"/>
  <c r="BQ17" i="6"/>
  <c r="BO17" i="6"/>
  <c r="BQ16" i="6"/>
  <c r="BO16" i="6"/>
  <c r="BQ15" i="6"/>
  <c r="BO15" i="6"/>
  <c r="BQ14" i="6"/>
  <c r="BO14" i="6"/>
  <c r="BQ13" i="6"/>
  <c r="BO13" i="6"/>
  <c r="BO12" i="6" s="1"/>
  <c r="BP9" i="6"/>
  <c r="BP8" i="6"/>
  <c r="BP7" i="6"/>
  <c r="BP6" i="6"/>
  <c r="BP10" i="6" l="1"/>
  <c r="BP5" i="6"/>
  <c r="BL5" i="6"/>
  <c r="E230" i="6"/>
  <c r="C230" i="6"/>
  <c r="D230" i="6"/>
  <c r="BE230" i="6"/>
  <c r="BC230" i="6"/>
  <c r="BC201" i="6" s="1"/>
  <c r="BC178" i="6" s="1"/>
  <c r="BD230" i="6"/>
  <c r="BI230" i="6"/>
  <c r="BG230" i="6"/>
  <c r="BG201" i="6" s="1"/>
  <c r="BG178" i="6" s="1"/>
  <c r="BH230" i="6"/>
  <c r="BL4" i="6"/>
  <c r="BL240" i="6"/>
  <c r="BL10" i="6"/>
  <c r="BL231" i="6"/>
  <c r="BL233" i="6"/>
  <c r="BL235" i="6"/>
  <c r="BL237" i="6"/>
  <c r="BL239" i="6"/>
  <c r="BL241" i="6"/>
  <c r="BL246" i="6"/>
  <c r="BL248" i="6"/>
  <c r="BL250" i="6"/>
  <c r="BL252" i="6"/>
  <c r="BL254" i="6"/>
  <c r="BL256" i="6"/>
  <c r="BL258" i="6"/>
  <c r="BL260" i="6"/>
  <c r="BL262" i="6"/>
  <c r="BL264" i="6"/>
  <c r="BL266" i="6"/>
  <c r="BL268" i="6"/>
  <c r="BL232" i="6"/>
  <c r="BL234" i="6"/>
  <c r="BL236" i="6"/>
  <c r="BL238" i="6"/>
  <c r="BL245" i="6"/>
  <c r="BL247" i="6"/>
  <c r="BL249" i="6"/>
  <c r="BL251" i="6"/>
  <c r="BL253" i="6"/>
  <c r="BL255" i="6"/>
  <c r="BL257" i="6"/>
  <c r="BL259" i="6"/>
  <c r="BL261" i="6"/>
  <c r="BL263" i="6"/>
  <c r="BL265" i="6"/>
  <c r="BL267" i="6"/>
  <c r="BP4" i="6"/>
  <c r="BP240" i="6"/>
  <c r="BP231" i="6"/>
  <c r="BP233" i="6"/>
  <c r="BP235" i="6"/>
  <c r="BP237" i="6"/>
  <c r="BP239" i="6"/>
  <c r="BP241" i="6"/>
  <c r="BP246" i="6"/>
  <c r="BP248" i="6"/>
  <c r="BP250" i="6"/>
  <c r="BP252" i="6"/>
  <c r="BP254" i="6"/>
  <c r="BP256" i="6"/>
  <c r="BP258" i="6"/>
  <c r="BP260" i="6"/>
  <c r="BP262" i="6"/>
  <c r="BP264" i="6"/>
  <c r="BP266" i="6"/>
  <c r="BP268" i="6"/>
  <c r="BP232" i="6"/>
  <c r="BP234" i="6"/>
  <c r="BP236" i="6"/>
  <c r="BP238" i="6"/>
  <c r="BP245" i="6"/>
  <c r="BP247" i="6"/>
  <c r="BP249" i="6"/>
  <c r="BP251" i="6"/>
  <c r="BP253" i="6"/>
  <c r="BP255" i="6"/>
  <c r="BP257" i="6"/>
  <c r="BP259" i="6"/>
  <c r="BP261" i="6"/>
  <c r="BP263" i="6"/>
  <c r="BP265" i="6"/>
  <c r="BP267" i="6"/>
  <c r="CF228" i="6"/>
  <c r="CG198" i="6"/>
  <c r="CE198" i="6"/>
  <c r="CG197" i="6"/>
  <c r="CE197" i="6"/>
  <c r="CG196" i="6"/>
  <c r="CE196" i="6"/>
  <c r="CG195" i="6"/>
  <c r="CE195" i="6"/>
  <c r="CG194" i="6"/>
  <c r="CE194" i="6"/>
  <c r="CG193" i="6"/>
  <c r="CE193" i="6"/>
  <c r="CG192" i="6"/>
  <c r="CE192" i="6"/>
  <c r="CG191" i="6"/>
  <c r="CE191" i="6"/>
  <c r="CG190" i="6"/>
  <c r="CE190" i="6"/>
  <c r="CG189" i="6"/>
  <c r="CE189" i="6"/>
  <c r="CG188" i="6"/>
  <c r="CE188" i="6"/>
  <c r="CG187" i="6"/>
  <c r="CE187" i="6"/>
  <c r="CG186" i="6"/>
  <c r="CE186" i="6"/>
  <c r="CG185" i="6"/>
  <c r="CE185" i="6"/>
  <c r="CG184" i="6"/>
  <c r="CE184" i="6"/>
  <c r="CG183" i="6"/>
  <c r="CE183" i="6"/>
  <c r="CG182" i="6"/>
  <c r="CE182" i="6"/>
  <c r="CG181" i="6"/>
  <c r="CE181" i="6"/>
  <c r="CG180" i="6"/>
  <c r="CE180" i="6"/>
  <c r="CG179" i="6"/>
  <c r="CE179" i="6"/>
  <c r="CG175" i="6"/>
  <c r="CE175" i="6"/>
  <c r="CG174" i="6"/>
  <c r="CE174" i="6"/>
  <c r="CG173" i="6"/>
  <c r="CE173" i="6"/>
  <c r="CG172" i="6"/>
  <c r="CE172" i="6"/>
  <c r="CG171" i="6"/>
  <c r="CE171" i="6"/>
  <c r="CG170" i="6"/>
  <c r="CE170" i="6"/>
  <c r="CG169" i="6"/>
  <c r="CE169" i="6"/>
  <c r="CG168" i="6"/>
  <c r="CE168" i="6"/>
  <c r="CG167" i="6"/>
  <c r="CE167" i="6"/>
  <c r="CG166" i="6"/>
  <c r="CE166" i="6"/>
  <c r="CG165" i="6"/>
  <c r="CE165" i="6"/>
  <c r="CG164" i="6"/>
  <c r="CE164" i="6"/>
  <c r="CG163" i="6"/>
  <c r="CE163" i="6"/>
  <c r="CG162" i="6"/>
  <c r="CE162" i="6"/>
  <c r="CG161" i="6"/>
  <c r="CE161" i="6"/>
  <c r="CG160" i="6"/>
  <c r="CE160" i="6"/>
  <c r="CG159" i="6"/>
  <c r="CE159" i="6"/>
  <c r="CG158" i="6"/>
  <c r="CE158" i="6"/>
  <c r="CG157" i="6"/>
  <c r="CE157" i="6"/>
  <c r="CG156" i="6"/>
  <c r="CE156" i="6"/>
  <c r="CG155" i="6"/>
  <c r="CE155" i="6"/>
  <c r="CG154" i="6"/>
  <c r="CE154" i="6"/>
  <c r="CG153" i="6"/>
  <c r="CE153" i="6"/>
  <c r="CG152" i="6"/>
  <c r="CE152" i="6"/>
  <c r="CG151" i="6"/>
  <c r="CE151" i="6"/>
  <c r="CG150" i="6"/>
  <c r="CE150" i="6"/>
  <c r="CG149" i="6"/>
  <c r="CE149" i="6"/>
  <c r="CG148" i="6"/>
  <c r="CE148" i="6"/>
  <c r="CG147" i="6"/>
  <c r="CE147" i="6"/>
  <c r="CG146" i="6"/>
  <c r="CE146" i="6"/>
  <c r="CG145" i="6"/>
  <c r="CE145" i="6"/>
  <c r="CG144" i="6"/>
  <c r="CE144" i="6"/>
  <c r="CG143" i="6"/>
  <c r="CE143" i="6"/>
  <c r="CG142" i="6"/>
  <c r="CE142" i="6"/>
  <c r="CG141" i="6"/>
  <c r="CE141" i="6"/>
  <c r="CG140" i="6"/>
  <c r="CE140" i="6"/>
  <c r="CG139" i="6"/>
  <c r="CE139" i="6"/>
  <c r="CG138" i="6"/>
  <c r="CE138" i="6"/>
  <c r="CG137" i="6"/>
  <c r="CE137" i="6"/>
  <c r="CG136" i="6"/>
  <c r="CE136" i="6"/>
  <c r="CE135" i="6"/>
  <c r="CG132" i="6"/>
  <c r="CE132" i="6"/>
  <c r="CG131" i="6"/>
  <c r="CE131" i="6"/>
  <c r="CG130" i="6"/>
  <c r="CE130" i="6"/>
  <c r="CG129" i="6"/>
  <c r="CE129" i="6"/>
  <c r="CG128" i="6"/>
  <c r="CE128" i="6"/>
  <c r="CG127" i="6"/>
  <c r="CE127" i="6"/>
  <c r="CG126" i="6"/>
  <c r="CE126" i="6"/>
  <c r="CG125" i="6"/>
  <c r="CE125" i="6"/>
  <c r="CG124" i="6"/>
  <c r="CE124" i="6"/>
  <c r="CG123" i="6"/>
  <c r="CE123" i="6"/>
  <c r="CG122" i="6"/>
  <c r="CE122" i="6"/>
  <c r="CG121" i="6"/>
  <c r="CE121" i="6"/>
  <c r="CG120" i="6"/>
  <c r="CE120" i="6"/>
  <c r="CG119" i="6"/>
  <c r="CE119" i="6"/>
  <c r="CG118" i="6"/>
  <c r="CE118" i="6"/>
  <c r="CG117" i="6"/>
  <c r="CE117" i="6"/>
  <c r="CG116" i="6"/>
  <c r="CE116" i="6"/>
  <c r="CG115" i="6"/>
  <c r="CE115" i="6"/>
  <c r="CG114" i="6"/>
  <c r="CE114" i="6"/>
  <c r="CG113" i="6"/>
  <c r="CE113" i="6"/>
  <c r="CG112" i="6"/>
  <c r="CE112" i="6"/>
  <c r="CG111" i="6"/>
  <c r="CE111" i="6"/>
  <c r="CG110" i="6"/>
  <c r="CE110" i="6"/>
  <c r="CG109" i="6"/>
  <c r="CE109" i="6"/>
  <c r="CG108" i="6"/>
  <c r="CE108" i="6"/>
  <c r="CG107" i="6"/>
  <c r="CE107" i="6"/>
  <c r="CG106" i="6"/>
  <c r="CE106" i="6"/>
  <c r="CG105" i="6"/>
  <c r="CE105" i="6"/>
  <c r="CG104" i="6"/>
  <c r="CE104" i="6"/>
  <c r="CG103" i="6"/>
  <c r="CE103" i="6"/>
  <c r="CG102" i="6"/>
  <c r="CE102" i="6"/>
  <c r="CG101" i="6"/>
  <c r="CE101" i="6"/>
  <c r="CG100" i="6"/>
  <c r="CE100" i="6"/>
  <c r="CG99" i="6"/>
  <c r="CE99" i="6"/>
  <c r="CG98" i="6"/>
  <c r="CE98" i="6"/>
  <c r="CG97" i="6"/>
  <c r="CE97" i="6"/>
  <c r="CG96" i="6"/>
  <c r="CE96" i="6"/>
  <c r="CG95" i="6"/>
  <c r="CE95" i="6"/>
  <c r="CG94" i="6"/>
  <c r="CE94" i="6"/>
  <c r="CG93" i="6"/>
  <c r="CE93" i="6"/>
  <c r="CE92" i="6" s="1"/>
  <c r="CG89" i="6"/>
  <c r="CE89" i="6"/>
  <c r="CG88" i="6"/>
  <c r="CE88" i="6"/>
  <c r="CG87" i="6"/>
  <c r="CE87" i="6"/>
  <c r="CG86" i="6"/>
  <c r="CE86" i="6"/>
  <c r="CG85" i="6"/>
  <c r="CE85" i="6"/>
  <c r="CG84" i="6"/>
  <c r="CE84" i="6"/>
  <c r="CG83" i="6"/>
  <c r="CE83" i="6"/>
  <c r="CG82" i="6"/>
  <c r="CE82" i="6"/>
  <c r="CG81" i="6"/>
  <c r="CE81" i="6"/>
  <c r="CG80" i="6"/>
  <c r="CE80" i="6"/>
  <c r="CG79" i="6"/>
  <c r="CE79" i="6"/>
  <c r="CG78" i="6"/>
  <c r="CE78" i="6"/>
  <c r="CG77" i="6"/>
  <c r="CE77" i="6"/>
  <c r="CG76" i="6"/>
  <c r="CE76" i="6"/>
  <c r="CG75" i="6"/>
  <c r="CE75" i="6"/>
  <c r="CG74" i="6"/>
  <c r="CE74" i="6"/>
  <c r="CG73" i="6"/>
  <c r="CE73" i="6"/>
  <c r="CG72" i="6"/>
  <c r="CE72" i="6"/>
  <c r="CG71" i="6"/>
  <c r="CE71" i="6"/>
  <c r="CG70" i="6"/>
  <c r="CE70" i="6"/>
  <c r="CG69" i="6"/>
  <c r="CE69" i="6"/>
  <c r="CG68" i="6"/>
  <c r="CE68" i="6"/>
  <c r="CG67" i="6"/>
  <c r="CE67" i="6"/>
  <c r="CG66" i="6"/>
  <c r="CE66" i="6"/>
  <c r="CG65" i="6"/>
  <c r="CE65" i="6"/>
  <c r="CG64" i="6"/>
  <c r="CE64" i="6"/>
  <c r="CG63" i="6"/>
  <c r="CE63" i="6"/>
  <c r="CG62" i="6"/>
  <c r="CE62" i="6"/>
  <c r="CG61" i="6"/>
  <c r="CE61" i="6"/>
  <c r="CG60" i="6"/>
  <c r="CE60" i="6"/>
  <c r="CG59" i="6"/>
  <c r="CE59" i="6"/>
  <c r="CG58" i="6"/>
  <c r="CE58" i="6"/>
  <c r="CG57" i="6"/>
  <c r="CE57" i="6"/>
  <c r="CG56" i="6"/>
  <c r="CE56" i="6"/>
  <c r="CG55" i="6"/>
  <c r="CE55" i="6"/>
  <c r="CG54" i="6"/>
  <c r="CE54" i="6"/>
  <c r="CG53" i="6"/>
  <c r="CE53" i="6"/>
  <c r="CG52" i="6"/>
  <c r="CE52" i="6"/>
  <c r="CE49" i="6" s="1"/>
  <c r="CG51" i="6"/>
  <c r="CE51" i="6"/>
  <c r="CG50" i="6"/>
  <c r="CE50" i="6"/>
  <c r="CF269" i="6"/>
  <c r="CG46" i="6"/>
  <c r="CE46" i="6"/>
  <c r="CG45" i="6"/>
  <c r="CE45" i="6"/>
  <c r="CG44" i="6"/>
  <c r="CE44" i="6"/>
  <c r="CG43" i="6"/>
  <c r="CE43" i="6"/>
  <c r="CG42" i="6"/>
  <c r="CE42" i="6"/>
  <c r="CG41" i="6"/>
  <c r="CE41" i="6"/>
  <c r="CG40" i="6"/>
  <c r="CE40" i="6"/>
  <c r="CG39" i="6"/>
  <c r="CE39" i="6"/>
  <c r="CG38" i="6"/>
  <c r="CE38" i="6"/>
  <c r="CG37" i="6"/>
  <c r="CE37" i="6"/>
  <c r="CG36" i="6"/>
  <c r="CE36" i="6"/>
  <c r="CG35" i="6"/>
  <c r="CE35" i="6"/>
  <c r="CG34" i="6"/>
  <c r="CE34" i="6"/>
  <c r="CG33" i="6"/>
  <c r="CE33" i="6"/>
  <c r="CG32" i="6"/>
  <c r="CE32" i="6"/>
  <c r="CE31" i="6" s="1"/>
  <c r="CG28" i="6"/>
  <c r="CE28" i="6"/>
  <c r="CG27" i="6"/>
  <c r="CE27" i="6"/>
  <c r="CG26" i="6"/>
  <c r="CE26" i="6"/>
  <c r="CG25" i="6"/>
  <c r="CE25" i="6"/>
  <c r="CG24" i="6"/>
  <c r="CE24" i="6"/>
  <c r="CG23" i="6"/>
  <c r="CE23" i="6"/>
  <c r="CG22" i="6"/>
  <c r="CE22" i="6"/>
  <c r="CG21" i="6"/>
  <c r="CE21" i="6"/>
  <c r="CG20" i="6"/>
  <c r="CE20" i="6"/>
  <c r="CG19" i="6"/>
  <c r="CE19" i="6"/>
  <c r="CG18" i="6"/>
  <c r="CE18" i="6"/>
  <c r="CG17" i="6"/>
  <c r="CE17" i="6"/>
  <c r="CG16" i="6"/>
  <c r="CE16" i="6"/>
  <c r="CG15" i="6"/>
  <c r="CE15" i="6"/>
  <c r="CG14" i="6"/>
  <c r="CE14" i="6"/>
  <c r="CG13" i="6"/>
  <c r="CE13" i="6"/>
  <c r="CE12" i="6" s="1"/>
  <c r="CF9" i="6"/>
  <c r="CF8" i="6"/>
  <c r="CF7" i="6"/>
  <c r="CF6" i="6" l="1"/>
  <c r="CF5" i="6"/>
  <c r="C201" i="6"/>
  <c r="C178" i="6" s="1"/>
  <c r="BM230" i="6"/>
  <c r="BK230" i="6"/>
  <c r="BK201" i="6" s="1"/>
  <c r="BK178" i="6" s="1"/>
  <c r="BL230" i="6"/>
  <c r="BQ230" i="6"/>
  <c r="BO230" i="6"/>
  <c r="BO201" i="6" s="1"/>
  <c r="BO178" i="6" s="1"/>
  <c r="BP230" i="6"/>
  <c r="CF4" i="6"/>
  <c r="CF240" i="6"/>
  <c r="CF10" i="6"/>
  <c r="CF231" i="6"/>
  <c r="CF233" i="6"/>
  <c r="CF235" i="6"/>
  <c r="CF237" i="6"/>
  <c r="CF239" i="6"/>
  <c r="CF241" i="6"/>
  <c r="CF246" i="6"/>
  <c r="CF248" i="6"/>
  <c r="CF250" i="6"/>
  <c r="CF252" i="6"/>
  <c r="CF254" i="6"/>
  <c r="CF256" i="6"/>
  <c r="CF258" i="6"/>
  <c r="CF260" i="6"/>
  <c r="CF262" i="6"/>
  <c r="CF264" i="6"/>
  <c r="CF266" i="6"/>
  <c r="CF268" i="6"/>
  <c r="CF232" i="6"/>
  <c r="CF234" i="6"/>
  <c r="CF236" i="6"/>
  <c r="CF238" i="6"/>
  <c r="CF245" i="6"/>
  <c r="CF247" i="6"/>
  <c r="CF249" i="6"/>
  <c r="CF251" i="6"/>
  <c r="CF253" i="6"/>
  <c r="CF255" i="6"/>
  <c r="CF257" i="6"/>
  <c r="CF259" i="6"/>
  <c r="CF261" i="6"/>
  <c r="CF263" i="6"/>
  <c r="CF265" i="6"/>
  <c r="CF267" i="6"/>
  <c r="BS10" i="9"/>
  <c r="BO10" i="9"/>
  <c r="BK10" i="9"/>
  <c r="BG10" i="9"/>
  <c r="AY10" i="9"/>
  <c r="AU10" i="9"/>
  <c r="AQ10" i="9"/>
  <c r="AM10" i="9"/>
  <c r="AI10" i="9"/>
  <c r="AE10" i="9"/>
  <c r="AA10" i="9"/>
  <c r="W10" i="9"/>
  <c r="S10" i="9"/>
  <c r="O10" i="9"/>
  <c r="K10" i="9"/>
  <c r="G10" i="9"/>
  <c r="C10" i="9"/>
  <c r="CB269" i="6"/>
  <c r="CB199" i="6"/>
  <c r="BX199" i="6"/>
  <c r="BT199" i="6"/>
  <c r="CB268" i="6"/>
  <c r="CB266" i="6"/>
  <c r="CB264" i="6"/>
  <c r="CB262" i="6"/>
  <c r="CB260" i="6"/>
  <c r="CB259" i="6"/>
  <c r="CB258" i="6"/>
  <c r="CB257" i="6"/>
  <c r="CB256" i="6"/>
  <c r="CB255" i="6"/>
  <c r="CB254" i="6"/>
  <c r="CB253" i="6"/>
  <c r="CB252" i="6"/>
  <c r="CB251" i="6"/>
  <c r="CB250" i="6"/>
  <c r="CB248" i="6"/>
  <c r="CB247" i="6"/>
  <c r="CB246" i="6"/>
  <c r="CB228" i="6"/>
  <c r="CC198" i="6"/>
  <c r="CA198" i="6"/>
  <c r="CC197" i="6"/>
  <c r="CA197" i="6"/>
  <c r="CC196" i="6"/>
  <c r="CA196" i="6"/>
  <c r="CC195" i="6"/>
  <c r="CA195" i="6"/>
  <c r="CC194" i="6"/>
  <c r="CA194" i="6"/>
  <c r="CC193" i="6"/>
  <c r="CA193" i="6"/>
  <c r="CC192" i="6"/>
  <c r="CA192" i="6"/>
  <c r="CC191" i="6"/>
  <c r="CA191" i="6"/>
  <c r="CC190" i="6"/>
  <c r="CA190" i="6"/>
  <c r="CC189" i="6"/>
  <c r="CA189" i="6"/>
  <c r="CC188" i="6"/>
  <c r="CA188" i="6"/>
  <c r="CC187" i="6"/>
  <c r="CA187" i="6"/>
  <c r="CC186" i="6"/>
  <c r="CA186" i="6"/>
  <c r="CC185" i="6"/>
  <c r="CA185" i="6"/>
  <c r="CC184" i="6"/>
  <c r="CA184" i="6"/>
  <c r="CC183" i="6"/>
  <c r="CA183" i="6"/>
  <c r="CC182" i="6"/>
  <c r="CA182" i="6"/>
  <c r="CC181" i="6"/>
  <c r="CA181" i="6"/>
  <c r="CC180" i="6"/>
  <c r="CA180" i="6"/>
  <c r="CC179" i="6"/>
  <c r="CA179" i="6"/>
  <c r="CC175" i="6"/>
  <c r="CA175" i="6"/>
  <c r="CC174" i="6"/>
  <c r="CA174" i="6"/>
  <c r="CC173" i="6"/>
  <c r="CA173" i="6"/>
  <c r="CC172" i="6"/>
  <c r="CA172" i="6"/>
  <c r="CC171" i="6"/>
  <c r="CA171" i="6"/>
  <c r="CC170" i="6"/>
  <c r="CA170" i="6"/>
  <c r="CC169" i="6"/>
  <c r="CA169" i="6"/>
  <c r="CC168" i="6"/>
  <c r="CA168" i="6"/>
  <c r="CC167" i="6"/>
  <c r="CA167" i="6"/>
  <c r="CC166" i="6"/>
  <c r="CA166" i="6"/>
  <c r="CC165" i="6"/>
  <c r="CA165" i="6"/>
  <c r="CC164" i="6"/>
  <c r="CA164" i="6"/>
  <c r="CC163" i="6"/>
  <c r="CA163" i="6"/>
  <c r="CC162" i="6"/>
  <c r="CA162" i="6"/>
  <c r="CC161" i="6"/>
  <c r="CA161" i="6"/>
  <c r="CC160" i="6"/>
  <c r="CA160" i="6"/>
  <c r="CC159" i="6"/>
  <c r="CA159" i="6"/>
  <c r="CC158" i="6"/>
  <c r="CA158" i="6"/>
  <c r="CC157" i="6"/>
  <c r="CA157" i="6"/>
  <c r="CC156" i="6"/>
  <c r="CA156" i="6"/>
  <c r="CC155" i="6"/>
  <c r="CA155" i="6"/>
  <c r="CC154" i="6"/>
  <c r="CA154" i="6"/>
  <c r="CC153" i="6"/>
  <c r="CA153" i="6"/>
  <c r="CC152" i="6"/>
  <c r="CA152" i="6"/>
  <c r="CC151" i="6"/>
  <c r="CA151" i="6"/>
  <c r="CC150" i="6"/>
  <c r="CA150" i="6"/>
  <c r="CC149" i="6"/>
  <c r="CA149" i="6"/>
  <c r="CC148" i="6"/>
  <c r="CA148" i="6"/>
  <c r="CC147" i="6"/>
  <c r="CA147" i="6"/>
  <c r="CC146" i="6"/>
  <c r="CA146" i="6"/>
  <c r="CC145" i="6"/>
  <c r="CA145" i="6"/>
  <c r="CC144" i="6"/>
  <c r="CA144" i="6"/>
  <c r="CC143" i="6"/>
  <c r="CA143" i="6"/>
  <c r="CC142" i="6"/>
  <c r="CA142" i="6"/>
  <c r="CC141" i="6"/>
  <c r="CA141" i="6"/>
  <c r="CC140" i="6"/>
  <c r="CA140" i="6"/>
  <c r="CC139" i="6"/>
  <c r="CA139" i="6"/>
  <c r="CC138" i="6"/>
  <c r="CA138" i="6"/>
  <c r="CC137" i="6"/>
  <c r="CA137" i="6"/>
  <c r="CC136" i="6"/>
  <c r="CA136" i="6"/>
  <c r="CA135" i="6" s="1"/>
  <c r="CC132" i="6"/>
  <c r="CA132" i="6"/>
  <c r="CC131" i="6"/>
  <c r="CA131" i="6"/>
  <c r="CC130" i="6"/>
  <c r="CA130" i="6"/>
  <c r="CC129" i="6"/>
  <c r="CA129" i="6"/>
  <c r="CC128" i="6"/>
  <c r="CA128" i="6"/>
  <c r="CC127" i="6"/>
  <c r="CA127" i="6"/>
  <c r="CC126" i="6"/>
  <c r="CA126" i="6"/>
  <c r="CC125" i="6"/>
  <c r="CA125" i="6"/>
  <c r="CC124" i="6"/>
  <c r="CA124" i="6"/>
  <c r="CC123" i="6"/>
  <c r="CA123" i="6"/>
  <c r="CC122" i="6"/>
  <c r="CA122" i="6"/>
  <c r="CC121" i="6"/>
  <c r="CA121" i="6"/>
  <c r="CC120" i="6"/>
  <c r="CA120" i="6"/>
  <c r="CC119" i="6"/>
  <c r="CA119" i="6"/>
  <c r="CC118" i="6"/>
  <c r="CA118" i="6"/>
  <c r="CC117" i="6"/>
  <c r="CA117" i="6"/>
  <c r="CC116" i="6"/>
  <c r="CA116" i="6"/>
  <c r="CC115" i="6"/>
  <c r="CA115" i="6"/>
  <c r="CC114" i="6"/>
  <c r="CA114" i="6"/>
  <c r="CC113" i="6"/>
  <c r="CA113" i="6"/>
  <c r="CC112" i="6"/>
  <c r="CA112" i="6"/>
  <c r="CC111" i="6"/>
  <c r="CA111" i="6"/>
  <c r="CC110" i="6"/>
  <c r="CA110" i="6"/>
  <c r="CC109" i="6"/>
  <c r="CA109" i="6"/>
  <c r="CC108" i="6"/>
  <c r="CA108" i="6"/>
  <c r="CC107" i="6"/>
  <c r="CA107" i="6"/>
  <c r="CC106" i="6"/>
  <c r="CA106" i="6"/>
  <c r="CC105" i="6"/>
  <c r="CA105" i="6"/>
  <c r="CC104" i="6"/>
  <c r="CA104" i="6"/>
  <c r="CC103" i="6"/>
  <c r="CA103" i="6"/>
  <c r="CC102" i="6"/>
  <c r="CA102" i="6"/>
  <c r="CC101" i="6"/>
  <c r="CA101" i="6"/>
  <c r="CC100" i="6"/>
  <c r="CA100" i="6"/>
  <c r="CC99" i="6"/>
  <c r="CA99" i="6"/>
  <c r="CC98" i="6"/>
  <c r="CA98" i="6"/>
  <c r="CC97" i="6"/>
  <c r="CA97" i="6"/>
  <c r="CC96" i="6"/>
  <c r="CA96" i="6"/>
  <c r="CC95" i="6"/>
  <c r="CA95" i="6"/>
  <c r="CC94" i="6"/>
  <c r="CA94" i="6"/>
  <c r="CC93" i="6"/>
  <c r="CA93" i="6"/>
  <c r="CA92" i="6" s="1"/>
  <c r="CC89" i="6"/>
  <c r="CA89" i="6"/>
  <c r="CC88" i="6"/>
  <c r="CA88" i="6"/>
  <c r="CC87" i="6"/>
  <c r="CA87" i="6"/>
  <c r="CC86" i="6"/>
  <c r="CA86" i="6"/>
  <c r="CC85" i="6"/>
  <c r="CA85" i="6"/>
  <c r="CC84" i="6"/>
  <c r="CA84" i="6"/>
  <c r="CC83" i="6"/>
  <c r="CA83" i="6"/>
  <c r="CC82" i="6"/>
  <c r="CA82" i="6"/>
  <c r="CC81" i="6"/>
  <c r="CA81" i="6"/>
  <c r="CC80" i="6"/>
  <c r="CA80" i="6"/>
  <c r="CC79" i="6"/>
  <c r="CA79" i="6"/>
  <c r="CC78" i="6"/>
  <c r="CA78" i="6"/>
  <c r="CC77" i="6"/>
  <c r="CA77" i="6"/>
  <c r="CC76" i="6"/>
  <c r="CA76" i="6"/>
  <c r="CC75" i="6"/>
  <c r="CA75" i="6"/>
  <c r="CC74" i="6"/>
  <c r="CA74" i="6"/>
  <c r="CC73" i="6"/>
  <c r="CA73" i="6"/>
  <c r="CC72" i="6"/>
  <c r="CA72" i="6"/>
  <c r="CC71" i="6"/>
  <c r="CA71" i="6"/>
  <c r="CC70" i="6"/>
  <c r="CA70" i="6"/>
  <c r="CC69" i="6"/>
  <c r="CA69" i="6"/>
  <c r="CC68" i="6"/>
  <c r="CA68" i="6"/>
  <c r="CC67" i="6"/>
  <c r="CA67" i="6"/>
  <c r="CC66" i="6"/>
  <c r="CA66" i="6"/>
  <c r="CC65" i="6"/>
  <c r="CA65" i="6"/>
  <c r="CC64" i="6"/>
  <c r="CA64" i="6"/>
  <c r="CC63" i="6"/>
  <c r="CA63" i="6"/>
  <c r="CC62" i="6"/>
  <c r="CA62" i="6"/>
  <c r="CC61" i="6"/>
  <c r="CA61" i="6"/>
  <c r="CC60" i="6"/>
  <c r="CA60" i="6"/>
  <c r="CC59" i="6"/>
  <c r="CA59" i="6"/>
  <c r="CC58" i="6"/>
  <c r="CA58" i="6"/>
  <c r="CC57" i="6"/>
  <c r="CA57" i="6"/>
  <c r="CC56" i="6"/>
  <c r="CA56" i="6"/>
  <c r="CC55" i="6"/>
  <c r="CA55" i="6"/>
  <c r="CC54" i="6"/>
  <c r="CA54" i="6"/>
  <c r="CC53" i="6"/>
  <c r="CA53" i="6"/>
  <c r="CC52" i="6"/>
  <c r="CA52" i="6"/>
  <c r="CC51" i="6"/>
  <c r="CA51" i="6"/>
  <c r="CC50" i="6"/>
  <c r="CA50" i="6"/>
  <c r="CA49" i="6" s="1"/>
  <c r="CC46" i="6"/>
  <c r="CA46" i="6"/>
  <c r="CC45" i="6"/>
  <c r="CA45" i="6"/>
  <c r="CC44" i="6"/>
  <c r="CA44" i="6"/>
  <c r="CC43" i="6"/>
  <c r="CA43" i="6"/>
  <c r="CC42" i="6"/>
  <c r="CA42" i="6"/>
  <c r="CC41" i="6"/>
  <c r="CA41" i="6"/>
  <c r="CC40" i="6"/>
  <c r="CA40" i="6"/>
  <c r="CC39" i="6"/>
  <c r="CA39" i="6"/>
  <c r="CC38" i="6"/>
  <c r="CA38" i="6"/>
  <c r="CC37" i="6"/>
  <c r="CA37" i="6"/>
  <c r="CC36" i="6"/>
  <c r="CA36" i="6"/>
  <c r="CC35" i="6"/>
  <c r="CA35" i="6"/>
  <c r="CC34" i="6"/>
  <c r="CA34" i="6"/>
  <c r="CC33" i="6"/>
  <c r="CA33" i="6"/>
  <c r="CC32" i="6"/>
  <c r="CA32" i="6"/>
  <c r="CA31" i="6" s="1"/>
  <c r="CC28" i="6"/>
  <c r="CA28" i="6"/>
  <c r="CC27" i="6"/>
  <c r="CA27" i="6"/>
  <c r="CC26" i="6"/>
  <c r="CA26" i="6"/>
  <c r="CC25" i="6"/>
  <c r="CA25" i="6"/>
  <c r="CC24" i="6"/>
  <c r="CA24" i="6"/>
  <c r="CC23" i="6"/>
  <c r="CA23" i="6"/>
  <c r="CC22" i="6"/>
  <c r="CA22" i="6"/>
  <c r="CC21" i="6"/>
  <c r="CA21" i="6"/>
  <c r="CC20" i="6"/>
  <c r="CA20" i="6"/>
  <c r="CC19" i="6"/>
  <c r="CA19" i="6"/>
  <c r="CC18" i="6"/>
  <c r="CA18" i="6"/>
  <c r="CC17" i="6"/>
  <c r="CA17" i="6"/>
  <c r="CC16" i="6"/>
  <c r="CA16" i="6"/>
  <c r="CC15" i="6"/>
  <c r="CA15" i="6"/>
  <c r="CC14" i="6"/>
  <c r="CA14" i="6"/>
  <c r="CC13" i="6"/>
  <c r="CA13" i="6"/>
  <c r="CB245" i="6" s="1"/>
  <c r="CB9" i="6"/>
  <c r="CB7" i="6"/>
  <c r="CB249" i="6" l="1"/>
  <c r="CB5" i="6"/>
  <c r="CB261" i="6"/>
  <c r="CB263" i="6"/>
  <c r="CB265" i="6"/>
  <c r="CB267" i="6"/>
  <c r="CG230" i="6"/>
  <c r="CE230" i="6"/>
  <c r="CE201" i="6" s="1"/>
  <c r="CE178" i="6" s="1"/>
  <c r="CF230" i="6"/>
  <c r="CB4" i="6"/>
  <c r="CA12" i="6"/>
  <c r="CB241" i="6"/>
  <c r="CB232" i="6"/>
  <c r="CB234" i="6"/>
  <c r="CB236" i="6"/>
  <c r="CB238" i="6"/>
  <c r="CB240" i="6"/>
  <c r="CB6" i="6"/>
  <c r="CB8" i="6"/>
  <c r="CB10" i="6"/>
  <c r="CB231" i="6"/>
  <c r="CB233" i="6"/>
  <c r="CB235" i="6"/>
  <c r="CB237" i="6"/>
  <c r="CB239" i="6"/>
  <c r="I122" i="6"/>
  <c r="BS228" i="9"/>
  <c r="BO228" i="9"/>
  <c r="BS199" i="9"/>
  <c r="BO199" i="9"/>
  <c r="BT198" i="9"/>
  <c r="BR198" i="9"/>
  <c r="BP198" i="9"/>
  <c r="BN198" i="9"/>
  <c r="BT197" i="9"/>
  <c r="BR197" i="9"/>
  <c r="BP197" i="9"/>
  <c r="BN197" i="9"/>
  <c r="BT196" i="9"/>
  <c r="BR196" i="9"/>
  <c r="BP196" i="9"/>
  <c r="BN196" i="9"/>
  <c r="BT195" i="9"/>
  <c r="BR195" i="9"/>
  <c r="BP195" i="9"/>
  <c r="BN195" i="9"/>
  <c r="BT194" i="9"/>
  <c r="BR194" i="9"/>
  <c r="BP194" i="9"/>
  <c r="BN194" i="9"/>
  <c r="BT193" i="9"/>
  <c r="BR193" i="9"/>
  <c r="BP193" i="9"/>
  <c r="BN193" i="9"/>
  <c r="BT192" i="9"/>
  <c r="BR192" i="9"/>
  <c r="BP192" i="9"/>
  <c r="BN192" i="9"/>
  <c r="BT191" i="9"/>
  <c r="BR191" i="9"/>
  <c r="BP191" i="9"/>
  <c r="BN191" i="9"/>
  <c r="BT190" i="9"/>
  <c r="BR190" i="9"/>
  <c r="BP190" i="9"/>
  <c r="BN190" i="9"/>
  <c r="BT189" i="9"/>
  <c r="BR189" i="9"/>
  <c r="BP189" i="9"/>
  <c r="BN189" i="9"/>
  <c r="BT188" i="9"/>
  <c r="BR188" i="9"/>
  <c r="BP188" i="9"/>
  <c r="BN188" i="9"/>
  <c r="BT187" i="9"/>
  <c r="BR187" i="9"/>
  <c r="BP187" i="9"/>
  <c r="BN187" i="9"/>
  <c r="BT186" i="9"/>
  <c r="BR186" i="9"/>
  <c r="BP186" i="9"/>
  <c r="BN186" i="9"/>
  <c r="BT185" i="9"/>
  <c r="BR185" i="9"/>
  <c r="BP185" i="9"/>
  <c r="BN185" i="9"/>
  <c r="BT184" i="9"/>
  <c r="BR184" i="9"/>
  <c r="BP184" i="9"/>
  <c r="BN184" i="9"/>
  <c r="BT183" i="9"/>
  <c r="BR183" i="9"/>
  <c r="BP183" i="9"/>
  <c r="BN183" i="9"/>
  <c r="BT182" i="9"/>
  <c r="BR182" i="9"/>
  <c r="BP182" i="9"/>
  <c r="BN182" i="9"/>
  <c r="BT181" i="9"/>
  <c r="BR181" i="9"/>
  <c r="BP181" i="9"/>
  <c r="BN181" i="9"/>
  <c r="BT180" i="9"/>
  <c r="BR180" i="9"/>
  <c r="BP180" i="9"/>
  <c r="BN180" i="9"/>
  <c r="BT179" i="9"/>
  <c r="BR179" i="9"/>
  <c r="BP179" i="9"/>
  <c r="BN179" i="9"/>
  <c r="BS176" i="9"/>
  <c r="BS229" i="9" s="1"/>
  <c r="BO176" i="9"/>
  <c r="BO229" i="9" s="1"/>
  <c r="BR175" i="9"/>
  <c r="BN175" i="9"/>
  <c r="BR174" i="9"/>
  <c r="BN174" i="9"/>
  <c r="BR173" i="9"/>
  <c r="BN173" i="9"/>
  <c r="BR172" i="9"/>
  <c r="BN172" i="9"/>
  <c r="BR171" i="9"/>
  <c r="BN171" i="9"/>
  <c r="BR170" i="9"/>
  <c r="BN170" i="9"/>
  <c r="BR169" i="9"/>
  <c r="BN169" i="9"/>
  <c r="BR168" i="9"/>
  <c r="BN168" i="9"/>
  <c r="BR167" i="9"/>
  <c r="BN167" i="9"/>
  <c r="BR166" i="9"/>
  <c r="BN166" i="9"/>
  <c r="BT165" i="9"/>
  <c r="BR165" i="9"/>
  <c r="BP165" i="9"/>
  <c r="BN165" i="9"/>
  <c r="BT164" i="9"/>
  <c r="BR164" i="9"/>
  <c r="BP164" i="9"/>
  <c r="BN164" i="9"/>
  <c r="BT163" i="9"/>
  <c r="BR163" i="9"/>
  <c r="BP163" i="9"/>
  <c r="BN163" i="9"/>
  <c r="BT162" i="9"/>
  <c r="BR162" i="9"/>
  <c r="BP162" i="9"/>
  <c r="BN162" i="9"/>
  <c r="BT161" i="9"/>
  <c r="BR161" i="9"/>
  <c r="BP161" i="9"/>
  <c r="BN161" i="9"/>
  <c r="BT160" i="9"/>
  <c r="BR160" i="9"/>
  <c r="BP160" i="9"/>
  <c r="BN160" i="9"/>
  <c r="BT159" i="9"/>
  <c r="BR159" i="9"/>
  <c r="BP159" i="9"/>
  <c r="BN159" i="9"/>
  <c r="BT158" i="9"/>
  <c r="BR158" i="9"/>
  <c r="BP158" i="9"/>
  <c r="BN158" i="9"/>
  <c r="BT157" i="9"/>
  <c r="BR157" i="9"/>
  <c r="BP157" i="9"/>
  <c r="BN157" i="9"/>
  <c r="BT156" i="9"/>
  <c r="BR156" i="9"/>
  <c r="BP156" i="9"/>
  <c r="BN156" i="9"/>
  <c r="BT155" i="9"/>
  <c r="BR155" i="9"/>
  <c r="BP155" i="9"/>
  <c r="BN155" i="9"/>
  <c r="BT154" i="9"/>
  <c r="BR154" i="9"/>
  <c r="BP154" i="9"/>
  <c r="BN154" i="9"/>
  <c r="BT153" i="9"/>
  <c r="BR153" i="9"/>
  <c r="BP153" i="9"/>
  <c r="BN153" i="9"/>
  <c r="BT152" i="9"/>
  <c r="BR152" i="9"/>
  <c r="BP152" i="9"/>
  <c r="BN152" i="9"/>
  <c r="BT151" i="9"/>
  <c r="BR151" i="9"/>
  <c r="BP151" i="9"/>
  <c r="BN151" i="9"/>
  <c r="BT150" i="9"/>
  <c r="BR150" i="9"/>
  <c r="BP150" i="9"/>
  <c r="BN150" i="9"/>
  <c r="BT149" i="9"/>
  <c r="BR149" i="9"/>
  <c r="BP149" i="9"/>
  <c r="BN149" i="9"/>
  <c r="BT148" i="9"/>
  <c r="BR148" i="9"/>
  <c r="BP148" i="9"/>
  <c r="BN148" i="9"/>
  <c r="BT147" i="9"/>
  <c r="BR147" i="9"/>
  <c r="BP147" i="9"/>
  <c r="BN147" i="9"/>
  <c r="BT146" i="9"/>
  <c r="BR146" i="9"/>
  <c r="BP146" i="9"/>
  <c r="BN146" i="9"/>
  <c r="BT145" i="9"/>
  <c r="BR145" i="9"/>
  <c r="BP145" i="9"/>
  <c r="BN145" i="9"/>
  <c r="BT144" i="9"/>
  <c r="BR144" i="9"/>
  <c r="BP144" i="9"/>
  <c r="BN144" i="9"/>
  <c r="BT143" i="9"/>
  <c r="BR143" i="9"/>
  <c r="BP143" i="9"/>
  <c r="BN143" i="9"/>
  <c r="BT142" i="9"/>
  <c r="BR142" i="9"/>
  <c r="BP142" i="9"/>
  <c r="BN142" i="9"/>
  <c r="BT141" i="9"/>
  <c r="BR141" i="9"/>
  <c r="BP141" i="9"/>
  <c r="BN141" i="9"/>
  <c r="BT140" i="9"/>
  <c r="BR140" i="9"/>
  <c r="BP140" i="9"/>
  <c r="BN140" i="9"/>
  <c r="BT139" i="9"/>
  <c r="BR139" i="9"/>
  <c r="BP139" i="9"/>
  <c r="BN139" i="9"/>
  <c r="BT138" i="9"/>
  <c r="BR138" i="9"/>
  <c r="BP138" i="9"/>
  <c r="BN138" i="9"/>
  <c r="BT137" i="9"/>
  <c r="BR137" i="9"/>
  <c r="BP137" i="9"/>
  <c r="BN137" i="9"/>
  <c r="BT136" i="9"/>
  <c r="BR136" i="9"/>
  <c r="BP136" i="9"/>
  <c r="BN136" i="9"/>
  <c r="BR135" i="9"/>
  <c r="BN135" i="9"/>
  <c r="BS133" i="9"/>
  <c r="BO133" i="9"/>
  <c r="BT132" i="9"/>
  <c r="BR132" i="9"/>
  <c r="BP132" i="9"/>
  <c r="BN132" i="9"/>
  <c r="BT131" i="9"/>
  <c r="BR131" i="9"/>
  <c r="BP131" i="9"/>
  <c r="BN131" i="9"/>
  <c r="BT130" i="9"/>
  <c r="BR130" i="9"/>
  <c r="BP130" i="9"/>
  <c r="BN130" i="9"/>
  <c r="BT129" i="9"/>
  <c r="BR129" i="9"/>
  <c r="BP129" i="9"/>
  <c r="BN129" i="9"/>
  <c r="BT128" i="9"/>
  <c r="BR128" i="9"/>
  <c r="BP128" i="9"/>
  <c r="BN128" i="9"/>
  <c r="BT127" i="9"/>
  <c r="BR127" i="9"/>
  <c r="BP127" i="9"/>
  <c r="BN127" i="9"/>
  <c r="BT126" i="9"/>
  <c r="BR126" i="9"/>
  <c r="BP126" i="9"/>
  <c r="BN126" i="9"/>
  <c r="BT125" i="9"/>
  <c r="BR125" i="9"/>
  <c r="BP125" i="9"/>
  <c r="BN125" i="9"/>
  <c r="BT124" i="9"/>
  <c r="BR124" i="9"/>
  <c r="BP124" i="9"/>
  <c r="BN124" i="9"/>
  <c r="BT123" i="9"/>
  <c r="BR123" i="9"/>
  <c r="BP123" i="9"/>
  <c r="BN123" i="9"/>
  <c r="BT122" i="9"/>
  <c r="BR122" i="9"/>
  <c r="BP122" i="9"/>
  <c r="BN122" i="9"/>
  <c r="BT121" i="9"/>
  <c r="BR121" i="9"/>
  <c r="BP121" i="9"/>
  <c r="BN121" i="9"/>
  <c r="BT120" i="9"/>
  <c r="BR120" i="9"/>
  <c r="BP120" i="9"/>
  <c r="BN120" i="9"/>
  <c r="BT119" i="9"/>
  <c r="BR119" i="9"/>
  <c r="BP119" i="9"/>
  <c r="BN119" i="9"/>
  <c r="BT118" i="9"/>
  <c r="BR118" i="9"/>
  <c r="BP118" i="9"/>
  <c r="BN118" i="9"/>
  <c r="BT117" i="9"/>
  <c r="BR117" i="9"/>
  <c r="BP117" i="9"/>
  <c r="BN117" i="9"/>
  <c r="BT116" i="9"/>
  <c r="BR116" i="9"/>
  <c r="BP116" i="9"/>
  <c r="BN116" i="9"/>
  <c r="BT115" i="9"/>
  <c r="BR115" i="9"/>
  <c r="BP115" i="9"/>
  <c r="BN115" i="9"/>
  <c r="BT114" i="9"/>
  <c r="BR114" i="9"/>
  <c r="BP114" i="9"/>
  <c r="BN114" i="9"/>
  <c r="BT113" i="9"/>
  <c r="BR113" i="9"/>
  <c r="BP113" i="9"/>
  <c r="BN113" i="9"/>
  <c r="BT112" i="9"/>
  <c r="BR112" i="9"/>
  <c r="BP112" i="9"/>
  <c r="BN112" i="9"/>
  <c r="BT111" i="9"/>
  <c r="BR111" i="9"/>
  <c r="BP111" i="9"/>
  <c r="BN111" i="9"/>
  <c r="BT110" i="9"/>
  <c r="BR110" i="9"/>
  <c r="BP110" i="9"/>
  <c r="BN110" i="9"/>
  <c r="BT109" i="9"/>
  <c r="BR109" i="9"/>
  <c r="BP109" i="9"/>
  <c r="BN109" i="9"/>
  <c r="BT108" i="9"/>
  <c r="BR108" i="9"/>
  <c r="BP108" i="9"/>
  <c r="BN108" i="9"/>
  <c r="BT107" i="9"/>
  <c r="BR107" i="9"/>
  <c r="BP107" i="9"/>
  <c r="BN107" i="9"/>
  <c r="BT106" i="9"/>
  <c r="BR106" i="9"/>
  <c r="BP106" i="9"/>
  <c r="BN106" i="9"/>
  <c r="BT105" i="9"/>
  <c r="BR105" i="9"/>
  <c r="BP105" i="9"/>
  <c r="BN105" i="9"/>
  <c r="BT104" i="9"/>
  <c r="BR104" i="9"/>
  <c r="BP104" i="9"/>
  <c r="BN104" i="9"/>
  <c r="BT103" i="9"/>
  <c r="BR103" i="9"/>
  <c r="BP103" i="9"/>
  <c r="BN103" i="9"/>
  <c r="BT102" i="9"/>
  <c r="BR102" i="9"/>
  <c r="BP102" i="9"/>
  <c r="BN102" i="9"/>
  <c r="BT101" i="9"/>
  <c r="BR101" i="9"/>
  <c r="BP101" i="9"/>
  <c r="BN101" i="9"/>
  <c r="BT100" i="9"/>
  <c r="BR100" i="9"/>
  <c r="BP100" i="9"/>
  <c r="BN100" i="9"/>
  <c r="BT99" i="9"/>
  <c r="BR99" i="9"/>
  <c r="BP99" i="9"/>
  <c r="BN99" i="9"/>
  <c r="BT98" i="9"/>
  <c r="BR98" i="9"/>
  <c r="BP98" i="9"/>
  <c r="BN98" i="9"/>
  <c r="BT97" i="9"/>
  <c r="BR97" i="9"/>
  <c r="BP97" i="9"/>
  <c r="BN97" i="9"/>
  <c r="BT96" i="9"/>
  <c r="BR96" i="9"/>
  <c r="BP96" i="9"/>
  <c r="BN96" i="9"/>
  <c r="BT95" i="9"/>
  <c r="BR95" i="9"/>
  <c r="BP95" i="9"/>
  <c r="BN95" i="9"/>
  <c r="BT94" i="9"/>
  <c r="BR94" i="9"/>
  <c r="BP94" i="9"/>
  <c r="BN94" i="9"/>
  <c r="BT93" i="9"/>
  <c r="BR93" i="9"/>
  <c r="BP93" i="9"/>
  <c r="BN93" i="9"/>
  <c r="BR92" i="9"/>
  <c r="BN92" i="9"/>
  <c r="BS90" i="9"/>
  <c r="BO90" i="9"/>
  <c r="BT89" i="9"/>
  <c r="BR89" i="9"/>
  <c r="BP89" i="9"/>
  <c r="BN89" i="9"/>
  <c r="BT88" i="9"/>
  <c r="BR88" i="9"/>
  <c r="BP88" i="9"/>
  <c r="BN88" i="9"/>
  <c r="BT87" i="9"/>
  <c r="BR87" i="9"/>
  <c r="BP87" i="9"/>
  <c r="BN87" i="9"/>
  <c r="BT86" i="9"/>
  <c r="BR86" i="9"/>
  <c r="BP86" i="9"/>
  <c r="BN86" i="9"/>
  <c r="BT85" i="9"/>
  <c r="BR85" i="9"/>
  <c r="BP85" i="9"/>
  <c r="BN85" i="9"/>
  <c r="BT84" i="9"/>
  <c r="BR84" i="9"/>
  <c r="BP84" i="9"/>
  <c r="BN84" i="9"/>
  <c r="BT83" i="9"/>
  <c r="BR83" i="9"/>
  <c r="BP83" i="9"/>
  <c r="BN83" i="9"/>
  <c r="BT82" i="9"/>
  <c r="BR82" i="9"/>
  <c r="BP82" i="9"/>
  <c r="BN82" i="9"/>
  <c r="BT81" i="9"/>
  <c r="BR81" i="9"/>
  <c r="BP81" i="9"/>
  <c r="BN81" i="9"/>
  <c r="BT80" i="9"/>
  <c r="BR80" i="9"/>
  <c r="BP80" i="9"/>
  <c r="BN80" i="9"/>
  <c r="BT79" i="9"/>
  <c r="BR79" i="9"/>
  <c r="BP79" i="9"/>
  <c r="BN79" i="9"/>
  <c r="BT78" i="9"/>
  <c r="BR78" i="9"/>
  <c r="BP78" i="9"/>
  <c r="BN78" i="9"/>
  <c r="BT77" i="9"/>
  <c r="BR77" i="9"/>
  <c r="BP77" i="9"/>
  <c r="BN77" i="9"/>
  <c r="BT76" i="9"/>
  <c r="BR76" i="9"/>
  <c r="BP76" i="9"/>
  <c r="BN76" i="9"/>
  <c r="BT75" i="9"/>
  <c r="BR75" i="9"/>
  <c r="BP75" i="9"/>
  <c r="BN75" i="9"/>
  <c r="BT74" i="9"/>
  <c r="BR74" i="9"/>
  <c r="BP74" i="9"/>
  <c r="BN74" i="9"/>
  <c r="BT73" i="9"/>
  <c r="BR73" i="9"/>
  <c r="BP73" i="9"/>
  <c r="BN73" i="9"/>
  <c r="BT72" i="9"/>
  <c r="BR72" i="9"/>
  <c r="BP72" i="9"/>
  <c r="BN72" i="9"/>
  <c r="BT71" i="9"/>
  <c r="BR71" i="9"/>
  <c r="BP71" i="9"/>
  <c r="BN71" i="9"/>
  <c r="BT70" i="9"/>
  <c r="BR70" i="9"/>
  <c r="BP70" i="9"/>
  <c r="BN70" i="9"/>
  <c r="BT69" i="9"/>
  <c r="BR69" i="9"/>
  <c r="BP69" i="9"/>
  <c r="BN69" i="9"/>
  <c r="BT68" i="9"/>
  <c r="BR68" i="9"/>
  <c r="BP68" i="9"/>
  <c r="BN68" i="9"/>
  <c r="BT67" i="9"/>
  <c r="BR67" i="9"/>
  <c r="BP67" i="9"/>
  <c r="BN67" i="9"/>
  <c r="BT66" i="9"/>
  <c r="BR66" i="9"/>
  <c r="BP66" i="9"/>
  <c r="BN66" i="9"/>
  <c r="BT65" i="9"/>
  <c r="BR65" i="9"/>
  <c r="BP65" i="9"/>
  <c r="BN65" i="9"/>
  <c r="BT64" i="9"/>
  <c r="BR64" i="9"/>
  <c r="BP64" i="9"/>
  <c r="BN64" i="9"/>
  <c r="BT63" i="9"/>
  <c r="BR63" i="9"/>
  <c r="BP63" i="9"/>
  <c r="BN63" i="9"/>
  <c r="BT62" i="9"/>
  <c r="BR62" i="9"/>
  <c r="BP62" i="9"/>
  <c r="BN62" i="9"/>
  <c r="BT61" i="9"/>
  <c r="BR61" i="9"/>
  <c r="BP61" i="9"/>
  <c r="BN61" i="9"/>
  <c r="BT60" i="9"/>
  <c r="BR60" i="9"/>
  <c r="BP60" i="9"/>
  <c r="BN60" i="9"/>
  <c r="BT59" i="9"/>
  <c r="BR59" i="9"/>
  <c r="BP59" i="9"/>
  <c r="BN59" i="9"/>
  <c r="BT58" i="9"/>
  <c r="BR58" i="9"/>
  <c r="BP58" i="9"/>
  <c r="BN58" i="9"/>
  <c r="BT57" i="9"/>
  <c r="BR57" i="9"/>
  <c r="BP57" i="9"/>
  <c r="BN57" i="9"/>
  <c r="BT56" i="9"/>
  <c r="BR56" i="9"/>
  <c r="BP56" i="9"/>
  <c r="BN56" i="9"/>
  <c r="BT55" i="9"/>
  <c r="BR55" i="9"/>
  <c r="BP55" i="9"/>
  <c r="BN55" i="9"/>
  <c r="BT54" i="9"/>
  <c r="BR54" i="9"/>
  <c r="BP54" i="9"/>
  <c r="BN54" i="9"/>
  <c r="BT53" i="9"/>
  <c r="BR53" i="9"/>
  <c r="BP53" i="9"/>
  <c r="BN53" i="9"/>
  <c r="BT52" i="9"/>
  <c r="BR52" i="9"/>
  <c r="BP52" i="9"/>
  <c r="BN52" i="9"/>
  <c r="BT51" i="9"/>
  <c r="BR51" i="9"/>
  <c r="BP51" i="9"/>
  <c r="BN51" i="9"/>
  <c r="BT50" i="9"/>
  <c r="BR50" i="9"/>
  <c r="BP50" i="9"/>
  <c r="BN50" i="9"/>
  <c r="BR49" i="9"/>
  <c r="BN49" i="9"/>
  <c r="BS47" i="9"/>
  <c r="BS269" i="9" s="1"/>
  <c r="BO47" i="9"/>
  <c r="BO269" i="9" s="1"/>
  <c r="BT46" i="9"/>
  <c r="BR46" i="9"/>
  <c r="BP46" i="9"/>
  <c r="BN46" i="9"/>
  <c r="BT45" i="9"/>
  <c r="BR45" i="9"/>
  <c r="BP45" i="9"/>
  <c r="BN45" i="9"/>
  <c r="BT44" i="9"/>
  <c r="BR44" i="9"/>
  <c r="BP44" i="9"/>
  <c r="BN44" i="9"/>
  <c r="BT43" i="9"/>
  <c r="BR43" i="9"/>
  <c r="BP43" i="9"/>
  <c r="BN43" i="9"/>
  <c r="BT42" i="9"/>
  <c r="BR42" i="9"/>
  <c r="BP42" i="9"/>
  <c r="BN42" i="9"/>
  <c r="BT41" i="9"/>
  <c r="BR41" i="9"/>
  <c r="BP41" i="9"/>
  <c r="BN41" i="9"/>
  <c r="BT40" i="9"/>
  <c r="BR40" i="9"/>
  <c r="BP40" i="9"/>
  <c r="BN40" i="9"/>
  <c r="BT39" i="9"/>
  <c r="BR39" i="9"/>
  <c r="BP39" i="9"/>
  <c r="BN39" i="9"/>
  <c r="BT38" i="9"/>
  <c r="BR38" i="9"/>
  <c r="BP38" i="9"/>
  <c r="BN38" i="9"/>
  <c r="BT37" i="9"/>
  <c r="BR37" i="9"/>
  <c r="BP37" i="9"/>
  <c r="BN37" i="9"/>
  <c r="BT36" i="9"/>
  <c r="BR36" i="9"/>
  <c r="BP36" i="9"/>
  <c r="BN36" i="9"/>
  <c r="BT35" i="9"/>
  <c r="BR35" i="9"/>
  <c r="BP35" i="9"/>
  <c r="BN35" i="9"/>
  <c r="BT34" i="9"/>
  <c r="BR34" i="9"/>
  <c r="BP34" i="9"/>
  <c r="BN34" i="9"/>
  <c r="BT33" i="9"/>
  <c r="BR33" i="9"/>
  <c r="BP33" i="9"/>
  <c r="BN33" i="9"/>
  <c r="BT32" i="9"/>
  <c r="BR32" i="9"/>
  <c r="BP32" i="9"/>
  <c r="BN32" i="9"/>
  <c r="BR31" i="9"/>
  <c r="BN31" i="9"/>
  <c r="BT28" i="9"/>
  <c r="BR28" i="9"/>
  <c r="BP28" i="9"/>
  <c r="BN28" i="9"/>
  <c r="BT27" i="9"/>
  <c r="BR27" i="9"/>
  <c r="BP27" i="9"/>
  <c r="BN27" i="9"/>
  <c r="BT26" i="9"/>
  <c r="BR26" i="9"/>
  <c r="BP26" i="9"/>
  <c r="BN26" i="9"/>
  <c r="BT25" i="9"/>
  <c r="BR25" i="9"/>
  <c r="BP25" i="9"/>
  <c r="BN25" i="9"/>
  <c r="BT24" i="9"/>
  <c r="BR24" i="9"/>
  <c r="BP24" i="9"/>
  <c r="BN24" i="9"/>
  <c r="BT23" i="9"/>
  <c r="BR23" i="9"/>
  <c r="BP23" i="9"/>
  <c r="BN23" i="9"/>
  <c r="BT22" i="9"/>
  <c r="BR22" i="9"/>
  <c r="BP22" i="9"/>
  <c r="BN22" i="9"/>
  <c r="BT21" i="9"/>
  <c r="BR21" i="9"/>
  <c r="BP21" i="9"/>
  <c r="BN21" i="9"/>
  <c r="BT20" i="9"/>
  <c r="BR20" i="9"/>
  <c r="BP20" i="9"/>
  <c r="BN20" i="9"/>
  <c r="BT19" i="9"/>
  <c r="BR19" i="9"/>
  <c r="BP19" i="9"/>
  <c r="BN19" i="9"/>
  <c r="BT18" i="9"/>
  <c r="BR18" i="9"/>
  <c r="BP18" i="9"/>
  <c r="BN18" i="9"/>
  <c r="BT17" i="9"/>
  <c r="BR17" i="9"/>
  <c r="BP17" i="9"/>
  <c r="BN17" i="9"/>
  <c r="BT16" i="9"/>
  <c r="BR16" i="9"/>
  <c r="BP16" i="9"/>
  <c r="BN16" i="9"/>
  <c r="BT15" i="9"/>
  <c r="BR15" i="9"/>
  <c r="BP15" i="9"/>
  <c r="BN15" i="9"/>
  <c r="BT14" i="9"/>
  <c r="BR14" i="9"/>
  <c r="BP14" i="9"/>
  <c r="BN14" i="9"/>
  <c r="BT13" i="9"/>
  <c r="BS241" i="9" s="1"/>
  <c r="BR13" i="9"/>
  <c r="BP13" i="9"/>
  <c r="BO241" i="9" s="1"/>
  <c r="BN13" i="9"/>
  <c r="BR12" i="9"/>
  <c r="BN12" i="9"/>
  <c r="BS9" i="9"/>
  <c r="BO9" i="9"/>
  <c r="BS8" i="9"/>
  <c r="BO8" i="9"/>
  <c r="BS7" i="9"/>
  <c r="BO7" i="9"/>
  <c r="BS6" i="9"/>
  <c r="BO6" i="9"/>
  <c r="BS5" i="9"/>
  <c r="BO5" i="9"/>
  <c r="BS4" i="9"/>
  <c r="BO4" i="9"/>
  <c r="BK228" i="9"/>
  <c r="BG228" i="9"/>
  <c r="BK199" i="9"/>
  <c r="BG199" i="9"/>
  <c r="BL198" i="9"/>
  <c r="BJ198" i="9"/>
  <c r="BH198" i="9"/>
  <c r="BF198" i="9"/>
  <c r="BL197" i="9"/>
  <c r="BJ197" i="9"/>
  <c r="BH197" i="9"/>
  <c r="BF197" i="9"/>
  <c r="BL196" i="9"/>
  <c r="BJ196" i="9"/>
  <c r="BH196" i="9"/>
  <c r="BF196" i="9"/>
  <c r="BL195" i="9"/>
  <c r="BJ195" i="9"/>
  <c r="BH195" i="9"/>
  <c r="BF195" i="9"/>
  <c r="BL194" i="9"/>
  <c r="BJ194" i="9"/>
  <c r="BH194" i="9"/>
  <c r="BF194" i="9"/>
  <c r="BL193" i="9"/>
  <c r="BJ193" i="9"/>
  <c r="BH193" i="9"/>
  <c r="BF193" i="9"/>
  <c r="BL192" i="9"/>
  <c r="BJ192" i="9"/>
  <c r="BH192" i="9"/>
  <c r="BF192" i="9"/>
  <c r="BL191" i="9"/>
  <c r="BJ191" i="9"/>
  <c r="BH191" i="9"/>
  <c r="BF191" i="9"/>
  <c r="BL190" i="9"/>
  <c r="BJ190" i="9"/>
  <c r="BH190" i="9"/>
  <c r="BF190" i="9"/>
  <c r="BL189" i="9"/>
  <c r="BJ189" i="9"/>
  <c r="BH189" i="9"/>
  <c r="BF189" i="9"/>
  <c r="BL188" i="9"/>
  <c r="BJ188" i="9"/>
  <c r="BH188" i="9"/>
  <c r="BF188" i="9"/>
  <c r="BL187" i="9"/>
  <c r="BJ187" i="9"/>
  <c r="BH187" i="9"/>
  <c r="BF187" i="9"/>
  <c r="BL186" i="9"/>
  <c r="BJ186" i="9"/>
  <c r="BH186" i="9"/>
  <c r="BF186" i="9"/>
  <c r="BL185" i="9"/>
  <c r="BJ185" i="9"/>
  <c r="BH185" i="9"/>
  <c r="BF185" i="9"/>
  <c r="BL184" i="9"/>
  <c r="BJ184" i="9"/>
  <c r="BH184" i="9"/>
  <c r="BF184" i="9"/>
  <c r="BL183" i="9"/>
  <c r="BJ183" i="9"/>
  <c r="BH183" i="9"/>
  <c r="BF183" i="9"/>
  <c r="BL182" i="9"/>
  <c r="BJ182" i="9"/>
  <c r="BH182" i="9"/>
  <c r="BF182" i="9"/>
  <c r="BL181" i="9"/>
  <c r="BJ181" i="9"/>
  <c r="BH181" i="9"/>
  <c r="BF181" i="9"/>
  <c r="BL180" i="9"/>
  <c r="BJ180" i="9"/>
  <c r="BH180" i="9"/>
  <c r="BF180" i="9"/>
  <c r="BL179" i="9"/>
  <c r="BJ179" i="9"/>
  <c r="BH179" i="9"/>
  <c r="BF179" i="9"/>
  <c r="BK176" i="9"/>
  <c r="BK229" i="9" s="1"/>
  <c r="BG176" i="9"/>
  <c r="BG229" i="9" s="1"/>
  <c r="BJ175" i="9"/>
  <c r="BF175" i="9"/>
  <c r="BJ174" i="9"/>
  <c r="BF174" i="9"/>
  <c r="BJ173" i="9"/>
  <c r="BF173" i="9"/>
  <c r="BJ172" i="9"/>
  <c r="BF172" i="9"/>
  <c r="BJ171" i="9"/>
  <c r="BF171" i="9"/>
  <c r="BJ170" i="9"/>
  <c r="BF170" i="9"/>
  <c r="BJ169" i="9"/>
  <c r="BF169" i="9"/>
  <c r="BJ168" i="9"/>
  <c r="BF168" i="9"/>
  <c r="BJ167" i="9"/>
  <c r="BF167" i="9"/>
  <c r="BJ166" i="9"/>
  <c r="BF166" i="9"/>
  <c r="BL165" i="9"/>
  <c r="BJ165" i="9"/>
  <c r="BH165" i="9"/>
  <c r="BF165" i="9"/>
  <c r="BL164" i="9"/>
  <c r="BJ164" i="9"/>
  <c r="BH164" i="9"/>
  <c r="BF164" i="9"/>
  <c r="BL163" i="9"/>
  <c r="BJ163" i="9"/>
  <c r="BH163" i="9"/>
  <c r="BF163" i="9"/>
  <c r="BL162" i="9"/>
  <c r="BJ162" i="9"/>
  <c r="BH162" i="9"/>
  <c r="BF162" i="9"/>
  <c r="BL161" i="9"/>
  <c r="BJ161" i="9"/>
  <c r="BH161" i="9"/>
  <c r="BF161" i="9"/>
  <c r="BL160" i="9"/>
  <c r="BJ160" i="9"/>
  <c r="BH160" i="9"/>
  <c r="BF160" i="9"/>
  <c r="BL159" i="9"/>
  <c r="BJ159" i="9"/>
  <c r="BH159" i="9"/>
  <c r="BF159" i="9"/>
  <c r="BL158" i="9"/>
  <c r="BJ158" i="9"/>
  <c r="BH158" i="9"/>
  <c r="BF158" i="9"/>
  <c r="BL157" i="9"/>
  <c r="BJ157" i="9"/>
  <c r="BH157" i="9"/>
  <c r="BF157" i="9"/>
  <c r="BL156" i="9"/>
  <c r="BJ156" i="9"/>
  <c r="BH156" i="9"/>
  <c r="BF156" i="9"/>
  <c r="BL155" i="9"/>
  <c r="BJ155" i="9"/>
  <c r="BH155" i="9"/>
  <c r="BF155" i="9"/>
  <c r="BL154" i="9"/>
  <c r="BJ154" i="9"/>
  <c r="BH154" i="9"/>
  <c r="BF154" i="9"/>
  <c r="BL153" i="9"/>
  <c r="BJ153" i="9"/>
  <c r="BH153" i="9"/>
  <c r="BF153" i="9"/>
  <c r="BL152" i="9"/>
  <c r="BJ152" i="9"/>
  <c r="BH152" i="9"/>
  <c r="BF152" i="9"/>
  <c r="BL151" i="9"/>
  <c r="BJ151" i="9"/>
  <c r="BH151" i="9"/>
  <c r="BF151" i="9"/>
  <c r="BL150" i="9"/>
  <c r="BJ150" i="9"/>
  <c r="BH150" i="9"/>
  <c r="BF150" i="9"/>
  <c r="BL149" i="9"/>
  <c r="BJ149" i="9"/>
  <c r="BH149" i="9"/>
  <c r="BF149" i="9"/>
  <c r="BL148" i="9"/>
  <c r="BJ148" i="9"/>
  <c r="BH148" i="9"/>
  <c r="BF148" i="9"/>
  <c r="BL147" i="9"/>
  <c r="BJ147" i="9"/>
  <c r="BH147" i="9"/>
  <c r="BF147" i="9"/>
  <c r="BL146" i="9"/>
  <c r="BJ146" i="9"/>
  <c r="BH146" i="9"/>
  <c r="BF146" i="9"/>
  <c r="BL145" i="9"/>
  <c r="BJ145" i="9"/>
  <c r="BH145" i="9"/>
  <c r="BF145" i="9"/>
  <c r="BL144" i="9"/>
  <c r="BJ144" i="9"/>
  <c r="BH144" i="9"/>
  <c r="BF144" i="9"/>
  <c r="BL143" i="9"/>
  <c r="BJ143" i="9"/>
  <c r="BH143" i="9"/>
  <c r="BF143" i="9"/>
  <c r="BL142" i="9"/>
  <c r="BJ142" i="9"/>
  <c r="BH142" i="9"/>
  <c r="BF142" i="9"/>
  <c r="BL141" i="9"/>
  <c r="BJ141" i="9"/>
  <c r="BH141" i="9"/>
  <c r="BF141" i="9"/>
  <c r="BL140" i="9"/>
  <c r="BJ140" i="9"/>
  <c r="BH140" i="9"/>
  <c r="BF140" i="9"/>
  <c r="BL139" i="9"/>
  <c r="BJ139" i="9"/>
  <c r="BH139" i="9"/>
  <c r="BF139" i="9"/>
  <c r="BL138" i="9"/>
  <c r="BJ138" i="9"/>
  <c r="BH138" i="9"/>
  <c r="BF138" i="9"/>
  <c r="BL137" i="9"/>
  <c r="BJ137" i="9"/>
  <c r="BH137" i="9"/>
  <c r="BF137" i="9"/>
  <c r="BL136" i="9"/>
  <c r="BJ136" i="9"/>
  <c r="BJ135" i="9" s="1"/>
  <c r="BH136" i="9"/>
  <c r="BF136" i="9"/>
  <c r="BF135" i="9"/>
  <c r="BK133" i="9"/>
  <c r="BG133" i="9"/>
  <c r="BL132" i="9"/>
  <c r="BJ132" i="9"/>
  <c r="BH132" i="9"/>
  <c r="BF132" i="9"/>
  <c r="BL131" i="9"/>
  <c r="BJ131" i="9"/>
  <c r="BH131" i="9"/>
  <c r="BF131" i="9"/>
  <c r="BL130" i="9"/>
  <c r="BJ130" i="9"/>
  <c r="BH130" i="9"/>
  <c r="BF130" i="9"/>
  <c r="BL129" i="9"/>
  <c r="BJ129" i="9"/>
  <c r="BH129" i="9"/>
  <c r="BF129" i="9"/>
  <c r="BL128" i="9"/>
  <c r="BJ128" i="9"/>
  <c r="BH128" i="9"/>
  <c r="BF128" i="9"/>
  <c r="BL127" i="9"/>
  <c r="BJ127" i="9"/>
  <c r="BH127" i="9"/>
  <c r="BF127" i="9"/>
  <c r="BL126" i="9"/>
  <c r="BJ126" i="9"/>
  <c r="BH126" i="9"/>
  <c r="BF126" i="9"/>
  <c r="BL125" i="9"/>
  <c r="BJ125" i="9"/>
  <c r="BH125" i="9"/>
  <c r="BF125" i="9"/>
  <c r="BL124" i="9"/>
  <c r="BJ124" i="9"/>
  <c r="BH124" i="9"/>
  <c r="BF124" i="9"/>
  <c r="BL123" i="9"/>
  <c r="BJ123" i="9"/>
  <c r="BH123" i="9"/>
  <c r="BF123" i="9"/>
  <c r="BL122" i="9"/>
  <c r="BJ122" i="9"/>
  <c r="BH122" i="9"/>
  <c r="BF122" i="9"/>
  <c r="BL121" i="9"/>
  <c r="BJ121" i="9"/>
  <c r="BH121" i="9"/>
  <c r="BF121" i="9"/>
  <c r="BL120" i="9"/>
  <c r="BJ120" i="9"/>
  <c r="BH120" i="9"/>
  <c r="BF120" i="9"/>
  <c r="BL119" i="9"/>
  <c r="BJ119" i="9"/>
  <c r="BH119" i="9"/>
  <c r="BF119" i="9"/>
  <c r="BL118" i="9"/>
  <c r="BJ118" i="9"/>
  <c r="BH118" i="9"/>
  <c r="BF118" i="9"/>
  <c r="BL117" i="9"/>
  <c r="BJ117" i="9"/>
  <c r="BH117" i="9"/>
  <c r="BF117" i="9"/>
  <c r="BL116" i="9"/>
  <c r="BJ116" i="9"/>
  <c r="BH116" i="9"/>
  <c r="BF116" i="9"/>
  <c r="BL115" i="9"/>
  <c r="BJ115" i="9"/>
  <c r="BH115" i="9"/>
  <c r="BF115" i="9"/>
  <c r="BL114" i="9"/>
  <c r="BJ114" i="9"/>
  <c r="BH114" i="9"/>
  <c r="BF114" i="9"/>
  <c r="BL113" i="9"/>
  <c r="BJ113" i="9"/>
  <c r="BH113" i="9"/>
  <c r="BF113" i="9"/>
  <c r="BL112" i="9"/>
  <c r="BJ112" i="9"/>
  <c r="BH112" i="9"/>
  <c r="BF112" i="9"/>
  <c r="BL111" i="9"/>
  <c r="BJ111" i="9"/>
  <c r="BH111" i="9"/>
  <c r="BF111" i="9"/>
  <c r="BL110" i="9"/>
  <c r="BJ110" i="9"/>
  <c r="BH110" i="9"/>
  <c r="BF110" i="9"/>
  <c r="BL109" i="9"/>
  <c r="BJ109" i="9"/>
  <c r="BH109" i="9"/>
  <c r="BF109" i="9"/>
  <c r="BL108" i="9"/>
  <c r="BJ108" i="9"/>
  <c r="BH108" i="9"/>
  <c r="BF108" i="9"/>
  <c r="BL107" i="9"/>
  <c r="BJ107" i="9"/>
  <c r="BH107" i="9"/>
  <c r="BF107" i="9"/>
  <c r="BL106" i="9"/>
  <c r="BJ106" i="9"/>
  <c r="BH106" i="9"/>
  <c r="BF106" i="9"/>
  <c r="BL105" i="9"/>
  <c r="BJ105" i="9"/>
  <c r="BH105" i="9"/>
  <c r="BF105" i="9"/>
  <c r="BL104" i="9"/>
  <c r="BJ104" i="9"/>
  <c r="BH104" i="9"/>
  <c r="BF104" i="9"/>
  <c r="BL103" i="9"/>
  <c r="BJ103" i="9"/>
  <c r="BH103" i="9"/>
  <c r="BF103" i="9"/>
  <c r="BL102" i="9"/>
  <c r="BJ102" i="9"/>
  <c r="BH102" i="9"/>
  <c r="BF102" i="9"/>
  <c r="BL101" i="9"/>
  <c r="BJ101" i="9"/>
  <c r="BH101" i="9"/>
  <c r="BF101" i="9"/>
  <c r="BL100" i="9"/>
  <c r="BJ100" i="9"/>
  <c r="BH100" i="9"/>
  <c r="BF100" i="9"/>
  <c r="BL99" i="9"/>
  <c r="BJ99" i="9"/>
  <c r="BH99" i="9"/>
  <c r="BF99" i="9"/>
  <c r="BL98" i="9"/>
  <c r="BJ98" i="9"/>
  <c r="BH98" i="9"/>
  <c r="BF98" i="9"/>
  <c r="BL97" i="9"/>
  <c r="BJ97" i="9"/>
  <c r="BH97" i="9"/>
  <c r="BF97" i="9"/>
  <c r="BL96" i="9"/>
  <c r="BJ96" i="9"/>
  <c r="BH96" i="9"/>
  <c r="BF96" i="9"/>
  <c r="BL95" i="9"/>
  <c r="BJ95" i="9"/>
  <c r="BH95" i="9"/>
  <c r="BF95" i="9"/>
  <c r="BL94" i="9"/>
  <c r="BJ94" i="9"/>
  <c r="BH94" i="9"/>
  <c r="BF94" i="9"/>
  <c r="BL93" i="9"/>
  <c r="BJ93" i="9"/>
  <c r="BJ92" i="9" s="1"/>
  <c r="BH93" i="9"/>
  <c r="BF93" i="9"/>
  <c r="BF92" i="9"/>
  <c r="BK90" i="9"/>
  <c r="BG90" i="9"/>
  <c r="BL89" i="9"/>
  <c r="BJ89" i="9"/>
  <c r="BH89" i="9"/>
  <c r="BF89" i="9"/>
  <c r="BL88" i="9"/>
  <c r="BJ88" i="9"/>
  <c r="BH88" i="9"/>
  <c r="BF88" i="9"/>
  <c r="BL87" i="9"/>
  <c r="BJ87" i="9"/>
  <c r="BH87" i="9"/>
  <c r="BF87" i="9"/>
  <c r="BL86" i="9"/>
  <c r="BJ86" i="9"/>
  <c r="BH86" i="9"/>
  <c r="BF86" i="9"/>
  <c r="BL85" i="9"/>
  <c r="BJ85" i="9"/>
  <c r="BH85" i="9"/>
  <c r="BF85" i="9"/>
  <c r="BL84" i="9"/>
  <c r="BJ84" i="9"/>
  <c r="BH84" i="9"/>
  <c r="BF84" i="9"/>
  <c r="BL83" i="9"/>
  <c r="BJ83" i="9"/>
  <c r="BH83" i="9"/>
  <c r="BF83" i="9"/>
  <c r="BL82" i="9"/>
  <c r="BJ82" i="9"/>
  <c r="BH82" i="9"/>
  <c r="BF82" i="9"/>
  <c r="BL81" i="9"/>
  <c r="BJ81" i="9"/>
  <c r="BH81" i="9"/>
  <c r="BF81" i="9"/>
  <c r="BL80" i="9"/>
  <c r="BJ80" i="9"/>
  <c r="BH80" i="9"/>
  <c r="BF80" i="9"/>
  <c r="BL79" i="9"/>
  <c r="BJ79" i="9"/>
  <c r="BH79" i="9"/>
  <c r="BF79" i="9"/>
  <c r="BL78" i="9"/>
  <c r="BJ78" i="9"/>
  <c r="BH78" i="9"/>
  <c r="BF78" i="9"/>
  <c r="BL77" i="9"/>
  <c r="BJ77" i="9"/>
  <c r="BH77" i="9"/>
  <c r="BF77" i="9"/>
  <c r="BL76" i="9"/>
  <c r="BJ76" i="9"/>
  <c r="BH76" i="9"/>
  <c r="BF76" i="9"/>
  <c r="BL75" i="9"/>
  <c r="BJ75" i="9"/>
  <c r="BH75" i="9"/>
  <c r="BF75" i="9"/>
  <c r="BL74" i="9"/>
  <c r="BJ74" i="9"/>
  <c r="BH74" i="9"/>
  <c r="BF74" i="9"/>
  <c r="BL73" i="9"/>
  <c r="BJ73" i="9"/>
  <c r="BH73" i="9"/>
  <c r="BF73" i="9"/>
  <c r="BL72" i="9"/>
  <c r="BJ72" i="9"/>
  <c r="BH72" i="9"/>
  <c r="BF72" i="9"/>
  <c r="BL71" i="9"/>
  <c r="BJ71" i="9"/>
  <c r="BH71" i="9"/>
  <c r="BF71" i="9"/>
  <c r="BL70" i="9"/>
  <c r="BJ70" i="9"/>
  <c r="BH70" i="9"/>
  <c r="BF70" i="9"/>
  <c r="BL69" i="9"/>
  <c r="BJ69" i="9"/>
  <c r="BH69" i="9"/>
  <c r="BF69" i="9"/>
  <c r="BL68" i="9"/>
  <c r="BJ68" i="9"/>
  <c r="BH68" i="9"/>
  <c r="BF68" i="9"/>
  <c r="BL67" i="9"/>
  <c r="BJ67" i="9"/>
  <c r="BH67" i="9"/>
  <c r="BF67" i="9"/>
  <c r="BL66" i="9"/>
  <c r="BJ66" i="9"/>
  <c r="BH66" i="9"/>
  <c r="BF66" i="9"/>
  <c r="BL65" i="9"/>
  <c r="BJ65" i="9"/>
  <c r="BH65" i="9"/>
  <c r="BF65" i="9"/>
  <c r="BL64" i="9"/>
  <c r="BJ64" i="9"/>
  <c r="BH64" i="9"/>
  <c r="BF64" i="9"/>
  <c r="BL63" i="9"/>
  <c r="BJ63" i="9"/>
  <c r="BH63" i="9"/>
  <c r="BF63" i="9"/>
  <c r="BL62" i="9"/>
  <c r="BJ62" i="9"/>
  <c r="BH62" i="9"/>
  <c r="BF62" i="9"/>
  <c r="BL61" i="9"/>
  <c r="BJ61" i="9"/>
  <c r="BH61" i="9"/>
  <c r="BF61" i="9"/>
  <c r="BL60" i="9"/>
  <c r="BJ60" i="9"/>
  <c r="BH60" i="9"/>
  <c r="BF60" i="9"/>
  <c r="BL59" i="9"/>
  <c r="BJ59" i="9"/>
  <c r="BH59" i="9"/>
  <c r="BF59" i="9"/>
  <c r="BL58" i="9"/>
  <c r="BJ58" i="9"/>
  <c r="BH58" i="9"/>
  <c r="BF58" i="9"/>
  <c r="BL57" i="9"/>
  <c r="BJ57" i="9"/>
  <c r="BH57" i="9"/>
  <c r="BF57" i="9"/>
  <c r="BL56" i="9"/>
  <c r="BJ56" i="9"/>
  <c r="BH56" i="9"/>
  <c r="BF56" i="9"/>
  <c r="BL55" i="9"/>
  <c r="BJ55" i="9"/>
  <c r="BH55" i="9"/>
  <c r="BF55" i="9"/>
  <c r="BL54" i="9"/>
  <c r="BJ54" i="9"/>
  <c r="BH54" i="9"/>
  <c r="BF54" i="9"/>
  <c r="BL53" i="9"/>
  <c r="BJ53" i="9"/>
  <c r="BH53" i="9"/>
  <c r="BF53" i="9"/>
  <c r="BL52" i="9"/>
  <c r="BJ52" i="9"/>
  <c r="BH52" i="9"/>
  <c r="BF52" i="9"/>
  <c r="BL51" i="9"/>
  <c r="BJ51" i="9"/>
  <c r="BH51" i="9"/>
  <c r="BF51" i="9"/>
  <c r="BL50" i="9"/>
  <c r="BJ50" i="9"/>
  <c r="BJ49" i="9" s="1"/>
  <c r="BH50" i="9"/>
  <c r="BF50" i="9"/>
  <c r="BF49" i="9"/>
  <c r="BK47" i="9"/>
  <c r="BG47" i="9"/>
  <c r="BG269" i="9" s="1"/>
  <c r="BL46" i="9"/>
  <c r="BJ46" i="9"/>
  <c r="BH46" i="9"/>
  <c r="BF46" i="9"/>
  <c r="BL45" i="9"/>
  <c r="BJ45" i="9"/>
  <c r="BH45" i="9"/>
  <c r="BF45" i="9"/>
  <c r="BL44" i="9"/>
  <c r="BJ44" i="9"/>
  <c r="BH44" i="9"/>
  <c r="BF44" i="9"/>
  <c r="BL43" i="9"/>
  <c r="BJ43" i="9"/>
  <c r="BH43" i="9"/>
  <c r="BF43" i="9"/>
  <c r="BL42" i="9"/>
  <c r="BJ42" i="9"/>
  <c r="BH42" i="9"/>
  <c r="BF42" i="9"/>
  <c r="BL41" i="9"/>
  <c r="BJ41" i="9"/>
  <c r="BH41" i="9"/>
  <c r="BF41" i="9"/>
  <c r="BL40" i="9"/>
  <c r="BJ40" i="9"/>
  <c r="BH40" i="9"/>
  <c r="BF40" i="9"/>
  <c r="BL39" i="9"/>
  <c r="BJ39" i="9"/>
  <c r="BH39" i="9"/>
  <c r="BF39" i="9"/>
  <c r="BL38" i="9"/>
  <c r="BJ38" i="9"/>
  <c r="BH38" i="9"/>
  <c r="BF38" i="9"/>
  <c r="BL37" i="9"/>
  <c r="BJ37" i="9"/>
  <c r="BH37" i="9"/>
  <c r="BF37" i="9"/>
  <c r="BL36" i="9"/>
  <c r="BJ36" i="9"/>
  <c r="BH36" i="9"/>
  <c r="BF36" i="9"/>
  <c r="BL35" i="9"/>
  <c r="BJ35" i="9"/>
  <c r="BH35" i="9"/>
  <c r="BF35" i="9"/>
  <c r="BL34" i="9"/>
  <c r="BJ34" i="9"/>
  <c r="BH34" i="9"/>
  <c r="BF34" i="9"/>
  <c r="BL33" i="9"/>
  <c r="BJ33" i="9"/>
  <c r="BH33" i="9"/>
  <c r="BF33" i="9"/>
  <c r="BL32" i="9"/>
  <c r="BJ32" i="9"/>
  <c r="BJ31" i="9" s="1"/>
  <c r="BH32" i="9"/>
  <c r="BF32" i="9"/>
  <c r="BF31" i="9" s="1"/>
  <c r="BL28" i="9"/>
  <c r="BJ28" i="9"/>
  <c r="BH28" i="9"/>
  <c r="BF28" i="9"/>
  <c r="BL27" i="9"/>
  <c r="BJ27" i="9"/>
  <c r="BH27" i="9"/>
  <c r="BF27" i="9"/>
  <c r="BL26" i="9"/>
  <c r="BJ26" i="9"/>
  <c r="BH26" i="9"/>
  <c r="BF26" i="9"/>
  <c r="BL25" i="9"/>
  <c r="BJ25" i="9"/>
  <c r="BH25" i="9"/>
  <c r="BF25" i="9"/>
  <c r="BL24" i="9"/>
  <c r="BJ24" i="9"/>
  <c r="BH24" i="9"/>
  <c r="BF24" i="9"/>
  <c r="BL23" i="9"/>
  <c r="BJ23" i="9"/>
  <c r="BH23" i="9"/>
  <c r="BF23" i="9"/>
  <c r="BL22" i="9"/>
  <c r="BJ22" i="9"/>
  <c r="BH22" i="9"/>
  <c r="BF22" i="9"/>
  <c r="BL21" i="9"/>
  <c r="BJ21" i="9"/>
  <c r="BH21" i="9"/>
  <c r="BF21" i="9"/>
  <c r="BL20" i="9"/>
  <c r="BJ20" i="9"/>
  <c r="BH20" i="9"/>
  <c r="BF20" i="9"/>
  <c r="BL19" i="9"/>
  <c r="BJ19" i="9"/>
  <c r="BH19" i="9"/>
  <c r="BF19" i="9"/>
  <c r="BL18" i="9"/>
  <c r="BJ18" i="9"/>
  <c r="BH18" i="9"/>
  <c r="BF18" i="9"/>
  <c r="BL17" i="9"/>
  <c r="BJ17" i="9"/>
  <c r="BH17" i="9"/>
  <c r="BF17" i="9"/>
  <c r="BL16" i="9"/>
  <c r="BJ16" i="9"/>
  <c r="BH16" i="9"/>
  <c r="BF16" i="9"/>
  <c r="BL15" i="9"/>
  <c r="BJ15" i="9"/>
  <c r="BH15" i="9"/>
  <c r="BF15" i="9"/>
  <c r="BL14" i="9"/>
  <c r="BJ14" i="9"/>
  <c r="BH14" i="9"/>
  <c r="BF14" i="9"/>
  <c r="BL13" i="9"/>
  <c r="BJ13" i="9"/>
  <c r="BJ12" i="9" s="1"/>
  <c r="BH13" i="9"/>
  <c r="BF13" i="9"/>
  <c r="BF12" i="9" s="1"/>
  <c r="BG9" i="9"/>
  <c r="BG8" i="9"/>
  <c r="BG7" i="9"/>
  <c r="BG6" i="9"/>
  <c r="BG5" i="9"/>
  <c r="BG4" i="9"/>
  <c r="BC228" i="9"/>
  <c r="AY228" i="9"/>
  <c r="AU228" i="9"/>
  <c r="BC199" i="9"/>
  <c r="AY199" i="9"/>
  <c r="AU199" i="9"/>
  <c r="BD198" i="9"/>
  <c r="BB198" i="9"/>
  <c r="AZ198" i="9"/>
  <c r="AX198" i="9"/>
  <c r="AV198" i="9"/>
  <c r="AT198" i="9"/>
  <c r="BD197" i="9"/>
  <c r="BB197" i="9"/>
  <c r="AZ197" i="9"/>
  <c r="AX197" i="9"/>
  <c r="AV197" i="9"/>
  <c r="AT197" i="9"/>
  <c r="BD196" i="9"/>
  <c r="BB196" i="9"/>
  <c r="AZ196" i="9"/>
  <c r="AX196" i="9"/>
  <c r="AV196" i="9"/>
  <c r="AT196" i="9"/>
  <c r="BD195" i="9"/>
  <c r="BB195" i="9"/>
  <c r="AZ195" i="9"/>
  <c r="AX195" i="9"/>
  <c r="AV195" i="9"/>
  <c r="AT195" i="9"/>
  <c r="BD194" i="9"/>
  <c r="BB194" i="9"/>
  <c r="AZ194" i="9"/>
  <c r="AX194" i="9"/>
  <c r="AV194" i="9"/>
  <c r="AT194" i="9"/>
  <c r="BD193" i="9"/>
  <c r="BB193" i="9"/>
  <c r="AZ193" i="9"/>
  <c r="AX193" i="9"/>
  <c r="AV193" i="9"/>
  <c r="AT193" i="9"/>
  <c r="BD192" i="9"/>
  <c r="BB192" i="9"/>
  <c r="AZ192" i="9"/>
  <c r="AX192" i="9"/>
  <c r="AV192" i="9"/>
  <c r="AT192" i="9"/>
  <c r="BD191" i="9"/>
  <c r="BB191" i="9"/>
  <c r="AZ191" i="9"/>
  <c r="AX191" i="9"/>
  <c r="AV191" i="9"/>
  <c r="AT191" i="9"/>
  <c r="BD190" i="9"/>
  <c r="BB190" i="9"/>
  <c r="AZ190" i="9"/>
  <c r="AX190" i="9"/>
  <c r="AV190" i="9"/>
  <c r="AT190" i="9"/>
  <c r="BD189" i="9"/>
  <c r="BB189" i="9"/>
  <c r="AZ189" i="9"/>
  <c r="AX189" i="9"/>
  <c r="AV189" i="9"/>
  <c r="AT189" i="9"/>
  <c r="BD188" i="9"/>
  <c r="BB188" i="9"/>
  <c r="AZ188" i="9"/>
  <c r="AX188" i="9"/>
  <c r="AV188" i="9"/>
  <c r="AT188" i="9"/>
  <c r="BD187" i="9"/>
  <c r="BB187" i="9"/>
  <c r="AZ187" i="9"/>
  <c r="AX187" i="9"/>
  <c r="AV187" i="9"/>
  <c r="AT187" i="9"/>
  <c r="BD186" i="9"/>
  <c r="BB186" i="9"/>
  <c r="AZ186" i="9"/>
  <c r="AX186" i="9"/>
  <c r="AV186" i="9"/>
  <c r="AT186" i="9"/>
  <c r="BD185" i="9"/>
  <c r="BB185" i="9"/>
  <c r="AZ185" i="9"/>
  <c r="AX185" i="9"/>
  <c r="AV185" i="9"/>
  <c r="AT185" i="9"/>
  <c r="BD184" i="9"/>
  <c r="BB184" i="9"/>
  <c r="AZ184" i="9"/>
  <c r="AX184" i="9"/>
  <c r="AV184" i="9"/>
  <c r="AT184" i="9"/>
  <c r="BD183" i="9"/>
  <c r="BB183" i="9"/>
  <c r="AZ183" i="9"/>
  <c r="AX183" i="9"/>
  <c r="AV183" i="9"/>
  <c r="AT183" i="9"/>
  <c r="BD182" i="9"/>
  <c r="BB182" i="9"/>
  <c r="AZ182" i="9"/>
  <c r="AX182" i="9"/>
  <c r="AV182" i="9"/>
  <c r="AT182" i="9"/>
  <c r="BD181" i="9"/>
  <c r="BB181" i="9"/>
  <c r="AZ181" i="9"/>
  <c r="AX181" i="9"/>
  <c r="AV181" i="9"/>
  <c r="AT181" i="9"/>
  <c r="BD180" i="9"/>
  <c r="BB180" i="9"/>
  <c r="AZ180" i="9"/>
  <c r="AX180" i="9"/>
  <c r="AV180" i="9"/>
  <c r="AT180" i="9"/>
  <c r="BD179" i="9"/>
  <c r="BB179" i="9"/>
  <c r="AZ179" i="9"/>
  <c r="AX179" i="9"/>
  <c r="AV179" i="9"/>
  <c r="AT179" i="9"/>
  <c r="BC176" i="9"/>
  <c r="BC229" i="9" s="1"/>
  <c r="AY176" i="9"/>
  <c r="AY229" i="9" s="1"/>
  <c r="AU176" i="9"/>
  <c r="AU229" i="9" s="1"/>
  <c r="BB175" i="9"/>
  <c r="AX175" i="9"/>
  <c r="AT175" i="9"/>
  <c r="BB174" i="9"/>
  <c r="AX174" i="9"/>
  <c r="AT174" i="9"/>
  <c r="BB173" i="9"/>
  <c r="AX173" i="9"/>
  <c r="AT173" i="9"/>
  <c r="BB172" i="9"/>
  <c r="AX172" i="9"/>
  <c r="AT172" i="9"/>
  <c r="BB171" i="9"/>
  <c r="AX171" i="9"/>
  <c r="AT171" i="9"/>
  <c r="BB170" i="9"/>
  <c r="AX170" i="9"/>
  <c r="AT170" i="9"/>
  <c r="BB169" i="9"/>
  <c r="AX169" i="9"/>
  <c r="AT169" i="9"/>
  <c r="BB168" i="9"/>
  <c r="AX168" i="9"/>
  <c r="AT168" i="9"/>
  <c r="BB167" i="9"/>
  <c r="AX167" i="9"/>
  <c r="AT167" i="9"/>
  <c r="BB166" i="9"/>
  <c r="AX166" i="9"/>
  <c r="AT166" i="9"/>
  <c r="BD165" i="9"/>
  <c r="BB165" i="9"/>
  <c r="AZ165" i="9"/>
  <c r="AX165" i="9"/>
  <c r="AV165" i="9"/>
  <c r="AT165" i="9"/>
  <c r="BD164" i="9"/>
  <c r="BB164" i="9"/>
  <c r="AZ164" i="9"/>
  <c r="AX164" i="9"/>
  <c r="AV164" i="9"/>
  <c r="AT164" i="9"/>
  <c r="BD163" i="9"/>
  <c r="BB163" i="9"/>
  <c r="AZ163" i="9"/>
  <c r="AX163" i="9"/>
  <c r="AV163" i="9"/>
  <c r="AT163" i="9"/>
  <c r="BD162" i="9"/>
  <c r="BB162" i="9"/>
  <c r="AZ162" i="9"/>
  <c r="AX162" i="9"/>
  <c r="AV162" i="9"/>
  <c r="AT162" i="9"/>
  <c r="BD161" i="9"/>
  <c r="BB161" i="9"/>
  <c r="AZ161" i="9"/>
  <c r="AX161" i="9"/>
  <c r="AV161" i="9"/>
  <c r="AT161" i="9"/>
  <c r="BD160" i="9"/>
  <c r="BB160" i="9"/>
  <c r="AZ160" i="9"/>
  <c r="AX160" i="9"/>
  <c r="AV160" i="9"/>
  <c r="AT160" i="9"/>
  <c r="BD159" i="9"/>
  <c r="BB159" i="9"/>
  <c r="AZ159" i="9"/>
  <c r="AX159" i="9"/>
  <c r="AV159" i="9"/>
  <c r="AT159" i="9"/>
  <c r="BD158" i="9"/>
  <c r="BB158" i="9"/>
  <c r="AZ158" i="9"/>
  <c r="AX158" i="9"/>
  <c r="AV158" i="9"/>
  <c r="AT158" i="9"/>
  <c r="BD157" i="9"/>
  <c r="BB157" i="9"/>
  <c r="AZ157" i="9"/>
  <c r="AX157" i="9"/>
  <c r="AV157" i="9"/>
  <c r="AT157" i="9"/>
  <c r="BD156" i="9"/>
  <c r="BB156" i="9"/>
  <c r="AZ156" i="9"/>
  <c r="AX156" i="9"/>
  <c r="AV156" i="9"/>
  <c r="AT156" i="9"/>
  <c r="BD155" i="9"/>
  <c r="BB155" i="9"/>
  <c r="AZ155" i="9"/>
  <c r="AX155" i="9"/>
  <c r="AV155" i="9"/>
  <c r="AT155" i="9"/>
  <c r="BD154" i="9"/>
  <c r="BB154" i="9"/>
  <c r="AZ154" i="9"/>
  <c r="AX154" i="9"/>
  <c r="AV154" i="9"/>
  <c r="AT154" i="9"/>
  <c r="BD153" i="9"/>
  <c r="BB153" i="9"/>
  <c r="AZ153" i="9"/>
  <c r="AX153" i="9"/>
  <c r="AV153" i="9"/>
  <c r="AT153" i="9"/>
  <c r="BD152" i="9"/>
  <c r="BB152" i="9"/>
  <c r="AZ152" i="9"/>
  <c r="AX152" i="9"/>
  <c r="AV152" i="9"/>
  <c r="AT152" i="9"/>
  <c r="BD151" i="9"/>
  <c r="BB151" i="9"/>
  <c r="AZ151" i="9"/>
  <c r="AX151" i="9"/>
  <c r="AV151" i="9"/>
  <c r="AT151" i="9"/>
  <c r="BD150" i="9"/>
  <c r="BB150" i="9"/>
  <c r="AZ150" i="9"/>
  <c r="AX150" i="9"/>
  <c r="AV150" i="9"/>
  <c r="AT150" i="9"/>
  <c r="BD149" i="9"/>
  <c r="BB149" i="9"/>
  <c r="AZ149" i="9"/>
  <c r="AX149" i="9"/>
  <c r="AV149" i="9"/>
  <c r="AT149" i="9"/>
  <c r="BD148" i="9"/>
  <c r="BB148" i="9"/>
  <c r="AZ148" i="9"/>
  <c r="AX148" i="9"/>
  <c r="AV148" i="9"/>
  <c r="AT148" i="9"/>
  <c r="BD147" i="9"/>
  <c r="BB147" i="9"/>
  <c r="AZ147" i="9"/>
  <c r="AX147" i="9"/>
  <c r="AV147" i="9"/>
  <c r="AT147" i="9"/>
  <c r="BD146" i="9"/>
  <c r="BB146" i="9"/>
  <c r="AZ146" i="9"/>
  <c r="AX146" i="9"/>
  <c r="AV146" i="9"/>
  <c r="AT146" i="9"/>
  <c r="BD145" i="9"/>
  <c r="BB145" i="9"/>
  <c r="AZ145" i="9"/>
  <c r="AX145" i="9"/>
  <c r="AV145" i="9"/>
  <c r="AT145" i="9"/>
  <c r="BD144" i="9"/>
  <c r="BB144" i="9"/>
  <c r="AZ144" i="9"/>
  <c r="AX144" i="9"/>
  <c r="AV144" i="9"/>
  <c r="AT144" i="9"/>
  <c r="BD143" i="9"/>
  <c r="BB143" i="9"/>
  <c r="AZ143" i="9"/>
  <c r="AX143" i="9"/>
  <c r="AV143" i="9"/>
  <c r="AT143" i="9"/>
  <c r="BD142" i="9"/>
  <c r="BB142" i="9"/>
  <c r="AZ142" i="9"/>
  <c r="AX142" i="9"/>
  <c r="AV142" i="9"/>
  <c r="AT142" i="9"/>
  <c r="BD141" i="9"/>
  <c r="BB141" i="9"/>
  <c r="AZ141" i="9"/>
  <c r="AX141" i="9"/>
  <c r="AV141" i="9"/>
  <c r="AT141" i="9"/>
  <c r="BD140" i="9"/>
  <c r="BB140" i="9"/>
  <c r="AZ140" i="9"/>
  <c r="AX140" i="9"/>
  <c r="AV140" i="9"/>
  <c r="AT140" i="9"/>
  <c r="BD139" i="9"/>
  <c r="BB139" i="9"/>
  <c r="AZ139" i="9"/>
  <c r="AX139" i="9"/>
  <c r="AV139" i="9"/>
  <c r="AT139" i="9"/>
  <c r="BD138" i="9"/>
  <c r="BB138" i="9"/>
  <c r="AZ138" i="9"/>
  <c r="AX138" i="9"/>
  <c r="AV138" i="9"/>
  <c r="AT138" i="9"/>
  <c r="BD137" i="9"/>
  <c r="BB137" i="9"/>
  <c r="AZ137" i="9"/>
  <c r="AX137" i="9"/>
  <c r="AV137" i="9"/>
  <c r="AT137" i="9"/>
  <c r="BD136" i="9"/>
  <c r="BB136" i="9"/>
  <c r="AZ136" i="9"/>
  <c r="AX136" i="9"/>
  <c r="AV136" i="9"/>
  <c r="AT136" i="9"/>
  <c r="BB135" i="9"/>
  <c r="AT135" i="9"/>
  <c r="BC133" i="9"/>
  <c r="AY133" i="9"/>
  <c r="AU133" i="9"/>
  <c r="BD132" i="9"/>
  <c r="BB132" i="9"/>
  <c r="AZ132" i="9"/>
  <c r="AX132" i="9"/>
  <c r="AV132" i="9"/>
  <c r="AT132" i="9"/>
  <c r="BD131" i="9"/>
  <c r="BB131" i="9"/>
  <c r="AZ131" i="9"/>
  <c r="AX131" i="9"/>
  <c r="AV131" i="9"/>
  <c r="AT131" i="9"/>
  <c r="BD130" i="9"/>
  <c r="BB130" i="9"/>
  <c r="AZ130" i="9"/>
  <c r="AX130" i="9"/>
  <c r="AV130" i="9"/>
  <c r="AT130" i="9"/>
  <c r="BD129" i="9"/>
  <c r="BB129" i="9"/>
  <c r="AZ129" i="9"/>
  <c r="AX129" i="9"/>
  <c r="AV129" i="9"/>
  <c r="AT129" i="9"/>
  <c r="BD128" i="9"/>
  <c r="BB128" i="9"/>
  <c r="AZ128" i="9"/>
  <c r="AX128" i="9"/>
  <c r="AV128" i="9"/>
  <c r="AT128" i="9"/>
  <c r="BD127" i="9"/>
  <c r="BB127" i="9"/>
  <c r="AZ127" i="9"/>
  <c r="AX127" i="9"/>
  <c r="AV127" i="9"/>
  <c r="AT127" i="9"/>
  <c r="BD126" i="9"/>
  <c r="BB126" i="9"/>
  <c r="AZ126" i="9"/>
  <c r="AX126" i="9"/>
  <c r="AV126" i="9"/>
  <c r="AT126" i="9"/>
  <c r="BD125" i="9"/>
  <c r="BB125" i="9"/>
  <c r="AZ125" i="9"/>
  <c r="AX125" i="9"/>
  <c r="AV125" i="9"/>
  <c r="AT125" i="9"/>
  <c r="BD124" i="9"/>
  <c r="BB124" i="9"/>
  <c r="AZ124" i="9"/>
  <c r="AX124" i="9"/>
  <c r="AV124" i="9"/>
  <c r="AT124" i="9"/>
  <c r="BD123" i="9"/>
  <c r="BB123" i="9"/>
  <c r="AZ123" i="9"/>
  <c r="AX123" i="9"/>
  <c r="AV123" i="9"/>
  <c r="AT123" i="9"/>
  <c r="BD122" i="9"/>
  <c r="BB122" i="9"/>
  <c r="AZ122" i="9"/>
  <c r="AX122" i="9"/>
  <c r="AV122" i="9"/>
  <c r="AT122" i="9"/>
  <c r="BD121" i="9"/>
  <c r="BB121" i="9"/>
  <c r="AZ121" i="9"/>
  <c r="AX121" i="9"/>
  <c r="AV121" i="9"/>
  <c r="AT121" i="9"/>
  <c r="BD120" i="9"/>
  <c r="BB120" i="9"/>
  <c r="AZ120" i="9"/>
  <c r="AX120" i="9"/>
  <c r="AV120" i="9"/>
  <c r="AT120" i="9"/>
  <c r="BD119" i="9"/>
  <c r="BB119" i="9"/>
  <c r="AZ119" i="9"/>
  <c r="AX119" i="9"/>
  <c r="AV119" i="9"/>
  <c r="AT119" i="9"/>
  <c r="BD118" i="9"/>
  <c r="BB118" i="9"/>
  <c r="AZ118" i="9"/>
  <c r="AX118" i="9"/>
  <c r="AV118" i="9"/>
  <c r="AT118" i="9"/>
  <c r="BD117" i="9"/>
  <c r="BB117" i="9"/>
  <c r="AZ117" i="9"/>
  <c r="AX117" i="9"/>
  <c r="AV117" i="9"/>
  <c r="AT117" i="9"/>
  <c r="BD116" i="9"/>
  <c r="BB116" i="9"/>
  <c r="AZ116" i="9"/>
  <c r="AX116" i="9"/>
  <c r="AV116" i="9"/>
  <c r="AT116" i="9"/>
  <c r="BD115" i="9"/>
  <c r="BB115" i="9"/>
  <c r="AZ115" i="9"/>
  <c r="AX115" i="9"/>
  <c r="AV115" i="9"/>
  <c r="AT115" i="9"/>
  <c r="BD114" i="9"/>
  <c r="BB114" i="9"/>
  <c r="AZ114" i="9"/>
  <c r="AX114" i="9"/>
  <c r="AV114" i="9"/>
  <c r="AT114" i="9"/>
  <c r="BD113" i="9"/>
  <c r="BB113" i="9"/>
  <c r="AZ113" i="9"/>
  <c r="AX113" i="9"/>
  <c r="AV113" i="9"/>
  <c r="AT113" i="9"/>
  <c r="BD112" i="9"/>
  <c r="BB112" i="9"/>
  <c r="AZ112" i="9"/>
  <c r="AX112" i="9"/>
  <c r="AV112" i="9"/>
  <c r="AT112" i="9"/>
  <c r="BD111" i="9"/>
  <c r="BB111" i="9"/>
  <c r="AZ111" i="9"/>
  <c r="AX111" i="9"/>
  <c r="AV111" i="9"/>
  <c r="AT111" i="9"/>
  <c r="BD110" i="9"/>
  <c r="BB110" i="9"/>
  <c r="AZ110" i="9"/>
  <c r="AX110" i="9"/>
  <c r="AV110" i="9"/>
  <c r="AT110" i="9"/>
  <c r="BD109" i="9"/>
  <c r="BB109" i="9"/>
  <c r="AZ109" i="9"/>
  <c r="AX109" i="9"/>
  <c r="AV109" i="9"/>
  <c r="AT109" i="9"/>
  <c r="BD108" i="9"/>
  <c r="BB108" i="9"/>
  <c r="AZ108" i="9"/>
  <c r="AX108" i="9"/>
  <c r="AV108" i="9"/>
  <c r="AT108" i="9"/>
  <c r="BD107" i="9"/>
  <c r="BB107" i="9"/>
  <c r="BC10" i="9" s="1"/>
  <c r="AZ107" i="9"/>
  <c r="AX107" i="9"/>
  <c r="AV107" i="9"/>
  <c r="AT107" i="9"/>
  <c r="BD106" i="9"/>
  <c r="BB106" i="9"/>
  <c r="AZ106" i="9"/>
  <c r="AX106" i="9"/>
  <c r="AV106" i="9"/>
  <c r="AT106" i="9"/>
  <c r="BD105" i="9"/>
  <c r="BB105" i="9"/>
  <c r="AZ105" i="9"/>
  <c r="AX105" i="9"/>
  <c r="AV105" i="9"/>
  <c r="AT105" i="9"/>
  <c r="BD104" i="9"/>
  <c r="BB104" i="9"/>
  <c r="AZ104" i="9"/>
  <c r="AX104" i="9"/>
  <c r="AV104" i="9"/>
  <c r="AT104" i="9"/>
  <c r="BD103" i="9"/>
  <c r="BB103" i="9"/>
  <c r="AZ103" i="9"/>
  <c r="AX103" i="9"/>
  <c r="AV103" i="9"/>
  <c r="AT103" i="9"/>
  <c r="BD102" i="9"/>
  <c r="BB102" i="9"/>
  <c r="AZ102" i="9"/>
  <c r="AX102" i="9"/>
  <c r="AV102" i="9"/>
  <c r="AT102" i="9"/>
  <c r="BD101" i="9"/>
  <c r="BB101" i="9"/>
  <c r="AZ101" i="9"/>
  <c r="AX101" i="9"/>
  <c r="AV101" i="9"/>
  <c r="AT101" i="9"/>
  <c r="BD100" i="9"/>
  <c r="BB100" i="9"/>
  <c r="AZ100" i="9"/>
  <c r="AX100" i="9"/>
  <c r="AV100" i="9"/>
  <c r="AT100" i="9"/>
  <c r="BD99" i="9"/>
  <c r="BB99" i="9"/>
  <c r="AZ99" i="9"/>
  <c r="AX99" i="9"/>
  <c r="AV99" i="9"/>
  <c r="AT99" i="9"/>
  <c r="BD98" i="9"/>
  <c r="BB98" i="9"/>
  <c r="AZ98" i="9"/>
  <c r="AX98" i="9"/>
  <c r="AV98" i="9"/>
  <c r="AT98" i="9"/>
  <c r="BD97" i="9"/>
  <c r="BB97" i="9"/>
  <c r="AZ97" i="9"/>
  <c r="AX97" i="9"/>
  <c r="AV97" i="9"/>
  <c r="AT97" i="9"/>
  <c r="BD96" i="9"/>
  <c r="BB96" i="9"/>
  <c r="AZ96" i="9"/>
  <c r="AX96" i="9"/>
  <c r="AV96" i="9"/>
  <c r="AT96" i="9"/>
  <c r="AT92" i="9" s="1"/>
  <c r="BD95" i="9"/>
  <c r="BB95" i="9"/>
  <c r="AZ95" i="9"/>
  <c r="AX95" i="9"/>
  <c r="AV95" i="9"/>
  <c r="AT95" i="9"/>
  <c r="BD94" i="9"/>
  <c r="BB94" i="9"/>
  <c r="AZ94" i="9"/>
  <c r="AX94" i="9"/>
  <c r="AV94" i="9"/>
  <c r="AT94" i="9"/>
  <c r="BD93" i="9"/>
  <c r="BB93" i="9"/>
  <c r="AZ93" i="9"/>
  <c r="AX93" i="9"/>
  <c r="AV93" i="9"/>
  <c r="AT93" i="9"/>
  <c r="BB92" i="9"/>
  <c r="AX92" i="9"/>
  <c r="BC90" i="9"/>
  <c r="AY90" i="9"/>
  <c r="AU90" i="9"/>
  <c r="BD89" i="9"/>
  <c r="BB89" i="9"/>
  <c r="AZ89" i="9"/>
  <c r="AX89" i="9"/>
  <c r="AV89" i="9"/>
  <c r="AT89" i="9"/>
  <c r="BD88" i="9"/>
  <c r="BB88" i="9"/>
  <c r="AZ88" i="9"/>
  <c r="AX88" i="9"/>
  <c r="AV88" i="9"/>
  <c r="AT88" i="9"/>
  <c r="BD87" i="9"/>
  <c r="BB87" i="9"/>
  <c r="AZ87" i="9"/>
  <c r="AX87" i="9"/>
  <c r="AV87" i="9"/>
  <c r="AT87" i="9"/>
  <c r="BD86" i="9"/>
  <c r="BB86" i="9"/>
  <c r="AZ86" i="9"/>
  <c r="AX86" i="9"/>
  <c r="AV86" i="9"/>
  <c r="AT86" i="9"/>
  <c r="BD85" i="9"/>
  <c r="BB85" i="9"/>
  <c r="AZ85" i="9"/>
  <c r="AX85" i="9"/>
  <c r="AV85" i="9"/>
  <c r="AT85" i="9"/>
  <c r="BD84" i="9"/>
  <c r="BB84" i="9"/>
  <c r="AZ84" i="9"/>
  <c r="AX84" i="9"/>
  <c r="AV84" i="9"/>
  <c r="AT84" i="9"/>
  <c r="BD83" i="9"/>
  <c r="BB83" i="9"/>
  <c r="AZ83" i="9"/>
  <c r="AX83" i="9"/>
  <c r="AV83" i="9"/>
  <c r="AT83" i="9"/>
  <c r="BD82" i="9"/>
  <c r="BB82" i="9"/>
  <c r="AZ82" i="9"/>
  <c r="AX82" i="9"/>
  <c r="AV82" i="9"/>
  <c r="AT82" i="9"/>
  <c r="BD81" i="9"/>
  <c r="BB81" i="9"/>
  <c r="AZ81" i="9"/>
  <c r="AX81" i="9"/>
  <c r="AV81" i="9"/>
  <c r="AT81" i="9"/>
  <c r="BD80" i="9"/>
  <c r="BB80" i="9"/>
  <c r="AZ80" i="9"/>
  <c r="AX80" i="9"/>
  <c r="AV80" i="9"/>
  <c r="AT80" i="9"/>
  <c r="BD79" i="9"/>
  <c r="BB79" i="9"/>
  <c r="AZ79" i="9"/>
  <c r="AX79" i="9"/>
  <c r="AV79" i="9"/>
  <c r="AT79" i="9"/>
  <c r="BD78" i="9"/>
  <c r="BB78" i="9"/>
  <c r="AZ78" i="9"/>
  <c r="AX78" i="9"/>
  <c r="AV78" i="9"/>
  <c r="AT78" i="9"/>
  <c r="BD77" i="9"/>
  <c r="BB77" i="9"/>
  <c r="AZ77" i="9"/>
  <c r="AX77" i="9"/>
  <c r="AV77" i="9"/>
  <c r="AT77" i="9"/>
  <c r="BD76" i="9"/>
  <c r="BB76" i="9"/>
  <c r="AZ76" i="9"/>
  <c r="AX76" i="9"/>
  <c r="AV76" i="9"/>
  <c r="AT76" i="9"/>
  <c r="BD75" i="9"/>
  <c r="BB75" i="9"/>
  <c r="AZ75" i="9"/>
  <c r="AX75" i="9"/>
  <c r="AV75" i="9"/>
  <c r="AT75" i="9"/>
  <c r="BD74" i="9"/>
  <c r="BB74" i="9"/>
  <c r="AZ74" i="9"/>
  <c r="AX74" i="9"/>
  <c r="AV74" i="9"/>
  <c r="AT74" i="9"/>
  <c r="BD73" i="9"/>
  <c r="BB73" i="9"/>
  <c r="AZ73" i="9"/>
  <c r="AX73" i="9"/>
  <c r="AV73" i="9"/>
  <c r="AT73" i="9"/>
  <c r="BD72" i="9"/>
  <c r="BB72" i="9"/>
  <c r="AZ72" i="9"/>
  <c r="AX72" i="9"/>
  <c r="AV72" i="9"/>
  <c r="AT72" i="9"/>
  <c r="BD71" i="9"/>
  <c r="BB71" i="9"/>
  <c r="AZ71" i="9"/>
  <c r="AX71" i="9"/>
  <c r="AV71" i="9"/>
  <c r="AT71" i="9"/>
  <c r="BD70" i="9"/>
  <c r="BB70" i="9"/>
  <c r="AZ70" i="9"/>
  <c r="AX70" i="9"/>
  <c r="AV70" i="9"/>
  <c r="AT70" i="9"/>
  <c r="BD69" i="9"/>
  <c r="BB69" i="9"/>
  <c r="AZ69" i="9"/>
  <c r="AX69" i="9"/>
  <c r="AV69" i="9"/>
  <c r="AT69" i="9"/>
  <c r="BD68" i="9"/>
  <c r="BB68" i="9"/>
  <c r="AZ68" i="9"/>
  <c r="AX68" i="9"/>
  <c r="AV68" i="9"/>
  <c r="AT68" i="9"/>
  <c r="BD67" i="9"/>
  <c r="BB67" i="9"/>
  <c r="AZ67" i="9"/>
  <c r="AX67" i="9"/>
  <c r="AV67" i="9"/>
  <c r="AT67" i="9"/>
  <c r="BD66" i="9"/>
  <c r="BB66" i="9"/>
  <c r="AZ66" i="9"/>
  <c r="AX66" i="9"/>
  <c r="AV66" i="9"/>
  <c r="AT66" i="9"/>
  <c r="BD65" i="9"/>
  <c r="BB65" i="9"/>
  <c r="AZ65" i="9"/>
  <c r="AX65" i="9"/>
  <c r="AV65" i="9"/>
  <c r="AT65" i="9"/>
  <c r="BD64" i="9"/>
  <c r="BB64" i="9"/>
  <c r="AZ64" i="9"/>
  <c r="AX64" i="9"/>
  <c r="AV64" i="9"/>
  <c r="AT64" i="9"/>
  <c r="BD63" i="9"/>
  <c r="BB63" i="9"/>
  <c r="AZ63" i="9"/>
  <c r="AX63" i="9"/>
  <c r="AV63" i="9"/>
  <c r="AT63" i="9"/>
  <c r="BD62" i="9"/>
  <c r="BB62" i="9"/>
  <c r="AZ62" i="9"/>
  <c r="AX62" i="9"/>
  <c r="AV62" i="9"/>
  <c r="AT62" i="9"/>
  <c r="BD61" i="9"/>
  <c r="BB61" i="9"/>
  <c r="AZ61" i="9"/>
  <c r="AX61" i="9"/>
  <c r="AV61" i="9"/>
  <c r="AT61" i="9"/>
  <c r="BD60" i="9"/>
  <c r="BB60" i="9"/>
  <c r="AZ60" i="9"/>
  <c r="AX60" i="9"/>
  <c r="AV60" i="9"/>
  <c r="AT60" i="9"/>
  <c r="BD59" i="9"/>
  <c r="BB59" i="9"/>
  <c r="AZ59" i="9"/>
  <c r="AX59" i="9"/>
  <c r="AV59" i="9"/>
  <c r="AT59" i="9"/>
  <c r="BD58" i="9"/>
  <c r="BB58" i="9"/>
  <c r="AZ58" i="9"/>
  <c r="AX58" i="9"/>
  <c r="AV58" i="9"/>
  <c r="AT58" i="9"/>
  <c r="BD57" i="9"/>
  <c r="BB57" i="9"/>
  <c r="AZ57" i="9"/>
  <c r="AX57" i="9"/>
  <c r="AV57" i="9"/>
  <c r="AT57" i="9"/>
  <c r="BD56" i="9"/>
  <c r="BB56" i="9"/>
  <c r="AZ56" i="9"/>
  <c r="AX56" i="9"/>
  <c r="AV56" i="9"/>
  <c r="AT56" i="9"/>
  <c r="BD55" i="9"/>
  <c r="BB55" i="9"/>
  <c r="AZ55" i="9"/>
  <c r="AX55" i="9"/>
  <c r="AV55" i="9"/>
  <c r="AT55" i="9"/>
  <c r="BD54" i="9"/>
  <c r="BB54" i="9"/>
  <c r="AZ54" i="9"/>
  <c r="AX54" i="9"/>
  <c r="AV54" i="9"/>
  <c r="AT54" i="9"/>
  <c r="BD53" i="9"/>
  <c r="BB53" i="9"/>
  <c r="AZ53" i="9"/>
  <c r="AX53" i="9"/>
  <c r="AV53" i="9"/>
  <c r="AT53" i="9"/>
  <c r="BD52" i="9"/>
  <c r="BB52" i="9"/>
  <c r="AZ52" i="9"/>
  <c r="AX52" i="9"/>
  <c r="AV52" i="9"/>
  <c r="AT52" i="9"/>
  <c r="BD51" i="9"/>
  <c r="BB51" i="9"/>
  <c r="AZ51" i="9"/>
  <c r="AX51" i="9"/>
  <c r="AV51" i="9"/>
  <c r="AT51" i="9"/>
  <c r="BD50" i="9"/>
  <c r="BB50" i="9"/>
  <c r="AZ50" i="9"/>
  <c r="AX50" i="9"/>
  <c r="AV50" i="9"/>
  <c r="AT50" i="9"/>
  <c r="BB49" i="9"/>
  <c r="AX49" i="9"/>
  <c r="AT49" i="9"/>
  <c r="BC47" i="9"/>
  <c r="BC269" i="9" s="1"/>
  <c r="AY47" i="9"/>
  <c r="AU47" i="9"/>
  <c r="AU269" i="9" s="1"/>
  <c r="BD46" i="9"/>
  <c r="BB46" i="9"/>
  <c r="AZ46" i="9"/>
  <c r="AX46" i="9"/>
  <c r="AV46" i="9"/>
  <c r="AT46" i="9"/>
  <c r="BD45" i="9"/>
  <c r="BB45" i="9"/>
  <c r="AZ45" i="9"/>
  <c r="AX45" i="9"/>
  <c r="AV45" i="9"/>
  <c r="AT45" i="9"/>
  <c r="BD44" i="9"/>
  <c r="BB44" i="9"/>
  <c r="AZ44" i="9"/>
  <c r="AX44" i="9"/>
  <c r="AV44" i="9"/>
  <c r="AT44" i="9"/>
  <c r="BD43" i="9"/>
  <c r="BB43" i="9"/>
  <c r="AZ43" i="9"/>
  <c r="AX43" i="9"/>
  <c r="AV43" i="9"/>
  <c r="AT43" i="9"/>
  <c r="BD42" i="9"/>
  <c r="BB42" i="9"/>
  <c r="AZ42" i="9"/>
  <c r="AX42" i="9"/>
  <c r="AV42" i="9"/>
  <c r="AT42" i="9"/>
  <c r="BD41" i="9"/>
  <c r="BB41" i="9"/>
  <c r="AZ41" i="9"/>
  <c r="AX41" i="9"/>
  <c r="AV41" i="9"/>
  <c r="AT41" i="9"/>
  <c r="BD40" i="9"/>
  <c r="BB40" i="9"/>
  <c r="AZ40" i="9"/>
  <c r="AX40" i="9"/>
  <c r="AV40" i="9"/>
  <c r="AT40" i="9"/>
  <c r="BD39" i="9"/>
  <c r="BB39" i="9"/>
  <c r="AZ39" i="9"/>
  <c r="AX39" i="9"/>
  <c r="AV39" i="9"/>
  <c r="AT39" i="9"/>
  <c r="BD38" i="9"/>
  <c r="BB38" i="9"/>
  <c r="AZ38" i="9"/>
  <c r="AX38" i="9"/>
  <c r="AV38" i="9"/>
  <c r="AT38" i="9"/>
  <c r="BD37" i="9"/>
  <c r="BB37" i="9"/>
  <c r="AZ37" i="9"/>
  <c r="AX37" i="9"/>
  <c r="AV37" i="9"/>
  <c r="AT37" i="9"/>
  <c r="BD36" i="9"/>
  <c r="BB36" i="9"/>
  <c r="AZ36" i="9"/>
  <c r="AX36" i="9"/>
  <c r="AV36" i="9"/>
  <c r="AT36" i="9"/>
  <c r="BD35" i="9"/>
  <c r="BB35" i="9"/>
  <c r="AZ35" i="9"/>
  <c r="AX35" i="9"/>
  <c r="AV35" i="9"/>
  <c r="AT35" i="9"/>
  <c r="BD34" i="9"/>
  <c r="BB34" i="9"/>
  <c r="AZ34" i="9"/>
  <c r="AX34" i="9"/>
  <c r="AV34" i="9"/>
  <c r="AT34" i="9"/>
  <c r="BD33" i="9"/>
  <c r="BB33" i="9"/>
  <c r="AZ33" i="9"/>
  <c r="AX33" i="9"/>
  <c r="AV33" i="9"/>
  <c r="AT33" i="9"/>
  <c r="BD32" i="9"/>
  <c r="BB32" i="9"/>
  <c r="AZ32" i="9"/>
  <c r="AX32" i="9"/>
  <c r="AV32" i="9"/>
  <c r="AT32" i="9"/>
  <c r="BB31" i="9"/>
  <c r="AX31" i="9"/>
  <c r="AT31" i="9"/>
  <c r="BD28" i="9"/>
  <c r="BB28" i="9"/>
  <c r="AZ28" i="9"/>
  <c r="AX28" i="9"/>
  <c r="AV28" i="9"/>
  <c r="AT28" i="9"/>
  <c r="BD27" i="9"/>
  <c r="BB27" i="9"/>
  <c r="AZ27" i="9"/>
  <c r="AX27" i="9"/>
  <c r="AV27" i="9"/>
  <c r="AT27" i="9"/>
  <c r="BD26" i="9"/>
  <c r="BB26" i="9"/>
  <c r="AZ26" i="9"/>
  <c r="AX26" i="9"/>
  <c r="AV26" i="9"/>
  <c r="AT26" i="9"/>
  <c r="BD25" i="9"/>
  <c r="BB25" i="9"/>
  <c r="AZ25" i="9"/>
  <c r="AX25" i="9"/>
  <c r="AV25" i="9"/>
  <c r="AT25" i="9"/>
  <c r="BD24" i="9"/>
  <c r="BB24" i="9"/>
  <c r="AZ24" i="9"/>
  <c r="AX24" i="9"/>
  <c r="AV24" i="9"/>
  <c r="AT24" i="9"/>
  <c r="BD23" i="9"/>
  <c r="BB23" i="9"/>
  <c r="AZ23" i="9"/>
  <c r="AX23" i="9"/>
  <c r="AV23" i="9"/>
  <c r="AT23" i="9"/>
  <c r="BD22" i="9"/>
  <c r="BB22" i="9"/>
  <c r="AZ22" i="9"/>
  <c r="AX22" i="9"/>
  <c r="AV22" i="9"/>
  <c r="AT22" i="9"/>
  <c r="BD21" i="9"/>
  <c r="BB21" i="9"/>
  <c r="AZ21" i="9"/>
  <c r="AX21" i="9"/>
  <c r="AV21" i="9"/>
  <c r="AT21" i="9"/>
  <c r="BD20" i="9"/>
  <c r="BB20" i="9"/>
  <c r="AZ20" i="9"/>
  <c r="AX20" i="9"/>
  <c r="AV20" i="9"/>
  <c r="AT20" i="9"/>
  <c r="BD19" i="9"/>
  <c r="BB19" i="9"/>
  <c r="AZ19" i="9"/>
  <c r="AX19" i="9"/>
  <c r="AV19" i="9"/>
  <c r="AT19" i="9"/>
  <c r="BD18" i="9"/>
  <c r="BB18" i="9"/>
  <c r="AZ18" i="9"/>
  <c r="AX18" i="9"/>
  <c r="AV18" i="9"/>
  <c r="AT18" i="9"/>
  <c r="BD17" i="9"/>
  <c r="BB17" i="9"/>
  <c r="AZ17" i="9"/>
  <c r="AX17" i="9"/>
  <c r="AV17" i="9"/>
  <c r="AT17" i="9"/>
  <c r="BD16" i="9"/>
  <c r="BB16" i="9"/>
  <c r="AZ16" i="9"/>
  <c r="AX16" i="9"/>
  <c r="AV16" i="9"/>
  <c r="AT16" i="9"/>
  <c r="BD15" i="9"/>
  <c r="BB15" i="9"/>
  <c r="AZ15" i="9"/>
  <c r="AX15" i="9"/>
  <c r="AV15" i="9"/>
  <c r="AT15" i="9"/>
  <c r="BD14" i="9"/>
  <c r="BB14" i="9"/>
  <c r="AZ14" i="9"/>
  <c r="AX14" i="9"/>
  <c r="AV14" i="9"/>
  <c r="AT14" i="9"/>
  <c r="BD13" i="9"/>
  <c r="BB13" i="9"/>
  <c r="BB12" i="9" s="1"/>
  <c r="AZ13" i="9"/>
  <c r="AX13" i="9"/>
  <c r="AY4" i="9" s="1"/>
  <c r="AV13" i="9"/>
  <c r="AT13" i="9"/>
  <c r="AT12" i="9" s="1"/>
  <c r="AX12" i="9"/>
  <c r="BC9" i="9"/>
  <c r="AY9" i="9"/>
  <c r="AU9" i="9"/>
  <c r="BC8" i="9"/>
  <c r="AU8" i="9"/>
  <c r="BC7" i="9"/>
  <c r="AY7" i="9"/>
  <c r="BC6" i="9"/>
  <c r="AY6" i="9"/>
  <c r="AU6" i="9"/>
  <c r="BC5" i="9"/>
  <c r="AY5" i="9"/>
  <c r="AU5" i="9"/>
  <c r="BC4" i="9"/>
  <c r="AU4" i="9"/>
  <c r="AQ228" i="9"/>
  <c r="AM228" i="9"/>
  <c r="AQ199" i="9"/>
  <c r="AM199" i="9"/>
  <c r="AR198" i="9"/>
  <c r="AP198" i="9"/>
  <c r="AN198" i="9"/>
  <c r="AL198" i="9"/>
  <c r="AR197" i="9"/>
  <c r="AP197" i="9"/>
  <c r="AN197" i="9"/>
  <c r="AL197" i="9"/>
  <c r="AR196" i="9"/>
  <c r="AP196" i="9"/>
  <c r="AN196" i="9"/>
  <c r="AL196" i="9"/>
  <c r="AR195" i="9"/>
  <c r="AP195" i="9"/>
  <c r="AN195" i="9"/>
  <c r="AL195" i="9"/>
  <c r="AR194" i="9"/>
  <c r="AP194" i="9"/>
  <c r="AN194" i="9"/>
  <c r="AL194" i="9"/>
  <c r="AR193" i="9"/>
  <c r="AP193" i="9"/>
  <c r="AN193" i="9"/>
  <c r="AL193" i="9"/>
  <c r="AR192" i="9"/>
  <c r="AP192" i="9"/>
  <c r="AN192" i="9"/>
  <c r="AL192" i="9"/>
  <c r="AR191" i="9"/>
  <c r="AP191" i="9"/>
  <c r="AN191" i="9"/>
  <c r="AL191" i="9"/>
  <c r="AR190" i="9"/>
  <c r="AP190" i="9"/>
  <c r="AN190" i="9"/>
  <c r="AL190" i="9"/>
  <c r="AR189" i="9"/>
  <c r="AP189" i="9"/>
  <c r="AN189" i="9"/>
  <c r="AL189" i="9"/>
  <c r="AR188" i="9"/>
  <c r="AP188" i="9"/>
  <c r="AN188" i="9"/>
  <c r="AL188" i="9"/>
  <c r="AR187" i="9"/>
  <c r="AP187" i="9"/>
  <c r="AN187" i="9"/>
  <c r="AL187" i="9"/>
  <c r="AR186" i="9"/>
  <c r="AP186" i="9"/>
  <c r="AN186" i="9"/>
  <c r="AL186" i="9"/>
  <c r="AR185" i="9"/>
  <c r="AP185" i="9"/>
  <c r="AN185" i="9"/>
  <c r="AL185" i="9"/>
  <c r="AR184" i="9"/>
  <c r="AP184" i="9"/>
  <c r="AN184" i="9"/>
  <c r="AL184" i="9"/>
  <c r="AR183" i="9"/>
  <c r="AP183" i="9"/>
  <c r="AN183" i="9"/>
  <c r="AL183" i="9"/>
  <c r="AR182" i="9"/>
  <c r="AP182" i="9"/>
  <c r="AN182" i="9"/>
  <c r="AL182" i="9"/>
  <c r="AR181" i="9"/>
  <c r="AP181" i="9"/>
  <c r="AN181" i="9"/>
  <c r="AL181" i="9"/>
  <c r="AR180" i="9"/>
  <c r="AP180" i="9"/>
  <c r="AN180" i="9"/>
  <c r="AL180" i="9"/>
  <c r="AR179" i="9"/>
  <c r="AP179" i="9"/>
  <c r="AN179" i="9"/>
  <c r="AL179" i="9"/>
  <c r="AQ176" i="9"/>
  <c r="AQ229" i="9" s="1"/>
  <c r="AM176" i="9"/>
  <c r="AM229" i="9" s="1"/>
  <c r="AP175" i="9"/>
  <c r="AL175" i="9"/>
  <c r="AP174" i="9"/>
  <c r="AL174" i="9"/>
  <c r="AP173" i="9"/>
  <c r="AL173" i="9"/>
  <c r="AP172" i="9"/>
  <c r="AL172" i="9"/>
  <c r="AP171" i="9"/>
  <c r="AL171" i="9"/>
  <c r="AP170" i="9"/>
  <c r="AL170" i="9"/>
  <c r="AP169" i="9"/>
  <c r="AL169" i="9"/>
  <c r="AP168" i="9"/>
  <c r="AL168" i="9"/>
  <c r="AP167" i="9"/>
  <c r="AL167" i="9"/>
  <c r="AP166" i="9"/>
  <c r="AL166" i="9"/>
  <c r="AR165" i="9"/>
  <c r="AP165" i="9"/>
  <c r="AN165" i="9"/>
  <c r="AL165" i="9"/>
  <c r="AR164" i="9"/>
  <c r="AP164" i="9"/>
  <c r="AN164" i="9"/>
  <c r="AL164" i="9"/>
  <c r="AR163" i="9"/>
  <c r="AP163" i="9"/>
  <c r="AN163" i="9"/>
  <c r="AL163" i="9"/>
  <c r="AR162" i="9"/>
  <c r="AP162" i="9"/>
  <c r="AN162" i="9"/>
  <c r="AL162" i="9"/>
  <c r="AR161" i="9"/>
  <c r="AP161" i="9"/>
  <c r="AN161" i="9"/>
  <c r="AL161" i="9"/>
  <c r="AR160" i="9"/>
  <c r="AP160" i="9"/>
  <c r="AN160" i="9"/>
  <c r="AL160" i="9"/>
  <c r="AR159" i="9"/>
  <c r="AP159" i="9"/>
  <c r="AN159" i="9"/>
  <c r="AL159" i="9"/>
  <c r="AR158" i="9"/>
  <c r="AP158" i="9"/>
  <c r="AN158" i="9"/>
  <c r="AL158" i="9"/>
  <c r="AR157" i="9"/>
  <c r="AP157" i="9"/>
  <c r="AN157" i="9"/>
  <c r="AL157" i="9"/>
  <c r="AR156" i="9"/>
  <c r="AP156" i="9"/>
  <c r="AN156" i="9"/>
  <c r="AL156" i="9"/>
  <c r="AR155" i="9"/>
  <c r="AP155" i="9"/>
  <c r="AN155" i="9"/>
  <c r="AL155" i="9"/>
  <c r="AR154" i="9"/>
  <c r="AP154" i="9"/>
  <c r="AN154" i="9"/>
  <c r="AL154" i="9"/>
  <c r="AR153" i="9"/>
  <c r="AP153" i="9"/>
  <c r="AN153" i="9"/>
  <c r="AL153" i="9"/>
  <c r="AR152" i="9"/>
  <c r="AP152" i="9"/>
  <c r="AN152" i="9"/>
  <c r="AL152" i="9"/>
  <c r="AR151" i="9"/>
  <c r="AP151" i="9"/>
  <c r="AN151" i="9"/>
  <c r="AL151" i="9"/>
  <c r="AR150" i="9"/>
  <c r="AP150" i="9"/>
  <c r="AN150" i="9"/>
  <c r="AL150" i="9"/>
  <c r="AR149" i="9"/>
  <c r="AP149" i="9"/>
  <c r="AN149" i="9"/>
  <c r="AL149" i="9"/>
  <c r="AR148" i="9"/>
  <c r="AP148" i="9"/>
  <c r="AN148" i="9"/>
  <c r="AL148" i="9"/>
  <c r="AR147" i="9"/>
  <c r="AP147" i="9"/>
  <c r="AN147" i="9"/>
  <c r="AL147" i="9"/>
  <c r="AR146" i="9"/>
  <c r="AP146" i="9"/>
  <c r="AN146" i="9"/>
  <c r="AL146" i="9"/>
  <c r="AR145" i="9"/>
  <c r="AP145" i="9"/>
  <c r="AN145" i="9"/>
  <c r="AL145" i="9"/>
  <c r="AR144" i="9"/>
  <c r="AP144" i="9"/>
  <c r="AN144" i="9"/>
  <c r="AL144" i="9"/>
  <c r="AR143" i="9"/>
  <c r="AP143" i="9"/>
  <c r="AN143" i="9"/>
  <c r="AL143" i="9"/>
  <c r="AR142" i="9"/>
  <c r="AP142" i="9"/>
  <c r="AN142" i="9"/>
  <c r="AL142" i="9"/>
  <c r="AR141" i="9"/>
  <c r="AP141" i="9"/>
  <c r="AN141" i="9"/>
  <c r="AL141" i="9"/>
  <c r="AR140" i="9"/>
  <c r="AP140" i="9"/>
  <c r="AN140" i="9"/>
  <c r="AL140" i="9"/>
  <c r="AR139" i="9"/>
  <c r="AP139" i="9"/>
  <c r="AN139" i="9"/>
  <c r="AL139" i="9"/>
  <c r="AR138" i="9"/>
  <c r="AP138" i="9"/>
  <c r="AN138" i="9"/>
  <c r="AL138" i="9"/>
  <c r="AR137" i="9"/>
  <c r="AP137" i="9"/>
  <c r="AN137" i="9"/>
  <c r="AL137" i="9"/>
  <c r="AR136" i="9"/>
  <c r="AP136" i="9"/>
  <c r="AN136" i="9"/>
  <c r="AL136" i="9"/>
  <c r="AP135" i="9"/>
  <c r="AL135" i="9"/>
  <c r="AQ133" i="9"/>
  <c r="AM133" i="9"/>
  <c r="AR132" i="9"/>
  <c r="AP132" i="9"/>
  <c r="AN132" i="9"/>
  <c r="AL132" i="9"/>
  <c r="AR131" i="9"/>
  <c r="AP131" i="9"/>
  <c r="AN131" i="9"/>
  <c r="AL131" i="9"/>
  <c r="AR130" i="9"/>
  <c r="AP130" i="9"/>
  <c r="AN130" i="9"/>
  <c r="AL130" i="9"/>
  <c r="AR129" i="9"/>
  <c r="AP129" i="9"/>
  <c r="AN129" i="9"/>
  <c r="AL129" i="9"/>
  <c r="AR128" i="9"/>
  <c r="AP128" i="9"/>
  <c r="AN128" i="9"/>
  <c r="AL128" i="9"/>
  <c r="AR127" i="9"/>
  <c r="AP127" i="9"/>
  <c r="AN127" i="9"/>
  <c r="AL127" i="9"/>
  <c r="AR126" i="9"/>
  <c r="AP126" i="9"/>
  <c r="AN126" i="9"/>
  <c r="AL126" i="9"/>
  <c r="AR125" i="9"/>
  <c r="AP125" i="9"/>
  <c r="AN125" i="9"/>
  <c r="AL125" i="9"/>
  <c r="AR124" i="9"/>
  <c r="AP124" i="9"/>
  <c r="AN124" i="9"/>
  <c r="AL124" i="9"/>
  <c r="AR123" i="9"/>
  <c r="AP123" i="9"/>
  <c r="AN123" i="9"/>
  <c r="AL123" i="9"/>
  <c r="AR122" i="9"/>
  <c r="AP122" i="9"/>
  <c r="AN122" i="9"/>
  <c r="AL122" i="9"/>
  <c r="AR121" i="9"/>
  <c r="AP121" i="9"/>
  <c r="AN121" i="9"/>
  <c r="AL121" i="9"/>
  <c r="AR120" i="9"/>
  <c r="AP120" i="9"/>
  <c r="AN120" i="9"/>
  <c r="AL120" i="9"/>
  <c r="AR119" i="9"/>
  <c r="AP119" i="9"/>
  <c r="AN119" i="9"/>
  <c r="AL119" i="9"/>
  <c r="AR118" i="9"/>
  <c r="AP118" i="9"/>
  <c r="AN118" i="9"/>
  <c r="AL118" i="9"/>
  <c r="AR117" i="9"/>
  <c r="AP117" i="9"/>
  <c r="AN117" i="9"/>
  <c r="AL117" i="9"/>
  <c r="AR116" i="9"/>
  <c r="AP116" i="9"/>
  <c r="AN116" i="9"/>
  <c r="AL116" i="9"/>
  <c r="AR115" i="9"/>
  <c r="AP115" i="9"/>
  <c r="AN115" i="9"/>
  <c r="AL115" i="9"/>
  <c r="AR114" i="9"/>
  <c r="AP114" i="9"/>
  <c r="AN114" i="9"/>
  <c r="AL114" i="9"/>
  <c r="AR113" i="9"/>
  <c r="AP113" i="9"/>
  <c r="AN113" i="9"/>
  <c r="AL113" i="9"/>
  <c r="AR112" i="9"/>
  <c r="AP112" i="9"/>
  <c r="AN112" i="9"/>
  <c r="AL112" i="9"/>
  <c r="AR111" i="9"/>
  <c r="AP111" i="9"/>
  <c r="AN111" i="9"/>
  <c r="AL111" i="9"/>
  <c r="AR110" i="9"/>
  <c r="AP110" i="9"/>
  <c r="AN110" i="9"/>
  <c r="AL110" i="9"/>
  <c r="AR109" i="9"/>
  <c r="AP109" i="9"/>
  <c r="AN109" i="9"/>
  <c r="AL109" i="9"/>
  <c r="AR108" i="9"/>
  <c r="AP108" i="9"/>
  <c r="AN108" i="9"/>
  <c r="AL108" i="9"/>
  <c r="AR107" i="9"/>
  <c r="AP107" i="9"/>
  <c r="AN107" i="9"/>
  <c r="AL107" i="9"/>
  <c r="AR106" i="9"/>
  <c r="AP106" i="9"/>
  <c r="AN106" i="9"/>
  <c r="AL106" i="9"/>
  <c r="AR105" i="9"/>
  <c r="AP105" i="9"/>
  <c r="AN105" i="9"/>
  <c r="AL105" i="9"/>
  <c r="AR104" i="9"/>
  <c r="AP104" i="9"/>
  <c r="AN104" i="9"/>
  <c r="AL104" i="9"/>
  <c r="AR103" i="9"/>
  <c r="AP103" i="9"/>
  <c r="AN103" i="9"/>
  <c r="AL103" i="9"/>
  <c r="AR102" i="9"/>
  <c r="AP102" i="9"/>
  <c r="AN102" i="9"/>
  <c r="AL102" i="9"/>
  <c r="AR101" i="9"/>
  <c r="AP101" i="9"/>
  <c r="AN101" i="9"/>
  <c r="AL101" i="9"/>
  <c r="AR100" i="9"/>
  <c r="AP100" i="9"/>
  <c r="AN100" i="9"/>
  <c r="AL100" i="9"/>
  <c r="AR99" i="9"/>
  <c r="AP99" i="9"/>
  <c r="AN99" i="9"/>
  <c r="AL99" i="9"/>
  <c r="AR98" i="9"/>
  <c r="AP98" i="9"/>
  <c r="AN98" i="9"/>
  <c r="AL98" i="9"/>
  <c r="AR97" i="9"/>
  <c r="AP97" i="9"/>
  <c r="AN97" i="9"/>
  <c r="AL97" i="9"/>
  <c r="AR96" i="9"/>
  <c r="AP96" i="9"/>
  <c r="AN96" i="9"/>
  <c r="AL96" i="9"/>
  <c r="AR95" i="9"/>
  <c r="AP95" i="9"/>
  <c r="AN95" i="9"/>
  <c r="AL95" i="9"/>
  <c r="AR94" i="9"/>
  <c r="AP94" i="9"/>
  <c r="AN94" i="9"/>
  <c r="AL94" i="9"/>
  <c r="AR93" i="9"/>
  <c r="AP93" i="9"/>
  <c r="AN93" i="9"/>
  <c r="AL93" i="9"/>
  <c r="AP92" i="9"/>
  <c r="AL92" i="9"/>
  <c r="AQ90" i="9"/>
  <c r="AM90" i="9"/>
  <c r="AR89" i="9"/>
  <c r="AP89" i="9"/>
  <c r="AN89" i="9"/>
  <c r="AL89" i="9"/>
  <c r="AR88" i="9"/>
  <c r="AP88" i="9"/>
  <c r="AN88" i="9"/>
  <c r="AL88" i="9"/>
  <c r="AR87" i="9"/>
  <c r="AP87" i="9"/>
  <c r="AN87" i="9"/>
  <c r="AL87" i="9"/>
  <c r="AR86" i="9"/>
  <c r="AP86" i="9"/>
  <c r="AN86" i="9"/>
  <c r="AL86" i="9"/>
  <c r="AR85" i="9"/>
  <c r="AP85" i="9"/>
  <c r="AN85" i="9"/>
  <c r="AL85" i="9"/>
  <c r="AR84" i="9"/>
  <c r="AP84" i="9"/>
  <c r="AN84" i="9"/>
  <c r="AL84" i="9"/>
  <c r="AR83" i="9"/>
  <c r="AP83" i="9"/>
  <c r="AN83" i="9"/>
  <c r="AL83" i="9"/>
  <c r="AR82" i="9"/>
  <c r="AP82" i="9"/>
  <c r="AN82" i="9"/>
  <c r="AL82" i="9"/>
  <c r="AR81" i="9"/>
  <c r="AP81" i="9"/>
  <c r="AN81" i="9"/>
  <c r="AL81" i="9"/>
  <c r="AR80" i="9"/>
  <c r="AP80" i="9"/>
  <c r="AN80" i="9"/>
  <c r="AL80" i="9"/>
  <c r="AR79" i="9"/>
  <c r="AP79" i="9"/>
  <c r="AN79" i="9"/>
  <c r="AL79" i="9"/>
  <c r="AR78" i="9"/>
  <c r="AP78" i="9"/>
  <c r="AN78" i="9"/>
  <c r="AL78" i="9"/>
  <c r="AR77" i="9"/>
  <c r="AP77" i="9"/>
  <c r="AN77" i="9"/>
  <c r="AL77" i="9"/>
  <c r="AR76" i="9"/>
  <c r="AP76" i="9"/>
  <c r="AN76" i="9"/>
  <c r="AL76" i="9"/>
  <c r="AR75" i="9"/>
  <c r="AP75" i="9"/>
  <c r="AN75" i="9"/>
  <c r="AL75" i="9"/>
  <c r="AR74" i="9"/>
  <c r="AP74" i="9"/>
  <c r="AN74" i="9"/>
  <c r="AL74" i="9"/>
  <c r="AR73" i="9"/>
  <c r="AP73" i="9"/>
  <c r="AN73" i="9"/>
  <c r="AL73" i="9"/>
  <c r="AR72" i="9"/>
  <c r="AP72" i="9"/>
  <c r="AN72" i="9"/>
  <c r="AL72" i="9"/>
  <c r="AR71" i="9"/>
  <c r="AP71" i="9"/>
  <c r="AN71" i="9"/>
  <c r="AL71" i="9"/>
  <c r="AR70" i="9"/>
  <c r="AP70" i="9"/>
  <c r="AN70" i="9"/>
  <c r="AL70" i="9"/>
  <c r="AR69" i="9"/>
  <c r="AP69" i="9"/>
  <c r="AN69" i="9"/>
  <c r="AL69" i="9"/>
  <c r="AR68" i="9"/>
  <c r="AP68" i="9"/>
  <c r="AN68" i="9"/>
  <c r="AL68" i="9"/>
  <c r="AR67" i="9"/>
  <c r="AP67" i="9"/>
  <c r="AN67" i="9"/>
  <c r="AL67" i="9"/>
  <c r="AR66" i="9"/>
  <c r="AP66" i="9"/>
  <c r="AN66" i="9"/>
  <c r="AL66" i="9"/>
  <c r="AR65" i="9"/>
  <c r="AP65" i="9"/>
  <c r="AN65" i="9"/>
  <c r="AL65" i="9"/>
  <c r="AR64" i="9"/>
  <c r="AP64" i="9"/>
  <c r="AN64" i="9"/>
  <c r="AL64" i="9"/>
  <c r="AR63" i="9"/>
  <c r="AP63" i="9"/>
  <c r="AN63" i="9"/>
  <c r="AL63" i="9"/>
  <c r="AR62" i="9"/>
  <c r="AP62" i="9"/>
  <c r="AN62" i="9"/>
  <c r="AL62" i="9"/>
  <c r="AR61" i="9"/>
  <c r="AP61" i="9"/>
  <c r="AN61" i="9"/>
  <c r="AL61" i="9"/>
  <c r="AR60" i="9"/>
  <c r="AP60" i="9"/>
  <c r="AN60" i="9"/>
  <c r="AL60" i="9"/>
  <c r="AR59" i="9"/>
  <c r="AP59" i="9"/>
  <c r="AN59" i="9"/>
  <c r="AL59" i="9"/>
  <c r="AR58" i="9"/>
  <c r="AP58" i="9"/>
  <c r="AN58" i="9"/>
  <c r="AL58" i="9"/>
  <c r="AR57" i="9"/>
  <c r="AP57" i="9"/>
  <c r="AN57" i="9"/>
  <c r="AL57" i="9"/>
  <c r="AR56" i="9"/>
  <c r="AP56" i="9"/>
  <c r="AN56" i="9"/>
  <c r="AL56" i="9"/>
  <c r="AR55" i="9"/>
  <c r="AP55" i="9"/>
  <c r="AN55" i="9"/>
  <c r="AL55" i="9"/>
  <c r="AR54" i="9"/>
  <c r="AP54" i="9"/>
  <c r="AN54" i="9"/>
  <c r="AL54" i="9"/>
  <c r="AR53" i="9"/>
  <c r="AP53" i="9"/>
  <c r="AN53" i="9"/>
  <c r="AL53" i="9"/>
  <c r="AR52" i="9"/>
  <c r="AP52" i="9"/>
  <c r="AN52" i="9"/>
  <c r="AL52" i="9"/>
  <c r="AR51" i="9"/>
  <c r="AP51" i="9"/>
  <c r="AN51" i="9"/>
  <c r="AL51" i="9"/>
  <c r="AR50" i="9"/>
  <c r="AP50" i="9"/>
  <c r="AN50" i="9"/>
  <c r="AL50" i="9"/>
  <c r="AP49" i="9"/>
  <c r="AL49" i="9"/>
  <c r="AQ47" i="9"/>
  <c r="AQ269" i="9" s="1"/>
  <c r="AM47" i="9"/>
  <c r="AM269" i="9" s="1"/>
  <c r="AR46" i="9"/>
  <c r="AP46" i="9"/>
  <c r="AN46" i="9"/>
  <c r="AL46" i="9"/>
  <c r="AR45" i="9"/>
  <c r="AP45" i="9"/>
  <c r="AN45" i="9"/>
  <c r="AL45" i="9"/>
  <c r="AR44" i="9"/>
  <c r="AP44" i="9"/>
  <c r="AN44" i="9"/>
  <c r="AL44" i="9"/>
  <c r="AR43" i="9"/>
  <c r="AP43" i="9"/>
  <c r="AN43" i="9"/>
  <c r="AL43" i="9"/>
  <c r="AR42" i="9"/>
  <c r="AP42" i="9"/>
  <c r="AN42" i="9"/>
  <c r="AL42" i="9"/>
  <c r="AR41" i="9"/>
  <c r="AP41" i="9"/>
  <c r="AN41" i="9"/>
  <c r="AL41" i="9"/>
  <c r="AR40" i="9"/>
  <c r="AP40" i="9"/>
  <c r="AN40" i="9"/>
  <c r="AL40" i="9"/>
  <c r="AR39" i="9"/>
  <c r="AP39" i="9"/>
  <c r="AN39" i="9"/>
  <c r="AL39" i="9"/>
  <c r="AR38" i="9"/>
  <c r="AP38" i="9"/>
  <c r="AN38" i="9"/>
  <c r="AL38" i="9"/>
  <c r="AR37" i="9"/>
  <c r="AP37" i="9"/>
  <c r="AN37" i="9"/>
  <c r="AL37" i="9"/>
  <c r="AR36" i="9"/>
  <c r="AP36" i="9"/>
  <c r="AN36" i="9"/>
  <c r="AL36" i="9"/>
  <c r="AR35" i="9"/>
  <c r="AP35" i="9"/>
  <c r="AN35" i="9"/>
  <c r="AL35" i="9"/>
  <c r="AR34" i="9"/>
  <c r="AP34" i="9"/>
  <c r="AN34" i="9"/>
  <c r="AL34" i="9"/>
  <c r="AR33" i="9"/>
  <c r="AP33" i="9"/>
  <c r="AN33" i="9"/>
  <c r="AL33" i="9"/>
  <c r="AR32" i="9"/>
  <c r="AP32" i="9"/>
  <c r="AN32" i="9"/>
  <c r="AL32" i="9"/>
  <c r="AP31" i="9"/>
  <c r="AL31" i="9"/>
  <c r="AR28" i="9"/>
  <c r="AP28" i="9"/>
  <c r="AN28" i="9"/>
  <c r="AL28" i="9"/>
  <c r="AR27" i="9"/>
  <c r="AP27" i="9"/>
  <c r="AN27" i="9"/>
  <c r="AL27" i="9"/>
  <c r="AR26" i="9"/>
  <c r="AP26" i="9"/>
  <c r="AN26" i="9"/>
  <c r="AL26" i="9"/>
  <c r="AR25" i="9"/>
  <c r="AP25" i="9"/>
  <c r="AN25" i="9"/>
  <c r="AL25" i="9"/>
  <c r="AR24" i="9"/>
  <c r="AP24" i="9"/>
  <c r="AN24" i="9"/>
  <c r="AL24" i="9"/>
  <c r="AR23" i="9"/>
  <c r="AP23" i="9"/>
  <c r="AN23" i="9"/>
  <c r="AL23" i="9"/>
  <c r="AR22" i="9"/>
  <c r="AP22" i="9"/>
  <c r="AN22" i="9"/>
  <c r="AL22" i="9"/>
  <c r="AR21" i="9"/>
  <c r="AP21" i="9"/>
  <c r="AN21" i="9"/>
  <c r="AL21" i="9"/>
  <c r="AR20" i="9"/>
  <c r="AP20" i="9"/>
  <c r="AN20" i="9"/>
  <c r="AL20" i="9"/>
  <c r="AR19" i="9"/>
  <c r="AP19" i="9"/>
  <c r="AN19" i="9"/>
  <c r="AL19" i="9"/>
  <c r="AR18" i="9"/>
  <c r="AP18" i="9"/>
  <c r="AN18" i="9"/>
  <c r="AL18" i="9"/>
  <c r="AR17" i="9"/>
  <c r="AP17" i="9"/>
  <c r="AN17" i="9"/>
  <c r="AL17" i="9"/>
  <c r="AR16" i="9"/>
  <c r="AP16" i="9"/>
  <c r="AN16" i="9"/>
  <c r="AL16" i="9"/>
  <c r="AR15" i="9"/>
  <c r="AP15" i="9"/>
  <c r="AN15" i="9"/>
  <c r="AL15" i="9"/>
  <c r="AR14" i="9"/>
  <c r="AP14" i="9"/>
  <c r="AN14" i="9"/>
  <c r="AL14" i="9"/>
  <c r="AR13" i="9"/>
  <c r="AP13" i="9"/>
  <c r="AN13" i="9"/>
  <c r="AL13" i="9"/>
  <c r="AP12" i="9"/>
  <c r="AL12" i="9"/>
  <c r="AQ9" i="9"/>
  <c r="AM9" i="9"/>
  <c r="AQ8" i="9"/>
  <c r="AM8" i="9"/>
  <c r="AQ7" i="9"/>
  <c r="AM7" i="9"/>
  <c r="AQ6" i="9"/>
  <c r="AM6" i="9"/>
  <c r="AQ5" i="9"/>
  <c r="AM5" i="9"/>
  <c r="AQ4" i="9"/>
  <c r="AM4" i="9"/>
  <c r="AI228" i="9"/>
  <c r="AE228" i="9"/>
  <c r="AI199" i="9"/>
  <c r="AE199" i="9"/>
  <c r="AJ198" i="9"/>
  <c r="AH198" i="9"/>
  <c r="AF198" i="9"/>
  <c r="AD198" i="9"/>
  <c r="AJ197" i="9"/>
  <c r="AH197" i="9"/>
  <c r="AF197" i="9"/>
  <c r="AD197" i="9"/>
  <c r="AJ196" i="9"/>
  <c r="AH196" i="9"/>
  <c r="AF196" i="9"/>
  <c r="AD196" i="9"/>
  <c r="AJ195" i="9"/>
  <c r="AH195" i="9"/>
  <c r="AF195" i="9"/>
  <c r="AD195" i="9"/>
  <c r="AJ194" i="9"/>
  <c r="AH194" i="9"/>
  <c r="AF194" i="9"/>
  <c r="AD194" i="9"/>
  <c r="AJ193" i="9"/>
  <c r="AH193" i="9"/>
  <c r="AF193" i="9"/>
  <c r="AD193" i="9"/>
  <c r="AJ192" i="9"/>
  <c r="AH192" i="9"/>
  <c r="AF192" i="9"/>
  <c r="AD192" i="9"/>
  <c r="AJ191" i="9"/>
  <c r="AH191" i="9"/>
  <c r="AF191" i="9"/>
  <c r="AD191" i="9"/>
  <c r="AJ190" i="9"/>
  <c r="AH190" i="9"/>
  <c r="AF190" i="9"/>
  <c r="AD190" i="9"/>
  <c r="AJ189" i="9"/>
  <c r="AH189" i="9"/>
  <c r="AF189" i="9"/>
  <c r="AD189" i="9"/>
  <c r="AJ188" i="9"/>
  <c r="AH188" i="9"/>
  <c r="AF188" i="9"/>
  <c r="AD188" i="9"/>
  <c r="AJ187" i="9"/>
  <c r="AH187" i="9"/>
  <c r="AF187" i="9"/>
  <c r="AD187" i="9"/>
  <c r="AJ186" i="9"/>
  <c r="AH186" i="9"/>
  <c r="AF186" i="9"/>
  <c r="AD186" i="9"/>
  <c r="AJ185" i="9"/>
  <c r="AH185" i="9"/>
  <c r="AF185" i="9"/>
  <c r="AD185" i="9"/>
  <c r="AJ184" i="9"/>
  <c r="AH184" i="9"/>
  <c r="AF184" i="9"/>
  <c r="AD184" i="9"/>
  <c r="AJ183" i="9"/>
  <c r="AH183" i="9"/>
  <c r="AF183" i="9"/>
  <c r="AD183" i="9"/>
  <c r="AJ182" i="9"/>
  <c r="AH182" i="9"/>
  <c r="AF182" i="9"/>
  <c r="AD182" i="9"/>
  <c r="AJ181" i="9"/>
  <c r="AH181" i="9"/>
  <c r="AF181" i="9"/>
  <c r="AD181" i="9"/>
  <c r="AJ180" i="9"/>
  <c r="AH180" i="9"/>
  <c r="AF180" i="9"/>
  <c r="AD180" i="9"/>
  <c r="AJ179" i="9"/>
  <c r="AH179" i="9"/>
  <c r="AF179" i="9"/>
  <c r="AD179" i="9"/>
  <c r="AI176" i="9"/>
  <c r="AI229" i="9" s="1"/>
  <c r="AE176" i="9"/>
  <c r="AE229" i="9" s="1"/>
  <c r="AH175" i="9"/>
  <c r="AD175" i="9"/>
  <c r="AH174" i="9"/>
  <c r="AD174" i="9"/>
  <c r="AH173" i="9"/>
  <c r="AD173" i="9"/>
  <c r="AH172" i="9"/>
  <c r="AD172" i="9"/>
  <c r="AH171" i="9"/>
  <c r="AD171" i="9"/>
  <c r="AH170" i="9"/>
  <c r="AD170" i="9"/>
  <c r="AH169" i="9"/>
  <c r="AD169" i="9"/>
  <c r="AH168" i="9"/>
  <c r="AD168" i="9"/>
  <c r="AH167" i="9"/>
  <c r="AD167" i="9"/>
  <c r="AH166" i="9"/>
  <c r="AD166" i="9"/>
  <c r="AJ165" i="9"/>
  <c r="AH165" i="9"/>
  <c r="AF165" i="9"/>
  <c r="AD165" i="9"/>
  <c r="AJ164" i="9"/>
  <c r="AH164" i="9"/>
  <c r="AF164" i="9"/>
  <c r="AD164" i="9"/>
  <c r="AJ163" i="9"/>
  <c r="AH163" i="9"/>
  <c r="AF163" i="9"/>
  <c r="AD163" i="9"/>
  <c r="AJ162" i="9"/>
  <c r="AH162" i="9"/>
  <c r="AF162" i="9"/>
  <c r="AD162" i="9"/>
  <c r="AJ161" i="9"/>
  <c r="AH161" i="9"/>
  <c r="AF161" i="9"/>
  <c r="AD161" i="9"/>
  <c r="AJ160" i="9"/>
  <c r="AH160" i="9"/>
  <c r="AF160" i="9"/>
  <c r="AD160" i="9"/>
  <c r="AJ159" i="9"/>
  <c r="AH159" i="9"/>
  <c r="AF159" i="9"/>
  <c r="AD159" i="9"/>
  <c r="AJ158" i="9"/>
  <c r="AH158" i="9"/>
  <c r="AF158" i="9"/>
  <c r="AD158" i="9"/>
  <c r="AJ157" i="9"/>
  <c r="AH157" i="9"/>
  <c r="AF157" i="9"/>
  <c r="AD157" i="9"/>
  <c r="AJ156" i="9"/>
  <c r="AH156" i="9"/>
  <c r="AF156" i="9"/>
  <c r="AD156" i="9"/>
  <c r="AJ155" i="9"/>
  <c r="AH155" i="9"/>
  <c r="AF155" i="9"/>
  <c r="AD155" i="9"/>
  <c r="AJ154" i="9"/>
  <c r="AH154" i="9"/>
  <c r="AF154" i="9"/>
  <c r="AD154" i="9"/>
  <c r="AJ153" i="9"/>
  <c r="AH153" i="9"/>
  <c r="AF153" i="9"/>
  <c r="AD153" i="9"/>
  <c r="AJ152" i="9"/>
  <c r="AH152" i="9"/>
  <c r="AF152" i="9"/>
  <c r="AD152" i="9"/>
  <c r="AJ151" i="9"/>
  <c r="AH151" i="9"/>
  <c r="AF151" i="9"/>
  <c r="AD151" i="9"/>
  <c r="AJ150" i="9"/>
  <c r="AH150" i="9"/>
  <c r="AF150" i="9"/>
  <c r="AD150" i="9"/>
  <c r="AJ149" i="9"/>
  <c r="AH149" i="9"/>
  <c r="AF149" i="9"/>
  <c r="AD149" i="9"/>
  <c r="AJ148" i="9"/>
  <c r="AH148" i="9"/>
  <c r="AF148" i="9"/>
  <c r="AD148" i="9"/>
  <c r="AJ147" i="9"/>
  <c r="AH147" i="9"/>
  <c r="AF147" i="9"/>
  <c r="AD147" i="9"/>
  <c r="AJ146" i="9"/>
  <c r="AH146" i="9"/>
  <c r="AF146" i="9"/>
  <c r="AD146" i="9"/>
  <c r="AJ145" i="9"/>
  <c r="AH145" i="9"/>
  <c r="AF145" i="9"/>
  <c r="AD145" i="9"/>
  <c r="AJ144" i="9"/>
  <c r="AH144" i="9"/>
  <c r="AF144" i="9"/>
  <c r="AD144" i="9"/>
  <c r="AJ143" i="9"/>
  <c r="AH143" i="9"/>
  <c r="AF143" i="9"/>
  <c r="AD143" i="9"/>
  <c r="AJ142" i="9"/>
  <c r="AH142" i="9"/>
  <c r="AF142" i="9"/>
  <c r="AD142" i="9"/>
  <c r="AJ141" i="9"/>
  <c r="AH141" i="9"/>
  <c r="AF141" i="9"/>
  <c r="AD141" i="9"/>
  <c r="AJ140" i="9"/>
  <c r="AH140" i="9"/>
  <c r="AF140" i="9"/>
  <c r="AD140" i="9"/>
  <c r="AJ139" i="9"/>
  <c r="AH139" i="9"/>
  <c r="AF139" i="9"/>
  <c r="AD139" i="9"/>
  <c r="AJ138" i="9"/>
  <c r="AH138" i="9"/>
  <c r="AF138" i="9"/>
  <c r="AD138" i="9"/>
  <c r="AJ137" i="9"/>
  <c r="AH137" i="9"/>
  <c r="AF137" i="9"/>
  <c r="AD137" i="9"/>
  <c r="AJ136" i="9"/>
  <c r="AH136" i="9"/>
  <c r="AH135" i="9" s="1"/>
  <c r="AF136" i="9"/>
  <c r="AD136" i="9"/>
  <c r="AD135" i="9"/>
  <c r="AI133" i="9"/>
  <c r="AE133" i="9"/>
  <c r="AJ132" i="9"/>
  <c r="AH132" i="9"/>
  <c r="AF132" i="9"/>
  <c r="AD132" i="9"/>
  <c r="AJ131" i="9"/>
  <c r="AH131" i="9"/>
  <c r="AF131" i="9"/>
  <c r="AD131" i="9"/>
  <c r="AJ130" i="9"/>
  <c r="AH130" i="9"/>
  <c r="AF130" i="9"/>
  <c r="AD130" i="9"/>
  <c r="AJ129" i="9"/>
  <c r="AH129" i="9"/>
  <c r="AF129" i="9"/>
  <c r="AD129" i="9"/>
  <c r="AJ128" i="9"/>
  <c r="AH128" i="9"/>
  <c r="AF128" i="9"/>
  <c r="AD128" i="9"/>
  <c r="AJ127" i="9"/>
  <c r="AH127" i="9"/>
  <c r="AF127" i="9"/>
  <c r="AD127" i="9"/>
  <c r="AJ126" i="9"/>
  <c r="AH126" i="9"/>
  <c r="AF126" i="9"/>
  <c r="AD126" i="9"/>
  <c r="AJ125" i="9"/>
  <c r="AH125" i="9"/>
  <c r="AF125" i="9"/>
  <c r="AD125" i="9"/>
  <c r="AJ124" i="9"/>
  <c r="AH124" i="9"/>
  <c r="AF124" i="9"/>
  <c r="AD124" i="9"/>
  <c r="AJ123" i="9"/>
  <c r="AH123" i="9"/>
  <c r="AF123" i="9"/>
  <c r="AD123" i="9"/>
  <c r="AJ122" i="9"/>
  <c r="AH122" i="9"/>
  <c r="AF122" i="9"/>
  <c r="AD122" i="9"/>
  <c r="AJ121" i="9"/>
  <c r="AH121" i="9"/>
  <c r="AF121" i="9"/>
  <c r="AD121" i="9"/>
  <c r="AJ120" i="9"/>
  <c r="AH120" i="9"/>
  <c r="AF120" i="9"/>
  <c r="AD120" i="9"/>
  <c r="AJ119" i="9"/>
  <c r="AH119" i="9"/>
  <c r="AF119" i="9"/>
  <c r="AD119" i="9"/>
  <c r="AJ118" i="9"/>
  <c r="AH118" i="9"/>
  <c r="AF118" i="9"/>
  <c r="AD118" i="9"/>
  <c r="AJ117" i="9"/>
  <c r="AH117" i="9"/>
  <c r="AF117" i="9"/>
  <c r="AD117" i="9"/>
  <c r="AJ116" i="9"/>
  <c r="AH116" i="9"/>
  <c r="AF116" i="9"/>
  <c r="AD116" i="9"/>
  <c r="AJ115" i="9"/>
  <c r="AH115" i="9"/>
  <c r="AF115" i="9"/>
  <c r="AD115" i="9"/>
  <c r="AJ114" i="9"/>
  <c r="AH114" i="9"/>
  <c r="AF114" i="9"/>
  <c r="AD114" i="9"/>
  <c r="AJ113" i="9"/>
  <c r="AH113" i="9"/>
  <c r="AF113" i="9"/>
  <c r="AD113" i="9"/>
  <c r="AJ112" i="9"/>
  <c r="AH112" i="9"/>
  <c r="AF112" i="9"/>
  <c r="AD112" i="9"/>
  <c r="AJ111" i="9"/>
  <c r="AH111" i="9"/>
  <c r="AF111" i="9"/>
  <c r="AD111" i="9"/>
  <c r="AJ110" i="9"/>
  <c r="AH110" i="9"/>
  <c r="AF110" i="9"/>
  <c r="AD110" i="9"/>
  <c r="AJ109" i="9"/>
  <c r="AH109" i="9"/>
  <c r="AF109" i="9"/>
  <c r="AD109" i="9"/>
  <c r="AJ108" i="9"/>
  <c r="AH108" i="9"/>
  <c r="AF108" i="9"/>
  <c r="AD108" i="9"/>
  <c r="AJ107" i="9"/>
  <c r="AH107" i="9"/>
  <c r="AF107" i="9"/>
  <c r="AD107" i="9"/>
  <c r="AJ106" i="9"/>
  <c r="AH106" i="9"/>
  <c r="AF106" i="9"/>
  <c r="AD106" i="9"/>
  <c r="AJ105" i="9"/>
  <c r="AH105" i="9"/>
  <c r="AF105" i="9"/>
  <c r="AD105" i="9"/>
  <c r="AJ104" i="9"/>
  <c r="AH104" i="9"/>
  <c r="AF104" i="9"/>
  <c r="AD104" i="9"/>
  <c r="AJ103" i="9"/>
  <c r="AH103" i="9"/>
  <c r="AF103" i="9"/>
  <c r="AD103" i="9"/>
  <c r="AJ102" i="9"/>
  <c r="AH102" i="9"/>
  <c r="AF102" i="9"/>
  <c r="AD102" i="9"/>
  <c r="AJ101" i="9"/>
  <c r="AH101" i="9"/>
  <c r="AF101" i="9"/>
  <c r="AD101" i="9"/>
  <c r="AJ100" i="9"/>
  <c r="AH100" i="9"/>
  <c r="AF100" i="9"/>
  <c r="AD100" i="9"/>
  <c r="AJ99" i="9"/>
  <c r="AH99" i="9"/>
  <c r="AF99" i="9"/>
  <c r="AD99" i="9"/>
  <c r="AJ98" i="9"/>
  <c r="AH98" i="9"/>
  <c r="AF98" i="9"/>
  <c r="AD98" i="9"/>
  <c r="AJ97" i="9"/>
  <c r="AH97" i="9"/>
  <c r="AF97" i="9"/>
  <c r="AD97" i="9"/>
  <c r="AJ96" i="9"/>
  <c r="AH96" i="9"/>
  <c r="AF96" i="9"/>
  <c r="AD96" i="9"/>
  <c r="AJ95" i="9"/>
  <c r="AH95" i="9"/>
  <c r="AF95" i="9"/>
  <c r="AD95" i="9"/>
  <c r="AJ94" i="9"/>
  <c r="AH94" i="9"/>
  <c r="AF94" i="9"/>
  <c r="AD94" i="9"/>
  <c r="AJ93" i="9"/>
  <c r="AH93" i="9"/>
  <c r="AH92" i="9" s="1"/>
  <c r="AF93" i="9"/>
  <c r="AD93" i="9"/>
  <c r="AD92" i="9"/>
  <c r="AI90" i="9"/>
  <c r="AE90" i="9"/>
  <c r="AJ89" i="9"/>
  <c r="AH89" i="9"/>
  <c r="AF89" i="9"/>
  <c r="AD89" i="9"/>
  <c r="AJ88" i="9"/>
  <c r="AH88" i="9"/>
  <c r="AF88" i="9"/>
  <c r="AD88" i="9"/>
  <c r="AJ87" i="9"/>
  <c r="AH87" i="9"/>
  <c r="AF87" i="9"/>
  <c r="AD87" i="9"/>
  <c r="AJ86" i="9"/>
  <c r="AH86" i="9"/>
  <c r="AF86" i="9"/>
  <c r="AD86" i="9"/>
  <c r="AJ85" i="9"/>
  <c r="AH85" i="9"/>
  <c r="AF85" i="9"/>
  <c r="AD85" i="9"/>
  <c r="AJ84" i="9"/>
  <c r="AH84" i="9"/>
  <c r="AF84" i="9"/>
  <c r="AD84" i="9"/>
  <c r="AJ83" i="9"/>
  <c r="AH83" i="9"/>
  <c r="AF83" i="9"/>
  <c r="AD83" i="9"/>
  <c r="AJ82" i="9"/>
  <c r="AH82" i="9"/>
  <c r="AF82" i="9"/>
  <c r="AD82" i="9"/>
  <c r="AJ81" i="9"/>
  <c r="AH81" i="9"/>
  <c r="AF81" i="9"/>
  <c r="AD81" i="9"/>
  <c r="AJ80" i="9"/>
  <c r="AH80" i="9"/>
  <c r="AF80" i="9"/>
  <c r="AD80" i="9"/>
  <c r="AJ79" i="9"/>
  <c r="AH79" i="9"/>
  <c r="AF79" i="9"/>
  <c r="AD79" i="9"/>
  <c r="AJ78" i="9"/>
  <c r="AH78" i="9"/>
  <c r="AF78" i="9"/>
  <c r="AD78" i="9"/>
  <c r="AJ77" i="9"/>
  <c r="AH77" i="9"/>
  <c r="AF77" i="9"/>
  <c r="AD77" i="9"/>
  <c r="AJ76" i="9"/>
  <c r="AH76" i="9"/>
  <c r="AF76" i="9"/>
  <c r="AD76" i="9"/>
  <c r="AJ75" i="9"/>
  <c r="AH75" i="9"/>
  <c r="AF75" i="9"/>
  <c r="AD75" i="9"/>
  <c r="AJ74" i="9"/>
  <c r="AH74" i="9"/>
  <c r="AF74" i="9"/>
  <c r="AD74" i="9"/>
  <c r="AJ73" i="9"/>
  <c r="AH73" i="9"/>
  <c r="AF73" i="9"/>
  <c r="AD73" i="9"/>
  <c r="AJ72" i="9"/>
  <c r="AH72" i="9"/>
  <c r="AF72" i="9"/>
  <c r="AD72" i="9"/>
  <c r="AJ71" i="9"/>
  <c r="AH71" i="9"/>
  <c r="AF71" i="9"/>
  <c r="AD71" i="9"/>
  <c r="AJ70" i="9"/>
  <c r="AH70" i="9"/>
  <c r="AF70" i="9"/>
  <c r="AD70" i="9"/>
  <c r="AJ69" i="9"/>
  <c r="AH69" i="9"/>
  <c r="AF69" i="9"/>
  <c r="AD69" i="9"/>
  <c r="AJ68" i="9"/>
  <c r="AH68" i="9"/>
  <c r="AF68" i="9"/>
  <c r="AD68" i="9"/>
  <c r="AJ67" i="9"/>
  <c r="AH67" i="9"/>
  <c r="AF67" i="9"/>
  <c r="AD67" i="9"/>
  <c r="AJ66" i="9"/>
  <c r="AH66" i="9"/>
  <c r="AF66" i="9"/>
  <c r="AD66" i="9"/>
  <c r="AJ65" i="9"/>
  <c r="AH65" i="9"/>
  <c r="AF65" i="9"/>
  <c r="AD65" i="9"/>
  <c r="AJ64" i="9"/>
  <c r="AH64" i="9"/>
  <c r="AF64" i="9"/>
  <c r="AD64" i="9"/>
  <c r="AJ63" i="9"/>
  <c r="AH63" i="9"/>
  <c r="AF63" i="9"/>
  <c r="AD63" i="9"/>
  <c r="AJ62" i="9"/>
  <c r="AH62" i="9"/>
  <c r="AF62" i="9"/>
  <c r="AD62" i="9"/>
  <c r="AJ61" i="9"/>
  <c r="AH61" i="9"/>
  <c r="AF61" i="9"/>
  <c r="AD61" i="9"/>
  <c r="AJ60" i="9"/>
  <c r="AH60" i="9"/>
  <c r="AF60" i="9"/>
  <c r="AD60" i="9"/>
  <c r="AJ59" i="9"/>
  <c r="AH59" i="9"/>
  <c r="AF59" i="9"/>
  <c r="AD59" i="9"/>
  <c r="AJ58" i="9"/>
  <c r="AH58" i="9"/>
  <c r="AF58" i="9"/>
  <c r="AD58" i="9"/>
  <c r="AJ57" i="9"/>
  <c r="AH57" i="9"/>
  <c r="AF57" i="9"/>
  <c r="AD57" i="9"/>
  <c r="AJ56" i="9"/>
  <c r="AH56" i="9"/>
  <c r="AF56" i="9"/>
  <c r="AD56" i="9"/>
  <c r="AJ55" i="9"/>
  <c r="AH55" i="9"/>
  <c r="AF55" i="9"/>
  <c r="AD55" i="9"/>
  <c r="AJ54" i="9"/>
  <c r="AH54" i="9"/>
  <c r="AF54" i="9"/>
  <c r="AD54" i="9"/>
  <c r="AJ53" i="9"/>
  <c r="AH53" i="9"/>
  <c r="AF53" i="9"/>
  <c r="AD53" i="9"/>
  <c r="AJ52" i="9"/>
  <c r="AH52" i="9"/>
  <c r="AF52" i="9"/>
  <c r="AD52" i="9"/>
  <c r="AJ51" i="9"/>
  <c r="AH51" i="9"/>
  <c r="AF51" i="9"/>
  <c r="AD51" i="9"/>
  <c r="AJ50" i="9"/>
  <c r="AH50" i="9"/>
  <c r="AH49" i="9" s="1"/>
  <c r="AF50" i="9"/>
  <c r="AD50" i="9"/>
  <c r="AI47" i="9"/>
  <c r="AI269" i="9" s="1"/>
  <c r="AE47" i="9"/>
  <c r="AJ46" i="9"/>
  <c r="AH46" i="9"/>
  <c r="AF46" i="9"/>
  <c r="AD46" i="9"/>
  <c r="AJ45" i="9"/>
  <c r="AH45" i="9"/>
  <c r="AF45" i="9"/>
  <c r="AD45" i="9"/>
  <c r="AJ44" i="9"/>
  <c r="AH44" i="9"/>
  <c r="AF44" i="9"/>
  <c r="AD44" i="9"/>
  <c r="AJ43" i="9"/>
  <c r="AH43" i="9"/>
  <c r="AF43" i="9"/>
  <c r="AD43" i="9"/>
  <c r="AJ42" i="9"/>
  <c r="AH42" i="9"/>
  <c r="AF42" i="9"/>
  <c r="AD42" i="9"/>
  <c r="AJ41" i="9"/>
  <c r="AH41" i="9"/>
  <c r="AF41" i="9"/>
  <c r="AD41" i="9"/>
  <c r="AJ40" i="9"/>
  <c r="AH40" i="9"/>
  <c r="AF40" i="9"/>
  <c r="AD40" i="9"/>
  <c r="AJ39" i="9"/>
  <c r="AH39" i="9"/>
  <c r="AF39" i="9"/>
  <c r="AD39" i="9"/>
  <c r="AJ38" i="9"/>
  <c r="AH38" i="9"/>
  <c r="AF38" i="9"/>
  <c r="AD38" i="9"/>
  <c r="AJ37" i="9"/>
  <c r="AH37" i="9"/>
  <c r="AF37" i="9"/>
  <c r="AD37" i="9"/>
  <c r="AJ36" i="9"/>
  <c r="AH36" i="9"/>
  <c r="AF36" i="9"/>
  <c r="AD36" i="9"/>
  <c r="AJ35" i="9"/>
  <c r="AH35" i="9"/>
  <c r="AF35" i="9"/>
  <c r="AD35" i="9"/>
  <c r="AJ34" i="9"/>
  <c r="AH34" i="9"/>
  <c r="AF34" i="9"/>
  <c r="AD34" i="9"/>
  <c r="AJ33" i="9"/>
  <c r="AH33" i="9"/>
  <c r="AF33" i="9"/>
  <c r="AD33" i="9"/>
  <c r="AJ32" i="9"/>
  <c r="AH32" i="9"/>
  <c r="AH31" i="9" s="1"/>
  <c r="AF32" i="9"/>
  <c r="AD32" i="9"/>
  <c r="AD31" i="9"/>
  <c r="AJ28" i="9"/>
  <c r="AH28" i="9"/>
  <c r="AF28" i="9"/>
  <c r="AD28" i="9"/>
  <c r="AJ27" i="9"/>
  <c r="AH27" i="9"/>
  <c r="AF27" i="9"/>
  <c r="AD27" i="9"/>
  <c r="AJ26" i="9"/>
  <c r="AH26" i="9"/>
  <c r="AF26" i="9"/>
  <c r="AD26" i="9"/>
  <c r="AJ25" i="9"/>
  <c r="AH25" i="9"/>
  <c r="AF25" i="9"/>
  <c r="AD25" i="9"/>
  <c r="AJ24" i="9"/>
  <c r="AH24" i="9"/>
  <c r="AF24" i="9"/>
  <c r="AD24" i="9"/>
  <c r="AJ23" i="9"/>
  <c r="AH23" i="9"/>
  <c r="AF23" i="9"/>
  <c r="AD23" i="9"/>
  <c r="AJ22" i="9"/>
  <c r="AH22" i="9"/>
  <c r="AF22" i="9"/>
  <c r="AD22" i="9"/>
  <c r="AJ21" i="9"/>
  <c r="AH21" i="9"/>
  <c r="AF21" i="9"/>
  <c r="AD21" i="9"/>
  <c r="AJ20" i="9"/>
  <c r="AH20" i="9"/>
  <c r="AF20" i="9"/>
  <c r="AD20" i="9"/>
  <c r="AJ19" i="9"/>
  <c r="AH19" i="9"/>
  <c r="AF19" i="9"/>
  <c r="AD19" i="9"/>
  <c r="AJ18" i="9"/>
  <c r="AH18" i="9"/>
  <c r="AF18" i="9"/>
  <c r="AD18" i="9"/>
  <c r="AJ17" i="9"/>
  <c r="AH17" i="9"/>
  <c r="AF17" i="9"/>
  <c r="AD17" i="9"/>
  <c r="AJ16" i="9"/>
  <c r="AH16" i="9"/>
  <c r="AF16" i="9"/>
  <c r="AD16" i="9"/>
  <c r="AJ15" i="9"/>
  <c r="AH15" i="9"/>
  <c r="AF15" i="9"/>
  <c r="AD15" i="9"/>
  <c r="AJ14" i="9"/>
  <c r="AH14" i="9"/>
  <c r="AF14" i="9"/>
  <c r="AD14" i="9"/>
  <c r="AJ13" i="9"/>
  <c r="AH13" i="9"/>
  <c r="AH12" i="9" s="1"/>
  <c r="AF13" i="9"/>
  <c r="AD13" i="9"/>
  <c r="AD12" i="9"/>
  <c r="AI9" i="9"/>
  <c r="AE9" i="9"/>
  <c r="AI8" i="9"/>
  <c r="AE8" i="9"/>
  <c r="AE7" i="9"/>
  <c r="AE6" i="9"/>
  <c r="AE5" i="9"/>
  <c r="AE4" i="9"/>
  <c r="C176" i="9"/>
  <c r="C229" i="9" s="1"/>
  <c r="C228" i="9"/>
  <c r="H148" i="9"/>
  <c r="C199" i="9"/>
  <c r="AA228" i="9"/>
  <c r="W228" i="9"/>
  <c r="S228" i="9"/>
  <c r="O228" i="9"/>
  <c r="K228" i="9"/>
  <c r="G228" i="9"/>
  <c r="AA199" i="9"/>
  <c r="W199" i="9"/>
  <c r="S199" i="9"/>
  <c r="O199" i="9"/>
  <c r="K199" i="9"/>
  <c r="G199" i="9"/>
  <c r="AB198" i="9"/>
  <c r="Z198" i="9"/>
  <c r="X198" i="9"/>
  <c r="V198" i="9"/>
  <c r="T198" i="9"/>
  <c r="R198" i="9"/>
  <c r="P198" i="9"/>
  <c r="N198" i="9"/>
  <c r="L198" i="9"/>
  <c r="J198" i="9"/>
  <c r="H198" i="9"/>
  <c r="F198" i="9"/>
  <c r="D198" i="9"/>
  <c r="B198" i="9"/>
  <c r="AB197" i="9"/>
  <c r="Z197" i="9"/>
  <c r="X197" i="9"/>
  <c r="V197" i="9"/>
  <c r="T197" i="9"/>
  <c r="R197" i="9"/>
  <c r="P197" i="9"/>
  <c r="N197" i="9"/>
  <c r="L197" i="9"/>
  <c r="J197" i="9"/>
  <c r="H197" i="9"/>
  <c r="F197" i="9"/>
  <c r="D197" i="9"/>
  <c r="B197" i="9"/>
  <c r="AB196" i="9"/>
  <c r="Z196" i="9"/>
  <c r="X196" i="9"/>
  <c r="V196" i="9"/>
  <c r="T196" i="9"/>
  <c r="R196" i="9"/>
  <c r="P196" i="9"/>
  <c r="N196" i="9"/>
  <c r="L196" i="9"/>
  <c r="J196" i="9"/>
  <c r="H196" i="9"/>
  <c r="F196" i="9"/>
  <c r="D196" i="9"/>
  <c r="B196" i="9"/>
  <c r="AB195" i="9"/>
  <c r="Z195" i="9"/>
  <c r="X195" i="9"/>
  <c r="V195" i="9"/>
  <c r="T195" i="9"/>
  <c r="R195" i="9"/>
  <c r="P195" i="9"/>
  <c r="N195" i="9"/>
  <c r="L195" i="9"/>
  <c r="J195" i="9"/>
  <c r="H195" i="9"/>
  <c r="F195" i="9"/>
  <c r="D195" i="9"/>
  <c r="B195" i="9"/>
  <c r="AB194" i="9"/>
  <c r="Z194" i="9"/>
  <c r="X194" i="9"/>
  <c r="V194" i="9"/>
  <c r="T194" i="9"/>
  <c r="R194" i="9"/>
  <c r="P194" i="9"/>
  <c r="N194" i="9"/>
  <c r="L194" i="9"/>
  <c r="J194" i="9"/>
  <c r="H194" i="9"/>
  <c r="F194" i="9"/>
  <c r="D194" i="9"/>
  <c r="B194" i="9"/>
  <c r="AB193" i="9"/>
  <c r="Z193" i="9"/>
  <c r="X193" i="9"/>
  <c r="V193" i="9"/>
  <c r="T193" i="9"/>
  <c r="R193" i="9"/>
  <c r="P193" i="9"/>
  <c r="N193" i="9"/>
  <c r="L193" i="9"/>
  <c r="J193" i="9"/>
  <c r="H193" i="9"/>
  <c r="F193" i="9"/>
  <c r="D193" i="9"/>
  <c r="B193" i="9"/>
  <c r="AB192" i="9"/>
  <c r="Z192" i="9"/>
  <c r="X192" i="9"/>
  <c r="V192" i="9"/>
  <c r="T192" i="9"/>
  <c r="R192" i="9"/>
  <c r="P192" i="9"/>
  <c r="N192" i="9"/>
  <c r="L192" i="9"/>
  <c r="J192" i="9"/>
  <c r="H192" i="9"/>
  <c r="F192" i="9"/>
  <c r="D192" i="9"/>
  <c r="B192" i="9"/>
  <c r="AB191" i="9"/>
  <c r="Z191" i="9"/>
  <c r="X191" i="9"/>
  <c r="V191" i="9"/>
  <c r="T191" i="9"/>
  <c r="R191" i="9"/>
  <c r="P191" i="9"/>
  <c r="N191" i="9"/>
  <c r="L191" i="9"/>
  <c r="J191" i="9"/>
  <c r="H191" i="9"/>
  <c r="F191" i="9"/>
  <c r="D191" i="9"/>
  <c r="B191" i="9"/>
  <c r="AB190" i="9"/>
  <c r="Z190" i="9"/>
  <c r="X190" i="9"/>
  <c r="V190" i="9"/>
  <c r="T190" i="9"/>
  <c r="R190" i="9"/>
  <c r="P190" i="9"/>
  <c r="N190" i="9"/>
  <c r="L190" i="9"/>
  <c r="J190" i="9"/>
  <c r="H190" i="9"/>
  <c r="F190" i="9"/>
  <c r="D190" i="9"/>
  <c r="B190" i="9"/>
  <c r="AB189" i="9"/>
  <c r="Z189" i="9"/>
  <c r="X189" i="9"/>
  <c r="V189" i="9"/>
  <c r="T189" i="9"/>
  <c r="R189" i="9"/>
  <c r="P189" i="9"/>
  <c r="N189" i="9"/>
  <c r="L189" i="9"/>
  <c r="J189" i="9"/>
  <c r="H189" i="9"/>
  <c r="F189" i="9"/>
  <c r="D189" i="9"/>
  <c r="B189" i="9"/>
  <c r="AB188" i="9"/>
  <c r="Z188" i="9"/>
  <c r="X188" i="9"/>
  <c r="V188" i="9"/>
  <c r="T188" i="9"/>
  <c r="R188" i="9"/>
  <c r="P188" i="9"/>
  <c r="N188" i="9"/>
  <c r="L188" i="9"/>
  <c r="J188" i="9"/>
  <c r="H188" i="9"/>
  <c r="F188" i="9"/>
  <c r="D188" i="9"/>
  <c r="B188" i="9"/>
  <c r="AB187" i="9"/>
  <c r="Z187" i="9"/>
  <c r="X187" i="9"/>
  <c r="V187" i="9"/>
  <c r="T187" i="9"/>
  <c r="R187" i="9"/>
  <c r="P187" i="9"/>
  <c r="N187" i="9"/>
  <c r="L187" i="9"/>
  <c r="J187" i="9"/>
  <c r="H187" i="9"/>
  <c r="F187" i="9"/>
  <c r="D187" i="9"/>
  <c r="B187" i="9"/>
  <c r="AB186" i="9"/>
  <c r="Z186" i="9"/>
  <c r="X186" i="9"/>
  <c r="V186" i="9"/>
  <c r="T186" i="9"/>
  <c r="R186" i="9"/>
  <c r="P186" i="9"/>
  <c r="N186" i="9"/>
  <c r="L186" i="9"/>
  <c r="J186" i="9"/>
  <c r="H186" i="9"/>
  <c r="F186" i="9"/>
  <c r="D186" i="9"/>
  <c r="B186" i="9"/>
  <c r="AB185" i="9"/>
  <c r="Z185" i="9"/>
  <c r="X185" i="9"/>
  <c r="V185" i="9"/>
  <c r="T185" i="9"/>
  <c r="R185" i="9"/>
  <c r="P185" i="9"/>
  <c r="N185" i="9"/>
  <c r="L185" i="9"/>
  <c r="J185" i="9"/>
  <c r="H185" i="9"/>
  <c r="F185" i="9"/>
  <c r="D185" i="9"/>
  <c r="B185" i="9"/>
  <c r="AB184" i="9"/>
  <c r="Z184" i="9"/>
  <c r="X184" i="9"/>
  <c r="V184" i="9"/>
  <c r="T184" i="9"/>
  <c r="R184" i="9"/>
  <c r="P184" i="9"/>
  <c r="N184" i="9"/>
  <c r="L184" i="9"/>
  <c r="J184" i="9"/>
  <c r="H184" i="9"/>
  <c r="F184" i="9"/>
  <c r="D184" i="9"/>
  <c r="B184" i="9"/>
  <c r="AB183" i="9"/>
  <c r="Z183" i="9"/>
  <c r="X183" i="9"/>
  <c r="V183" i="9"/>
  <c r="T183" i="9"/>
  <c r="R183" i="9"/>
  <c r="P183" i="9"/>
  <c r="N183" i="9"/>
  <c r="L183" i="9"/>
  <c r="J183" i="9"/>
  <c r="H183" i="9"/>
  <c r="F183" i="9"/>
  <c r="D183" i="9"/>
  <c r="B183" i="9"/>
  <c r="AB182" i="9"/>
  <c r="Z182" i="9"/>
  <c r="X182" i="9"/>
  <c r="V182" i="9"/>
  <c r="T182" i="9"/>
  <c r="R182" i="9"/>
  <c r="P182" i="9"/>
  <c r="N182" i="9"/>
  <c r="L182" i="9"/>
  <c r="J182" i="9"/>
  <c r="H182" i="9"/>
  <c r="F182" i="9"/>
  <c r="D182" i="9"/>
  <c r="B182" i="9"/>
  <c r="AB181" i="9"/>
  <c r="Z181" i="9"/>
  <c r="X181" i="9"/>
  <c r="V181" i="9"/>
  <c r="T181" i="9"/>
  <c r="R181" i="9"/>
  <c r="P181" i="9"/>
  <c r="N181" i="9"/>
  <c r="L181" i="9"/>
  <c r="J181" i="9"/>
  <c r="H181" i="9"/>
  <c r="F181" i="9"/>
  <c r="D181" i="9"/>
  <c r="B181" i="9"/>
  <c r="AB180" i="9"/>
  <c r="Z180" i="9"/>
  <c r="X180" i="9"/>
  <c r="V180" i="9"/>
  <c r="T180" i="9"/>
  <c r="R180" i="9"/>
  <c r="P180" i="9"/>
  <c r="N180" i="9"/>
  <c r="L180" i="9"/>
  <c r="J180" i="9"/>
  <c r="H180" i="9"/>
  <c r="F180" i="9"/>
  <c r="D180" i="9"/>
  <c r="B180" i="9"/>
  <c r="AB179" i="9"/>
  <c r="Z179" i="9"/>
  <c r="X179" i="9"/>
  <c r="V179" i="9"/>
  <c r="T179" i="9"/>
  <c r="R179" i="9"/>
  <c r="P179" i="9"/>
  <c r="N179" i="9"/>
  <c r="L179" i="9"/>
  <c r="J179" i="9"/>
  <c r="H179" i="9"/>
  <c r="F179" i="9"/>
  <c r="D179" i="9"/>
  <c r="B179" i="9"/>
  <c r="AA176" i="9"/>
  <c r="AA229" i="9" s="1"/>
  <c r="W176" i="9"/>
  <c r="W229" i="9" s="1"/>
  <c r="S176" i="9"/>
  <c r="S229" i="9" s="1"/>
  <c r="O176" i="9"/>
  <c r="O229" i="9" s="1"/>
  <c r="K176" i="9"/>
  <c r="K229" i="9" s="1"/>
  <c r="G176" i="9"/>
  <c r="G229" i="9" s="1"/>
  <c r="Z175" i="9"/>
  <c r="V175" i="9"/>
  <c r="R175" i="9"/>
  <c r="N175" i="9"/>
  <c r="J175" i="9"/>
  <c r="F175" i="9"/>
  <c r="B175" i="9"/>
  <c r="Z174" i="9"/>
  <c r="V174" i="9"/>
  <c r="R174" i="9"/>
  <c r="N174" i="9"/>
  <c r="J174" i="9"/>
  <c r="F174" i="9"/>
  <c r="B174" i="9"/>
  <c r="Z173" i="9"/>
  <c r="V173" i="9"/>
  <c r="R173" i="9"/>
  <c r="N173" i="9"/>
  <c r="J173" i="9"/>
  <c r="F173" i="9"/>
  <c r="B173" i="9"/>
  <c r="Z172" i="9"/>
  <c r="V172" i="9"/>
  <c r="R172" i="9"/>
  <c r="N172" i="9"/>
  <c r="J172" i="9"/>
  <c r="F172" i="9"/>
  <c r="B172" i="9"/>
  <c r="Z171" i="9"/>
  <c r="V171" i="9"/>
  <c r="R171" i="9"/>
  <c r="N171" i="9"/>
  <c r="J171" i="9"/>
  <c r="F171" i="9"/>
  <c r="B171" i="9"/>
  <c r="Z170" i="9"/>
  <c r="V170" i="9"/>
  <c r="R170" i="9"/>
  <c r="N170" i="9"/>
  <c r="J170" i="9"/>
  <c r="F170" i="9"/>
  <c r="B170" i="9"/>
  <c r="Z169" i="9"/>
  <c r="V169" i="9"/>
  <c r="R169" i="9"/>
  <c r="N169" i="9"/>
  <c r="J169" i="9"/>
  <c r="F169" i="9"/>
  <c r="B169" i="9"/>
  <c r="Z168" i="9"/>
  <c r="V168" i="9"/>
  <c r="R168" i="9"/>
  <c r="N168" i="9"/>
  <c r="J168" i="9"/>
  <c r="F168" i="9"/>
  <c r="B168" i="9"/>
  <c r="Z167" i="9"/>
  <c r="V167" i="9"/>
  <c r="R167" i="9"/>
  <c r="N167" i="9"/>
  <c r="J167" i="9"/>
  <c r="F167" i="9"/>
  <c r="B167" i="9"/>
  <c r="Z166" i="9"/>
  <c r="V166" i="9"/>
  <c r="R166" i="9"/>
  <c r="N166" i="9"/>
  <c r="J166" i="9"/>
  <c r="F166" i="9"/>
  <c r="B166" i="9"/>
  <c r="AB165" i="9"/>
  <c r="Z165" i="9"/>
  <c r="X165" i="9"/>
  <c r="V165" i="9"/>
  <c r="T165" i="9"/>
  <c r="R165" i="9"/>
  <c r="P165" i="9"/>
  <c r="N165" i="9"/>
  <c r="L165" i="9"/>
  <c r="J165" i="9"/>
  <c r="H165" i="9"/>
  <c r="F165" i="9"/>
  <c r="D165" i="9"/>
  <c r="B165" i="9"/>
  <c r="AB164" i="9"/>
  <c r="Z164" i="9"/>
  <c r="X164" i="9"/>
  <c r="V164" i="9"/>
  <c r="T164" i="9"/>
  <c r="R164" i="9"/>
  <c r="P164" i="9"/>
  <c r="N164" i="9"/>
  <c r="L164" i="9"/>
  <c r="J164" i="9"/>
  <c r="H164" i="9"/>
  <c r="F164" i="9"/>
  <c r="D164" i="9"/>
  <c r="B164" i="9"/>
  <c r="AB163" i="9"/>
  <c r="Z163" i="9"/>
  <c r="X163" i="9"/>
  <c r="V163" i="9"/>
  <c r="T163" i="9"/>
  <c r="R163" i="9"/>
  <c r="P163" i="9"/>
  <c r="N163" i="9"/>
  <c r="L163" i="9"/>
  <c r="J163" i="9"/>
  <c r="H163" i="9"/>
  <c r="F163" i="9"/>
  <c r="D163" i="9"/>
  <c r="B163" i="9"/>
  <c r="AB162" i="9"/>
  <c r="Z162" i="9"/>
  <c r="X162" i="9"/>
  <c r="V162" i="9"/>
  <c r="T162" i="9"/>
  <c r="R162" i="9"/>
  <c r="P162" i="9"/>
  <c r="N162" i="9"/>
  <c r="L162" i="9"/>
  <c r="J162" i="9"/>
  <c r="H162" i="9"/>
  <c r="F162" i="9"/>
  <c r="D162" i="9"/>
  <c r="B162" i="9"/>
  <c r="AB161" i="9"/>
  <c r="Z161" i="9"/>
  <c r="X161" i="9"/>
  <c r="V161" i="9"/>
  <c r="T161" i="9"/>
  <c r="R161" i="9"/>
  <c r="P161" i="9"/>
  <c r="N161" i="9"/>
  <c r="L161" i="9"/>
  <c r="J161" i="9"/>
  <c r="H161" i="9"/>
  <c r="F161" i="9"/>
  <c r="D161" i="9"/>
  <c r="B161" i="9"/>
  <c r="AB160" i="9"/>
  <c r="Z160" i="9"/>
  <c r="X160" i="9"/>
  <c r="V160" i="9"/>
  <c r="T160" i="9"/>
  <c r="R160" i="9"/>
  <c r="P160" i="9"/>
  <c r="N160" i="9"/>
  <c r="L160" i="9"/>
  <c r="J160" i="9"/>
  <c r="H160" i="9"/>
  <c r="F160" i="9"/>
  <c r="D160" i="9"/>
  <c r="B160" i="9"/>
  <c r="AB159" i="9"/>
  <c r="Z159" i="9"/>
  <c r="X159" i="9"/>
  <c r="V159" i="9"/>
  <c r="T159" i="9"/>
  <c r="R159" i="9"/>
  <c r="P159" i="9"/>
  <c r="N159" i="9"/>
  <c r="L159" i="9"/>
  <c r="J159" i="9"/>
  <c r="H159" i="9"/>
  <c r="F159" i="9"/>
  <c r="D159" i="9"/>
  <c r="B159" i="9"/>
  <c r="AB158" i="9"/>
  <c r="Z158" i="9"/>
  <c r="X158" i="9"/>
  <c r="V158" i="9"/>
  <c r="T158" i="9"/>
  <c r="R158" i="9"/>
  <c r="P158" i="9"/>
  <c r="N158" i="9"/>
  <c r="L158" i="9"/>
  <c r="J158" i="9"/>
  <c r="H158" i="9"/>
  <c r="F158" i="9"/>
  <c r="D158" i="9"/>
  <c r="B158" i="9"/>
  <c r="AB157" i="9"/>
  <c r="Z157" i="9"/>
  <c r="X157" i="9"/>
  <c r="V157" i="9"/>
  <c r="T157" i="9"/>
  <c r="R157" i="9"/>
  <c r="P157" i="9"/>
  <c r="N157" i="9"/>
  <c r="L157" i="9"/>
  <c r="J157" i="9"/>
  <c r="H157" i="9"/>
  <c r="F157" i="9"/>
  <c r="D157" i="9"/>
  <c r="B157" i="9"/>
  <c r="AB156" i="9"/>
  <c r="Z156" i="9"/>
  <c r="X156" i="9"/>
  <c r="V156" i="9"/>
  <c r="T156" i="9"/>
  <c r="R156" i="9"/>
  <c r="P156" i="9"/>
  <c r="N156" i="9"/>
  <c r="L156" i="9"/>
  <c r="J156" i="9"/>
  <c r="H156" i="9"/>
  <c r="F156" i="9"/>
  <c r="D156" i="9"/>
  <c r="B156" i="9"/>
  <c r="AB155" i="9"/>
  <c r="Z155" i="9"/>
  <c r="X155" i="9"/>
  <c r="V155" i="9"/>
  <c r="T155" i="9"/>
  <c r="R155" i="9"/>
  <c r="P155" i="9"/>
  <c r="N155" i="9"/>
  <c r="L155" i="9"/>
  <c r="J155" i="9"/>
  <c r="H155" i="9"/>
  <c r="F155" i="9"/>
  <c r="D155" i="9"/>
  <c r="B155" i="9"/>
  <c r="AB154" i="9"/>
  <c r="Z154" i="9"/>
  <c r="X154" i="9"/>
  <c r="V154" i="9"/>
  <c r="T154" i="9"/>
  <c r="R154" i="9"/>
  <c r="P154" i="9"/>
  <c r="N154" i="9"/>
  <c r="L154" i="9"/>
  <c r="J154" i="9"/>
  <c r="H154" i="9"/>
  <c r="F154" i="9"/>
  <c r="D154" i="9"/>
  <c r="B154" i="9"/>
  <c r="AB153" i="9"/>
  <c r="Z153" i="9"/>
  <c r="X153" i="9"/>
  <c r="V153" i="9"/>
  <c r="T153" i="9"/>
  <c r="R153" i="9"/>
  <c r="P153" i="9"/>
  <c r="N153" i="9"/>
  <c r="L153" i="9"/>
  <c r="J153" i="9"/>
  <c r="H153" i="9"/>
  <c r="F153" i="9"/>
  <c r="D153" i="9"/>
  <c r="B153" i="9"/>
  <c r="AB152" i="9"/>
  <c r="Z152" i="9"/>
  <c r="X152" i="9"/>
  <c r="V152" i="9"/>
  <c r="T152" i="9"/>
  <c r="R152" i="9"/>
  <c r="P152" i="9"/>
  <c r="N152" i="9"/>
  <c r="L152" i="9"/>
  <c r="J152" i="9"/>
  <c r="H152" i="9"/>
  <c r="F152" i="9"/>
  <c r="D152" i="9"/>
  <c r="B152" i="9"/>
  <c r="AB151" i="9"/>
  <c r="Z151" i="9"/>
  <c r="X151" i="9"/>
  <c r="V151" i="9"/>
  <c r="T151" i="9"/>
  <c r="R151" i="9"/>
  <c r="P151" i="9"/>
  <c r="N151" i="9"/>
  <c r="L151" i="9"/>
  <c r="J151" i="9"/>
  <c r="H151" i="9"/>
  <c r="F151" i="9"/>
  <c r="D151" i="9"/>
  <c r="B151" i="9"/>
  <c r="AB150" i="9"/>
  <c r="Z150" i="9"/>
  <c r="X150" i="9"/>
  <c r="V150" i="9"/>
  <c r="T150" i="9"/>
  <c r="R150" i="9"/>
  <c r="P150" i="9"/>
  <c r="N150" i="9"/>
  <c r="L150" i="9"/>
  <c r="J150" i="9"/>
  <c r="H150" i="9"/>
  <c r="F150" i="9"/>
  <c r="D150" i="9"/>
  <c r="B150" i="9"/>
  <c r="AB149" i="9"/>
  <c r="Z149" i="9"/>
  <c r="X149" i="9"/>
  <c r="V149" i="9"/>
  <c r="T149" i="9"/>
  <c r="R149" i="9"/>
  <c r="P149" i="9"/>
  <c r="N149" i="9"/>
  <c r="L149" i="9"/>
  <c r="J149" i="9"/>
  <c r="H149" i="9"/>
  <c r="F149" i="9"/>
  <c r="D149" i="9"/>
  <c r="B149" i="9"/>
  <c r="AB148" i="9"/>
  <c r="Z148" i="9"/>
  <c r="X148" i="9"/>
  <c r="V148" i="9"/>
  <c r="T148" i="9"/>
  <c r="R148" i="9"/>
  <c r="P148" i="9"/>
  <c r="N148" i="9"/>
  <c r="L148" i="9"/>
  <c r="J148" i="9"/>
  <c r="F148" i="9"/>
  <c r="D148" i="9"/>
  <c r="B148" i="9"/>
  <c r="AB147" i="9"/>
  <c r="Z147" i="9"/>
  <c r="X147" i="9"/>
  <c r="V147" i="9"/>
  <c r="T147" i="9"/>
  <c r="R147" i="9"/>
  <c r="P147" i="9"/>
  <c r="N147" i="9"/>
  <c r="L147" i="9"/>
  <c r="J147" i="9"/>
  <c r="H147" i="9"/>
  <c r="F147" i="9"/>
  <c r="D147" i="9"/>
  <c r="B147" i="9"/>
  <c r="AB146" i="9"/>
  <c r="Z146" i="9"/>
  <c r="X146" i="9"/>
  <c r="V146" i="9"/>
  <c r="T146" i="9"/>
  <c r="R146" i="9"/>
  <c r="P146" i="9"/>
  <c r="N146" i="9"/>
  <c r="L146" i="9"/>
  <c r="J146" i="9"/>
  <c r="H146" i="9"/>
  <c r="F146" i="9"/>
  <c r="D146" i="9"/>
  <c r="B146" i="9"/>
  <c r="AB145" i="9"/>
  <c r="Z145" i="9"/>
  <c r="X145" i="9"/>
  <c r="V145" i="9"/>
  <c r="T145" i="9"/>
  <c r="R145" i="9"/>
  <c r="P145" i="9"/>
  <c r="N145" i="9"/>
  <c r="L145" i="9"/>
  <c r="J145" i="9"/>
  <c r="H145" i="9"/>
  <c r="F145" i="9"/>
  <c r="D145" i="9"/>
  <c r="B145" i="9"/>
  <c r="AB144" i="9"/>
  <c r="Z144" i="9"/>
  <c r="X144" i="9"/>
  <c r="V144" i="9"/>
  <c r="T144" i="9"/>
  <c r="R144" i="9"/>
  <c r="P144" i="9"/>
  <c r="N144" i="9"/>
  <c r="L144" i="9"/>
  <c r="J144" i="9"/>
  <c r="H144" i="9"/>
  <c r="F144" i="9"/>
  <c r="D144" i="9"/>
  <c r="B144" i="9"/>
  <c r="AB143" i="9"/>
  <c r="Z143" i="9"/>
  <c r="X143" i="9"/>
  <c r="V143" i="9"/>
  <c r="T143" i="9"/>
  <c r="R143" i="9"/>
  <c r="P143" i="9"/>
  <c r="N143" i="9"/>
  <c r="L143" i="9"/>
  <c r="J143" i="9"/>
  <c r="H143" i="9"/>
  <c r="F143" i="9"/>
  <c r="D143" i="9"/>
  <c r="B143" i="9"/>
  <c r="AB142" i="9"/>
  <c r="Z142" i="9"/>
  <c r="X142" i="9"/>
  <c r="V142" i="9"/>
  <c r="T142" i="9"/>
  <c r="R142" i="9"/>
  <c r="P142" i="9"/>
  <c r="N142" i="9"/>
  <c r="L142" i="9"/>
  <c r="J142" i="9"/>
  <c r="H142" i="9"/>
  <c r="F142" i="9"/>
  <c r="D142" i="9"/>
  <c r="B142" i="9"/>
  <c r="AB141" i="9"/>
  <c r="Z141" i="9"/>
  <c r="X141" i="9"/>
  <c r="V141" i="9"/>
  <c r="T141" i="9"/>
  <c r="R141" i="9"/>
  <c r="P141" i="9"/>
  <c r="N141" i="9"/>
  <c r="L141" i="9"/>
  <c r="J141" i="9"/>
  <c r="H141" i="9"/>
  <c r="F141" i="9"/>
  <c r="D141" i="9"/>
  <c r="B141" i="9"/>
  <c r="AB140" i="9"/>
  <c r="Z140" i="9"/>
  <c r="X140" i="9"/>
  <c r="V140" i="9"/>
  <c r="T140" i="9"/>
  <c r="R140" i="9"/>
  <c r="P140" i="9"/>
  <c r="N140" i="9"/>
  <c r="L140" i="9"/>
  <c r="J140" i="9"/>
  <c r="H140" i="9"/>
  <c r="F140" i="9"/>
  <c r="D140" i="9"/>
  <c r="B140" i="9"/>
  <c r="AB139" i="9"/>
  <c r="Z139" i="9"/>
  <c r="X139" i="9"/>
  <c r="V139" i="9"/>
  <c r="T139" i="9"/>
  <c r="R139" i="9"/>
  <c r="P139" i="9"/>
  <c r="N139" i="9"/>
  <c r="L139" i="9"/>
  <c r="J139" i="9"/>
  <c r="H139" i="9"/>
  <c r="F139" i="9"/>
  <c r="D139" i="9"/>
  <c r="B139" i="9"/>
  <c r="AB138" i="9"/>
  <c r="Z138" i="9"/>
  <c r="X138" i="9"/>
  <c r="V138" i="9"/>
  <c r="T138" i="9"/>
  <c r="R138" i="9"/>
  <c r="P138" i="9"/>
  <c r="N138" i="9"/>
  <c r="L138" i="9"/>
  <c r="J138" i="9"/>
  <c r="H138" i="9"/>
  <c r="F138" i="9"/>
  <c r="D138" i="9"/>
  <c r="B138" i="9"/>
  <c r="AB137" i="9"/>
  <c r="Z137" i="9"/>
  <c r="X137" i="9"/>
  <c r="V137" i="9"/>
  <c r="T137" i="9"/>
  <c r="R137" i="9"/>
  <c r="P137" i="9"/>
  <c r="N137" i="9"/>
  <c r="L137" i="9"/>
  <c r="J137" i="9"/>
  <c r="H137" i="9"/>
  <c r="F137" i="9"/>
  <c r="D137" i="9"/>
  <c r="B137" i="9"/>
  <c r="AB136" i="9"/>
  <c r="Z136" i="9"/>
  <c r="Z135" i="9" s="1"/>
  <c r="X136" i="9"/>
  <c r="V136" i="9"/>
  <c r="T136" i="9"/>
  <c r="R136" i="9"/>
  <c r="R135" i="9" s="1"/>
  <c r="P136" i="9"/>
  <c r="N136" i="9"/>
  <c r="O8" i="9" s="1"/>
  <c r="L136" i="9"/>
  <c r="J136" i="9"/>
  <c r="J135" i="9" s="1"/>
  <c r="H136" i="9"/>
  <c r="F136" i="9"/>
  <c r="D136" i="9"/>
  <c r="B136" i="9"/>
  <c r="B135" i="9" s="1"/>
  <c r="N135" i="9"/>
  <c r="F135" i="9"/>
  <c r="AA133" i="9"/>
  <c r="W133" i="9"/>
  <c r="S133" i="9"/>
  <c r="O133" i="9"/>
  <c r="K133" i="9"/>
  <c r="G133" i="9"/>
  <c r="C133" i="9"/>
  <c r="AB132" i="9"/>
  <c r="Z132" i="9"/>
  <c r="X132" i="9"/>
  <c r="V132" i="9"/>
  <c r="T132" i="9"/>
  <c r="R132" i="9"/>
  <c r="P132" i="9"/>
  <c r="N132" i="9"/>
  <c r="L132" i="9"/>
  <c r="J132" i="9"/>
  <c r="H132" i="9"/>
  <c r="F132" i="9"/>
  <c r="D132" i="9"/>
  <c r="B132" i="9"/>
  <c r="AB131" i="9"/>
  <c r="Z131" i="9"/>
  <c r="X131" i="9"/>
  <c r="V131" i="9"/>
  <c r="T131" i="9"/>
  <c r="R131" i="9"/>
  <c r="P131" i="9"/>
  <c r="N131" i="9"/>
  <c r="L131" i="9"/>
  <c r="J131" i="9"/>
  <c r="H131" i="9"/>
  <c r="F131" i="9"/>
  <c r="D131" i="9"/>
  <c r="B131" i="9"/>
  <c r="AB130" i="9"/>
  <c r="Z130" i="9"/>
  <c r="X130" i="9"/>
  <c r="V130" i="9"/>
  <c r="T130" i="9"/>
  <c r="R130" i="9"/>
  <c r="P130" i="9"/>
  <c r="N130" i="9"/>
  <c r="L130" i="9"/>
  <c r="J130" i="9"/>
  <c r="H130" i="9"/>
  <c r="F130" i="9"/>
  <c r="D130" i="9"/>
  <c r="B130" i="9"/>
  <c r="AB129" i="9"/>
  <c r="Z129" i="9"/>
  <c r="X129" i="9"/>
  <c r="V129" i="9"/>
  <c r="T129" i="9"/>
  <c r="R129" i="9"/>
  <c r="P129" i="9"/>
  <c r="N129" i="9"/>
  <c r="L129" i="9"/>
  <c r="J129" i="9"/>
  <c r="H129" i="9"/>
  <c r="F129" i="9"/>
  <c r="D129" i="9"/>
  <c r="B129" i="9"/>
  <c r="AB128" i="9"/>
  <c r="Z128" i="9"/>
  <c r="X128" i="9"/>
  <c r="V128" i="9"/>
  <c r="T128" i="9"/>
  <c r="R128" i="9"/>
  <c r="P128" i="9"/>
  <c r="N128" i="9"/>
  <c r="L128" i="9"/>
  <c r="J128" i="9"/>
  <c r="H128" i="9"/>
  <c r="F128" i="9"/>
  <c r="D128" i="9"/>
  <c r="B128" i="9"/>
  <c r="AB127" i="9"/>
  <c r="Z127" i="9"/>
  <c r="X127" i="9"/>
  <c r="V127" i="9"/>
  <c r="T127" i="9"/>
  <c r="R127" i="9"/>
  <c r="P127" i="9"/>
  <c r="N127" i="9"/>
  <c r="L127" i="9"/>
  <c r="J127" i="9"/>
  <c r="H127" i="9"/>
  <c r="F127" i="9"/>
  <c r="D127" i="9"/>
  <c r="B127" i="9"/>
  <c r="AB126" i="9"/>
  <c r="Z126" i="9"/>
  <c r="X126" i="9"/>
  <c r="V126" i="9"/>
  <c r="T126" i="9"/>
  <c r="R126" i="9"/>
  <c r="P126" i="9"/>
  <c r="N126" i="9"/>
  <c r="L126" i="9"/>
  <c r="J126" i="9"/>
  <c r="H126" i="9"/>
  <c r="F126" i="9"/>
  <c r="D126" i="9"/>
  <c r="B126" i="9"/>
  <c r="AB125" i="9"/>
  <c r="Z125" i="9"/>
  <c r="X125" i="9"/>
  <c r="V125" i="9"/>
  <c r="T125" i="9"/>
  <c r="R125" i="9"/>
  <c r="P125" i="9"/>
  <c r="N125" i="9"/>
  <c r="L125" i="9"/>
  <c r="J125" i="9"/>
  <c r="H125" i="9"/>
  <c r="F125" i="9"/>
  <c r="D125" i="9"/>
  <c r="B125" i="9"/>
  <c r="AB124" i="9"/>
  <c r="Z124" i="9"/>
  <c r="X124" i="9"/>
  <c r="V124" i="9"/>
  <c r="T124" i="9"/>
  <c r="R124" i="9"/>
  <c r="P124" i="9"/>
  <c r="N124" i="9"/>
  <c r="L124" i="9"/>
  <c r="J124" i="9"/>
  <c r="H124" i="9"/>
  <c r="F124" i="9"/>
  <c r="D124" i="9"/>
  <c r="B124" i="9"/>
  <c r="AB123" i="9"/>
  <c r="Z123" i="9"/>
  <c r="X123" i="9"/>
  <c r="V123" i="9"/>
  <c r="T123" i="9"/>
  <c r="R123" i="9"/>
  <c r="P123" i="9"/>
  <c r="N123" i="9"/>
  <c r="L123" i="9"/>
  <c r="J123" i="9"/>
  <c r="H123" i="9"/>
  <c r="F123" i="9"/>
  <c r="D123" i="9"/>
  <c r="B123" i="9"/>
  <c r="AB122" i="9"/>
  <c r="Z122" i="9"/>
  <c r="X122" i="9"/>
  <c r="V122" i="9"/>
  <c r="T122" i="9"/>
  <c r="R122" i="9"/>
  <c r="P122" i="9"/>
  <c r="N122" i="9"/>
  <c r="L122" i="9"/>
  <c r="J122" i="9"/>
  <c r="H122" i="9"/>
  <c r="F122" i="9"/>
  <c r="D122" i="9"/>
  <c r="B122" i="9"/>
  <c r="AB121" i="9"/>
  <c r="Z121" i="9"/>
  <c r="X121" i="9"/>
  <c r="V121" i="9"/>
  <c r="T121" i="9"/>
  <c r="R121" i="9"/>
  <c r="P121" i="9"/>
  <c r="N121" i="9"/>
  <c r="L121" i="9"/>
  <c r="J121" i="9"/>
  <c r="H121" i="9"/>
  <c r="F121" i="9"/>
  <c r="D121" i="9"/>
  <c r="B121" i="9"/>
  <c r="AB120" i="9"/>
  <c r="Z120" i="9"/>
  <c r="X120" i="9"/>
  <c r="V120" i="9"/>
  <c r="T120" i="9"/>
  <c r="R120" i="9"/>
  <c r="P120" i="9"/>
  <c r="N120" i="9"/>
  <c r="L120" i="9"/>
  <c r="J120" i="9"/>
  <c r="H120" i="9"/>
  <c r="F120" i="9"/>
  <c r="D120" i="9"/>
  <c r="B120" i="9"/>
  <c r="AB119" i="9"/>
  <c r="Z119" i="9"/>
  <c r="X119" i="9"/>
  <c r="V119" i="9"/>
  <c r="T119" i="9"/>
  <c r="R119" i="9"/>
  <c r="P119" i="9"/>
  <c r="N119" i="9"/>
  <c r="L119" i="9"/>
  <c r="J119" i="9"/>
  <c r="H119" i="9"/>
  <c r="F119" i="9"/>
  <c r="D119" i="9"/>
  <c r="B119" i="9"/>
  <c r="AB118" i="9"/>
  <c r="Z118" i="9"/>
  <c r="X118" i="9"/>
  <c r="V118" i="9"/>
  <c r="T118" i="9"/>
  <c r="R118" i="9"/>
  <c r="P118" i="9"/>
  <c r="N118" i="9"/>
  <c r="L118" i="9"/>
  <c r="J118" i="9"/>
  <c r="H118" i="9"/>
  <c r="F118" i="9"/>
  <c r="D118" i="9"/>
  <c r="B118" i="9"/>
  <c r="AB117" i="9"/>
  <c r="Z117" i="9"/>
  <c r="X117" i="9"/>
  <c r="V117" i="9"/>
  <c r="T117" i="9"/>
  <c r="R117" i="9"/>
  <c r="P117" i="9"/>
  <c r="N117" i="9"/>
  <c r="L117" i="9"/>
  <c r="J117" i="9"/>
  <c r="H117" i="9"/>
  <c r="F117" i="9"/>
  <c r="D117" i="9"/>
  <c r="B117" i="9"/>
  <c r="AB116" i="9"/>
  <c r="Z116" i="9"/>
  <c r="X116" i="9"/>
  <c r="V116" i="9"/>
  <c r="T116" i="9"/>
  <c r="R116" i="9"/>
  <c r="P116" i="9"/>
  <c r="N116" i="9"/>
  <c r="L116" i="9"/>
  <c r="J116" i="9"/>
  <c r="H116" i="9"/>
  <c r="F116" i="9"/>
  <c r="D116" i="9"/>
  <c r="B116" i="9"/>
  <c r="AB115" i="9"/>
  <c r="Z115" i="9"/>
  <c r="X115" i="9"/>
  <c r="V115" i="9"/>
  <c r="T115" i="9"/>
  <c r="R115" i="9"/>
  <c r="P115" i="9"/>
  <c r="N115" i="9"/>
  <c r="L115" i="9"/>
  <c r="J115" i="9"/>
  <c r="H115" i="9"/>
  <c r="F115" i="9"/>
  <c r="D115" i="9"/>
  <c r="B115" i="9"/>
  <c r="AB114" i="9"/>
  <c r="Z114" i="9"/>
  <c r="X114" i="9"/>
  <c r="V114" i="9"/>
  <c r="T114" i="9"/>
  <c r="R114" i="9"/>
  <c r="P114" i="9"/>
  <c r="N114" i="9"/>
  <c r="L114" i="9"/>
  <c r="J114" i="9"/>
  <c r="H114" i="9"/>
  <c r="F114" i="9"/>
  <c r="D114" i="9"/>
  <c r="B114" i="9"/>
  <c r="AB113" i="9"/>
  <c r="Z113" i="9"/>
  <c r="X113" i="9"/>
  <c r="V113" i="9"/>
  <c r="T113" i="9"/>
  <c r="R113" i="9"/>
  <c r="P113" i="9"/>
  <c r="N113" i="9"/>
  <c r="L113" i="9"/>
  <c r="J113" i="9"/>
  <c r="H113" i="9"/>
  <c r="F113" i="9"/>
  <c r="D113" i="9"/>
  <c r="B113" i="9"/>
  <c r="AB112" i="9"/>
  <c r="Z112" i="9"/>
  <c r="X112" i="9"/>
  <c r="V112" i="9"/>
  <c r="T112" i="9"/>
  <c r="R112" i="9"/>
  <c r="P112" i="9"/>
  <c r="N112" i="9"/>
  <c r="L112" i="9"/>
  <c r="J112" i="9"/>
  <c r="H112" i="9"/>
  <c r="F112" i="9"/>
  <c r="D112" i="9"/>
  <c r="B112" i="9"/>
  <c r="AB111" i="9"/>
  <c r="Z111" i="9"/>
  <c r="X111" i="9"/>
  <c r="V111" i="9"/>
  <c r="T111" i="9"/>
  <c r="R111" i="9"/>
  <c r="P111" i="9"/>
  <c r="N111" i="9"/>
  <c r="L111" i="9"/>
  <c r="J111" i="9"/>
  <c r="H111" i="9"/>
  <c r="F111" i="9"/>
  <c r="D111" i="9"/>
  <c r="B111" i="9"/>
  <c r="AB110" i="9"/>
  <c r="Z110" i="9"/>
  <c r="X110" i="9"/>
  <c r="V110" i="9"/>
  <c r="T110" i="9"/>
  <c r="R110" i="9"/>
  <c r="P110" i="9"/>
  <c r="N110" i="9"/>
  <c r="L110" i="9"/>
  <c r="J110" i="9"/>
  <c r="H110" i="9"/>
  <c r="F110" i="9"/>
  <c r="D110" i="9"/>
  <c r="B110" i="9"/>
  <c r="AB109" i="9"/>
  <c r="Z109" i="9"/>
  <c r="X109" i="9"/>
  <c r="V109" i="9"/>
  <c r="T109" i="9"/>
  <c r="R109" i="9"/>
  <c r="P109" i="9"/>
  <c r="N109" i="9"/>
  <c r="L109" i="9"/>
  <c r="J109" i="9"/>
  <c r="H109" i="9"/>
  <c r="F109" i="9"/>
  <c r="D109" i="9"/>
  <c r="B109" i="9"/>
  <c r="AB108" i="9"/>
  <c r="Z108" i="9"/>
  <c r="X108" i="9"/>
  <c r="V108" i="9"/>
  <c r="T108" i="9"/>
  <c r="R108" i="9"/>
  <c r="P108" i="9"/>
  <c r="N108" i="9"/>
  <c r="L108" i="9"/>
  <c r="J108" i="9"/>
  <c r="H108" i="9"/>
  <c r="F108" i="9"/>
  <c r="D108" i="9"/>
  <c r="B108" i="9"/>
  <c r="AB107" i="9"/>
  <c r="Z107" i="9"/>
  <c r="X107" i="9"/>
  <c r="V107" i="9"/>
  <c r="T107" i="9"/>
  <c r="R107" i="9"/>
  <c r="P107" i="9"/>
  <c r="N107" i="9"/>
  <c r="L107" i="9"/>
  <c r="J107" i="9"/>
  <c r="H107" i="9"/>
  <c r="F107" i="9"/>
  <c r="D107" i="9"/>
  <c r="B107" i="9"/>
  <c r="AB106" i="9"/>
  <c r="Z106" i="9"/>
  <c r="X106" i="9"/>
  <c r="V106" i="9"/>
  <c r="T106" i="9"/>
  <c r="R106" i="9"/>
  <c r="P106" i="9"/>
  <c r="N106" i="9"/>
  <c r="L106" i="9"/>
  <c r="J106" i="9"/>
  <c r="H106" i="9"/>
  <c r="F106" i="9"/>
  <c r="D106" i="9"/>
  <c r="B106" i="9"/>
  <c r="AB105" i="9"/>
  <c r="Z105" i="9"/>
  <c r="X105" i="9"/>
  <c r="V105" i="9"/>
  <c r="T105" i="9"/>
  <c r="R105" i="9"/>
  <c r="P105" i="9"/>
  <c r="N105" i="9"/>
  <c r="L105" i="9"/>
  <c r="J105" i="9"/>
  <c r="H105" i="9"/>
  <c r="F105" i="9"/>
  <c r="D105" i="9"/>
  <c r="B105" i="9"/>
  <c r="AB104" i="9"/>
  <c r="Z104" i="9"/>
  <c r="X104" i="9"/>
  <c r="V104" i="9"/>
  <c r="T104" i="9"/>
  <c r="R104" i="9"/>
  <c r="P104" i="9"/>
  <c r="N104" i="9"/>
  <c r="L104" i="9"/>
  <c r="J104" i="9"/>
  <c r="H104" i="9"/>
  <c r="F104" i="9"/>
  <c r="D104" i="9"/>
  <c r="B104" i="9"/>
  <c r="AB103" i="9"/>
  <c r="Z103" i="9"/>
  <c r="X103" i="9"/>
  <c r="V103" i="9"/>
  <c r="T103" i="9"/>
  <c r="R103" i="9"/>
  <c r="P103" i="9"/>
  <c r="N103" i="9"/>
  <c r="L103" i="9"/>
  <c r="J103" i="9"/>
  <c r="H103" i="9"/>
  <c r="F103" i="9"/>
  <c r="D103" i="9"/>
  <c r="B103" i="9"/>
  <c r="AB102" i="9"/>
  <c r="Z102" i="9"/>
  <c r="X102" i="9"/>
  <c r="V102" i="9"/>
  <c r="T102" i="9"/>
  <c r="R102" i="9"/>
  <c r="P102" i="9"/>
  <c r="N102" i="9"/>
  <c r="L102" i="9"/>
  <c r="J102" i="9"/>
  <c r="H102" i="9"/>
  <c r="F102" i="9"/>
  <c r="D102" i="9"/>
  <c r="B102" i="9"/>
  <c r="AB101" i="9"/>
  <c r="Z101" i="9"/>
  <c r="X101" i="9"/>
  <c r="V101" i="9"/>
  <c r="T101" i="9"/>
  <c r="R101" i="9"/>
  <c r="P101" i="9"/>
  <c r="N101" i="9"/>
  <c r="L101" i="9"/>
  <c r="J101" i="9"/>
  <c r="H101" i="9"/>
  <c r="F101" i="9"/>
  <c r="D101" i="9"/>
  <c r="B101" i="9"/>
  <c r="AB100" i="9"/>
  <c r="Z100" i="9"/>
  <c r="X100" i="9"/>
  <c r="V100" i="9"/>
  <c r="T100" i="9"/>
  <c r="R100" i="9"/>
  <c r="P100" i="9"/>
  <c r="N100" i="9"/>
  <c r="L100" i="9"/>
  <c r="J100" i="9"/>
  <c r="H100" i="9"/>
  <c r="F100" i="9"/>
  <c r="D100" i="9"/>
  <c r="B100" i="9"/>
  <c r="AB99" i="9"/>
  <c r="Z99" i="9"/>
  <c r="X99" i="9"/>
  <c r="V99" i="9"/>
  <c r="T99" i="9"/>
  <c r="R99" i="9"/>
  <c r="P99" i="9"/>
  <c r="N99" i="9"/>
  <c r="L99" i="9"/>
  <c r="J99" i="9"/>
  <c r="H99" i="9"/>
  <c r="F99" i="9"/>
  <c r="D99" i="9"/>
  <c r="B99" i="9"/>
  <c r="AB98" i="9"/>
  <c r="Z98" i="9"/>
  <c r="X98" i="9"/>
  <c r="V98" i="9"/>
  <c r="T98" i="9"/>
  <c r="R98" i="9"/>
  <c r="P98" i="9"/>
  <c r="N98" i="9"/>
  <c r="L98" i="9"/>
  <c r="J98" i="9"/>
  <c r="H98" i="9"/>
  <c r="F98" i="9"/>
  <c r="D98" i="9"/>
  <c r="B98" i="9"/>
  <c r="AB97" i="9"/>
  <c r="Z97" i="9"/>
  <c r="X97" i="9"/>
  <c r="V97" i="9"/>
  <c r="T97" i="9"/>
  <c r="R97" i="9"/>
  <c r="P97" i="9"/>
  <c r="N97" i="9"/>
  <c r="L97" i="9"/>
  <c r="J97" i="9"/>
  <c r="H97" i="9"/>
  <c r="F97" i="9"/>
  <c r="D97" i="9"/>
  <c r="B97" i="9"/>
  <c r="AB96" i="9"/>
  <c r="Z96" i="9"/>
  <c r="X96" i="9"/>
  <c r="V96" i="9"/>
  <c r="T96" i="9"/>
  <c r="R96" i="9"/>
  <c r="P96" i="9"/>
  <c r="N96" i="9"/>
  <c r="L96" i="9"/>
  <c r="J96" i="9"/>
  <c r="H96" i="9"/>
  <c r="F96" i="9"/>
  <c r="D96" i="9"/>
  <c r="B96" i="9"/>
  <c r="AB95" i="9"/>
  <c r="Z95" i="9"/>
  <c r="X95" i="9"/>
  <c r="V95" i="9"/>
  <c r="T95" i="9"/>
  <c r="R95" i="9"/>
  <c r="P95" i="9"/>
  <c r="N95" i="9"/>
  <c r="L95" i="9"/>
  <c r="J95" i="9"/>
  <c r="H95" i="9"/>
  <c r="F95" i="9"/>
  <c r="D95" i="9"/>
  <c r="B95" i="9"/>
  <c r="AB94" i="9"/>
  <c r="Z94" i="9"/>
  <c r="X94" i="9"/>
  <c r="V94" i="9"/>
  <c r="T94" i="9"/>
  <c r="R94" i="9"/>
  <c r="P94" i="9"/>
  <c r="N94" i="9"/>
  <c r="L94" i="9"/>
  <c r="J94" i="9"/>
  <c r="H94" i="9"/>
  <c r="F94" i="9"/>
  <c r="D94" i="9"/>
  <c r="B94" i="9"/>
  <c r="AB93" i="9"/>
  <c r="Z93" i="9"/>
  <c r="Z92" i="9" s="1"/>
  <c r="X93" i="9"/>
  <c r="V93" i="9"/>
  <c r="T93" i="9"/>
  <c r="R93" i="9"/>
  <c r="P93" i="9"/>
  <c r="N93" i="9"/>
  <c r="L93" i="9"/>
  <c r="J93" i="9"/>
  <c r="J92" i="9" s="1"/>
  <c r="H93" i="9"/>
  <c r="F93" i="9"/>
  <c r="D93" i="9"/>
  <c r="B93" i="9"/>
  <c r="B92" i="9" s="1"/>
  <c r="V92" i="9"/>
  <c r="N92" i="9"/>
  <c r="F92" i="9"/>
  <c r="AA90" i="9"/>
  <c r="W90" i="9"/>
  <c r="S90" i="9"/>
  <c r="O90" i="9"/>
  <c r="K90" i="9"/>
  <c r="G90" i="9"/>
  <c r="C90" i="9"/>
  <c r="AB89" i="9"/>
  <c r="Z89" i="9"/>
  <c r="X89" i="9"/>
  <c r="V89" i="9"/>
  <c r="T89" i="9"/>
  <c r="R89" i="9"/>
  <c r="P89" i="9"/>
  <c r="N89" i="9"/>
  <c r="L89" i="9"/>
  <c r="J89" i="9"/>
  <c r="H89" i="9"/>
  <c r="F89" i="9"/>
  <c r="D89" i="9"/>
  <c r="B89" i="9"/>
  <c r="AB88" i="9"/>
  <c r="Z88" i="9"/>
  <c r="X88" i="9"/>
  <c r="V88" i="9"/>
  <c r="T88" i="9"/>
  <c r="R88" i="9"/>
  <c r="P88" i="9"/>
  <c r="N88" i="9"/>
  <c r="L88" i="9"/>
  <c r="J88" i="9"/>
  <c r="H88" i="9"/>
  <c r="F88" i="9"/>
  <c r="D88" i="9"/>
  <c r="B88" i="9"/>
  <c r="AB87" i="9"/>
  <c r="Z87" i="9"/>
  <c r="X87" i="9"/>
  <c r="V87" i="9"/>
  <c r="T87" i="9"/>
  <c r="R87" i="9"/>
  <c r="P87" i="9"/>
  <c r="N87" i="9"/>
  <c r="L87" i="9"/>
  <c r="J87" i="9"/>
  <c r="H87" i="9"/>
  <c r="F87" i="9"/>
  <c r="D87" i="9"/>
  <c r="B87" i="9"/>
  <c r="AB86" i="9"/>
  <c r="Z86" i="9"/>
  <c r="X86" i="9"/>
  <c r="V86" i="9"/>
  <c r="T86" i="9"/>
  <c r="R86" i="9"/>
  <c r="P86" i="9"/>
  <c r="N86" i="9"/>
  <c r="L86" i="9"/>
  <c r="J86" i="9"/>
  <c r="H86" i="9"/>
  <c r="F86" i="9"/>
  <c r="D86" i="9"/>
  <c r="B86" i="9"/>
  <c r="AB85" i="9"/>
  <c r="Z85" i="9"/>
  <c r="X85" i="9"/>
  <c r="V85" i="9"/>
  <c r="T85" i="9"/>
  <c r="R85" i="9"/>
  <c r="P85" i="9"/>
  <c r="N85" i="9"/>
  <c r="L85" i="9"/>
  <c r="J85" i="9"/>
  <c r="H85" i="9"/>
  <c r="F85" i="9"/>
  <c r="D85" i="9"/>
  <c r="B85" i="9"/>
  <c r="AB84" i="9"/>
  <c r="Z84" i="9"/>
  <c r="X84" i="9"/>
  <c r="V84" i="9"/>
  <c r="T84" i="9"/>
  <c r="R84" i="9"/>
  <c r="P84" i="9"/>
  <c r="N84" i="9"/>
  <c r="L84" i="9"/>
  <c r="J84" i="9"/>
  <c r="H84" i="9"/>
  <c r="F84" i="9"/>
  <c r="D84" i="9"/>
  <c r="B84" i="9"/>
  <c r="AB83" i="9"/>
  <c r="Z83" i="9"/>
  <c r="X83" i="9"/>
  <c r="V83" i="9"/>
  <c r="T83" i="9"/>
  <c r="R83" i="9"/>
  <c r="P83" i="9"/>
  <c r="N83" i="9"/>
  <c r="L83" i="9"/>
  <c r="J83" i="9"/>
  <c r="H83" i="9"/>
  <c r="F83" i="9"/>
  <c r="D83" i="9"/>
  <c r="B83" i="9"/>
  <c r="AB82" i="9"/>
  <c r="Z82" i="9"/>
  <c r="X82" i="9"/>
  <c r="V82" i="9"/>
  <c r="T82" i="9"/>
  <c r="R82" i="9"/>
  <c r="P82" i="9"/>
  <c r="N82" i="9"/>
  <c r="L82" i="9"/>
  <c r="J82" i="9"/>
  <c r="H82" i="9"/>
  <c r="F82" i="9"/>
  <c r="D82" i="9"/>
  <c r="B82" i="9"/>
  <c r="AB81" i="9"/>
  <c r="Z81" i="9"/>
  <c r="X81" i="9"/>
  <c r="V81" i="9"/>
  <c r="T81" i="9"/>
  <c r="R81" i="9"/>
  <c r="P81" i="9"/>
  <c r="N81" i="9"/>
  <c r="L81" i="9"/>
  <c r="J81" i="9"/>
  <c r="H81" i="9"/>
  <c r="F81" i="9"/>
  <c r="D81" i="9"/>
  <c r="B81" i="9"/>
  <c r="AB80" i="9"/>
  <c r="Z80" i="9"/>
  <c r="X80" i="9"/>
  <c r="V80" i="9"/>
  <c r="T80" i="9"/>
  <c r="R80" i="9"/>
  <c r="P80" i="9"/>
  <c r="N80" i="9"/>
  <c r="L80" i="9"/>
  <c r="J80" i="9"/>
  <c r="H80" i="9"/>
  <c r="F80" i="9"/>
  <c r="D80" i="9"/>
  <c r="B80" i="9"/>
  <c r="AB79" i="9"/>
  <c r="Z79" i="9"/>
  <c r="X79" i="9"/>
  <c r="V79" i="9"/>
  <c r="T79" i="9"/>
  <c r="R79" i="9"/>
  <c r="P79" i="9"/>
  <c r="N79" i="9"/>
  <c r="L79" i="9"/>
  <c r="J79" i="9"/>
  <c r="H79" i="9"/>
  <c r="F79" i="9"/>
  <c r="D79" i="9"/>
  <c r="B79" i="9"/>
  <c r="AB78" i="9"/>
  <c r="Z78" i="9"/>
  <c r="X78" i="9"/>
  <c r="V78" i="9"/>
  <c r="T78" i="9"/>
  <c r="R78" i="9"/>
  <c r="P78" i="9"/>
  <c r="N78" i="9"/>
  <c r="L78" i="9"/>
  <c r="J78" i="9"/>
  <c r="H78" i="9"/>
  <c r="F78" i="9"/>
  <c r="D78" i="9"/>
  <c r="B78" i="9"/>
  <c r="AB77" i="9"/>
  <c r="Z77" i="9"/>
  <c r="X77" i="9"/>
  <c r="V77" i="9"/>
  <c r="T77" i="9"/>
  <c r="R77" i="9"/>
  <c r="P77" i="9"/>
  <c r="N77" i="9"/>
  <c r="L77" i="9"/>
  <c r="J77" i="9"/>
  <c r="H77" i="9"/>
  <c r="F77" i="9"/>
  <c r="D77" i="9"/>
  <c r="B77" i="9"/>
  <c r="AB76" i="9"/>
  <c r="Z76" i="9"/>
  <c r="X76" i="9"/>
  <c r="V76" i="9"/>
  <c r="T76" i="9"/>
  <c r="R76" i="9"/>
  <c r="P76" i="9"/>
  <c r="N76" i="9"/>
  <c r="L76" i="9"/>
  <c r="J76" i="9"/>
  <c r="H76" i="9"/>
  <c r="F76" i="9"/>
  <c r="D76" i="9"/>
  <c r="B76" i="9"/>
  <c r="AB75" i="9"/>
  <c r="Z75" i="9"/>
  <c r="X75" i="9"/>
  <c r="V75" i="9"/>
  <c r="T75" i="9"/>
  <c r="R75" i="9"/>
  <c r="P75" i="9"/>
  <c r="N75" i="9"/>
  <c r="L75" i="9"/>
  <c r="J75" i="9"/>
  <c r="H75" i="9"/>
  <c r="F75" i="9"/>
  <c r="D75" i="9"/>
  <c r="B75" i="9"/>
  <c r="AB74" i="9"/>
  <c r="Z74" i="9"/>
  <c r="X74" i="9"/>
  <c r="V74" i="9"/>
  <c r="T74" i="9"/>
  <c r="R74" i="9"/>
  <c r="P74" i="9"/>
  <c r="N74" i="9"/>
  <c r="L74" i="9"/>
  <c r="J74" i="9"/>
  <c r="H74" i="9"/>
  <c r="F74" i="9"/>
  <c r="D74" i="9"/>
  <c r="B74" i="9"/>
  <c r="AB73" i="9"/>
  <c r="Z73" i="9"/>
  <c r="X73" i="9"/>
  <c r="V73" i="9"/>
  <c r="T73" i="9"/>
  <c r="R73" i="9"/>
  <c r="P73" i="9"/>
  <c r="N73" i="9"/>
  <c r="L73" i="9"/>
  <c r="J73" i="9"/>
  <c r="H73" i="9"/>
  <c r="F73" i="9"/>
  <c r="D73" i="9"/>
  <c r="B73" i="9"/>
  <c r="AB72" i="9"/>
  <c r="Z72" i="9"/>
  <c r="X72" i="9"/>
  <c r="V72" i="9"/>
  <c r="T72" i="9"/>
  <c r="R72" i="9"/>
  <c r="P72" i="9"/>
  <c r="N72" i="9"/>
  <c r="L72" i="9"/>
  <c r="J72" i="9"/>
  <c r="H72" i="9"/>
  <c r="F72" i="9"/>
  <c r="D72" i="9"/>
  <c r="B72" i="9"/>
  <c r="AB71" i="9"/>
  <c r="Z71" i="9"/>
  <c r="X71" i="9"/>
  <c r="V71" i="9"/>
  <c r="T71" i="9"/>
  <c r="R71" i="9"/>
  <c r="P71" i="9"/>
  <c r="N71" i="9"/>
  <c r="L71" i="9"/>
  <c r="J71" i="9"/>
  <c r="H71" i="9"/>
  <c r="F71" i="9"/>
  <c r="D71" i="9"/>
  <c r="B71" i="9"/>
  <c r="AB70" i="9"/>
  <c r="Z70" i="9"/>
  <c r="X70" i="9"/>
  <c r="V70" i="9"/>
  <c r="T70" i="9"/>
  <c r="R70" i="9"/>
  <c r="P70" i="9"/>
  <c r="N70" i="9"/>
  <c r="L70" i="9"/>
  <c r="J70" i="9"/>
  <c r="H70" i="9"/>
  <c r="F70" i="9"/>
  <c r="D70" i="9"/>
  <c r="B70" i="9"/>
  <c r="AB69" i="9"/>
  <c r="Z69" i="9"/>
  <c r="X69" i="9"/>
  <c r="V69" i="9"/>
  <c r="T69" i="9"/>
  <c r="R69" i="9"/>
  <c r="P69" i="9"/>
  <c r="N69" i="9"/>
  <c r="L69" i="9"/>
  <c r="J69" i="9"/>
  <c r="H69" i="9"/>
  <c r="F69" i="9"/>
  <c r="D69" i="9"/>
  <c r="B69" i="9"/>
  <c r="AB68" i="9"/>
  <c r="Z68" i="9"/>
  <c r="X68" i="9"/>
  <c r="V68" i="9"/>
  <c r="T68" i="9"/>
  <c r="R68" i="9"/>
  <c r="P68" i="9"/>
  <c r="N68" i="9"/>
  <c r="L68" i="9"/>
  <c r="J68" i="9"/>
  <c r="H68" i="9"/>
  <c r="F68" i="9"/>
  <c r="D68" i="9"/>
  <c r="B68" i="9"/>
  <c r="AB67" i="9"/>
  <c r="Z67" i="9"/>
  <c r="X67" i="9"/>
  <c r="V67" i="9"/>
  <c r="T67" i="9"/>
  <c r="R67" i="9"/>
  <c r="P67" i="9"/>
  <c r="N67" i="9"/>
  <c r="L67" i="9"/>
  <c r="J67" i="9"/>
  <c r="H67" i="9"/>
  <c r="F67" i="9"/>
  <c r="D67" i="9"/>
  <c r="B67" i="9"/>
  <c r="AB66" i="9"/>
  <c r="Z66" i="9"/>
  <c r="X66" i="9"/>
  <c r="V66" i="9"/>
  <c r="T66" i="9"/>
  <c r="R66" i="9"/>
  <c r="P66" i="9"/>
  <c r="N66" i="9"/>
  <c r="L66" i="9"/>
  <c r="J66" i="9"/>
  <c r="H66" i="9"/>
  <c r="F66" i="9"/>
  <c r="D66" i="9"/>
  <c r="B66" i="9"/>
  <c r="AB65" i="9"/>
  <c r="Z65" i="9"/>
  <c r="X65" i="9"/>
  <c r="V65" i="9"/>
  <c r="T65" i="9"/>
  <c r="R65" i="9"/>
  <c r="P65" i="9"/>
  <c r="N65" i="9"/>
  <c r="L65" i="9"/>
  <c r="J65" i="9"/>
  <c r="H65" i="9"/>
  <c r="F65" i="9"/>
  <c r="D65" i="9"/>
  <c r="B65" i="9"/>
  <c r="AB64" i="9"/>
  <c r="Z64" i="9"/>
  <c r="X64" i="9"/>
  <c r="V64" i="9"/>
  <c r="T64" i="9"/>
  <c r="R64" i="9"/>
  <c r="P64" i="9"/>
  <c r="N64" i="9"/>
  <c r="L64" i="9"/>
  <c r="J64" i="9"/>
  <c r="H64" i="9"/>
  <c r="F64" i="9"/>
  <c r="D64" i="9"/>
  <c r="B64" i="9"/>
  <c r="AB63" i="9"/>
  <c r="Z63" i="9"/>
  <c r="X63" i="9"/>
  <c r="V63" i="9"/>
  <c r="T63" i="9"/>
  <c r="R63" i="9"/>
  <c r="P63" i="9"/>
  <c r="N63" i="9"/>
  <c r="L63" i="9"/>
  <c r="J63" i="9"/>
  <c r="H63" i="9"/>
  <c r="F63" i="9"/>
  <c r="D63" i="9"/>
  <c r="B63" i="9"/>
  <c r="AB62" i="9"/>
  <c r="Z62" i="9"/>
  <c r="X62" i="9"/>
  <c r="V62" i="9"/>
  <c r="T62" i="9"/>
  <c r="R62" i="9"/>
  <c r="P62" i="9"/>
  <c r="N62" i="9"/>
  <c r="L62" i="9"/>
  <c r="J62" i="9"/>
  <c r="H62" i="9"/>
  <c r="F62" i="9"/>
  <c r="D62" i="9"/>
  <c r="B62" i="9"/>
  <c r="AB61" i="9"/>
  <c r="Z61" i="9"/>
  <c r="X61" i="9"/>
  <c r="V61" i="9"/>
  <c r="T61" i="9"/>
  <c r="R61" i="9"/>
  <c r="P61" i="9"/>
  <c r="N61" i="9"/>
  <c r="L61" i="9"/>
  <c r="J61" i="9"/>
  <c r="H61" i="9"/>
  <c r="F61" i="9"/>
  <c r="D61" i="9"/>
  <c r="B61" i="9"/>
  <c r="AB60" i="9"/>
  <c r="Z60" i="9"/>
  <c r="X60" i="9"/>
  <c r="V60" i="9"/>
  <c r="T60" i="9"/>
  <c r="R60" i="9"/>
  <c r="P60" i="9"/>
  <c r="N60" i="9"/>
  <c r="L60" i="9"/>
  <c r="J60" i="9"/>
  <c r="H60" i="9"/>
  <c r="F60" i="9"/>
  <c r="D60" i="9"/>
  <c r="B60" i="9"/>
  <c r="AB59" i="9"/>
  <c r="Z59" i="9"/>
  <c r="X59" i="9"/>
  <c r="V59" i="9"/>
  <c r="T59" i="9"/>
  <c r="R59" i="9"/>
  <c r="P59" i="9"/>
  <c r="N59" i="9"/>
  <c r="L59" i="9"/>
  <c r="J59" i="9"/>
  <c r="H59" i="9"/>
  <c r="F59" i="9"/>
  <c r="D59" i="9"/>
  <c r="B59" i="9"/>
  <c r="AB58" i="9"/>
  <c r="Z58" i="9"/>
  <c r="X58" i="9"/>
  <c r="V58" i="9"/>
  <c r="T58" i="9"/>
  <c r="R58" i="9"/>
  <c r="P58" i="9"/>
  <c r="N58" i="9"/>
  <c r="L58" i="9"/>
  <c r="J58" i="9"/>
  <c r="H58" i="9"/>
  <c r="F58" i="9"/>
  <c r="D58" i="9"/>
  <c r="B58" i="9"/>
  <c r="AB57" i="9"/>
  <c r="Z57" i="9"/>
  <c r="X57" i="9"/>
  <c r="V57" i="9"/>
  <c r="T57" i="9"/>
  <c r="R57" i="9"/>
  <c r="P57" i="9"/>
  <c r="N57" i="9"/>
  <c r="L57" i="9"/>
  <c r="J57" i="9"/>
  <c r="H57" i="9"/>
  <c r="F57" i="9"/>
  <c r="D57" i="9"/>
  <c r="B57" i="9"/>
  <c r="AB56" i="9"/>
  <c r="Z56" i="9"/>
  <c r="X56" i="9"/>
  <c r="V56" i="9"/>
  <c r="T56" i="9"/>
  <c r="R56" i="9"/>
  <c r="P56" i="9"/>
  <c r="N56" i="9"/>
  <c r="L56" i="9"/>
  <c r="J56" i="9"/>
  <c r="H56" i="9"/>
  <c r="F56" i="9"/>
  <c r="D56" i="9"/>
  <c r="B56" i="9"/>
  <c r="AB55" i="9"/>
  <c r="Z55" i="9"/>
  <c r="X55" i="9"/>
  <c r="V55" i="9"/>
  <c r="T55" i="9"/>
  <c r="R55" i="9"/>
  <c r="P55" i="9"/>
  <c r="N55" i="9"/>
  <c r="L55" i="9"/>
  <c r="J55" i="9"/>
  <c r="H55" i="9"/>
  <c r="F55" i="9"/>
  <c r="D55" i="9"/>
  <c r="B55" i="9"/>
  <c r="AB54" i="9"/>
  <c r="Z54" i="9"/>
  <c r="X54" i="9"/>
  <c r="V54" i="9"/>
  <c r="T54" i="9"/>
  <c r="R54" i="9"/>
  <c r="P54" i="9"/>
  <c r="N54" i="9"/>
  <c r="L54" i="9"/>
  <c r="J54" i="9"/>
  <c r="H54" i="9"/>
  <c r="F54" i="9"/>
  <c r="D54" i="9"/>
  <c r="B54" i="9"/>
  <c r="AB53" i="9"/>
  <c r="Z53" i="9"/>
  <c r="X53" i="9"/>
  <c r="V53" i="9"/>
  <c r="T53" i="9"/>
  <c r="R53" i="9"/>
  <c r="P53" i="9"/>
  <c r="N53" i="9"/>
  <c r="L53" i="9"/>
  <c r="J53" i="9"/>
  <c r="H53" i="9"/>
  <c r="F53" i="9"/>
  <c r="D53" i="9"/>
  <c r="B53" i="9"/>
  <c r="AB52" i="9"/>
  <c r="Z52" i="9"/>
  <c r="X52" i="9"/>
  <c r="V52" i="9"/>
  <c r="T52" i="9"/>
  <c r="R52" i="9"/>
  <c r="P52" i="9"/>
  <c r="N52" i="9"/>
  <c r="L52" i="9"/>
  <c r="J52" i="9"/>
  <c r="H52" i="9"/>
  <c r="F52" i="9"/>
  <c r="D52" i="9"/>
  <c r="B52" i="9"/>
  <c r="AB51" i="9"/>
  <c r="Z51" i="9"/>
  <c r="X51" i="9"/>
  <c r="V51" i="9"/>
  <c r="T51" i="9"/>
  <c r="R51" i="9"/>
  <c r="P51" i="9"/>
  <c r="N51" i="9"/>
  <c r="L51" i="9"/>
  <c r="J51" i="9"/>
  <c r="H51" i="9"/>
  <c r="F51" i="9"/>
  <c r="D51" i="9"/>
  <c r="B51" i="9"/>
  <c r="AB50" i="9"/>
  <c r="Z50" i="9"/>
  <c r="Z49" i="9" s="1"/>
  <c r="X50" i="9"/>
  <c r="V50" i="9"/>
  <c r="T50" i="9"/>
  <c r="R50" i="9"/>
  <c r="R49" i="9" s="1"/>
  <c r="P50" i="9"/>
  <c r="N50" i="9"/>
  <c r="L50" i="9"/>
  <c r="J50" i="9"/>
  <c r="J49" i="9" s="1"/>
  <c r="H50" i="9"/>
  <c r="F50" i="9"/>
  <c r="D50" i="9"/>
  <c r="B50" i="9"/>
  <c r="B49" i="9" s="1"/>
  <c r="V49" i="9"/>
  <c r="N49" i="9"/>
  <c r="F49" i="9"/>
  <c r="AA47" i="9"/>
  <c r="W47" i="9"/>
  <c r="S47" i="9"/>
  <c r="O47" i="9"/>
  <c r="K47" i="9"/>
  <c r="G47" i="9"/>
  <c r="C47" i="9"/>
  <c r="AB46" i="9"/>
  <c r="Z46" i="9"/>
  <c r="X46" i="9"/>
  <c r="V46" i="9"/>
  <c r="T46" i="9"/>
  <c r="R46" i="9"/>
  <c r="P46" i="9"/>
  <c r="N46" i="9"/>
  <c r="L46" i="9"/>
  <c r="J46" i="9"/>
  <c r="H46" i="9"/>
  <c r="F46" i="9"/>
  <c r="D46" i="9"/>
  <c r="B46" i="9"/>
  <c r="AB45" i="9"/>
  <c r="Z45" i="9"/>
  <c r="X45" i="9"/>
  <c r="V45" i="9"/>
  <c r="T45" i="9"/>
  <c r="R45" i="9"/>
  <c r="P45" i="9"/>
  <c r="N45" i="9"/>
  <c r="L45" i="9"/>
  <c r="J45" i="9"/>
  <c r="H45" i="9"/>
  <c r="F45" i="9"/>
  <c r="D45" i="9"/>
  <c r="B45" i="9"/>
  <c r="AB44" i="9"/>
  <c r="Z44" i="9"/>
  <c r="X44" i="9"/>
  <c r="V44" i="9"/>
  <c r="T44" i="9"/>
  <c r="R44" i="9"/>
  <c r="P44" i="9"/>
  <c r="N44" i="9"/>
  <c r="L44" i="9"/>
  <c r="J44" i="9"/>
  <c r="H44" i="9"/>
  <c r="F44" i="9"/>
  <c r="D44" i="9"/>
  <c r="B44" i="9"/>
  <c r="AB43" i="9"/>
  <c r="Z43" i="9"/>
  <c r="X43" i="9"/>
  <c r="V43" i="9"/>
  <c r="T43" i="9"/>
  <c r="R43" i="9"/>
  <c r="P43" i="9"/>
  <c r="N43" i="9"/>
  <c r="L43" i="9"/>
  <c r="J43" i="9"/>
  <c r="H43" i="9"/>
  <c r="F43" i="9"/>
  <c r="D43" i="9"/>
  <c r="B43" i="9"/>
  <c r="AB42" i="9"/>
  <c r="Z42" i="9"/>
  <c r="X42" i="9"/>
  <c r="V42" i="9"/>
  <c r="T42" i="9"/>
  <c r="R42" i="9"/>
  <c r="P42" i="9"/>
  <c r="N42" i="9"/>
  <c r="L42" i="9"/>
  <c r="J42" i="9"/>
  <c r="H42" i="9"/>
  <c r="F42" i="9"/>
  <c r="D42" i="9"/>
  <c r="B42" i="9"/>
  <c r="AB41" i="9"/>
  <c r="Z41" i="9"/>
  <c r="X41" i="9"/>
  <c r="V41" i="9"/>
  <c r="T41" i="9"/>
  <c r="R41" i="9"/>
  <c r="P41" i="9"/>
  <c r="N41" i="9"/>
  <c r="L41" i="9"/>
  <c r="J41" i="9"/>
  <c r="H41" i="9"/>
  <c r="F41" i="9"/>
  <c r="D41" i="9"/>
  <c r="B41" i="9"/>
  <c r="AB40" i="9"/>
  <c r="Z40" i="9"/>
  <c r="X40" i="9"/>
  <c r="V40" i="9"/>
  <c r="T40" i="9"/>
  <c r="R40" i="9"/>
  <c r="P40" i="9"/>
  <c r="N40" i="9"/>
  <c r="L40" i="9"/>
  <c r="J40" i="9"/>
  <c r="H40" i="9"/>
  <c r="F40" i="9"/>
  <c r="D40" i="9"/>
  <c r="B40" i="9"/>
  <c r="AB39" i="9"/>
  <c r="Z39" i="9"/>
  <c r="X39" i="9"/>
  <c r="V39" i="9"/>
  <c r="T39" i="9"/>
  <c r="R39" i="9"/>
  <c r="P39" i="9"/>
  <c r="N39" i="9"/>
  <c r="L39" i="9"/>
  <c r="J39" i="9"/>
  <c r="H39" i="9"/>
  <c r="F39" i="9"/>
  <c r="D39" i="9"/>
  <c r="B39" i="9"/>
  <c r="AB38" i="9"/>
  <c r="Z38" i="9"/>
  <c r="X38" i="9"/>
  <c r="V38" i="9"/>
  <c r="T38" i="9"/>
  <c r="R38" i="9"/>
  <c r="P38" i="9"/>
  <c r="N38" i="9"/>
  <c r="L38" i="9"/>
  <c r="J38" i="9"/>
  <c r="H38" i="9"/>
  <c r="F38" i="9"/>
  <c r="D38" i="9"/>
  <c r="B38" i="9"/>
  <c r="AB37" i="9"/>
  <c r="Z37" i="9"/>
  <c r="X37" i="9"/>
  <c r="V37" i="9"/>
  <c r="T37" i="9"/>
  <c r="R37" i="9"/>
  <c r="P37" i="9"/>
  <c r="N37" i="9"/>
  <c r="L37" i="9"/>
  <c r="J37" i="9"/>
  <c r="H37" i="9"/>
  <c r="F37" i="9"/>
  <c r="D37" i="9"/>
  <c r="B37" i="9"/>
  <c r="AB36" i="9"/>
  <c r="Z36" i="9"/>
  <c r="X36" i="9"/>
  <c r="V36" i="9"/>
  <c r="T36" i="9"/>
  <c r="R36" i="9"/>
  <c r="P36" i="9"/>
  <c r="N36" i="9"/>
  <c r="L36" i="9"/>
  <c r="J36" i="9"/>
  <c r="H36" i="9"/>
  <c r="F36" i="9"/>
  <c r="D36" i="9"/>
  <c r="B36" i="9"/>
  <c r="AB35" i="9"/>
  <c r="Z35" i="9"/>
  <c r="X35" i="9"/>
  <c r="V35" i="9"/>
  <c r="T35" i="9"/>
  <c r="R35" i="9"/>
  <c r="P35" i="9"/>
  <c r="N35" i="9"/>
  <c r="L35" i="9"/>
  <c r="J35" i="9"/>
  <c r="H35" i="9"/>
  <c r="F35" i="9"/>
  <c r="D35" i="9"/>
  <c r="B35" i="9"/>
  <c r="AB34" i="9"/>
  <c r="Z34" i="9"/>
  <c r="X34" i="9"/>
  <c r="V34" i="9"/>
  <c r="T34" i="9"/>
  <c r="R34" i="9"/>
  <c r="P34" i="9"/>
  <c r="N34" i="9"/>
  <c r="L34" i="9"/>
  <c r="J34" i="9"/>
  <c r="H34" i="9"/>
  <c r="F34" i="9"/>
  <c r="D34" i="9"/>
  <c r="B34" i="9"/>
  <c r="AB33" i="9"/>
  <c r="Z33" i="9"/>
  <c r="X33" i="9"/>
  <c r="V33" i="9"/>
  <c r="T33" i="9"/>
  <c r="R33" i="9"/>
  <c r="P33" i="9"/>
  <c r="N33" i="9"/>
  <c r="L33" i="9"/>
  <c r="J33" i="9"/>
  <c r="H33" i="9"/>
  <c r="F33" i="9"/>
  <c r="D33" i="9"/>
  <c r="B33" i="9"/>
  <c r="AB32" i="9"/>
  <c r="Z32" i="9"/>
  <c r="X32" i="9"/>
  <c r="V32" i="9"/>
  <c r="T32" i="9"/>
  <c r="R32" i="9"/>
  <c r="P32" i="9"/>
  <c r="N32" i="9"/>
  <c r="L32" i="9"/>
  <c r="J32" i="9"/>
  <c r="H32" i="9"/>
  <c r="F32" i="9"/>
  <c r="D32" i="9"/>
  <c r="B32" i="9"/>
  <c r="Z31" i="9"/>
  <c r="V31" i="9"/>
  <c r="R31" i="9"/>
  <c r="N31" i="9"/>
  <c r="J31" i="9"/>
  <c r="F31" i="9"/>
  <c r="B31" i="9"/>
  <c r="AB28" i="9"/>
  <c r="Z28" i="9"/>
  <c r="X28" i="9"/>
  <c r="V28" i="9"/>
  <c r="T28" i="9"/>
  <c r="R28" i="9"/>
  <c r="P28" i="9"/>
  <c r="N28" i="9"/>
  <c r="L28" i="9"/>
  <c r="J28" i="9"/>
  <c r="H28" i="9"/>
  <c r="F28" i="9"/>
  <c r="D28" i="9"/>
  <c r="B28" i="9"/>
  <c r="AB27" i="9"/>
  <c r="Z27" i="9"/>
  <c r="X27" i="9"/>
  <c r="V27" i="9"/>
  <c r="T27" i="9"/>
  <c r="R27" i="9"/>
  <c r="P27" i="9"/>
  <c r="N27" i="9"/>
  <c r="L27" i="9"/>
  <c r="J27" i="9"/>
  <c r="H27" i="9"/>
  <c r="F27" i="9"/>
  <c r="D27" i="9"/>
  <c r="B27" i="9"/>
  <c r="AB26" i="9"/>
  <c r="Z26" i="9"/>
  <c r="X26" i="9"/>
  <c r="V26" i="9"/>
  <c r="T26" i="9"/>
  <c r="R26" i="9"/>
  <c r="P26" i="9"/>
  <c r="N26" i="9"/>
  <c r="L26" i="9"/>
  <c r="J26" i="9"/>
  <c r="H26" i="9"/>
  <c r="F26" i="9"/>
  <c r="D26" i="9"/>
  <c r="B26" i="9"/>
  <c r="AB25" i="9"/>
  <c r="Z25" i="9"/>
  <c r="X25" i="9"/>
  <c r="V25" i="9"/>
  <c r="T25" i="9"/>
  <c r="R25" i="9"/>
  <c r="P25" i="9"/>
  <c r="N25" i="9"/>
  <c r="L25" i="9"/>
  <c r="J25" i="9"/>
  <c r="H25" i="9"/>
  <c r="F25" i="9"/>
  <c r="D25" i="9"/>
  <c r="B25" i="9"/>
  <c r="AB24" i="9"/>
  <c r="Z24" i="9"/>
  <c r="X24" i="9"/>
  <c r="V24" i="9"/>
  <c r="T24" i="9"/>
  <c r="R24" i="9"/>
  <c r="P24" i="9"/>
  <c r="N24" i="9"/>
  <c r="L24" i="9"/>
  <c r="J24" i="9"/>
  <c r="J12" i="9" s="1"/>
  <c r="H24" i="9"/>
  <c r="F24" i="9"/>
  <c r="D24" i="9"/>
  <c r="B24" i="9"/>
  <c r="AB23" i="9"/>
  <c r="Z23" i="9"/>
  <c r="X23" i="9"/>
  <c r="V23" i="9"/>
  <c r="T23" i="9"/>
  <c r="R23" i="9"/>
  <c r="P23" i="9"/>
  <c r="N23" i="9"/>
  <c r="L23" i="9"/>
  <c r="J23" i="9"/>
  <c r="H23" i="9"/>
  <c r="F23" i="9"/>
  <c r="D23" i="9"/>
  <c r="B23" i="9"/>
  <c r="AB22" i="9"/>
  <c r="Z22" i="9"/>
  <c r="X22" i="9"/>
  <c r="V22" i="9"/>
  <c r="T22" i="9"/>
  <c r="R22" i="9"/>
  <c r="P22" i="9"/>
  <c r="N22" i="9"/>
  <c r="L22" i="9"/>
  <c r="J22" i="9"/>
  <c r="H22" i="9"/>
  <c r="F22" i="9"/>
  <c r="D22" i="9"/>
  <c r="B22" i="9"/>
  <c r="AB21" i="9"/>
  <c r="Z21" i="9"/>
  <c r="X21" i="9"/>
  <c r="V21" i="9"/>
  <c r="T21" i="9"/>
  <c r="R21" i="9"/>
  <c r="P21" i="9"/>
  <c r="N21" i="9"/>
  <c r="L21" i="9"/>
  <c r="J21" i="9"/>
  <c r="H21" i="9"/>
  <c r="F21" i="9"/>
  <c r="D21" i="9"/>
  <c r="B21" i="9"/>
  <c r="AB20" i="9"/>
  <c r="Z20" i="9"/>
  <c r="X20" i="9"/>
  <c r="V20" i="9"/>
  <c r="T20" i="9"/>
  <c r="R20" i="9"/>
  <c r="P20" i="9"/>
  <c r="N20" i="9"/>
  <c r="L20" i="9"/>
  <c r="J20" i="9"/>
  <c r="H20" i="9"/>
  <c r="F20" i="9"/>
  <c r="D20" i="9"/>
  <c r="B20" i="9"/>
  <c r="AB19" i="9"/>
  <c r="Z19" i="9"/>
  <c r="X19" i="9"/>
  <c r="V19" i="9"/>
  <c r="T19" i="9"/>
  <c r="R19" i="9"/>
  <c r="P19" i="9"/>
  <c r="N19" i="9"/>
  <c r="L19" i="9"/>
  <c r="J19" i="9"/>
  <c r="H19" i="9"/>
  <c r="F19" i="9"/>
  <c r="D19" i="9"/>
  <c r="B19" i="9"/>
  <c r="AB18" i="9"/>
  <c r="Z18" i="9"/>
  <c r="X18" i="9"/>
  <c r="V18" i="9"/>
  <c r="T18" i="9"/>
  <c r="R18" i="9"/>
  <c r="P18" i="9"/>
  <c r="N18" i="9"/>
  <c r="L18" i="9"/>
  <c r="J18" i="9"/>
  <c r="H18" i="9"/>
  <c r="F18" i="9"/>
  <c r="D18" i="9"/>
  <c r="B18" i="9"/>
  <c r="AB17" i="9"/>
  <c r="Z17" i="9"/>
  <c r="X17" i="9"/>
  <c r="V17" i="9"/>
  <c r="T17" i="9"/>
  <c r="R17" i="9"/>
  <c r="P17" i="9"/>
  <c r="N17" i="9"/>
  <c r="L17" i="9"/>
  <c r="J17" i="9"/>
  <c r="H17" i="9"/>
  <c r="F17" i="9"/>
  <c r="D17" i="9"/>
  <c r="B17" i="9"/>
  <c r="AB16" i="9"/>
  <c r="Z16" i="9"/>
  <c r="X16" i="9"/>
  <c r="V16" i="9"/>
  <c r="T16" i="9"/>
  <c r="R16" i="9"/>
  <c r="P16" i="9"/>
  <c r="N16" i="9"/>
  <c r="L16" i="9"/>
  <c r="J16" i="9"/>
  <c r="H16" i="9"/>
  <c r="F16" i="9"/>
  <c r="D16" i="9"/>
  <c r="B16" i="9"/>
  <c r="AB15" i="9"/>
  <c r="Z15" i="9"/>
  <c r="X15" i="9"/>
  <c r="V15" i="9"/>
  <c r="T15" i="9"/>
  <c r="R15" i="9"/>
  <c r="P15" i="9"/>
  <c r="N15" i="9"/>
  <c r="L15" i="9"/>
  <c r="J15" i="9"/>
  <c r="H15" i="9"/>
  <c r="F15" i="9"/>
  <c r="D15" i="9"/>
  <c r="B15" i="9"/>
  <c r="AB14" i="9"/>
  <c r="Z14" i="9"/>
  <c r="X14" i="9"/>
  <c r="V14" i="9"/>
  <c r="T14" i="9"/>
  <c r="R14" i="9"/>
  <c r="P14" i="9"/>
  <c r="N14" i="9"/>
  <c r="L14" i="9"/>
  <c r="J14" i="9"/>
  <c r="H14" i="9"/>
  <c r="F14" i="9"/>
  <c r="D14" i="9"/>
  <c r="B14" i="9"/>
  <c r="AB13" i="9"/>
  <c r="Z13" i="9"/>
  <c r="Z12" i="9" s="1"/>
  <c r="X13" i="9"/>
  <c r="V13" i="9"/>
  <c r="T13" i="9"/>
  <c r="R13" i="9"/>
  <c r="P13" i="9"/>
  <c r="N13" i="9"/>
  <c r="L13" i="9"/>
  <c r="J13" i="9"/>
  <c r="H13" i="9"/>
  <c r="F13" i="9"/>
  <c r="D13" i="9"/>
  <c r="B13" i="9"/>
  <c r="V12" i="9"/>
  <c r="R12" i="9"/>
  <c r="N12" i="9"/>
  <c r="F12" i="9"/>
  <c r="B12" i="9"/>
  <c r="AA9" i="9"/>
  <c r="W9" i="9"/>
  <c r="S9" i="9"/>
  <c r="O9" i="9"/>
  <c r="K9" i="9"/>
  <c r="G9" i="9"/>
  <c r="C9" i="9"/>
  <c r="AA8" i="9"/>
  <c r="S8" i="9"/>
  <c r="G8" i="9"/>
  <c r="C8" i="9"/>
  <c r="AA7" i="9"/>
  <c r="W7" i="9"/>
  <c r="S7" i="9"/>
  <c r="O7" i="9"/>
  <c r="K7" i="9"/>
  <c r="G7" i="9"/>
  <c r="C7" i="9"/>
  <c r="AA6" i="9"/>
  <c r="W6" i="9"/>
  <c r="S6" i="9"/>
  <c r="O6" i="9"/>
  <c r="K6" i="9"/>
  <c r="G6" i="9"/>
  <c r="C6" i="9"/>
  <c r="AA5" i="9"/>
  <c r="W5" i="9"/>
  <c r="S5" i="9"/>
  <c r="O5" i="9"/>
  <c r="K5" i="9"/>
  <c r="G5" i="9"/>
  <c r="C5" i="9"/>
  <c r="AA4" i="9"/>
  <c r="W4" i="9"/>
  <c r="S4" i="9"/>
  <c r="O4" i="9"/>
  <c r="G4" i="9"/>
  <c r="C4" i="9"/>
  <c r="CC230" i="6" l="1"/>
  <c r="CB230" i="6"/>
  <c r="CA230" i="6"/>
  <c r="CA201" i="6" s="1"/>
  <c r="CA178" i="6" s="1"/>
  <c r="AE269" i="9"/>
  <c r="AY268" i="9"/>
  <c r="BK269" i="9"/>
  <c r="BK241" i="9"/>
  <c r="BG241" i="9"/>
  <c r="BG232" i="9"/>
  <c r="BG234" i="9"/>
  <c r="BG236" i="9"/>
  <c r="BG238" i="9"/>
  <c r="BG240" i="9"/>
  <c r="BG231" i="9"/>
  <c r="BG233" i="9"/>
  <c r="BG235" i="9"/>
  <c r="BG237" i="9"/>
  <c r="BG239" i="9"/>
  <c r="BC240" i="9"/>
  <c r="AX135" i="9"/>
  <c r="AY241" i="9"/>
  <c r="AU7" i="9"/>
  <c r="AU240" i="9"/>
  <c r="BO231" i="9"/>
  <c r="BO232" i="9"/>
  <c r="BO233" i="9"/>
  <c r="BO234" i="9"/>
  <c r="BO235" i="9"/>
  <c r="BO236" i="9"/>
  <c r="BO237" i="9"/>
  <c r="BO238" i="9"/>
  <c r="BO239" i="9"/>
  <c r="BO240" i="9"/>
  <c r="BO245" i="9"/>
  <c r="BO246" i="9"/>
  <c r="BO247" i="9"/>
  <c r="BO248" i="9"/>
  <c r="BO249" i="9"/>
  <c r="BO250" i="9"/>
  <c r="BO251" i="9"/>
  <c r="BO252" i="9"/>
  <c r="BO253" i="9"/>
  <c r="BO254" i="9"/>
  <c r="BO255" i="9"/>
  <c r="BO256" i="9"/>
  <c r="BO257" i="9"/>
  <c r="BO258" i="9"/>
  <c r="BO259" i="9"/>
  <c r="BO260" i="9"/>
  <c r="BO261" i="9"/>
  <c r="BO262" i="9"/>
  <c r="BO263" i="9"/>
  <c r="BO264" i="9"/>
  <c r="BO265" i="9"/>
  <c r="BO266" i="9"/>
  <c r="BO267" i="9"/>
  <c r="BO268" i="9"/>
  <c r="BS231" i="9"/>
  <c r="BS232" i="9"/>
  <c r="BS233" i="9"/>
  <c r="BS234" i="9"/>
  <c r="BS235" i="9"/>
  <c r="BS236" i="9"/>
  <c r="BS237" i="9"/>
  <c r="BS238" i="9"/>
  <c r="BS239" i="9"/>
  <c r="BS240" i="9"/>
  <c r="BS245" i="9"/>
  <c r="BS246" i="9"/>
  <c r="BS247" i="9"/>
  <c r="BS248" i="9"/>
  <c r="BS249" i="9"/>
  <c r="BS250" i="9"/>
  <c r="BS251" i="9"/>
  <c r="BS252" i="9"/>
  <c r="BS253" i="9"/>
  <c r="BS254" i="9"/>
  <c r="BS255" i="9"/>
  <c r="BS256" i="9"/>
  <c r="BS257" i="9"/>
  <c r="BS258" i="9"/>
  <c r="BS259" i="9"/>
  <c r="BS260" i="9"/>
  <c r="BS261" i="9"/>
  <c r="BS262" i="9"/>
  <c r="BS263" i="9"/>
  <c r="BS264" i="9"/>
  <c r="BS265" i="9"/>
  <c r="BS266" i="9"/>
  <c r="BS267" i="9"/>
  <c r="BS268" i="9"/>
  <c r="BG245" i="9"/>
  <c r="BG246" i="9"/>
  <c r="BG247" i="9"/>
  <c r="BG248" i="9"/>
  <c r="BG249" i="9"/>
  <c r="BG250" i="9"/>
  <c r="BG251" i="9"/>
  <c r="BG252" i="9"/>
  <c r="BG253" i="9"/>
  <c r="BG254" i="9"/>
  <c r="BG255" i="9"/>
  <c r="BG256" i="9"/>
  <c r="BG257" i="9"/>
  <c r="BG258" i="9"/>
  <c r="BG259" i="9"/>
  <c r="BG260" i="9"/>
  <c r="BG261" i="9"/>
  <c r="BG262" i="9"/>
  <c r="BG263" i="9"/>
  <c r="BG264" i="9"/>
  <c r="BG265" i="9"/>
  <c r="BG266" i="9"/>
  <c r="BG267" i="9"/>
  <c r="BG268" i="9"/>
  <c r="BF230" i="9"/>
  <c r="BF201" i="9" s="1"/>
  <c r="BF178" i="9" s="1"/>
  <c r="BK4" i="9"/>
  <c r="BK5" i="9"/>
  <c r="BK6" i="9"/>
  <c r="BK7" i="9"/>
  <c r="BK8" i="9"/>
  <c r="BK9" i="9"/>
  <c r="BK231" i="9"/>
  <c r="BK232" i="9"/>
  <c r="BK233" i="9"/>
  <c r="BK234" i="9"/>
  <c r="BK235" i="9"/>
  <c r="BK236" i="9"/>
  <c r="BK237" i="9"/>
  <c r="BK238" i="9"/>
  <c r="BK239" i="9"/>
  <c r="BK240" i="9"/>
  <c r="BK245" i="9"/>
  <c r="BK246" i="9"/>
  <c r="BK247" i="9"/>
  <c r="BK248" i="9"/>
  <c r="BK249" i="9"/>
  <c r="BK250" i="9"/>
  <c r="BK251" i="9"/>
  <c r="BK252" i="9"/>
  <c r="BK253" i="9"/>
  <c r="BK254" i="9"/>
  <c r="BK255" i="9"/>
  <c r="BK256" i="9"/>
  <c r="BK257" i="9"/>
  <c r="BK258" i="9"/>
  <c r="BK259" i="9"/>
  <c r="BK260" i="9"/>
  <c r="BK261" i="9"/>
  <c r="BK262" i="9"/>
  <c r="BK263" i="9"/>
  <c r="BK264" i="9"/>
  <c r="BK265" i="9"/>
  <c r="BK266" i="9"/>
  <c r="BK267" i="9"/>
  <c r="BK268" i="9"/>
  <c r="AQ241" i="9"/>
  <c r="AM241" i="9"/>
  <c r="AI241" i="9"/>
  <c r="AU231" i="9"/>
  <c r="BC231" i="9"/>
  <c r="AY232" i="9"/>
  <c r="AU233" i="9"/>
  <c r="BC233" i="9"/>
  <c r="AY234" i="9"/>
  <c r="AU235" i="9"/>
  <c r="BC235" i="9"/>
  <c r="AY236" i="9"/>
  <c r="AU237" i="9"/>
  <c r="BC237" i="9"/>
  <c r="AY238" i="9"/>
  <c r="AU239" i="9"/>
  <c r="BC239" i="9"/>
  <c r="AY240" i="9"/>
  <c r="AU241" i="9"/>
  <c r="BC241" i="9"/>
  <c r="AY245" i="9"/>
  <c r="AU246" i="9"/>
  <c r="BC246" i="9"/>
  <c r="AY247" i="9"/>
  <c r="AU248" i="9"/>
  <c r="BC248" i="9"/>
  <c r="AY249" i="9"/>
  <c r="AU250" i="9"/>
  <c r="BC250" i="9"/>
  <c r="AY251" i="9"/>
  <c r="AU252" i="9"/>
  <c r="BC252" i="9"/>
  <c r="AY253" i="9"/>
  <c r="AU254" i="9"/>
  <c r="BC254" i="9"/>
  <c r="AY255" i="9"/>
  <c r="AU256" i="9"/>
  <c r="BC256" i="9"/>
  <c r="AY257" i="9"/>
  <c r="AU258" i="9"/>
  <c r="BC258" i="9"/>
  <c r="AY259" i="9"/>
  <c r="AU260" i="9"/>
  <c r="BC260" i="9"/>
  <c r="AY261" i="9"/>
  <c r="AU262" i="9"/>
  <c r="BC262" i="9"/>
  <c r="AY263" i="9"/>
  <c r="AU264" i="9"/>
  <c r="BC264" i="9"/>
  <c r="AY265" i="9"/>
  <c r="AU266" i="9"/>
  <c r="BC266" i="9"/>
  <c r="AY267" i="9"/>
  <c r="AU268" i="9"/>
  <c r="BC268" i="9"/>
  <c r="AY269" i="9"/>
  <c r="AY8" i="9"/>
  <c r="AY231" i="9"/>
  <c r="AU232" i="9"/>
  <c r="BC232" i="9"/>
  <c r="AY233" i="9"/>
  <c r="AU234" i="9"/>
  <c r="BC234" i="9"/>
  <c r="AY235" i="9"/>
  <c r="AU236" i="9"/>
  <c r="BC236" i="9"/>
  <c r="AY237" i="9"/>
  <c r="AU238" i="9"/>
  <c r="BC238" i="9"/>
  <c r="AY239" i="9"/>
  <c r="AU245" i="9"/>
  <c r="BC245" i="9"/>
  <c r="AY246" i="9"/>
  <c r="AU247" i="9"/>
  <c r="BC247" i="9"/>
  <c r="AY248" i="9"/>
  <c r="AU249" i="9"/>
  <c r="BC249" i="9"/>
  <c r="AY250" i="9"/>
  <c r="AU251" i="9"/>
  <c r="BC251" i="9"/>
  <c r="AY252" i="9"/>
  <c r="AU253" i="9"/>
  <c r="BC253" i="9"/>
  <c r="AY254" i="9"/>
  <c r="AU255" i="9"/>
  <c r="BC255" i="9"/>
  <c r="AY256" i="9"/>
  <c r="AU257" i="9"/>
  <c r="BC257" i="9"/>
  <c r="AY258" i="9"/>
  <c r="AU259" i="9"/>
  <c r="BC259" i="9"/>
  <c r="AY260" i="9"/>
  <c r="AU261" i="9"/>
  <c r="BC261" i="9"/>
  <c r="AY262" i="9"/>
  <c r="AU263" i="9"/>
  <c r="BC263" i="9"/>
  <c r="AY264" i="9"/>
  <c r="AU265" i="9"/>
  <c r="BC265" i="9"/>
  <c r="AY266" i="9"/>
  <c r="AU267" i="9"/>
  <c r="BC267" i="9"/>
  <c r="AD49" i="9"/>
  <c r="AE241" i="9"/>
  <c r="V135" i="9"/>
  <c r="AM231" i="9"/>
  <c r="AM232" i="9"/>
  <c r="AM233" i="9"/>
  <c r="AM234" i="9"/>
  <c r="AM235" i="9"/>
  <c r="AM236" i="9"/>
  <c r="AM237" i="9"/>
  <c r="AM238" i="9"/>
  <c r="AM239" i="9"/>
  <c r="AM240" i="9"/>
  <c r="AM245" i="9"/>
  <c r="AM246" i="9"/>
  <c r="AM247" i="9"/>
  <c r="AM248" i="9"/>
  <c r="AM249" i="9"/>
  <c r="AM250" i="9"/>
  <c r="AM251" i="9"/>
  <c r="AM252" i="9"/>
  <c r="AM253" i="9"/>
  <c r="AM254" i="9"/>
  <c r="AM255" i="9"/>
  <c r="AM256" i="9"/>
  <c r="AM257" i="9"/>
  <c r="AM258" i="9"/>
  <c r="AM259" i="9"/>
  <c r="AM260" i="9"/>
  <c r="AM261" i="9"/>
  <c r="AM262" i="9"/>
  <c r="AM263" i="9"/>
  <c r="AM264" i="9"/>
  <c r="AM265" i="9"/>
  <c r="AM266" i="9"/>
  <c r="AM267" i="9"/>
  <c r="AM268" i="9"/>
  <c r="AQ231" i="9"/>
  <c r="AQ232" i="9"/>
  <c r="AQ233" i="9"/>
  <c r="AQ234" i="9"/>
  <c r="AQ235" i="9"/>
  <c r="AQ236" i="9"/>
  <c r="AQ237" i="9"/>
  <c r="AQ238" i="9"/>
  <c r="AQ239" i="9"/>
  <c r="AQ240" i="9"/>
  <c r="AQ245" i="9"/>
  <c r="AQ246" i="9"/>
  <c r="AQ247" i="9"/>
  <c r="AQ248" i="9"/>
  <c r="AQ249" i="9"/>
  <c r="AQ250" i="9"/>
  <c r="AQ251" i="9"/>
  <c r="AQ252" i="9"/>
  <c r="AQ253" i="9"/>
  <c r="AQ254" i="9"/>
  <c r="AQ255" i="9"/>
  <c r="AQ256" i="9"/>
  <c r="AQ257" i="9"/>
  <c r="AQ258" i="9"/>
  <c r="AQ259" i="9"/>
  <c r="AQ260" i="9"/>
  <c r="AQ261" i="9"/>
  <c r="AQ262" i="9"/>
  <c r="AQ263" i="9"/>
  <c r="AQ264" i="9"/>
  <c r="AQ265" i="9"/>
  <c r="AQ266" i="9"/>
  <c r="AQ267" i="9"/>
  <c r="AQ268" i="9"/>
  <c r="AE231" i="9"/>
  <c r="AE232" i="9"/>
  <c r="AE233" i="9"/>
  <c r="AE234" i="9"/>
  <c r="AE235" i="9"/>
  <c r="AE236" i="9"/>
  <c r="AE237" i="9"/>
  <c r="AE238" i="9"/>
  <c r="AE239" i="9"/>
  <c r="AE240" i="9"/>
  <c r="AE245" i="9"/>
  <c r="AE246" i="9"/>
  <c r="AE247" i="9"/>
  <c r="AE248" i="9"/>
  <c r="AE249" i="9"/>
  <c r="AE250" i="9"/>
  <c r="AE251" i="9"/>
  <c r="AE252" i="9"/>
  <c r="AE253" i="9"/>
  <c r="AE254" i="9"/>
  <c r="AE255" i="9"/>
  <c r="AE256" i="9"/>
  <c r="AE257" i="9"/>
  <c r="AE258" i="9"/>
  <c r="AE259" i="9"/>
  <c r="AE260" i="9"/>
  <c r="AE261" i="9"/>
  <c r="AE262" i="9"/>
  <c r="AE263" i="9"/>
  <c r="AE264" i="9"/>
  <c r="AE265" i="9"/>
  <c r="AE266" i="9"/>
  <c r="AE267" i="9"/>
  <c r="AE268" i="9"/>
  <c r="AI4" i="9"/>
  <c r="AI5" i="9"/>
  <c r="AI6" i="9"/>
  <c r="AI7" i="9"/>
  <c r="AI231" i="9"/>
  <c r="AI232" i="9"/>
  <c r="AI233" i="9"/>
  <c r="AI234" i="9"/>
  <c r="AI235" i="9"/>
  <c r="AI236" i="9"/>
  <c r="AI237" i="9"/>
  <c r="AI238" i="9"/>
  <c r="AI239" i="9"/>
  <c r="AI240" i="9"/>
  <c r="AI245" i="9"/>
  <c r="AI246" i="9"/>
  <c r="AI247" i="9"/>
  <c r="AI248" i="9"/>
  <c r="AI249" i="9"/>
  <c r="AI250" i="9"/>
  <c r="AI251" i="9"/>
  <c r="AI252" i="9"/>
  <c r="AI253" i="9"/>
  <c r="AI254" i="9"/>
  <c r="AI255" i="9"/>
  <c r="AI256" i="9"/>
  <c r="AI257" i="9"/>
  <c r="AI258" i="9"/>
  <c r="AI259" i="9"/>
  <c r="AI260" i="9"/>
  <c r="AI261" i="9"/>
  <c r="AI262" i="9"/>
  <c r="AI263" i="9"/>
  <c r="AI264" i="9"/>
  <c r="AI265" i="9"/>
  <c r="AI266" i="9"/>
  <c r="AI267" i="9"/>
  <c r="AI268" i="9"/>
  <c r="R92" i="9"/>
  <c r="W8" i="9"/>
  <c r="K4" i="9"/>
  <c r="K8" i="9"/>
  <c r="K240" i="9"/>
  <c r="K238" i="9"/>
  <c r="K236" i="9"/>
  <c r="K234" i="9"/>
  <c r="K232" i="9"/>
  <c r="K241" i="9"/>
  <c r="K239" i="9"/>
  <c r="K237" i="9"/>
  <c r="K235" i="9"/>
  <c r="K233" i="9"/>
  <c r="K231" i="9"/>
  <c r="W241" i="9"/>
  <c r="W239" i="9"/>
  <c r="W237" i="9"/>
  <c r="W235" i="9"/>
  <c r="W233" i="9"/>
  <c r="W231" i="9"/>
  <c r="W240" i="9"/>
  <c r="W238" i="9"/>
  <c r="W236" i="9"/>
  <c r="W234" i="9"/>
  <c r="W232" i="9"/>
  <c r="C269" i="9"/>
  <c r="C267" i="9"/>
  <c r="C265" i="9"/>
  <c r="C263" i="9"/>
  <c r="C261" i="9"/>
  <c r="C268" i="9"/>
  <c r="C266" i="9"/>
  <c r="C264" i="9"/>
  <c r="C262" i="9"/>
  <c r="C260" i="9"/>
  <c r="C258" i="9"/>
  <c r="C256" i="9"/>
  <c r="C254" i="9"/>
  <c r="C252" i="9"/>
  <c r="C250" i="9"/>
  <c r="C248" i="9"/>
  <c r="C246" i="9"/>
  <c r="C257" i="9"/>
  <c r="C253" i="9"/>
  <c r="C249" i="9"/>
  <c r="C245" i="9"/>
  <c r="C259" i="9"/>
  <c r="C255" i="9"/>
  <c r="C251" i="9"/>
  <c r="C247" i="9"/>
  <c r="K269" i="9"/>
  <c r="K267" i="9"/>
  <c r="K265" i="9"/>
  <c r="K263" i="9"/>
  <c r="K261" i="9"/>
  <c r="K268" i="9"/>
  <c r="K266" i="9"/>
  <c r="K264" i="9"/>
  <c r="K262" i="9"/>
  <c r="K260" i="9"/>
  <c r="K258" i="9"/>
  <c r="K256" i="9"/>
  <c r="K254" i="9"/>
  <c r="K252" i="9"/>
  <c r="K250" i="9"/>
  <c r="K248" i="9"/>
  <c r="K246" i="9"/>
  <c r="K259" i="9"/>
  <c r="K255" i="9"/>
  <c r="K251" i="9"/>
  <c r="K247" i="9"/>
  <c r="K245" i="9"/>
  <c r="K257" i="9"/>
  <c r="K253" i="9"/>
  <c r="K249" i="9"/>
  <c r="S269" i="9"/>
  <c r="S267" i="9"/>
  <c r="S265" i="9"/>
  <c r="S263" i="9"/>
  <c r="S261" i="9"/>
  <c r="S268" i="9"/>
  <c r="S266" i="9"/>
  <c r="S264" i="9"/>
  <c r="S262" i="9"/>
  <c r="S260" i="9"/>
  <c r="S258" i="9"/>
  <c r="S256" i="9"/>
  <c r="S254" i="9"/>
  <c r="S252" i="9"/>
  <c r="S250" i="9"/>
  <c r="S248" i="9"/>
  <c r="S246" i="9"/>
  <c r="S257" i="9"/>
  <c r="S253" i="9"/>
  <c r="S249" i="9"/>
  <c r="S245" i="9"/>
  <c r="S259" i="9"/>
  <c r="S255" i="9"/>
  <c r="S251" i="9"/>
  <c r="S247" i="9"/>
  <c r="AA269" i="9"/>
  <c r="AA267" i="9"/>
  <c r="AA265" i="9"/>
  <c r="AA263" i="9"/>
  <c r="AA261" i="9"/>
  <c r="AA268" i="9"/>
  <c r="AA266" i="9"/>
  <c r="AA264" i="9"/>
  <c r="AA262" i="9"/>
  <c r="AA260" i="9"/>
  <c r="AA258" i="9"/>
  <c r="AA256" i="9"/>
  <c r="AA254" i="9"/>
  <c r="AA252" i="9"/>
  <c r="AA250" i="9"/>
  <c r="AA248" i="9"/>
  <c r="AA246" i="9"/>
  <c r="AA259" i="9"/>
  <c r="AA255" i="9"/>
  <c r="AA251" i="9"/>
  <c r="AA247" i="9"/>
  <c r="AA257" i="9"/>
  <c r="AA253" i="9"/>
  <c r="AA249" i="9"/>
  <c r="AA245" i="9"/>
  <c r="C240" i="9"/>
  <c r="C238" i="9"/>
  <c r="C236" i="9"/>
  <c r="C234" i="9"/>
  <c r="C232" i="9"/>
  <c r="C241" i="9"/>
  <c r="C239" i="9"/>
  <c r="C237" i="9"/>
  <c r="C235" i="9"/>
  <c r="C233" i="9"/>
  <c r="C231" i="9"/>
  <c r="G241" i="9"/>
  <c r="G239" i="9"/>
  <c r="G237" i="9"/>
  <c r="G235" i="9"/>
  <c r="G233" i="9"/>
  <c r="G231" i="9"/>
  <c r="G240" i="9"/>
  <c r="G238" i="9"/>
  <c r="G236" i="9"/>
  <c r="G234" i="9"/>
  <c r="G232" i="9"/>
  <c r="O241" i="9"/>
  <c r="O239" i="9"/>
  <c r="O237" i="9"/>
  <c r="O235" i="9"/>
  <c r="O233" i="9"/>
  <c r="O231" i="9"/>
  <c r="O240" i="9"/>
  <c r="O238" i="9"/>
  <c r="O236" i="9"/>
  <c r="O234" i="9"/>
  <c r="O232" i="9"/>
  <c r="S240" i="9"/>
  <c r="S238" i="9"/>
  <c r="S236" i="9"/>
  <c r="S234" i="9"/>
  <c r="S232" i="9"/>
  <c r="S241" i="9"/>
  <c r="S239" i="9"/>
  <c r="S237" i="9"/>
  <c r="S235" i="9"/>
  <c r="S233" i="9"/>
  <c r="S231" i="9"/>
  <c r="AA240" i="9"/>
  <c r="AA238" i="9"/>
  <c r="AA236" i="9"/>
  <c r="AA234" i="9"/>
  <c r="AA232" i="9"/>
  <c r="AA241" i="9"/>
  <c r="AA239" i="9"/>
  <c r="AA237" i="9"/>
  <c r="AA235" i="9"/>
  <c r="AA233" i="9"/>
  <c r="AA231" i="9"/>
  <c r="G268" i="9"/>
  <c r="G266" i="9"/>
  <c r="G264" i="9"/>
  <c r="G262" i="9"/>
  <c r="G260" i="9"/>
  <c r="G269" i="9"/>
  <c r="G267" i="9"/>
  <c r="G265" i="9"/>
  <c r="G263" i="9"/>
  <c r="G261" i="9"/>
  <c r="G259" i="9"/>
  <c r="G257" i="9"/>
  <c r="G255" i="9"/>
  <c r="G253" i="9"/>
  <c r="G251" i="9"/>
  <c r="G249" i="9"/>
  <c r="G247" i="9"/>
  <c r="G258" i="9"/>
  <c r="G254" i="9"/>
  <c r="G250" i="9"/>
  <c r="G246" i="9"/>
  <c r="G256" i="9"/>
  <c r="G252" i="9"/>
  <c r="G248" i="9"/>
  <c r="G245" i="9"/>
  <c r="O268" i="9"/>
  <c r="O266" i="9"/>
  <c r="O264" i="9"/>
  <c r="O262" i="9"/>
  <c r="O260" i="9"/>
  <c r="O269" i="9"/>
  <c r="O267" i="9"/>
  <c r="O265" i="9"/>
  <c r="O263" i="9"/>
  <c r="O261" i="9"/>
  <c r="O259" i="9"/>
  <c r="O257" i="9"/>
  <c r="O255" i="9"/>
  <c r="O253" i="9"/>
  <c r="O251" i="9"/>
  <c r="O249" i="9"/>
  <c r="O247" i="9"/>
  <c r="O256" i="9"/>
  <c r="O252" i="9"/>
  <c r="O248" i="9"/>
  <c r="O258" i="9"/>
  <c r="O254" i="9"/>
  <c r="O250" i="9"/>
  <c r="O246" i="9"/>
  <c r="O245" i="9"/>
  <c r="W268" i="9"/>
  <c r="W266" i="9"/>
  <c r="W264" i="9"/>
  <c r="W262" i="9"/>
  <c r="W260" i="9"/>
  <c r="W269" i="9"/>
  <c r="W267" i="9"/>
  <c r="W265" i="9"/>
  <c r="W263" i="9"/>
  <c r="W261" i="9"/>
  <c r="W259" i="9"/>
  <c r="W257" i="9"/>
  <c r="W255" i="9"/>
  <c r="W253" i="9"/>
  <c r="W251" i="9"/>
  <c r="W249" i="9"/>
  <c r="W247" i="9"/>
  <c r="W245" i="9"/>
  <c r="W258" i="9"/>
  <c r="W254" i="9"/>
  <c r="W250" i="9"/>
  <c r="W246" i="9"/>
  <c r="W256" i="9"/>
  <c r="W252" i="9"/>
  <c r="W248" i="9"/>
  <c r="AZ228" i="6"/>
  <c r="AF228" i="6"/>
  <c r="AF199" i="6"/>
  <c r="CN269" i="6"/>
  <c r="CN268" i="6"/>
  <c r="CN267" i="6"/>
  <c r="CN266" i="6"/>
  <c r="CN265" i="6"/>
  <c r="CN264" i="6"/>
  <c r="CN263" i="6"/>
  <c r="CN262" i="6"/>
  <c r="CN261" i="6"/>
  <c r="CN260" i="6"/>
  <c r="CN259" i="6"/>
  <c r="CN258" i="6"/>
  <c r="CN257" i="6"/>
  <c r="CN256" i="6"/>
  <c r="CN255" i="6"/>
  <c r="CN254" i="6"/>
  <c r="CN253" i="6"/>
  <c r="CN252" i="6"/>
  <c r="CN251" i="6"/>
  <c r="CN250" i="6"/>
  <c r="CN249" i="6"/>
  <c r="CN248" i="6"/>
  <c r="CN247" i="6"/>
  <c r="CN246" i="6"/>
  <c r="CN245" i="6"/>
  <c r="CN228" i="6"/>
  <c r="CN199" i="6"/>
  <c r="CJ228" i="6"/>
  <c r="CJ199" i="6"/>
  <c r="H228" i="6"/>
  <c r="H199" i="6"/>
  <c r="BA198" i="6"/>
  <c r="BA197" i="6"/>
  <c r="BA196" i="6"/>
  <c r="BA195" i="6"/>
  <c r="BA194" i="6"/>
  <c r="BA193" i="6"/>
  <c r="BA192" i="6"/>
  <c r="BA191" i="6"/>
  <c r="BA190" i="6"/>
  <c r="BA189" i="6"/>
  <c r="BA188" i="6"/>
  <c r="BA187" i="6"/>
  <c r="BA186" i="6"/>
  <c r="BA185" i="6"/>
  <c r="BA184" i="6"/>
  <c r="BA183" i="6"/>
  <c r="BA182" i="6"/>
  <c r="BA181" i="6"/>
  <c r="BA180" i="6"/>
  <c r="BA179" i="6"/>
  <c r="BA175" i="6"/>
  <c r="BA174" i="6"/>
  <c r="BA173" i="6"/>
  <c r="BA172" i="6"/>
  <c r="BA171" i="6"/>
  <c r="BA170" i="6"/>
  <c r="BA169" i="6"/>
  <c r="BA168" i="6"/>
  <c r="BA167" i="6"/>
  <c r="BA166" i="6"/>
  <c r="BA165" i="6"/>
  <c r="BA164" i="6"/>
  <c r="BA163" i="6"/>
  <c r="BA162" i="6"/>
  <c r="BA161" i="6"/>
  <c r="BA160" i="6"/>
  <c r="BA159" i="6"/>
  <c r="BA158" i="6"/>
  <c r="BA157" i="6"/>
  <c r="BA156" i="6"/>
  <c r="BA155" i="6"/>
  <c r="BA154" i="6"/>
  <c r="BA153" i="6"/>
  <c r="BA152" i="6"/>
  <c r="BA151" i="6"/>
  <c r="BA150" i="6"/>
  <c r="BA149" i="6"/>
  <c r="BA148" i="6"/>
  <c r="BA147" i="6"/>
  <c r="BA146" i="6"/>
  <c r="BA145" i="6"/>
  <c r="BA144" i="6"/>
  <c r="BA143" i="6"/>
  <c r="BA142" i="6"/>
  <c r="BA141" i="6"/>
  <c r="BA140" i="6"/>
  <c r="BA139" i="6"/>
  <c r="BA138" i="6"/>
  <c r="BA137" i="6"/>
  <c r="BA136" i="6"/>
  <c r="BA132" i="6"/>
  <c r="BA131" i="6"/>
  <c r="BA130" i="6"/>
  <c r="BA129" i="6"/>
  <c r="BA128" i="6"/>
  <c r="BA127" i="6"/>
  <c r="BA126" i="6"/>
  <c r="BA125" i="6"/>
  <c r="BA124" i="6"/>
  <c r="BA123" i="6"/>
  <c r="BA122" i="6"/>
  <c r="BA121" i="6"/>
  <c r="BA120" i="6"/>
  <c r="BA119" i="6"/>
  <c r="BA118" i="6"/>
  <c r="BA117" i="6"/>
  <c r="BA116" i="6"/>
  <c r="BA115" i="6"/>
  <c r="BA114" i="6"/>
  <c r="BA113" i="6"/>
  <c r="BA112" i="6"/>
  <c r="BA111" i="6"/>
  <c r="BA110" i="6"/>
  <c r="BA109" i="6"/>
  <c r="BA108" i="6"/>
  <c r="BA107" i="6"/>
  <c r="BA106" i="6"/>
  <c r="BA105" i="6"/>
  <c r="BA104" i="6"/>
  <c r="BA103" i="6"/>
  <c r="BA102" i="6"/>
  <c r="BA101" i="6"/>
  <c r="BA100" i="6"/>
  <c r="BA99" i="6"/>
  <c r="BA98" i="6"/>
  <c r="BA97" i="6"/>
  <c r="BA96" i="6"/>
  <c r="BA95" i="6"/>
  <c r="BA94" i="6"/>
  <c r="BA93" i="6"/>
  <c r="BA89" i="6"/>
  <c r="BA88" i="6"/>
  <c r="BA87" i="6"/>
  <c r="BA86" i="6"/>
  <c r="BA85" i="6"/>
  <c r="BA84" i="6"/>
  <c r="BA83" i="6"/>
  <c r="BA82" i="6"/>
  <c r="BA81" i="6"/>
  <c r="BA80" i="6"/>
  <c r="BA79" i="6"/>
  <c r="BA78" i="6"/>
  <c r="BA77" i="6"/>
  <c r="BA76" i="6"/>
  <c r="BA75" i="6"/>
  <c r="BA74" i="6"/>
  <c r="BA73" i="6"/>
  <c r="BA72" i="6"/>
  <c r="BA71" i="6"/>
  <c r="BA70" i="6"/>
  <c r="BA69" i="6"/>
  <c r="BA68" i="6"/>
  <c r="BA67" i="6"/>
  <c r="BA66" i="6"/>
  <c r="BA65" i="6"/>
  <c r="BA64" i="6"/>
  <c r="BA63" i="6"/>
  <c r="BA62" i="6"/>
  <c r="BA61" i="6"/>
  <c r="BA60" i="6"/>
  <c r="BA59" i="6"/>
  <c r="BA58" i="6"/>
  <c r="BA57" i="6"/>
  <c r="BA56" i="6"/>
  <c r="BA55" i="6"/>
  <c r="BA54" i="6"/>
  <c r="BA53" i="6"/>
  <c r="BA52" i="6"/>
  <c r="BA51" i="6"/>
  <c r="BA50" i="6"/>
  <c r="BA46" i="6"/>
  <c r="BA45" i="6"/>
  <c r="BA44" i="6"/>
  <c r="BA43" i="6"/>
  <c r="BA42" i="6"/>
  <c r="BA41" i="6"/>
  <c r="BA40" i="6"/>
  <c r="BA39" i="6"/>
  <c r="BA38" i="6"/>
  <c r="BA37" i="6"/>
  <c r="BA36" i="6"/>
  <c r="BA35" i="6"/>
  <c r="BA34" i="6"/>
  <c r="BA33" i="6"/>
  <c r="BA32" i="6"/>
  <c r="BA28" i="6"/>
  <c r="BA27" i="6"/>
  <c r="BA26" i="6"/>
  <c r="BA25" i="6"/>
  <c r="BA24" i="6"/>
  <c r="BA23" i="6"/>
  <c r="BA22" i="6"/>
  <c r="BA21" i="6"/>
  <c r="BA20" i="6"/>
  <c r="BA19" i="6"/>
  <c r="BA18" i="6"/>
  <c r="BA17" i="6"/>
  <c r="BA16" i="6"/>
  <c r="BA15" i="6"/>
  <c r="BA14" i="6"/>
  <c r="BA13" i="6"/>
  <c r="AG198" i="6"/>
  <c r="AG197" i="6"/>
  <c r="AG196" i="6"/>
  <c r="AG195" i="6"/>
  <c r="AG194" i="6"/>
  <c r="AG193" i="6"/>
  <c r="AG192" i="6"/>
  <c r="AG191" i="6"/>
  <c r="AG190" i="6"/>
  <c r="AG189" i="6"/>
  <c r="AG188" i="6"/>
  <c r="AG187" i="6"/>
  <c r="AG186" i="6"/>
  <c r="AG185" i="6"/>
  <c r="AG184" i="6"/>
  <c r="AG183" i="6"/>
  <c r="AG182" i="6"/>
  <c r="AG181" i="6"/>
  <c r="AG180" i="6"/>
  <c r="AG179" i="6"/>
  <c r="AG175" i="6"/>
  <c r="AG174" i="6"/>
  <c r="AG173" i="6"/>
  <c r="AG172" i="6"/>
  <c r="AG171" i="6"/>
  <c r="AG170" i="6"/>
  <c r="AG169" i="6"/>
  <c r="AG168" i="6"/>
  <c r="AG167" i="6"/>
  <c r="AG166" i="6"/>
  <c r="AG165" i="6"/>
  <c r="AG164" i="6"/>
  <c r="AG163" i="6"/>
  <c r="AG162" i="6"/>
  <c r="AG161" i="6"/>
  <c r="AG160" i="6"/>
  <c r="AG159" i="6"/>
  <c r="AG158" i="6"/>
  <c r="AG157" i="6"/>
  <c r="AG156" i="6"/>
  <c r="AG155" i="6"/>
  <c r="AG154" i="6"/>
  <c r="AG153" i="6"/>
  <c r="AG152" i="6"/>
  <c r="AG151" i="6"/>
  <c r="AG150" i="6"/>
  <c r="AG149" i="6"/>
  <c r="AG148" i="6"/>
  <c r="AG147" i="6"/>
  <c r="AG146" i="6"/>
  <c r="AG145" i="6"/>
  <c r="AG144" i="6"/>
  <c r="AG143" i="6"/>
  <c r="AG142" i="6"/>
  <c r="AG141" i="6"/>
  <c r="AG140" i="6"/>
  <c r="AG139" i="6"/>
  <c r="AG138" i="6"/>
  <c r="AG137" i="6"/>
  <c r="AG136" i="6"/>
  <c r="AG132" i="6"/>
  <c r="AG131" i="6"/>
  <c r="AG130" i="6"/>
  <c r="AG129" i="6"/>
  <c r="AG128" i="6"/>
  <c r="AG127" i="6"/>
  <c r="AG126" i="6"/>
  <c r="AG125" i="6"/>
  <c r="AG124" i="6"/>
  <c r="AG123" i="6"/>
  <c r="AG122" i="6"/>
  <c r="AG121" i="6"/>
  <c r="AG120" i="6"/>
  <c r="AG119" i="6"/>
  <c r="AG118" i="6"/>
  <c r="AG117" i="6"/>
  <c r="AG116" i="6"/>
  <c r="AG115" i="6"/>
  <c r="AG114" i="6"/>
  <c r="AG113" i="6"/>
  <c r="AG112" i="6"/>
  <c r="AG111" i="6"/>
  <c r="AG110" i="6"/>
  <c r="AG109" i="6"/>
  <c r="AG108" i="6"/>
  <c r="AG107" i="6"/>
  <c r="AG106" i="6"/>
  <c r="AG105" i="6"/>
  <c r="AG104" i="6"/>
  <c r="AG103" i="6"/>
  <c r="AG102" i="6"/>
  <c r="AG101" i="6"/>
  <c r="AG100" i="6"/>
  <c r="AG99" i="6"/>
  <c r="AG98" i="6"/>
  <c r="AG97" i="6"/>
  <c r="AG96" i="6"/>
  <c r="AG95" i="6"/>
  <c r="AG94" i="6"/>
  <c r="AG93" i="6"/>
  <c r="AG89" i="6"/>
  <c r="AG88" i="6"/>
  <c r="AG87" i="6"/>
  <c r="AG86" i="6"/>
  <c r="AG85" i="6"/>
  <c r="AG84" i="6"/>
  <c r="AG83" i="6"/>
  <c r="AG82" i="6"/>
  <c r="AG81" i="6"/>
  <c r="AG80" i="6"/>
  <c r="AG79" i="6"/>
  <c r="AG78" i="6"/>
  <c r="AG77" i="6"/>
  <c r="AG76" i="6"/>
  <c r="AG75" i="6"/>
  <c r="AG74" i="6"/>
  <c r="AG73" i="6"/>
  <c r="AG72" i="6"/>
  <c r="AG71" i="6"/>
  <c r="AG70" i="6"/>
  <c r="AG69" i="6"/>
  <c r="AG68" i="6"/>
  <c r="AG67" i="6"/>
  <c r="AG66" i="6"/>
  <c r="AG65" i="6"/>
  <c r="AG64" i="6"/>
  <c r="AG63" i="6"/>
  <c r="AG62" i="6"/>
  <c r="AG61" i="6"/>
  <c r="AG60" i="6"/>
  <c r="AG59" i="6"/>
  <c r="AG58" i="6"/>
  <c r="AG57" i="6"/>
  <c r="AG56" i="6"/>
  <c r="AG55" i="6"/>
  <c r="AG54" i="6"/>
  <c r="AG53" i="6"/>
  <c r="AG52" i="6"/>
  <c r="AG51" i="6"/>
  <c r="AG50" i="6"/>
  <c r="AG46" i="6"/>
  <c r="AG45" i="6"/>
  <c r="AG44" i="6"/>
  <c r="AG43" i="6"/>
  <c r="AG42" i="6"/>
  <c r="AG41" i="6"/>
  <c r="AG40" i="6"/>
  <c r="AG39" i="6"/>
  <c r="AG38" i="6"/>
  <c r="AG37" i="6"/>
  <c r="AG36" i="6"/>
  <c r="AG35" i="6"/>
  <c r="AG34" i="6"/>
  <c r="AG33" i="6"/>
  <c r="AG32" i="6"/>
  <c r="AG28" i="6"/>
  <c r="AG27" i="6"/>
  <c r="AG26" i="6"/>
  <c r="AG25" i="6"/>
  <c r="AG24" i="6"/>
  <c r="AG23" i="6"/>
  <c r="AG22" i="6"/>
  <c r="AG21" i="6"/>
  <c r="AG20" i="6"/>
  <c r="AG19" i="6"/>
  <c r="AG18" i="6"/>
  <c r="AG17" i="6"/>
  <c r="AG16" i="6"/>
  <c r="AG15" i="6"/>
  <c r="AG14" i="6"/>
  <c r="AG13" i="6"/>
  <c r="CO198" i="6"/>
  <c r="CO197" i="6"/>
  <c r="CO196" i="6"/>
  <c r="CO195" i="6"/>
  <c r="CO194" i="6"/>
  <c r="CO193" i="6"/>
  <c r="CO192" i="6"/>
  <c r="CO191" i="6"/>
  <c r="CO190" i="6"/>
  <c r="CO189" i="6"/>
  <c r="CO188" i="6"/>
  <c r="CO187" i="6"/>
  <c r="CO186" i="6"/>
  <c r="CO185" i="6"/>
  <c r="CO184" i="6"/>
  <c r="CO183" i="6"/>
  <c r="CO182" i="6"/>
  <c r="CO181" i="6"/>
  <c r="CO180" i="6"/>
  <c r="CO179" i="6"/>
  <c r="CO175" i="6"/>
  <c r="CO174" i="6"/>
  <c r="CO173" i="6"/>
  <c r="CO172" i="6"/>
  <c r="CO171" i="6"/>
  <c r="CO170" i="6"/>
  <c r="CO169" i="6"/>
  <c r="CO168" i="6"/>
  <c r="CO167" i="6"/>
  <c r="CO166" i="6"/>
  <c r="CO165" i="6"/>
  <c r="CO164" i="6"/>
  <c r="CO163" i="6"/>
  <c r="CO162" i="6"/>
  <c r="CO161" i="6"/>
  <c r="CO160" i="6"/>
  <c r="CO159" i="6"/>
  <c r="CO158" i="6"/>
  <c r="CO157" i="6"/>
  <c r="CO156" i="6"/>
  <c r="CO155" i="6"/>
  <c r="CO154" i="6"/>
  <c r="CO153" i="6"/>
  <c r="CO152" i="6"/>
  <c r="CO151" i="6"/>
  <c r="CO150" i="6"/>
  <c r="CO149" i="6"/>
  <c r="CO148" i="6"/>
  <c r="CO147" i="6"/>
  <c r="CO146" i="6"/>
  <c r="CO145" i="6"/>
  <c r="CO144" i="6"/>
  <c r="CO143" i="6"/>
  <c r="CO142" i="6"/>
  <c r="CO141" i="6"/>
  <c r="CO140" i="6"/>
  <c r="CO139" i="6"/>
  <c r="CO138" i="6"/>
  <c r="CO137" i="6"/>
  <c r="CO136" i="6"/>
  <c r="CO132" i="6"/>
  <c r="CO131" i="6"/>
  <c r="CO130" i="6"/>
  <c r="CO129" i="6"/>
  <c r="CO128" i="6"/>
  <c r="CO127" i="6"/>
  <c r="CO126" i="6"/>
  <c r="CO125" i="6"/>
  <c r="CO124" i="6"/>
  <c r="CO123" i="6"/>
  <c r="CO122" i="6"/>
  <c r="CO121" i="6"/>
  <c r="CO120" i="6"/>
  <c r="CO119" i="6"/>
  <c r="CO118" i="6"/>
  <c r="CO117" i="6"/>
  <c r="CO116" i="6"/>
  <c r="CO115" i="6"/>
  <c r="CO114" i="6"/>
  <c r="CO113" i="6"/>
  <c r="CO112" i="6"/>
  <c r="CO111" i="6"/>
  <c r="CO110" i="6"/>
  <c r="CO109" i="6"/>
  <c r="CO108" i="6"/>
  <c r="CO107" i="6"/>
  <c r="CO106" i="6"/>
  <c r="CO105" i="6"/>
  <c r="CO104" i="6"/>
  <c r="CO103" i="6"/>
  <c r="CO102" i="6"/>
  <c r="CO101" i="6"/>
  <c r="CO100" i="6"/>
  <c r="CO99" i="6"/>
  <c r="CO98" i="6"/>
  <c r="CO97" i="6"/>
  <c r="CO96" i="6"/>
  <c r="CO95" i="6"/>
  <c r="CO94" i="6"/>
  <c r="CO93" i="6"/>
  <c r="CO89" i="6"/>
  <c r="CO88" i="6"/>
  <c r="CO87" i="6"/>
  <c r="CO86" i="6"/>
  <c r="CO85" i="6"/>
  <c r="CO84" i="6"/>
  <c r="CO83" i="6"/>
  <c r="CO82" i="6"/>
  <c r="CO81" i="6"/>
  <c r="CO80" i="6"/>
  <c r="CO79" i="6"/>
  <c r="CO78" i="6"/>
  <c r="CO77" i="6"/>
  <c r="CO76" i="6"/>
  <c r="CO75" i="6"/>
  <c r="CO74" i="6"/>
  <c r="CO73" i="6"/>
  <c r="CO72" i="6"/>
  <c r="CO71" i="6"/>
  <c r="CO70" i="6"/>
  <c r="CO69" i="6"/>
  <c r="CO68" i="6"/>
  <c r="CO67" i="6"/>
  <c r="CO66" i="6"/>
  <c r="CO65" i="6"/>
  <c r="CO64" i="6"/>
  <c r="CO63" i="6"/>
  <c r="CO62" i="6"/>
  <c r="CO61" i="6"/>
  <c r="CO60" i="6"/>
  <c r="CO59" i="6"/>
  <c r="CO58" i="6"/>
  <c r="CO57" i="6"/>
  <c r="CO56" i="6"/>
  <c r="CO55" i="6"/>
  <c r="CO54" i="6"/>
  <c r="CO53" i="6"/>
  <c r="CO52" i="6"/>
  <c r="CO51" i="6"/>
  <c r="CO50" i="6"/>
  <c r="CO46" i="6"/>
  <c r="CO45" i="6"/>
  <c r="CO44" i="6"/>
  <c r="CO43" i="6"/>
  <c r="CO42" i="6"/>
  <c r="CO41" i="6"/>
  <c r="CO40" i="6"/>
  <c r="CO39" i="6"/>
  <c r="CO38" i="6"/>
  <c r="CO37" i="6"/>
  <c r="CO36" i="6"/>
  <c r="CO35" i="6"/>
  <c r="CO34" i="6"/>
  <c r="CO33" i="6"/>
  <c r="CO32" i="6"/>
  <c r="CO28" i="6"/>
  <c r="CO27" i="6"/>
  <c r="CO26" i="6"/>
  <c r="CO25" i="6"/>
  <c r="CO24" i="6"/>
  <c r="CO23" i="6"/>
  <c r="CO22" i="6"/>
  <c r="CO21" i="6"/>
  <c r="CO20" i="6"/>
  <c r="CO19" i="6"/>
  <c r="CO18" i="6"/>
  <c r="CO17" i="6"/>
  <c r="CO16" i="6"/>
  <c r="CO15" i="6"/>
  <c r="CO14" i="6"/>
  <c r="CO13" i="6"/>
  <c r="CK198" i="6"/>
  <c r="CK197" i="6"/>
  <c r="CK196" i="6"/>
  <c r="CK195" i="6"/>
  <c r="CK194" i="6"/>
  <c r="CK193" i="6"/>
  <c r="CK192" i="6"/>
  <c r="CK191" i="6"/>
  <c r="CK190" i="6"/>
  <c r="CK189" i="6"/>
  <c r="CK188" i="6"/>
  <c r="CK187" i="6"/>
  <c r="CK186" i="6"/>
  <c r="CK185" i="6"/>
  <c r="CK184" i="6"/>
  <c r="CK183" i="6"/>
  <c r="CK182" i="6"/>
  <c r="CK181" i="6"/>
  <c r="CK180" i="6"/>
  <c r="CK179" i="6"/>
  <c r="CK175" i="6"/>
  <c r="CK174" i="6"/>
  <c r="CK173" i="6"/>
  <c r="CK172" i="6"/>
  <c r="CK171" i="6"/>
  <c r="CK170" i="6"/>
  <c r="CK169" i="6"/>
  <c r="CK168" i="6"/>
  <c r="CK167" i="6"/>
  <c r="CK166" i="6"/>
  <c r="CK165" i="6"/>
  <c r="CK164" i="6"/>
  <c r="CK163" i="6"/>
  <c r="CK162" i="6"/>
  <c r="CK161" i="6"/>
  <c r="CK160" i="6"/>
  <c r="CK159" i="6"/>
  <c r="CK158" i="6"/>
  <c r="CK157" i="6"/>
  <c r="CK156" i="6"/>
  <c r="CK155" i="6"/>
  <c r="CK154" i="6"/>
  <c r="CK153" i="6"/>
  <c r="CK152" i="6"/>
  <c r="CK151" i="6"/>
  <c r="CK150" i="6"/>
  <c r="CK149" i="6"/>
  <c r="CK148" i="6"/>
  <c r="CK147" i="6"/>
  <c r="CK146" i="6"/>
  <c r="CK145" i="6"/>
  <c r="CK144" i="6"/>
  <c r="CK143" i="6"/>
  <c r="CK142" i="6"/>
  <c r="CK141" i="6"/>
  <c r="CK140" i="6"/>
  <c r="CK139" i="6"/>
  <c r="CK138" i="6"/>
  <c r="CK137" i="6"/>
  <c r="CK136" i="6"/>
  <c r="CK132" i="6"/>
  <c r="CK131" i="6"/>
  <c r="CK130" i="6"/>
  <c r="CK129" i="6"/>
  <c r="CK128" i="6"/>
  <c r="CK127" i="6"/>
  <c r="CK126" i="6"/>
  <c r="CK125" i="6"/>
  <c r="CK124" i="6"/>
  <c r="CK123" i="6"/>
  <c r="CK122" i="6"/>
  <c r="CK121" i="6"/>
  <c r="CK120" i="6"/>
  <c r="CK119" i="6"/>
  <c r="CK118" i="6"/>
  <c r="CK117" i="6"/>
  <c r="CK116" i="6"/>
  <c r="CK115" i="6"/>
  <c r="CK114" i="6"/>
  <c r="CK113" i="6"/>
  <c r="CK112" i="6"/>
  <c r="CK111" i="6"/>
  <c r="CK110" i="6"/>
  <c r="CK109" i="6"/>
  <c r="CK108" i="6"/>
  <c r="CK107" i="6"/>
  <c r="CK106" i="6"/>
  <c r="CK105" i="6"/>
  <c r="CK104" i="6"/>
  <c r="CK103" i="6"/>
  <c r="CK102" i="6"/>
  <c r="CK101" i="6"/>
  <c r="CK100" i="6"/>
  <c r="CK99" i="6"/>
  <c r="CK98" i="6"/>
  <c r="CK97" i="6"/>
  <c r="CK96" i="6"/>
  <c r="CK95" i="6"/>
  <c r="CK94" i="6"/>
  <c r="CK93" i="6"/>
  <c r="CK89" i="6"/>
  <c r="CK88" i="6"/>
  <c r="CK87" i="6"/>
  <c r="CK86" i="6"/>
  <c r="CK85" i="6"/>
  <c r="CK84" i="6"/>
  <c r="CK83" i="6"/>
  <c r="CK82" i="6"/>
  <c r="CK81" i="6"/>
  <c r="CK80" i="6"/>
  <c r="CK79" i="6"/>
  <c r="CK78" i="6"/>
  <c r="CK77" i="6"/>
  <c r="CK76" i="6"/>
  <c r="CK75" i="6"/>
  <c r="CK74" i="6"/>
  <c r="CK73" i="6"/>
  <c r="CK72" i="6"/>
  <c r="CK71" i="6"/>
  <c r="CK70" i="6"/>
  <c r="CK69" i="6"/>
  <c r="CK68" i="6"/>
  <c r="CK67" i="6"/>
  <c r="CK66" i="6"/>
  <c r="CK65" i="6"/>
  <c r="CK64" i="6"/>
  <c r="CK63" i="6"/>
  <c r="CK62" i="6"/>
  <c r="CK61" i="6"/>
  <c r="CK60" i="6"/>
  <c r="CK59" i="6"/>
  <c r="CK58" i="6"/>
  <c r="CK57" i="6"/>
  <c r="CK56" i="6"/>
  <c r="CK55" i="6"/>
  <c r="CK54" i="6"/>
  <c r="CK53" i="6"/>
  <c r="CK52" i="6"/>
  <c r="CK51" i="6"/>
  <c r="CK50" i="6"/>
  <c r="CK46" i="6"/>
  <c r="CK45" i="6"/>
  <c r="CK44" i="6"/>
  <c r="CK43" i="6"/>
  <c r="CK42" i="6"/>
  <c r="CK41" i="6"/>
  <c r="CK40" i="6"/>
  <c r="CK39" i="6"/>
  <c r="CK38" i="6"/>
  <c r="CK37" i="6"/>
  <c r="CK36" i="6"/>
  <c r="CK35" i="6"/>
  <c r="CK34" i="6"/>
  <c r="CK33" i="6"/>
  <c r="CK32" i="6"/>
  <c r="CK28" i="6"/>
  <c r="CK27" i="6"/>
  <c r="CK26" i="6"/>
  <c r="CK25" i="6"/>
  <c r="CK24" i="6"/>
  <c r="CK23" i="6"/>
  <c r="CK22" i="6"/>
  <c r="CK21" i="6"/>
  <c r="CK20" i="6"/>
  <c r="CK19" i="6"/>
  <c r="CK18" i="6"/>
  <c r="CK17" i="6"/>
  <c r="CK16" i="6"/>
  <c r="CK15" i="6"/>
  <c r="CK14" i="6"/>
  <c r="CK13" i="6"/>
  <c r="I198" i="6"/>
  <c r="I197" i="6"/>
  <c r="I196" i="6"/>
  <c r="I195" i="6"/>
  <c r="I194" i="6"/>
  <c r="I193" i="6"/>
  <c r="I192" i="6"/>
  <c r="I191" i="6"/>
  <c r="I190" i="6"/>
  <c r="I189" i="6"/>
  <c r="I188" i="6"/>
  <c r="I187" i="6"/>
  <c r="I186" i="6"/>
  <c r="I185" i="6"/>
  <c r="I184" i="6"/>
  <c r="I183" i="6"/>
  <c r="I182" i="6"/>
  <c r="I181" i="6"/>
  <c r="I180" i="6"/>
  <c r="I179"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2" i="6"/>
  <c r="I131" i="6"/>
  <c r="I130" i="6"/>
  <c r="I129" i="6"/>
  <c r="I128" i="6"/>
  <c r="I127" i="6"/>
  <c r="I126" i="6"/>
  <c r="I125" i="6"/>
  <c r="I124" i="6"/>
  <c r="I123"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6" i="6"/>
  <c r="I45" i="6"/>
  <c r="I44" i="6"/>
  <c r="I43" i="6"/>
  <c r="I42" i="6"/>
  <c r="I41" i="6"/>
  <c r="I40" i="6"/>
  <c r="I39" i="6"/>
  <c r="I38" i="6"/>
  <c r="I37" i="6"/>
  <c r="I36" i="6"/>
  <c r="I35" i="6"/>
  <c r="I34" i="6"/>
  <c r="I33" i="6"/>
  <c r="I32" i="6"/>
  <c r="I28" i="6"/>
  <c r="I27" i="6"/>
  <c r="I26" i="6"/>
  <c r="I25" i="6"/>
  <c r="I24" i="6"/>
  <c r="I23" i="6"/>
  <c r="I22" i="6"/>
  <c r="I21" i="6"/>
  <c r="I20" i="6"/>
  <c r="I19" i="6"/>
  <c r="I18" i="6"/>
  <c r="I17" i="6"/>
  <c r="I16" i="6"/>
  <c r="I15" i="6"/>
  <c r="I14" i="6"/>
  <c r="I13" i="6"/>
  <c r="BX248" i="6"/>
  <c r="BX228" i="6"/>
  <c r="BY198" i="6"/>
  <c r="BW198" i="6"/>
  <c r="BY197" i="6"/>
  <c r="BW197" i="6"/>
  <c r="BY196" i="6"/>
  <c r="BW196" i="6"/>
  <c r="BY195" i="6"/>
  <c r="BW195" i="6"/>
  <c r="BY194" i="6"/>
  <c r="BW194" i="6"/>
  <c r="BY193" i="6"/>
  <c r="BW193" i="6"/>
  <c r="BY192" i="6"/>
  <c r="BW192" i="6"/>
  <c r="BY191" i="6"/>
  <c r="BW191" i="6"/>
  <c r="BY190" i="6"/>
  <c r="BW190" i="6"/>
  <c r="BY189" i="6"/>
  <c r="BW189" i="6"/>
  <c r="BY188" i="6"/>
  <c r="BW188" i="6"/>
  <c r="BY187" i="6"/>
  <c r="BW187" i="6"/>
  <c r="BY186" i="6"/>
  <c r="BW186" i="6"/>
  <c r="BY185" i="6"/>
  <c r="BW185" i="6"/>
  <c r="BY184" i="6"/>
  <c r="BW184" i="6"/>
  <c r="BY183" i="6"/>
  <c r="BW183" i="6"/>
  <c r="BY182" i="6"/>
  <c r="BW182" i="6"/>
  <c r="BY181" i="6"/>
  <c r="BW181" i="6"/>
  <c r="BY180" i="6"/>
  <c r="BW180" i="6"/>
  <c r="BY179" i="6"/>
  <c r="BW179" i="6"/>
  <c r="BX269" i="6"/>
  <c r="BY175" i="6"/>
  <c r="BW175" i="6"/>
  <c r="BY174" i="6"/>
  <c r="BW174" i="6"/>
  <c r="BY173" i="6"/>
  <c r="BW173" i="6"/>
  <c r="BY172" i="6"/>
  <c r="BW172" i="6"/>
  <c r="BY171" i="6"/>
  <c r="BW171" i="6"/>
  <c r="BY170" i="6"/>
  <c r="BW170" i="6"/>
  <c r="BY169" i="6"/>
  <c r="BW169" i="6"/>
  <c r="BY168" i="6"/>
  <c r="BW168" i="6"/>
  <c r="BY167" i="6"/>
  <c r="BW167" i="6"/>
  <c r="BY166" i="6"/>
  <c r="BW166" i="6"/>
  <c r="BY165" i="6"/>
  <c r="BW165" i="6"/>
  <c r="BY164" i="6"/>
  <c r="BW164" i="6"/>
  <c r="BY163" i="6"/>
  <c r="BW163" i="6"/>
  <c r="BY162" i="6"/>
  <c r="BW162" i="6"/>
  <c r="BY161" i="6"/>
  <c r="BW161" i="6"/>
  <c r="BY160" i="6"/>
  <c r="BW160" i="6"/>
  <c r="BY159" i="6"/>
  <c r="BW159" i="6"/>
  <c r="BY158" i="6"/>
  <c r="BW158" i="6"/>
  <c r="BY157" i="6"/>
  <c r="BW157" i="6"/>
  <c r="BY156" i="6"/>
  <c r="BW156" i="6"/>
  <c r="BY155" i="6"/>
  <c r="BW155" i="6"/>
  <c r="BY154" i="6"/>
  <c r="BW154" i="6"/>
  <c r="BY153" i="6"/>
  <c r="BW153" i="6"/>
  <c r="BY152" i="6"/>
  <c r="BW152" i="6"/>
  <c r="BY151" i="6"/>
  <c r="BW151" i="6"/>
  <c r="BY150" i="6"/>
  <c r="BW150" i="6"/>
  <c r="BY149" i="6"/>
  <c r="BW149" i="6"/>
  <c r="BY148" i="6"/>
  <c r="BW148" i="6"/>
  <c r="BY147" i="6"/>
  <c r="BW147" i="6"/>
  <c r="BY146" i="6"/>
  <c r="BW146" i="6"/>
  <c r="BY145" i="6"/>
  <c r="BW145" i="6"/>
  <c r="BY144" i="6"/>
  <c r="BW144" i="6"/>
  <c r="BY143" i="6"/>
  <c r="BW143" i="6"/>
  <c r="BY142" i="6"/>
  <c r="BW142" i="6"/>
  <c r="BY141" i="6"/>
  <c r="BW141" i="6"/>
  <c r="BY140" i="6"/>
  <c r="BW140" i="6"/>
  <c r="BY139" i="6"/>
  <c r="BW139" i="6"/>
  <c r="BY138" i="6"/>
  <c r="BW138" i="6"/>
  <c r="BY137" i="6"/>
  <c r="BW137" i="6"/>
  <c r="BY136" i="6"/>
  <c r="BW136" i="6"/>
  <c r="BW135" i="6" s="1"/>
  <c r="BY132" i="6"/>
  <c r="BW132" i="6"/>
  <c r="BY131" i="6"/>
  <c r="BW131" i="6"/>
  <c r="BY130" i="6"/>
  <c r="BW130" i="6"/>
  <c r="BY129" i="6"/>
  <c r="BW129" i="6"/>
  <c r="BY128" i="6"/>
  <c r="BW128" i="6"/>
  <c r="BY127" i="6"/>
  <c r="BW127" i="6"/>
  <c r="BY126" i="6"/>
  <c r="BW126" i="6"/>
  <c r="BY125" i="6"/>
  <c r="BW125" i="6"/>
  <c r="BY124" i="6"/>
  <c r="BW124" i="6"/>
  <c r="BY123" i="6"/>
  <c r="BW123" i="6"/>
  <c r="BY122" i="6"/>
  <c r="BW122" i="6"/>
  <c r="BY121" i="6"/>
  <c r="BW121" i="6"/>
  <c r="BY120" i="6"/>
  <c r="BW120" i="6"/>
  <c r="BY119" i="6"/>
  <c r="BW119" i="6"/>
  <c r="BY118" i="6"/>
  <c r="BW118" i="6"/>
  <c r="BY117" i="6"/>
  <c r="BW117" i="6"/>
  <c r="BY116" i="6"/>
  <c r="BW116" i="6"/>
  <c r="BY115" i="6"/>
  <c r="BW115" i="6"/>
  <c r="BY114" i="6"/>
  <c r="BW114" i="6"/>
  <c r="BY113" i="6"/>
  <c r="BW113" i="6"/>
  <c r="BY112" i="6"/>
  <c r="BW112" i="6"/>
  <c r="BY111" i="6"/>
  <c r="BW111" i="6"/>
  <c r="BY110" i="6"/>
  <c r="BW110" i="6"/>
  <c r="BY109" i="6"/>
  <c r="BW109" i="6"/>
  <c r="BY108" i="6"/>
  <c r="BW108" i="6"/>
  <c r="BY107" i="6"/>
  <c r="BW107" i="6"/>
  <c r="BY106" i="6"/>
  <c r="BW106" i="6"/>
  <c r="BY105" i="6"/>
  <c r="BW105" i="6"/>
  <c r="BY104" i="6"/>
  <c r="BW104" i="6"/>
  <c r="BY103" i="6"/>
  <c r="BW103" i="6"/>
  <c r="BY102" i="6"/>
  <c r="BW102" i="6"/>
  <c r="BY101" i="6"/>
  <c r="BW101" i="6"/>
  <c r="BY100" i="6"/>
  <c r="BW100" i="6"/>
  <c r="BY99" i="6"/>
  <c r="BW99" i="6"/>
  <c r="BY98" i="6"/>
  <c r="BW98" i="6"/>
  <c r="BY97" i="6"/>
  <c r="BW97" i="6"/>
  <c r="BY96" i="6"/>
  <c r="BW96" i="6"/>
  <c r="BY95" i="6"/>
  <c r="BW95" i="6"/>
  <c r="BY94" i="6"/>
  <c r="BW94" i="6"/>
  <c r="BY93" i="6"/>
  <c r="BW93" i="6"/>
  <c r="BY89" i="6"/>
  <c r="BW89" i="6"/>
  <c r="BY88" i="6"/>
  <c r="BW88" i="6"/>
  <c r="BY87" i="6"/>
  <c r="BW87" i="6"/>
  <c r="BY86" i="6"/>
  <c r="BW86" i="6"/>
  <c r="BY85" i="6"/>
  <c r="BW85" i="6"/>
  <c r="BY84" i="6"/>
  <c r="BW84" i="6"/>
  <c r="BY83" i="6"/>
  <c r="BW83" i="6"/>
  <c r="BY82" i="6"/>
  <c r="BW82" i="6"/>
  <c r="BY81" i="6"/>
  <c r="BW81" i="6"/>
  <c r="BY80" i="6"/>
  <c r="BW80" i="6"/>
  <c r="BY79" i="6"/>
  <c r="BW79" i="6"/>
  <c r="BY78" i="6"/>
  <c r="BW78" i="6"/>
  <c r="BY77" i="6"/>
  <c r="BW77" i="6"/>
  <c r="BY76" i="6"/>
  <c r="BW76" i="6"/>
  <c r="BY75" i="6"/>
  <c r="BW75" i="6"/>
  <c r="BY74" i="6"/>
  <c r="BW74" i="6"/>
  <c r="BY73" i="6"/>
  <c r="BW73" i="6"/>
  <c r="BY72" i="6"/>
  <c r="BW72" i="6"/>
  <c r="BY71" i="6"/>
  <c r="BW71" i="6"/>
  <c r="BY70" i="6"/>
  <c r="BW70" i="6"/>
  <c r="BY69" i="6"/>
  <c r="BW69" i="6"/>
  <c r="BY68" i="6"/>
  <c r="BW68" i="6"/>
  <c r="BY67" i="6"/>
  <c r="BW67" i="6"/>
  <c r="BY66" i="6"/>
  <c r="BW66" i="6"/>
  <c r="BY65" i="6"/>
  <c r="BW65" i="6"/>
  <c r="BY64" i="6"/>
  <c r="BW64" i="6"/>
  <c r="BY63" i="6"/>
  <c r="BW63" i="6"/>
  <c r="BY62" i="6"/>
  <c r="BW62" i="6"/>
  <c r="BY61" i="6"/>
  <c r="BW61" i="6"/>
  <c r="BY60" i="6"/>
  <c r="BW60" i="6"/>
  <c r="BY59" i="6"/>
  <c r="BW59" i="6"/>
  <c r="BY58" i="6"/>
  <c r="BW58" i="6"/>
  <c r="BY57" i="6"/>
  <c r="BW57" i="6"/>
  <c r="BY56" i="6"/>
  <c r="BW56" i="6"/>
  <c r="BY55" i="6"/>
  <c r="BW55" i="6"/>
  <c r="BY54" i="6"/>
  <c r="BW54" i="6"/>
  <c r="BY53" i="6"/>
  <c r="BW53" i="6"/>
  <c r="BY52" i="6"/>
  <c r="BW52" i="6"/>
  <c r="BY51" i="6"/>
  <c r="BW51" i="6"/>
  <c r="BY50" i="6"/>
  <c r="BW50" i="6"/>
  <c r="BW49" i="6" s="1"/>
  <c r="BY46" i="6"/>
  <c r="BW46" i="6"/>
  <c r="BY45" i="6"/>
  <c r="BW45" i="6"/>
  <c r="BY44" i="6"/>
  <c r="BW44" i="6"/>
  <c r="BY43" i="6"/>
  <c r="BW43" i="6"/>
  <c r="BY42" i="6"/>
  <c r="BW42" i="6"/>
  <c r="BY41" i="6"/>
  <c r="BW41" i="6"/>
  <c r="BY40" i="6"/>
  <c r="BW40" i="6"/>
  <c r="BY39" i="6"/>
  <c r="BW39" i="6"/>
  <c r="BY38" i="6"/>
  <c r="BW38" i="6"/>
  <c r="BY37" i="6"/>
  <c r="BW37" i="6"/>
  <c r="BY36" i="6"/>
  <c r="BW36" i="6"/>
  <c r="BY35" i="6"/>
  <c r="BW35" i="6"/>
  <c r="BY34" i="6"/>
  <c r="BW34" i="6"/>
  <c r="BY33" i="6"/>
  <c r="BW33" i="6"/>
  <c r="BY32" i="6"/>
  <c r="BW32" i="6"/>
  <c r="BY28" i="6"/>
  <c r="BW28" i="6"/>
  <c r="BY27" i="6"/>
  <c r="BW27" i="6"/>
  <c r="BY26" i="6"/>
  <c r="BW26" i="6"/>
  <c r="BY25" i="6"/>
  <c r="BW25" i="6"/>
  <c r="BY24" i="6"/>
  <c r="BW24" i="6"/>
  <c r="BY23" i="6"/>
  <c r="BW23" i="6"/>
  <c r="BY22" i="6"/>
  <c r="BW22" i="6"/>
  <c r="BY21" i="6"/>
  <c r="BW21" i="6"/>
  <c r="BY20" i="6"/>
  <c r="BW20" i="6"/>
  <c r="BY19" i="6"/>
  <c r="BW19" i="6"/>
  <c r="BY18" i="6"/>
  <c r="BW18" i="6"/>
  <c r="BY17" i="6"/>
  <c r="BW17" i="6"/>
  <c r="BY16" i="6"/>
  <c r="BW16" i="6"/>
  <c r="BY15" i="6"/>
  <c r="BW15" i="6"/>
  <c r="BY14" i="6"/>
  <c r="BW14" i="6"/>
  <c r="BY13" i="6"/>
  <c r="BW13" i="6"/>
  <c r="BX9" i="6"/>
  <c r="BX7" i="6"/>
  <c r="C193" i="8"/>
  <c r="C194" i="8"/>
  <c r="C195" i="8"/>
  <c r="C196" i="8"/>
  <c r="BT228" i="6"/>
  <c r="BU198" i="6"/>
  <c r="BS198" i="6"/>
  <c r="BU197" i="6"/>
  <c r="BS197" i="6"/>
  <c r="BU196" i="6"/>
  <c r="BS196" i="6"/>
  <c r="BU195" i="6"/>
  <c r="BS195" i="6"/>
  <c r="BU194" i="6"/>
  <c r="BS194" i="6"/>
  <c r="BU193" i="6"/>
  <c r="BS193" i="6"/>
  <c r="BU192" i="6"/>
  <c r="BS192" i="6"/>
  <c r="BU191" i="6"/>
  <c r="BS191" i="6"/>
  <c r="BU190" i="6"/>
  <c r="BS190" i="6"/>
  <c r="BU189" i="6"/>
  <c r="BS189" i="6"/>
  <c r="BU188" i="6"/>
  <c r="BS188" i="6"/>
  <c r="BU187" i="6"/>
  <c r="BS187" i="6"/>
  <c r="BU186" i="6"/>
  <c r="BS186" i="6"/>
  <c r="BU185" i="6"/>
  <c r="BS185" i="6"/>
  <c r="BU184" i="6"/>
  <c r="BS184" i="6"/>
  <c r="BU183" i="6"/>
  <c r="BS183" i="6"/>
  <c r="BU182" i="6"/>
  <c r="BS182" i="6"/>
  <c r="BU181" i="6"/>
  <c r="BS181" i="6"/>
  <c r="BU180" i="6"/>
  <c r="BS180" i="6"/>
  <c r="BU179" i="6"/>
  <c r="BS179" i="6"/>
  <c r="BT9" i="6" s="1"/>
  <c r="BU175" i="6"/>
  <c r="BS175" i="6"/>
  <c r="BU174" i="6"/>
  <c r="BS174" i="6"/>
  <c r="BU173" i="6"/>
  <c r="BS173" i="6"/>
  <c r="BU172" i="6"/>
  <c r="BS172" i="6"/>
  <c r="BU171" i="6"/>
  <c r="BS171" i="6"/>
  <c r="BU170" i="6"/>
  <c r="BS170" i="6"/>
  <c r="BU169" i="6"/>
  <c r="BS169" i="6"/>
  <c r="BU168" i="6"/>
  <c r="BS168" i="6"/>
  <c r="BU167" i="6"/>
  <c r="BS167" i="6"/>
  <c r="BU166" i="6"/>
  <c r="BS166" i="6"/>
  <c r="BU165" i="6"/>
  <c r="BS165" i="6"/>
  <c r="BU164" i="6"/>
  <c r="BS164" i="6"/>
  <c r="BU163" i="6"/>
  <c r="BS163" i="6"/>
  <c r="BU162" i="6"/>
  <c r="BS162" i="6"/>
  <c r="BU161" i="6"/>
  <c r="BS161" i="6"/>
  <c r="BU160" i="6"/>
  <c r="BS160" i="6"/>
  <c r="BU159" i="6"/>
  <c r="BS159" i="6"/>
  <c r="BU158" i="6"/>
  <c r="BS158" i="6"/>
  <c r="BU157" i="6"/>
  <c r="BS157" i="6"/>
  <c r="BU156" i="6"/>
  <c r="BS156" i="6"/>
  <c r="BU155" i="6"/>
  <c r="BS155" i="6"/>
  <c r="BU154" i="6"/>
  <c r="BS154" i="6"/>
  <c r="BU153" i="6"/>
  <c r="BS153" i="6"/>
  <c r="BU152" i="6"/>
  <c r="BS152" i="6"/>
  <c r="BU151" i="6"/>
  <c r="BS151" i="6"/>
  <c r="BU150" i="6"/>
  <c r="BS150" i="6"/>
  <c r="BU149" i="6"/>
  <c r="BS149" i="6"/>
  <c r="BU148" i="6"/>
  <c r="BS148" i="6"/>
  <c r="BU147" i="6"/>
  <c r="BS147" i="6"/>
  <c r="BU146" i="6"/>
  <c r="BS146" i="6"/>
  <c r="BU145" i="6"/>
  <c r="BS145" i="6"/>
  <c r="BU144" i="6"/>
  <c r="BS144" i="6"/>
  <c r="BU143" i="6"/>
  <c r="BS143" i="6"/>
  <c r="BU142" i="6"/>
  <c r="BS142" i="6"/>
  <c r="BU141" i="6"/>
  <c r="BS141" i="6"/>
  <c r="BU140" i="6"/>
  <c r="BS140" i="6"/>
  <c r="BU139" i="6"/>
  <c r="BS139" i="6"/>
  <c r="BU138" i="6"/>
  <c r="BS138" i="6"/>
  <c r="BU137" i="6"/>
  <c r="BS137" i="6"/>
  <c r="BU136" i="6"/>
  <c r="BS136" i="6"/>
  <c r="BS135" i="6" s="1"/>
  <c r="BU132" i="6"/>
  <c r="BS132" i="6"/>
  <c r="BU131" i="6"/>
  <c r="BS131" i="6"/>
  <c r="BU130" i="6"/>
  <c r="BS130" i="6"/>
  <c r="BU129" i="6"/>
  <c r="BS129" i="6"/>
  <c r="BU128" i="6"/>
  <c r="BS128" i="6"/>
  <c r="BU127" i="6"/>
  <c r="BS127" i="6"/>
  <c r="BU126" i="6"/>
  <c r="BS126" i="6"/>
  <c r="BU125" i="6"/>
  <c r="BS125" i="6"/>
  <c r="BU124" i="6"/>
  <c r="BS124" i="6"/>
  <c r="BU123" i="6"/>
  <c r="BS123" i="6"/>
  <c r="BU122" i="6"/>
  <c r="BS122" i="6"/>
  <c r="BU121" i="6"/>
  <c r="BS121" i="6"/>
  <c r="BU120" i="6"/>
  <c r="BS120" i="6"/>
  <c r="BU119" i="6"/>
  <c r="BS119" i="6"/>
  <c r="BU118" i="6"/>
  <c r="BS118" i="6"/>
  <c r="BU117" i="6"/>
  <c r="BS117" i="6"/>
  <c r="BU116" i="6"/>
  <c r="BS116" i="6"/>
  <c r="BU115" i="6"/>
  <c r="BS115" i="6"/>
  <c r="BU114" i="6"/>
  <c r="BS114" i="6"/>
  <c r="BU113" i="6"/>
  <c r="BS113" i="6"/>
  <c r="BU112" i="6"/>
  <c r="BS112" i="6"/>
  <c r="BU111" i="6"/>
  <c r="BS111" i="6"/>
  <c r="BU110" i="6"/>
  <c r="BS110" i="6"/>
  <c r="BU109" i="6"/>
  <c r="BS109" i="6"/>
  <c r="BU108" i="6"/>
  <c r="BS108" i="6"/>
  <c r="BU107" i="6"/>
  <c r="BS107" i="6"/>
  <c r="BU106" i="6"/>
  <c r="BS106" i="6"/>
  <c r="BU105" i="6"/>
  <c r="BS105" i="6"/>
  <c r="BU104" i="6"/>
  <c r="BS104" i="6"/>
  <c r="BU103" i="6"/>
  <c r="BS103" i="6"/>
  <c r="BU102" i="6"/>
  <c r="BS102" i="6"/>
  <c r="BU101" i="6"/>
  <c r="BS101" i="6"/>
  <c r="BU100" i="6"/>
  <c r="BS100" i="6"/>
  <c r="BU99" i="6"/>
  <c r="BS99" i="6"/>
  <c r="BU98" i="6"/>
  <c r="BS98" i="6"/>
  <c r="BU97" i="6"/>
  <c r="BS97" i="6"/>
  <c r="BU96" i="6"/>
  <c r="BS96" i="6"/>
  <c r="BU95" i="6"/>
  <c r="BS95" i="6"/>
  <c r="BU94" i="6"/>
  <c r="BS94" i="6"/>
  <c r="BU93" i="6"/>
  <c r="BS93" i="6"/>
  <c r="BU89" i="6"/>
  <c r="BS89" i="6"/>
  <c r="BU88" i="6"/>
  <c r="BS88" i="6"/>
  <c r="BU87" i="6"/>
  <c r="BS87" i="6"/>
  <c r="BU86" i="6"/>
  <c r="BS86" i="6"/>
  <c r="BU85" i="6"/>
  <c r="BS85" i="6"/>
  <c r="BU84" i="6"/>
  <c r="BS84" i="6"/>
  <c r="BU83" i="6"/>
  <c r="BS83" i="6"/>
  <c r="BU82" i="6"/>
  <c r="BS82" i="6"/>
  <c r="BU81" i="6"/>
  <c r="BS81" i="6"/>
  <c r="BU80" i="6"/>
  <c r="BS80" i="6"/>
  <c r="BU79" i="6"/>
  <c r="BS79" i="6"/>
  <c r="BU78" i="6"/>
  <c r="BS78" i="6"/>
  <c r="BU77" i="6"/>
  <c r="BS77" i="6"/>
  <c r="BU76" i="6"/>
  <c r="BS76" i="6"/>
  <c r="BU75" i="6"/>
  <c r="BS75" i="6"/>
  <c r="BU74" i="6"/>
  <c r="BS74" i="6"/>
  <c r="BU73" i="6"/>
  <c r="BS73" i="6"/>
  <c r="BU72" i="6"/>
  <c r="BS72" i="6"/>
  <c r="BU71" i="6"/>
  <c r="BS71" i="6"/>
  <c r="BU70" i="6"/>
  <c r="BS70" i="6"/>
  <c r="BU69" i="6"/>
  <c r="BS69" i="6"/>
  <c r="BU68" i="6"/>
  <c r="BS68" i="6"/>
  <c r="BU67" i="6"/>
  <c r="BS67" i="6"/>
  <c r="BU66" i="6"/>
  <c r="BS66" i="6"/>
  <c r="BU65" i="6"/>
  <c r="BS65" i="6"/>
  <c r="BU64" i="6"/>
  <c r="BS64" i="6"/>
  <c r="BU63" i="6"/>
  <c r="BS63" i="6"/>
  <c r="BU62" i="6"/>
  <c r="BS62" i="6"/>
  <c r="BU61" i="6"/>
  <c r="BS61" i="6"/>
  <c r="BU60" i="6"/>
  <c r="BS60" i="6"/>
  <c r="BU59" i="6"/>
  <c r="BS59" i="6"/>
  <c r="BU58" i="6"/>
  <c r="BS58" i="6"/>
  <c r="BU57" i="6"/>
  <c r="BS57" i="6"/>
  <c r="BU56" i="6"/>
  <c r="BS56" i="6"/>
  <c r="BU55" i="6"/>
  <c r="BS55" i="6"/>
  <c r="BU54" i="6"/>
  <c r="BS54" i="6"/>
  <c r="BU53" i="6"/>
  <c r="BS53" i="6"/>
  <c r="BU52" i="6"/>
  <c r="BS52" i="6"/>
  <c r="BU51" i="6"/>
  <c r="BS51" i="6"/>
  <c r="BU50" i="6"/>
  <c r="BS50" i="6"/>
  <c r="BS49" i="6" s="1"/>
  <c r="BU46" i="6"/>
  <c r="BS46" i="6"/>
  <c r="BU45" i="6"/>
  <c r="BS45" i="6"/>
  <c r="BU44" i="6"/>
  <c r="BS44" i="6"/>
  <c r="BU43" i="6"/>
  <c r="BS43" i="6"/>
  <c r="BU42" i="6"/>
  <c r="BS42" i="6"/>
  <c r="BU41" i="6"/>
  <c r="BS41" i="6"/>
  <c r="BU40" i="6"/>
  <c r="BS40" i="6"/>
  <c r="BU39" i="6"/>
  <c r="BS39" i="6"/>
  <c r="BU38" i="6"/>
  <c r="BS38" i="6"/>
  <c r="BU37" i="6"/>
  <c r="BS37" i="6"/>
  <c r="BU36" i="6"/>
  <c r="BS36" i="6"/>
  <c r="BU35" i="6"/>
  <c r="BS35" i="6"/>
  <c r="BU34" i="6"/>
  <c r="BS34" i="6"/>
  <c r="BU33" i="6"/>
  <c r="BS33" i="6"/>
  <c r="BU32" i="6"/>
  <c r="BS32" i="6"/>
  <c r="BS31" i="6" s="1"/>
  <c r="BU28" i="6"/>
  <c r="BS28" i="6"/>
  <c r="BU27" i="6"/>
  <c r="BS27" i="6"/>
  <c r="BU26" i="6"/>
  <c r="BS26" i="6"/>
  <c r="BU25" i="6"/>
  <c r="BS25" i="6"/>
  <c r="BU24" i="6"/>
  <c r="BS24" i="6"/>
  <c r="BU23" i="6"/>
  <c r="BS23" i="6"/>
  <c r="BU22" i="6"/>
  <c r="BS22" i="6"/>
  <c r="BU21" i="6"/>
  <c r="BS21" i="6"/>
  <c r="BU20" i="6"/>
  <c r="BS20" i="6"/>
  <c r="BU19" i="6"/>
  <c r="BS19" i="6"/>
  <c r="BU18" i="6"/>
  <c r="BS18" i="6"/>
  <c r="BU17" i="6"/>
  <c r="BS17" i="6"/>
  <c r="BU16" i="6"/>
  <c r="BS16" i="6"/>
  <c r="BU15" i="6"/>
  <c r="BS15" i="6"/>
  <c r="BU14" i="6"/>
  <c r="BS14" i="6"/>
  <c r="BU13" i="6"/>
  <c r="BS13" i="6"/>
  <c r="BT8" i="6"/>
  <c r="BT5" i="6"/>
  <c r="BS12" i="6" l="1"/>
  <c r="BT4" i="6"/>
  <c r="BT6" i="6"/>
  <c r="BX6" i="6"/>
  <c r="BX8" i="6"/>
  <c r="BX245" i="6"/>
  <c r="C230" i="9"/>
  <c r="BG230" i="9"/>
  <c r="BH230" i="9"/>
  <c r="BT230" i="9"/>
  <c r="BR230" i="9"/>
  <c r="BR201" i="9" s="1"/>
  <c r="BR178" i="9" s="1"/>
  <c r="BS230" i="9"/>
  <c r="BO230" i="9"/>
  <c r="BP230" i="9"/>
  <c r="BN230" i="9"/>
  <c r="BN201" i="9" s="1"/>
  <c r="BN178" i="9" s="1"/>
  <c r="BL230" i="9"/>
  <c r="BJ230" i="9"/>
  <c r="BJ201" i="9" s="1"/>
  <c r="BJ178" i="9" s="1"/>
  <c r="BK230" i="9"/>
  <c r="AY230" i="9"/>
  <c r="AZ230" i="9"/>
  <c r="AX230" i="9"/>
  <c r="AX201" i="9" s="1"/>
  <c r="AX178" i="9" s="1"/>
  <c r="BD230" i="9"/>
  <c r="BB230" i="9"/>
  <c r="BB201" i="9" s="1"/>
  <c r="BB178" i="9" s="1"/>
  <c r="BC230" i="9"/>
  <c r="AV230" i="9"/>
  <c r="AT230" i="9"/>
  <c r="AT201" i="9" s="1"/>
  <c r="AT178" i="9" s="1"/>
  <c r="AU230" i="9"/>
  <c r="AR230" i="9"/>
  <c r="AP230" i="9"/>
  <c r="AP201" i="9" s="1"/>
  <c r="AP178" i="9" s="1"/>
  <c r="AQ230" i="9"/>
  <c r="AM230" i="9"/>
  <c r="AN230" i="9"/>
  <c r="AL230" i="9"/>
  <c r="AL201" i="9" s="1"/>
  <c r="AL178" i="9" s="1"/>
  <c r="AE230" i="9"/>
  <c r="AF230" i="9"/>
  <c r="AD230" i="9"/>
  <c r="AD201" i="9" s="1"/>
  <c r="AD178" i="9" s="1"/>
  <c r="AJ230" i="9"/>
  <c r="AH230" i="9"/>
  <c r="AH201" i="9" s="1"/>
  <c r="AH178" i="9" s="1"/>
  <c r="AI230" i="9"/>
  <c r="CJ240" i="6"/>
  <c r="CN241" i="6"/>
  <c r="AZ240" i="6"/>
  <c r="AB230" i="9"/>
  <c r="Z230" i="9"/>
  <c r="Z201" i="9" s="1"/>
  <c r="Z178" i="9" s="1"/>
  <c r="AA230" i="9"/>
  <c r="G230" i="9"/>
  <c r="H230" i="9"/>
  <c r="F230" i="9"/>
  <c r="F201" i="9" s="1"/>
  <c r="F178" i="9" s="1"/>
  <c r="T230" i="9"/>
  <c r="R230" i="9"/>
  <c r="R201" i="9" s="1"/>
  <c r="R178" i="9" s="1"/>
  <c r="S230" i="9"/>
  <c r="O230" i="9"/>
  <c r="P230" i="9"/>
  <c r="N230" i="9"/>
  <c r="N201" i="9" s="1"/>
  <c r="N178" i="9" s="1"/>
  <c r="D230" i="9"/>
  <c r="B230" i="9"/>
  <c r="W230" i="9"/>
  <c r="X230" i="9"/>
  <c r="V230" i="9"/>
  <c r="V201" i="9" s="1"/>
  <c r="V178" i="9" s="1"/>
  <c r="L230" i="9"/>
  <c r="J230" i="9"/>
  <c r="J201" i="9" s="1"/>
  <c r="J178" i="9" s="1"/>
  <c r="K230" i="9"/>
  <c r="AF241" i="6"/>
  <c r="BW31" i="6"/>
  <c r="BX5" i="6"/>
  <c r="BS92" i="6"/>
  <c r="BT7" i="6"/>
  <c r="H241" i="6"/>
  <c r="H239" i="6"/>
  <c r="H233" i="6"/>
  <c r="H240" i="6"/>
  <c r="H238" i="6"/>
  <c r="H234" i="6"/>
  <c r="H232" i="6"/>
  <c r="CJ231" i="6"/>
  <c r="CJ233" i="6"/>
  <c r="CJ239" i="6"/>
  <c r="CJ241" i="6"/>
  <c r="CN232" i="6"/>
  <c r="CN234" i="6"/>
  <c r="CN236" i="6"/>
  <c r="CN238" i="6"/>
  <c r="CN240" i="6"/>
  <c r="AF232" i="6"/>
  <c r="AF234" i="6"/>
  <c r="AF238" i="6"/>
  <c r="AF240" i="6"/>
  <c r="AZ239" i="6"/>
  <c r="AZ241" i="6"/>
  <c r="CJ232" i="6"/>
  <c r="CJ234" i="6"/>
  <c r="CJ238" i="6"/>
  <c r="CN231" i="6"/>
  <c r="CN233" i="6"/>
  <c r="CN235" i="6"/>
  <c r="CN237" i="6"/>
  <c r="CN239" i="6"/>
  <c r="AF233" i="6"/>
  <c r="AF239" i="6"/>
  <c r="AZ232" i="6"/>
  <c r="AZ234" i="6"/>
  <c r="AZ238" i="6"/>
  <c r="BX4" i="6"/>
  <c r="BW12" i="6"/>
  <c r="BW92" i="6"/>
  <c r="BX246" i="6"/>
  <c r="BX250" i="6"/>
  <c r="BX254" i="6"/>
  <c r="BX258" i="6"/>
  <c r="BX262" i="6"/>
  <c r="BX266" i="6"/>
  <c r="BX252" i="6"/>
  <c r="BX256" i="6"/>
  <c r="BX260" i="6"/>
  <c r="BX264" i="6"/>
  <c r="BX268" i="6"/>
  <c r="BX240" i="6"/>
  <c r="BX231" i="6"/>
  <c r="BX233" i="6"/>
  <c r="BX235" i="6"/>
  <c r="BX237" i="6"/>
  <c r="BX239" i="6"/>
  <c r="BX241" i="6"/>
  <c r="BX10" i="6"/>
  <c r="BX232" i="6"/>
  <c r="BX234" i="6"/>
  <c r="BX236" i="6"/>
  <c r="BX238" i="6"/>
  <c r="BX247" i="6"/>
  <c r="BX249" i="6"/>
  <c r="BX251" i="6"/>
  <c r="BX253" i="6"/>
  <c r="BX255" i="6"/>
  <c r="BX257" i="6"/>
  <c r="BX259" i="6"/>
  <c r="BX261" i="6"/>
  <c r="BX263" i="6"/>
  <c r="BX265" i="6"/>
  <c r="BX267" i="6"/>
  <c r="BT240" i="6"/>
  <c r="BT269" i="6"/>
  <c r="BT10" i="6"/>
  <c r="BT231" i="6"/>
  <c r="BT233" i="6"/>
  <c r="BT235" i="6"/>
  <c r="BT237" i="6"/>
  <c r="BT239" i="6"/>
  <c r="BT241" i="6"/>
  <c r="BT246" i="6"/>
  <c r="BT248" i="6"/>
  <c r="BT250" i="6"/>
  <c r="BT252" i="6"/>
  <c r="BT254" i="6"/>
  <c r="BT256" i="6"/>
  <c r="BT258" i="6"/>
  <c r="BT260" i="6"/>
  <c r="BT262" i="6"/>
  <c r="BT264" i="6"/>
  <c r="BT266" i="6"/>
  <c r="BT268" i="6"/>
  <c r="BT232" i="6"/>
  <c r="BT234" i="6"/>
  <c r="BT236" i="6"/>
  <c r="BT238" i="6"/>
  <c r="BT245" i="6"/>
  <c r="BT247" i="6"/>
  <c r="BT249" i="6"/>
  <c r="BT251" i="6"/>
  <c r="BT253" i="6"/>
  <c r="BT255" i="6"/>
  <c r="BT257" i="6"/>
  <c r="BT259" i="6"/>
  <c r="BT261" i="6"/>
  <c r="BT263" i="6"/>
  <c r="BT265" i="6"/>
  <c r="BT267" i="6"/>
  <c r="C228" i="7"/>
  <c r="C199" i="7"/>
  <c r="D198" i="7"/>
  <c r="B198" i="7"/>
  <c r="D197" i="7"/>
  <c r="B197" i="7"/>
  <c r="D196" i="7"/>
  <c r="B196" i="7"/>
  <c r="D195" i="7"/>
  <c r="B195" i="7"/>
  <c r="D194" i="7"/>
  <c r="B194" i="7"/>
  <c r="D193" i="7"/>
  <c r="B193" i="7"/>
  <c r="D192" i="7"/>
  <c r="B192" i="7"/>
  <c r="D191" i="7"/>
  <c r="B191" i="7"/>
  <c r="D190" i="7"/>
  <c r="B190" i="7"/>
  <c r="D189" i="7"/>
  <c r="B189" i="7"/>
  <c r="D188" i="7"/>
  <c r="B188" i="7"/>
  <c r="D187" i="7"/>
  <c r="B187" i="7"/>
  <c r="D186" i="7"/>
  <c r="B186" i="7"/>
  <c r="D185" i="7"/>
  <c r="B185" i="7"/>
  <c r="D184" i="7"/>
  <c r="B184" i="7"/>
  <c r="D183" i="7"/>
  <c r="B183" i="7"/>
  <c r="D182" i="7"/>
  <c r="B182" i="7"/>
  <c r="D181" i="7"/>
  <c r="B181" i="7"/>
  <c r="D180" i="7"/>
  <c r="B180" i="7"/>
  <c r="D179" i="7"/>
  <c r="B179" i="7"/>
  <c r="C176" i="7"/>
  <c r="C229" i="7" s="1"/>
  <c r="D175" i="7"/>
  <c r="B175" i="7"/>
  <c r="D174" i="7"/>
  <c r="B174" i="7"/>
  <c r="D173" i="7"/>
  <c r="B173" i="7"/>
  <c r="D172" i="7"/>
  <c r="B172" i="7"/>
  <c r="D171" i="7"/>
  <c r="B171" i="7"/>
  <c r="D170" i="7"/>
  <c r="B170" i="7"/>
  <c r="D169" i="7"/>
  <c r="B169" i="7"/>
  <c r="D168" i="7"/>
  <c r="B168" i="7"/>
  <c r="D167" i="7"/>
  <c r="B167" i="7"/>
  <c r="D166" i="7"/>
  <c r="B166" i="7"/>
  <c r="D165" i="7"/>
  <c r="B165" i="7"/>
  <c r="D164" i="7"/>
  <c r="B164" i="7"/>
  <c r="D163" i="7"/>
  <c r="B163" i="7"/>
  <c r="D162" i="7"/>
  <c r="B162" i="7"/>
  <c r="D161" i="7"/>
  <c r="B161" i="7"/>
  <c r="D160" i="7"/>
  <c r="B160" i="7"/>
  <c r="D159" i="7"/>
  <c r="B159" i="7"/>
  <c r="D158" i="7"/>
  <c r="B158" i="7"/>
  <c r="D157" i="7"/>
  <c r="B157" i="7"/>
  <c r="D156" i="7"/>
  <c r="B156" i="7"/>
  <c r="D155" i="7"/>
  <c r="B155" i="7"/>
  <c r="D154" i="7"/>
  <c r="B154" i="7"/>
  <c r="D153" i="7"/>
  <c r="B153" i="7"/>
  <c r="D152" i="7"/>
  <c r="B152" i="7"/>
  <c r="D151" i="7"/>
  <c r="B151" i="7"/>
  <c r="D150" i="7"/>
  <c r="B150" i="7"/>
  <c r="D149" i="7"/>
  <c r="B149" i="7"/>
  <c r="D148" i="7"/>
  <c r="B148" i="7"/>
  <c r="D147" i="7"/>
  <c r="B147" i="7"/>
  <c r="D146" i="7"/>
  <c r="B146" i="7"/>
  <c r="D145" i="7"/>
  <c r="B145" i="7"/>
  <c r="D144" i="7"/>
  <c r="B144" i="7"/>
  <c r="D143" i="7"/>
  <c r="B143" i="7"/>
  <c r="D142" i="7"/>
  <c r="B142" i="7"/>
  <c r="D141" i="7"/>
  <c r="B141" i="7"/>
  <c r="D140" i="7"/>
  <c r="B140" i="7"/>
  <c r="D139" i="7"/>
  <c r="B139" i="7"/>
  <c r="D138" i="7"/>
  <c r="B138" i="7"/>
  <c r="D137" i="7"/>
  <c r="B137" i="7"/>
  <c r="D136" i="7"/>
  <c r="B136" i="7"/>
  <c r="B135" i="7" s="1"/>
  <c r="D132" i="7"/>
  <c r="B132" i="7"/>
  <c r="D131" i="7"/>
  <c r="B131" i="7"/>
  <c r="D130" i="7"/>
  <c r="B130" i="7"/>
  <c r="D129" i="7"/>
  <c r="B129" i="7"/>
  <c r="D128" i="7"/>
  <c r="B128" i="7"/>
  <c r="D127" i="7"/>
  <c r="B127" i="7"/>
  <c r="D126" i="7"/>
  <c r="B126" i="7"/>
  <c r="D125" i="7"/>
  <c r="B125" i="7"/>
  <c r="D124" i="7"/>
  <c r="B124" i="7"/>
  <c r="D123" i="7"/>
  <c r="B123" i="7"/>
  <c r="D122" i="7"/>
  <c r="B122" i="7"/>
  <c r="D121" i="7"/>
  <c r="B121" i="7"/>
  <c r="D120" i="7"/>
  <c r="B120" i="7"/>
  <c r="D119" i="7"/>
  <c r="B119" i="7"/>
  <c r="D118" i="7"/>
  <c r="B118" i="7"/>
  <c r="D117" i="7"/>
  <c r="B117" i="7"/>
  <c r="D116" i="7"/>
  <c r="B116" i="7"/>
  <c r="D115" i="7"/>
  <c r="B115" i="7"/>
  <c r="D114" i="7"/>
  <c r="B114" i="7"/>
  <c r="D113" i="7"/>
  <c r="B113" i="7"/>
  <c r="D112" i="7"/>
  <c r="B112" i="7"/>
  <c r="D111" i="7"/>
  <c r="B111" i="7"/>
  <c r="D110" i="7"/>
  <c r="B110" i="7"/>
  <c r="D109" i="7"/>
  <c r="B109" i="7"/>
  <c r="D108" i="7"/>
  <c r="B108" i="7"/>
  <c r="D107" i="7"/>
  <c r="B107" i="7"/>
  <c r="D106" i="7"/>
  <c r="B106" i="7"/>
  <c r="D105" i="7"/>
  <c r="B105" i="7"/>
  <c r="D104" i="7"/>
  <c r="B104" i="7"/>
  <c r="D103" i="7"/>
  <c r="B103" i="7"/>
  <c r="D102" i="7"/>
  <c r="B102" i="7"/>
  <c r="D101" i="7"/>
  <c r="B101" i="7"/>
  <c r="D100" i="7"/>
  <c r="B100" i="7"/>
  <c r="D99" i="7"/>
  <c r="B99" i="7"/>
  <c r="D98" i="7"/>
  <c r="B98" i="7"/>
  <c r="D97" i="7"/>
  <c r="B97" i="7"/>
  <c r="D96" i="7"/>
  <c r="B96" i="7"/>
  <c r="D95" i="7"/>
  <c r="B95" i="7"/>
  <c r="D94" i="7"/>
  <c r="B94" i="7"/>
  <c r="D93" i="7"/>
  <c r="B93" i="7"/>
  <c r="B92" i="7" s="1"/>
  <c r="D89" i="7"/>
  <c r="B89" i="7"/>
  <c r="D88" i="7"/>
  <c r="B88" i="7"/>
  <c r="D87" i="7"/>
  <c r="B87" i="7"/>
  <c r="D86" i="7"/>
  <c r="B86" i="7"/>
  <c r="D85" i="7"/>
  <c r="B85" i="7"/>
  <c r="D84" i="7"/>
  <c r="B84" i="7"/>
  <c r="D83" i="7"/>
  <c r="B83" i="7"/>
  <c r="D82" i="7"/>
  <c r="B82" i="7"/>
  <c r="D81" i="7"/>
  <c r="B81" i="7"/>
  <c r="D80" i="7"/>
  <c r="B80" i="7"/>
  <c r="D79" i="7"/>
  <c r="B79" i="7"/>
  <c r="D78" i="7"/>
  <c r="B78" i="7"/>
  <c r="D77" i="7"/>
  <c r="B77" i="7"/>
  <c r="D76" i="7"/>
  <c r="B76" i="7"/>
  <c r="D75" i="7"/>
  <c r="B75" i="7"/>
  <c r="D74" i="7"/>
  <c r="B74" i="7"/>
  <c r="D73" i="7"/>
  <c r="B73" i="7"/>
  <c r="D72" i="7"/>
  <c r="B72" i="7"/>
  <c r="D71" i="7"/>
  <c r="B71" i="7"/>
  <c r="D70" i="7"/>
  <c r="B70" i="7"/>
  <c r="D69" i="7"/>
  <c r="B69" i="7"/>
  <c r="D68" i="7"/>
  <c r="B68" i="7"/>
  <c r="D67" i="7"/>
  <c r="B67" i="7"/>
  <c r="D66" i="7"/>
  <c r="B66" i="7"/>
  <c r="D65" i="7"/>
  <c r="B65" i="7"/>
  <c r="D64" i="7"/>
  <c r="B64" i="7"/>
  <c r="D63" i="7"/>
  <c r="B63" i="7"/>
  <c r="D62" i="7"/>
  <c r="B62" i="7"/>
  <c r="D61" i="7"/>
  <c r="B61" i="7"/>
  <c r="D60" i="7"/>
  <c r="B60" i="7"/>
  <c r="D59" i="7"/>
  <c r="B59" i="7"/>
  <c r="D58" i="7"/>
  <c r="B58" i="7"/>
  <c r="D57" i="7"/>
  <c r="B57" i="7"/>
  <c r="D56" i="7"/>
  <c r="B56" i="7"/>
  <c r="D55" i="7"/>
  <c r="B55" i="7"/>
  <c r="D54" i="7"/>
  <c r="B54" i="7"/>
  <c r="D53" i="7"/>
  <c r="B53" i="7"/>
  <c r="D52" i="7"/>
  <c r="B52" i="7"/>
  <c r="D51" i="7"/>
  <c r="B51" i="7"/>
  <c r="D50" i="7"/>
  <c r="B50" i="7"/>
  <c r="B49" i="7" s="1"/>
  <c r="C269" i="7"/>
  <c r="D46" i="7"/>
  <c r="B46" i="7"/>
  <c r="D45" i="7"/>
  <c r="B45" i="7"/>
  <c r="D44" i="7"/>
  <c r="B44" i="7"/>
  <c r="D43" i="7"/>
  <c r="B43" i="7"/>
  <c r="D42" i="7"/>
  <c r="B42" i="7"/>
  <c r="D41" i="7"/>
  <c r="B41" i="7"/>
  <c r="D40" i="7"/>
  <c r="B40" i="7"/>
  <c r="D39" i="7"/>
  <c r="B39" i="7"/>
  <c r="D38" i="7"/>
  <c r="B38" i="7"/>
  <c r="D37" i="7"/>
  <c r="B37" i="7"/>
  <c r="D36" i="7"/>
  <c r="B36" i="7"/>
  <c r="D35" i="7"/>
  <c r="B35" i="7"/>
  <c r="D34" i="7"/>
  <c r="B34" i="7"/>
  <c r="D33" i="7"/>
  <c r="B33" i="7"/>
  <c r="D32" i="7"/>
  <c r="B32" i="7"/>
  <c r="B31" i="7" s="1"/>
  <c r="D28" i="7"/>
  <c r="B28" i="7"/>
  <c r="D27" i="7"/>
  <c r="B27" i="7"/>
  <c r="D26" i="7"/>
  <c r="B26" i="7"/>
  <c r="D25" i="7"/>
  <c r="B25" i="7"/>
  <c r="D24" i="7"/>
  <c r="B24" i="7"/>
  <c r="D23" i="7"/>
  <c r="B23" i="7"/>
  <c r="D22" i="7"/>
  <c r="B22" i="7"/>
  <c r="D21" i="7"/>
  <c r="B21" i="7"/>
  <c r="D20" i="7"/>
  <c r="B20" i="7"/>
  <c r="D19" i="7"/>
  <c r="B19" i="7"/>
  <c r="D18" i="7"/>
  <c r="B18" i="7"/>
  <c r="D17" i="7"/>
  <c r="B17" i="7"/>
  <c r="D16" i="7"/>
  <c r="B16" i="7"/>
  <c r="D15" i="7"/>
  <c r="B15" i="7"/>
  <c r="D14" i="7"/>
  <c r="B14" i="7"/>
  <c r="D13" i="7"/>
  <c r="B13" i="7"/>
  <c r="B12" i="7" s="1"/>
  <c r="C9" i="7"/>
  <c r="C7" i="7"/>
  <c r="C5" i="7"/>
  <c r="B91" i="1" l="1"/>
  <c r="B229" i="1"/>
  <c r="B341" i="1"/>
  <c r="B399" i="1"/>
  <c r="B472" i="1"/>
  <c r="B786" i="1"/>
  <c r="B990" i="1"/>
  <c r="B1153" i="1"/>
  <c r="B1243" i="1"/>
  <c r="B1386" i="1"/>
  <c r="B1424" i="1"/>
  <c r="B1464" i="1"/>
  <c r="B1623" i="1"/>
  <c r="B2252" i="1"/>
  <c r="B2770" i="1"/>
  <c r="B2879" i="1"/>
  <c r="B3158" i="1"/>
  <c r="B4147" i="1"/>
  <c r="B46" i="1"/>
  <c r="B121" i="1"/>
  <c r="B280" i="1"/>
  <c r="B319" i="1"/>
  <c r="B558" i="1"/>
  <c r="B689" i="1"/>
  <c r="B775" i="1"/>
  <c r="B948" i="1"/>
  <c r="B1264" i="1"/>
  <c r="B1428" i="1"/>
  <c r="B1463" i="1"/>
  <c r="B1793" i="1"/>
  <c r="B2159" i="1"/>
  <c r="B2206" i="1"/>
  <c r="B2235" i="1"/>
  <c r="B2400" i="1"/>
  <c r="B2487" i="1"/>
  <c r="B2563" i="1"/>
  <c r="B2728" i="1"/>
  <c r="B2760" i="1"/>
  <c r="B2888" i="1"/>
  <c r="B3093" i="1"/>
  <c r="B3291" i="1"/>
  <c r="B3559" i="1"/>
  <c r="B3686" i="1"/>
  <c r="B250" i="1"/>
  <c r="B409" i="1"/>
  <c r="B793" i="1"/>
  <c r="B1156" i="1"/>
  <c r="B1392" i="1"/>
  <c r="B1606" i="1"/>
  <c r="B2373" i="1"/>
  <c r="B2958" i="1"/>
  <c r="B4150" i="1"/>
  <c r="B238" i="1"/>
  <c r="B346" i="1"/>
  <c r="B721" i="1"/>
  <c r="B991" i="1"/>
  <c r="B1431" i="1"/>
  <c r="B1836" i="1"/>
  <c r="B2208" i="1"/>
  <c r="B2449" i="1"/>
  <c r="B2570" i="1"/>
  <c r="B2761" i="1"/>
  <c r="B3253" i="1"/>
  <c r="B3571" i="1"/>
  <c r="B3791" i="1"/>
  <c r="B3918" i="1"/>
  <c r="B4158" i="1"/>
  <c r="B4" i="1"/>
  <c r="B170" i="1"/>
  <c r="B180" i="1"/>
  <c r="B382" i="1"/>
  <c r="B899" i="1"/>
  <c r="B1170" i="1"/>
  <c r="B1512" i="1"/>
  <c r="B1665" i="1"/>
  <c r="B1822" i="1"/>
  <c r="B2029" i="1"/>
  <c r="B2615" i="1"/>
  <c r="B2675" i="1"/>
  <c r="B3355" i="1"/>
  <c r="B4225" i="1"/>
  <c r="B6" i="1"/>
  <c r="B174" i="1"/>
  <c r="B372" i="1"/>
  <c r="B448" i="1"/>
  <c r="B200" i="1"/>
  <c r="B658" i="1"/>
  <c r="B1368" i="1"/>
  <c r="B2076" i="1"/>
  <c r="B3839" i="1"/>
  <c r="B316" i="1"/>
  <c r="B924" i="1"/>
  <c r="B1733" i="1"/>
  <c r="B2242" i="1"/>
  <c r="B2737" i="1"/>
  <c r="B3423" i="1"/>
  <c r="B2" i="1"/>
  <c r="B4206" i="1"/>
  <c r="B175" i="1"/>
  <c r="B784" i="1"/>
  <c r="B1402" i="1"/>
  <c r="B1761" i="1"/>
  <c r="B2488" i="1"/>
  <c r="B3094" i="1"/>
  <c r="B4313" i="1"/>
  <c r="B264" i="1"/>
  <c r="B512" i="1"/>
  <c r="B782" i="1"/>
  <c r="B967" i="1"/>
  <c r="B1014" i="1"/>
  <c r="B1022" i="1"/>
  <c r="B1090" i="1"/>
  <c r="B1147" i="1"/>
  <c r="B1215" i="1"/>
  <c r="B1219" i="1"/>
  <c r="B1267" i="1"/>
  <c r="B1455" i="1"/>
  <c r="B1547" i="1"/>
  <c r="B1611" i="1"/>
  <c r="B1712" i="1"/>
  <c r="B1764" i="1"/>
  <c r="B2040" i="1"/>
  <c r="B2199" i="1"/>
  <c r="B2265" i="1"/>
  <c r="B2348" i="1"/>
  <c r="B2357" i="1"/>
  <c r="B2424" i="1"/>
  <c r="B2503" i="1"/>
  <c r="B2562" i="1"/>
  <c r="B2808" i="1"/>
  <c r="B2817" i="1"/>
  <c r="B2905" i="1"/>
  <c r="B2956" i="1"/>
  <c r="B3002" i="1"/>
  <c r="B3048" i="1"/>
  <c r="B3133" i="1"/>
  <c r="B3207" i="1"/>
  <c r="B3362" i="1"/>
  <c r="B3410" i="1"/>
  <c r="B3522" i="1"/>
  <c r="B3575" i="1"/>
  <c r="B3663" i="1"/>
  <c r="B3830" i="1"/>
  <c r="B3941" i="1"/>
  <c r="B4117" i="1"/>
  <c r="B4290" i="1"/>
  <c r="B4298" i="1"/>
  <c r="B4335" i="1"/>
  <c r="B318" i="1"/>
  <c r="B459" i="1"/>
  <c r="B610" i="1"/>
  <c r="B872" i="1"/>
  <c r="B961" i="1"/>
  <c r="B1063" i="1"/>
  <c r="B1460" i="1"/>
  <c r="B1722" i="1"/>
  <c r="B1879" i="1"/>
  <c r="B2190" i="1"/>
  <c r="B2458" i="1"/>
  <c r="B2668" i="1"/>
  <c r="B464" i="1"/>
  <c r="B1234" i="1"/>
  <c r="B1609" i="1"/>
  <c r="B3140" i="1"/>
  <c r="B259" i="1"/>
  <c r="B742" i="1"/>
  <c r="B1435" i="1"/>
  <c r="B2233" i="1"/>
  <c r="B2685" i="1"/>
  <c r="B3278" i="1"/>
  <c r="B3792" i="1"/>
  <c r="B4172" i="1"/>
  <c r="B171" i="1"/>
  <c r="B521" i="1"/>
  <c r="B1231" i="1"/>
  <c r="B1714" i="1"/>
  <c r="B2065" i="1"/>
  <c r="B3003" i="1"/>
  <c r="B4282" i="1"/>
  <c r="B234" i="1"/>
  <c r="B460" i="1"/>
  <c r="B736" i="1"/>
  <c r="B939" i="1"/>
  <c r="B1012" i="1"/>
  <c r="B1020" i="1"/>
  <c r="B1053" i="1"/>
  <c r="B1117" i="1"/>
  <c r="B1214" i="1"/>
  <c r="B1218" i="1"/>
  <c r="B1245" i="1"/>
  <c r="B1405" i="1"/>
  <c r="B1497" i="1"/>
  <c r="B1596" i="1"/>
  <c r="B1660" i="1"/>
  <c r="B1755" i="1"/>
  <c r="B1985" i="1"/>
  <c r="B2181" i="1"/>
  <c r="B2259" i="1"/>
  <c r="B2271" i="1"/>
  <c r="B2356" i="1"/>
  <c r="B2413" i="1"/>
  <c r="B2486" i="1"/>
  <c r="B2552" i="1"/>
  <c r="B2738" i="1"/>
  <c r="B2815" i="1"/>
  <c r="B2859" i="1"/>
  <c r="B2954" i="1"/>
  <c r="B3000" i="1"/>
  <c r="B3027" i="1"/>
  <c r="B3087" i="1"/>
  <c r="B3205" i="1"/>
  <c r="B3284" i="1"/>
  <c r="B3403" i="1"/>
  <c r="B3467" i="1"/>
  <c r="B3554" i="1"/>
  <c r="B3634" i="1"/>
  <c r="B3789" i="1"/>
  <c r="B3921" i="1"/>
  <c r="B4109" i="1"/>
  <c r="B4289" i="1"/>
  <c r="B4296" i="1"/>
  <c r="B4315" i="1"/>
  <c r="B301" i="1"/>
  <c r="B395" i="1"/>
  <c r="B590" i="1"/>
  <c r="B824" i="1"/>
  <c r="B950" i="1"/>
  <c r="B1051" i="1"/>
  <c r="B1453" i="1"/>
  <c r="B1689" i="1"/>
  <c r="B1871" i="1"/>
  <c r="B2186" i="1"/>
  <c r="B2391" i="1"/>
  <c r="B2478" i="1"/>
  <c r="B3035" i="1"/>
  <c r="B3257" i="1"/>
  <c r="B3654" i="1"/>
  <c r="B3845" i="1"/>
  <c r="B4211" i="1"/>
  <c r="B3155" i="1"/>
  <c r="B3797" i="1"/>
  <c r="B4332" i="1"/>
  <c r="B3270" i="1"/>
  <c r="B3907" i="1"/>
  <c r="B1854" i="1"/>
  <c r="B304" i="1"/>
  <c r="B591" i="1"/>
  <c r="B777" i="1"/>
  <c r="B919" i="1"/>
  <c r="B964" i="1"/>
  <c r="B1198" i="1"/>
  <c r="B1369" i="1"/>
  <c r="B1766" i="1"/>
  <c r="B1835" i="1"/>
  <c r="B1887" i="1"/>
  <c r="B2085" i="1"/>
  <c r="B2295" i="1"/>
  <c r="B2585" i="1"/>
  <c r="B2858" i="1"/>
  <c r="B3120" i="1"/>
  <c r="B3174" i="1"/>
  <c r="B3192" i="1"/>
  <c r="B3303" i="1"/>
  <c r="B3442" i="1"/>
  <c r="B3967" i="1"/>
  <c r="B4267" i="1"/>
  <c r="B4305" i="1"/>
  <c r="B54" i="1"/>
  <c r="B379" i="1"/>
  <c r="B688" i="1"/>
  <c r="B927" i="1"/>
  <c r="B1127" i="1"/>
  <c r="B1297" i="1"/>
  <c r="B1600" i="1"/>
  <c r="B1703" i="1"/>
  <c r="B2164" i="1"/>
  <c r="B2296" i="1"/>
  <c r="B2325" i="1"/>
  <c r="B2443" i="1"/>
  <c r="B2890" i="1"/>
  <c r="B3045" i="1"/>
  <c r="B3285" i="1"/>
  <c r="B3701" i="1"/>
  <c r="B3998" i="1"/>
  <c r="B4185" i="1"/>
  <c r="B4278" i="1"/>
  <c r="B4323" i="1"/>
  <c r="B1487" i="1"/>
  <c r="B3544" i="1"/>
  <c r="B413" i="1"/>
  <c r="B1082" i="1"/>
  <c r="B1312" i="1"/>
  <c r="B1498" i="1"/>
  <c r="B2062" i="1"/>
  <c r="B2691" i="1"/>
  <c r="B3480" i="1"/>
  <c r="B136" i="1"/>
  <c r="B516" i="1"/>
  <c r="B765" i="1"/>
  <c r="B1047" i="1"/>
  <c r="B1212" i="1"/>
  <c r="B502" i="1"/>
  <c r="B305" i="1"/>
  <c r="B844" i="1"/>
  <c r="B1037" i="1"/>
  <c r="B1520" i="1"/>
  <c r="B1856" i="1"/>
  <c r="B2087" i="1"/>
  <c r="B2607" i="1"/>
  <c r="B3148" i="1"/>
  <c r="B3199" i="1"/>
  <c r="B3869" i="1"/>
  <c r="B4270" i="1"/>
  <c r="B94" i="1"/>
  <c r="B737" i="1"/>
  <c r="B1128" i="1"/>
  <c r="B1628" i="1"/>
  <c r="B2182" i="1"/>
  <c r="B2330" i="1"/>
  <c r="B3007" i="1"/>
  <c r="B3391" i="1"/>
  <c r="B4091" i="1"/>
  <c r="B4287" i="1"/>
  <c r="B1501" i="1"/>
  <c r="B816" i="1"/>
  <c r="B1329" i="1"/>
  <c r="B2129" i="1"/>
  <c r="B3622" i="1"/>
  <c r="B543" i="1"/>
  <c r="B1138" i="1"/>
  <c r="B1509" i="1"/>
  <c r="B1827" i="1"/>
  <c r="B2108" i="1"/>
  <c r="B2518" i="1"/>
  <c r="B2602" i="1"/>
  <c r="B2980" i="1"/>
  <c r="B3033" i="1"/>
  <c r="B3238" i="1"/>
  <c r="B3447" i="1"/>
  <c r="B3779" i="1"/>
  <c r="B3956" i="1"/>
  <c r="B4194" i="1"/>
  <c r="B4339" i="1"/>
  <c r="B141" i="1"/>
  <c r="B308" i="1"/>
  <c r="B766" i="1"/>
  <c r="B1140" i="1"/>
  <c r="B1276" i="1"/>
  <c r="B1327" i="1"/>
  <c r="B1661" i="1"/>
  <c r="B1737" i="1"/>
  <c r="B1805" i="1"/>
  <c r="B2059" i="1"/>
  <c r="B2346" i="1"/>
  <c r="B2541" i="1"/>
  <c r="B2766" i="1"/>
  <c r="B2996" i="1"/>
  <c r="B3308" i="1"/>
  <c r="B3886" i="1"/>
  <c r="B4281" i="1"/>
  <c r="B3638" i="1"/>
  <c r="B3757" i="1"/>
  <c r="B3770" i="1"/>
  <c r="B261" i="1"/>
  <c r="B580" i="1"/>
  <c r="B965" i="1"/>
  <c r="B1580" i="1"/>
  <c r="B1734" i="1"/>
  <c r="B1938" i="1"/>
  <c r="B2096" i="1"/>
  <c r="B2506" i="1"/>
  <c r="B2679" i="1"/>
  <c r="B2718" i="1"/>
  <c r="B2900" i="1"/>
  <c r="B3242" i="1"/>
  <c r="B3802" i="1"/>
  <c r="B3961" i="1"/>
  <c r="B4082" i="1"/>
  <c r="B246" i="1"/>
  <c r="B391" i="1"/>
  <c r="B605" i="1"/>
  <c r="B813" i="1"/>
  <c r="B1087" i="1"/>
  <c r="B1317" i="1"/>
  <c r="B1434" i="1"/>
  <c r="B1742" i="1"/>
  <c r="B1833" i="1"/>
  <c r="B2084" i="1"/>
  <c r="B2207" i="1"/>
  <c r="B2241" i="1"/>
  <c r="B2568" i="1"/>
  <c r="B2762" i="1"/>
  <c r="B2984" i="1"/>
  <c r="B3220" i="1"/>
  <c r="B3331" i="1"/>
  <c r="B3413" i="1"/>
  <c r="B3841" i="1"/>
  <c r="B3876" i="1"/>
  <c r="B4123" i="1"/>
  <c r="B4171" i="1"/>
  <c r="B4259" i="1"/>
  <c r="B31" i="1"/>
  <c r="B106" i="1"/>
  <c r="B298" i="1"/>
  <c r="B418" i="1"/>
  <c r="B432" i="1"/>
  <c r="B443" i="1"/>
  <c r="B517" i="1"/>
  <c r="B702" i="1"/>
  <c r="B841" i="1"/>
  <c r="B993" i="1"/>
  <c r="B1015" i="1"/>
  <c r="B1306" i="1"/>
  <c r="B1359" i="1"/>
  <c r="B1485" i="1"/>
  <c r="B1691" i="1"/>
  <c r="B1716" i="1"/>
  <c r="B1816" i="1"/>
  <c r="B1838" i="1"/>
  <c r="B2047" i="1"/>
  <c r="B2262" i="1"/>
  <c r="B2268" i="1"/>
  <c r="B2401" i="1"/>
  <c r="B2567" i="1"/>
  <c r="B2622" i="1"/>
  <c r="B2696" i="1"/>
  <c r="B2731" i="1"/>
  <c r="B2742" i="1"/>
  <c r="B2751" i="1"/>
  <c r="B2809" i="1"/>
  <c r="B2818" i="1"/>
  <c r="B2898" i="1"/>
  <c r="B3022" i="1"/>
  <c r="B3167" i="1"/>
  <c r="B3210" i="1"/>
  <c r="B3301" i="1"/>
  <c r="B3312" i="1"/>
  <c r="B3389" i="1"/>
  <c r="B3446" i="1"/>
  <c r="B3536" i="1"/>
  <c r="B3633" i="1"/>
  <c r="B3673" i="1"/>
  <c r="B3704" i="1"/>
  <c r="B3803" i="1"/>
  <c r="B3875" i="1"/>
  <c r="B4035" i="1"/>
  <c r="B4083" i="1"/>
  <c r="B4181" i="1"/>
  <c r="B4213" i="1"/>
  <c r="B4242" i="1"/>
  <c r="B4338" i="1"/>
  <c r="B330" i="1"/>
  <c r="B507" i="1"/>
  <c r="B609" i="1"/>
  <c r="B823" i="1"/>
  <c r="B949" i="1"/>
  <c r="B1064" i="1"/>
  <c r="B1459" i="1"/>
  <c r="B1650" i="1"/>
  <c r="B1870" i="1"/>
  <c r="B2191" i="1"/>
  <c r="B2473" i="1"/>
  <c r="B2787" i="1"/>
  <c r="B3154" i="1"/>
  <c r="B3417" i="1"/>
  <c r="B3786" i="1"/>
  <c r="B4067" i="1"/>
  <c r="B4331" i="1"/>
  <c r="B2403" i="1"/>
  <c r="B78" i="1"/>
  <c r="B776" i="1"/>
  <c r="B930" i="1"/>
  <c r="B1360" i="1"/>
  <c r="B1834" i="1"/>
  <c r="B2067" i="1"/>
  <c r="B2455" i="1"/>
  <c r="B2968" i="1"/>
  <c r="B3186" i="1"/>
  <c r="B3421" i="1"/>
  <c r="B4256" i="1"/>
  <c r="B35" i="1"/>
  <c r="B537" i="1"/>
  <c r="B1088" i="1"/>
  <c r="B1483" i="1"/>
  <c r="B2073" i="1"/>
  <c r="B2318" i="1"/>
  <c r="B2619" i="1"/>
  <c r="B3206" i="1"/>
  <c r="B3950" i="1"/>
  <c r="B4252" i="1"/>
  <c r="B1355" i="1"/>
  <c r="B299" i="1"/>
  <c r="B1286" i="1"/>
  <c r="B1910" i="1"/>
  <c r="B3457" i="1"/>
  <c r="B284" i="1"/>
  <c r="B976" i="1"/>
  <c r="B1470" i="1"/>
  <c r="B1685" i="1"/>
  <c r="B193" i="1"/>
  <c r="B312" i="1"/>
  <c r="B396" i="1"/>
  <c r="B411" i="1"/>
  <c r="B616" i="1"/>
  <c r="B850" i="1"/>
  <c r="B1102" i="1"/>
  <c r="B1172" i="1"/>
  <c r="B1331" i="1"/>
  <c r="B1393" i="1"/>
  <c r="B1445" i="1"/>
  <c r="B1608" i="1"/>
  <c r="B1956" i="1"/>
  <c r="B2608" i="1"/>
  <c r="B2822" i="1"/>
  <c r="B3092" i="1"/>
  <c r="B3825" i="1"/>
  <c r="B4151" i="1"/>
  <c r="B76" i="1"/>
  <c r="B239" i="1"/>
  <c r="B282" i="1"/>
  <c r="B404" i="1"/>
  <c r="B606" i="1"/>
  <c r="B724" i="1"/>
  <c r="B895" i="1"/>
  <c r="B1204" i="1"/>
  <c r="B1346" i="1"/>
  <c r="B1433" i="1"/>
  <c r="B1615" i="1"/>
  <c r="B1937" i="1"/>
  <c r="B2202" i="1"/>
  <c r="B2210" i="1"/>
  <c r="B2239" i="1"/>
  <c r="B2452" i="1"/>
  <c r="B2505" i="1"/>
  <c r="B2672" i="1"/>
  <c r="B2734" i="1"/>
  <c r="B2763" i="1"/>
  <c r="B3021" i="1"/>
  <c r="B3274" i="1"/>
  <c r="B3320" i="1"/>
  <c r="B3615" i="1"/>
  <c r="B146" i="1"/>
  <c r="B388" i="1"/>
  <c r="B484" i="1"/>
  <c r="B1095" i="1"/>
  <c r="B1277" i="1"/>
  <c r="B1443" i="1"/>
  <c r="B1824" i="1"/>
  <c r="B2776" i="1"/>
  <c r="B3806" i="1"/>
  <c r="B61" i="1"/>
  <c r="B281" i="1"/>
  <c r="B561" i="1"/>
  <c r="B864" i="1"/>
  <c r="B1266" i="1"/>
  <c r="B1558" i="1"/>
  <c r="B2200" i="1"/>
  <c r="B2238" i="1"/>
  <c r="B2492" i="1"/>
  <c r="B2730" i="1"/>
  <c r="B2942" i="1"/>
  <c r="B3302" i="1"/>
  <c r="B3690" i="1"/>
  <c r="B3814" i="1"/>
  <c r="B4000" i="1"/>
  <c r="B4190" i="1"/>
  <c r="B4307" i="1"/>
  <c r="B173" i="1"/>
  <c r="B247" i="1"/>
  <c r="B585" i="1"/>
  <c r="B1113" i="1"/>
  <c r="B1334" i="1"/>
  <c r="B1591" i="1"/>
  <c r="B1745" i="1"/>
  <c r="B1890" i="1"/>
  <c r="B2112" i="1"/>
  <c r="B2636" i="1"/>
  <c r="B3039" i="1"/>
  <c r="B3719" i="1"/>
  <c r="B4303" i="1"/>
  <c r="B96" i="1"/>
  <c r="B256" i="1"/>
  <c r="B414" i="1"/>
  <c r="B481" i="1"/>
  <c r="B397" i="1"/>
  <c r="B1103" i="1"/>
  <c r="B1462" i="1"/>
  <c r="B2843" i="1"/>
  <c r="B87" i="1"/>
  <c r="B653" i="1"/>
  <c r="B1382" i="1"/>
  <c r="B2203" i="1"/>
  <c r="B2545" i="1"/>
  <c r="B3085" i="1"/>
  <c r="B3706" i="1"/>
  <c r="B4081" i="1"/>
  <c r="B4319" i="1"/>
  <c r="B356" i="1"/>
  <c r="B1141" i="1"/>
  <c r="B1638" i="1"/>
  <c r="B1940" i="1"/>
  <c r="B2674" i="1"/>
  <c r="B4007" i="1"/>
  <c r="B172" i="1"/>
  <c r="B420" i="1"/>
  <c r="B707" i="1"/>
  <c r="B881" i="1"/>
  <c r="B1010" i="1"/>
  <c r="B1018" i="1"/>
  <c r="B1045" i="1"/>
  <c r="B1108" i="1"/>
  <c r="B1177" i="1"/>
  <c r="B1217" i="1"/>
  <c r="B1237" i="1"/>
  <c r="B1322" i="1"/>
  <c r="B1494" i="1"/>
  <c r="B1556" i="1"/>
  <c r="B1648" i="1"/>
  <c r="B1739" i="1"/>
  <c r="B1962" i="1"/>
  <c r="B2083" i="1"/>
  <c r="B2221" i="1"/>
  <c r="B2269" i="1"/>
  <c r="B2353" i="1"/>
  <c r="B2411" i="1"/>
  <c r="B2436" i="1"/>
  <c r="B2531" i="1"/>
  <c r="B2676" i="1"/>
  <c r="B2812" i="1"/>
  <c r="B2838" i="1"/>
  <c r="B2915" i="1"/>
  <c r="B2979" i="1"/>
  <c r="B3023" i="1"/>
  <c r="B3078" i="1"/>
  <c r="B3190" i="1"/>
  <c r="B3258" i="1"/>
  <c r="B3399" i="1"/>
  <c r="B3455" i="1"/>
  <c r="B3538" i="1"/>
  <c r="B3612" i="1"/>
  <c r="B3681" i="1"/>
  <c r="B3920" i="1"/>
  <c r="B4076" i="1"/>
  <c r="B4243" i="1"/>
  <c r="B4295" i="1"/>
  <c r="B4312" i="1"/>
  <c r="B127" i="1"/>
  <c r="B344" i="1"/>
  <c r="B566" i="1"/>
  <c r="B795" i="1"/>
  <c r="B889" i="1"/>
  <c r="B1033" i="1"/>
  <c r="B1182" i="1"/>
  <c r="B1565" i="1"/>
  <c r="B1861" i="1"/>
  <c r="B2147" i="1"/>
  <c r="B2389" i="1"/>
  <c r="B2476" i="1"/>
  <c r="B336" i="1"/>
  <c r="B898" i="1"/>
  <c r="B1395" i="1"/>
  <c r="B2660" i="1"/>
  <c r="B4286" i="1"/>
  <c r="B514" i="1"/>
  <c r="B1260" i="1"/>
  <c r="B2086" i="1"/>
  <c r="B2453" i="1"/>
  <c r="B2870" i="1"/>
  <c r="B3674" i="1"/>
  <c r="B3935" i="1"/>
  <c r="B4280" i="1"/>
  <c r="B198" i="1"/>
  <c r="B963" i="1"/>
  <c r="B1567" i="1"/>
  <c r="B1863" i="1"/>
  <c r="B2631" i="1"/>
  <c r="B3356" i="1"/>
  <c r="B11" i="1"/>
  <c r="B393" i="1"/>
  <c r="B684" i="1"/>
  <c r="B806" i="1"/>
  <c r="B975" i="1"/>
  <c r="B1016" i="1"/>
  <c r="B1030" i="1"/>
  <c r="B1091" i="1"/>
  <c r="B1149" i="1"/>
  <c r="B1216" i="1"/>
  <c r="B1220" i="1"/>
  <c r="B1311" i="1"/>
  <c r="B1490" i="1"/>
  <c r="B1555" i="1"/>
  <c r="B1612" i="1"/>
  <c r="B1718" i="1"/>
  <c r="B1862" i="1"/>
  <c r="B2060" i="1"/>
  <c r="B2220" i="1"/>
  <c r="B2266" i="1"/>
  <c r="B2349" i="1"/>
  <c r="B2360" i="1"/>
  <c r="B2433" i="1"/>
  <c r="B2529" i="1"/>
  <c r="B2669" i="1"/>
  <c r="B2810" i="1"/>
  <c r="B2819" i="1"/>
  <c r="B2913" i="1"/>
  <c r="B2978" i="1"/>
  <c r="B3006" i="1"/>
  <c r="B3074" i="1"/>
  <c r="B3151" i="1"/>
  <c r="B3240" i="1"/>
  <c r="B3398" i="1"/>
  <c r="B3415" i="1"/>
  <c r="B3537" i="1"/>
  <c r="B3599" i="1"/>
  <c r="B3677" i="1"/>
  <c r="B3908" i="1"/>
  <c r="B3965" i="1"/>
  <c r="B4136" i="1"/>
  <c r="B4291" i="1"/>
  <c r="B4300" i="1"/>
  <c r="B4336" i="1"/>
  <c r="B331" i="1"/>
  <c r="B508" i="1"/>
  <c r="B668" i="1"/>
  <c r="B886" i="1"/>
  <c r="B969" i="1"/>
  <c r="B1065" i="1"/>
  <c r="B1478" i="1"/>
  <c r="B1858" i="1"/>
  <c r="B2028" i="1"/>
  <c r="B2192" i="1"/>
  <c r="B2474" i="1"/>
  <c r="B2788" i="1"/>
  <c r="B3111" i="1"/>
  <c r="B3359" i="1"/>
  <c r="B3787" i="1"/>
  <c r="B4089" i="1"/>
  <c r="B4317" i="1"/>
  <c r="B2847" i="1"/>
  <c r="B3418" i="1"/>
  <c r="B4112" i="1"/>
  <c r="B3083" i="1"/>
  <c r="B3729" i="1"/>
  <c r="B4219" i="1"/>
  <c r="B1352" i="1"/>
  <c r="B77" i="1"/>
  <c r="B306" i="1"/>
  <c r="B754" i="1"/>
  <c r="B875" i="1"/>
  <c r="B922" i="1"/>
  <c r="B1038" i="1"/>
  <c r="B1318" i="1"/>
  <c r="B1610" i="1"/>
  <c r="B1815" i="1"/>
  <c r="B1885" i="1"/>
  <c r="B2033" i="1"/>
  <c r="B2088" i="1"/>
  <c r="B2347" i="1"/>
  <c r="B2830" i="1"/>
  <c r="B2939" i="1"/>
  <c r="B3172" i="1"/>
  <c r="B3185" i="1"/>
  <c r="B3237" i="1"/>
  <c r="B3341" i="1"/>
  <c r="B3877" i="1"/>
  <c r="B4222" i="1"/>
  <c r="B4271" i="1"/>
  <c r="B4325" i="1"/>
  <c r="B162" i="1"/>
  <c r="B493" i="1"/>
  <c r="B912" i="1"/>
  <c r="B1056" i="1"/>
  <c r="B1144" i="1"/>
  <c r="B1440" i="1"/>
  <c r="B1680" i="1"/>
  <c r="B1968" i="1"/>
  <c r="B2272" i="1"/>
  <c r="B2313" i="1"/>
  <c r="B2351" i="1"/>
  <c r="B2551" i="1"/>
  <c r="B3030" i="1"/>
  <c r="B3170" i="1"/>
  <c r="B3397" i="1"/>
  <c r="B3864" i="1"/>
  <c r="B4108" i="1"/>
  <c r="B4229" i="1"/>
  <c r="B4297" i="1"/>
  <c r="B790" i="1"/>
  <c r="B1877" i="1"/>
  <c r="B145" i="1"/>
  <c r="B827" i="1"/>
  <c r="B1184" i="1"/>
  <c r="B1418" i="1"/>
  <c r="B1892" i="1"/>
  <c r="B2508" i="1"/>
  <c r="B2970" i="1"/>
  <c r="B4302" i="1"/>
  <c r="B181" i="1"/>
  <c r="B634" i="1"/>
  <c r="B952" i="1"/>
  <c r="B1197" i="1"/>
  <c r="B1310" i="1"/>
  <c r="B3835" i="1"/>
  <c r="B604" i="1"/>
  <c r="B921" i="1"/>
  <c r="B1270" i="1"/>
  <c r="B1808" i="1"/>
  <c r="B1993" i="1"/>
  <c r="B2311" i="1"/>
  <c r="B2938" i="1"/>
  <c r="B3184" i="1"/>
  <c r="B3304" i="1"/>
  <c r="B4126" i="1"/>
  <c r="B4322" i="1"/>
  <c r="B489" i="1"/>
  <c r="B1006" i="1"/>
  <c r="B1335" i="1"/>
  <c r="B1776" i="1"/>
  <c r="B2298" i="1"/>
  <c r="B2542" i="1"/>
  <c r="B3163" i="1"/>
  <c r="B3848" i="1"/>
  <c r="B4193" i="1"/>
  <c r="B527" i="1"/>
  <c r="B4374" i="1"/>
  <c r="B1123" i="1"/>
  <c r="B1695" i="1"/>
  <c r="B2901" i="1"/>
  <c r="B140" i="1"/>
  <c r="B901" i="1"/>
  <c r="B1299" i="1"/>
  <c r="B1545" i="1"/>
  <c r="B1830" i="1"/>
  <c r="B2149" i="1"/>
  <c r="B2558" i="1"/>
  <c r="B2820" i="1"/>
  <c r="B3004" i="1"/>
  <c r="B3214" i="1"/>
  <c r="B3370" i="1"/>
  <c r="B3666" i="1"/>
  <c r="B3946" i="1"/>
  <c r="B4003" i="1"/>
  <c r="B4260" i="1"/>
  <c r="B4367" i="1"/>
  <c r="B231" i="1"/>
  <c r="B651" i="1"/>
  <c r="B915" i="1"/>
  <c r="B1211" i="1"/>
  <c r="B1288" i="1"/>
  <c r="B1417" i="1"/>
  <c r="B1693" i="1"/>
  <c r="B1774" i="1"/>
  <c r="B1847" i="1"/>
  <c r="B2211" i="1"/>
  <c r="B2428" i="1"/>
  <c r="B2600" i="1"/>
  <c r="B2831" i="1"/>
  <c r="B3209" i="1"/>
  <c r="B3632" i="1"/>
  <c r="B4125" i="1"/>
  <c r="B1698" i="1"/>
  <c r="B3732" i="1"/>
  <c r="B3763" i="1"/>
  <c r="B62" i="1"/>
  <c r="B518" i="1"/>
  <c r="B884" i="1"/>
  <c r="B1159" i="1"/>
  <c r="B1601" i="1"/>
  <c r="B1837" i="1"/>
  <c r="B2058" i="1"/>
  <c r="B2228" i="1"/>
  <c r="B2559" i="1"/>
  <c r="B2712" i="1"/>
  <c r="B2721" i="1"/>
  <c r="B3020" i="1"/>
  <c r="B3491" i="1"/>
  <c r="B3953" i="1"/>
  <c r="B4009" i="1"/>
  <c r="B236" i="1"/>
  <c r="B279" i="1"/>
  <c r="B557" i="1"/>
  <c r="B720" i="1"/>
  <c r="B874" i="1"/>
  <c r="B1146" i="1"/>
  <c r="B1430" i="1"/>
  <c r="B1557" i="1"/>
  <c r="B1792" i="1"/>
  <c r="B2034" i="1"/>
  <c r="B2201" i="1"/>
  <c r="B2234" i="1"/>
  <c r="B2399" i="1"/>
  <c r="B2736" i="1"/>
  <c r="B2886" i="1"/>
  <c r="B3084" i="1"/>
  <c r="B3290" i="1"/>
  <c r="B3402" i="1"/>
  <c r="B3705" i="1"/>
  <c r="B3868" i="1"/>
  <c r="B3999" i="1"/>
  <c r="B4157" i="1"/>
  <c r="B4205" i="1"/>
  <c r="B20" i="1"/>
  <c r="B79" i="1"/>
  <c r="B277" i="1"/>
  <c r="B392" i="1"/>
  <c r="B426" i="1"/>
  <c r="B436" i="1"/>
  <c r="B467" i="1"/>
  <c r="B545" i="1"/>
  <c r="B748" i="1"/>
  <c r="B903" i="1"/>
  <c r="B1011" i="1"/>
  <c r="B1052" i="1"/>
  <c r="B1348" i="1"/>
  <c r="B1458" i="1"/>
  <c r="B1566" i="1"/>
  <c r="B1709" i="1"/>
  <c r="B1735" i="1"/>
  <c r="B1813" i="1"/>
  <c r="B1939" i="1"/>
  <c r="B2260" i="1"/>
  <c r="B2264" i="1"/>
  <c r="B2352" i="1"/>
  <c r="B2451" i="1"/>
  <c r="B2589" i="1"/>
  <c r="B2663" i="1"/>
  <c r="B2719" i="1"/>
  <c r="B2739" i="1"/>
  <c r="B2746" i="1"/>
  <c r="B2757" i="1"/>
  <c r="B2814" i="1"/>
  <c r="B2857" i="1"/>
  <c r="B3001" i="1"/>
  <c r="B3125" i="1"/>
  <c r="B3187" i="1"/>
  <c r="B3239" i="1"/>
  <c r="B3307" i="1"/>
  <c r="B3361" i="1"/>
  <c r="B3416" i="1"/>
  <c r="B3463" i="1"/>
  <c r="B3548" i="1"/>
  <c r="B3651" i="1"/>
  <c r="B3683" i="1"/>
  <c r="B3775" i="1"/>
  <c r="B3818" i="1"/>
  <c r="B3951" i="1"/>
  <c r="B4047" i="1"/>
  <c r="B4124" i="1"/>
  <c r="B4174" i="1"/>
  <c r="B4235" i="1"/>
  <c r="B4314" i="1"/>
  <c r="B300" i="1"/>
  <c r="B394" i="1"/>
  <c r="B565" i="1"/>
  <c r="B667" i="1"/>
  <c r="B885" i="1"/>
  <c r="B968" i="1"/>
  <c r="B1415" i="1"/>
  <c r="B1477" i="1"/>
  <c r="B1699" i="1"/>
  <c r="B2146" i="1"/>
  <c r="B2390" i="1"/>
  <c r="B2477" i="1"/>
  <c r="B2967" i="1"/>
  <c r="B3269" i="1"/>
  <c r="B3653" i="1"/>
  <c r="B3805" i="1"/>
  <c r="B4111" i="1"/>
  <c r="B534" i="1"/>
  <c r="B1387" i="1"/>
  <c r="B421" i="1"/>
  <c r="B933" i="1"/>
  <c r="B1039" i="1"/>
  <c r="B1743" i="1"/>
  <c r="B1886" i="1"/>
  <c r="B2102" i="1"/>
  <c r="B2833" i="1"/>
  <c r="B3173" i="1"/>
  <c r="B3292" i="1"/>
  <c r="B3964" i="1"/>
  <c r="B4283" i="1"/>
  <c r="B243" i="1"/>
  <c r="B917" i="1"/>
  <c r="B1238" i="1"/>
  <c r="B1694" i="1"/>
  <c r="B2292" i="1"/>
  <c r="B2355" i="1"/>
  <c r="B3040" i="1"/>
  <c r="B3483" i="1"/>
  <c r="B4179" i="1"/>
  <c r="B4310" i="1"/>
  <c r="B2801" i="1"/>
  <c r="B946" i="1"/>
  <c r="B1449" i="1"/>
  <c r="B2575" i="1"/>
  <c r="B4324" i="1"/>
  <c r="B648" i="1"/>
  <c r="B1207" i="1"/>
  <c r="B1539" i="1"/>
  <c r="B1828" i="1"/>
  <c r="B2128" i="1"/>
  <c r="B2548" i="1"/>
  <c r="B2794" i="1"/>
  <c r="B2989" i="1"/>
  <c r="B3182" i="1"/>
  <c r="B3369" i="1"/>
  <c r="B3566" i="1"/>
  <c r="B3883" i="1"/>
  <c r="B4001" i="1"/>
  <c r="B4234" i="1"/>
  <c r="B1841" i="1"/>
  <c r="B2597" i="1"/>
  <c r="B3016" i="1"/>
  <c r="B3412" i="1"/>
  <c r="B3947" i="1"/>
  <c r="B4277" i="1"/>
  <c r="B84" i="1"/>
  <c r="B275" i="1"/>
  <c r="B752" i="1"/>
  <c r="B1007" i="1"/>
  <c r="B1241" i="1"/>
  <c r="B1324" i="1"/>
  <c r="B1618" i="1"/>
  <c r="B1706" i="1"/>
  <c r="B1780" i="1"/>
  <c r="B1990" i="1"/>
  <c r="B2286" i="1"/>
  <c r="B2442" i="1"/>
  <c r="B2604" i="1"/>
  <c r="B2868" i="1"/>
  <c r="B3223" i="1"/>
  <c r="B3801" i="1"/>
  <c r="B4230" i="1"/>
  <c r="B3606" i="1"/>
  <c r="B3751" i="1"/>
  <c r="B3766" i="1"/>
  <c r="B88" i="1"/>
  <c r="B556" i="1"/>
  <c r="B897" i="1"/>
  <c r="B1510" i="1"/>
  <c r="B1687" i="1"/>
  <c r="B1900" i="1"/>
  <c r="B2094" i="1"/>
  <c r="B2398" i="1"/>
  <c r="B2654" i="1"/>
  <c r="B2713" i="1"/>
  <c r="B2789" i="1"/>
  <c r="B3241" i="1"/>
  <c r="B3670" i="1"/>
  <c r="B3954" i="1"/>
  <c r="B4022" i="1"/>
  <c r="B237" i="1"/>
  <c r="B345" i="1"/>
  <c r="B603" i="1"/>
  <c r="B731" i="1"/>
  <c r="B894" i="1"/>
  <c r="B1265" i="1"/>
  <c r="B1432" i="1"/>
  <c r="B1669" i="1"/>
  <c r="B1832" i="1"/>
  <c r="B2056" i="1"/>
  <c r="B2205" i="1"/>
  <c r="B2237" i="1"/>
  <c r="B2504" i="1"/>
  <c r="B2759" i="1"/>
  <c r="B2887" i="1"/>
  <c r="B3198" i="1"/>
  <c r="B3323" i="1"/>
  <c r="B3407" i="1"/>
  <c r="B3710" i="1"/>
  <c r="B3874" i="1"/>
  <c r="B4072" i="1"/>
  <c r="B4189" i="1"/>
  <c r="B63" i="1"/>
  <c r="B309" i="1"/>
  <c r="B435" i="1"/>
  <c r="B540" i="1"/>
  <c r="B878" i="1"/>
  <c r="B1017" i="1"/>
  <c r="B1442" i="1"/>
  <c r="B1708" i="1"/>
  <c r="B1818" i="1"/>
  <c r="B2069" i="1"/>
  <c r="B2270" i="1"/>
  <c r="B2569" i="1"/>
  <c r="B2716" i="1"/>
  <c r="B2745" i="1"/>
  <c r="B2811" i="1"/>
  <c r="B2991" i="1"/>
  <c r="B3175" i="1"/>
  <c r="B3305" i="1"/>
  <c r="B3411" i="1"/>
  <c r="B3547" i="1"/>
  <c r="B3680" i="1"/>
  <c r="B3813" i="1"/>
  <c r="B4039" i="1"/>
  <c r="B4183" i="1"/>
  <c r="B4275" i="1"/>
  <c r="B343" i="1"/>
  <c r="B663" i="1"/>
  <c r="B960" i="1"/>
  <c r="B1473" i="1"/>
  <c r="B2027" i="1"/>
  <c r="B2475" i="1"/>
  <c r="B3256" i="1"/>
  <c r="B3796" i="1"/>
  <c r="B4373" i="1"/>
  <c r="B4348" i="1"/>
  <c r="B700" i="1"/>
  <c r="B1136" i="1"/>
  <c r="B1385" i="1"/>
  <c r="B2172" i="1"/>
  <c r="B2697" i="1"/>
  <c r="B2960" i="1"/>
  <c r="B3267" i="1"/>
  <c r="B3454" i="1"/>
  <c r="B4048" i="1"/>
  <c r="B108" i="1"/>
  <c r="B254" i="1"/>
  <c r="B425" i="1"/>
  <c r="B778" i="1"/>
  <c r="B1019" i="1"/>
  <c r="B1221" i="1"/>
  <c r="B1474" i="1"/>
  <c r="B1629" i="1"/>
  <c r="B1744" i="1"/>
  <c r="B1901" i="1"/>
  <c r="B2454" i="1"/>
  <c r="B2635" i="1"/>
  <c r="B2740" i="1"/>
  <c r="B2861" i="1"/>
  <c r="B2999" i="1"/>
  <c r="B3134" i="1"/>
  <c r="B3556" i="1"/>
  <c r="B3640" i="1"/>
  <c r="B3739" i="1"/>
  <c r="B3822" i="1"/>
  <c r="B3929" i="1"/>
  <c r="B4078" i="1"/>
  <c r="B4220" i="1"/>
  <c r="B794" i="1"/>
  <c r="B1414" i="1"/>
  <c r="B1721" i="1"/>
  <c r="B2183" i="1"/>
  <c r="B2966" i="1"/>
  <c r="B3636" i="1"/>
  <c r="B3755" i="1"/>
  <c r="B3768" i="1"/>
  <c r="B4218" i="1"/>
  <c r="B1227" i="1"/>
  <c r="B2823" i="1"/>
  <c r="B3387" i="1"/>
  <c r="B755" i="1"/>
  <c r="B1347" i="1"/>
  <c r="B1842" i="1"/>
  <c r="B2533" i="1"/>
  <c r="B4246" i="1"/>
  <c r="B32" i="1"/>
  <c r="B276" i="1"/>
  <c r="B446" i="1"/>
  <c r="B745" i="1"/>
  <c r="B1343" i="1"/>
  <c r="B1448" i="1"/>
  <c r="B1521" i="1"/>
  <c r="B1561" i="1"/>
  <c r="B1791" i="1"/>
  <c r="B2071" i="1"/>
  <c r="B2321" i="1"/>
  <c r="B2601" i="1"/>
  <c r="B2826" i="1"/>
  <c r="B4160" i="1"/>
  <c r="B24" i="1"/>
  <c r="B295" i="1"/>
  <c r="B427" i="1"/>
  <c r="B515" i="1"/>
  <c r="B825" i="1"/>
  <c r="B1013" i="1"/>
  <c r="B1349" i="1"/>
  <c r="B1614" i="1"/>
  <c r="B1750" i="1"/>
  <c r="B1957" i="1"/>
  <c r="B2267" i="1"/>
  <c r="B2470" i="1"/>
  <c r="B2673" i="1"/>
  <c r="B2741" i="1"/>
  <c r="B2807" i="1"/>
  <c r="B2894" i="1"/>
  <c r="B3129" i="1"/>
  <c r="B3282" i="1"/>
  <c r="B3386" i="1"/>
  <c r="B3466" i="1"/>
  <c r="B3662" i="1"/>
  <c r="B3778" i="1"/>
  <c r="B3" i="1"/>
  <c r="B4145" i="1"/>
  <c r="B4236" i="1"/>
  <c r="B317" i="1"/>
  <c r="B589" i="1"/>
  <c r="B888" i="1"/>
  <c r="B1452" i="1"/>
  <c r="B1860" i="1"/>
  <c r="B2457" i="1"/>
  <c r="B3110" i="1"/>
  <c r="B3728" i="1"/>
  <c r="B4316" i="1"/>
  <c r="B3984" i="1"/>
  <c r="B112" i="1"/>
  <c r="B1041" i="1"/>
  <c r="B1377" i="1"/>
  <c r="B2023" i="1"/>
  <c r="B2539" i="1"/>
  <c r="B2908" i="1"/>
  <c r="B3160" i="1"/>
  <c r="B3425" i="1"/>
  <c r="B3992" i="1"/>
  <c r="B104" i="1"/>
  <c r="B183" i="1"/>
  <c r="B423" i="1"/>
  <c r="B739" i="1"/>
  <c r="B951" i="1"/>
  <c r="B1203" i="1"/>
  <c r="B1456" i="1"/>
  <c r="B1603" i="1"/>
  <c r="B1732" i="1"/>
  <c r="B1888" i="1"/>
  <c r="B2089" i="1"/>
  <c r="B2594" i="1"/>
  <c r="B2732" i="1"/>
  <c r="B2804" i="1"/>
  <c r="B2912" i="1"/>
  <c r="B3130" i="1"/>
  <c r="B3404" i="1"/>
  <c r="B3613" i="1"/>
  <c r="B3734" i="1"/>
  <c r="B3785" i="1"/>
  <c r="B3889" i="1"/>
  <c r="B3962" i="1"/>
  <c r="B4155" i="1"/>
  <c r="B661" i="1"/>
  <c r="B1354" i="1"/>
  <c r="B1562" i="1"/>
  <c r="B1878" i="1"/>
  <c r="B2800" i="1"/>
  <c r="B3604" i="1"/>
  <c r="B3749" i="1"/>
  <c r="B3764" i="1"/>
  <c r="B4210" i="1"/>
  <c r="B1185" i="1"/>
  <c r="B2226" i="1"/>
  <c r="B3299" i="1"/>
  <c r="B594" i="1"/>
  <c r="B1319" i="1"/>
  <c r="B1829" i="1"/>
  <c r="B2315" i="1"/>
  <c r="B3330" i="1"/>
  <c r="B30" i="1"/>
  <c r="B207" i="1"/>
  <c r="B442" i="1"/>
  <c r="B727" i="1"/>
  <c r="B1046" i="1"/>
  <c r="B1406" i="1"/>
  <c r="B1471" i="1"/>
  <c r="B1551" i="1"/>
  <c r="B1705" i="1"/>
  <c r="B1936" i="1"/>
  <c r="B2297" i="1"/>
  <c r="B2557" i="1"/>
  <c r="B2825" i="1"/>
  <c r="B2893" i="1"/>
  <c r="B2961" i="1"/>
  <c r="B3243" i="1"/>
  <c r="B3388" i="1"/>
  <c r="B3602" i="1"/>
  <c r="B3783" i="1"/>
  <c r="B3973" i="1"/>
  <c r="B4257" i="1"/>
  <c r="B4299" i="1"/>
  <c r="B3788" i="1"/>
  <c r="B542" i="1"/>
  <c r="B3435" i="1"/>
  <c r="B433" i="1"/>
  <c r="B870" i="1"/>
  <c r="B2432" i="1"/>
  <c r="B3363" i="1"/>
  <c r="B4045" i="1"/>
  <c r="B156" i="1"/>
  <c r="B608" i="1"/>
  <c r="B753" i="1"/>
  <c r="B1112" i="1"/>
  <c r="B1400" i="1"/>
  <c r="B1546" i="1"/>
  <c r="B1848" i="1"/>
  <c r="B2280" i="1"/>
  <c r="B2583" i="1"/>
  <c r="B2854" i="1"/>
  <c r="B3122" i="1"/>
  <c r="B3390" i="1"/>
  <c r="B3882" i="1"/>
  <c r="B149" i="1"/>
  <c r="B666" i="1"/>
  <c r="B3017" i="1"/>
  <c r="B3693" i="1"/>
  <c r="B3756" i="1"/>
  <c r="B3769" i="1"/>
  <c r="B201" i="1"/>
  <c r="B617" i="1"/>
  <c r="B660" i="1"/>
  <c r="B1131" i="1"/>
  <c r="B2019" i="1"/>
  <c r="B2931" i="1"/>
  <c r="B3840" i="1"/>
  <c r="B461" i="1"/>
  <c r="B768" i="1"/>
  <c r="B1105" i="1"/>
  <c r="B1223" i="1"/>
  <c r="B1491" i="1"/>
  <c r="B2937" i="1"/>
  <c r="B3580" i="1"/>
  <c r="B4343" i="1"/>
  <c r="B9" i="1"/>
  <c r="B22" i="1"/>
  <c r="B157" i="1"/>
  <c r="B450" i="1"/>
  <c r="B654" i="1"/>
  <c r="B747" i="1"/>
  <c r="B1106" i="1"/>
  <c r="B1120" i="1"/>
  <c r="B1345" i="1"/>
  <c r="B1560" i="1"/>
  <c r="B1826" i="1"/>
  <c r="B1988" i="1"/>
  <c r="B2021" i="1"/>
  <c r="B2101" i="1"/>
  <c r="B2300" i="1"/>
  <c r="B2655" i="1"/>
  <c r="B2926" i="1"/>
  <c r="B3056" i="1"/>
  <c r="B3069" i="1"/>
  <c r="B3353" i="1"/>
  <c r="B3470" i="1"/>
  <c r="B3714" i="1"/>
  <c r="B3061" i="1"/>
  <c r="B3401" i="1"/>
  <c r="B3784" i="1"/>
  <c r="B4258" i="1"/>
  <c r="B292" i="1"/>
  <c r="B3561" i="1"/>
  <c r="B1298" i="1"/>
  <c r="B3697" i="1"/>
  <c r="B177" i="1"/>
  <c r="B814" i="1"/>
  <c r="B1481" i="1"/>
  <c r="B2151" i="1"/>
  <c r="B2653" i="1"/>
  <c r="B3164" i="1"/>
  <c r="B4106" i="1"/>
  <c r="B887" i="1"/>
  <c r="B3711" i="1"/>
  <c r="B3798" i="1"/>
  <c r="B620" i="1"/>
  <c r="B1169" i="1"/>
  <c r="B3118" i="1"/>
  <c r="B511" i="1"/>
  <c r="B1109" i="1"/>
  <c r="B1655" i="1"/>
  <c r="B3679" i="1"/>
  <c r="B10" i="1"/>
  <c r="B202" i="1"/>
  <c r="B683" i="1"/>
  <c r="B1107" i="1"/>
  <c r="B1530" i="1"/>
  <c r="B1927" i="1"/>
  <c r="B2022" i="1"/>
  <c r="B2326" i="1"/>
  <c r="B2963" i="1"/>
  <c r="B3103" i="1"/>
  <c r="B3594" i="1"/>
  <c r="B3810" i="1"/>
  <c r="B4044" i="1"/>
  <c r="B4215" i="1"/>
  <c r="B583" i="1"/>
  <c r="B615" i="1"/>
  <c r="B713" i="1"/>
  <c r="B1666" i="1"/>
  <c r="B2480" i="1"/>
  <c r="B3081" i="1"/>
  <c r="B3842" i="1"/>
  <c r="B265" i="1"/>
  <c r="B785" i="1"/>
  <c r="B1301" i="1"/>
  <c r="B1446" i="1"/>
  <c r="B1997" i="1"/>
  <c r="B2514" i="1"/>
  <c r="B2837" i="1"/>
  <c r="B3834" i="1"/>
  <c r="B210" i="1"/>
  <c r="B818" i="1"/>
  <c r="B1250" i="1"/>
  <c r="B1697" i="1"/>
  <c r="B2173" i="1"/>
  <c r="B2665" i="1"/>
  <c r="B2793" i="1"/>
  <c r="B3558" i="1"/>
  <c r="B2425" i="1"/>
  <c r="B29" i="1"/>
  <c r="B266" i="1"/>
  <c r="B376" i="1"/>
  <c r="B647" i="1"/>
  <c r="B746" i="1"/>
  <c r="B865" i="1"/>
  <c r="B978" i="1"/>
  <c r="B998" i="1"/>
  <c r="B1002" i="1"/>
  <c r="B1314" i="1"/>
  <c r="B1378" i="1"/>
  <c r="B1527" i="1"/>
  <c r="B1731" i="1"/>
  <c r="B1903" i="1"/>
  <c r="B1987" i="1"/>
  <c r="B2244" i="1"/>
  <c r="B2427" i="1"/>
  <c r="B2591" i="1"/>
  <c r="B2771" i="1"/>
  <c r="B2884" i="1"/>
  <c r="B2986" i="1"/>
  <c r="B3261" i="1"/>
  <c r="B3338" i="1"/>
  <c r="B3469" i="1"/>
  <c r="B4102" i="1"/>
  <c r="B4284" i="1"/>
  <c r="B335" i="1"/>
  <c r="B1408" i="1"/>
  <c r="B2394" i="1"/>
  <c r="B3114" i="1"/>
  <c r="B3590" i="1"/>
  <c r="B531" i="1"/>
  <c r="B1523" i="1"/>
  <c r="B2710" i="1"/>
  <c r="B4014" i="1"/>
  <c r="B4177" i="1"/>
  <c r="B119" i="1"/>
  <c r="B378" i="1"/>
  <c r="B800" i="1"/>
  <c r="B1205" i="1"/>
  <c r="B1511" i="1"/>
  <c r="B2255" i="1"/>
  <c r="B2637" i="1"/>
  <c r="B2919" i="1"/>
  <c r="B3300" i="1"/>
  <c r="B3371" i="1"/>
  <c r="B4043" i="1"/>
  <c r="B4285" i="1"/>
  <c r="B1639" i="1"/>
  <c r="B47" i="1"/>
  <c r="B353" i="1"/>
  <c r="B454" i="1"/>
  <c r="B562" i="1"/>
  <c r="B709" i="1"/>
  <c r="B738" i="1"/>
  <c r="B801" i="1"/>
  <c r="B826" i="1"/>
  <c r="B916" i="1"/>
  <c r="B1246" i="1"/>
  <c r="B1412" i="1"/>
  <c r="B1534" i="1"/>
  <c r="B1652" i="1"/>
  <c r="B1723" i="1"/>
  <c r="B1777" i="1"/>
  <c r="B2030" i="1"/>
  <c r="B2301" i="1"/>
  <c r="B2429" i="1"/>
  <c r="B2543" i="1"/>
  <c r="B2724" i="1"/>
  <c r="B2755" i="1"/>
  <c r="B2832" i="1"/>
  <c r="B2914" i="1"/>
  <c r="B3071" i="1"/>
  <c r="B3179" i="1"/>
  <c r="B3251" i="1"/>
  <c r="B3372" i="1"/>
  <c r="B3451" i="1"/>
  <c r="B3675" i="1"/>
  <c r="B3744" i="1"/>
  <c r="B3960" i="1"/>
  <c r="B4115" i="1"/>
  <c r="B4204" i="1"/>
  <c r="B4304" i="1"/>
  <c r="B333" i="1"/>
  <c r="B2223" i="1"/>
  <c r="B2386" i="1"/>
  <c r="B2485" i="1"/>
  <c r="B2709" i="1"/>
  <c r="B3431" i="1"/>
  <c r="B3871" i="1"/>
  <c r="B1389" i="1"/>
  <c r="B1924" i="1"/>
  <c r="B2187" i="1"/>
  <c r="B2553" i="1"/>
  <c r="B2943" i="1"/>
  <c r="B3437" i="1"/>
  <c r="B4023" i="1"/>
  <c r="B473" i="1"/>
  <c r="B586" i="1"/>
  <c r="B1098" i="1"/>
  <c r="B1504" i="1"/>
  <c r="B1812" i="1"/>
  <c r="B2195" i="1"/>
  <c r="B3313" i="1"/>
  <c r="B3376" i="1"/>
  <c r="B4060" i="1"/>
  <c r="B4232" i="1"/>
  <c r="B1048" i="1"/>
  <c r="B1499" i="1"/>
  <c r="B2530" i="1"/>
  <c r="B3823" i="1"/>
  <c r="B135" i="1"/>
  <c r="B362" i="1"/>
  <c r="B445" i="1"/>
  <c r="B623" i="1"/>
  <c r="B996" i="1"/>
  <c r="B1336" i="1"/>
  <c r="B1365" i="1"/>
  <c r="B1390" i="1"/>
  <c r="B1553" i="1"/>
  <c r="B1673" i="1"/>
  <c r="B1811" i="1"/>
  <c r="B2010" i="1"/>
  <c r="B2113" i="1"/>
  <c r="B2194" i="1"/>
  <c r="B2277" i="1"/>
  <c r="B2402" i="1"/>
  <c r="B2841" i="1"/>
  <c r="B2930" i="1"/>
  <c r="B3059" i="1"/>
  <c r="B3196" i="1"/>
  <c r="B3316" i="1"/>
  <c r="B3343" i="1"/>
  <c r="B3385" i="1"/>
  <c r="B3620" i="1"/>
  <c r="B3776" i="1"/>
  <c r="B4133" i="1"/>
  <c r="B4180" i="1"/>
  <c r="B52" i="1"/>
  <c r="B325" i="1"/>
  <c r="B465" i="1"/>
  <c r="B1192" i="1"/>
  <c r="B1677" i="1"/>
  <c r="B1894" i="1"/>
  <c r="B3162" i="1"/>
  <c r="B3601" i="1"/>
  <c r="B3836" i="1"/>
  <c r="B4292" i="1"/>
  <c r="B468" i="1"/>
  <c r="B390" i="1"/>
  <c r="B1823" i="1"/>
  <c r="B4038" i="1"/>
  <c r="B602" i="1"/>
  <c r="B1060" i="1"/>
  <c r="B1535" i="1"/>
  <c r="B2167" i="1"/>
  <c r="B2792" i="1"/>
  <c r="B3268" i="1"/>
  <c r="B4239" i="1"/>
  <c r="B2456" i="1"/>
  <c r="B3750" i="1"/>
  <c r="B169" i="1"/>
  <c r="B659" i="1"/>
  <c r="B1779" i="1"/>
  <c r="B3546" i="1"/>
  <c r="B652" i="1"/>
  <c r="B1187" i="1"/>
  <c r="B2923" i="1"/>
  <c r="B3943" i="1"/>
  <c r="B21" i="1"/>
  <c r="B267" i="1"/>
  <c r="B704" i="1"/>
  <c r="B1118" i="1"/>
  <c r="B1536" i="1"/>
  <c r="B1974" i="1"/>
  <c r="B2093" i="1"/>
  <c r="B2561" i="1"/>
  <c r="B2998" i="1"/>
  <c r="B3215" i="1"/>
  <c r="B3643" i="1"/>
  <c r="B3930" i="1"/>
  <c r="B4132" i="1"/>
  <c r="B131" i="1"/>
  <c r="B612" i="1"/>
  <c r="B625" i="1"/>
  <c r="B1062" i="1"/>
  <c r="B2184" i="1"/>
  <c r="B2782" i="1"/>
  <c r="B3082" i="1"/>
  <c r="B3843" i="1"/>
  <c r="B313" i="1"/>
  <c r="B877" i="1"/>
  <c r="B1356" i="1"/>
  <c r="B1475" i="1"/>
  <c r="B2124" i="1"/>
  <c r="B2517" i="1"/>
  <c r="B3497" i="1"/>
  <c r="B3865" i="1"/>
  <c r="B470" i="1"/>
  <c r="B1025" i="1"/>
  <c r="B1302" i="1"/>
  <c r="B1795" i="1"/>
  <c r="B2534" i="1"/>
  <c r="B2722" i="1"/>
  <c r="B2881" i="1"/>
  <c r="B3846" i="1"/>
  <c r="B2426" i="1"/>
  <c r="B128" i="1"/>
  <c r="B314" i="1"/>
  <c r="B412" i="1"/>
  <c r="B674" i="1"/>
  <c r="B757" i="1"/>
  <c r="B953" i="1"/>
  <c r="B994" i="1"/>
  <c r="B999" i="1"/>
  <c r="B1003" i="1"/>
  <c r="B1344" i="1"/>
  <c r="B1399" i="1"/>
  <c r="B1538" i="1"/>
  <c r="B1790" i="1"/>
  <c r="B1942" i="1"/>
  <c r="B2049" i="1"/>
  <c r="B2383" i="1"/>
  <c r="B2444" i="1"/>
  <c r="B2620" i="1"/>
  <c r="B2821" i="1"/>
  <c r="B2892" i="1"/>
  <c r="B2997" i="1"/>
  <c r="B3333" i="1"/>
  <c r="B3339" i="1"/>
  <c r="B3718" i="1"/>
  <c r="B4163" i="1"/>
  <c r="B338" i="1"/>
  <c r="B457" i="1"/>
  <c r="B1859" i="1"/>
  <c r="B2395" i="1"/>
  <c r="B3116" i="1"/>
  <c r="B3712" i="1"/>
  <c r="B879" i="1"/>
  <c r="B1592" i="1"/>
  <c r="B2714" i="1"/>
  <c r="B4024" i="1"/>
  <c r="B4192" i="1"/>
  <c r="B211" i="1"/>
  <c r="B519" i="1"/>
  <c r="B807" i="1"/>
  <c r="B1213" i="1"/>
  <c r="B1884" i="1"/>
  <c r="B2291" i="1"/>
  <c r="B2694" i="1"/>
  <c r="B2981" i="1"/>
  <c r="B3326" i="1"/>
  <c r="B3582" i="1"/>
  <c r="B4105" i="1"/>
  <c r="B639" i="1"/>
  <c r="B8" i="1"/>
  <c r="B64" i="1"/>
  <c r="B429" i="1"/>
  <c r="B471" i="1"/>
  <c r="B575" i="1"/>
  <c r="B710" i="1"/>
  <c r="B760" i="1"/>
  <c r="B802" i="1"/>
  <c r="B883" i="1"/>
  <c r="B959" i="1"/>
  <c r="B1247" i="1"/>
  <c r="B1413" i="1"/>
  <c r="B1574" i="1"/>
  <c r="B1658" i="1"/>
  <c r="B1729" i="1"/>
  <c r="B1817" i="1"/>
  <c r="B2042" i="1"/>
  <c r="B2303" i="1"/>
  <c r="B2439" i="1"/>
  <c r="B2582" i="1"/>
  <c r="B2726" i="1"/>
  <c r="B2772" i="1"/>
  <c r="B2855" i="1"/>
  <c r="B2969" i="1"/>
  <c r="B3076" i="1"/>
  <c r="B3202" i="1"/>
  <c r="B3287" i="1"/>
  <c r="B3374" i="1"/>
  <c r="B3557" i="1"/>
  <c r="B3682" i="1"/>
  <c r="B3771" i="1"/>
  <c r="B4002" i="1"/>
  <c r="B4118" i="1"/>
  <c r="B4247" i="1"/>
  <c r="B4341" i="1"/>
  <c r="B985" i="1"/>
  <c r="B2328" i="1"/>
  <c r="B2419" i="1"/>
  <c r="B2520" i="1"/>
  <c r="B2785" i="1"/>
  <c r="B3526" i="1"/>
  <c r="B82" i="1"/>
  <c r="B1675" i="1"/>
  <c r="B1932" i="1"/>
  <c r="B2217" i="1"/>
  <c r="B2603" i="1"/>
  <c r="B2985" i="1"/>
  <c r="B3479" i="1"/>
  <c r="B4107" i="1"/>
  <c r="B569" i="1"/>
  <c r="B771" i="1"/>
  <c r="B1259" i="1"/>
  <c r="B1505" i="1"/>
  <c r="B1896" i="1"/>
  <c r="B2437" i="1"/>
  <c r="B3314" i="1"/>
  <c r="B3685" i="1"/>
  <c r="B4182" i="1"/>
  <c r="B4244" i="1"/>
  <c r="B1072" i="1"/>
  <c r="B1778" i="1"/>
  <c r="B2982" i="1"/>
  <c r="B4223" i="1"/>
  <c r="B269" i="1"/>
  <c r="B403" i="1"/>
  <c r="B476" i="1"/>
  <c r="B649" i="1"/>
  <c r="B1097" i="1"/>
  <c r="B1337" i="1"/>
  <c r="B1371" i="1"/>
  <c r="B1506" i="1"/>
  <c r="B1577" i="1"/>
  <c r="B1674" i="1"/>
  <c r="B1893" i="1"/>
  <c r="B2013" i="1"/>
  <c r="B2132" i="1"/>
  <c r="B2198" i="1"/>
  <c r="B2281" i="1"/>
  <c r="B2749" i="1"/>
  <c r="B2842" i="1"/>
  <c r="B2946" i="1"/>
  <c r="B3064" i="1"/>
  <c r="B3221" i="1"/>
  <c r="B3319" i="1"/>
  <c r="B3365" i="1"/>
  <c r="B3486" i="1"/>
  <c r="B3655" i="1"/>
  <c r="B3800" i="1"/>
  <c r="B4140" i="1"/>
  <c r="B4268" i="1"/>
  <c r="B53" i="1"/>
  <c r="B326" i="1"/>
  <c r="B466" i="1"/>
  <c r="B1193" i="1"/>
  <c r="B1678" i="1"/>
  <c r="B1895" i="1"/>
  <c r="B2016" i="1"/>
  <c r="B2106" i="1"/>
  <c r="B2127" i="1"/>
  <c r="B2466" i="1"/>
  <c r="B2872" i="1"/>
  <c r="B3128" i="1"/>
  <c r="B3550" i="1"/>
  <c r="B4059" i="1"/>
  <c r="B788" i="1"/>
  <c r="B2502" i="1"/>
  <c r="B4061" i="1"/>
  <c r="B1257" i="1"/>
  <c r="B4017" i="1"/>
  <c r="B3735" i="1"/>
  <c r="B179" i="1"/>
  <c r="B368" i="1"/>
  <c r="B696" i="1"/>
  <c r="B851" i="1"/>
  <c r="B1137" i="1"/>
  <c r="B1325" i="1"/>
  <c r="B1585" i="1"/>
  <c r="B1715" i="1"/>
  <c r="B2097" i="1"/>
  <c r="B3010" i="1"/>
  <c r="B3432" i="1"/>
  <c r="B3609" i="1"/>
  <c r="B3724" i="1"/>
  <c r="B3878" i="1"/>
  <c r="B3969" i="1"/>
  <c r="B4165" i="1"/>
  <c r="B154" i="1"/>
  <c r="B1915" i="1"/>
  <c r="B2853" i="1"/>
  <c r="B3688" i="1"/>
  <c r="B3892" i="1"/>
  <c r="B1188" i="1"/>
  <c r="B3144" i="1"/>
  <c r="B428" i="1"/>
  <c r="B1469" i="1"/>
  <c r="B2064" i="1"/>
  <c r="B2340" i="1"/>
  <c r="B3218" i="1"/>
  <c r="B3703" i="1"/>
  <c r="B16" i="1"/>
  <c r="B40" i="1"/>
  <c r="B374" i="1"/>
  <c r="B701" i="1"/>
  <c r="B774" i="1"/>
  <c r="B880" i="1"/>
  <c r="B1134" i="1"/>
  <c r="B1244" i="1"/>
  <c r="B1307" i="1"/>
  <c r="B1569" i="1"/>
  <c r="B1738" i="1"/>
  <c r="B1943" i="1"/>
  <c r="B2180" i="1"/>
  <c r="B2366" i="1"/>
  <c r="B2564" i="1"/>
  <c r="B2802" i="1"/>
  <c r="B3107" i="1"/>
  <c r="B3228" i="1"/>
  <c r="B3614" i="1"/>
  <c r="B3708" i="1"/>
  <c r="B4144" i="1"/>
  <c r="B4231" i="1"/>
  <c r="B505" i="1"/>
  <c r="B2378" i="1"/>
  <c r="B3648" i="1"/>
  <c r="B3975" i="1"/>
  <c r="B962" i="1"/>
  <c r="B1404" i="1"/>
  <c r="B3807" i="1"/>
  <c r="B101" i="1"/>
  <c r="B867" i="1"/>
  <c r="B1571" i="1"/>
  <c r="B1967" i="1"/>
  <c r="B2343" i="1"/>
  <c r="B2489" i="1"/>
  <c r="B3508" i="1"/>
  <c r="B4201" i="1"/>
  <c r="B23" i="1"/>
  <c r="B115" i="1"/>
  <c r="B161" i="1"/>
  <c r="B520" i="1"/>
  <c r="B636" i="1"/>
  <c r="B1148" i="1"/>
  <c r="B1240" i="1"/>
  <c r="B1374" i="1"/>
  <c r="B1595" i="1"/>
  <c r="B1753" i="1"/>
  <c r="B1929" i="1"/>
  <c r="B2176" i="1"/>
  <c r="B2309" i="1"/>
  <c r="B2338" i="1"/>
  <c r="B2404" i="1"/>
  <c r="B2617" i="1"/>
  <c r="B2707" i="1"/>
  <c r="B3095" i="1"/>
  <c r="B3177" i="1"/>
  <c r="B3249" i="1"/>
  <c r="B3335" i="1"/>
  <c r="B3672" i="1"/>
  <c r="B3812" i="1"/>
  <c r="B4100" i="1"/>
  <c r="B4228" i="1"/>
  <c r="B4309" i="1"/>
  <c r="B328" i="1"/>
  <c r="B1875" i="1"/>
  <c r="B3996" i="1"/>
  <c r="B302" i="1"/>
  <c r="B1912" i="1"/>
  <c r="B3014" i="1"/>
  <c r="B2370" i="1"/>
  <c r="B3487" i="1"/>
  <c r="B530" i="1"/>
  <c r="B1165" i="1"/>
  <c r="B2248" i="1"/>
  <c r="B3266" i="1"/>
  <c r="B656" i="1"/>
  <c r="B2011" i="1"/>
  <c r="B2501" i="1"/>
  <c r="B2659" i="1"/>
  <c r="B3581" i="1"/>
  <c r="B4357" i="1"/>
  <c r="B97" i="1"/>
  <c r="B669" i="1"/>
  <c r="B1157" i="1"/>
  <c r="B1849" i="1"/>
  <c r="B1917" i="1"/>
  <c r="B2515" i="1"/>
  <c r="B2780" i="1"/>
  <c r="B2896" i="1"/>
  <c r="B3052" i="1"/>
  <c r="B3141" i="1"/>
  <c r="B2078" i="1"/>
  <c r="B2283" i="1"/>
  <c r="B2944" i="1"/>
  <c r="B3816" i="1"/>
  <c r="B972" i="1"/>
  <c r="B849" i="1"/>
  <c r="B4161" i="1"/>
  <c r="B185" i="1"/>
  <c r="B756" i="1"/>
  <c r="B1190" i="1"/>
  <c r="B1622" i="1"/>
  <c r="B2119" i="1"/>
  <c r="B3555" i="1"/>
  <c r="B3745" i="1"/>
  <c r="B3987" i="1"/>
  <c r="B1068" i="1"/>
  <c r="B3018" i="1"/>
  <c r="B3893" i="1"/>
  <c r="B3510" i="1"/>
  <c r="B1728" i="1"/>
  <c r="B2588" i="1"/>
  <c r="B3855" i="1"/>
  <c r="B103" i="1"/>
  <c r="B705" i="1"/>
  <c r="B904" i="1"/>
  <c r="B1271" i="1"/>
  <c r="B1578" i="1"/>
  <c r="B2100" i="1"/>
  <c r="B2418" i="1"/>
  <c r="B2977" i="1"/>
  <c r="B3325" i="1"/>
  <c r="B3936" i="1"/>
  <c r="B4288" i="1"/>
  <c r="B3131" i="1"/>
  <c r="B354" i="1"/>
  <c r="B1573" i="1"/>
  <c r="B730" i="1"/>
  <c r="B1651" i="1"/>
  <c r="B2364" i="1"/>
  <c r="B3535" i="1"/>
  <c r="B26" i="1"/>
  <c r="B260" i="1"/>
  <c r="B697" i="1"/>
  <c r="B1242" i="1"/>
  <c r="B1657" i="1"/>
  <c r="B2035" i="1"/>
  <c r="B2312" i="1"/>
  <c r="B2544" i="1"/>
  <c r="B2744" i="1"/>
  <c r="B3181" i="1"/>
  <c r="B3366" i="1"/>
  <c r="B3888" i="1"/>
  <c r="B4255" i="1"/>
  <c r="B1683" i="1"/>
  <c r="B90" i="1"/>
  <c r="B1925" i="1"/>
  <c r="B2371" i="1"/>
  <c r="B655" i="1"/>
  <c r="B2688" i="1"/>
  <c r="B673" i="1"/>
  <c r="B2512" i="1"/>
  <c r="B3641" i="1"/>
  <c r="B98" i="1"/>
  <c r="B1158" i="1"/>
  <c r="B1918" i="1"/>
  <c r="B2781" i="1"/>
  <c r="B3053" i="1"/>
  <c r="B3494" i="1"/>
  <c r="B3529" i="1"/>
  <c r="B3978" i="1"/>
  <c r="B4130" i="1"/>
  <c r="B4356" i="1"/>
  <c r="B217" i="1"/>
  <c r="B773" i="1"/>
  <c r="B1515" i="1"/>
  <c r="B2122" i="1"/>
  <c r="B2463" i="1"/>
  <c r="B2974" i="1"/>
  <c r="B3281" i="1"/>
  <c r="B3509" i="1"/>
  <c r="B4092" i="1"/>
  <c r="B4099" i="1"/>
  <c r="B1419" i="1"/>
  <c r="B2422" i="1"/>
  <c r="B1422" i="1"/>
  <c r="B2491" i="1"/>
  <c r="B3426" i="1"/>
  <c r="B3985" i="1"/>
  <c r="B242" i="1"/>
  <c r="B573" i="1"/>
  <c r="B1110" i="1"/>
  <c r="B2068" i="1"/>
  <c r="B2316" i="1"/>
  <c r="B2971" i="1"/>
  <c r="B3396" i="1"/>
  <c r="B3644" i="1"/>
  <c r="B3924" i="1"/>
  <c r="B4368" i="1"/>
  <c r="B693" i="1"/>
  <c r="B2015" i="1"/>
  <c r="B2126" i="1"/>
  <c r="B2871" i="1"/>
  <c r="B3549" i="1"/>
  <c r="B4345" i="1"/>
  <c r="B3252" i="1"/>
  <c r="B2448" i="1"/>
  <c r="B159" i="1"/>
  <c r="B611" i="1"/>
  <c r="B1077" i="1"/>
  <c r="B1425" i="1"/>
  <c r="B1981" i="1"/>
  <c r="B3197" i="1"/>
  <c r="B3691" i="1"/>
  <c r="B3955" i="1"/>
  <c r="B4375" i="1"/>
  <c r="B2852" i="1"/>
  <c r="B3754" i="1"/>
  <c r="B2975" i="1"/>
  <c r="B1308" i="1"/>
  <c r="B2314" i="1"/>
  <c r="B3678" i="1"/>
  <c r="B38" i="1"/>
  <c r="B632" i="1"/>
  <c r="B843" i="1"/>
  <c r="B1228" i="1"/>
  <c r="B1559" i="1"/>
  <c r="B1806" i="1"/>
  <c r="B2341" i="1"/>
  <c r="B2695" i="1"/>
  <c r="B3201" i="1"/>
  <c r="B3695" i="1"/>
  <c r="B4209" i="1"/>
  <c r="B2377" i="1"/>
  <c r="B3974" i="1"/>
  <c r="B1357" i="1"/>
  <c r="B4347" i="1"/>
  <c r="B1552" i="1"/>
  <c r="B2204" i="1"/>
  <c r="B2829" i="1"/>
  <c r="B15" i="1"/>
  <c r="B160" i="1"/>
  <c r="B599" i="1"/>
  <c r="B1208" i="1"/>
  <c r="B1493" i="1"/>
  <c r="B1767" i="1"/>
  <c r="B2290" i="1"/>
  <c r="B2382" i="1"/>
  <c r="B2693" i="1"/>
  <c r="B3169" i="1"/>
  <c r="B3318" i="1"/>
  <c r="B3743" i="1"/>
  <c r="B4200" i="1"/>
  <c r="B327" i="1"/>
  <c r="B3995" i="1"/>
  <c r="B1514" i="1"/>
  <c r="B2369" i="1"/>
  <c r="B122" i="1"/>
  <c r="B2017" i="1"/>
  <c r="B144" i="1"/>
  <c r="B2372" i="1"/>
  <c r="B3349" i="1"/>
  <c r="B70" i="1"/>
  <c r="B798" i="1"/>
  <c r="B1882" i="1"/>
  <c r="B2556" i="1"/>
  <c r="B2949" i="1"/>
  <c r="B3493" i="1"/>
  <c r="B3528" i="1"/>
  <c r="B3977" i="1"/>
  <c r="B4129" i="1"/>
  <c r="B4355" i="1"/>
  <c r="B216" i="1"/>
  <c r="B567" i="1"/>
  <c r="B1256" i="1"/>
  <c r="B2053" i="1"/>
  <c r="B2446" i="1"/>
  <c r="B2805" i="1"/>
  <c r="B3279" i="1"/>
  <c r="B3507" i="1"/>
  <c r="B4087" i="1"/>
  <c r="B4098" i="1"/>
  <c r="B1328" i="1"/>
  <c r="B1909" i="1"/>
  <c r="B1394" i="1"/>
  <c r="B2005" i="1"/>
  <c r="B3265" i="1"/>
  <c r="B3976" i="1"/>
  <c r="B214" i="1"/>
  <c r="B501" i="1"/>
  <c r="B1044" i="1"/>
  <c r="B1225" i="1"/>
  <c r="B1659" i="1"/>
  <c r="B1977" i="1"/>
  <c r="B2246" i="1"/>
  <c r="B2765" i="1"/>
  <c r="B3247" i="1"/>
  <c r="B3468" i="1"/>
  <c r="B3642" i="1"/>
  <c r="B3780" i="1"/>
  <c r="B116" i="1"/>
  <c r="B672" i="1"/>
  <c r="B1341" i="1"/>
  <c r="B1420" i="1"/>
  <c r="B1980" i="1"/>
  <c r="B2026" i="1"/>
  <c r="B2407" i="1"/>
  <c r="B2865" i="1"/>
  <c r="B3049" i="1"/>
  <c r="B3488" i="1"/>
  <c r="B3506" i="1"/>
  <c r="B3828" i="1"/>
  <c r="B4004" i="1"/>
  <c r="B398" i="1"/>
  <c r="B1383" i="1"/>
  <c r="B2299" i="1"/>
  <c r="B4027" i="1"/>
  <c r="B644" i="1"/>
  <c r="B2633" i="1"/>
  <c r="B3191" i="1"/>
  <c r="B546" i="1"/>
  <c r="B1054" i="1"/>
  <c r="B1283" i="1"/>
  <c r="B1960" i="1"/>
  <c r="B2417" i="1"/>
  <c r="B2836" i="1"/>
  <c r="B3117" i="1"/>
  <c r="B3932" i="1"/>
  <c r="B56" i="1"/>
  <c r="B221" i="1"/>
  <c r="B311" i="1"/>
  <c r="B792" i="1"/>
  <c r="B1093" i="1"/>
  <c r="B1904" i="1"/>
  <c r="B2043" i="1"/>
  <c r="B2336" i="1"/>
  <c r="B3012" i="1"/>
  <c r="B3439" i="1"/>
  <c r="B3649" i="1"/>
  <c r="B3891" i="1"/>
  <c r="B4021" i="1"/>
  <c r="B248" i="1"/>
  <c r="B1370" i="1"/>
  <c r="B1825" i="1"/>
  <c r="B2869" i="1"/>
  <c r="B3530" i="1"/>
  <c r="B1126" i="1"/>
  <c r="B3645" i="1"/>
  <c r="B767" i="1"/>
  <c r="B1801" i="1"/>
  <c r="B2406" i="1"/>
  <c r="B59" i="1"/>
  <c r="B627" i="1"/>
  <c r="B1026" i="1"/>
  <c r="B2359" i="1"/>
  <c r="B2928" i="1"/>
  <c r="B3565" i="1"/>
  <c r="B3665" i="1"/>
  <c r="B4050" i="1"/>
  <c r="B114" i="1"/>
  <c r="B228" i="1"/>
  <c r="B347" i="1"/>
  <c r="B1100" i="1"/>
  <c r="B1166" i="1"/>
  <c r="B1619" i="1"/>
  <c r="B1994" i="1"/>
  <c r="B2415" i="1"/>
  <c r="B2783" i="1"/>
  <c r="B3100" i="1"/>
  <c r="B3851" i="1"/>
  <c r="B3910" i="1"/>
  <c r="B4086" i="1"/>
  <c r="B4371" i="1"/>
  <c r="B925" i="1"/>
  <c r="B1525" i="1"/>
  <c r="B1602" i="1"/>
  <c r="B2140" i="1"/>
  <c r="B3485" i="1"/>
  <c r="B164" i="1"/>
  <c r="B189" i="1"/>
  <c r="B716" i="1"/>
  <c r="B907" i="1"/>
  <c r="B1367" i="1"/>
  <c r="B1843" i="1"/>
  <c r="B1954" i="1"/>
  <c r="B2138" i="1"/>
  <c r="B3857" i="1"/>
  <c r="B4226" i="1"/>
  <c r="B906" i="1"/>
  <c r="B75" i="1"/>
  <c r="B199" i="1"/>
  <c r="B270" i="1"/>
  <c r="B351" i="1"/>
  <c r="B439" i="1"/>
  <c r="B509" i="1"/>
  <c r="B719" i="1"/>
  <c r="B873" i="1"/>
  <c r="B932" i="1"/>
  <c r="B926" i="1"/>
  <c r="B1055" i="1"/>
  <c r="B1226" i="1"/>
  <c r="B1280" i="1"/>
  <c r="B1532" i="1"/>
  <c r="B1710" i="1"/>
  <c r="B1781" i="1"/>
  <c r="B1964" i="1"/>
  <c r="B2150" i="1"/>
  <c r="B2279" i="1"/>
  <c r="B2344" i="1"/>
  <c r="B2656" i="1"/>
  <c r="B2750" i="1"/>
  <c r="B3072" i="1"/>
  <c r="B3277" i="1"/>
  <c r="B3492" i="1"/>
  <c r="B3838" i="1"/>
  <c r="B4042" i="1"/>
  <c r="B4238" i="1"/>
  <c r="B4349" i="1"/>
  <c r="B600" i="1"/>
  <c r="B664" i="1"/>
  <c r="B780" i="1"/>
  <c r="B923" i="1"/>
  <c r="B2155" i="1"/>
  <c r="B3236" i="1"/>
  <c r="B3406" i="1"/>
  <c r="B3928" i="1"/>
  <c r="B503" i="1"/>
  <c r="B2658" i="1"/>
  <c r="B452" i="1"/>
  <c r="B3545" i="1"/>
  <c r="B195" i="1"/>
  <c r="B538" i="1"/>
  <c r="B706" i="1"/>
  <c r="B1429" i="1"/>
  <c r="B1488" i="1"/>
  <c r="B1868" i="1"/>
  <c r="B2687" i="1"/>
  <c r="B3471" i="1"/>
  <c r="B3959" i="1"/>
  <c r="B4178" i="1"/>
  <c r="B167" i="1"/>
  <c r="B740" i="1"/>
  <c r="B1075" i="1"/>
  <c r="B2144" i="1"/>
  <c r="B3607" i="1"/>
  <c r="B3748" i="1"/>
  <c r="B3934" i="1"/>
  <c r="B937" i="1"/>
  <c r="B2704" i="1"/>
  <c r="B294" i="1"/>
  <c r="B490" i="1"/>
  <c r="B1262" i="1"/>
  <c r="B2171" i="1"/>
  <c r="B2698" i="1"/>
  <c r="B3011" i="1"/>
  <c r="B3213" i="1"/>
  <c r="B3657" i="1"/>
  <c r="B3579" i="1"/>
  <c r="B869" i="1"/>
  <c r="B3441" i="1"/>
  <c r="B152" i="1"/>
  <c r="B322" i="1"/>
  <c r="B733" i="1"/>
  <c r="B1024" i="1"/>
  <c r="B1254" i="1"/>
  <c r="B1313" i="1"/>
  <c r="B1772" i="1"/>
  <c r="B2245" i="1"/>
  <c r="B2796" i="1"/>
  <c r="B2902" i="1"/>
  <c r="B3047" i="1"/>
  <c r="B3419" i="1"/>
  <c r="B3540" i="1"/>
  <c r="B3676" i="1"/>
  <c r="B4127" i="1"/>
  <c r="B485" i="1"/>
  <c r="B890" i="1"/>
  <c r="B1897" i="1"/>
  <c r="B2041" i="1"/>
  <c r="B2412" i="1"/>
  <c r="B2702" i="1"/>
  <c r="B3138" i="1"/>
  <c r="B3499" i="1"/>
  <c r="B4084" i="1"/>
  <c r="B848" i="1"/>
  <c r="B2007" i="1"/>
  <c r="B2333" i="1"/>
  <c r="B2988" i="1"/>
  <c r="B3194" i="1"/>
  <c r="B3443" i="1"/>
  <c r="B3587" i="1"/>
  <c r="B4149" i="1"/>
  <c r="B359" i="1"/>
  <c r="B640" i="1"/>
  <c r="B1258" i="1"/>
  <c r="B1933" i="1"/>
  <c r="B2410" i="1"/>
  <c r="B3272" i="1"/>
  <c r="B4361" i="1"/>
  <c r="B268" i="1"/>
  <c r="B500" i="1"/>
  <c r="B764" i="1"/>
  <c r="B861" i="1"/>
  <c r="B1183" i="1"/>
  <c r="B1330" i="1"/>
  <c r="B1631" i="1"/>
  <c r="B1908" i="1"/>
  <c r="B2320" i="1"/>
  <c r="B2752" i="1"/>
  <c r="B3098" i="1"/>
  <c r="B3219" i="1"/>
  <c r="B3354" i="1"/>
  <c r="B3456" i="1"/>
  <c r="B3716" i="1"/>
  <c r="B3990" i="1"/>
  <c r="B4141" i="1"/>
  <c r="B43" i="1"/>
  <c r="B133" i="1"/>
  <c r="B191" i="1"/>
  <c r="B323" i="1"/>
  <c r="B497" i="1"/>
  <c r="B552" i="1"/>
  <c r="B842" i="1"/>
  <c r="B1272" i="1"/>
  <c r="B1646" i="1"/>
  <c r="B1947" i="1"/>
  <c r="B1958" i="1"/>
  <c r="B2003" i="1"/>
  <c r="B2103" i="1"/>
  <c r="B2306" i="1"/>
  <c r="B2471" i="1"/>
  <c r="B2523" i="1"/>
  <c r="B2572" i="1"/>
  <c r="B2645" i="1"/>
  <c r="B2850" i="1"/>
  <c r="B3444" i="1"/>
  <c r="B3500" i="1"/>
  <c r="B3618" i="1"/>
  <c r="B3741" i="1"/>
  <c r="B3905" i="1"/>
  <c r="B3980" i="1"/>
  <c r="B4064" i="1"/>
  <c r="B222" i="1"/>
  <c r="B955" i="1"/>
  <c r="B1607" i="1"/>
  <c r="B1840" i="1"/>
  <c r="B3829" i="1"/>
  <c r="B419" i="1"/>
  <c r="B1174" i="1"/>
  <c r="B1727" i="1"/>
  <c r="B2177" i="1"/>
  <c r="B2990" i="1"/>
  <c r="B3475" i="1"/>
  <c r="B3671" i="1"/>
  <c r="B4191" i="1"/>
  <c r="B1799" i="1"/>
  <c r="B155" i="1"/>
  <c r="B407" i="1"/>
  <c r="B539" i="1"/>
  <c r="B597" i="1"/>
  <c r="B876" i="1"/>
  <c r="B1142" i="1"/>
  <c r="B1269" i="1"/>
  <c r="B1295" i="1"/>
  <c r="B1439" i="1"/>
  <c r="B1625" i="1"/>
  <c r="B1736" i="1"/>
  <c r="B1961" i="1"/>
  <c r="B2072" i="1"/>
  <c r="B2254" i="1"/>
  <c r="B2584" i="1"/>
  <c r="B2813" i="1"/>
  <c r="B2965" i="1"/>
  <c r="B3102" i="1"/>
  <c r="B3250" i="1"/>
  <c r="B3384" i="1"/>
  <c r="B3420" i="1"/>
  <c r="B3611" i="1"/>
  <c r="B3631" i="1"/>
  <c r="B3702" i="1"/>
  <c r="B3821" i="1"/>
  <c r="B3931" i="1"/>
  <c r="B4265" i="1"/>
  <c r="B4330" i="1"/>
  <c r="B386" i="1"/>
  <c r="B550" i="1"/>
  <c r="B692" i="1"/>
  <c r="B2438" i="1"/>
  <c r="B2873" i="1"/>
  <c r="B3217" i="1"/>
  <c r="B3696" i="1"/>
  <c r="B4032" i="1"/>
  <c r="B4340" i="1"/>
  <c r="B158" i="1"/>
  <c r="B342" i="1"/>
  <c r="B805" i="1"/>
  <c r="B1206" i="1"/>
  <c r="B1285" i="1"/>
  <c r="B1358" i="1"/>
  <c r="B1692" i="1"/>
  <c r="B1758" i="1"/>
  <c r="B1846" i="1"/>
  <c r="B2111" i="1"/>
  <c r="B2421" i="1"/>
  <c r="B2596" i="1"/>
  <c r="B2827" i="1"/>
  <c r="B3166" i="1"/>
  <c r="B3592" i="1"/>
  <c r="B3887" i="1"/>
  <c r="B1649" i="1"/>
  <c r="B3694" i="1"/>
  <c r="B3760" i="1"/>
  <c r="B4066" i="1"/>
  <c r="B381" i="1"/>
  <c r="B671" i="1"/>
  <c r="B992" i="1"/>
  <c r="B1590" i="1"/>
  <c r="B1763" i="1"/>
  <c r="B2024" i="1"/>
  <c r="B2098" i="1"/>
  <c r="B2513" i="1"/>
  <c r="B2711" i="1"/>
  <c r="B2720" i="1"/>
  <c r="B2962" i="1"/>
  <c r="B3310" i="1"/>
  <c r="B3853" i="1"/>
  <c r="B4006" i="1"/>
  <c r="B120" i="1"/>
  <c r="B278" i="1"/>
  <c r="B513" i="1"/>
  <c r="B650" i="1"/>
  <c r="B863" i="1"/>
  <c r="B1122" i="1"/>
  <c r="B1427" i="1"/>
  <c r="B1502" i="1"/>
  <c r="B1762" i="1"/>
  <c r="B2032" i="1"/>
  <c r="B2158" i="1"/>
  <c r="B2209" i="1"/>
  <c r="B2310" i="1"/>
  <c r="B2623" i="1"/>
  <c r="B2880" i="1"/>
  <c r="B2995" i="1"/>
  <c r="B3271" i="1"/>
  <c r="B3348" i="1"/>
  <c r="B3568" i="1"/>
  <c r="B3854" i="1"/>
  <c r="B3966" i="1"/>
  <c r="B4156" i="1"/>
  <c r="B4344" i="1"/>
  <c r="B143" i="1"/>
  <c r="B424" i="1"/>
  <c r="B456" i="1"/>
  <c r="B734" i="1"/>
  <c r="B1009" i="1"/>
  <c r="B1321" i="1"/>
  <c r="B1489" i="1"/>
  <c r="B1717" i="1"/>
  <c r="B1869" i="1"/>
  <c r="B2263" i="1"/>
  <c r="B2423" i="1"/>
  <c r="B2641" i="1"/>
  <c r="B2733" i="1"/>
  <c r="B2754" i="1"/>
  <c r="B2828" i="1"/>
  <c r="B3119" i="1"/>
  <c r="B3216" i="1"/>
  <c r="B3329" i="1"/>
  <c r="B3459" i="1"/>
  <c r="B3650" i="1"/>
  <c r="B3774" i="1"/>
  <c r="B3885" i="1"/>
  <c r="B4116" i="1"/>
  <c r="B4233" i="1"/>
  <c r="B126" i="1"/>
  <c r="B526" i="1"/>
  <c r="B871" i="1"/>
  <c r="B1181" i="1"/>
  <c r="B1688" i="1"/>
  <c r="B2388" i="1"/>
  <c r="B2846" i="1"/>
  <c r="B3543" i="1"/>
  <c r="B4088" i="1"/>
  <c r="B2856" i="1"/>
  <c r="B93" i="1"/>
  <c r="B1023" i="1"/>
  <c r="B1251" i="1"/>
  <c r="B1986" i="1"/>
  <c r="B2323" i="1"/>
  <c r="B2876" i="1"/>
  <c r="B3046" i="1"/>
  <c r="B3409" i="1"/>
  <c r="B3963" i="1"/>
  <c r="B49" i="1"/>
  <c r="B182" i="1"/>
  <c r="B417" i="1"/>
  <c r="B723" i="1"/>
  <c r="B944" i="1"/>
  <c r="B1040" i="1"/>
  <c r="B1236" i="1"/>
  <c r="B1537" i="1"/>
  <c r="B1679" i="1"/>
  <c r="B1865" i="1"/>
  <c r="B2075" i="1"/>
  <c r="B2540" i="1"/>
  <c r="B2678" i="1"/>
  <c r="B2791" i="1"/>
  <c r="B2907" i="1"/>
  <c r="B3079" i="1"/>
  <c r="B3373" i="1"/>
  <c r="B3583" i="1"/>
  <c r="B3669" i="1"/>
  <c r="B3767" i="1"/>
  <c r="B3863" i="1"/>
  <c r="B3948" i="1"/>
  <c r="B4154" i="1"/>
  <c r="B4337" i="1"/>
  <c r="B1061" i="1"/>
  <c r="B1486" i="1"/>
  <c r="B1876" i="1"/>
  <c r="B2666" i="1"/>
  <c r="B3080" i="1"/>
  <c r="B3730" i="1"/>
  <c r="B3761" i="1"/>
  <c r="B3906" i="1"/>
  <c r="B882" i="1"/>
  <c r="B1819" i="1"/>
  <c r="B3159" i="1"/>
  <c r="B447" i="1"/>
  <c r="B1303" i="1"/>
  <c r="B1663" i="1"/>
  <c r="B2161" i="1"/>
  <c r="B3097" i="1"/>
  <c r="B25" i="1"/>
  <c r="B142" i="1"/>
  <c r="B369" i="1"/>
  <c r="B630" i="1"/>
  <c r="B902" i="1"/>
  <c r="B1398" i="1"/>
  <c r="B1468" i="1"/>
  <c r="B1543" i="1"/>
  <c r="B1613" i="1"/>
  <c r="B1935" i="1"/>
  <c r="B2288" i="1"/>
  <c r="B2414" i="1"/>
  <c r="B2775" i="1"/>
  <c r="B2891" i="1"/>
  <c r="B4212" i="1"/>
  <c r="B89" i="1"/>
  <c r="B415" i="1"/>
  <c r="B434" i="1"/>
  <c r="B595" i="1"/>
  <c r="B966" i="1"/>
  <c r="B1263" i="1"/>
  <c r="B1480" i="1"/>
  <c r="B1713" i="1"/>
  <c r="B1831" i="1"/>
  <c r="B2261" i="1"/>
  <c r="B2374" i="1"/>
  <c r="B2592" i="1"/>
  <c r="B2725" i="1"/>
  <c r="B2747" i="1"/>
  <c r="B2816" i="1"/>
  <c r="B3019" i="1"/>
  <c r="B3189" i="1"/>
  <c r="B3311" i="1"/>
  <c r="B3428" i="1"/>
  <c r="B3553" i="1"/>
  <c r="B3698" i="1"/>
  <c r="B3847" i="1"/>
  <c r="B4071" i="1"/>
  <c r="B4197" i="1"/>
  <c r="B4318" i="1"/>
  <c r="B458" i="1"/>
  <c r="B789" i="1"/>
  <c r="B1050" i="1"/>
  <c r="B1500" i="1"/>
  <c r="B2189" i="1"/>
  <c r="B2639" i="1"/>
  <c r="B3358" i="1"/>
  <c r="B3844" i="1"/>
  <c r="B2332" i="1"/>
  <c r="B19" i="1"/>
  <c r="B979" i="1"/>
  <c r="B1248" i="1"/>
  <c r="B1397" i="1"/>
  <c r="B2175" i="1"/>
  <c r="B2824" i="1"/>
  <c r="B3029" i="1"/>
  <c r="B3294" i="1"/>
  <c r="B3957" i="1"/>
  <c r="B4261" i="1"/>
  <c r="B147" i="1"/>
  <c r="B307" i="1"/>
  <c r="B494" i="1"/>
  <c r="B809" i="1"/>
  <c r="B1021" i="1"/>
  <c r="B1233" i="1"/>
  <c r="B1529" i="1"/>
  <c r="B1630" i="1"/>
  <c r="B1773" i="1"/>
  <c r="B1907" i="1"/>
  <c r="B2481" i="1"/>
  <c r="B2640" i="1"/>
  <c r="B2767" i="1"/>
  <c r="B2862" i="1"/>
  <c r="B3009" i="1"/>
  <c r="B3204" i="1"/>
  <c r="B3560" i="1"/>
  <c r="B3661" i="1"/>
  <c r="B3746" i="1"/>
  <c r="B3837" i="1"/>
  <c r="B3939" i="1"/>
  <c r="B4079" i="1"/>
  <c r="B4321" i="1"/>
  <c r="B1032" i="1"/>
  <c r="B1472" i="1"/>
  <c r="B1857" i="1"/>
  <c r="B2638" i="1"/>
  <c r="B3034" i="1"/>
  <c r="B3692" i="1"/>
  <c r="B3758" i="1"/>
  <c r="B3804" i="1"/>
  <c r="B92" i="1"/>
  <c r="B1396" i="1"/>
  <c r="B2959" i="1"/>
  <c r="B4010" i="1"/>
  <c r="B1059" i="1"/>
  <c r="B1476" i="1"/>
  <c r="B1855" i="1"/>
  <c r="B2911" i="1"/>
  <c r="B4263" i="1"/>
  <c r="B36" i="1"/>
  <c r="B297" i="1"/>
  <c r="B491" i="1"/>
  <c r="B845" i="1"/>
  <c r="B1362" i="1"/>
  <c r="B1451" i="1"/>
  <c r="B1541" i="1"/>
  <c r="B1584" i="1"/>
  <c r="B1906" i="1"/>
  <c r="B2125" i="1"/>
  <c r="B2335" i="1"/>
  <c r="B2706" i="1"/>
  <c r="B2875" i="1"/>
  <c r="B2934" i="1"/>
  <c r="B3161" i="1"/>
  <c r="B3324" i="1"/>
  <c r="B3564" i="1"/>
  <c r="B3616" i="1"/>
  <c r="B3790" i="1"/>
  <c r="B4169" i="1"/>
  <c r="B4269" i="1"/>
  <c r="B1872" i="1"/>
  <c r="B315" i="1"/>
  <c r="B1720" i="1"/>
  <c r="B4031" i="1"/>
  <c r="B812" i="1"/>
  <c r="B1457" i="1"/>
  <c r="B2921" i="1"/>
  <c r="B3733" i="1"/>
  <c r="B7" i="1"/>
  <c r="B506" i="1"/>
  <c r="B687" i="1"/>
  <c r="B858" i="1"/>
  <c r="B1296" i="1"/>
  <c r="B1528" i="1"/>
  <c r="B1581" i="1"/>
  <c r="B2160" i="1"/>
  <c r="B2392" i="1"/>
  <c r="B2768" i="1"/>
  <c r="B3089" i="1"/>
  <c r="B3188" i="1"/>
  <c r="B3523" i="1"/>
  <c r="B4237" i="1"/>
  <c r="B588" i="1"/>
  <c r="B2387" i="1"/>
  <c r="B3605" i="1"/>
  <c r="B3731" i="1"/>
  <c r="B3762" i="1"/>
  <c r="B68" i="1"/>
  <c r="B253" i="1"/>
  <c r="B622" i="1"/>
  <c r="B1104" i="1"/>
  <c r="B1230" i="1"/>
  <c r="B2287" i="1"/>
  <c r="B3262" i="1"/>
  <c r="B410" i="1"/>
  <c r="B568" i="1"/>
  <c r="B833" i="1"/>
  <c r="B1114" i="1"/>
  <c r="B1279" i="1"/>
  <c r="B2178" i="1"/>
  <c r="B3260" i="1"/>
  <c r="B3777" i="1"/>
  <c r="B2667" i="1"/>
  <c r="B18" i="1"/>
  <c r="B74" i="1"/>
  <c r="B244" i="1"/>
  <c r="B576" i="1"/>
  <c r="B686" i="1"/>
  <c r="B1081" i="1"/>
  <c r="B1115" i="1"/>
  <c r="B1176" i="1"/>
  <c r="B1531" i="1"/>
  <c r="B1605" i="1"/>
  <c r="B1944" i="1"/>
  <c r="B1992" i="1"/>
  <c r="B2074" i="1"/>
  <c r="B2166" i="1"/>
  <c r="B2434" i="1"/>
  <c r="B2903" i="1"/>
  <c r="B2992" i="1"/>
  <c r="B3065" i="1"/>
  <c r="B3135" i="1"/>
  <c r="B3452" i="1"/>
  <c r="B3627" i="1"/>
  <c r="B2895" i="1"/>
  <c r="B3259" i="1"/>
  <c r="B3603" i="1"/>
  <c r="B4134" i="1"/>
  <c r="B839" i="1"/>
  <c r="B749" i="1"/>
  <c r="B592" i="1"/>
  <c r="B2684" i="1"/>
  <c r="B4046" i="1"/>
  <c r="B629" i="1"/>
  <c r="B1196" i="1"/>
  <c r="B1550" i="1"/>
  <c r="B2345" i="1"/>
  <c r="B2935" i="1"/>
  <c r="B3429" i="1"/>
  <c r="B329" i="1"/>
  <c r="B3589" i="1"/>
  <c r="B3759" i="1"/>
  <c r="B226" i="1"/>
  <c r="B1096" i="1"/>
  <c r="B2077" i="1"/>
  <c r="B4311" i="1"/>
  <c r="B803" i="1"/>
  <c r="B1232" i="1"/>
  <c r="B3222" i="1"/>
  <c r="B4358" i="1"/>
  <c r="B51" i="1"/>
  <c r="B495" i="1"/>
  <c r="B943" i="1"/>
  <c r="B1121" i="1"/>
  <c r="B1597" i="1"/>
  <c r="B1989" i="1"/>
  <c r="B2162" i="1"/>
  <c r="B2764" i="1"/>
  <c r="B3057" i="1"/>
  <c r="B3377" i="1"/>
  <c r="B3737" i="1"/>
  <c r="B3972" i="1"/>
  <c r="B4167" i="1"/>
  <c r="B132" i="1"/>
  <c r="B613" i="1"/>
  <c r="B626" i="1"/>
  <c r="B1563" i="1"/>
  <c r="B2185" i="1"/>
  <c r="B3037" i="1"/>
  <c r="B3520" i="1"/>
  <c r="B3913" i="1"/>
  <c r="B469" i="1"/>
  <c r="B1008" i="1"/>
  <c r="B1361" i="1"/>
  <c r="B1970" i="1"/>
  <c r="B2163" i="1"/>
  <c r="B2527" i="1"/>
  <c r="B3824" i="1"/>
  <c r="B3989" i="1"/>
  <c r="B559" i="1"/>
  <c r="B1031" i="1"/>
  <c r="B1496" i="1"/>
  <c r="B1807" i="1"/>
  <c r="B2535" i="1"/>
  <c r="B2758" i="1"/>
  <c r="B3474" i="1"/>
  <c r="B4351" i="1"/>
  <c r="B14" i="1"/>
  <c r="B137" i="1"/>
  <c r="B352" i="1"/>
  <c r="B483" i="1"/>
  <c r="B675" i="1"/>
  <c r="B819" i="1"/>
  <c r="B971" i="1"/>
  <c r="B995" i="1"/>
  <c r="B1000" i="1"/>
  <c r="B1004" i="1"/>
  <c r="B1350" i="1"/>
  <c r="B1447" i="1"/>
  <c r="B1621" i="1"/>
  <c r="B1866" i="1"/>
  <c r="B1966" i="1"/>
  <c r="B2131" i="1"/>
  <c r="B2393" i="1"/>
  <c r="B2462" i="1"/>
  <c r="B2647" i="1"/>
  <c r="B2877" i="1"/>
  <c r="B2932" i="1"/>
  <c r="B3026" i="1"/>
  <c r="B3336" i="1"/>
  <c r="B3344" i="1"/>
  <c r="B3820" i="1"/>
  <c r="B4199" i="1"/>
  <c r="B339" i="1"/>
  <c r="B980" i="1"/>
  <c r="B2152" i="1"/>
  <c r="B2643" i="1"/>
  <c r="B3572" i="1"/>
  <c r="B3799" i="1"/>
  <c r="B1409" i="1"/>
  <c r="B1797" i="1"/>
  <c r="B2717" i="1"/>
  <c r="B4028" i="1"/>
  <c r="B4301" i="1"/>
  <c r="B257" i="1"/>
  <c r="B522" i="1"/>
  <c r="B830" i="1"/>
  <c r="B1326" i="1"/>
  <c r="B2066" i="1"/>
  <c r="B2362" i="1"/>
  <c r="B2723" i="1"/>
  <c r="B3070" i="1"/>
  <c r="B3327" i="1"/>
  <c r="B3598" i="1"/>
  <c r="B4113" i="1"/>
  <c r="B1163" i="1"/>
  <c r="B41" i="1"/>
  <c r="B209" i="1"/>
  <c r="B431" i="1"/>
  <c r="B475" i="1"/>
  <c r="B631" i="1"/>
  <c r="B711" i="1"/>
  <c r="B763" i="1"/>
  <c r="B808" i="1"/>
  <c r="B908" i="1"/>
  <c r="B1036" i="1"/>
  <c r="B1291" i="1"/>
  <c r="B1484" i="1"/>
  <c r="B1583" i="1"/>
  <c r="B1701" i="1"/>
  <c r="B1759" i="1"/>
  <c r="B1844" i="1"/>
  <c r="B2081" i="1"/>
  <c r="B2327" i="1"/>
  <c r="B2440" i="1"/>
  <c r="B2621" i="1"/>
  <c r="B2727" i="1"/>
  <c r="B2798" i="1"/>
  <c r="B2864" i="1"/>
  <c r="B3062" i="1"/>
  <c r="B3086" i="1"/>
  <c r="B3227" i="1"/>
  <c r="B3293" i="1"/>
  <c r="B3427" i="1"/>
  <c r="B3610" i="1"/>
  <c r="B3707" i="1"/>
  <c r="B3809" i="1"/>
  <c r="B4077" i="1"/>
  <c r="B4188" i="1"/>
  <c r="B4250" i="1"/>
  <c r="B4363" i="1"/>
  <c r="B986" i="1"/>
  <c r="B2329" i="1"/>
  <c r="B2420" i="1"/>
  <c r="B2521" i="1"/>
  <c r="B2786" i="1"/>
  <c r="B3527" i="1"/>
  <c r="B405" i="1"/>
  <c r="B1814" i="1"/>
  <c r="B1996" i="1"/>
  <c r="B2308" i="1"/>
  <c r="B2632" i="1"/>
  <c r="B3096" i="1"/>
  <c r="B3552" i="1"/>
  <c r="B42" i="1"/>
  <c r="B570" i="1"/>
  <c r="B831" i="1"/>
  <c r="B1388" i="1"/>
  <c r="B1704" i="1"/>
  <c r="B2070" i="1"/>
  <c r="B2578" i="1"/>
  <c r="B3315" i="1"/>
  <c r="B3968" i="1"/>
  <c r="B4184" i="1"/>
  <c r="B4245" i="1"/>
  <c r="B1164" i="1"/>
  <c r="B2110" i="1"/>
  <c r="B3481" i="1"/>
  <c r="B73" i="1"/>
  <c r="B363" i="1"/>
  <c r="B437" i="1"/>
  <c r="B477" i="1"/>
  <c r="B708" i="1"/>
  <c r="B1116" i="1"/>
  <c r="B1363" i="1"/>
  <c r="B1372" i="1"/>
  <c r="B1544" i="1"/>
  <c r="B1586" i="1"/>
  <c r="B1730" i="1"/>
  <c r="B1926" i="1"/>
  <c r="B2031" i="1"/>
  <c r="B2148" i="1"/>
  <c r="B2231" i="1"/>
  <c r="B2368" i="1"/>
  <c r="B2753" i="1"/>
  <c r="B2906" i="1"/>
  <c r="B2952" i="1"/>
  <c r="B3068" i="1"/>
  <c r="B3275" i="1"/>
  <c r="B3322" i="1"/>
  <c r="B3380" i="1"/>
  <c r="B3516" i="1"/>
  <c r="B3668" i="1"/>
  <c r="B4036" i="1"/>
  <c r="B4170" i="1"/>
  <c r="B4274" i="1"/>
  <c r="B123" i="1"/>
  <c r="B400" i="1"/>
  <c r="B1066" i="1"/>
  <c r="B1507" i="1"/>
  <c r="B1802" i="1"/>
  <c r="B2936" i="1"/>
  <c r="B3368" i="1"/>
  <c r="B3621" i="1"/>
  <c r="B4241" i="1"/>
  <c r="B3036" i="1"/>
  <c r="B2483" i="1"/>
  <c r="B862" i="1"/>
  <c r="B3255" i="1"/>
  <c r="B27" i="1"/>
  <c r="B744" i="1"/>
  <c r="B1309" i="1"/>
  <c r="B1664" i="1"/>
  <c r="B2532" i="1"/>
  <c r="B3101" i="1"/>
  <c r="B3533" i="1"/>
  <c r="B662" i="1"/>
  <c r="B3637" i="1"/>
  <c r="B3765" i="1"/>
  <c r="B441" i="1"/>
  <c r="B1111" i="1"/>
  <c r="B2790" i="1"/>
  <c r="B422" i="1"/>
  <c r="B892" i="1"/>
  <c r="B1292" i="1"/>
  <c r="B3347" i="1"/>
  <c r="B3505" i="1"/>
  <c r="B153" i="1"/>
  <c r="B646" i="1"/>
  <c r="B1084" i="1"/>
  <c r="B1179" i="1"/>
  <c r="B1662" i="1"/>
  <c r="B2020" i="1"/>
  <c r="B2179" i="1"/>
  <c r="B2904" i="1"/>
  <c r="B3066" i="1"/>
  <c r="B3462" i="1"/>
  <c r="B3742" i="1"/>
  <c r="B4026" i="1"/>
  <c r="B4214" i="1"/>
  <c r="B582" i="1"/>
  <c r="B614" i="1"/>
  <c r="B712" i="1"/>
  <c r="B1564" i="1"/>
  <c r="B2479" i="1"/>
  <c r="B3038" i="1"/>
  <c r="B3521" i="1"/>
  <c r="B3914" i="1"/>
  <c r="B482" i="1"/>
  <c r="B1028" i="1"/>
  <c r="B1391" i="1"/>
  <c r="B1971" i="1"/>
  <c r="B2482" i="1"/>
  <c r="B2609" i="1"/>
  <c r="B3826" i="1"/>
  <c r="B105" i="1"/>
  <c r="B750" i="1"/>
  <c r="B1199" i="1"/>
  <c r="B1634" i="1"/>
  <c r="B1973" i="1"/>
  <c r="B2577" i="1"/>
  <c r="B2729" i="1"/>
  <c r="B3532" i="1"/>
  <c r="B1154" i="1"/>
  <c r="B28" i="1"/>
  <c r="B263" i="1"/>
  <c r="B365" i="1"/>
  <c r="B584" i="1"/>
  <c r="B676" i="1"/>
  <c r="B840" i="1"/>
  <c r="B977" i="1"/>
  <c r="B997" i="1"/>
  <c r="B1001" i="1"/>
  <c r="B1005" i="1"/>
  <c r="B1366" i="1"/>
  <c r="B1454" i="1"/>
  <c r="B1726" i="1"/>
  <c r="B1867" i="1"/>
  <c r="B1969" i="1"/>
  <c r="B2170" i="1"/>
  <c r="B2397" i="1"/>
  <c r="B2565" i="1"/>
  <c r="B2671" i="1"/>
  <c r="B2878" i="1"/>
  <c r="B2933" i="1"/>
  <c r="B3028" i="1"/>
  <c r="B3337" i="1"/>
  <c r="B3433" i="1"/>
  <c r="B3849" i="1"/>
  <c r="B4227" i="1"/>
  <c r="B334" i="1"/>
  <c r="B1407" i="1"/>
  <c r="B2153" i="1"/>
  <c r="B2644" i="1"/>
  <c r="B3573" i="1"/>
  <c r="B251" i="1"/>
  <c r="B1479" i="1"/>
  <c r="B2063" i="1"/>
  <c r="B3464" i="1"/>
  <c r="B4137" i="1"/>
  <c r="B4383" i="1"/>
  <c r="B377" i="1"/>
  <c r="B581" i="1"/>
  <c r="B1195" i="1"/>
  <c r="B1373" i="1"/>
  <c r="B2236" i="1"/>
  <c r="B2447" i="1"/>
  <c r="B2899" i="1"/>
  <c r="B3295" i="1"/>
  <c r="B3352" i="1"/>
  <c r="B3819" i="1"/>
  <c r="B4221" i="1"/>
  <c r="B1339" i="1"/>
  <c r="B45" i="1"/>
  <c r="B320" i="1"/>
  <c r="B440" i="1"/>
  <c r="B510" i="1"/>
  <c r="B657" i="1"/>
  <c r="B735" i="1"/>
  <c r="B769" i="1"/>
  <c r="B820" i="1"/>
  <c r="B909" i="1"/>
  <c r="B1089" i="1"/>
  <c r="B1351" i="1"/>
  <c r="B1524" i="1"/>
  <c r="B1645" i="1"/>
  <c r="B1682" i="1"/>
  <c r="B1765" i="1"/>
  <c r="B1845" i="1"/>
  <c r="B2257" i="1"/>
  <c r="B2381" i="1"/>
  <c r="B2450" i="1"/>
  <c r="B2642" i="1"/>
  <c r="B2735" i="1"/>
  <c r="B2799" i="1"/>
  <c r="B2889" i="1"/>
  <c r="B3067" i="1"/>
  <c r="B3171" i="1"/>
  <c r="B3232" i="1"/>
  <c r="B3328" i="1"/>
  <c r="B3438" i="1"/>
  <c r="B3667" i="1"/>
  <c r="B3722" i="1"/>
  <c r="B3949" i="1"/>
  <c r="B4095" i="1"/>
  <c r="B4195" i="1"/>
  <c r="B4272" i="1"/>
  <c r="B332" i="1"/>
  <c r="B2222" i="1"/>
  <c r="B2385" i="1"/>
  <c r="B2484" i="1"/>
  <c r="B2708" i="1"/>
  <c r="B3430" i="1"/>
  <c r="B3870" i="1"/>
  <c r="B981" i="1"/>
  <c r="B1922" i="1"/>
  <c r="B2006" i="1"/>
  <c r="B2468" i="1"/>
  <c r="B2882" i="1"/>
  <c r="B3383" i="1"/>
  <c r="B4013" i="1"/>
  <c r="B402" i="1"/>
  <c r="B571" i="1"/>
  <c r="B847" i="1"/>
  <c r="B1503" i="1"/>
  <c r="B1810" i="1"/>
  <c r="B2193" i="1"/>
  <c r="B2957" i="1"/>
  <c r="B3317" i="1"/>
  <c r="B3986" i="1"/>
  <c r="B4166" i="1"/>
  <c r="B896" i="1"/>
  <c r="B1189" i="1"/>
  <c r="B2396" i="1"/>
  <c r="B3482" i="1"/>
  <c r="B86" i="1"/>
  <c r="B364" i="1"/>
  <c r="B444" i="1"/>
  <c r="B572" i="1"/>
  <c r="B810" i="1"/>
  <c r="B1200" i="1"/>
  <c r="B1364" i="1"/>
  <c r="B1384" i="1"/>
  <c r="B1548" i="1"/>
  <c r="B1671" i="1"/>
  <c r="B1809" i="1"/>
  <c r="B1934" i="1"/>
  <c r="B2057" i="1"/>
  <c r="B2188" i="1"/>
  <c r="B2276" i="1"/>
  <c r="B2380" i="1"/>
  <c r="B2803" i="1"/>
  <c r="B2920" i="1"/>
  <c r="B2987" i="1"/>
  <c r="B3124" i="1"/>
  <c r="B3286" i="1"/>
  <c r="B3340" i="1"/>
  <c r="B3381" i="1"/>
  <c r="B3577" i="1"/>
  <c r="B3721" i="1"/>
  <c r="B4037" i="1"/>
  <c r="B4175" i="1"/>
  <c r="B4366" i="1"/>
  <c r="B124" i="1"/>
  <c r="B401" i="1"/>
  <c r="B1067" i="1"/>
  <c r="B1508" i="1"/>
  <c r="B1803" i="1"/>
  <c r="B1920" i="1"/>
  <c r="B2079" i="1"/>
  <c r="B2121" i="1"/>
  <c r="B2284" i="1"/>
  <c r="B2774" i="1"/>
  <c r="B2945" i="1"/>
  <c r="B3264" i="1"/>
  <c r="B3817" i="1"/>
  <c r="B4120" i="1"/>
  <c r="B982" i="1"/>
  <c r="B3109" i="1"/>
  <c r="B983" i="1"/>
  <c r="B2294" i="1"/>
  <c r="B4251" i="1"/>
  <c r="B95" i="1"/>
  <c r="B186" i="1"/>
  <c r="B453" i="1"/>
  <c r="B759" i="1"/>
  <c r="B938" i="1"/>
  <c r="B1290" i="1"/>
  <c r="B1381" i="1"/>
  <c r="B1624" i="1"/>
  <c r="B1864" i="1"/>
  <c r="B2317" i="1"/>
  <c r="B3091" i="1"/>
  <c r="B3584" i="1"/>
  <c r="B3639" i="1"/>
  <c r="B3781" i="1"/>
  <c r="B3940" i="1"/>
  <c r="B3988" i="1"/>
  <c r="B4203" i="1"/>
  <c r="B1069" i="1"/>
  <c r="B2464" i="1"/>
  <c r="B3574" i="1"/>
  <c r="B3753" i="1"/>
  <c r="B3898" i="1"/>
  <c r="B2599" i="1"/>
  <c r="B3518" i="1"/>
  <c r="B722" i="1"/>
  <c r="B1804" i="1"/>
  <c r="B2240" i="1"/>
  <c r="B2593" i="1"/>
  <c r="B3478" i="1"/>
  <c r="B4054" i="1"/>
  <c r="B33" i="1"/>
  <c r="B255" i="1"/>
  <c r="B541" i="1"/>
  <c r="B725" i="1"/>
  <c r="B838" i="1"/>
  <c r="B936" i="1"/>
  <c r="B1180" i="1"/>
  <c r="B1300" i="1"/>
  <c r="B1495" i="1"/>
  <c r="B1627" i="1"/>
  <c r="B1787" i="1"/>
  <c r="B2130" i="1"/>
  <c r="B2319" i="1"/>
  <c r="B2490" i="1"/>
  <c r="B2692" i="1"/>
  <c r="B3025" i="1"/>
  <c r="B3168" i="1"/>
  <c r="B3375" i="1"/>
  <c r="B3689" i="1"/>
  <c r="B3958" i="1"/>
  <c r="B4198" i="1"/>
  <c r="B4294" i="1"/>
  <c r="B1437" i="1"/>
  <c r="B3132" i="1"/>
  <c r="B3794" i="1"/>
  <c r="B463" i="1"/>
  <c r="B1155" i="1"/>
  <c r="B1594" i="1"/>
  <c r="B4249" i="1"/>
  <c r="B811" i="1"/>
  <c r="B1526" i="1"/>
  <c r="B1786" i="1"/>
  <c r="B2174" i="1"/>
  <c r="B2367" i="1"/>
  <c r="B2795" i="1"/>
  <c r="B3994" i="1"/>
  <c r="B13" i="1"/>
  <c r="B81" i="1"/>
  <c r="B151" i="1"/>
  <c r="B373" i="1"/>
  <c r="B596" i="1"/>
  <c r="B855" i="1"/>
  <c r="B1191" i="1"/>
  <c r="B1275" i="1"/>
  <c r="B1450" i="1"/>
  <c r="B1700" i="1"/>
  <c r="B1760" i="1"/>
  <c r="B2048" i="1"/>
  <c r="B2285" i="1"/>
  <c r="B2324" i="1"/>
  <c r="B2363" i="1"/>
  <c r="B2595" i="1"/>
  <c r="B2677" i="1"/>
  <c r="B2916" i="1"/>
  <c r="B3126" i="1"/>
  <c r="B3183" i="1"/>
  <c r="B3309" i="1"/>
  <c r="B3395" i="1"/>
  <c r="B3738" i="1"/>
  <c r="B3915" i="1"/>
  <c r="B4173" i="1"/>
  <c r="B4264" i="1"/>
  <c r="B130" i="1"/>
  <c r="B1684" i="1"/>
  <c r="B2115" i="1"/>
  <c r="B203" i="1"/>
  <c r="B1042" i="1"/>
  <c r="B1951" i="1"/>
  <c r="B4138" i="1"/>
  <c r="B2554" i="1"/>
  <c r="B4381" i="1"/>
  <c r="B690" i="1"/>
  <c r="B1978" i="1"/>
  <c r="B3136" i="1"/>
  <c r="B4382" i="1"/>
  <c r="B1094" i="1"/>
  <c r="B2249" i="1"/>
  <c r="B2605" i="1"/>
  <c r="B3342" i="1"/>
  <c r="B3852" i="1"/>
  <c r="B69" i="1"/>
  <c r="B528" i="1"/>
  <c r="B797" i="1"/>
  <c r="B1632" i="1"/>
  <c r="B1881" i="1"/>
  <c r="B2510" i="1"/>
  <c r="B2555" i="1"/>
  <c r="B2848" i="1"/>
  <c r="B2948" i="1"/>
  <c r="B3112" i="1"/>
  <c r="B1919" i="1"/>
  <c r="B2120" i="1"/>
  <c r="B2773" i="1"/>
  <c r="B3263" i="1"/>
  <c r="B4119" i="1"/>
  <c r="B2509" i="1"/>
  <c r="B1931" i="1"/>
  <c r="B48" i="1"/>
  <c r="B385" i="1"/>
  <c r="B854" i="1"/>
  <c r="B1332" i="1"/>
  <c r="B1783" i="1"/>
  <c r="B3024" i="1"/>
  <c r="B3626" i="1"/>
  <c r="B3919" i="1"/>
  <c r="B4176" i="1"/>
  <c r="B1916" i="1"/>
  <c r="B3752" i="1"/>
  <c r="B2384" i="1"/>
  <c r="B574" i="1"/>
  <c r="B2157" i="1"/>
  <c r="B3364" i="1"/>
  <c r="B17" i="1"/>
  <c r="B462" i="1"/>
  <c r="B834" i="1"/>
  <c r="B1168" i="1"/>
  <c r="B1492" i="1"/>
  <c r="B1784" i="1"/>
  <c r="B2293" i="1"/>
  <c r="B2571" i="1"/>
  <c r="B3145" i="1"/>
  <c r="B3619" i="1"/>
  <c r="B4196" i="1"/>
  <c r="B1436" i="1"/>
  <c r="B3793" i="1"/>
  <c r="B1085" i="1"/>
  <c r="B3808" i="1"/>
  <c r="B970" i="1"/>
  <c r="B2107" i="1"/>
  <c r="B2519" i="1"/>
  <c r="B4279" i="1"/>
  <c r="B125" i="1"/>
  <c r="B593" i="1"/>
  <c r="B1150" i="1"/>
  <c r="B1379" i="1"/>
  <c r="B1757" i="1"/>
  <c r="B2230" i="1"/>
  <c r="B2354" i="1"/>
  <c r="B2618" i="1"/>
  <c r="B3106" i="1"/>
  <c r="B3283" i="1"/>
  <c r="B3727" i="1"/>
  <c r="B4162" i="1"/>
  <c r="B129" i="1"/>
  <c r="B2114" i="1"/>
  <c r="B787" i="1"/>
  <c r="B4110" i="1"/>
  <c r="B4146" i="1"/>
  <c r="B1640" i="1"/>
  <c r="B4224" i="1"/>
  <c r="B2247" i="1"/>
  <c r="B2806" i="1"/>
  <c r="B4380" i="1"/>
  <c r="B670" i="1"/>
  <c r="B1850" i="1"/>
  <c r="B2516" i="1"/>
  <c r="B2897" i="1"/>
  <c r="B3142" i="1"/>
  <c r="B3496" i="1"/>
  <c r="B3652" i="1"/>
  <c r="B4094" i="1"/>
  <c r="B4353" i="1"/>
  <c r="B215" i="1"/>
  <c r="B564" i="1"/>
  <c r="B1255" i="1"/>
  <c r="B1982" i="1"/>
  <c r="B2445" i="1"/>
  <c r="B2546" i="1"/>
  <c r="B3153" i="1"/>
  <c r="B3453" i="1"/>
  <c r="B3991" i="1"/>
  <c r="B4097" i="1"/>
  <c r="B4359" i="1"/>
  <c r="B1839" i="1"/>
  <c r="B989" i="1"/>
  <c r="B2002" i="1"/>
  <c r="B2494" i="1"/>
  <c r="B3490" i="1"/>
  <c r="B4074" i="1"/>
  <c r="B492" i="1"/>
  <c r="B761" i="1"/>
  <c r="B1224" i="1"/>
  <c r="B1771" i="1"/>
  <c r="B2664" i="1"/>
  <c r="B3180" i="1"/>
  <c r="B3595" i="1"/>
  <c r="B3795" i="1"/>
  <c r="B4293" i="1"/>
  <c r="B551" i="1"/>
  <c r="B2779" i="1"/>
  <c r="B2105" i="1"/>
  <c r="B2465" i="1"/>
  <c r="B3127" i="1"/>
  <c r="B4058" i="1"/>
  <c r="B2227" i="1"/>
  <c r="B1057" i="1"/>
  <c r="B1338" i="1"/>
  <c r="B367" i="1"/>
  <c r="B799" i="1"/>
  <c r="B1294" i="1"/>
  <c r="B1670" i="1"/>
  <c r="B2681" i="1"/>
  <c r="B3608" i="1"/>
  <c r="B3862" i="1"/>
  <c r="B4049" i="1"/>
  <c r="B1070" i="1"/>
  <c r="B3687" i="1"/>
  <c r="B3899" i="1"/>
  <c r="B80" i="1"/>
  <c r="B1883" i="1"/>
  <c r="B2976" i="1"/>
  <c r="B5" i="1"/>
  <c r="B296" i="1"/>
  <c r="B728" i="1"/>
  <c r="B1034" i="1"/>
  <c r="B1305" i="1"/>
  <c r="B1656" i="1"/>
  <c r="B2165" i="1"/>
  <c r="B2560" i="1"/>
  <c r="B3031" i="1"/>
  <c r="B3570" i="1"/>
  <c r="B3970" i="1"/>
  <c r="B504" i="1"/>
  <c r="B3647" i="1"/>
  <c r="B624" i="1"/>
  <c r="B2469" i="1"/>
  <c r="B846" i="1"/>
  <c r="B1796" i="1"/>
  <c r="B2376" i="1"/>
  <c r="B3997" i="1"/>
  <c r="B111" i="1"/>
  <c r="B389" i="1"/>
  <c r="B1078" i="1"/>
  <c r="B1316" i="1"/>
  <c r="B1702" i="1"/>
  <c r="B2156" i="1"/>
  <c r="B2334" i="1"/>
  <c r="B2606" i="1"/>
  <c r="B3008" i="1"/>
  <c r="B3200" i="1"/>
  <c r="B3625" i="1"/>
  <c r="B3942" i="1"/>
  <c r="B4306" i="1"/>
  <c r="B1874" i="1"/>
  <c r="B258" i="1"/>
  <c r="B2941" i="1"/>
  <c r="B2993" i="1"/>
  <c r="B1049" i="1"/>
  <c r="B3152" i="1"/>
  <c r="B1438" i="1"/>
  <c r="B2627" i="1"/>
  <c r="B4148" i="1"/>
  <c r="B529" i="1"/>
  <c r="B1633" i="1"/>
  <c r="B2511" i="1"/>
  <c r="B2849" i="1"/>
  <c r="B3113" i="1"/>
  <c r="B3495" i="1"/>
  <c r="B3569" i="1"/>
  <c r="B4093" i="1"/>
  <c r="B4352" i="1"/>
  <c r="B85" i="1"/>
  <c r="B218" i="1"/>
  <c r="B1080" i="1"/>
  <c r="B1945" i="1"/>
  <c r="B2435" i="1"/>
  <c r="B2467" i="1"/>
  <c r="B3051" i="1"/>
  <c r="B3450" i="1"/>
  <c r="B3880" i="1"/>
  <c r="B4096" i="1"/>
  <c r="B4101" i="1"/>
  <c r="B1642" i="1"/>
  <c r="B941" i="1"/>
  <c r="B1643" i="1"/>
  <c r="B2493" i="1"/>
  <c r="B3484" i="1"/>
  <c r="B4073" i="1"/>
  <c r="B479" i="1"/>
  <c r="B729" i="1"/>
  <c r="B1119" i="1"/>
  <c r="B1587" i="1"/>
  <c r="B1946" i="1"/>
  <c r="B2092" i="1"/>
  <c r="B2495" i="1"/>
  <c r="B3073" i="1"/>
  <c r="B3392" i="1"/>
  <c r="B3578" i="1"/>
  <c r="B3684" i="1"/>
  <c r="B4135" i="1"/>
  <c r="B118" i="1"/>
  <c r="B974" i="1"/>
  <c r="B1410" i="1"/>
  <c r="B1891" i="1"/>
  <c r="B1999" i="1"/>
  <c r="B2055" i="1"/>
  <c r="B2624" i="1"/>
  <c r="B2972" i="1"/>
  <c r="B3156" i="1"/>
  <c r="B3502" i="1"/>
  <c r="B3512" i="1"/>
  <c r="B3911" i="1"/>
  <c r="B4142" i="1"/>
  <c r="B549" i="1"/>
  <c r="B1782" i="1"/>
  <c r="B2777" i="1"/>
  <c r="B1963" i="1"/>
  <c r="B1667" i="1"/>
  <c r="B2769" i="1"/>
  <c r="B274" i="1"/>
  <c r="B641" i="1"/>
  <c r="B1161" i="1"/>
  <c r="B1775" i="1"/>
  <c r="B2135" i="1"/>
  <c r="B2797" i="1"/>
  <c r="B3063" i="1"/>
  <c r="B3562" i="1"/>
  <c r="B4320" i="1"/>
  <c r="B100" i="1"/>
  <c r="B289" i="1"/>
  <c r="B643" i="1"/>
  <c r="B1074" i="1"/>
  <c r="B1851" i="1"/>
  <c r="B2038" i="1"/>
  <c r="B2133" i="1"/>
  <c r="B2549" i="1"/>
  <c r="B3041" i="1"/>
  <c r="B3524" i="1"/>
  <c r="B3833" i="1"/>
  <c r="B4019" i="1"/>
  <c r="B4153" i="1"/>
  <c r="B853" i="1"/>
  <c r="B1635" i="1"/>
  <c r="B2282" i="1"/>
  <c r="B3224" i="1"/>
  <c r="B4016" i="1"/>
  <c r="B3297" i="1"/>
  <c r="B357" i="1"/>
  <c r="B1099" i="1"/>
  <c r="B2258" i="1"/>
  <c r="B2845" i="1"/>
  <c r="B230" i="1"/>
  <c r="B681" i="1"/>
  <c r="B2274" i="1"/>
  <c r="B2522" i="1"/>
  <c r="B3203" i="1"/>
  <c r="B3600" i="1"/>
  <c r="B3726" i="1"/>
  <c r="B72" i="1"/>
  <c r="B225" i="1"/>
  <c r="B241" i="1"/>
  <c r="B714" i="1"/>
  <c r="B1132" i="1"/>
  <c r="B1616" i="1"/>
  <c r="B1913" i="1"/>
  <c r="B2142" i="1"/>
  <c r="B2579" i="1"/>
  <c r="B2951" i="1"/>
  <c r="B3226" i="1"/>
  <c r="B3903" i="1"/>
  <c r="B3926" i="1"/>
  <c r="B4187" i="1"/>
  <c r="B779" i="1"/>
  <c r="B1152" i="1"/>
  <c r="B1572" i="1"/>
  <c r="B1889" i="1"/>
  <c r="B3176" i="1"/>
  <c r="B3860" i="1"/>
  <c r="B187" i="1"/>
  <c r="B337" i="1"/>
  <c r="B718" i="1"/>
  <c r="B929" i="1"/>
  <c r="B1554" i="1"/>
  <c r="B1952" i="1"/>
  <c r="B2136" i="1"/>
  <c r="B3044" i="1"/>
  <c r="B3917" i="1"/>
  <c r="B4273" i="1"/>
  <c r="B12" i="1"/>
  <c r="B166" i="1"/>
  <c r="B233" i="1"/>
  <c r="B286" i="1"/>
  <c r="B371" i="1"/>
  <c r="B478" i="1"/>
  <c r="B645" i="1"/>
  <c r="B852" i="1"/>
  <c r="B911" i="1"/>
  <c r="B935" i="1"/>
  <c r="B913" i="1"/>
  <c r="B1135" i="1"/>
  <c r="B1253" i="1"/>
  <c r="B1416" i="1"/>
  <c r="B1549" i="1"/>
  <c r="B1749" i="1"/>
  <c r="B1789" i="1"/>
  <c r="B2082" i="1"/>
  <c r="B2256" i="1"/>
  <c r="B2331" i="1"/>
  <c r="B2598" i="1"/>
  <c r="B2680" i="1"/>
  <c r="B2909" i="1"/>
  <c r="B3090" i="1"/>
  <c r="B3382" i="1"/>
  <c r="B3539" i="1"/>
  <c r="B3861" i="1"/>
  <c r="B4122" i="1"/>
  <c r="B4248" i="1"/>
  <c r="B524" i="1"/>
  <c r="B618" i="1"/>
  <c r="B698" i="1"/>
  <c r="B836" i="1"/>
  <c r="B1599" i="1"/>
  <c r="B2613" i="1"/>
  <c r="B3346" i="1"/>
  <c r="B3867" i="1"/>
  <c r="B212" i="1"/>
  <c r="B1323" i="1"/>
  <c r="B4008" i="1"/>
  <c r="B2586" i="1"/>
  <c r="B148" i="1"/>
  <c r="B375" i="1"/>
  <c r="B607" i="1"/>
  <c r="B783" i="1"/>
  <c r="B1441" i="1"/>
  <c r="B1681" i="1"/>
  <c r="B2657" i="1"/>
  <c r="B2983" i="1"/>
  <c r="B3591" i="1"/>
  <c r="B4090" i="1"/>
  <c r="B57" i="1"/>
  <c r="B196" i="1"/>
  <c r="B821" i="1"/>
  <c r="B1768" i="1"/>
  <c r="B2460" i="1"/>
  <c r="B3700" i="1"/>
  <c r="B3897" i="1"/>
  <c r="B770" i="1"/>
  <c r="B1785" i="1"/>
  <c r="B4369" i="1"/>
  <c r="B406" i="1"/>
  <c r="B1175" i="1"/>
  <c r="B1965" i="1"/>
  <c r="B2566" i="1"/>
  <c r="B2701" i="1"/>
  <c r="B3055" i="1"/>
  <c r="B3434" i="1"/>
  <c r="B703" i="1"/>
  <c r="B3881" i="1"/>
  <c r="B633" i="1"/>
  <c r="B1194" i="1"/>
  <c r="B1690" i="1"/>
  <c r="B2661" i="1"/>
  <c r="B2940" i="1"/>
  <c r="B3436" i="1"/>
  <c r="B3811" i="1"/>
  <c r="B587" i="1"/>
  <c r="B1899" i="1"/>
  <c r="B2574" i="1"/>
  <c r="B3165" i="1"/>
  <c r="B560" i="1"/>
  <c r="B2080" i="1"/>
  <c r="B3149" i="1"/>
  <c r="B3513" i="1"/>
  <c r="B252" i="1"/>
  <c r="B958" i="1"/>
  <c r="B2304" i="1"/>
  <c r="B3983" i="1"/>
  <c r="B383" i="1"/>
  <c r="B859" i="1"/>
  <c r="B1293" i="1"/>
  <c r="B1751" i="1"/>
  <c r="B2614" i="1"/>
  <c r="B3195" i="1"/>
  <c r="B3393" i="1"/>
  <c r="B3873" i="1"/>
  <c r="B4217" i="1"/>
  <c r="B138" i="1"/>
  <c r="B349" i="1"/>
  <c r="B637" i="1"/>
  <c r="B1375" i="1"/>
  <c r="B1949" i="1"/>
  <c r="B2008" i="1"/>
  <c r="B2430" i="1"/>
  <c r="B2525" i="1"/>
  <c r="B2648" i="1"/>
  <c r="B3448" i="1"/>
  <c r="B3629" i="1"/>
  <c r="B3945" i="1"/>
  <c r="B4069" i="1"/>
  <c r="B1083" i="1"/>
  <c r="B2213" i="1"/>
  <c r="B829" i="1"/>
  <c r="B2046" i="1"/>
  <c r="B3276" i="1"/>
  <c r="B3916" i="1"/>
  <c r="B109" i="1"/>
  <c r="B451" i="1"/>
  <c r="B726" i="1"/>
  <c r="B1178" i="1"/>
  <c r="B1403" i="1"/>
  <c r="B1668" i="1"/>
  <c r="B1984" i="1"/>
  <c r="B2358" i="1"/>
  <c r="B2947" i="1"/>
  <c r="B3121" i="1"/>
  <c r="B3408" i="1"/>
  <c r="B3624" i="1"/>
  <c r="B3736" i="1"/>
  <c r="B4055" i="1"/>
  <c r="B4334" i="1"/>
  <c r="B554" i="1"/>
  <c r="B2196" i="1"/>
  <c r="B3229" i="1"/>
  <c r="B4033" i="1"/>
  <c r="B2686" i="1"/>
  <c r="B1517" i="1"/>
  <c r="B3635" i="1"/>
  <c r="B1644" i="1"/>
  <c r="B1976" i="1"/>
  <c r="B2116" i="1"/>
  <c r="B2499" i="1"/>
  <c r="B3075" i="1"/>
  <c r="B3400" i="1"/>
  <c r="B3585" i="1"/>
  <c r="B3717" i="1"/>
  <c r="B4266" i="1"/>
  <c r="B271" i="1"/>
  <c r="B1143" i="1"/>
  <c r="B1411" i="1"/>
  <c r="B1979" i="1"/>
  <c r="B2025" i="1"/>
  <c r="B2365" i="1"/>
  <c r="B2625" i="1"/>
  <c r="B2973" i="1"/>
  <c r="B3157" i="1"/>
  <c r="B3503" i="1"/>
  <c r="B3827" i="1"/>
  <c r="B3912" i="1"/>
  <c r="B4143" i="1"/>
  <c r="B817" i="1"/>
  <c r="B2109" i="1"/>
  <c r="B3233" i="1"/>
  <c r="B4011" i="1"/>
  <c r="B2014" i="1"/>
  <c r="B3015" i="1"/>
  <c r="B488" i="1"/>
  <c r="B900" i="1"/>
  <c r="B1282" i="1"/>
  <c r="B1853" i="1"/>
  <c r="B2278" i="1"/>
  <c r="B2835" i="1"/>
  <c r="B3104" i="1"/>
  <c r="B3709" i="1"/>
  <c r="B55" i="1"/>
  <c r="B220" i="1"/>
  <c r="B310" i="1"/>
  <c r="B791" i="1"/>
  <c r="B1092" i="1"/>
  <c r="B1852" i="1"/>
  <c r="B2039" i="1"/>
  <c r="B2134" i="1"/>
  <c r="B2550" i="1"/>
  <c r="B3042" i="1"/>
  <c r="B3525" i="1"/>
  <c r="B3890" i="1"/>
  <c r="B4020" i="1"/>
  <c r="B204" i="1"/>
  <c r="B891" i="1"/>
  <c r="B1686" i="1"/>
  <c r="B2867" i="1"/>
  <c r="B3298" i="1"/>
  <c r="B4029" i="1"/>
  <c r="B3357" i="1"/>
  <c r="B685" i="1"/>
  <c r="B1800" i="1"/>
  <c r="B2375" i="1"/>
  <c r="B4362" i="1"/>
  <c r="B480" i="1"/>
  <c r="B758" i="1"/>
  <c r="B2350" i="1"/>
  <c r="B2705" i="1"/>
  <c r="B3211" i="1"/>
  <c r="B3664" i="1"/>
  <c r="B3831" i="1"/>
  <c r="B113" i="1"/>
  <c r="B227" i="1"/>
  <c r="B249" i="1"/>
  <c r="B715" i="1"/>
  <c r="B1133" i="1"/>
  <c r="B1617" i="1"/>
  <c r="B1914" i="1"/>
  <c r="B2143" i="1"/>
  <c r="B2580" i="1"/>
  <c r="B3099" i="1"/>
  <c r="B3850" i="1"/>
  <c r="B3909" i="1"/>
  <c r="B4085" i="1"/>
  <c r="B4370" i="1"/>
  <c r="B905" i="1"/>
  <c r="B1353" i="1"/>
  <c r="B1576" i="1"/>
  <c r="B2090" i="1"/>
  <c r="B3306" i="1"/>
  <c r="B163" i="1"/>
  <c r="B188" i="1"/>
  <c r="B416" i="1"/>
  <c r="B772" i="1"/>
  <c r="B931" i="1"/>
  <c r="B1821" i="1"/>
  <c r="B1953" i="1"/>
  <c r="B2137" i="1"/>
  <c r="B3856" i="1"/>
  <c r="B4070" i="1"/>
  <c r="B4342" i="1"/>
  <c r="B67" i="1"/>
  <c r="B190" i="1"/>
  <c r="B245" i="1"/>
  <c r="B293" i="1"/>
  <c r="B380" i="1"/>
  <c r="B496" i="1"/>
  <c r="B682" i="1"/>
  <c r="B866" i="1"/>
  <c r="B914" i="1"/>
  <c r="B918" i="1"/>
  <c r="B945" i="1"/>
  <c r="B1145" i="1"/>
  <c r="B1268" i="1"/>
  <c r="B1461" i="1"/>
  <c r="B1570" i="1"/>
  <c r="B1756" i="1"/>
  <c r="B1955" i="1"/>
  <c r="B2139" i="1"/>
  <c r="B2273" i="1"/>
  <c r="B2342" i="1"/>
  <c r="B2650" i="1"/>
  <c r="B2743" i="1"/>
  <c r="B2964" i="1"/>
  <c r="B3248" i="1"/>
  <c r="B3394" i="1"/>
  <c r="B3588" i="1"/>
  <c r="B3938" i="1"/>
  <c r="B4202" i="1"/>
  <c r="B4253" i="1"/>
  <c r="B525" i="1"/>
  <c r="B619" i="1"/>
  <c r="B699" i="1"/>
  <c r="B837" i="1"/>
  <c r="B2154" i="1"/>
  <c r="B3235" i="1"/>
  <c r="B3405" i="1"/>
  <c r="B3927" i="1"/>
  <c r="B213" i="1"/>
  <c r="B1444" i="1"/>
  <c r="B184" i="1"/>
  <c r="B3005" i="1"/>
  <c r="B194" i="1"/>
  <c r="B449" i="1"/>
  <c r="B679" i="1"/>
  <c r="B1333" i="1"/>
  <c r="B1466" i="1"/>
  <c r="B1752" i="1"/>
  <c r="B2682" i="1"/>
  <c r="B3178" i="1"/>
  <c r="B3815" i="1"/>
  <c r="B4159" i="1"/>
  <c r="B58" i="1"/>
  <c r="B197" i="1"/>
  <c r="B822" i="1"/>
  <c r="B1769" i="1"/>
  <c r="B2461" i="1"/>
  <c r="B3747" i="1"/>
  <c r="B3933" i="1"/>
  <c r="B893" i="1"/>
  <c r="B2699" i="1"/>
  <c r="B39" i="1"/>
  <c r="B487" i="1"/>
  <c r="B1229" i="1"/>
  <c r="B2169" i="1"/>
  <c r="B2576" i="1"/>
  <c r="B2840" i="1"/>
  <c r="B3208" i="1"/>
  <c r="B3656" i="1"/>
  <c r="B4276" i="1"/>
  <c r="B804" i="1"/>
  <c r="B2232" i="1"/>
  <c r="B4075" i="1"/>
  <c r="B290" i="1"/>
  <c r="B694" i="1"/>
  <c r="B942" i="1"/>
  <c r="B1202" i="1"/>
  <c r="B1304" i="1"/>
  <c r="B1770" i="1"/>
  <c r="B2218" i="1"/>
  <c r="B2670" i="1"/>
  <c r="B2885" i="1"/>
  <c r="B3043" i="1"/>
  <c r="B3231" i="1"/>
  <c r="B3465" i="1"/>
  <c r="B3597" i="1"/>
  <c r="B3884" i="1"/>
  <c r="B206" i="1"/>
  <c r="B796" i="1"/>
  <c r="B1754" i="1"/>
  <c r="B1941" i="1"/>
  <c r="B2339" i="1"/>
  <c r="B2626" i="1"/>
  <c r="B3137" i="1"/>
  <c r="B3473" i="1"/>
  <c r="B4065" i="1"/>
  <c r="B695" i="1"/>
  <c r="B1911" i="1"/>
  <c r="B2275" i="1"/>
  <c r="B2955" i="1"/>
  <c r="B3193" i="1"/>
  <c r="B3379" i="1"/>
  <c r="B3514" i="1"/>
  <c r="B4121" i="1"/>
  <c r="B358" i="1"/>
  <c r="B499" i="1"/>
  <c r="B1171" i="1"/>
  <c r="B1880" i="1"/>
  <c r="B2305" i="1"/>
  <c r="B3234" i="1"/>
  <c r="B4360" i="1"/>
  <c r="B235" i="1"/>
  <c r="B438" i="1"/>
  <c r="B732" i="1"/>
  <c r="B860" i="1"/>
  <c r="B1162" i="1"/>
  <c r="B1315" i="1"/>
  <c r="B1593" i="1"/>
  <c r="B1798" i="1"/>
  <c r="B1983" i="1"/>
  <c r="B2683" i="1"/>
  <c r="B3060" i="1"/>
  <c r="B3212" i="1"/>
  <c r="B3289" i="1"/>
  <c r="B3422" i="1"/>
  <c r="B3519" i="1"/>
  <c r="B3937" i="1"/>
  <c r="B4139" i="1"/>
  <c r="B4379" i="1"/>
  <c r="B66" i="1"/>
  <c r="B139" i="1"/>
  <c r="B273" i="1"/>
  <c r="B350" i="1"/>
  <c r="B533" i="1"/>
  <c r="B638" i="1"/>
  <c r="B1186" i="1"/>
  <c r="B1376" i="1"/>
  <c r="B1654" i="1"/>
  <c r="B1950" i="1"/>
  <c r="B2001" i="1"/>
  <c r="B2009" i="1"/>
  <c r="B2251" i="1"/>
  <c r="B2431" i="1"/>
  <c r="B2498" i="1"/>
  <c r="B2526" i="1"/>
  <c r="B2611" i="1"/>
  <c r="B2649" i="1"/>
  <c r="B2918" i="1"/>
  <c r="B3449" i="1"/>
  <c r="B3617" i="1"/>
  <c r="B3740" i="1"/>
  <c r="B3904" i="1"/>
  <c r="B3979" i="1"/>
  <c r="B4063" i="1"/>
  <c r="B178" i="1"/>
  <c r="B954" i="1"/>
  <c r="B1482" i="1"/>
  <c r="B1794" i="1"/>
  <c r="B2925" i="1"/>
  <c r="B361" i="1"/>
  <c r="B956" i="1"/>
  <c r="B1696" i="1"/>
  <c r="B2590" i="1"/>
  <c r="B3108" i="1"/>
  <c r="B3476" i="1"/>
  <c r="B3720" i="1"/>
  <c r="B4207" i="1"/>
  <c r="B102" i="1"/>
  <c r="B208" i="1"/>
  <c r="B430" i="1"/>
  <c r="B577" i="1"/>
  <c r="B628" i="1"/>
  <c r="B1043" i="1"/>
  <c r="B1151" i="1"/>
  <c r="B1274" i="1"/>
  <c r="B1320" i="1"/>
  <c r="B1522" i="1"/>
  <c r="B1636" i="1"/>
  <c r="B1740" i="1"/>
  <c r="B2061" i="1"/>
  <c r="B2253" i="1"/>
  <c r="B2651" i="1"/>
  <c r="B2950" i="1"/>
  <c r="B3105" i="1"/>
  <c r="B3334" i="1"/>
  <c r="B3461" i="1"/>
  <c r="B3630" i="1"/>
  <c r="B3715" i="1"/>
  <c r="B3971" i="1"/>
  <c r="B4328" i="1"/>
  <c r="B387" i="1"/>
  <c r="B555" i="1"/>
  <c r="B2197" i="1"/>
  <c r="B3542" i="1"/>
  <c r="B4030" i="1"/>
  <c r="B291" i="1"/>
  <c r="B1516" i="1"/>
  <c r="B60" i="1"/>
  <c r="B4131" i="1"/>
  <c r="B2037" i="1"/>
  <c r="B287" i="1"/>
  <c r="B868" i="1"/>
  <c r="B1278" i="1"/>
  <c r="B2050" i="1"/>
  <c r="B2883" i="1"/>
  <c r="B3123" i="1"/>
  <c r="B3586" i="1"/>
  <c r="B176" i="1"/>
  <c r="B1637" i="1"/>
  <c r="B2289" i="1"/>
  <c r="B2860" i="1"/>
  <c r="B4062" i="1"/>
  <c r="B1058" i="1"/>
  <c r="B2547" i="1"/>
  <c r="B3351" i="1"/>
  <c r="B4080" i="1"/>
  <c r="B486" i="1"/>
  <c r="B1873" i="1"/>
  <c r="B2863" i="1"/>
  <c r="B232" i="1"/>
  <c r="B678" i="1"/>
  <c r="B1173" i="1"/>
  <c r="B1589" i="1"/>
  <c r="B1928" i="1"/>
  <c r="B2834" i="1"/>
  <c r="B3280" i="1"/>
  <c r="B3517" i="1"/>
  <c r="B4025" i="1"/>
  <c r="B65" i="1"/>
  <c r="B272" i="1"/>
  <c r="B532" i="1"/>
  <c r="B988" i="1"/>
  <c r="B1653" i="1"/>
  <c r="B2000" i="1"/>
  <c r="B2250" i="1"/>
  <c r="B2497" i="1"/>
  <c r="B2610" i="1"/>
  <c r="B2917" i="1"/>
  <c r="B3551" i="1"/>
  <c r="B3895" i="1"/>
  <c r="B3982" i="1"/>
  <c r="B857" i="1"/>
  <c r="B1725" i="1"/>
  <c r="B4329" i="1"/>
  <c r="B1249" i="1"/>
  <c r="B2924" i="1"/>
  <c r="B3477" i="1"/>
  <c r="B4208" i="1"/>
  <c r="B321" i="1"/>
  <c r="B578" i="1"/>
  <c r="B1071" i="1"/>
  <c r="B1287" i="1"/>
  <c r="B1533" i="1"/>
  <c r="B1741" i="1"/>
  <c r="B2219" i="1"/>
  <c r="B2652" i="1"/>
  <c r="B3032" i="1"/>
  <c r="B3332" i="1"/>
  <c r="B3593" i="1"/>
  <c r="B3646" i="1"/>
  <c r="B3923" i="1"/>
  <c r="B4327" i="1"/>
  <c r="B547" i="1"/>
  <c r="B2117" i="1"/>
  <c r="B2778" i="1"/>
  <c r="B3541" i="1"/>
  <c r="B4103" i="1"/>
  <c r="B4051" i="1"/>
  <c r="B2045" i="1"/>
  <c r="B1401" i="1"/>
  <c r="B1902" i="1"/>
  <c r="B2052" i="1"/>
  <c r="B2496" i="1"/>
  <c r="B2910" i="1"/>
  <c r="B3350" i="1"/>
  <c r="B3515" i="1"/>
  <c r="B3658" i="1"/>
  <c r="B3872" i="1"/>
  <c r="B117" i="1"/>
  <c r="B973" i="1"/>
  <c r="B1342" i="1"/>
  <c r="B1421" i="1"/>
  <c r="B1998" i="1"/>
  <c r="B2054" i="1"/>
  <c r="B2536" i="1"/>
  <c r="B2866" i="1"/>
  <c r="B3050" i="1"/>
  <c r="B3489" i="1"/>
  <c r="B3511" i="1"/>
  <c r="B3879" i="1"/>
  <c r="B4005" i="1"/>
  <c r="B408" i="1"/>
  <c r="B1513" i="1"/>
  <c r="B2379" i="1"/>
  <c r="B4354" i="1"/>
  <c r="B1160" i="1"/>
  <c r="B2634" i="1"/>
  <c r="B83" i="1"/>
  <c r="B635" i="1"/>
  <c r="B1130" i="1"/>
  <c r="B1719" i="1"/>
  <c r="B2099" i="1"/>
  <c r="B2459" i="1"/>
  <c r="B2994" i="1"/>
  <c r="B3472" i="1"/>
  <c r="B4114" i="1"/>
  <c r="B99" i="1"/>
  <c r="B288" i="1"/>
  <c r="B642" i="1"/>
  <c r="B1073" i="1"/>
  <c r="B1820" i="1"/>
  <c r="B1905" i="1"/>
  <c r="B2044" i="1"/>
  <c r="B2337" i="1"/>
  <c r="B3013" i="1"/>
  <c r="B3440" i="1"/>
  <c r="B3832" i="1"/>
  <c r="B4018" i="1"/>
  <c r="B4152" i="1"/>
  <c r="B815" i="1"/>
  <c r="B1604" i="1"/>
  <c r="B1921" i="1"/>
  <c r="B3139" i="1"/>
  <c r="B4015" i="1"/>
  <c r="B2581" i="1"/>
  <c r="B4168" i="1"/>
  <c r="B940" i="1"/>
  <c r="B2012" i="1"/>
  <c r="B2844" i="1"/>
  <c r="B110" i="1"/>
  <c r="B680" i="1"/>
  <c r="B1235" i="1"/>
  <c r="B2361" i="1"/>
  <c r="B3143" i="1"/>
  <c r="B3576" i="1"/>
  <c r="B3723" i="1"/>
  <c r="B71" i="1"/>
  <c r="B224" i="1"/>
  <c r="B240" i="1"/>
  <c r="B348" i="1"/>
  <c r="B1101" i="1"/>
  <c r="B1167" i="1"/>
  <c r="B1620" i="1"/>
  <c r="B1995" i="1"/>
  <c r="B2416" i="1"/>
  <c r="B2784" i="1"/>
  <c r="B3225" i="1"/>
  <c r="B3902" i="1"/>
  <c r="B3925" i="1"/>
  <c r="B4186" i="1"/>
  <c r="B303" i="1"/>
  <c r="B984" i="1"/>
  <c r="B1575" i="1"/>
  <c r="B1672" i="1"/>
  <c r="B2715" i="1"/>
  <c r="B3659" i="1"/>
  <c r="B165" i="1"/>
  <c r="B262" i="1"/>
  <c r="B717" i="1"/>
  <c r="B920" i="1"/>
  <c r="B1540" i="1"/>
  <c r="B1930" i="1"/>
  <c r="B2051" i="1"/>
  <c r="B2507" i="1"/>
  <c r="B3858" i="1"/>
  <c r="B4254" i="1"/>
  <c r="B1568" i="1"/>
  <c r="B107" i="1"/>
  <c r="B219" i="1"/>
  <c r="B283" i="1"/>
  <c r="B370" i="1"/>
  <c r="B474" i="1"/>
  <c r="B563" i="1"/>
  <c r="B832" i="1"/>
  <c r="B910" i="1"/>
  <c r="B934" i="1"/>
  <c r="B928" i="1"/>
  <c r="B1086" i="1"/>
  <c r="B1239" i="1"/>
  <c r="B1284" i="1"/>
  <c r="B1542" i="1"/>
  <c r="B1746" i="1"/>
  <c r="B1788" i="1"/>
  <c r="B1991" i="1"/>
  <c r="B2229" i="1"/>
  <c r="B2302" i="1"/>
  <c r="B2587" i="1"/>
  <c r="B2662" i="1"/>
  <c r="B2874" i="1"/>
  <c r="B3077" i="1"/>
  <c r="B3367" i="1"/>
  <c r="B3531" i="1"/>
  <c r="B3859" i="1"/>
  <c r="B4052" i="1"/>
  <c r="B4240" i="1"/>
  <c r="B4350" i="1"/>
  <c r="B601" i="1"/>
  <c r="B665" i="1"/>
  <c r="B781" i="1"/>
  <c r="B1598" i="1"/>
  <c r="B2612" i="1"/>
  <c r="B3345" i="1"/>
  <c r="B3866" i="1"/>
  <c r="B205" i="1"/>
  <c r="B523" i="1"/>
  <c r="B3952" i="1"/>
  <c r="B1281" i="1"/>
  <c r="B34" i="1"/>
  <c r="B285" i="1"/>
  <c r="B598" i="1"/>
  <c r="B743" i="1"/>
  <c r="B1426" i="1"/>
  <c r="B1579" i="1"/>
  <c r="B2123" i="1"/>
  <c r="B2922" i="1"/>
  <c r="B3534" i="1"/>
  <c r="B4041" i="1"/>
  <c r="B4308" i="1"/>
  <c r="B168" i="1"/>
  <c r="B741" i="1"/>
  <c r="B1076" i="1"/>
  <c r="B2145" i="1"/>
  <c r="B3699" i="1"/>
  <c r="B3896" i="1"/>
  <c r="B37" i="1"/>
  <c r="B1222" i="1"/>
  <c r="B4040" i="1"/>
  <c r="B366" i="1"/>
  <c r="B621" i="1"/>
  <c r="B1626" i="1"/>
  <c r="B2322" i="1"/>
  <c r="B2700" i="1"/>
  <c r="B3054" i="1"/>
  <c r="B3288" i="1"/>
  <c r="B4053" i="1"/>
  <c r="B535" i="1"/>
  <c r="B1252" i="1"/>
  <c r="B3596" i="1"/>
  <c r="B223" i="1"/>
  <c r="B544" i="1"/>
  <c r="B835" i="1"/>
  <c r="B1139" i="1"/>
  <c r="B1261" i="1"/>
  <c r="B1340" i="1"/>
  <c r="B2036" i="1"/>
  <c r="B2630" i="1"/>
  <c r="B2839" i="1"/>
  <c r="B2929" i="1"/>
  <c r="B3088" i="1"/>
  <c r="B3424" i="1"/>
  <c r="B3567" i="1"/>
  <c r="B3782" i="1"/>
  <c r="B50" i="1"/>
  <c r="B536" i="1"/>
  <c r="B1465" i="1"/>
  <c r="B1898" i="1"/>
  <c r="B2141" i="1"/>
  <c r="B2537" i="1"/>
  <c r="B2703" i="1"/>
  <c r="B3150" i="1"/>
  <c r="B3504" i="1"/>
  <c r="B4378" i="1"/>
  <c r="B947" i="1"/>
  <c r="B2018" i="1"/>
  <c r="B2405" i="1"/>
  <c r="B3147" i="1"/>
  <c r="B3296" i="1"/>
  <c r="B3460" i="1"/>
  <c r="B3713" i="1"/>
  <c r="B4346" i="1"/>
  <c r="B384" i="1"/>
  <c r="B691" i="1"/>
  <c r="B1641" i="1"/>
  <c r="B2243" i="1"/>
  <c r="B2538" i="1"/>
  <c r="B3458" i="1"/>
  <c r="B4372" i="1"/>
  <c r="B355" i="1"/>
  <c r="B677" i="1"/>
  <c r="B828" i="1"/>
  <c r="B1027" i="1"/>
  <c r="B1209" i="1"/>
  <c r="B1467" i="1"/>
  <c r="B1707" i="1"/>
  <c r="B1923" i="1"/>
  <c r="B2528" i="1"/>
  <c r="B2756" i="1"/>
  <c r="B3146" i="1"/>
  <c r="B3273" i="1"/>
  <c r="B3360" i="1"/>
  <c r="B3498" i="1"/>
  <c r="B3725" i="1"/>
  <c r="B3993" i="1"/>
  <c r="B4216" i="1"/>
  <c r="B44" i="1"/>
  <c r="B134" i="1"/>
  <c r="B192" i="1"/>
  <c r="B324" i="1"/>
  <c r="B498" i="1"/>
  <c r="B553" i="1"/>
  <c r="B987" i="1"/>
  <c r="B1273" i="1"/>
  <c r="B1647" i="1"/>
  <c r="B1948" i="1"/>
  <c r="B1959" i="1"/>
  <c r="B2004" i="1"/>
  <c r="B2104" i="1"/>
  <c r="B2307" i="1"/>
  <c r="B2472" i="1"/>
  <c r="B2524" i="1"/>
  <c r="B2573" i="1"/>
  <c r="B2646" i="1"/>
  <c r="B2851" i="1"/>
  <c r="B3445" i="1"/>
  <c r="B3501" i="1"/>
  <c r="B3628" i="1"/>
  <c r="B3894" i="1"/>
  <c r="B3944" i="1"/>
  <c r="B3981" i="1"/>
  <c r="B4068" i="1"/>
  <c r="B856" i="1"/>
  <c r="B957" i="1"/>
  <c r="B1724" i="1"/>
  <c r="B2168" i="1"/>
  <c r="B4262" i="1"/>
  <c r="B762" i="1"/>
  <c r="B1201" i="1"/>
  <c r="B1975" i="1"/>
  <c r="B2953" i="1"/>
  <c r="B3378" i="1"/>
  <c r="B3563" i="1"/>
  <c r="B4128" i="1"/>
  <c r="B4326" i="1"/>
  <c r="B150" i="1"/>
  <c r="B360" i="1"/>
  <c r="B455" i="1"/>
  <c r="B579" i="1"/>
  <c r="B751" i="1"/>
  <c r="B1079" i="1"/>
  <c r="B1210" i="1"/>
  <c r="B1289" i="1"/>
  <c r="B1423" i="1"/>
  <c r="B1588" i="1"/>
  <c r="B1711" i="1"/>
  <c r="B1972" i="1"/>
  <c r="B2095" i="1"/>
  <c r="B2441" i="1"/>
  <c r="B2927" i="1"/>
  <c r="B3058" i="1"/>
  <c r="B3254" i="1"/>
  <c r="B3414" i="1"/>
  <c r="B3623" i="1"/>
  <c r="B3660" i="1"/>
  <c r="B3922" i="1"/>
  <c r="B4164" i="1"/>
  <c r="B4333" i="1"/>
  <c r="B548" i="1"/>
  <c r="B2118" i="1"/>
  <c r="B3230" i="1"/>
  <c r="B4034" i="1"/>
  <c r="B1518" i="1"/>
  <c r="B4104" i="1"/>
  <c r="B3321" i="1"/>
  <c r="C4" i="7"/>
  <c r="C10" i="7"/>
  <c r="B201" i="9"/>
  <c r="B178" i="9" s="1"/>
  <c r="A230" i="9"/>
  <c r="C240" i="7"/>
  <c r="CO230" i="6"/>
  <c r="CM230" i="6"/>
  <c r="CM201" i="6" s="1"/>
  <c r="CK230" i="6"/>
  <c r="BY230" i="6"/>
  <c r="BW230" i="6"/>
  <c r="BW201" i="6" s="1"/>
  <c r="BW178" i="6" s="1"/>
  <c r="BX230" i="6"/>
  <c r="BU230" i="6"/>
  <c r="BS230" i="6"/>
  <c r="BS201" i="6" s="1"/>
  <c r="BS178" i="6" s="1"/>
  <c r="BT230" i="6"/>
  <c r="C6" i="7"/>
  <c r="C8" i="7"/>
  <c r="C231" i="7"/>
  <c r="C233" i="7"/>
  <c r="C235" i="7"/>
  <c r="C237" i="7"/>
  <c r="C239" i="7"/>
  <c r="C241" i="7"/>
  <c r="C246" i="7"/>
  <c r="C248" i="7"/>
  <c r="C250" i="7"/>
  <c r="C252" i="7"/>
  <c r="C254" i="7"/>
  <c r="C256" i="7"/>
  <c r="C258" i="7"/>
  <c r="C260" i="7"/>
  <c r="C262" i="7"/>
  <c r="C264" i="7"/>
  <c r="C266" i="7"/>
  <c r="C268" i="7"/>
  <c r="C232" i="7"/>
  <c r="C234" i="7"/>
  <c r="C236" i="7"/>
  <c r="C238" i="7"/>
  <c r="C245" i="7"/>
  <c r="C247" i="7"/>
  <c r="C249" i="7"/>
  <c r="C251" i="7"/>
  <c r="C253" i="7"/>
  <c r="C255" i="7"/>
  <c r="C257" i="7"/>
  <c r="C259" i="7"/>
  <c r="C261" i="7"/>
  <c r="C263" i="7"/>
  <c r="C265" i="7"/>
  <c r="C267" i="7"/>
  <c r="C100" i="8"/>
  <c r="D100" i="8" s="1"/>
  <c r="C101" i="8"/>
  <c r="D101" i="8" s="1"/>
  <c r="C102" i="8"/>
  <c r="D102" i="8" s="1"/>
  <c r="D230" i="7" l="1"/>
  <c r="B230" i="7"/>
  <c r="C230" i="7"/>
  <c r="EI228" i="7"/>
  <c r="EI199" i="7"/>
  <c r="EJ198" i="7"/>
  <c r="EH198" i="7"/>
  <c r="EJ197" i="7"/>
  <c r="EH197" i="7"/>
  <c r="EJ196" i="7"/>
  <c r="EH196" i="7"/>
  <c r="EJ195" i="7"/>
  <c r="EH195" i="7"/>
  <c r="EJ194" i="7"/>
  <c r="EH194" i="7"/>
  <c r="EJ193" i="7"/>
  <c r="EH193" i="7"/>
  <c r="EJ192" i="7"/>
  <c r="EH192" i="7"/>
  <c r="EJ191" i="7"/>
  <c r="EH191" i="7"/>
  <c r="EJ190" i="7"/>
  <c r="EH190" i="7"/>
  <c r="EJ189" i="7"/>
  <c r="EH189" i="7"/>
  <c r="EJ188" i="7"/>
  <c r="EH188" i="7"/>
  <c r="EJ187" i="7"/>
  <c r="EH187" i="7"/>
  <c r="EJ186" i="7"/>
  <c r="EH186" i="7"/>
  <c r="EJ185" i="7"/>
  <c r="EH185" i="7"/>
  <c r="EJ184" i="7"/>
  <c r="EH184" i="7"/>
  <c r="EJ183" i="7"/>
  <c r="EH183" i="7"/>
  <c r="EJ182" i="7"/>
  <c r="EH182" i="7"/>
  <c r="EJ181" i="7"/>
  <c r="EH181" i="7"/>
  <c r="EJ180" i="7"/>
  <c r="EH180" i="7"/>
  <c r="EJ179" i="7"/>
  <c r="EH179" i="7"/>
  <c r="EI176" i="7"/>
  <c r="EI229" i="7" s="1"/>
  <c r="EJ175" i="7"/>
  <c r="EH175" i="7"/>
  <c r="EJ174" i="7"/>
  <c r="EH174" i="7"/>
  <c r="EJ173" i="7"/>
  <c r="EH173" i="7"/>
  <c r="EJ172" i="7"/>
  <c r="EH172" i="7"/>
  <c r="EJ171" i="7"/>
  <c r="EH171" i="7"/>
  <c r="EJ170" i="7"/>
  <c r="EH170" i="7"/>
  <c r="EJ169" i="7"/>
  <c r="EH169" i="7"/>
  <c r="EJ168" i="7"/>
  <c r="EH168" i="7"/>
  <c r="EJ167" i="7"/>
  <c r="EH167" i="7"/>
  <c r="EJ166" i="7"/>
  <c r="EH166" i="7"/>
  <c r="EJ165" i="7"/>
  <c r="EH165" i="7"/>
  <c r="EJ164" i="7"/>
  <c r="EH164" i="7"/>
  <c r="EJ163" i="7"/>
  <c r="EH163" i="7"/>
  <c r="EJ162" i="7"/>
  <c r="EH162" i="7"/>
  <c r="EJ161" i="7"/>
  <c r="EH161" i="7"/>
  <c r="EJ160" i="7"/>
  <c r="EH160" i="7"/>
  <c r="EJ159" i="7"/>
  <c r="EH159" i="7"/>
  <c r="EJ158" i="7"/>
  <c r="EH158" i="7"/>
  <c r="EJ157" i="7"/>
  <c r="EH157" i="7"/>
  <c r="EJ156" i="7"/>
  <c r="EH156" i="7"/>
  <c r="EJ155" i="7"/>
  <c r="EH155" i="7"/>
  <c r="EJ154" i="7"/>
  <c r="EH154" i="7"/>
  <c r="EJ153" i="7"/>
  <c r="EH153" i="7"/>
  <c r="EJ152" i="7"/>
  <c r="EH152" i="7"/>
  <c r="EJ151" i="7"/>
  <c r="EH151" i="7"/>
  <c r="EJ150" i="7"/>
  <c r="EH150" i="7"/>
  <c r="EJ149" i="7"/>
  <c r="EH149" i="7"/>
  <c r="EJ148" i="7"/>
  <c r="EH148" i="7"/>
  <c r="EJ147" i="7"/>
  <c r="EH147" i="7"/>
  <c r="EJ146" i="7"/>
  <c r="EH146" i="7"/>
  <c r="EJ145" i="7"/>
  <c r="EH145" i="7"/>
  <c r="EJ144" i="7"/>
  <c r="EH144" i="7"/>
  <c r="EJ143" i="7"/>
  <c r="EH143" i="7"/>
  <c r="EJ142" i="7"/>
  <c r="EH142" i="7"/>
  <c r="EJ141" i="7"/>
  <c r="EH141" i="7"/>
  <c r="EJ140" i="7"/>
  <c r="EH140" i="7"/>
  <c r="EJ139" i="7"/>
  <c r="EH139" i="7"/>
  <c r="EJ138" i="7"/>
  <c r="EH138" i="7"/>
  <c r="EJ137" i="7"/>
  <c r="EH137" i="7"/>
  <c r="EJ136" i="7"/>
  <c r="EH136" i="7"/>
  <c r="EH135" i="7" s="1"/>
  <c r="EI133" i="7"/>
  <c r="EJ132" i="7"/>
  <c r="EH132" i="7"/>
  <c r="EJ131" i="7"/>
  <c r="EH131" i="7"/>
  <c r="EJ130" i="7"/>
  <c r="EH130" i="7"/>
  <c r="EJ129" i="7"/>
  <c r="EH129" i="7"/>
  <c r="EJ128" i="7"/>
  <c r="EH128" i="7"/>
  <c r="EJ127" i="7"/>
  <c r="EH127" i="7"/>
  <c r="EJ126" i="7"/>
  <c r="EH126" i="7"/>
  <c r="EJ125" i="7"/>
  <c r="EH125" i="7"/>
  <c r="EJ124" i="7"/>
  <c r="EH124" i="7"/>
  <c r="EJ123" i="7"/>
  <c r="EH123" i="7"/>
  <c r="EJ122" i="7"/>
  <c r="EH122" i="7"/>
  <c r="EJ121" i="7"/>
  <c r="EH121" i="7"/>
  <c r="EJ120" i="7"/>
  <c r="EH120" i="7"/>
  <c r="EJ119" i="7"/>
  <c r="EH119" i="7"/>
  <c r="EJ118" i="7"/>
  <c r="EH118" i="7"/>
  <c r="EJ117" i="7"/>
  <c r="EH117" i="7"/>
  <c r="EJ116" i="7"/>
  <c r="EH116" i="7"/>
  <c r="EJ115" i="7"/>
  <c r="EH115" i="7"/>
  <c r="EJ114" i="7"/>
  <c r="EH114" i="7"/>
  <c r="EJ113" i="7"/>
  <c r="EH113" i="7"/>
  <c r="EJ112" i="7"/>
  <c r="EH112" i="7"/>
  <c r="EJ111" i="7"/>
  <c r="EH111" i="7"/>
  <c r="EJ110" i="7"/>
  <c r="EH110" i="7"/>
  <c r="EJ109" i="7"/>
  <c r="EH109" i="7"/>
  <c r="EJ108" i="7"/>
  <c r="EH108" i="7"/>
  <c r="EJ107" i="7"/>
  <c r="EH107" i="7"/>
  <c r="EJ106" i="7"/>
  <c r="EH106" i="7"/>
  <c r="EJ105" i="7"/>
  <c r="EH105" i="7"/>
  <c r="EJ104" i="7"/>
  <c r="EH104" i="7"/>
  <c r="EJ103" i="7"/>
  <c r="EH103" i="7"/>
  <c r="EJ102" i="7"/>
  <c r="EH102" i="7"/>
  <c r="EJ101" i="7"/>
  <c r="EH101" i="7"/>
  <c r="EJ100" i="7"/>
  <c r="EH100" i="7"/>
  <c r="EJ99" i="7"/>
  <c r="EH99" i="7"/>
  <c r="EJ98" i="7"/>
  <c r="EH98" i="7"/>
  <c r="EJ97" i="7"/>
  <c r="EH97" i="7"/>
  <c r="EJ96" i="7"/>
  <c r="EH96" i="7"/>
  <c r="EJ95" i="7"/>
  <c r="EH95" i="7"/>
  <c r="EJ94" i="7"/>
  <c r="EH94" i="7"/>
  <c r="EJ93" i="7"/>
  <c r="EH93" i="7"/>
  <c r="EH92" i="7" s="1"/>
  <c r="EI90" i="7"/>
  <c r="EJ89" i="7"/>
  <c r="EH89" i="7"/>
  <c r="EJ88" i="7"/>
  <c r="EH88" i="7"/>
  <c r="EJ87" i="7"/>
  <c r="EH87" i="7"/>
  <c r="EJ86" i="7"/>
  <c r="EH86" i="7"/>
  <c r="EJ85" i="7"/>
  <c r="EH85" i="7"/>
  <c r="EJ84" i="7"/>
  <c r="EH84" i="7"/>
  <c r="EJ83" i="7"/>
  <c r="EH83" i="7"/>
  <c r="EJ82" i="7"/>
  <c r="EH82" i="7"/>
  <c r="EJ81" i="7"/>
  <c r="EH81" i="7"/>
  <c r="EJ80" i="7"/>
  <c r="EH80" i="7"/>
  <c r="EJ79" i="7"/>
  <c r="EH79" i="7"/>
  <c r="EJ78" i="7"/>
  <c r="EH78" i="7"/>
  <c r="EJ77" i="7"/>
  <c r="EH77" i="7"/>
  <c r="EJ76" i="7"/>
  <c r="EH76" i="7"/>
  <c r="EJ75" i="7"/>
  <c r="EH75" i="7"/>
  <c r="EJ74" i="7"/>
  <c r="EH74" i="7"/>
  <c r="EJ73" i="7"/>
  <c r="EH73" i="7"/>
  <c r="EJ72" i="7"/>
  <c r="EH72" i="7"/>
  <c r="EJ71" i="7"/>
  <c r="EH71" i="7"/>
  <c r="EJ70" i="7"/>
  <c r="EH70" i="7"/>
  <c r="EJ69" i="7"/>
  <c r="EH69" i="7"/>
  <c r="EJ68" i="7"/>
  <c r="EH68" i="7"/>
  <c r="EJ67" i="7"/>
  <c r="EH67" i="7"/>
  <c r="EJ66" i="7"/>
  <c r="EH66" i="7"/>
  <c r="EJ65" i="7"/>
  <c r="EH65" i="7"/>
  <c r="EJ64" i="7"/>
  <c r="EH64" i="7"/>
  <c r="EJ63" i="7"/>
  <c r="EH63" i="7"/>
  <c r="EJ62" i="7"/>
  <c r="EH62" i="7"/>
  <c r="EJ61" i="7"/>
  <c r="EH61" i="7"/>
  <c r="EJ60" i="7"/>
  <c r="EH60" i="7"/>
  <c r="EJ59" i="7"/>
  <c r="EH59" i="7"/>
  <c r="EJ58" i="7"/>
  <c r="EH58" i="7"/>
  <c r="EJ57" i="7"/>
  <c r="EH57" i="7"/>
  <c r="EJ56" i="7"/>
  <c r="EH56" i="7"/>
  <c r="EJ55" i="7"/>
  <c r="EH55" i="7"/>
  <c r="EJ54" i="7"/>
  <c r="EH54" i="7"/>
  <c r="EJ53" i="7"/>
  <c r="EH53" i="7"/>
  <c r="EJ52" i="7"/>
  <c r="EH52" i="7"/>
  <c r="EJ51" i="7"/>
  <c r="EH51" i="7"/>
  <c r="EJ50" i="7"/>
  <c r="EH50" i="7"/>
  <c r="EI47" i="7"/>
  <c r="EI269" i="7" s="1"/>
  <c r="EJ46" i="7"/>
  <c r="EH46" i="7"/>
  <c r="EJ45" i="7"/>
  <c r="EH45" i="7"/>
  <c r="EJ44" i="7"/>
  <c r="EH44" i="7"/>
  <c r="EJ43" i="7"/>
  <c r="EH43" i="7"/>
  <c r="EJ42" i="7"/>
  <c r="EH42" i="7"/>
  <c r="EJ41" i="7"/>
  <c r="EH41" i="7"/>
  <c r="EJ40" i="7"/>
  <c r="EH40" i="7"/>
  <c r="EJ39" i="7"/>
  <c r="EH39" i="7"/>
  <c r="EJ38" i="7"/>
  <c r="EH38" i="7"/>
  <c r="EJ37" i="7"/>
  <c r="EH37" i="7"/>
  <c r="EJ36" i="7"/>
  <c r="EH36" i="7"/>
  <c r="EJ35" i="7"/>
  <c r="EH35" i="7"/>
  <c r="EJ34" i="7"/>
  <c r="EH34" i="7"/>
  <c r="EJ33" i="7"/>
  <c r="EH33" i="7"/>
  <c r="EJ32" i="7"/>
  <c r="EH32" i="7"/>
  <c r="EH31" i="7" s="1"/>
  <c r="EJ28" i="7"/>
  <c r="EH28" i="7"/>
  <c r="EJ27" i="7"/>
  <c r="EH27" i="7"/>
  <c r="EJ26" i="7"/>
  <c r="EH26" i="7"/>
  <c r="EJ25" i="7"/>
  <c r="EH25" i="7"/>
  <c r="EJ24" i="7"/>
  <c r="EH24" i="7"/>
  <c r="EJ23" i="7"/>
  <c r="EH23" i="7"/>
  <c r="EJ22" i="7"/>
  <c r="EH22" i="7"/>
  <c r="EJ21" i="7"/>
  <c r="EH21" i="7"/>
  <c r="EJ20" i="7"/>
  <c r="EH20" i="7"/>
  <c r="EJ19" i="7"/>
  <c r="EH19" i="7"/>
  <c r="EJ18" i="7"/>
  <c r="EH18" i="7"/>
  <c r="EJ17" i="7"/>
  <c r="EH17" i="7"/>
  <c r="EJ16" i="7"/>
  <c r="EH16" i="7"/>
  <c r="EJ15" i="7"/>
  <c r="EH15" i="7"/>
  <c r="EJ14" i="7"/>
  <c r="EH14" i="7"/>
  <c r="EJ13" i="7"/>
  <c r="EH13" i="7"/>
  <c r="EH12" i="7"/>
  <c r="EI9" i="7"/>
  <c r="EI8" i="7"/>
  <c r="EI7" i="7"/>
  <c r="EI5" i="7"/>
  <c r="EI4" i="7"/>
  <c r="C192" i="8"/>
  <c r="AA269" i="2"/>
  <c r="AA268" i="2"/>
  <c r="AA267" i="2"/>
  <c r="AA266" i="2"/>
  <c r="AA265" i="2"/>
  <c r="AA264" i="2"/>
  <c r="AA263" i="2"/>
  <c r="AA262" i="2"/>
  <c r="AA261" i="2"/>
  <c r="AA260" i="2"/>
  <c r="AA259" i="2"/>
  <c r="AA258" i="2"/>
  <c r="AA257" i="2"/>
  <c r="AA256" i="2"/>
  <c r="AA255" i="2"/>
  <c r="AA254" i="2"/>
  <c r="AA253" i="2"/>
  <c r="AA252" i="2"/>
  <c r="AA251" i="2"/>
  <c r="AA250" i="2"/>
  <c r="AA249" i="2"/>
  <c r="AA248" i="2"/>
  <c r="AA247" i="2"/>
  <c r="AA246" i="2"/>
  <c r="AA245" i="2"/>
  <c r="AA229" i="2"/>
  <c r="AA228" i="2"/>
  <c r="W269" i="2"/>
  <c r="W268" i="2"/>
  <c r="W267" i="2"/>
  <c r="W266" i="2"/>
  <c r="W265" i="2"/>
  <c r="W264" i="2"/>
  <c r="W263" i="2"/>
  <c r="W262" i="2"/>
  <c r="W261" i="2"/>
  <c r="W260" i="2"/>
  <c r="W259" i="2"/>
  <c r="W258" i="2"/>
  <c r="W257" i="2"/>
  <c r="W256" i="2"/>
  <c r="W255" i="2"/>
  <c r="W254" i="2"/>
  <c r="W253" i="2"/>
  <c r="W252" i="2"/>
  <c r="W251" i="2"/>
  <c r="W250" i="2"/>
  <c r="W249" i="2"/>
  <c r="W248" i="2"/>
  <c r="W247" i="2"/>
  <c r="W246" i="2"/>
  <c r="W245" i="2"/>
  <c r="W229" i="2"/>
  <c r="W228" i="2"/>
  <c r="S269" i="2"/>
  <c r="S268" i="2"/>
  <c r="S267" i="2"/>
  <c r="S266" i="2"/>
  <c r="S265" i="2"/>
  <c r="S264" i="2"/>
  <c r="S263" i="2"/>
  <c r="S262" i="2"/>
  <c r="S261" i="2"/>
  <c r="S260" i="2"/>
  <c r="S259" i="2"/>
  <c r="S258" i="2"/>
  <c r="S257" i="2"/>
  <c r="S256" i="2"/>
  <c r="S255" i="2"/>
  <c r="S254" i="2"/>
  <c r="S253" i="2"/>
  <c r="S252" i="2"/>
  <c r="S251" i="2"/>
  <c r="S250" i="2"/>
  <c r="S249" i="2"/>
  <c r="S248" i="2"/>
  <c r="S247" i="2"/>
  <c r="S246" i="2"/>
  <c r="S245" i="2"/>
  <c r="S229" i="2"/>
  <c r="S228" i="2"/>
  <c r="O269" i="2"/>
  <c r="O268" i="2"/>
  <c r="O267" i="2"/>
  <c r="O266" i="2"/>
  <c r="O265" i="2"/>
  <c r="O264" i="2"/>
  <c r="O263" i="2"/>
  <c r="O262" i="2"/>
  <c r="O261" i="2"/>
  <c r="O260" i="2"/>
  <c r="O259" i="2"/>
  <c r="O258" i="2"/>
  <c r="O257" i="2"/>
  <c r="O256" i="2"/>
  <c r="O255" i="2"/>
  <c r="O254" i="2"/>
  <c r="O253" i="2"/>
  <c r="O252" i="2"/>
  <c r="O251" i="2"/>
  <c r="O250" i="2"/>
  <c r="O249" i="2"/>
  <c r="O248" i="2"/>
  <c r="O247" i="2"/>
  <c r="O246" i="2"/>
  <c r="O245" i="2"/>
  <c r="O229" i="2"/>
  <c r="O228" i="2"/>
  <c r="K269" i="2"/>
  <c r="K268" i="2"/>
  <c r="K267" i="2"/>
  <c r="K266" i="2"/>
  <c r="K265" i="2"/>
  <c r="K264" i="2"/>
  <c r="K263" i="2"/>
  <c r="K262" i="2"/>
  <c r="K261" i="2"/>
  <c r="K260" i="2"/>
  <c r="K259" i="2"/>
  <c r="K258" i="2"/>
  <c r="K257" i="2"/>
  <c r="K256" i="2"/>
  <c r="K255" i="2"/>
  <c r="K254" i="2"/>
  <c r="K253" i="2"/>
  <c r="K252" i="2"/>
  <c r="K251" i="2"/>
  <c r="K250" i="2"/>
  <c r="K249" i="2"/>
  <c r="K248" i="2"/>
  <c r="K247" i="2"/>
  <c r="K246" i="2"/>
  <c r="K245" i="2"/>
  <c r="K229" i="2"/>
  <c r="K228" i="2"/>
  <c r="G269" i="2"/>
  <c r="G268" i="2"/>
  <c r="G267" i="2"/>
  <c r="G266" i="2"/>
  <c r="G265" i="2"/>
  <c r="G264" i="2"/>
  <c r="G263" i="2"/>
  <c r="G262" i="2"/>
  <c r="G261" i="2"/>
  <c r="G260" i="2"/>
  <c r="G259" i="2"/>
  <c r="G258" i="2"/>
  <c r="G257" i="2"/>
  <c r="G256" i="2"/>
  <c r="G255" i="2"/>
  <c r="G254" i="2"/>
  <c r="G253" i="2"/>
  <c r="G252" i="2"/>
  <c r="G251" i="2"/>
  <c r="G250" i="2"/>
  <c r="G249" i="2"/>
  <c r="G248" i="2"/>
  <c r="G247" i="2"/>
  <c r="G246" i="2"/>
  <c r="G245" i="2"/>
  <c r="G229" i="2"/>
  <c r="G228" i="2"/>
  <c r="C269" i="2"/>
  <c r="C268" i="2"/>
  <c r="C267" i="2"/>
  <c r="C266" i="2"/>
  <c r="C265" i="2"/>
  <c r="C264" i="2"/>
  <c r="C263" i="2"/>
  <c r="C262" i="2"/>
  <c r="C261" i="2"/>
  <c r="C260" i="2"/>
  <c r="C259" i="2"/>
  <c r="C258" i="2"/>
  <c r="C257" i="2"/>
  <c r="C256" i="2"/>
  <c r="C255" i="2"/>
  <c r="C254" i="2"/>
  <c r="C253" i="2"/>
  <c r="C252" i="2"/>
  <c r="C251" i="2"/>
  <c r="C250" i="2"/>
  <c r="C249" i="2"/>
  <c r="C248" i="2"/>
  <c r="C247" i="2"/>
  <c r="C246" i="2"/>
  <c r="C245" i="2"/>
  <c r="C229" i="2"/>
  <c r="C228" i="2"/>
  <c r="AE245" i="7"/>
  <c r="AI245" i="7"/>
  <c r="AE246" i="7"/>
  <c r="AI246" i="7"/>
  <c r="S248" i="7"/>
  <c r="DW248" i="7"/>
  <c r="DW249" i="7"/>
  <c r="DO250" i="7"/>
  <c r="DS250" i="7"/>
  <c r="DW250" i="7"/>
  <c r="DS251" i="7"/>
  <c r="DW251" i="7"/>
  <c r="O252" i="7"/>
  <c r="S252" i="7"/>
  <c r="W252" i="7"/>
  <c r="AA252" i="7"/>
  <c r="AE252" i="7"/>
  <c r="AI252" i="7"/>
  <c r="AM252" i="7"/>
  <c r="AQ252" i="7"/>
  <c r="AU252" i="7"/>
  <c r="AY252" i="7"/>
  <c r="BC252" i="7"/>
  <c r="BG252" i="7"/>
  <c r="BK252" i="7"/>
  <c r="BO252" i="7"/>
  <c r="BS252" i="7"/>
  <c r="BW252" i="7"/>
  <c r="CA252" i="7"/>
  <c r="CE252" i="7"/>
  <c r="CI252" i="7"/>
  <c r="CM252" i="7"/>
  <c r="CQ252" i="7"/>
  <c r="CU252" i="7"/>
  <c r="CY252" i="7"/>
  <c r="DC252" i="7"/>
  <c r="DG252" i="7"/>
  <c r="DK252" i="7"/>
  <c r="DO252" i="7"/>
  <c r="DS252" i="7"/>
  <c r="DW252" i="7"/>
  <c r="EA252" i="7"/>
  <c r="EE252" i="7"/>
  <c r="O253" i="7"/>
  <c r="S253" i="7"/>
  <c r="W253" i="7"/>
  <c r="AA253" i="7"/>
  <c r="AE253" i="7"/>
  <c r="AI253" i="7"/>
  <c r="AM253" i="7"/>
  <c r="AQ253" i="7"/>
  <c r="AU253" i="7"/>
  <c r="AY253" i="7"/>
  <c r="BC253" i="7"/>
  <c r="BG253" i="7"/>
  <c r="BK253" i="7"/>
  <c r="BO253" i="7"/>
  <c r="BS253" i="7"/>
  <c r="BW253" i="7"/>
  <c r="CA253" i="7"/>
  <c r="CE253" i="7"/>
  <c r="CI253" i="7"/>
  <c r="CM253" i="7"/>
  <c r="CQ253" i="7"/>
  <c r="CU253" i="7"/>
  <c r="CY253" i="7"/>
  <c r="DC253" i="7"/>
  <c r="DG253" i="7"/>
  <c r="DK253" i="7"/>
  <c r="DO253" i="7"/>
  <c r="DS253" i="7"/>
  <c r="DW253" i="7"/>
  <c r="EA253" i="7"/>
  <c r="EE253" i="7"/>
  <c r="O254" i="7"/>
  <c r="S254" i="7"/>
  <c r="W254" i="7"/>
  <c r="AA254" i="7"/>
  <c r="AE254" i="7"/>
  <c r="AI254" i="7"/>
  <c r="AM254" i="7"/>
  <c r="AQ254" i="7"/>
  <c r="AU254" i="7"/>
  <c r="AY254" i="7"/>
  <c r="BC254" i="7"/>
  <c r="BG254" i="7"/>
  <c r="BK254" i="7"/>
  <c r="BO254" i="7"/>
  <c r="BS254" i="7"/>
  <c r="BW254" i="7"/>
  <c r="CA254" i="7"/>
  <c r="CE254" i="7"/>
  <c r="CI254" i="7"/>
  <c r="CM254" i="7"/>
  <c r="CQ254" i="7"/>
  <c r="CU254" i="7"/>
  <c r="CY254" i="7"/>
  <c r="DC254" i="7"/>
  <c r="DG254" i="7"/>
  <c r="DK254" i="7"/>
  <c r="DO254" i="7"/>
  <c r="DS254" i="7"/>
  <c r="DW254" i="7"/>
  <c r="EA254" i="7"/>
  <c r="EE254" i="7"/>
  <c r="O255" i="7"/>
  <c r="S255" i="7"/>
  <c r="W255" i="7"/>
  <c r="AA255" i="7"/>
  <c r="AE255" i="7"/>
  <c r="AI255" i="7"/>
  <c r="AM255" i="7"/>
  <c r="AQ255" i="7"/>
  <c r="AU255" i="7"/>
  <c r="AY255" i="7"/>
  <c r="BC255" i="7"/>
  <c r="BG255" i="7"/>
  <c r="BK255" i="7"/>
  <c r="BO255" i="7"/>
  <c r="BS255" i="7"/>
  <c r="BW255" i="7"/>
  <c r="CA255" i="7"/>
  <c r="CE255" i="7"/>
  <c r="CI255" i="7"/>
  <c r="CM255" i="7"/>
  <c r="CQ255" i="7"/>
  <c r="CU255" i="7"/>
  <c r="CY255" i="7"/>
  <c r="DC255" i="7"/>
  <c r="DG255" i="7"/>
  <c r="DK255" i="7"/>
  <c r="DO255" i="7"/>
  <c r="DS255" i="7"/>
  <c r="DW255" i="7"/>
  <c r="EA255" i="7"/>
  <c r="EE255" i="7"/>
  <c r="O256" i="7"/>
  <c r="S256" i="7"/>
  <c r="W256" i="7"/>
  <c r="AA256" i="7"/>
  <c r="AE256" i="7"/>
  <c r="AI256" i="7"/>
  <c r="AM256" i="7"/>
  <c r="AQ256" i="7"/>
  <c r="AU256" i="7"/>
  <c r="AY256" i="7"/>
  <c r="BC256" i="7"/>
  <c r="BG256" i="7"/>
  <c r="BK256" i="7"/>
  <c r="BO256" i="7"/>
  <c r="BS256" i="7"/>
  <c r="BW256" i="7"/>
  <c r="CA256" i="7"/>
  <c r="CE256" i="7"/>
  <c r="CI256" i="7"/>
  <c r="CM256" i="7"/>
  <c r="CQ256" i="7"/>
  <c r="CU256" i="7"/>
  <c r="CY256" i="7"/>
  <c r="DC256" i="7"/>
  <c r="DG256" i="7"/>
  <c r="DK256" i="7"/>
  <c r="DO256" i="7"/>
  <c r="DS256" i="7"/>
  <c r="DW256" i="7"/>
  <c r="EA256" i="7"/>
  <c r="EE256" i="7"/>
  <c r="O257" i="7"/>
  <c r="S257" i="7"/>
  <c r="W257" i="7"/>
  <c r="AA257" i="7"/>
  <c r="AE257" i="7"/>
  <c r="AI257" i="7"/>
  <c r="AM257" i="7"/>
  <c r="AQ257" i="7"/>
  <c r="AU257" i="7"/>
  <c r="AY257" i="7"/>
  <c r="BC257" i="7"/>
  <c r="BG257" i="7"/>
  <c r="BK257" i="7"/>
  <c r="BO257" i="7"/>
  <c r="BS257" i="7"/>
  <c r="BW257" i="7"/>
  <c r="CA257" i="7"/>
  <c r="CE257" i="7"/>
  <c r="CI257" i="7"/>
  <c r="CM257" i="7"/>
  <c r="CQ257" i="7"/>
  <c r="CU257" i="7"/>
  <c r="CY257" i="7"/>
  <c r="DC257" i="7"/>
  <c r="DG257" i="7"/>
  <c r="DK257" i="7"/>
  <c r="DO257" i="7"/>
  <c r="DS257" i="7"/>
  <c r="DW257" i="7"/>
  <c r="EA257" i="7"/>
  <c r="EE257" i="7"/>
  <c r="O258" i="7"/>
  <c r="S258" i="7"/>
  <c r="W258" i="7"/>
  <c r="AA258" i="7"/>
  <c r="AE258" i="7"/>
  <c r="AI258" i="7"/>
  <c r="AM258" i="7"/>
  <c r="AQ258" i="7"/>
  <c r="AU258" i="7"/>
  <c r="AY258" i="7"/>
  <c r="BC258" i="7"/>
  <c r="BG258" i="7"/>
  <c r="BK258" i="7"/>
  <c r="BO258" i="7"/>
  <c r="BS258" i="7"/>
  <c r="BW258" i="7"/>
  <c r="CA258" i="7"/>
  <c r="CE258" i="7"/>
  <c r="CI258" i="7"/>
  <c r="CM258" i="7"/>
  <c r="CQ258" i="7"/>
  <c r="CU258" i="7"/>
  <c r="CY258" i="7"/>
  <c r="DC258" i="7"/>
  <c r="DG258" i="7"/>
  <c r="DK258" i="7"/>
  <c r="DO258" i="7"/>
  <c r="DS258" i="7"/>
  <c r="DW258" i="7"/>
  <c r="EA258" i="7"/>
  <c r="EE258" i="7"/>
  <c r="O259" i="7"/>
  <c r="S259" i="7"/>
  <c r="W259" i="7"/>
  <c r="AA259" i="7"/>
  <c r="AE259" i="7"/>
  <c r="AI259" i="7"/>
  <c r="AM259" i="7"/>
  <c r="AQ259" i="7"/>
  <c r="AU259" i="7"/>
  <c r="AY259" i="7"/>
  <c r="BC259" i="7"/>
  <c r="BG259" i="7"/>
  <c r="BK259" i="7"/>
  <c r="BO259" i="7"/>
  <c r="BS259" i="7"/>
  <c r="BW259" i="7"/>
  <c r="CA259" i="7"/>
  <c r="CE259" i="7"/>
  <c r="CI259" i="7"/>
  <c r="CM259" i="7"/>
  <c r="CQ259" i="7"/>
  <c r="CU259" i="7"/>
  <c r="CY259" i="7"/>
  <c r="DC259" i="7"/>
  <c r="DG259" i="7"/>
  <c r="DK259" i="7"/>
  <c r="DO259" i="7"/>
  <c r="DS259" i="7"/>
  <c r="DW259" i="7"/>
  <c r="EA259" i="7"/>
  <c r="EE259" i="7"/>
  <c r="O260" i="7"/>
  <c r="S260" i="7"/>
  <c r="W260" i="7"/>
  <c r="AA260" i="7"/>
  <c r="AE260" i="7"/>
  <c r="AI260" i="7"/>
  <c r="AM260" i="7"/>
  <c r="AQ260" i="7"/>
  <c r="AU260" i="7"/>
  <c r="AY260" i="7"/>
  <c r="BC260" i="7"/>
  <c r="BG260" i="7"/>
  <c r="BK260" i="7"/>
  <c r="BO260" i="7"/>
  <c r="BS260" i="7"/>
  <c r="BW260" i="7"/>
  <c r="CA260" i="7"/>
  <c r="CE260" i="7"/>
  <c r="CI260" i="7"/>
  <c r="CM260" i="7"/>
  <c r="CQ260" i="7"/>
  <c r="CU260" i="7"/>
  <c r="CY260" i="7"/>
  <c r="DC260" i="7"/>
  <c r="DG260" i="7"/>
  <c r="DK260" i="7"/>
  <c r="DO260" i="7"/>
  <c r="DS260" i="7"/>
  <c r="DW260" i="7"/>
  <c r="EA260" i="7"/>
  <c r="EE260" i="7"/>
  <c r="O261" i="7"/>
  <c r="S261" i="7"/>
  <c r="W261" i="7"/>
  <c r="AA261" i="7"/>
  <c r="AE261" i="7"/>
  <c r="AI261" i="7"/>
  <c r="AM261" i="7"/>
  <c r="AQ261" i="7"/>
  <c r="AU261" i="7"/>
  <c r="AY261" i="7"/>
  <c r="BC261" i="7"/>
  <c r="BG261" i="7"/>
  <c r="BK261" i="7"/>
  <c r="BO261" i="7"/>
  <c r="BS261" i="7"/>
  <c r="BW261" i="7"/>
  <c r="CA261" i="7"/>
  <c r="CE261" i="7"/>
  <c r="CI261" i="7"/>
  <c r="CM261" i="7"/>
  <c r="CQ261" i="7"/>
  <c r="CU261" i="7"/>
  <c r="CY261" i="7"/>
  <c r="DC261" i="7"/>
  <c r="DG261" i="7"/>
  <c r="DK261" i="7"/>
  <c r="DO261" i="7"/>
  <c r="DS261" i="7"/>
  <c r="DW261" i="7"/>
  <c r="EA261" i="7"/>
  <c r="EE261" i="7"/>
  <c r="O262" i="7"/>
  <c r="S262" i="7"/>
  <c r="W262" i="7"/>
  <c r="AA262" i="7"/>
  <c r="AE262" i="7"/>
  <c r="AI262" i="7"/>
  <c r="AM262" i="7"/>
  <c r="AQ262" i="7"/>
  <c r="AU262" i="7"/>
  <c r="AY262" i="7"/>
  <c r="BC262" i="7"/>
  <c r="BG262" i="7"/>
  <c r="BK262" i="7"/>
  <c r="BO262" i="7"/>
  <c r="BS262" i="7"/>
  <c r="BW262" i="7"/>
  <c r="CA262" i="7"/>
  <c r="CE262" i="7"/>
  <c r="CI262" i="7"/>
  <c r="CM262" i="7"/>
  <c r="CQ262" i="7"/>
  <c r="CU262" i="7"/>
  <c r="CY262" i="7"/>
  <c r="DC262" i="7"/>
  <c r="DG262" i="7"/>
  <c r="DK262" i="7"/>
  <c r="DO262" i="7"/>
  <c r="DS262" i="7"/>
  <c r="DW262" i="7"/>
  <c r="EA262" i="7"/>
  <c r="EE262" i="7"/>
  <c r="O263" i="7"/>
  <c r="S263" i="7"/>
  <c r="W263" i="7"/>
  <c r="AA263" i="7"/>
  <c r="AE263" i="7"/>
  <c r="AI263" i="7"/>
  <c r="AM263" i="7"/>
  <c r="AQ263" i="7"/>
  <c r="AU263" i="7"/>
  <c r="AY263" i="7"/>
  <c r="BC263" i="7"/>
  <c r="BG263" i="7"/>
  <c r="BK263" i="7"/>
  <c r="BO263" i="7"/>
  <c r="BS263" i="7"/>
  <c r="BW263" i="7"/>
  <c r="CA263" i="7"/>
  <c r="CE263" i="7"/>
  <c r="CI263" i="7"/>
  <c r="CM263" i="7"/>
  <c r="CQ263" i="7"/>
  <c r="CU263" i="7"/>
  <c r="CY263" i="7"/>
  <c r="DC263" i="7"/>
  <c r="DG263" i="7"/>
  <c r="DK263" i="7"/>
  <c r="DO263" i="7"/>
  <c r="DS263" i="7"/>
  <c r="DW263" i="7"/>
  <c r="EA263" i="7"/>
  <c r="EE263" i="7"/>
  <c r="O264" i="7"/>
  <c r="S264" i="7"/>
  <c r="W264" i="7"/>
  <c r="AA264" i="7"/>
  <c r="AE264" i="7"/>
  <c r="AI264" i="7"/>
  <c r="AM264" i="7"/>
  <c r="AQ264" i="7"/>
  <c r="AU264" i="7"/>
  <c r="AY264" i="7"/>
  <c r="BC264" i="7"/>
  <c r="BG264" i="7"/>
  <c r="BK264" i="7"/>
  <c r="BO264" i="7"/>
  <c r="BS264" i="7"/>
  <c r="BW264" i="7"/>
  <c r="CA264" i="7"/>
  <c r="CE264" i="7"/>
  <c r="CI264" i="7"/>
  <c r="CM264" i="7"/>
  <c r="CQ264" i="7"/>
  <c r="CU264" i="7"/>
  <c r="CY264" i="7"/>
  <c r="DC264" i="7"/>
  <c r="DG264" i="7"/>
  <c r="DK264" i="7"/>
  <c r="DO264" i="7"/>
  <c r="DS264" i="7"/>
  <c r="DW264" i="7"/>
  <c r="EA264" i="7"/>
  <c r="EE264" i="7"/>
  <c r="O265" i="7"/>
  <c r="S265" i="7"/>
  <c r="W265" i="7"/>
  <c r="AA265" i="7"/>
  <c r="AE265" i="7"/>
  <c r="AI265" i="7"/>
  <c r="AM265" i="7"/>
  <c r="AQ265" i="7"/>
  <c r="AU265" i="7"/>
  <c r="AY265" i="7"/>
  <c r="BC265" i="7"/>
  <c r="BG265" i="7"/>
  <c r="BK265" i="7"/>
  <c r="BO265" i="7"/>
  <c r="BS265" i="7"/>
  <c r="BW265" i="7"/>
  <c r="CA265" i="7"/>
  <c r="CE265" i="7"/>
  <c r="CI265" i="7"/>
  <c r="CM265" i="7"/>
  <c r="CQ265" i="7"/>
  <c r="CU265" i="7"/>
  <c r="CY265" i="7"/>
  <c r="DC265" i="7"/>
  <c r="DG265" i="7"/>
  <c r="DK265" i="7"/>
  <c r="DO265" i="7"/>
  <c r="DS265" i="7"/>
  <c r="DW265" i="7"/>
  <c r="EA265" i="7"/>
  <c r="EE265" i="7"/>
  <c r="O266" i="7"/>
  <c r="S266" i="7"/>
  <c r="W266" i="7"/>
  <c r="AA266" i="7"/>
  <c r="AE266" i="7"/>
  <c r="AI266" i="7"/>
  <c r="AM266" i="7"/>
  <c r="AQ266" i="7"/>
  <c r="AU266" i="7"/>
  <c r="AY266" i="7"/>
  <c r="BC266" i="7"/>
  <c r="BG266" i="7"/>
  <c r="BK266" i="7"/>
  <c r="BO266" i="7"/>
  <c r="BS266" i="7"/>
  <c r="BW266" i="7"/>
  <c r="CA266" i="7"/>
  <c r="CE266" i="7"/>
  <c r="CI266" i="7"/>
  <c r="CM266" i="7"/>
  <c r="CQ266" i="7"/>
  <c r="CU266" i="7"/>
  <c r="CY266" i="7"/>
  <c r="DC266" i="7"/>
  <c r="DG266" i="7"/>
  <c r="DK266" i="7"/>
  <c r="DO266" i="7"/>
  <c r="DS266" i="7"/>
  <c r="DW266" i="7"/>
  <c r="EA266" i="7"/>
  <c r="EE266" i="7"/>
  <c r="O267" i="7"/>
  <c r="S267" i="7"/>
  <c r="W267" i="7"/>
  <c r="AA267" i="7"/>
  <c r="AE267" i="7"/>
  <c r="AI267" i="7"/>
  <c r="AM267" i="7"/>
  <c r="AQ267" i="7"/>
  <c r="AU267" i="7"/>
  <c r="AY267" i="7"/>
  <c r="BC267" i="7"/>
  <c r="BG267" i="7"/>
  <c r="BK267" i="7"/>
  <c r="BO267" i="7"/>
  <c r="BS267" i="7"/>
  <c r="BW267" i="7"/>
  <c r="CA267" i="7"/>
  <c r="CE267" i="7"/>
  <c r="CI267" i="7"/>
  <c r="CM267" i="7"/>
  <c r="CQ267" i="7"/>
  <c r="CU267" i="7"/>
  <c r="CY267" i="7"/>
  <c r="DC267" i="7"/>
  <c r="DG267" i="7"/>
  <c r="DK267" i="7"/>
  <c r="DO267" i="7"/>
  <c r="DS267" i="7"/>
  <c r="DW267" i="7"/>
  <c r="EA267" i="7"/>
  <c r="EE267" i="7"/>
  <c r="O268" i="7"/>
  <c r="S268" i="7"/>
  <c r="W268" i="7"/>
  <c r="AA268" i="7"/>
  <c r="AE268" i="7"/>
  <c r="AI268" i="7"/>
  <c r="AM268" i="7"/>
  <c r="AQ268" i="7"/>
  <c r="AU268" i="7"/>
  <c r="AY268" i="7"/>
  <c r="BC268" i="7"/>
  <c r="BG268" i="7"/>
  <c r="BK268" i="7"/>
  <c r="BO268" i="7"/>
  <c r="BS268" i="7"/>
  <c r="BW268" i="7"/>
  <c r="CA268" i="7"/>
  <c r="CE268" i="7"/>
  <c r="CI268" i="7"/>
  <c r="CM268" i="7"/>
  <c r="CQ268" i="7"/>
  <c r="CU268" i="7"/>
  <c r="CY268" i="7"/>
  <c r="DC268" i="7"/>
  <c r="DG268" i="7"/>
  <c r="DK268" i="7"/>
  <c r="DO268" i="7"/>
  <c r="DS268" i="7"/>
  <c r="DW268" i="7"/>
  <c r="EA268" i="7"/>
  <c r="EE268" i="7"/>
  <c r="O269" i="7"/>
  <c r="S269" i="7"/>
  <c r="W269" i="7"/>
  <c r="AA269" i="7"/>
  <c r="AE269" i="7"/>
  <c r="AI269" i="7"/>
  <c r="AM269" i="7"/>
  <c r="AQ269" i="7"/>
  <c r="AU269" i="7"/>
  <c r="AY269" i="7"/>
  <c r="BC269" i="7"/>
  <c r="BG269" i="7"/>
  <c r="BK269" i="7"/>
  <c r="BO269" i="7"/>
  <c r="BS269" i="7"/>
  <c r="BW269" i="7"/>
  <c r="CA269" i="7"/>
  <c r="CE269" i="7"/>
  <c r="CI269" i="7"/>
  <c r="CM269" i="7"/>
  <c r="CQ269" i="7"/>
  <c r="CU269" i="7"/>
  <c r="CY269" i="7"/>
  <c r="DC269" i="7"/>
  <c r="DG269" i="7"/>
  <c r="DK269" i="7"/>
  <c r="DO269" i="7"/>
  <c r="DS269" i="7"/>
  <c r="DW269" i="7"/>
  <c r="EA269" i="7"/>
  <c r="EE269" i="7"/>
  <c r="EH49" i="7" l="1"/>
  <c r="EI10" i="7"/>
  <c r="B201" i="7"/>
  <c r="B178" i="7" s="1"/>
  <c r="EI240" i="7"/>
  <c r="EI6" i="7"/>
  <c r="EI231" i="7"/>
  <c r="EI233" i="7"/>
  <c r="EI235" i="7"/>
  <c r="EI237" i="7"/>
  <c r="EI239" i="7"/>
  <c r="EI241" i="7"/>
  <c r="EI246" i="7"/>
  <c r="EI248" i="7"/>
  <c r="EI250" i="7"/>
  <c r="EI252" i="7"/>
  <c r="EI254" i="7"/>
  <c r="EI256" i="7"/>
  <c r="EI258" i="7"/>
  <c r="EI260" i="7"/>
  <c r="EI262" i="7"/>
  <c r="EI264" i="7"/>
  <c r="EI266" i="7"/>
  <c r="EI268" i="7"/>
  <c r="EI232" i="7"/>
  <c r="EI234" i="7"/>
  <c r="EI236" i="7"/>
  <c r="EI238" i="7"/>
  <c r="EI245" i="7"/>
  <c r="EI247" i="7"/>
  <c r="EI249" i="7"/>
  <c r="EI251" i="7"/>
  <c r="EI253" i="7"/>
  <c r="EI255" i="7"/>
  <c r="EI257" i="7"/>
  <c r="EI259" i="7"/>
  <c r="EI261" i="7"/>
  <c r="EI263" i="7"/>
  <c r="EI265" i="7"/>
  <c r="EI267" i="7"/>
  <c r="S176" i="7"/>
  <c r="K176" i="7"/>
  <c r="K133" i="7"/>
  <c r="O133" i="7"/>
  <c r="S133" i="7"/>
  <c r="S90" i="7"/>
  <c r="O90" i="7"/>
  <c r="K90" i="7"/>
  <c r="K47" i="7"/>
  <c r="O47" i="7"/>
  <c r="S47" i="7"/>
  <c r="EJ230" i="7" l="1"/>
  <c r="EH230" i="7"/>
  <c r="EH201" i="7" s="1"/>
  <c r="EH178" i="7" s="1"/>
  <c r="EI230" i="7"/>
  <c r="K266" i="7"/>
  <c r="K263" i="7"/>
  <c r="K256" i="7"/>
  <c r="K264" i="7"/>
  <c r="K267" i="7"/>
  <c r="K253" i="7"/>
  <c r="K265" i="7"/>
  <c r="K257" i="7"/>
  <c r="K268" i="7"/>
  <c r="K255" i="7"/>
  <c r="K260" i="7"/>
  <c r="K259" i="7"/>
  <c r="K252" i="7"/>
  <c r="K261" i="7"/>
  <c r="K254" i="7"/>
  <c r="K269" i="7"/>
  <c r="K262" i="7"/>
  <c r="K258" i="7"/>
  <c r="O228" i="7"/>
  <c r="O199" i="7"/>
  <c r="P198" i="7"/>
  <c r="N198" i="7"/>
  <c r="P197" i="7"/>
  <c r="N197" i="7"/>
  <c r="P196" i="7"/>
  <c r="N196" i="7"/>
  <c r="P195" i="7"/>
  <c r="N195" i="7"/>
  <c r="P194" i="7"/>
  <c r="N194" i="7"/>
  <c r="P193" i="7"/>
  <c r="N193" i="7"/>
  <c r="P192" i="7"/>
  <c r="N192" i="7"/>
  <c r="P191" i="7"/>
  <c r="N191" i="7"/>
  <c r="P190" i="7"/>
  <c r="N190" i="7"/>
  <c r="P189" i="7"/>
  <c r="N189" i="7"/>
  <c r="P188" i="7"/>
  <c r="N188" i="7"/>
  <c r="P187" i="7"/>
  <c r="N187" i="7"/>
  <c r="P186" i="7"/>
  <c r="N186" i="7"/>
  <c r="P185" i="7"/>
  <c r="N185" i="7"/>
  <c r="P184" i="7"/>
  <c r="N184" i="7"/>
  <c r="P183" i="7"/>
  <c r="N183" i="7"/>
  <c r="P182" i="7"/>
  <c r="N182" i="7"/>
  <c r="P181" i="7"/>
  <c r="N181" i="7"/>
  <c r="P180" i="7"/>
  <c r="N180" i="7"/>
  <c r="P179" i="7"/>
  <c r="N179" i="7"/>
  <c r="O176" i="7"/>
  <c r="O229" i="7" s="1"/>
  <c r="P175" i="7"/>
  <c r="N175" i="7"/>
  <c r="P174" i="7"/>
  <c r="N174" i="7"/>
  <c r="P173" i="7"/>
  <c r="N173" i="7"/>
  <c r="P172" i="7"/>
  <c r="N172" i="7"/>
  <c r="P171" i="7"/>
  <c r="N171" i="7"/>
  <c r="P170" i="7"/>
  <c r="N170" i="7"/>
  <c r="P169" i="7"/>
  <c r="N169" i="7"/>
  <c r="P168" i="7"/>
  <c r="N168" i="7"/>
  <c r="P167" i="7"/>
  <c r="N167" i="7"/>
  <c r="P166" i="7"/>
  <c r="N166" i="7"/>
  <c r="P165" i="7"/>
  <c r="N165" i="7"/>
  <c r="P164" i="7"/>
  <c r="N164" i="7"/>
  <c r="P163" i="7"/>
  <c r="N163" i="7"/>
  <c r="P162" i="7"/>
  <c r="N162" i="7"/>
  <c r="P161" i="7"/>
  <c r="N161" i="7"/>
  <c r="P160" i="7"/>
  <c r="N160" i="7"/>
  <c r="P159" i="7"/>
  <c r="N159" i="7"/>
  <c r="P158" i="7"/>
  <c r="N158" i="7"/>
  <c r="P157" i="7"/>
  <c r="N157" i="7"/>
  <c r="P156" i="7"/>
  <c r="N156" i="7"/>
  <c r="P155" i="7"/>
  <c r="N155" i="7"/>
  <c r="P154" i="7"/>
  <c r="N154" i="7"/>
  <c r="P153" i="7"/>
  <c r="N153" i="7"/>
  <c r="P152" i="7"/>
  <c r="N152" i="7"/>
  <c r="P151" i="7"/>
  <c r="N151" i="7"/>
  <c r="P150" i="7"/>
  <c r="N150" i="7"/>
  <c r="P149" i="7"/>
  <c r="N149" i="7"/>
  <c r="P148" i="7"/>
  <c r="N148" i="7"/>
  <c r="P147" i="7"/>
  <c r="N147" i="7"/>
  <c r="P146" i="7"/>
  <c r="N146" i="7"/>
  <c r="P145" i="7"/>
  <c r="N145" i="7"/>
  <c r="P144" i="7"/>
  <c r="N144" i="7"/>
  <c r="P143" i="7"/>
  <c r="N143" i="7"/>
  <c r="P142" i="7"/>
  <c r="N142" i="7"/>
  <c r="P141" i="7"/>
  <c r="N141" i="7"/>
  <c r="P140" i="7"/>
  <c r="N140" i="7"/>
  <c r="P139" i="7"/>
  <c r="N139" i="7"/>
  <c r="P138" i="7"/>
  <c r="N138" i="7"/>
  <c r="P137" i="7"/>
  <c r="N137" i="7"/>
  <c r="P136" i="7"/>
  <c r="N136" i="7"/>
  <c r="N135" i="7"/>
  <c r="P132" i="7"/>
  <c r="N132" i="7"/>
  <c r="P131" i="7"/>
  <c r="N131" i="7"/>
  <c r="P130" i="7"/>
  <c r="N130" i="7"/>
  <c r="P129" i="7"/>
  <c r="N129" i="7"/>
  <c r="P128" i="7"/>
  <c r="N128" i="7"/>
  <c r="P127" i="7"/>
  <c r="N127" i="7"/>
  <c r="P126" i="7"/>
  <c r="N126" i="7"/>
  <c r="P125" i="7"/>
  <c r="N125" i="7"/>
  <c r="P124" i="7"/>
  <c r="N124" i="7"/>
  <c r="P123" i="7"/>
  <c r="N123" i="7"/>
  <c r="P122" i="7"/>
  <c r="N122" i="7"/>
  <c r="P121" i="7"/>
  <c r="N121" i="7"/>
  <c r="P120" i="7"/>
  <c r="N120" i="7"/>
  <c r="P119" i="7"/>
  <c r="N119" i="7"/>
  <c r="P118" i="7"/>
  <c r="N118" i="7"/>
  <c r="P117" i="7"/>
  <c r="N117" i="7"/>
  <c r="P116" i="7"/>
  <c r="N116" i="7"/>
  <c r="P115" i="7"/>
  <c r="N115" i="7"/>
  <c r="P114" i="7"/>
  <c r="N114" i="7"/>
  <c r="P113" i="7"/>
  <c r="N113" i="7"/>
  <c r="P112" i="7"/>
  <c r="N112" i="7"/>
  <c r="P111" i="7"/>
  <c r="N111" i="7"/>
  <c r="P110" i="7"/>
  <c r="N110" i="7"/>
  <c r="P109" i="7"/>
  <c r="N109" i="7"/>
  <c r="P108" i="7"/>
  <c r="N108" i="7"/>
  <c r="P107" i="7"/>
  <c r="N107" i="7"/>
  <c r="P106" i="7"/>
  <c r="N106" i="7"/>
  <c r="P105" i="7"/>
  <c r="N105" i="7"/>
  <c r="O249" i="7" s="1"/>
  <c r="P104" i="7"/>
  <c r="N104" i="7"/>
  <c r="P103" i="7"/>
  <c r="N103" i="7"/>
  <c r="P102" i="7"/>
  <c r="N102" i="7"/>
  <c r="P101" i="7"/>
  <c r="N101" i="7"/>
  <c r="O248" i="7" s="1"/>
  <c r="P100" i="7"/>
  <c r="N100" i="7"/>
  <c r="P99" i="7"/>
  <c r="N99" i="7"/>
  <c r="P98" i="7"/>
  <c r="N98" i="7"/>
  <c r="P97" i="7"/>
  <c r="N97" i="7"/>
  <c r="P96" i="7"/>
  <c r="N96" i="7"/>
  <c r="P95" i="7"/>
  <c r="N95" i="7"/>
  <c r="P94" i="7"/>
  <c r="N94" i="7"/>
  <c r="P93" i="7"/>
  <c r="N93" i="7"/>
  <c r="N92" i="7" s="1"/>
  <c r="P89" i="7"/>
  <c r="N89" i="7"/>
  <c r="P88" i="7"/>
  <c r="N88" i="7"/>
  <c r="P87" i="7"/>
  <c r="N87" i="7"/>
  <c r="P86" i="7"/>
  <c r="N86" i="7"/>
  <c r="P85" i="7"/>
  <c r="N85" i="7"/>
  <c r="P84" i="7"/>
  <c r="N84" i="7"/>
  <c r="P83" i="7"/>
  <c r="N83" i="7"/>
  <c r="P82" i="7"/>
  <c r="N82" i="7"/>
  <c r="P81" i="7"/>
  <c r="N81" i="7"/>
  <c r="P80" i="7"/>
  <c r="N80" i="7"/>
  <c r="P79" i="7"/>
  <c r="N79" i="7"/>
  <c r="P78" i="7"/>
  <c r="N78" i="7"/>
  <c r="P77" i="7"/>
  <c r="N77" i="7"/>
  <c r="P76" i="7"/>
  <c r="N76" i="7"/>
  <c r="P75" i="7"/>
  <c r="N75" i="7"/>
  <c r="P74" i="7"/>
  <c r="N74" i="7"/>
  <c r="P73" i="7"/>
  <c r="N73" i="7"/>
  <c r="P72" i="7"/>
  <c r="N72" i="7"/>
  <c r="P71" i="7"/>
  <c r="N71" i="7"/>
  <c r="P70" i="7"/>
  <c r="N70" i="7"/>
  <c r="P69" i="7"/>
  <c r="N69" i="7"/>
  <c r="P68" i="7"/>
  <c r="N68" i="7"/>
  <c r="P67" i="7"/>
  <c r="N67" i="7"/>
  <c r="O251" i="7" s="1"/>
  <c r="P66" i="7"/>
  <c r="N66" i="7"/>
  <c r="P65" i="7"/>
  <c r="N65" i="7"/>
  <c r="P64" i="7"/>
  <c r="N64" i="7"/>
  <c r="P63" i="7"/>
  <c r="N63" i="7"/>
  <c r="P62" i="7"/>
  <c r="N62" i="7"/>
  <c r="P61" i="7"/>
  <c r="N61" i="7"/>
  <c r="P60" i="7"/>
  <c r="N60" i="7"/>
  <c r="P59" i="7"/>
  <c r="N59" i="7"/>
  <c r="P58" i="7"/>
  <c r="N58" i="7"/>
  <c r="P57" i="7"/>
  <c r="N57" i="7"/>
  <c r="P56" i="7"/>
  <c r="N56" i="7"/>
  <c r="P55" i="7"/>
  <c r="N55" i="7"/>
  <c r="P54" i="7"/>
  <c r="N54" i="7"/>
  <c r="P53" i="7"/>
  <c r="N53" i="7"/>
  <c r="P52" i="7"/>
  <c r="N52" i="7"/>
  <c r="P51" i="7"/>
  <c r="N51" i="7"/>
  <c r="P50" i="7"/>
  <c r="N50" i="7"/>
  <c r="P46" i="7"/>
  <c r="N46" i="7"/>
  <c r="P45" i="7"/>
  <c r="N45" i="7"/>
  <c r="P44" i="7"/>
  <c r="N44" i="7"/>
  <c r="P43" i="7"/>
  <c r="N43" i="7"/>
  <c r="P42" i="7"/>
  <c r="N42" i="7"/>
  <c r="P41" i="7"/>
  <c r="N41" i="7"/>
  <c r="P40" i="7"/>
  <c r="N40" i="7"/>
  <c r="P39" i="7"/>
  <c r="N39" i="7"/>
  <c r="P38" i="7"/>
  <c r="N38" i="7"/>
  <c r="P37" i="7"/>
  <c r="N37" i="7"/>
  <c r="P36" i="7"/>
  <c r="N36" i="7"/>
  <c r="P35" i="7"/>
  <c r="N35" i="7"/>
  <c r="O250" i="7" s="1"/>
  <c r="P34" i="7"/>
  <c r="N34" i="7"/>
  <c r="P33" i="7"/>
  <c r="N33" i="7"/>
  <c r="P32" i="7"/>
  <c r="N32" i="7"/>
  <c r="P28" i="7"/>
  <c r="N28" i="7"/>
  <c r="P27" i="7"/>
  <c r="N27" i="7"/>
  <c r="P26" i="7"/>
  <c r="N26" i="7"/>
  <c r="P25" i="7"/>
  <c r="N25" i="7"/>
  <c r="P24" i="7"/>
  <c r="N24" i="7"/>
  <c r="O246" i="7" s="1"/>
  <c r="P23" i="7"/>
  <c r="N23" i="7"/>
  <c r="P22" i="7"/>
  <c r="N22" i="7"/>
  <c r="P21" i="7"/>
  <c r="N21" i="7"/>
  <c r="P20" i="7"/>
  <c r="N20" i="7"/>
  <c r="P19" i="7"/>
  <c r="N19" i="7"/>
  <c r="P18" i="7"/>
  <c r="N18" i="7"/>
  <c r="P17" i="7"/>
  <c r="N17" i="7"/>
  <c r="P16" i="7"/>
  <c r="N16" i="7"/>
  <c r="P15" i="7"/>
  <c r="N15" i="7"/>
  <c r="O247" i="7" s="1"/>
  <c r="P14" i="7"/>
  <c r="N14" i="7"/>
  <c r="O245" i="7" s="1"/>
  <c r="P13" i="7"/>
  <c r="N13" i="7"/>
  <c r="N12" i="7" s="1"/>
  <c r="O9" i="7"/>
  <c r="O8" i="7"/>
  <c r="N31" i="7" l="1"/>
  <c r="O4" i="7"/>
  <c r="N49" i="7"/>
  <c r="O10" i="7"/>
  <c r="O6" i="7"/>
  <c r="O241" i="7"/>
  <c r="O5" i="7"/>
  <c r="O7" i="7"/>
  <c r="O232" i="7"/>
  <c r="O234" i="7"/>
  <c r="O236" i="7"/>
  <c r="O238" i="7"/>
  <c r="O240" i="7"/>
  <c r="O231" i="7"/>
  <c r="O233" i="7"/>
  <c r="O235" i="7"/>
  <c r="O237" i="7"/>
  <c r="O239" i="7"/>
  <c r="K228" i="7"/>
  <c r="K199" i="7"/>
  <c r="L198" i="7"/>
  <c r="J198" i="7"/>
  <c r="L197" i="7"/>
  <c r="J197" i="7"/>
  <c r="L196" i="7"/>
  <c r="J196" i="7"/>
  <c r="L195" i="7"/>
  <c r="J195" i="7"/>
  <c r="L194" i="7"/>
  <c r="J194" i="7"/>
  <c r="L193" i="7"/>
  <c r="J193" i="7"/>
  <c r="L192" i="7"/>
  <c r="J192" i="7"/>
  <c r="L191" i="7"/>
  <c r="J191" i="7"/>
  <c r="L190" i="7"/>
  <c r="J190" i="7"/>
  <c r="L189" i="7"/>
  <c r="J189" i="7"/>
  <c r="L188" i="7"/>
  <c r="J188" i="7"/>
  <c r="L187" i="7"/>
  <c r="J187" i="7"/>
  <c r="L186" i="7"/>
  <c r="J186" i="7"/>
  <c r="L185" i="7"/>
  <c r="J185" i="7"/>
  <c r="L184" i="7"/>
  <c r="J184" i="7"/>
  <c r="L183" i="7"/>
  <c r="J183" i="7"/>
  <c r="L182" i="7"/>
  <c r="J182" i="7"/>
  <c r="L181" i="7"/>
  <c r="J181" i="7"/>
  <c r="L180" i="7"/>
  <c r="J180" i="7"/>
  <c r="L179" i="7"/>
  <c r="J179" i="7"/>
  <c r="K229" i="7"/>
  <c r="L175" i="7"/>
  <c r="J175" i="7"/>
  <c r="L174" i="7"/>
  <c r="J174" i="7"/>
  <c r="L173" i="7"/>
  <c r="J173" i="7"/>
  <c r="L172" i="7"/>
  <c r="J172" i="7"/>
  <c r="L171" i="7"/>
  <c r="J171" i="7"/>
  <c r="L170" i="7"/>
  <c r="J170" i="7"/>
  <c r="L169" i="7"/>
  <c r="J169" i="7"/>
  <c r="L168" i="7"/>
  <c r="J168" i="7"/>
  <c r="L167" i="7"/>
  <c r="J167" i="7"/>
  <c r="L166" i="7"/>
  <c r="J166" i="7"/>
  <c r="L165" i="7"/>
  <c r="J165" i="7"/>
  <c r="L164" i="7"/>
  <c r="J164" i="7"/>
  <c r="L163" i="7"/>
  <c r="J163" i="7"/>
  <c r="L162" i="7"/>
  <c r="J162" i="7"/>
  <c r="L161" i="7"/>
  <c r="J161" i="7"/>
  <c r="L160" i="7"/>
  <c r="J160" i="7"/>
  <c r="L159" i="7"/>
  <c r="J159" i="7"/>
  <c r="L158" i="7"/>
  <c r="J158" i="7"/>
  <c r="L157" i="7"/>
  <c r="J157" i="7"/>
  <c r="L156" i="7"/>
  <c r="J156" i="7"/>
  <c r="L155" i="7"/>
  <c r="J155" i="7"/>
  <c r="L154" i="7"/>
  <c r="J154" i="7"/>
  <c r="L153" i="7"/>
  <c r="J153" i="7"/>
  <c r="L152" i="7"/>
  <c r="J152" i="7"/>
  <c r="L151" i="7"/>
  <c r="J151" i="7"/>
  <c r="L150" i="7"/>
  <c r="J150" i="7"/>
  <c r="L149" i="7"/>
  <c r="J149" i="7"/>
  <c r="L148" i="7"/>
  <c r="J148" i="7"/>
  <c r="L147" i="7"/>
  <c r="J147" i="7"/>
  <c r="L146" i="7"/>
  <c r="J146" i="7"/>
  <c r="L145" i="7"/>
  <c r="J145" i="7"/>
  <c r="L144" i="7"/>
  <c r="J144" i="7"/>
  <c r="L143" i="7"/>
  <c r="J143" i="7"/>
  <c r="L142" i="7"/>
  <c r="J142" i="7"/>
  <c r="L141" i="7"/>
  <c r="J141" i="7"/>
  <c r="L140" i="7"/>
  <c r="J140" i="7"/>
  <c r="L139" i="7"/>
  <c r="J139" i="7"/>
  <c r="L138" i="7"/>
  <c r="J138" i="7"/>
  <c r="L137" i="7"/>
  <c r="J137" i="7"/>
  <c r="L136" i="7"/>
  <c r="J136" i="7"/>
  <c r="J135" i="7" s="1"/>
  <c r="L132" i="7"/>
  <c r="J132" i="7"/>
  <c r="L131" i="7"/>
  <c r="J131" i="7"/>
  <c r="L130" i="7"/>
  <c r="J130" i="7"/>
  <c r="L129" i="7"/>
  <c r="J129" i="7"/>
  <c r="L128" i="7"/>
  <c r="J128" i="7"/>
  <c r="L127" i="7"/>
  <c r="J127" i="7"/>
  <c r="L126" i="7"/>
  <c r="J126" i="7"/>
  <c r="L125" i="7"/>
  <c r="J125" i="7"/>
  <c r="L124" i="7"/>
  <c r="J124" i="7"/>
  <c r="L123" i="7"/>
  <c r="J123" i="7"/>
  <c r="L122" i="7"/>
  <c r="J122" i="7"/>
  <c r="L121" i="7"/>
  <c r="J121" i="7"/>
  <c r="L120" i="7"/>
  <c r="J120" i="7"/>
  <c r="L119" i="7"/>
  <c r="J119" i="7"/>
  <c r="L118" i="7"/>
  <c r="J118" i="7"/>
  <c r="L117" i="7"/>
  <c r="J117" i="7"/>
  <c r="L116" i="7"/>
  <c r="J116" i="7"/>
  <c r="L115" i="7"/>
  <c r="J115" i="7"/>
  <c r="L114" i="7"/>
  <c r="J114" i="7"/>
  <c r="L113" i="7"/>
  <c r="J113" i="7"/>
  <c r="L112" i="7"/>
  <c r="J112" i="7"/>
  <c r="L111" i="7"/>
  <c r="J111" i="7"/>
  <c r="L110" i="7"/>
  <c r="J110" i="7"/>
  <c r="L109" i="7"/>
  <c r="J109" i="7"/>
  <c r="L108" i="7"/>
  <c r="J108" i="7"/>
  <c r="L107" i="7"/>
  <c r="J107" i="7"/>
  <c r="L106" i="7"/>
  <c r="J106" i="7"/>
  <c r="L105" i="7"/>
  <c r="J105" i="7"/>
  <c r="L104" i="7"/>
  <c r="J104" i="7"/>
  <c r="K246" i="7" s="1"/>
  <c r="L103" i="7"/>
  <c r="J103" i="7"/>
  <c r="L102" i="7"/>
  <c r="J102" i="7"/>
  <c r="L101" i="7"/>
  <c r="J101" i="7"/>
  <c r="L100" i="7"/>
  <c r="J100" i="7"/>
  <c r="L99" i="7"/>
  <c r="J99" i="7"/>
  <c r="L98" i="7"/>
  <c r="J98" i="7"/>
  <c r="L97" i="7"/>
  <c r="J97" i="7"/>
  <c r="L96" i="7"/>
  <c r="J96" i="7"/>
  <c r="L95" i="7"/>
  <c r="J95" i="7"/>
  <c r="L94" i="7"/>
  <c r="J94" i="7"/>
  <c r="L93" i="7"/>
  <c r="J93" i="7"/>
  <c r="K245" i="7" s="1"/>
  <c r="J92" i="7"/>
  <c r="L89" i="7"/>
  <c r="J89" i="7"/>
  <c r="L88" i="7"/>
  <c r="J88" i="7"/>
  <c r="L87" i="7"/>
  <c r="J87" i="7"/>
  <c r="L86" i="7"/>
  <c r="J86" i="7"/>
  <c r="L85" i="7"/>
  <c r="J85" i="7"/>
  <c r="L84" i="7"/>
  <c r="J84" i="7"/>
  <c r="L83" i="7"/>
  <c r="J83" i="7"/>
  <c r="L82" i="7"/>
  <c r="J82" i="7"/>
  <c r="L81" i="7"/>
  <c r="J81" i="7"/>
  <c r="L80" i="7"/>
  <c r="J80" i="7"/>
  <c r="L79" i="7"/>
  <c r="J79" i="7"/>
  <c r="L78" i="7"/>
  <c r="J78" i="7"/>
  <c r="L77" i="7"/>
  <c r="J77" i="7"/>
  <c r="L76" i="7"/>
  <c r="J76" i="7"/>
  <c r="L75" i="7"/>
  <c r="J75" i="7"/>
  <c r="L74" i="7"/>
  <c r="J74" i="7"/>
  <c r="L73" i="7"/>
  <c r="J73" i="7"/>
  <c r="L72" i="7"/>
  <c r="J72" i="7"/>
  <c r="L71" i="7"/>
  <c r="J71" i="7"/>
  <c r="L70" i="7"/>
  <c r="J70" i="7"/>
  <c r="L69" i="7"/>
  <c r="J69" i="7"/>
  <c r="L68" i="7"/>
  <c r="J68" i="7"/>
  <c r="L67" i="7"/>
  <c r="J67" i="7"/>
  <c r="L66" i="7"/>
  <c r="J66" i="7"/>
  <c r="L65" i="7"/>
  <c r="J65" i="7"/>
  <c r="L64" i="7"/>
  <c r="J64" i="7"/>
  <c r="L63" i="7"/>
  <c r="J63" i="7"/>
  <c r="L62" i="7"/>
  <c r="J62" i="7"/>
  <c r="L61" i="7"/>
  <c r="J61" i="7"/>
  <c r="K250" i="7" s="1"/>
  <c r="L60" i="7"/>
  <c r="J60" i="7"/>
  <c r="L59" i="7"/>
  <c r="J59" i="7"/>
  <c r="L58" i="7"/>
  <c r="J58" i="7"/>
  <c r="L57" i="7"/>
  <c r="J57" i="7"/>
  <c r="L56" i="7"/>
  <c r="J56" i="7"/>
  <c r="L55" i="7"/>
  <c r="J55" i="7"/>
  <c r="L54" i="7"/>
  <c r="J54" i="7"/>
  <c r="L53" i="7"/>
  <c r="J53" i="7"/>
  <c r="L52" i="7"/>
  <c r="J52" i="7"/>
  <c r="L51" i="7"/>
  <c r="J51" i="7"/>
  <c r="L50" i="7"/>
  <c r="J50" i="7"/>
  <c r="L46" i="7"/>
  <c r="J46" i="7"/>
  <c r="L45" i="7"/>
  <c r="J45" i="7"/>
  <c r="L44" i="7"/>
  <c r="J44" i="7"/>
  <c r="L43" i="7"/>
  <c r="J43" i="7"/>
  <c r="L42" i="7"/>
  <c r="J42" i="7"/>
  <c r="L41" i="7"/>
  <c r="J41" i="7"/>
  <c r="L40" i="7"/>
  <c r="J40" i="7"/>
  <c r="L39" i="7"/>
  <c r="J39" i="7"/>
  <c r="L38" i="7"/>
  <c r="J38" i="7"/>
  <c r="L37" i="7"/>
  <c r="J37" i="7"/>
  <c r="L36" i="7"/>
  <c r="J36" i="7"/>
  <c r="L35" i="7"/>
  <c r="J35" i="7"/>
  <c r="L34" i="7"/>
  <c r="J34" i="7"/>
  <c r="L33" i="7"/>
  <c r="J33" i="7"/>
  <c r="L32" i="7"/>
  <c r="J32" i="7"/>
  <c r="J31" i="7" s="1"/>
  <c r="L28" i="7"/>
  <c r="J28" i="7"/>
  <c r="L27" i="7"/>
  <c r="J27" i="7"/>
  <c r="L26" i="7"/>
  <c r="J26" i="7"/>
  <c r="L25" i="7"/>
  <c r="J25" i="7"/>
  <c r="L24" i="7"/>
  <c r="J24" i="7"/>
  <c r="L23" i="7"/>
  <c r="J23" i="7"/>
  <c r="L22" i="7"/>
  <c r="J22" i="7"/>
  <c r="L21" i="7"/>
  <c r="J21" i="7"/>
  <c r="L20" i="7"/>
  <c r="J20" i="7"/>
  <c r="L19" i="7"/>
  <c r="J19" i="7"/>
  <c r="L18" i="7"/>
  <c r="J18" i="7"/>
  <c r="L17" i="7"/>
  <c r="J17" i="7"/>
  <c r="L16" i="7"/>
  <c r="J16" i="7"/>
  <c r="K251" i="7" s="1"/>
  <c r="L15" i="7"/>
  <c r="J15" i="7"/>
  <c r="L14" i="7"/>
  <c r="J14" i="7"/>
  <c r="L13" i="7"/>
  <c r="J13" i="7"/>
  <c r="K9" i="7"/>
  <c r="K8" i="7"/>
  <c r="K7" i="7"/>
  <c r="K4" i="7"/>
  <c r="S228" i="7"/>
  <c r="S199" i="7"/>
  <c r="T198" i="7"/>
  <c r="R198" i="7"/>
  <c r="T197" i="7"/>
  <c r="R197" i="7"/>
  <c r="T196" i="7"/>
  <c r="R196" i="7"/>
  <c r="T195" i="7"/>
  <c r="R195" i="7"/>
  <c r="T194" i="7"/>
  <c r="R194" i="7"/>
  <c r="T193" i="7"/>
  <c r="R193" i="7"/>
  <c r="T192" i="7"/>
  <c r="R192" i="7"/>
  <c r="T191" i="7"/>
  <c r="R191" i="7"/>
  <c r="T190" i="7"/>
  <c r="R190" i="7"/>
  <c r="T189" i="7"/>
  <c r="R189" i="7"/>
  <c r="T188" i="7"/>
  <c r="R188" i="7"/>
  <c r="T187" i="7"/>
  <c r="R187" i="7"/>
  <c r="T186" i="7"/>
  <c r="R186" i="7"/>
  <c r="T185" i="7"/>
  <c r="R185" i="7"/>
  <c r="T184" i="7"/>
  <c r="R184" i="7"/>
  <c r="T183" i="7"/>
  <c r="R183" i="7"/>
  <c r="T182" i="7"/>
  <c r="R182" i="7"/>
  <c r="T181" i="7"/>
  <c r="R181" i="7"/>
  <c r="T180" i="7"/>
  <c r="R180" i="7"/>
  <c r="T179" i="7"/>
  <c r="R179" i="7"/>
  <c r="S229" i="7"/>
  <c r="T175" i="7"/>
  <c r="R175" i="7"/>
  <c r="T174" i="7"/>
  <c r="R174" i="7"/>
  <c r="T173" i="7"/>
  <c r="R173" i="7"/>
  <c r="T172" i="7"/>
  <c r="R172" i="7"/>
  <c r="T171" i="7"/>
  <c r="R171" i="7"/>
  <c r="T170" i="7"/>
  <c r="R170" i="7"/>
  <c r="T169" i="7"/>
  <c r="R169" i="7"/>
  <c r="T168" i="7"/>
  <c r="R168" i="7"/>
  <c r="T167" i="7"/>
  <c r="R167" i="7"/>
  <c r="T166" i="7"/>
  <c r="R166" i="7"/>
  <c r="T165" i="7"/>
  <c r="R165" i="7"/>
  <c r="T164" i="7"/>
  <c r="R164" i="7"/>
  <c r="T163" i="7"/>
  <c r="R163" i="7"/>
  <c r="T162" i="7"/>
  <c r="R162" i="7"/>
  <c r="T161" i="7"/>
  <c r="R161" i="7"/>
  <c r="T160" i="7"/>
  <c r="R160" i="7"/>
  <c r="T159" i="7"/>
  <c r="R159" i="7"/>
  <c r="T158" i="7"/>
  <c r="R158" i="7"/>
  <c r="T157" i="7"/>
  <c r="R157" i="7"/>
  <c r="T156" i="7"/>
  <c r="R156" i="7"/>
  <c r="T155" i="7"/>
  <c r="R155" i="7"/>
  <c r="T154" i="7"/>
  <c r="R154" i="7"/>
  <c r="T153" i="7"/>
  <c r="R153" i="7"/>
  <c r="T152" i="7"/>
  <c r="R152" i="7"/>
  <c r="T151" i="7"/>
  <c r="R151" i="7"/>
  <c r="T150" i="7"/>
  <c r="R150" i="7"/>
  <c r="T149" i="7"/>
  <c r="R149" i="7"/>
  <c r="T148" i="7"/>
  <c r="R148" i="7"/>
  <c r="T147" i="7"/>
  <c r="R147" i="7"/>
  <c r="T146" i="7"/>
  <c r="R146" i="7"/>
  <c r="T145" i="7"/>
  <c r="R145" i="7"/>
  <c r="T144" i="7"/>
  <c r="R144" i="7"/>
  <c r="T143" i="7"/>
  <c r="R143" i="7"/>
  <c r="T142" i="7"/>
  <c r="R142" i="7"/>
  <c r="T141" i="7"/>
  <c r="R141" i="7"/>
  <c r="T140" i="7"/>
  <c r="R140" i="7"/>
  <c r="T139" i="7"/>
  <c r="R139" i="7"/>
  <c r="T138" i="7"/>
  <c r="R138" i="7"/>
  <c r="T137" i="7"/>
  <c r="R137" i="7"/>
  <c r="T136" i="7"/>
  <c r="R136" i="7"/>
  <c r="T132" i="7"/>
  <c r="R132" i="7"/>
  <c r="T131" i="7"/>
  <c r="R131" i="7"/>
  <c r="T130" i="7"/>
  <c r="R130" i="7"/>
  <c r="T129" i="7"/>
  <c r="R129" i="7"/>
  <c r="T128" i="7"/>
  <c r="R128" i="7"/>
  <c r="T127" i="7"/>
  <c r="R127" i="7"/>
  <c r="T126" i="7"/>
  <c r="R126" i="7"/>
  <c r="T125" i="7"/>
  <c r="R125" i="7"/>
  <c r="T124" i="7"/>
  <c r="R124" i="7"/>
  <c r="T123" i="7"/>
  <c r="R123" i="7"/>
  <c r="T122" i="7"/>
  <c r="R122" i="7"/>
  <c r="T121" i="7"/>
  <c r="R121" i="7"/>
  <c r="T120" i="7"/>
  <c r="R120" i="7"/>
  <c r="T119" i="7"/>
  <c r="R119" i="7"/>
  <c r="T118" i="7"/>
  <c r="R118" i="7"/>
  <c r="T117" i="7"/>
  <c r="R117" i="7"/>
  <c r="T116" i="7"/>
  <c r="R116" i="7"/>
  <c r="T115" i="7"/>
  <c r="R115" i="7"/>
  <c r="T114" i="7"/>
  <c r="R114" i="7"/>
  <c r="T113" i="7"/>
  <c r="R113" i="7"/>
  <c r="T112" i="7"/>
  <c r="R112" i="7"/>
  <c r="T111" i="7"/>
  <c r="R111" i="7"/>
  <c r="T110" i="7"/>
  <c r="R110" i="7"/>
  <c r="T109" i="7"/>
  <c r="R109" i="7"/>
  <c r="T108" i="7"/>
  <c r="R108" i="7"/>
  <c r="T107" i="7"/>
  <c r="R107" i="7"/>
  <c r="T106" i="7"/>
  <c r="R106" i="7"/>
  <c r="T105" i="7"/>
  <c r="R105" i="7"/>
  <c r="S249" i="7" s="1"/>
  <c r="T104" i="7"/>
  <c r="R104" i="7"/>
  <c r="T103" i="7"/>
  <c r="R103" i="7"/>
  <c r="T102" i="7"/>
  <c r="R102" i="7"/>
  <c r="T101" i="7"/>
  <c r="R101" i="7"/>
  <c r="T100" i="7"/>
  <c r="R100" i="7"/>
  <c r="T99" i="7"/>
  <c r="R99" i="7"/>
  <c r="T98" i="7"/>
  <c r="R98" i="7"/>
  <c r="T97" i="7"/>
  <c r="R97" i="7"/>
  <c r="T96" i="7"/>
  <c r="R96" i="7"/>
  <c r="T95" i="7"/>
  <c r="R95" i="7"/>
  <c r="T94" i="7"/>
  <c r="R94" i="7"/>
  <c r="T93" i="7"/>
  <c r="R93" i="7"/>
  <c r="T89" i="7"/>
  <c r="R89" i="7"/>
  <c r="T88" i="7"/>
  <c r="R88" i="7"/>
  <c r="T87" i="7"/>
  <c r="R87" i="7"/>
  <c r="T86" i="7"/>
  <c r="R86" i="7"/>
  <c r="T85" i="7"/>
  <c r="R85" i="7"/>
  <c r="T84" i="7"/>
  <c r="R84" i="7"/>
  <c r="T83" i="7"/>
  <c r="R83" i="7"/>
  <c r="T82" i="7"/>
  <c r="R82" i="7"/>
  <c r="T81" i="7"/>
  <c r="R81" i="7"/>
  <c r="T80" i="7"/>
  <c r="R80" i="7"/>
  <c r="T79" i="7"/>
  <c r="R79" i="7"/>
  <c r="T78" i="7"/>
  <c r="R78" i="7"/>
  <c r="T77" i="7"/>
  <c r="R77" i="7"/>
  <c r="T76" i="7"/>
  <c r="R76" i="7"/>
  <c r="T75" i="7"/>
  <c r="R75" i="7"/>
  <c r="T74" i="7"/>
  <c r="R74" i="7"/>
  <c r="T73" i="7"/>
  <c r="R73" i="7"/>
  <c r="T72" i="7"/>
  <c r="R72" i="7"/>
  <c r="T71" i="7"/>
  <c r="R71" i="7"/>
  <c r="T70" i="7"/>
  <c r="R70" i="7"/>
  <c r="T69" i="7"/>
  <c r="R69" i="7"/>
  <c r="T68" i="7"/>
  <c r="R68" i="7"/>
  <c r="T67" i="7"/>
  <c r="R67" i="7"/>
  <c r="S251" i="7" s="1"/>
  <c r="T66" i="7"/>
  <c r="R66" i="7"/>
  <c r="T65" i="7"/>
  <c r="R65" i="7"/>
  <c r="T64" i="7"/>
  <c r="R64" i="7"/>
  <c r="T63" i="7"/>
  <c r="R63" i="7"/>
  <c r="T62" i="7"/>
  <c r="R62" i="7"/>
  <c r="T61" i="7"/>
  <c r="R61" i="7"/>
  <c r="T60" i="7"/>
  <c r="R60" i="7"/>
  <c r="T59" i="7"/>
  <c r="R59" i="7"/>
  <c r="T58" i="7"/>
  <c r="R58" i="7"/>
  <c r="T57" i="7"/>
  <c r="R57" i="7"/>
  <c r="T56" i="7"/>
  <c r="R56" i="7"/>
  <c r="T55" i="7"/>
  <c r="R55" i="7"/>
  <c r="T54" i="7"/>
  <c r="R54" i="7"/>
  <c r="T53" i="7"/>
  <c r="R53" i="7"/>
  <c r="T52" i="7"/>
  <c r="R52" i="7"/>
  <c r="T51" i="7"/>
  <c r="R51" i="7"/>
  <c r="T50" i="7"/>
  <c r="R50" i="7"/>
  <c r="T46" i="7"/>
  <c r="R46" i="7"/>
  <c r="T45" i="7"/>
  <c r="R45" i="7"/>
  <c r="T44" i="7"/>
  <c r="R44" i="7"/>
  <c r="T43" i="7"/>
  <c r="R43" i="7"/>
  <c r="T42" i="7"/>
  <c r="R42" i="7"/>
  <c r="T41" i="7"/>
  <c r="R41" i="7"/>
  <c r="T40" i="7"/>
  <c r="R40" i="7"/>
  <c r="T39" i="7"/>
  <c r="R39" i="7"/>
  <c r="T38" i="7"/>
  <c r="R38" i="7"/>
  <c r="T37" i="7"/>
  <c r="R37" i="7"/>
  <c r="T36" i="7"/>
  <c r="R36" i="7"/>
  <c r="T35" i="7"/>
  <c r="R35" i="7"/>
  <c r="T34" i="7"/>
  <c r="R34" i="7"/>
  <c r="T33" i="7"/>
  <c r="R33" i="7"/>
  <c r="T32" i="7"/>
  <c r="R32" i="7"/>
  <c r="T28" i="7"/>
  <c r="R28" i="7"/>
  <c r="T27" i="7"/>
  <c r="R27" i="7"/>
  <c r="T26" i="7"/>
  <c r="R26" i="7"/>
  <c r="T25" i="7"/>
  <c r="R25" i="7"/>
  <c r="T24" i="7"/>
  <c r="R24" i="7"/>
  <c r="T23" i="7"/>
  <c r="R23" i="7"/>
  <c r="T22" i="7"/>
  <c r="R22" i="7"/>
  <c r="T21" i="7"/>
  <c r="R21" i="7"/>
  <c r="T20" i="7"/>
  <c r="R20" i="7"/>
  <c r="S246" i="7" s="1"/>
  <c r="T19" i="7"/>
  <c r="R19" i="7"/>
  <c r="S250" i="7" s="1"/>
  <c r="T18" i="7"/>
  <c r="R18" i="7"/>
  <c r="T17" i="7"/>
  <c r="R17" i="7"/>
  <c r="T16" i="7"/>
  <c r="R16" i="7"/>
  <c r="T15" i="7"/>
  <c r="R15" i="7"/>
  <c r="S247" i="7" s="1"/>
  <c r="T14" i="7"/>
  <c r="R14" i="7"/>
  <c r="S245" i="7" s="1"/>
  <c r="T13" i="7"/>
  <c r="R13" i="7"/>
  <c r="R12" i="7" s="1"/>
  <c r="S9" i="7"/>
  <c r="S6" i="7"/>
  <c r="J49" i="7" l="1"/>
  <c r="K10" i="7"/>
  <c r="R49" i="7"/>
  <c r="S10" i="7"/>
  <c r="R31" i="7"/>
  <c r="R135" i="7"/>
  <c r="S4" i="7"/>
  <c r="K6" i="7"/>
  <c r="R92" i="7"/>
  <c r="S7" i="7"/>
  <c r="S8" i="7"/>
  <c r="J12" i="7"/>
  <c r="K249" i="7"/>
  <c r="K247" i="7"/>
  <c r="K248" i="7"/>
  <c r="S5" i="7"/>
  <c r="K241" i="7"/>
  <c r="O230" i="7"/>
  <c r="P230" i="7"/>
  <c r="N230" i="7"/>
  <c r="N201" i="7" s="1"/>
  <c r="N178" i="7" s="1"/>
  <c r="K5" i="7"/>
  <c r="S241" i="7"/>
  <c r="K232" i="7"/>
  <c r="K234" i="7"/>
  <c r="K236" i="7"/>
  <c r="K238" i="7"/>
  <c r="K240" i="7"/>
  <c r="K231" i="7"/>
  <c r="K233" i="7"/>
  <c r="K235" i="7"/>
  <c r="K237" i="7"/>
  <c r="K239" i="7"/>
  <c r="S232" i="7"/>
  <c r="S234" i="7"/>
  <c r="S236" i="7"/>
  <c r="S238" i="7"/>
  <c r="S240" i="7"/>
  <c r="S231" i="7"/>
  <c r="S233" i="7"/>
  <c r="S235" i="7"/>
  <c r="S237" i="7"/>
  <c r="S239" i="7"/>
  <c r="AE228" i="7"/>
  <c r="AE199" i="7"/>
  <c r="AF198" i="7"/>
  <c r="AD198" i="7"/>
  <c r="AF197" i="7"/>
  <c r="AD197" i="7"/>
  <c r="AF196" i="7"/>
  <c r="AD196" i="7"/>
  <c r="AF195" i="7"/>
  <c r="AD195" i="7"/>
  <c r="AF194" i="7"/>
  <c r="AD194" i="7"/>
  <c r="AF193" i="7"/>
  <c r="AD193" i="7"/>
  <c r="AF192" i="7"/>
  <c r="AD192" i="7"/>
  <c r="AF191" i="7"/>
  <c r="AD191" i="7"/>
  <c r="AF190" i="7"/>
  <c r="AD190" i="7"/>
  <c r="AF189" i="7"/>
  <c r="AD189" i="7"/>
  <c r="AF188" i="7"/>
  <c r="AD188" i="7"/>
  <c r="AF187" i="7"/>
  <c r="AD187" i="7"/>
  <c r="AF186" i="7"/>
  <c r="AD186" i="7"/>
  <c r="AF185" i="7"/>
  <c r="AD185" i="7"/>
  <c r="AF184" i="7"/>
  <c r="AD184" i="7"/>
  <c r="AF183" i="7"/>
  <c r="AD183" i="7"/>
  <c r="AF182" i="7"/>
  <c r="AD182" i="7"/>
  <c r="AF181" i="7"/>
  <c r="AD181" i="7"/>
  <c r="AF180" i="7"/>
  <c r="AD180" i="7"/>
  <c r="AF179" i="7"/>
  <c r="AD179" i="7"/>
  <c r="AE176" i="7"/>
  <c r="AE229" i="7" s="1"/>
  <c r="AF175" i="7"/>
  <c r="AD175" i="7"/>
  <c r="AF174" i="7"/>
  <c r="AD174" i="7"/>
  <c r="AF173" i="7"/>
  <c r="AD173" i="7"/>
  <c r="AF172" i="7"/>
  <c r="AD172" i="7"/>
  <c r="AF171" i="7"/>
  <c r="AD171" i="7"/>
  <c r="AF170" i="7"/>
  <c r="AD170" i="7"/>
  <c r="AF169" i="7"/>
  <c r="AD169" i="7"/>
  <c r="AF168" i="7"/>
  <c r="AD168" i="7"/>
  <c r="AF167" i="7"/>
  <c r="AD167" i="7"/>
  <c r="AF166" i="7"/>
  <c r="AD166" i="7"/>
  <c r="AF165" i="7"/>
  <c r="AD165" i="7"/>
  <c r="AF164" i="7"/>
  <c r="AD164" i="7"/>
  <c r="AF163" i="7"/>
  <c r="AD163" i="7"/>
  <c r="AF162" i="7"/>
  <c r="AD162" i="7"/>
  <c r="AF161" i="7"/>
  <c r="AD161" i="7"/>
  <c r="AF160" i="7"/>
  <c r="AD160" i="7"/>
  <c r="AF159" i="7"/>
  <c r="AD159" i="7"/>
  <c r="AF158" i="7"/>
  <c r="AD158" i="7"/>
  <c r="AF157" i="7"/>
  <c r="AD157" i="7"/>
  <c r="AF156" i="7"/>
  <c r="AD156" i="7"/>
  <c r="AE9" i="7"/>
  <c r="AI228" i="7"/>
  <c r="AI199" i="7"/>
  <c r="AJ198" i="7"/>
  <c r="AH198" i="7"/>
  <c r="AJ197" i="7"/>
  <c r="AH197" i="7"/>
  <c r="AJ196" i="7"/>
  <c r="AH196" i="7"/>
  <c r="AJ195" i="7"/>
  <c r="AH195" i="7"/>
  <c r="AJ194" i="7"/>
  <c r="AH194" i="7"/>
  <c r="AJ193" i="7"/>
  <c r="AH193" i="7"/>
  <c r="AJ192" i="7"/>
  <c r="AH192" i="7"/>
  <c r="AJ191" i="7"/>
  <c r="AH191" i="7"/>
  <c r="AJ190" i="7"/>
  <c r="AH190" i="7"/>
  <c r="AJ189" i="7"/>
  <c r="AH189" i="7"/>
  <c r="AJ188" i="7"/>
  <c r="AH188" i="7"/>
  <c r="AJ187" i="7"/>
  <c r="AH187" i="7"/>
  <c r="AJ186" i="7"/>
  <c r="AH186" i="7"/>
  <c r="AJ185" i="7"/>
  <c r="AH185" i="7"/>
  <c r="AJ184" i="7"/>
  <c r="AH184" i="7"/>
  <c r="AJ183" i="7"/>
  <c r="AH183" i="7"/>
  <c r="AJ182" i="7"/>
  <c r="AH182" i="7"/>
  <c r="AJ181" i="7"/>
  <c r="AH181" i="7"/>
  <c r="AJ180" i="7"/>
  <c r="AH180" i="7"/>
  <c r="AJ179" i="7"/>
  <c r="AH179" i="7"/>
  <c r="AI9" i="7" s="1"/>
  <c r="AI176" i="7"/>
  <c r="AI229" i="7" s="1"/>
  <c r="AJ175" i="7"/>
  <c r="AH175" i="7"/>
  <c r="AJ174" i="7"/>
  <c r="AH174" i="7"/>
  <c r="AJ173" i="7"/>
  <c r="AH173" i="7"/>
  <c r="AJ172" i="7"/>
  <c r="AH172" i="7"/>
  <c r="AJ171" i="7"/>
  <c r="AH171" i="7"/>
  <c r="AJ170" i="7"/>
  <c r="AH170" i="7"/>
  <c r="AJ169" i="7"/>
  <c r="AH169" i="7"/>
  <c r="AJ168" i="7"/>
  <c r="AH168" i="7"/>
  <c r="AJ167" i="7"/>
  <c r="AH167" i="7"/>
  <c r="AJ166" i="7"/>
  <c r="AH166" i="7"/>
  <c r="AJ165" i="7"/>
  <c r="AH165" i="7"/>
  <c r="AJ164" i="7"/>
  <c r="AH164" i="7"/>
  <c r="AJ163" i="7"/>
  <c r="AH163" i="7"/>
  <c r="AJ162" i="7"/>
  <c r="AH162" i="7"/>
  <c r="AJ161" i="7"/>
  <c r="AH161" i="7"/>
  <c r="AJ160" i="7"/>
  <c r="AH160" i="7"/>
  <c r="AJ159" i="7"/>
  <c r="AH159" i="7"/>
  <c r="AJ158" i="7"/>
  <c r="AH158" i="7"/>
  <c r="AJ157" i="7"/>
  <c r="AH157" i="7"/>
  <c r="AJ156" i="7"/>
  <c r="AH156" i="7"/>
  <c r="AJ155" i="7"/>
  <c r="AH155" i="7"/>
  <c r="AJ154" i="7"/>
  <c r="AH154" i="7"/>
  <c r="AJ153" i="7"/>
  <c r="AH153" i="7"/>
  <c r="AJ152" i="7"/>
  <c r="AH152" i="7"/>
  <c r="AJ151" i="7"/>
  <c r="AH151" i="7"/>
  <c r="AJ150" i="7"/>
  <c r="AH150" i="7"/>
  <c r="AJ149" i="7"/>
  <c r="AH149" i="7"/>
  <c r="AJ148" i="7"/>
  <c r="AH148" i="7"/>
  <c r="AJ147" i="7"/>
  <c r="AH147" i="7"/>
  <c r="AJ146" i="7"/>
  <c r="AH146" i="7"/>
  <c r="AJ145" i="7"/>
  <c r="AH145" i="7"/>
  <c r="AJ144" i="7"/>
  <c r="AH144" i="7"/>
  <c r="AJ143" i="7"/>
  <c r="AH143" i="7"/>
  <c r="AJ142" i="7"/>
  <c r="AH142" i="7"/>
  <c r="AJ141" i="7"/>
  <c r="AH141" i="7"/>
  <c r="AJ140" i="7"/>
  <c r="AH140" i="7"/>
  <c r="AJ139" i="7"/>
  <c r="AH139" i="7"/>
  <c r="AJ138" i="7"/>
  <c r="AH138" i="7"/>
  <c r="AJ137" i="7"/>
  <c r="AH137" i="7"/>
  <c r="AJ136" i="7"/>
  <c r="AH136" i="7"/>
  <c r="AH135" i="7" s="1"/>
  <c r="AJ132" i="7"/>
  <c r="AH132" i="7"/>
  <c r="AJ131" i="7"/>
  <c r="AH131" i="7"/>
  <c r="AJ130" i="7"/>
  <c r="AH130" i="7"/>
  <c r="AJ129" i="7"/>
  <c r="AH129" i="7"/>
  <c r="AJ128" i="7"/>
  <c r="AH128" i="7"/>
  <c r="AJ127" i="7"/>
  <c r="AH127" i="7"/>
  <c r="AJ126" i="7"/>
  <c r="AH126" i="7"/>
  <c r="AJ125" i="7"/>
  <c r="AH125" i="7"/>
  <c r="AJ124" i="7"/>
  <c r="AH124" i="7"/>
  <c r="AJ123" i="7"/>
  <c r="AH123" i="7"/>
  <c r="AJ122" i="7"/>
  <c r="AH122" i="7"/>
  <c r="AJ121" i="7"/>
  <c r="AH121" i="7"/>
  <c r="AJ120" i="7"/>
  <c r="AH120" i="7"/>
  <c r="AJ119" i="7"/>
  <c r="AH119" i="7"/>
  <c r="AJ118" i="7"/>
  <c r="AH118" i="7"/>
  <c r="AJ117" i="7"/>
  <c r="AH117" i="7"/>
  <c r="AJ116" i="7"/>
  <c r="AH116" i="7"/>
  <c r="AJ115" i="7"/>
  <c r="AH115" i="7"/>
  <c r="AJ114" i="7"/>
  <c r="AH114" i="7"/>
  <c r="AJ113" i="7"/>
  <c r="AH113" i="7"/>
  <c r="AJ112" i="7"/>
  <c r="AH112" i="7"/>
  <c r="AJ111" i="7"/>
  <c r="AH111" i="7"/>
  <c r="AJ110" i="7"/>
  <c r="AH110" i="7"/>
  <c r="AJ109" i="7"/>
  <c r="AH109" i="7"/>
  <c r="AJ108" i="7"/>
  <c r="AH108" i="7"/>
  <c r="AJ107" i="7"/>
  <c r="AH107" i="7"/>
  <c r="AJ106" i="7"/>
  <c r="AH106" i="7"/>
  <c r="AJ105" i="7"/>
  <c r="AH105" i="7"/>
  <c r="AJ104" i="7"/>
  <c r="AH104" i="7"/>
  <c r="AJ103" i="7"/>
  <c r="AH103" i="7"/>
  <c r="AJ102" i="7"/>
  <c r="AH102" i="7"/>
  <c r="AJ101" i="7"/>
  <c r="AH101" i="7"/>
  <c r="AJ100" i="7"/>
  <c r="AH100" i="7"/>
  <c r="AJ99" i="7"/>
  <c r="AH99" i="7"/>
  <c r="AJ98" i="7"/>
  <c r="AH98" i="7"/>
  <c r="AJ97" i="7"/>
  <c r="AH97" i="7"/>
  <c r="AJ96" i="7"/>
  <c r="AH96" i="7"/>
  <c r="AJ95" i="7"/>
  <c r="AH95" i="7"/>
  <c r="AJ94" i="7"/>
  <c r="AH94" i="7"/>
  <c r="AJ93" i="7"/>
  <c r="AH93" i="7"/>
  <c r="AH92" i="7" s="1"/>
  <c r="AJ89" i="7"/>
  <c r="AH89" i="7"/>
  <c r="AJ88" i="7"/>
  <c r="AH88" i="7"/>
  <c r="AJ87" i="7"/>
  <c r="AH87" i="7"/>
  <c r="AJ86" i="7"/>
  <c r="AH86" i="7"/>
  <c r="AJ85" i="7"/>
  <c r="AH85" i="7"/>
  <c r="AJ84" i="7"/>
  <c r="AH84" i="7"/>
  <c r="AJ83" i="7"/>
  <c r="AH83" i="7"/>
  <c r="AJ82" i="7"/>
  <c r="AH82" i="7"/>
  <c r="AJ81" i="7"/>
  <c r="AH81" i="7"/>
  <c r="AJ80" i="7"/>
  <c r="AH80" i="7"/>
  <c r="AJ79" i="7"/>
  <c r="AH79" i="7"/>
  <c r="AJ78" i="7"/>
  <c r="AH78" i="7"/>
  <c r="AJ77" i="7"/>
  <c r="AH77" i="7"/>
  <c r="AJ76" i="7"/>
  <c r="AH76" i="7"/>
  <c r="AJ75" i="7"/>
  <c r="AH75" i="7"/>
  <c r="AJ74" i="7"/>
  <c r="AH74" i="7"/>
  <c r="AJ73" i="7"/>
  <c r="AH73" i="7"/>
  <c r="AJ72" i="7"/>
  <c r="AH72" i="7"/>
  <c r="AJ71" i="7"/>
  <c r="AH71" i="7"/>
  <c r="AJ70" i="7"/>
  <c r="AH70" i="7"/>
  <c r="AJ69" i="7"/>
  <c r="AH69" i="7"/>
  <c r="AJ68" i="7"/>
  <c r="AH68" i="7"/>
  <c r="AJ67" i="7"/>
  <c r="AH67" i="7"/>
  <c r="AJ66" i="7"/>
  <c r="AH66" i="7"/>
  <c r="AJ65" i="7"/>
  <c r="AH65" i="7"/>
  <c r="AJ64" i="7"/>
  <c r="AH64" i="7"/>
  <c r="AJ63" i="7"/>
  <c r="AH63" i="7"/>
  <c r="AJ62" i="7"/>
  <c r="AH62" i="7"/>
  <c r="AJ61" i="7"/>
  <c r="AH61" i="7"/>
  <c r="AJ60" i="7"/>
  <c r="AH60" i="7"/>
  <c r="AJ59" i="7"/>
  <c r="AH59" i="7"/>
  <c r="AJ58" i="7"/>
  <c r="AH58" i="7"/>
  <c r="AJ57" i="7"/>
  <c r="AH57" i="7"/>
  <c r="AJ56" i="7"/>
  <c r="AH56" i="7"/>
  <c r="AJ55" i="7"/>
  <c r="AH55" i="7"/>
  <c r="AJ54" i="7"/>
  <c r="AH54" i="7"/>
  <c r="AJ53" i="7"/>
  <c r="AH53" i="7"/>
  <c r="AI248" i="7" s="1"/>
  <c r="AJ52" i="7"/>
  <c r="AH52" i="7"/>
  <c r="AI247" i="7" s="1"/>
  <c r="AJ51" i="7"/>
  <c r="AH51" i="7"/>
  <c r="AJ50" i="7"/>
  <c r="AH50" i="7"/>
  <c r="AJ46" i="7"/>
  <c r="AH46" i="7"/>
  <c r="AJ45" i="7"/>
  <c r="AH45" i="7"/>
  <c r="AJ44" i="7"/>
  <c r="AH44" i="7"/>
  <c r="AJ43" i="7"/>
  <c r="AH43" i="7"/>
  <c r="AJ42" i="7"/>
  <c r="AH42" i="7"/>
  <c r="AJ41" i="7"/>
  <c r="AH41" i="7"/>
  <c r="AJ40" i="7"/>
  <c r="AH40" i="7"/>
  <c r="AJ39" i="7"/>
  <c r="AH39" i="7"/>
  <c r="AJ38" i="7"/>
  <c r="AH38" i="7"/>
  <c r="AJ37" i="7"/>
  <c r="AH37" i="7"/>
  <c r="AJ36" i="7"/>
  <c r="AH36" i="7"/>
  <c r="AJ35" i="7"/>
  <c r="AH35" i="7"/>
  <c r="AJ34" i="7"/>
  <c r="AH34" i="7"/>
  <c r="AJ33" i="7"/>
  <c r="AH33" i="7"/>
  <c r="AJ32" i="7"/>
  <c r="AH32" i="7"/>
  <c r="AH31" i="7" s="1"/>
  <c r="AJ28" i="7"/>
  <c r="AH28" i="7"/>
  <c r="AJ27" i="7"/>
  <c r="AH27" i="7"/>
  <c r="AJ26" i="7"/>
  <c r="AH26" i="7"/>
  <c r="AJ25" i="7"/>
  <c r="AH25" i="7"/>
  <c r="AJ24" i="7"/>
  <c r="AH24" i="7"/>
  <c r="AI249" i="7" s="1"/>
  <c r="AJ23" i="7"/>
  <c r="AH23" i="7"/>
  <c r="AJ22" i="7"/>
  <c r="AH22" i="7"/>
  <c r="AJ21" i="7"/>
  <c r="AH21" i="7"/>
  <c r="AJ20" i="7"/>
  <c r="AH20" i="7"/>
  <c r="AJ19" i="7"/>
  <c r="AH19" i="7"/>
  <c r="AJ18" i="7"/>
  <c r="AH18" i="7"/>
  <c r="AJ17" i="7"/>
  <c r="AH17" i="7"/>
  <c r="AJ16" i="7"/>
  <c r="AH16" i="7"/>
  <c r="AJ15" i="7"/>
  <c r="AH15" i="7"/>
  <c r="AI251" i="7" s="1"/>
  <c r="AJ14" i="7"/>
  <c r="AH14" i="7"/>
  <c r="AI250" i="7" s="1"/>
  <c r="AJ13" i="7"/>
  <c r="AH13" i="7"/>
  <c r="AH12" i="7" s="1"/>
  <c r="AI8" i="7"/>
  <c r="AI6" i="7"/>
  <c r="AI4" i="7"/>
  <c r="AH49" i="7" l="1"/>
  <c r="AI10" i="7"/>
  <c r="K230" i="7"/>
  <c r="L230" i="7"/>
  <c r="J230" i="7"/>
  <c r="J201" i="7" s="1"/>
  <c r="J178" i="7" s="1"/>
  <c r="S230" i="7"/>
  <c r="T230" i="7"/>
  <c r="R230" i="7"/>
  <c r="R201" i="7" s="1"/>
  <c r="R178" i="7" s="1"/>
  <c r="AI5" i="7"/>
  <c r="AI7" i="7"/>
  <c r="AI241" i="7"/>
  <c r="AI232" i="7"/>
  <c r="AI234" i="7"/>
  <c r="AI236" i="7"/>
  <c r="AI238" i="7"/>
  <c r="AI240" i="7"/>
  <c r="AI231" i="7"/>
  <c r="AI233" i="7"/>
  <c r="AI235" i="7"/>
  <c r="AI237" i="7"/>
  <c r="AI239" i="7"/>
  <c r="AM90" i="7"/>
  <c r="AQ90" i="7"/>
  <c r="AQ133" i="7"/>
  <c r="AQ176" i="7"/>
  <c r="AQ229" i="7" s="1"/>
  <c r="AI230" i="7" l="1"/>
  <c r="AJ230" i="7"/>
  <c r="AH230" i="7"/>
  <c r="AH201" i="7" s="1"/>
  <c r="AH178" i="7" s="1"/>
  <c r="AM133" i="7"/>
  <c r="G228" i="7"/>
  <c r="G199" i="7"/>
  <c r="H198" i="7"/>
  <c r="F198" i="7"/>
  <c r="H197" i="7"/>
  <c r="F197" i="7"/>
  <c r="H196" i="7"/>
  <c r="F196" i="7"/>
  <c r="H195" i="7"/>
  <c r="F195" i="7"/>
  <c r="H194" i="7"/>
  <c r="F194" i="7"/>
  <c r="H193" i="7"/>
  <c r="F193" i="7"/>
  <c r="H192" i="7"/>
  <c r="F192" i="7"/>
  <c r="H191" i="7"/>
  <c r="F191" i="7"/>
  <c r="H190" i="7"/>
  <c r="F190" i="7"/>
  <c r="H189" i="7"/>
  <c r="F189" i="7"/>
  <c r="H188" i="7"/>
  <c r="F188" i="7"/>
  <c r="H187" i="7"/>
  <c r="F187" i="7"/>
  <c r="H186" i="7"/>
  <c r="F186" i="7"/>
  <c r="H185" i="7"/>
  <c r="F185" i="7"/>
  <c r="H184" i="7"/>
  <c r="F184" i="7"/>
  <c r="H183" i="7"/>
  <c r="F183" i="7"/>
  <c r="H182" i="7"/>
  <c r="F182" i="7"/>
  <c r="H181" i="7"/>
  <c r="F181" i="7"/>
  <c r="H180" i="7"/>
  <c r="F180" i="7"/>
  <c r="H179" i="7"/>
  <c r="F179" i="7"/>
  <c r="G176" i="7"/>
  <c r="H175" i="7"/>
  <c r="F175" i="7"/>
  <c r="H174" i="7"/>
  <c r="F174" i="7"/>
  <c r="H173" i="7"/>
  <c r="F173" i="7"/>
  <c r="H172" i="7"/>
  <c r="F172" i="7"/>
  <c r="H171" i="7"/>
  <c r="F171" i="7"/>
  <c r="H170" i="7"/>
  <c r="F170" i="7"/>
  <c r="H169" i="7"/>
  <c r="F169" i="7"/>
  <c r="H168" i="7"/>
  <c r="F168" i="7"/>
  <c r="H167" i="7"/>
  <c r="F167" i="7"/>
  <c r="H166" i="7"/>
  <c r="F166" i="7"/>
  <c r="H165" i="7"/>
  <c r="F165" i="7"/>
  <c r="H164" i="7"/>
  <c r="F164" i="7"/>
  <c r="H163" i="7"/>
  <c r="F163" i="7"/>
  <c r="H162" i="7"/>
  <c r="F162" i="7"/>
  <c r="H161" i="7"/>
  <c r="F161" i="7"/>
  <c r="H160" i="7"/>
  <c r="F160" i="7"/>
  <c r="H159" i="7"/>
  <c r="F159" i="7"/>
  <c r="H158" i="7"/>
  <c r="F158" i="7"/>
  <c r="H157" i="7"/>
  <c r="F157" i="7"/>
  <c r="H156" i="7"/>
  <c r="F156" i="7"/>
  <c r="H155" i="7"/>
  <c r="F155" i="7"/>
  <c r="H154" i="7"/>
  <c r="F154" i="7"/>
  <c r="H153" i="7"/>
  <c r="F153" i="7"/>
  <c r="H152" i="7"/>
  <c r="F152" i="7"/>
  <c r="H151" i="7"/>
  <c r="F151" i="7"/>
  <c r="H150" i="7"/>
  <c r="F150" i="7"/>
  <c r="H149" i="7"/>
  <c r="F149" i="7"/>
  <c r="H148" i="7"/>
  <c r="F148" i="7"/>
  <c r="H147" i="7"/>
  <c r="F147" i="7"/>
  <c r="H146" i="7"/>
  <c r="F146" i="7"/>
  <c r="H145" i="7"/>
  <c r="F145" i="7"/>
  <c r="H144" i="7"/>
  <c r="F144" i="7"/>
  <c r="H143" i="7"/>
  <c r="F143" i="7"/>
  <c r="H142" i="7"/>
  <c r="F142" i="7"/>
  <c r="H141" i="7"/>
  <c r="F141" i="7"/>
  <c r="H140" i="7"/>
  <c r="F140" i="7"/>
  <c r="H139" i="7"/>
  <c r="F139" i="7"/>
  <c r="H138" i="7"/>
  <c r="F138" i="7"/>
  <c r="H137" i="7"/>
  <c r="F137" i="7"/>
  <c r="H136" i="7"/>
  <c r="F136" i="7"/>
  <c r="G8" i="7" s="1"/>
  <c r="H132" i="7"/>
  <c r="F132" i="7"/>
  <c r="H131" i="7"/>
  <c r="F131" i="7"/>
  <c r="H130" i="7"/>
  <c r="F130" i="7"/>
  <c r="H129" i="7"/>
  <c r="F129" i="7"/>
  <c r="H128" i="7"/>
  <c r="F128" i="7"/>
  <c r="H127" i="7"/>
  <c r="F127" i="7"/>
  <c r="H126" i="7"/>
  <c r="F126" i="7"/>
  <c r="H125" i="7"/>
  <c r="F125" i="7"/>
  <c r="H124" i="7"/>
  <c r="F124" i="7"/>
  <c r="H123" i="7"/>
  <c r="F123" i="7"/>
  <c r="H122" i="7"/>
  <c r="F122" i="7"/>
  <c r="H121" i="7"/>
  <c r="F121" i="7"/>
  <c r="H120" i="7"/>
  <c r="F120" i="7"/>
  <c r="H119" i="7"/>
  <c r="F119" i="7"/>
  <c r="H118" i="7"/>
  <c r="F118" i="7"/>
  <c r="H117" i="7"/>
  <c r="F117" i="7"/>
  <c r="H116" i="7"/>
  <c r="F116" i="7"/>
  <c r="H115" i="7"/>
  <c r="F115" i="7"/>
  <c r="H114" i="7"/>
  <c r="F114" i="7"/>
  <c r="H113" i="7"/>
  <c r="F113" i="7"/>
  <c r="H112" i="7"/>
  <c r="F112" i="7"/>
  <c r="H111" i="7"/>
  <c r="F111" i="7"/>
  <c r="H110" i="7"/>
  <c r="F110" i="7"/>
  <c r="H109" i="7"/>
  <c r="F109" i="7"/>
  <c r="H108" i="7"/>
  <c r="F108" i="7"/>
  <c r="H107" i="7"/>
  <c r="F107" i="7"/>
  <c r="H106" i="7"/>
  <c r="F106" i="7"/>
  <c r="H105" i="7"/>
  <c r="F105" i="7"/>
  <c r="H104" i="7"/>
  <c r="F104" i="7"/>
  <c r="H103" i="7"/>
  <c r="F103" i="7"/>
  <c r="G249" i="7" s="1"/>
  <c r="H102" i="7"/>
  <c r="F102" i="7"/>
  <c r="H101" i="7"/>
  <c r="F101" i="7"/>
  <c r="H100" i="7"/>
  <c r="F100" i="7"/>
  <c r="H99" i="7"/>
  <c r="F99" i="7"/>
  <c r="G248" i="7" s="1"/>
  <c r="H98" i="7"/>
  <c r="F98" i="7"/>
  <c r="H97" i="7"/>
  <c r="F97" i="7"/>
  <c r="H96" i="7"/>
  <c r="F96" i="7"/>
  <c r="H95" i="7"/>
  <c r="F95" i="7"/>
  <c r="H94" i="7"/>
  <c r="F94" i="7"/>
  <c r="H93" i="7"/>
  <c r="F93" i="7"/>
  <c r="F92" i="7" s="1"/>
  <c r="H89" i="7"/>
  <c r="F89" i="7"/>
  <c r="H88" i="7"/>
  <c r="F88" i="7"/>
  <c r="H87" i="7"/>
  <c r="F87" i="7"/>
  <c r="H86" i="7"/>
  <c r="F86" i="7"/>
  <c r="H85" i="7"/>
  <c r="F85" i="7"/>
  <c r="H84" i="7"/>
  <c r="F84" i="7"/>
  <c r="H83" i="7"/>
  <c r="F83" i="7"/>
  <c r="H82" i="7"/>
  <c r="F82" i="7"/>
  <c r="H81" i="7"/>
  <c r="F81" i="7"/>
  <c r="H80" i="7"/>
  <c r="F80" i="7"/>
  <c r="H79" i="7"/>
  <c r="F79" i="7"/>
  <c r="H78" i="7"/>
  <c r="F78" i="7"/>
  <c r="H77" i="7"/>
  <c r="F77" i="7"/>
  <c r="H76" i="7"/>
  <c r="F76" i="7"/>
  <c r="H75" i="7"/>
  <c r="F75" i="7"/>
  <c r="H74" i="7"/>
  <c r="F74" i="7"/>
  <c r="H73" i="7"/>
  <c r="F73" i="7"/>
  <c r="H72" i="7"/>
  <c r="F72" i="7"/>
  <c r="H71" i="7"/>
  <c r="F71" i="7"/>
  <c r="H70" i="7"/>
  <c r="F70" i="7"/>
  <c r="H69" i="7"/>
  <c r="F69" i="7"/>
  <c r="H68" i="7"/>
  <c r="F68" i="7"/>
  <c r="H67" i="7"/>
  <c r="F67" i="7"/>
  <c r="H66" i="7"/>
  <c r="F66" i="7"/>
  <c r="H65" i="7"/>
  <c r="F65" i="7"/>
  <c r="H64" i="7"/>
  <c r="F64" i="7"/>
  <c r="H63" i="7"/>
  <c r="F63" i="7"/>
  <c r="H62" i="7"/>
  <c r="F62" i="7"/>
  <c r="G247" i="7" s="1"/>
  <c r="H61" i="7"/>
  <c r="F61" i="7"/>
  <c r="H60" i="7"/>
  <c r="F60" i="7"/>
  <c r="H59" i="7"/>
  <c r="F59" i="7"/>
  <c r="H58" i="7"/>
  <c r="F58" i="7"/>
  <c r="H57" i="7"/>
  <c r="F57" i="7"/>
  <c r="H56" i="7"/>
  <c r="F56" i="7"/>
  <c r="H55" i="7"/>
  <c r="F55" i="7"/>
  <c r="H54" i="7"/>
  <c r="F54" i="7"/>
  <c r="H53" i="7"/>
  <c r="F53" i="7"/>
  <c r="H52" i="7"/>
  <c r="F52" i="7"/>
  <c r="H51" i="7"/>
  <c r="F51" i="7"/>
  <c r="H50" i="7"/>
  <c r="F50" i="7"/>
  <c r="H46" i="7"/>
  <c r="F46" i="7"/>
  <c r="H45" i="7"/>
  <c r="F45" i="7"/>
  <c r="H44" i="7"/>
  <c r="F44" i="7"/>
  <c r="H43" i="7"/>
  <c r="F43" i="7"/>
  <c r="H42" i="7"/>
  <c r="F42" i="7"/>
  <c r="H41" i="7"/>
  <c r="F41" i="7"/>
  <c r="H40" i="7"/>
  <c r="F40" i="7"/>
  <c r="H39" i="7"/>
  <c r="F39" i="7"/>
  <c r="H38" i="7"/>
  <c r="F38" i="7"/>
  <c r="H37" i="7"/>
  <c r="F37" i="7"/>
  <c r="H36" i="7"/>
  <c r="F36" i="7"/>
  <c r="H35" i="7"/>
  <c r="F35" i="7"/>
  <c r="H34" i="7"/>
  <c r="F34" i="7"/>
  <c r="H33" i="7"/>
  <c r="F33" i="7"/>
  <c r="H32" i="7"/>
  <c r="F32" i="7"/>
  <c r="H28" i="7"/>
  <c r="F28" i="7"/>
  <c r="H27" i="7"/>
  <c r="F27" i="7"/>
  <c r="H26" i="7"/>
  <c r="F26" i="7"/>
  <c r="H25" i="7"/>
  <c r="F25" i="7"/>
  <c r="H24" i="7"/>
  <c r="F24" i="7"/>
  <c r="H23" i="7"/>
  <c r="F23" i="7"/>
  <c r="H22" i="7"/>
  <c r="F22" i="7"/>
  <c r="H21" i="7"/>
  <c r="F21" i="7"/>
  <c r="H20" i="7"/>
  <c r="F20" i="7"/>
  <c r="G246" i="7" s="1"/>
  <c r="H19" i="7"/>
  <c r="F19" i="7"/>
  <c r="H18" i="7"/>
  <c r="F18" i="7"/>
  <c r="H17" i="7"/>
  <c r="F17" i="7"/>
  <c r="H16" i="7"/>
  <c r="F16" i="7"/>
  <c r="G250" i="7" s="1"/>
  <c r="H15" i="7"/>
  <c r="F15" i="7"/>
  <c r="H14" i="7"/>
  <c r="F14" i="7"/>
  <c r="H13" i="7"/>
  <c r="F13" i="7"/>
  <c r="G9" i="7"/>
  <c r="G7" i="7"/>
  <c r="G229" i="7" l="1"/>
  <c r="G269" i="7"/>
  <c r="G267" i="7"/>
  <c r="G265" i="7"/>
  <c r="G263" i="7"/>
  <c r="G261" i="7"/>
  <c r="G259" i="7"/>
  <c r="G257" i="7"/>
  <c r="G255" i="7"/>
  <c r="G253" i="7"/>
  <c r="G251" i="7"/>
  <c r="G268" i="7"/>
  <c r="G266" i="7"/>
  <c r="G264" i="7"/>
  <c r="G262" i="7"/>
  <c r="G260" i="7"/>
  <c r="G258" i="7"/>
  <c r="G256" i="7"/>
  <c r="G254" i="7"/>
  <c r="G252" i="7"/>
  <c r="G10" i="7"/>
  <c r="F12" i="7"/>
  <c r="F31" i="7"/>
  <c r="G6" i="7"/>
  <c r="F49" i="7"/>
  <c r="F135" i="7"/>
  <c r="G5" i="7"/>
  <c r="G4" i="7"/>
  <c r="G241" i="7"/>
  <c r="G232" i="7"/>
  <c r="G234" i="7"/>
  <c r="G236" i="7"/>
  <c r="G238" i="7"/>
  <c r="G240" i="7"/>
  <c r="G231" i="7"/>
  <c r="G233" i="7"/>
  <c r="G235" i="7"/>
  <c r="G237" i="7"/>
  <c r="G239" i="7"/>
  <c r="AM228" i="7"/>
  <c r="AM199" i="7"/>
  <c r="AN198" i="7"/>
  <c r="AL198" i="7"/>
  <c r="AN197" i="7"/>
  <c r="AL197" i="7"/>
  <c r="AN196" i="7"/>
  <c r="AL196" i="7"/>
  <c r="AN195" i="7"/>
  <c r="AL195" i="7"/>
  <c r="AN194" i="7"/>
  <c r="AL194" i="7"/>
  <c r="AN193" i="7"/>
  <c r="AL193" i="7"/>
  <c r="AN192" i="7"/>
  <c r="AL192" i="7"/>
  <c r="AN191" i="7"/>
  <c r="AL191" i="7"/>
  <c r="AN190" i="7"/>
  <c r="AL190" i="7"/>
  <c r="AN189" i="7"/>
  <c r="AL189" i="7"/>
  <c r="AN188" i="7"/>
  <c r="AL188" i="7"/>
  <c r="AN187" i="7"/>
  <c r="AL187" i="7"/>
  <c r="AN186" i="7"/>
  <c r="AL186" i="7"/>
  <c r="AN185" i="7"/>
  <c r="AL185" i="7"/>
  <c r="AN184" i="7"/>
  <c r="AL184" i="7"/>
  <c r="AN183" i="7"/>
  <c r="AL183" i="7"/>
  <c r="AN182" i="7"/>
  <c r="AL182" i="7"/>
  <c r="AN181" i="7"/>
  <c r="AL181" i="7"/>
  <c r="AN180" i="7"/>
  <c r="AL180" i="7"/>
  <c r="AN179" i="7"/>
  <c r="AL179" i="7"/>
  <c r="AM176" i="7"/>
  <c r="AM229" i="7" s="1"/>
  <c r="AN175" i="7"/>
  <c r="AL175" i="7"/>
  <c r="AN174" i="7"/>
  <c r="AL174" i="7"/>
  <c r="AN173" i="7"/>
  <c r="AL173" i="7"/>
  <c r="AN172" i="7"/>
  <c r="AL172" i="7"/>
  <c r="AN171" i="7"/>
  <c r="AL171" i="7"/>
  <c r="AN170" i="7"/>
  <c r="AL170" i="7"/>
  <c r="AN169" i="7"/>
  <c r="AL169" i="7"/>
  <c r="AN168" i="7"/>
  <c r="AL168" i="7"/>
  <c r="AN167" i="7"/>
  <c r="AL167" i="7"/>
  <c r="AN166" i="7"/>
  <c r="AL166" i="7"/>
  <c r="AN165" i="7"/>
  <c r="AL165" i="7"/>
  <c r="AN164" i="7"/>
  <c r="AL164" i="7"/>
  <c r="AN163" i="7"/>
  <c r="AL163" i="7"/>
  <c r="AN162" i="7"/>
  <c r="AL162" i="7"/>
  <c r="AN161" i="7"/>
  <c r="AL161" i="7"/>
  <c r="AN160" i="7"/>
  <c r="AL160" i="7"/>
  <c r="AN159" i="7"/>
  <c r="AL159" i="7"/>
  <c r="AN158" i="7"/>
  <c r="AL158" i="7"/>
  <c r="AN157" i="7"/>
  <c r="AL157" i="7"/>
  <c r="AN156" i="7"/>
  <c r="AL156" i="7"/>
  <c r="AN155" i="7"/>
  <c r="AL155" i="7"/>
  <c r="AN154" i="7"/>
  <c r="AL154" i="7"/>
  <c r="AN153" i="7"/>
  <c r="AL153" i="7"/>
  <c r="AN152" i="7"/>
  <c r="AL152" i="7"/>
  <c r="AN151" i="7"/>
  <c r="AL151" i="7"/>
  <c r="AN150" i="7"/>
  <c r="AL150" i="7"/>
  <c r="AN149" i="7"/>
  <c r="AL149" i="7"/>
  <c r="AN148" i="7"/>
  <c r="AL148" i="7"/>
  <c r="AN147" i="7"/>
  <c r="AL147" i="7"/>
  <c r="AN146" i="7"/>
  <c r="AL146" i="7"/>
  <c r="AN145" i="7"/>
  <c r="AL145" i="7"/>
  <c r="AN144" i="7"/>
  <c r="AL144" i="7"/>
  <c r="AN143" i="7"/>
  <c r="AL143" i="7"/>
  <c r="AN142" i="7"/>
  <c r="AL142" i="7"/>
  <c r="AN141" i="7"/>
  <c r="AL141" i="7"/>
  <c r="AN140" i="7"/>
  <c r="AL140" i="7"/>
  <c r="AN139" i="7"/>
  <c r="AL139" i="7"/>
  <c r="AN138" i="7"/>
  <c r="AL138" i="7"/>
  <c r="AN137" i="7"/>
  <c r="AL137" i="7"/>
  <c r="AN136" i="7"/>
  <c r="AL136" i="7"/>
  <c r="AL135" i="7" s="1"/>
  <c r="AN132" i="7"/>
  <c r="AL132" i="7"/>
  <c r="AN131" i="7"/>
  <c r="AL131" i="7"/>
  <c r="AN130" i="7"/>
  <c r="AL130" i="7"/>
  <c r="AN129" i="7"/>
  <c r="AL129" i="7"/>
  <c r="AN128" i="7"/>
  <c r="AL128" i="7"/>
  <c r="AN127" i="7"/>
  <c r="AL127" i="7"/>
  <c r="AN126" i="7"/>
  <c r="AL126" i="7"/>
  <c r="AN125" i="7"/>
  <c r="AL125" i="7"/>
  <c r="AN124" i="7"/>
  <c r="AL124" i="7"/>
  <c r="AN123" i="7"/>
  <c r="AL123" i="7"/>
  <c r="AN122" i="7"/>
  <c r="AL122" i="7"/>
  <c r="AN121" i="7"/>
  <c r="AL121" i="7"/>
  <c r="AN120" i="7"/>
  <c r="AL120" i="7"/>
  <c r="AN119" i="7"/>
  <c r="AL119" i="7"/>
  <c r="AN118" i="7"/>
  <c r="AL118" i="7"/>
  <c r="AN117" i="7"/>
  <c r="AL117" i="7"/>
  <c r="AN116" i="7"/>
  <c r="AL116" i="7"/>
  <c r="AN115" i="7"/>
  <c r="AL115" i="7"/>
  <c r="AN114" i="7"/>
  <c r="AL114" i="7"/>
  <c r="AN113" i="7"/>
  <c r="AL113" i="7"/>
  <c r="AN112" i="7"/>
  <c r="AL112" i="7"/>
  <c r="AN111" i="7"/>
  <c r="AL111" i="7"/>
  <c r="AN110" i="7"/>
  <c r="AL110" i="7"/>
  <c r="AN109" i="7"/>
  <c r="AL109" i="7"/>
  <c r="AN108" i="7"/>
  <c r="AL108" i="7"/>
  <c r="AN107" i="7"/>
  <c r="AL107" i="7"/>
  <c r="AN106" i="7"/>
  <c r="AL106" i="7"/>
  <c r="AN105" i="7"/>
  <c r="AL105" i="7"/>
  <c r="AN104" i="7"/>
  <c r="AL104" i="7"/>
  <c r="AN103" i="7"/>
  <c r="AL103" i="7"/>
  <c r="AN102" i="7"/>
  <c r="AL102" i="7"/>
  <c r="AN101" i="7"/>
  <c r="AL101" i="7"/>
  <c r="AN100" i="7"/>
  <c r="AL100" i="7"/>
  <c r="AN99" i="7"/>
  <c r="AL99" i="7"/>
  <c r="AN98" i="7"/>
  <c r="AL98" i="7"/>
  <c r="AN97" i="7"/>
  <c r="AL97" i="7"/>
  <c r="AN96" i="7"/>
  <c r="AL96" i="7"/>
  <c r="AN95" i="7"/>
  <c r="AL95" i="7"/>
  <c r="AN94" i="7"/>
  <c r="AL94" i="7"/>
  <c r="AN93" i="7"/>
  <c r="AL93" i="7"/>
  <c r="AL92" i="7"/>
  <c r="AN89" i="7"/>
  <c r="AL89" i="7"/>
  <c r="AN88" i="7"/>
  <c r="AL88" i="7"/>
  <c r="AN87" i="7"/>
  <c r="AL87" i="7"/>
  <c r="AN86" i="7"/>
  <c r="AL86" i="7"/>
  <c r="AN85" i="7"/>
  <c r="AL85" i="7"/>
  <c r="AN84" i="7"/>
  <c r="AL84" i="7"/>
  <c r="AN83" i="7"/>
  <c r="AL83" i="7"/>
  <c r="AN82" i="7"/>
  <c r="AL82" i="7"/>
  <c r="AN81" i="7"/>
  <c r="AL81" i="7"/>
  <c r="AN80" i="7"/>
  <c r="AL80" i="7"/>
  <c r="AN79" i="7"/>
  <c r="AL79" i="7"/>
  <c r="AN78" i="7"/>
  <c r="AL78" i="7"/>
  <c r="AN77" i="7"/>
  <c r="AL77" i="7"/>
  <c r="AN76" i="7"/>
  <c r="AL76" i="7"/>
  <c r="AN75" i="7"/>
  <c r="AL75" i="7"/>
  <c r="AN74" i="7"/>
  <c r="AL74" i="7"/>
  <c r="AN73" i="7"/>
  <c r="AL73" i="7"/>
  <c r="AN72" i="7"/>
  <c r="AL72" i="7"/>
  <c r="AN71" i="7"/>
  <c r="AL71" i="7"/>
  <c r="AN70" i="7"/>
  <c r="AL70" i="7"/>
  <c r="AN69" i="7"/>
  <c r="AL69" i="7"/>
  <c r="AN68" i="7"/>
  <c r="AL68" i="7"/>
  <c r="AM246" i="7" s="1"/>
  <c r="AN67" i="7"/>
  <c r="AL67" i="7"/>
  <c r="AM250" i="7" s="1"/>
  <c r="AN66" i="7"/>
  <c r="AL66" i="7"/>
  <c r="AN65" i="7"/>
  <c r="AL65" i="7"/>
  <c r="AN64" i="7"/>
  <c r="AL64" i="7"/>
  <c r="AN63" i="7"/>
  <c r="AL63" i="7"/>
  <c r="AN62" i="7"/>
  <c r="AL62" i="7"/>
  <c r="AM248" i="7" s="1"/>
  <c r="AN61" i="7"/>
  <c r="AL61" i="7"/>
  <c r="AN60" i="7"/>
  <c r="AL60" i="7"/>
  <c r="AN59" i="7"/>
  <c r="AL59" i="7"/>
  <c r="AN58" i="7"/>
  <c r="AL58" i="7"/>
  <c r="AN57" i="7"/>
  <c r="AL57" i="7"/>
  <c r="AN56" i="7"/>
  <c r="AL56" i="7"/>
  <c r="AN55" i="7"/>
  <c r="AL55" i="7"/>
  <c r="AN54" i="7"/>
  <c r="AL54" i="7"/>
  <c r="AN53" i="7"/>
  <c r="AL53" i="7"/>
  <c r="AN52" i="7"/>
  <c r="AL52" i="7"/>
  <c r="AN51" i="7"/>
  <c r="AL51" i="7"/>
  <c r="AN50" i="7"/>
  <c r="AL50" i="7"/>
  <c r="AN46" i="7"/>
  <c r="AL46" i="7"/>
  <c r="AN45" i="7"/>
  <c r="AL45" i="7"/>
  <c r="AN44" i="7"/>
  <c r="AL44" i="7"/>
  <c r="AN43" i="7"/>
  <c r="AL43" i="7"/>
  <c r="AN42" i="7"/>
  <c r="AL42" i="7"/>
  <c r="AN41" i="7"/>
  <c r="AL41" i="7"/>
  <c r="AN40" i="7"/>
  <c r="AL40" i="7"/>
  <c r="AN39" i="7"/>
  <c r="AL39" i="7"/>
  <c r="AN38" i="7"/>
  <c r="AL38" i="7"/>
  <c r="AN37" i="7"/>
  <c r="AL37" i="7"/>
  <c r="AN36" i="7"/>
  <c r="AL36" i="7"/>
  <c r="AN35" i="7"/>
  <c r="AL35" i="7"/>
  <c r="AN34" i="7"/>
  <c r="AL34" i="7"/>
  <c r="AN33" i="7"/>
  <c r="AL33" i="7"/>
  <c r="AN32" i="7"/>
  <c r="AL32" i="7"/>
  <c r="AN28" i="7"/>
  <c r="AL28" i="7"/>
  <c r="AN27" i="7"/>
  <c r="AL27" i="7"/>
  <c r="AN26" i="7"/>
  <c r="AL26" i="7"/>
  <c r="AM251" i="7" s="1"/>
  <c r="AN25" i="7"/>
  <c r="AL25" i="7"/>
  <c r="AN24" i="7"/>
  <c r="AL24" i="7"/>
  <c r="AN23" i="7"/>
  <c r="AL23" i="7"/>
  <c r="AN22" i="7"/>
  <c r="AL22" i="7"/>
  <c r="AN21" i="7"/>
  <c r="AL21" i="7"/>
  <c r="AN20" i="7"/>
  <c r="AL20" i="7"/>
  <c r="AN19" i="7"/>
  <c r="AL19" i="7"/>
  <c r="AN18" i="7"/>
  <c r="AL18" i="7"/>
  <c r="AN17" i="7"/>
  <c r="AL17" i="7"/>
  <c r="AM249" i="7" s="1"/>
  <c r="AN16" i="7"/>
  <c r="AL16" i="7"/>
  <c r="AM247" i="7" s="1"/>
  <c r="AN15" i="7"/>
  <c r="AL15" i="7"/>
  <c r="AN14" i="7"/>
  <c r="AL14" i="7"/>
  <c r="AM245" i="7" s="1"/>
  <c r="AN13" i="7"/>
  <c r="AL13" i="7"/>
  <c r="AM9" i="7"/>
  <c r="AM8" i="7"/>
  <c r="AM7" i="7"/>
  <c r="AM10" i="7" l="1"/>
  <c r="G245" i="7"/>
  <c r="AL31" i="7"/>
  <c r="AM6" i="7"/>
  <c r="AM5" i="7"/>
  <c r="AL12" i="7"/>
  <c r="AM4" i="7"/>
  <c r="AL49" i="7"/>
  <c r="G230" i="7"/>
  <c r="H230" i="7"/>
  <c r="F230" i="7"/>
  <c r="AM241" i="7"/>
  <c r="AM232" i="7"/>
  <c r="AM234" i="7"/>
  <c r="AM236" i="7"/>
  <c r="AM238" i="7"/>
  <c r="AM240" i="7"/>
  <c r="AM231" i="7"/>
  <c r="AM233" i="7"/>
  <c r="AM235" i="7"/>
  <c r="AM237" i="7"/>
  <c r="AM239" i="7"/>
  <c r="AU133" i="7"/>
  <c r="AY133" i="7"/>
  <c r="C29" i="8"/>
  <c r="D29" i="8" s="1"/>
  <c r="AQ228" i="7"/>
  <c r="AQ199" i="7"/>
  <c r="AR198" i="7"/>
  <c r="AP198" i="7"/>
  <c r="AR197" i="7"/>
  <c r="AP197" i="7"/>
  <c r="AR196" i="7"/>
  <c r="AP196" i="7"/>
  <c r="AR195" i="7"/>
  <c r="AP195" i="7"/>
  <c r="AR194" i="7"/>
  <c r="AP194" i="7"/>
  <c r="AR193" i="7"/>
  <c r="AP193" i="7"/>
  <c r="AR192" i="7"/>
  <c r="AP192" i="7"/>
  <c r="AR191" i="7"/>
  <c r="AP191" i="7"/>
  <c r="AR190" i="7"/>
  <c r="AP190" i="7"/>
  <c r="AR189" i="7"/>
  <c r="AP189" i="7"/>
  <c r="AR188" i="7"/>
  <c r="AP188" i="7"/>
  <c r="AR187" i="7"/>
  <c r="AP187" i="7"/>
  <c r="AR186" i="7"/>
  <c r="AP186" i="7"/>
  <c r="AR185" i="7"/>
  <c r="AP185" i="7"/>
  <c r="AR184" i="7"/>
  <c r="AP184" i="7"/>
  <c r="AR183" i="7"/>
  <c r="AP183" i="7"/>
  <c r="AR182" i="7"/>
  <c r="AP182" i="7"/>
  <c r="AR181" i="7"/>
  <c r="AP181" i="7"/>
  <c r="AR180" i="7"/>
  <c r="AP180" i="7"/>
  <c r="AR179" i="7"/>
  <c r="AP179" i="7"/>
  <c r="AR175" i="7"/>
  <c r="AP175" i="7"/>
  <c r="AR174" i="7"/>
  <c r="AP174" i="7"/>
  <c r="AR173" i="7"/>
  <c r="AP173" i="7"/>
  <c r="AR172" i="7"/>
  <c r="AP172" i="7"/>
  <c r="AR171" i="7"/>
  <c r="AP171" i="7"/>
  <c r="AR170" i="7"/>
  <c r="AP170" i="7"/>
  <c r="AR169" i="7"/>
  <c r="AP169" i="7"/>
  <c r="AR168" i="7"/>
  <c r="AP168" i="7"/>
  <c r="AR167" i="7"/>
  <c r="AP167" i="7"/>
  <c r="AR166" i="7"/>
  <c r="AP166" i="7"/>
  <c r="AR165" i="7"/>
  <c r="AP165" i="7"/>
  <c r="AR164" i="7"/>
  <c r="AP164" i="7"/>
  <c r="AR163" i="7"/>
  <c r="AP163" i="7"/>
  <c r="AR162" i="7"/>
  <c r="AP162" i="7"/>
  <c r="AR161" i="7"/>
  <c r="AP161" i="7"/>
  <c r="AR160" i="7"/>
  <c r="AP160" i="7"/>
  <c r="AR159" i="7"/>
  <c r="AP159" i="7"/>
  <c r="AR158" i="7"/>
  <c r="AP158" i="7"/>
  <c r="AR157" i="7"/>
  <c r="AP157" i="7"/>
  <c r="AR156" i="7"/>
  <c r="AP156" i="7"/>
  <c r="AR155" i="7"/>
  <c r="AP155" i="7"/>
  <c r="AR154" i="7"/>
  <c r="AP154" i="7"/>
  <c r="AR153" i="7"/>
  <c r="AP153" i="7"/>
  <c r="AR152" i="7"/>
  <c r="AP152" i="7"/>
  <c r="AR151" i="7"/>
  <c r="AP151" i="7"/>
  <c r="AR150" i="7"/>
  <c r="AP150" i="7"/>
  <c r="AR149" i="7"/>
  <c r="AP149" i="7"/>
  <c r="AR148" i="7"/>
  <c r="AP148" i="7"/>
  <c r="AR147" i="7"/>
  <c r="AP147" i="7"/>
  <c r="AR146" i="7"/>
  <c r="AP146" i="7"/>
  <c r="AR145" i="7"/>
  <c r="AP145" i="7"/>
  <c r="AR144" i="7"/>
  <c r="AP144" i="7"/>
  <c r="AR143" i="7"/>
  <c r="AP143" i="7"/>
  <c r="AR142" i="7"/>
  <c r="AP142" i="7"/>
  <c r="AR141" i="7"/>
  <c r="AP141" i="7"/>
  <c r="AR140" i="7"/>
  <c r="AP140" i="7"/>
  <c r="AR139" i="7"/>
  <c r="AP139" i="7"/>
  <c r="AR138" i="7"/>
  <c r="AP138" i="7"/>
  <c r="AR137" i="7"/>
  <c r="AP137" i="7"/>
  <c r="AR136" i="7"/>
  <c r="AP136" i="7"/>
  <c r="AP135" i="7" s="1"/>
  <c r="AR132" i="7"/>
  <c r="AP132" i="7"/>
  <c r="AR131" i="7"/>
  <c r="AP131" i="7"/>
  <c r="AR130" i="7"/>
  <c r="AP130" i="7"/>
  <c r="AR129" i="7"/>
  <c r="AP129" i="7"/>
  <c r="AR128" i="7"/>
  <c r="AP128" i="7"/>
  <c r="AR127" i="7"/>
  <c r="AP127" i="7"/>
  <c r="AR126" i="7"/>
  <c r="AP126" i="7"/>
  <c r="AR125" i="7"/>
  <c r="AP125" i="7"/>
  <c r="AR124" i="7"/>
  <c r="AP124" i="7"/>
  <c r="AR123" i="7"/>
  <c r="AP123" i="7"/>
  <c r="AR122" i="7"/>
  <c r="AP122" i="7"/>
  <c r="AR121" i="7"/>
  <c r="AP121" i="7"/>
  <c r="AR120" i="7"/>
  <c r="AP120" i="7"/>
  <c r="AR119" i="7"/>
  <c r="AP119" i="7"/>
  <c r="AR118" i="7"/>
  <c r="AP118" i="7"/>
  <c r="AR117" i="7"/>
  <c r="AP117" i="7"/>
  <c r="AR116" i="7"/>
  <c r="AP116" i="7"/>
  <c r="AR115" i="7"/>
  <c r="AP115" i="7"/>
  <c r="AR114" i="7"/>
  <c r="AP114" i="7"/>
  <c r="AR113" i="7"/>
  <c r="AP113" i="7"/>
  <c r="AR112" i="7"/>
  <c r="AP112" i="7"/>
  <c r="AR111" i="7"/>
  <c r="AP111" i="7"/>
  <c r="AR110" i="7"/>
  <c r="AP110" i="7"/>
  <c r="AR109" i="7"/>
  <c r="AP109" i="7"/>
  <c r="AR108" i="7"/>
  <c r="AP108" i="7"/>
  <c r="AR107" i="7"/>
  <c r="AP107" i="7"/>
  <c r="AR106" i="7"/>
  <c r="AP106" i="7"/>
  <c r="AR105" i="7"/>
  <c r="AP105" i="7"/>
  <c r="AR104" i="7"/>
  <c r="AP104" i="7"/>
  <c r="AR103" i="7"/>
  <c r="AP103" i="7"/>
  <c r="AR102" i="7"/>
  <c r="AP102" i="7"/>
  <c r="AR101" i="7"/>
  <c r="AP101" i="7"/>
  <c r="AR100" i="7"/>
  <c r="AP100" i="7"/>
  <c r="AR99" i="7"/>
  <c r="AP99" i="7"/>
  <c r="AR98" i="7"/>
  <c r="AP98" i="7"/>
  <c r="AR97" i="7"/>
  <c r="AP97" i="7"/>
  <c r="AR96" i="7"/>
  <c r="AP96" i="7"/>
  <c r="AR95" i="7"/>
  <c r="AP95" i="7"/>
  <c r="AR94" i="7"/>
  <c r="AP94" i="7"/>
  <c r="AR93" i="7"/>
  <c r="AP93" i="7"/>
  <c r="AP92" i="7" s="1"/>
  <c r="AR89" i="7"/>
  <c r="AP89" i="7"/>
  <c r="AR88" i="7"/>
  <c r="AP88" i="7"/>
  <c r="AR87" i="7"/>
  <c r="AP87" i="7"/>
  <c r="AR86" i="7"/>
  <c r="AP86" i="7"/>
  <c r="AR85" i="7"/>
  <c r="AP85" i="7"/>
  <c r="AR84" i="7"/>
  <c r="AP84" i="7"/>
  <c r="AR83" i="7"/>
  <c r="AP83" i="7"/>
  <c r="AR82" i="7"/>
  <c r="AP82" i="7"/>
  <c r="AR81" i="7"/>
  <c r="AP81" i="7"/>
  <c r="AR80" i="7"/>
  <c r="AP80" i="7"/>
  <c r="AR79" i="7"/>
  <c r="AP79" i="7"/>
  <c r="AR78" i="7"/>
  <c r="AP78" i="7"/>
  <c r="AR77" i="7"/>
  <c r="AP77" i="7"/>
  <c r="AR76" i="7"/>
  <c r="AP76" i="7"/>
  <c r="AR75" i="7"/>
  <c r="AP75" i="7"/>
  <c r="AR74" i="7"/>
  <c r="AP74" i="7"/>
  <c r="AR73" i="7"/>
  <c r="AP73" i="7"/>
  <c r="AR72" i="7"/>
  <c r="AP72" i="7"/>
  <c r="AR71" i="7"/>
  <c r="AP71" i="7"/>
  <c r="AR70" i="7"/>
  <c r="AP70" i="7"/>
  <c r="AR69" i="7"/>
  <c r="AP69" i="7"/>
  <c r="AR68" i="7"/>
  <c r="AP68" i="7"/>
  <c r="AQ246" i="7" s="1"/>
  <c r="AR67" i="7"/>
  <c r="AP67" i="7"/>
  <c r="AQ250" i="7" s="1"/>
  <c r="AR66" i="7"/>
  <c r="AP66" i="7"/>
  <c r="AR65" i="7"/>
  <c r="AP65" i="7"/>
  <c r="AR64" i="7"/>
  <c r="AP64" i="7"/>
  <c r="AR63" i="7"/>
  <c r="AP63" i="7"/>
  <c r="AR62" i="7"/>
  <c r="AP62" i="7"/>
  <c r="AQ248" i="7" s="1"/>
  <c r="AR61" i="7"/>
  <c r="AP61" i="7"/>
  <c r="AR60" i="7"/>
  <c r="AP60" i="7"/>
  <c r="AR59" i="7"/>
  <c r="AP59" i="7"/>
  <c r="AR58" i="7"/>
  <c r="AP58" i="7"/>
  <c r="AR57" i="7"/>
  <c r="AP57" i="7"/>
  <c r="AR56" i="7"/>
  <c r="AP56" i="7"/>
  <c r="AR55" i="7"/>
  <c r="AP55" i="7"/>
  <c r="AR54" i="7"/>
  <c r="AP54" i="7"/>
  <c r="AR53" i="7"/>
  <c r="AP53" i="7"/>
  <c r="AR52" i="7"/>
  <c r="AP52" i="7"/>
  <c r="AR51" i="7"/>
  <c r="AP51" i="7"/>
  <c r="AR50" i="7"/>
  <c r="AP50" i="7"/>
  <c r="AR46" i="7"/>
  <c r="AP46" i="7"/>
  <c r="AR45" i="7"/>
  <c r="AP45" i="7"/>
  <c r="AR44" i="7"/>
  <c r="AP44" i="7"/>
  <c r="AR43" i="7"/>
  <c r="AP43" i="7"/>
  <c r="AR42" i="7"/>
  <c r="AP42" i="7"/>
  <c r="AR41" i="7"/>
  <c r="AP41" i="7"/>
  <c r="AR40" i="7"/>
  <c r="AP40" i="7"/>
  <c r="AR39" i="7"/>
  <c r="AP39" i="7"/>
  <c r="AR38" i="7"/>
  <c r="AP38" i="7"/>
  <c r="AR37" i="7"/>
  <c r="AP37" i="7"/>
  <c r="AR36" i="7"/>
  <c r="AP36" i="7"/>
  <c r="AR35" i="7"/>
  <c r="AP35" i="7"/>
  <c r="AR34" i="7"/>
  <c r="AP34" i="7"/>
  <c r="AR33" i="7"/>
  <c r="AP33" i="7"/>
  <c r="AR32" i="7"/>
  <c r="AP32" i="7"/>
  <c r="AP31" i="7" s="1"/>
  <c r="AR28" i="7"/>
  <c r="AP28" i="7"/>
  <c r="AR27" i="7"/>
  <c r="AP27" i="7"/>
  <c r="AR26" i="7"/>
  <c r="AP26" i="7"/>
  <c r="AQ251" i="7" s="1"/>
  <c r="AR25" i="7"/>
  <c r="AP25" i="7"/>
  <c r="AR24" i="7"/>
  <c r="AP24" i="7"/>
  <c r="AR23" i="7"/>
  <c r="AP23" i="7"/>
  <c r="AR22" i="7"/>
  <c r="AP22" i="7"/>
  <c r="AR21" i="7"/>
  <c r="AP21" i="7"/>
  <c r="AR20" i="7"/>
  <c r="AP20" i="7"/>
  <c r="AR19" i="7"/>
  <c r="AP19" i="7"/>
  <c r="AR18" i="7"/>
  <c r="AP18" i="7"/>
  <c r="AR17" i="7"/>
  <c r="AP17" i="7"/>
  <c r="AQ249" i="7" s="1"/>
  <c r="AR16" i="7"/>
  <c r="AP16" i="7"/>
  <c r="AQ247" i="7" s="1"/>
  <c r="AR15" i="7"/>
  <c r="AP15" i="7"/>
  <c r="AR14" i="7"/>
  <c r="AP14" i="7"/>
  <c r="AQ245" i="7" s="1"/>
  <c r="AR13" i="7"/>
  <c r="AP13" i="7"/>
  <c r="AQ9" i="7"/>
  <c r="AQ8" i="7"/>
  <c r="AQ6" i="7"/>
  <c r="AP49" i="7" l="1"/>
  <c r="AQ10" i="7"/>
  <c r="F201" i="7"/>
  <c r="F178" i="7" s="1"/>
  <c r="AQ241" i="7"/>
  <c r="AP12" i="7"/>
  <c r="AQ4" i="7"/>
  <c r="AQ5" i="7"/>
  <c r="AQ7" i="7"/>
  <c r="AM230" i="7"/>
  <c r="AN230" i="7"/>
  <c r="AL230" i="7"/>
  <c r="AL201" i="7" s="1"/>
  <c r="AL178" i="7" s="1"/>
  <c r="AQ232" i="7"/>
  <c r="AQ234" i="7"/>
  <c r="AQ236" i="7"/>
  <c r="AQ238" i="7"/>
  <c r="AQ240" i="7"/>
  <c r="AQ231" i="7"/>
  <c r="AQ233" i="7"/>
  <c r="AQ235" i="7"/>
  <c r="AQ237" i="7"/>
  <c r="AQ239" i="7"/>
  <c r="AU228" i="7"/>
  <c r="AU199" i="7"/>
  <c r="AV198" i="7"/>
  <c r="AT198" i="7"/>
  <c r="AV197" i="7"/>
  <c r="AT197" i="7"/>
  <c r="AV196" i="7"/>
  <c r="AT196" i="7"/>
  <c r="AV195" i="7"/>
  <c r="AT195" i="7"/>
  <c r="AV194" i="7"/>
  <c r="AT194" i="7"/>
  <c r="AV193" i="7"/>
  <c r="AT193" i="7"/>
  <c r="AV192" i="7"/>
  <c r="AT192" i="7"/>
  <c r="AV191" i="7"/>
  <c r="AT191" i="7"/>
  <c r="AV190" i="7"/>
  <c r="AT190" i="7"/>
  <c r="AV189" i="7"/>
  <c r="AT189" i="7"/>
  <c r="AV188" i="7"/>
  <c r="AT188" i="7"/>
  <c r="AV187" i="7"/>
  <c r="AT187" i="7"/>
  <c r="AV186" i="7"/>
  <c r="AT186" i="7"/>
  <c r="AV185" i="7"/>
  <c r="AT185" i="7"/>
  <c r="AV184" i="7"/>
  <c r="AT184" i="7"/>
  <c r="AV183" i="7"/>
  <c r="AT183" i="7"/>
  <c r="AV182" i="7"/>
  <c r="AT182" i="7"/>
  <c r="AV181" i="7"/>
  <c r="AT181" i="7"/>
  <c r="AV180" i="7"/>
  <c r="AT180" i="7"/>
  <c r="AV179" i="7"/>
  <c r="AT179" i="7"/>
  <c r="AU176" i="7"/>
  <c r="AU229" i="7" s="1"/>
  <c r="AV175" i="7"/>
  <c r="AT175" i="7"/>
  <c r="AV174" i="7"/>
  <c r="AT174" i="7"/>
  <c r="AV173" i="7"/>
  <c r="AT173" i="7"/>
  <c r="AV172" i="7"/>
  <c r="AT172" i="7"/>
  <c r="AV171" i="7"/>
  <c r="AT171" i="7"/>
  <c r="AV170" i="7"/>
  <c r="AT170" i="7"/>
  <c r="AV169" i="7"/>
  <c r="AT169" i="7"/>
  <c r="AV168" i="7"/>
  <c r="AT168" i="7"/>
  <c r="AV167" i="7"/>
  <c r="AT167" i="7"/>
  <c r="AV166" i="7"/>
  <c r="AT166" i="7"/>
  <c r="AV165" i="7"/>
  <c r="AT165" i="7"/>
  <c r="AV164" i="7"/>
  <c r="AT164" i="7"/>
  <c r="AV163" i="7"/>
  <c r="AT163" i="7"/>
  <c r="AV162" i="7"/>
  <c r="AT162" i="7"/>
  <c r="AV161" i="7"/>
  <c r="AT161" i="7"/>
  <c r="AV160" i="7"/>
  <c r="AT160" i="7"/>
  <c r="AV159" i="7"/>
  <c r="AT159" i="7"/>
  <c r="AV158" i="7"/>
  <c r="AT158" i="7"/>
  <c r="AV157" i="7"/>
  <c r="AT157" i="7"/>
  <c r="AV156" i="7"/>
  <c r="AT156" i="7"/>
  <c r="AV155" i="7"/>
  <c r="AT155" i="7"/>
  <c r="AV154" i="7"/>
  <c r="AT154" i="7"/>
  <c r="AV153" i="7"/>
  <c r="AT153" i="7"/>
  <c r="AV152" i="7"/>
  <c r="AT152" i="7"/>
  <c r="AV151" i="7"/>
  <c r="AT151" i="7"/>
  <c r="AV150" i="7"/>
  <c r="AT150" i="7"/>
  <c r="AV149" i="7"/>
  <c r="AT149" i="7"/>
  <c r="AV148" i="7"/>
  <c r="AT148" i="7"/>
  <c r="AV147" i="7"/>
  <c r="AT147" i="7"/>
  <c r="AV146" i="7"/>
  <c r="AT146" i="7"/>
  <c r="AV145" i="7"/>
  <c r="AT145" i="7"/>
  <c r="AV144" i="7"/>
  <c r="AT144" i="7"/>
  <c r="AV143" i="7"/>
  <c r="AT143" i="7"/>
  <c r="AV142" i="7"/>
  <c r="AT142" i="7"/>
  <c r="AV141" i="7"/>
  <c r="AT141" i="7"/>
  <c r="AV140" i="7"/>
  <c r="AT140" i="7"/>
  <c r="AV139" i="7"/>
  <c r="AT139" i="7"/>
  <c r="AV138" i="7"/>
  <c r="AT138" i="7"/>
  <c r="AV137" i="7"/>
  <c r="AT137" i="7"/>
  <c r="AV136" i="7"/>
  <c r="AT136" i="7"/>
  <c r="AT135" i="7"/>
  <c r="AV132" i="7"/>
  <c r="AT132" i="7"/>
  <c r="AV131" i="7"/>
  <c r="AT131" i="7"/>
  <c r="AV130" i="7"/>
  <c r="AT130" i="7"/>
  <c r="AV129" i="7"/>
  <c r="AT129" i="7"/>
  <c r="AV128" i="7"/>
  <c r="AT128" i="7"/>
  <c r="AV127" i="7"/>
  <c r="AT127" i="7"/>
  <c r="AV126" i="7"/>
  <c r="AT126" i="7"/>
  <c r="AV125" i="7"/>
  <c r="AT125" i="7"/>
  <c r="AV124" i="7"/>
  <c r="AT124" i="7"/>
  <c r="AV123" i="7"/>
  <c r="AT123" i="7"/>
  <c r="AV122" i="7"/>
  <c r="AT122" i="7"/>
  <c r="AV121" i="7"/>
  <c r="AT121" i="7"/>
  <c r="AV120" i="7"/>
  <c r="AT120" i="7"/>
  <c r="AV119" i="7"/>
  <c r="AT119" i="7"/>
  <c r="AV118" i="7"/>
  <c r="AT118" i="7"/>
  <c r="AU251" i="7" s="1"/>
  <c r="AV117" i="7"/>
  <c r="AT117" i="7"/>
  <c r="AV116" i="7"/>
  <c r="AT116" i="7"/>
  <c r="AV115" i="7"/>
  <c r="AT115" i="7"/>
  <c r="AV114" i="7"/>
  <c r="AT114" i="7"/>
  <c r="AV113" i="7"/>
  <c r="AT113" i="7"/>
  <c r="AU248" i="7" s="1"/>
  <c r="AV112" i="7"/>
  <c r="AT112" i="7"/>
  <c r="AV111" i="7"/>
  <c r="AT111" i="7"/>
  <c r="AV110" i="7"/>
  <c r="AT110" i="7"/>
  <c r="AV109" i="7"/>
  <c r="AT109" i="7"/>
  <c r="AV108" i="7"/>
  <c r="AT108" i="7"/>
  <c r="AU249" i="7" s="1"/>
  <c r="AV107" i="7"/>
  <c r="AT107" i="7"/>
  <c r="AV106" i="7"/>
  <c r="AT106" i="7"/>
  <c r="AV105" i="7"/>
  <c r="AT105" i="7"/>
  <c r="AV104" i="7"/>
  <c r="AT104" i="7"/>
  <c r="AV103" i="7"/>
  <c r="AT103" i="7"/>
  <c r="AV102" i="7"/>
  <c r="AT102" i="7"/>
  <c r="AV101" i="7"/>
  <c r="AT101" i="7"/>
  <c r="AV100" i="7"/>
  <c r="AT100" i="7"/>
  <c r="AV99" i="7"/>
  <c r="AT99" i="7"/>
  <c r="AV98" i="7"/>
  <c r="AT98" i="7"/>
  <c r="AV97" i="7"/>
  <c r="AT97" i="7"/>
  <c r="AV96" i="7"/>
  <c r="AT96" i="7"/>
  <c r="AV95" i="7"/>
  <c r="AT95" i="7"/>
  <c r="AV94" i="7"/>
  <c r="AT94" i="7"/>
  <c r="AV93" i="7"/>
  <c r="AT93" i="7"/>
  <c r="AT92" i="7" s="1"/>
  <c r="AV89" i="7"/>
  <c r="AT89" i="7"/>
  <c r="AV88" i="7"/>
  <c r="AT88" i="7"/>
  <c r="AV87" i="7"/>
  <c r="AT87" i="7"/>
  <c r="AV86" i="7"/>
  <c r="AT86" i="7"/>
  <c r="AV85" i="7"/>
  <c r="AT85" i="7"/>
  <c r="AV84" i="7"/>
  <c r="AT84" i="7"/>
  <c r="AV83" i="7"/>
  <c r="AT83" i="7"/>
  <c r="AV82" i="7"/>
  <c r="AT82" i="7"/>
  <c r="AV81" i="7"/>
  <c r="AT81" i="7"/>
  <c r="AV80" i="7"/>
  <c r="AT80" i="7"/>
  <c r="AV79" i="7"/>
  <c r="AT79" i="7"/>
  <c r="AV78" i="7"/>
  <c r="AT78" i="7"/>
  <c r="AV77" i="7"/>
  <c r="AT77" i="7"/>
  <c r="AV76" i="7"/>
  <c r="AT76" i="7"/>
  <c r="AV75" i="7"/>
  <c r="AT75" i="7"/>
  <c r="AV74" i="7"/>
  <c r="AT74" i="7"/>
  <c r="AV73" i="7"/>
  <c r="AT73" i="7"/>
  <c r="AV72" i="7"/>
  <c r="AT72" i="7"/>
  <c r="AV71" i="7"/>
  <c r="AT71" i="7"/>
  <c r="AV70" i="7"/>
  <c r="AT70" i="7"/>
  <c r="AV69" i="7"/>
  <c r="AT69" i="7"/>
  <c r="AV68" i="7"/>
  <c r="AT68" i="7"/>
  <c r="AV67" i="7"/>
  <c r="AT67" i="7"/>
  <c r="AV66" i="7"/>
  <c r="AT66" i="7"/>
  <c r="AV65" i="7"/>
  <c r="AT65" i="7"/>
  <c r="AV64" i="7"/>
  <c r="AT64" i="7"/>
  <c r="AV63" i="7"/>
  <c r="AT63" i="7"/>
  <c r="AV62" i="7"/>
  <c r="AT62" i="7"/>
  <c r="AV61" i="7"/>
  <c r="AT61" i="7"/>
  <c r="AV60" i="7"/>
  <c r="AT60" i="7"/>
  <c r="AV59" i="7"/>
  <c r="AT59" i="7"/>
  <c r="AU250" i="7" s="1"/>
  <c r="AV58" i="7"/>
  <c r="AT58" i="7"/>
  <c r="AV57" i="7"/>
  <c r="AT57" i="7"/>
  <c r="AV56" i="7"/>
  <c r="AT56" i="7"/>
  <c r="AV55" i="7"/>
  <c r="AT55" i="7"/>
  <c r="AV54" i="7"/>
  <c r="AT54" i="7"/>
  <c r="AV53" i="7"/>
  <c r="AT53" i="7"/>
  <c r="AV52" i="7"/>
  <c r="AT52" i="7"/>
  <c r="AU247" i="7" s="1"/>
  <c r="AV51" i="7"/>
  <c r="AT51" i="7"/>
  <c r="AV50" i="7"/>
  <c r="AT50" i="7"/>
  <c r="AV46" i="7"/>
  <c r="AT46" i="7"/>
  <c r="AV45" i="7"/>
  <c r="AT45" i="7"/>
  <c r="AV44" i="7"/>
  <c r="AT44" i="7"/>
  <c r="AV43" i="7"/>
  <c r="AT43" i="7"/>
  <c r="AV42" i="7"/>
  <c r="AT42" i="7"/>
  <c r="AV41" i="7"/>
  <c r="AT41" i="7"/>
  <c r="AV40" i="7"/>
  <c r="AT40" i="7"/>
  <c r="AV39" i="7"/>
  <c r="AT39" i="7"/>
  <c r="AV38" i="7"/>
  <c r="AT38" i="7"/>
  <c r="AV37" i="7"/>
  <c r="AT37" i="7"/>
  <c r="AV36" i="7"/>
  <c r="AT36" i="7"/>
  <c r="AV35" i="7"/>
  <c r="AT35" i="7"/>
  <c r="AV34" i="7"/>
  <c r="AT34" i="7"/>
  <c r="AV33" i="7"/>
  <c r="AT33" i="7"/>
  <c r="AV32" i="7"/>
  <c r="AT32" i="7"/>
  <c r="AV28" i="7"/>
  <c r="AT28" i="7"/>
  <c r="AV27" i="7"/>
  <c r="AT27" i="7"/>
  <c r="AV26" i="7"/>
  <c r="AT26" i="7"/>
  <c r="AV25" i="7"/>
  <c r="AT25" i="7"/>
  <c r="AV24" i="7"/>
  <c r="AT24" i="7"/>
  <c r="AV23" i="7"/>
  <c r="AT23" i="7"/>
  <c r="AV22" i="7"/>
  <c r="AT22" i="7"/>
  <c r="AU246" i="7" s="1"/>
  <c r="AV21" i="7"/>
  <c r="AT21" i="7"/>
  <c r="AV20" i="7"/>
  <c r="AT20" i="7"/>
  <c r="AV19" i="7"/>
  <c r="AT19" i="7"/>
  <c r="AV18" i="7"/>
  <c r="AT18" i="7"/>
  <c r="AV17" i="7"/>
  <c r="AT17" i="7"/>
  <c r="AV16" i="7"/>
  <c r="AT16" i="7"/>
  <c r="AV15" i="7"/>
  <c r="AT15" i="7"/>
  <c r="AV14" i="7"/>
  <c r="AT14" i="7"/>
  <c r="AU245" i="7" s="1"/>
  <c r="AV13" i="7"/>
  <c r="AT13" i="7"/>
  <c r="AU9" i="7"/>
  <c r="AU8" i="7"/>
  <c r="AU7" i="7"/>
  <c r="AT49" i="7" l="1"/>
  <c r="AU10" i="7"/>
  <c r="AU6" i="7"/>
  <c r="AT31" i="7"/>
  <c r="AT12" i="7"/>
  <c r="AU4" i="7"/>
  <c r="AU5" i="7"/>
  <c r="AU241" i="7"/>
  <c r="AQ230" i="7"/>
  <c r="AR230" i="7"/>
  <c r="AP230" i="7"/>
  <c r="AP201" i="7" s="1"/>
  <c r="AP178" i="7" s="1"/>
  <c r="AU232" i="7"/>
  <c r="AU234" i="7"/>
  <c r="AU236" i="7"/>
  <c r="AU238" i="7"/>
  <c r="AU240" i="7"/>
  <c r="AU231" i="7"/>
  <c r="AU233" i="7"/>
  <c r="AU235" i="7"/>
  <c r="AU237" i="7"/>
  <c r="AU239" i="7"/>
  <c r="BC176" i="7"/>
  <c r="BG133" i="7"/>
  <c r="BC133" i="7"/>
  <c r="BG90" i="7"/>
  <c r="BC90" i="7"/>
  <c r="AY228" i="7"/>
  <c r="AY199" i="7"/>
  <c r="AZ198" i="7"/>
  <c r="AX198" i="7"/>
  <c r="AZ197" i="7"/>
  <c r="AX197" i="7"/>
  <c r="AZ196" i="7"/>
  <c r="AX196" i="7"/>
  <c r="AZ195" i="7"/>
  <c r="AX195" i="7"/>
  <c r="AZ194" i="7"/>
  <c r="AX194" i="7"/>
  <c r="AZ193" i="7"/>
  <c r="AX193" i="7"/>
  <c r="AZ192" i="7"/>
  <c r="AX192" i="7"/>
  <c r="AZ191" i="7"/>
  <c r="AX191" i="7"/>
  <c r="AZ190" i="7"/>
  <c r="AX190" i="7"/>
  <c r="AZ189" i="7"/>
  <c r="AX189" i="7"/>
  <c r="AZ188" i="7"/>
  <c r="AX188" i="7"/>
  <c r="AZ187" i="7"/>
  <c r="AX187" i="7"/>
  <c r="AZ186" i="7"/>
  <c r="AX186" i="7"/>
  <c r="AZ185" i="7"/>
  <c r="AX185" i="7"/>
  <c r="AZ184" i="7"/>
  <c r="AX184" i="7"/>
  <c r="AZ183" i="7"/>
  <c r="AX183" i="7"/>
  <c r="AZ182" i="7"/>
  <c r="AX182" i="7"/>
  <c r="AZ181" i="7"/>
  <c r="AX181" i="7"/>
  <c r="AZ180" i="7"/>
  <c r="AX180" i="7"/>
  <c r="AZ179" i="7"/>
  <c r="AX179" i="7"/>
  <c r="AY176" i="7"/>
  <c r="AY229" i="7" s="1"/>
  <c r="AZ175" i="7"/>
  <c r="AX175" i="7"/>
  <c r="AZ174" i="7"/>
  <c r="AX174" i="7"/>
  <c r="AZ173" i="7"/>
  <c r="AX173" i="7"/>
  <c r="AZ172" i="7"/>
  <c r="AX172" i="7"/>
  <c r="AZ171" i="7"/>
  <c r="AX171" i="7"/>
  <c r="AZ170" i="7"/>
  <c r="AX170" i="7"/>
  <c r="AZ169" i="7"/>
  <c r="AX169" i="7"/>
  <c r="AZ168" i="7"/>
  <c r="AX168" i="7"/>
  <c r="AZ167" i="7"/>
  <c r="AX167" i="7"/>
  <c r="AZ166" i="7"/>
  <c r="AX166" i="7"/>
  <c r="AZ165" i="7"/>
  <c r="AX165" i="7"/>
  <c r="AZ164" i="7"/>
  <c r="AX164" i="7"/>
  <c r="AZ163" i="7"/>
  <c r="AX163" i="7"/>
  <c r="AZ162" i="7"/>
  <c r="AX162" i="7"/>
  <c r="AZ161" i="7"/>
  <c r="AX161" i="7"/>
  <c r="AZ160" i="7"/>
  <c r="AX160" i="7"/>
  <c r="AZ159" i="7"/>
  <c r="AX159" i="7"/>
  <c r="AZ158" i="7"/>
  <c r="AX158" i="7"/>
  <c r="AZ157" i="7"/>
  <c r="AX157" i="7"/>
  <c r="AZ156" i="7"/>
  <c r="AX156" i="7"/>
  <c r="AZ155" i="7"/>
  <c r="AX155" i="7"/>
  <c r="AZ154" i="7"/>
  <c r="AX154" i="7"/>
  <c r="AZ153" i="7"/>
  <c r="AX153" i="7"/>
  <c r="AZ152" i="7"/>
  <c r="AX152" i="7"/>
  <c r="AZ151" i="7"/>
  <c r="AX151" i="7"/>
  <c r="AZ150" i="7"/>
  <c r="AX150" i="7"/>
  <c r="AZ149" i="7"/>
  <c r="AX149" i="7"/>
  <c r="AZ148" i="7"/>
  <c r="AX148" i="7"/>
  <c r="AZ147" i="7"/>
  <c r="AX147" i="7"/>
  <c r="AY251" i="7" s="1"/>
  <c r="AZ146" i="7"/>
  <c r="AX146" i="7"/>
  <c r="AZ145" i="7"/>
  <c r="AX145" i="7"/>
  <c r="AZ144" i="7"/>
  <c r="AX144" i="7"/>
  <c r="AZ143" i="7"/>
  <c r="AX143" i="7"/>
  <c r="AZ142" i="7"/>
  <c r="AX142" i="7"/>
  <c r="AZ141" i="7"/>
  <c r="AX141" i="7"/>
  <c r="AZ140" i="7"/>
  <c r="AX140" i="7"/>
  <c r="AZ139" i="7"/>
  <c r="AX139" i="7"/>
  <c r="AZ138" i="7"/>
  <c r="AX138" i="7"/>
  <c r="AZ137" i="7"/>
  <c r="AX137" i="7"/>
  <c r="AZ136" i="7"/>
  <c r="AX136" i="7"/>
  <c r="AX135" i="7"/>
  <c r="AZ132" i="7"/>
  <c r="AX132" i="7"/>
  <c r="AZ131" i="7"/>
  <c r="AX131" i="7"/>
  <c r="AZ130" i="7"/>
  <c r="AX130" i="7"/>
  <c r="AZ129" i="7"/>
  <c r="AX129" i="7"/>
  <c r="AZ128" i="7"/>
  <c r="AX128" i="7"/>
  <c r="AZ127" i="7"/>
  <c r="AX127" i="7"/>
  <c r="AZ126" i="7"/>
  <c r="AX126" i="7"/>
  <c r="AZ125" i="7"/>
  <c r="AX125" i="7"/>
  <c r="AZ124" i="7"/>
  <c r="AX124" i="7"/>
  <c r="AZ123" i="7"/>
  <c r="AX123" i="7"/>
  <c r="AZ122" i="7"/>
  <c r="AX122" i="7"/>
  <c r="AZ121" i="7"/>
  <c r="AX121" i="7"/>
  <c r="AZ120" i="7"/>
  <c r="AX120" i="7"/>
  <c r="AZ119" i="7"/>
  <c r="AX119" i="7"/>
  <c r="AZ118" i="7"/>
  <c r="AX118" i="7"/>
  <c r="AZ117" i="7"/>
  <c r="AX117" i="7"/>
  <c r="AZ116" i="7"/>
  <c r="AX116" i="7"/>
  <c r="AZ115" i="7"/>
  <c r="AX115" i="7"/>
  <c r="AZ114" i="7"/>
  <c r="AX114" i="7"/>
  <c r="AZ113" i="7"/>
  <c r="AX113" i="7"/>
  <c r="AZ112" i="7"/>
  <c r="AX112" i="7"/>
  <c r="AZ111" i="7"/>
  <c r="AX111" i="7"/>
  <c r="AZ110" i="7"/>
  <c r="AX110" i="7"/>
  <c r="AZ109" i="7"/>
  <c r="AX109" i="7"/>
  <c r="AZ108" i="7"/>
  <c r="AX108" i="7"/>
  <c r="AY249" i="7" s="1"/>
  <c r="AZ107" i="7"/>
  <c r="AX107" i="7"/>
  <c r="AZ106" i="7"/>
  <c r="AX106" i="7"/>
  <c r="AZ105" i="7"/>
  <c r="AX105" i="7"/>
  <c r="AZ104" i="7"/>
  <c r="AX104" i="7"/>
  <c r="AZ103" i="7"/>
  <c r="AX103" i="7"/>
  <c r="AZ102" i="7"/>
  <c r="AX102" i="7"/>
  <c r="AZ101" i="7"/>
  <c r="AX101" i="7"/>
  <c r="AZ100" i="7"/>
  <c r="AX100" i="7"/>
  <c r="AZ99" i="7"/>
  <c r="AX99" i="7"/>
  <c r="AY248" i="7" s="1"/>
  <c r="AZ98" i="7"/>
  <c r="AX98" i="7"/>
  <c r="AZ97" i="7"/>
  <c r="AX97" i="7"/>
  <c r="AZ96" i="7"/>
  <c r="AX96" i="7"/>
  <c r="AZ95" i="7"/>
  <c r="AX95" i="7"/>
  <c r="AZ94" i="7"/>
  <c r="AX94" i="7"/>
  <c r="AZ93" i="7"/>
  <c r="AX93" i="7"/>
  <c r="AX92" i="7" s="1"/>
  <c r="AZ89" i="7"/>
  <c r="AX89" i="7"/>
  <c r="AZ88" i="7"/>
  <c r="AX88" i="7"/>
  <c r="AZ87" i="7"/>
  <c r="AX87" i="7"/>
  <c r="AZ86" i="7"/>
  <c r="AX86" i="7"/>
  <c r="AZ85" i="7"/>
  <c r="AX85" i="7"/>
  <c r="AZ84" i="7"/>
  <c r="AX84" i="7"/>
  <c r="AZ83" i="7"/>
  <c r="AX83" i="7"/>
  <c r="AZ82" i="7"/>
  <c r="AX82" i="7"/>
  <c r="AZ81" i="7"/>
  <c r="AX81" i="7"/>
  <c r="AZ80" i="7"/>
  <c r="AX80" i="7"/>
  <c r="AZ79" i="7"/>
  <c r="AX79" i="7"/>
  <c r="AZ78" i="7"/>
  <c r="AX78" i="7"/>
  <c r="AZ77" i="7"/>
  <c r="AX77" i="7"/>
  <c r="AZ76" i="7"/>
  <c r="AX76" i="7"/>
  <c r="AZ75" i="7"/>
  <c r="AX75" i="7"/>
  <c r="AZ74" i="7"/>
  <c r="AX74" i="7"/>
  <c r="AZ73" i="7"/>
  <c r="AX73" i="7"/>
  <c r="AZ72" i="7"/>
  <c r="AX72" i="7"/>
  <c r="AZ71" i="7"/>
  <c r="AX71" i="7"/>
  <c r="AZ70" i="7"/>
  <c r="AX70" i="7"/>
  <c r="AZ69" i="7"/>
  <c r="AX69" i="7"/>
  <c r="AZ68" i="7"/>
  <c r="AX68" i="7"/>
  <c r="AZ67" i="7"/>
  <c r="AX67" i="7"/>
  <c r="AZ66" i="7"/>
  <c r="AX66" i="7"/>
  <c r="AZ65" i="7"/>
  <c r="AX65" i="7"/>
  <c r="AZ64" i="7"/>
  <c r="AX64" i="7"/>
  <c r="AZ63" i="7"/>
  <c r="AX63" i="7"/>
  <c r="AZ62" i="7"/>
  <c r="AX62" i="7"/>
  <c r="AZ61" i="7"/>
  <c r="AX61" i="7"/>
  <c r="AZ60" i="7"/>
  <c r="AX60" i="7"/>
  <c r="AZ59" i="7"/>
  <c r="AX59" i="7"/>
  <c r="AY250" i="7" s="1"/>
  <c r="AZ58" i="7"/>
  <c r="AX58" i="7"/>
  <c r="AZ57" i="7"/>
  <c r="AX57" i="7"/>
  <c r="AZ56" i="7"/>
  <c r="AX56" i="7"/>
  <c r="AZ55" i="7"/>
  <c r="AX55" i="7"/>
  <c r="AZ54" i="7"/>
  <c r="AX54" i="7"/>
  <c r="AZ53" i="7"/>
  <c r="AX53" i="7"/>
  <c r="AZ52" i="7"/>
  <c r="AX52" i="7"/>
  <c r="AY247" i="7" s="1"/>
  <c r="AZ51" i="7"/>
  <c r="AX51" i="7"/>
  <c r="AZ50" i="7"/>
  <c r="AX50" i="7"/>
  <c r="AZ46" i="7"/>
  <c r="AX46" i="7"/>
  <c r="AZ45" i="7"/>
  <c r="AX45" i="7"/>
  <c r="AZ44" i="7"/>
  <c r="AX44" i="7"/>
  <c r="AZ43" i="7"/>
  <c r="AX43" i="7"/>
  <c r="AZ42" i="7"/>
  <c r="AX42" i="7"/>
  <c r="AZ41" i="7"/>
  <c r="AX41" i="7"/>
  <c r="AZ40" i="7"/>
  <c r="AX40" i="7"/>
  <c r="AZ39" i="7"/>
  <c r="AX39" i="7"/>
  <c r="AZ38" i="7"/>
  <c r="AX38" i="7"/>
  <c r="AZ37" i="7"/>
  <c r="AX37" i="7"/>
  <c r="AZ36" i="7"/>
  <c r="AX36" i="7"/>
  <c r="AZ35" i="7"/>
  <c r="AX35" i="7"/>
  <c r="AZ34" i="7"/>
  <c r="AX34" i="7"/>
  <c r="AZ33" i="7"/>
  <c r="AX33" i="7"/>
  <c r="AZ32" i="7"/>
  <c r="AX32" i="7"/>
  <c r="AX31" i="7" s="1"/>
  <c r="AZ28" i="7"/>
  <c r="AX28" i="7"/>
  <c r="AZ27" i="7"/>
  <c r="AX27" i="7"/>
  <c r="AZ26" i="7"/>
  <c r="AX26" i="7"/>
  <c r="AZ25" i="7"/>
  <c r="AX25" i="7"/>
  <c r="AZ24" i="7"/>
  <c r="AX24" i="7"/>
  <c r="AZ23" i="7"/>
  <c r="AX23" i="7"/>
  <c r="AZ22" i="7"/>
  <c r="AX22" i="7"/>
  <c r="AY246" i="7" s="1"/>
  <c r="AZ21" i="7"/>
  <c r="AX21" i="7"/>
  <c r="AZ20" i="7"/>
  <c r="AX20" i="7"/>
  <c r="AZ19" i="7"/>
  <c r="AX19" i="7"/>
  <c r="AZ18" i="7"/>
  <c r="AX18" i="7"/>
  <c r="AZ17" i="7"/>
  <c r="AX17" i="7"/>
  <c r="AZ16" i="7"/>
  <c r="AX16" i="7"/>
  <c r="AZ15" i="7"/>
  <c r="AX15" i="7"/>
  <c r="AZ14" i="7"/>
  <c r="AX14" i="7"/>
  <c r="AY245" i="7" s="1"/>
  <c r="AZ13" i="7"/>
  <c r="AX13" i="7"/>
  <c r="AY4" i="7" s="1"/>
  <c r="AY9" i="7"/>
  <c r="AY8" i="7"/>
  <c r="AY7" i="7"/>
  <c r="AY5" i="7"/>
  <c r="C15" i="3"/>
  <c r="D15" i="3" s="1"/>
  <c r="C14" i="3"/>
  <c r="D14" i="3" s="1"/>
  <c r="AX49" i="7" l="1"/>
  <c r="AY10" i="7"/>
  <c r="AY6" i="7"/>
  <c r="AX12" i="7"/>
  <c r="AY241" i="7"/>
  <c r="AU230" i="7"/>
  <c r="AV230" i="7"/>
  <c r="AT230" i="7"/>
  <c r="AT201" i="7" s="1"/>
  <c r="AT178" i="7" s="1"/>
  <c r="AY232" i="7"/>
  <c r="AY234" i="7"/>
  <c r="AY236" i="7"/>
  <c r="AY238" i="7"/>
  <c r="AY240" i="7"/>
  <c r="AY231" i="7"/>
  <c r="AY233" i="7"/>
  <c r="AY235" i="7"/>
  <c r="AY237" i="7"/>
  <c r="AY239" i="7"/>
  <c r="AY230" i="7" l="1"/>
  <c r="AZ230" i="7"/>
  <c r="AX230" i="7"/>
  <c r="AX201" i="7" s="1"/>
  <c r="AX178" i="7" s="1"/>
  <c r="BC228" i="7"/>
  <c r="BC199" i="7"/>
  <c r="BD198" i="7"/>
  <c r="BB198" i="7"/>
  <c r="BD197" i="7"/>
  <c r="BB197" i="7"/>
  <c r="BD196" i="7"/>
  <c r="BB196" i="7"/>
  <c r="BD195" i="7"/>
  <c r="BB195" i="7"/>
  <c r="BD194" i="7"/>
  <c r="BB194" i="7"/>
  <c r="BD193" i="7"/>
  <c r="BB193" i="7"/>
  <c r="BD192" i="7"/>
  <c r="BB192" i="7"/>
  <c r="BD191" i="7"/>
  <c r="BB191" i="7"/>
  <c r="BD190" i="7"/>
  <c r="BB190" i="7"/>
  <c r="BD189" i="7"/>
  <c r="BB189" i="7"/>
  <c r="BD188" i="7"/>
  <c r="BB188" i="7"/>
  <c r="BD187" i="7"/>
  <c r="BB187" i="7"/>
  <c r="BD186" i="7"/>
  <c r="BB186" i="7"/>
  <c r="BD185" i="7"/>
  <c r="BB185" i="7"/>
  <c r="BD184" i="7"/>
  <c r="BB184" i="7"/>
  <c r="BD183" i="7"/>
  <c r="BB183" i="7"/>
  <c r="BD182" i="7"/>
  <c r="BB182" i="7"/>
  <c r="BD181" i="7"/>
  <c r="BB181" i="7"/>
  <c r="BD180" i="7"/>
  <c r="BB180" i="7"/>
  <c r="BD179" i="7"/>
  <c r="BB179" i="7"/>
  <c r="BC229" i="7"/>
  <c r="BD175" i="7"/>
  <c r="BB175" i="7"/>
  <c r="BD174" i="7"/>
  <c r="BB174" i="7"/>
  <c r="BD173" i="7"/>
  <c r="BB173" i="7"/>
  <c r="BD172" i="7"/>
  <c r="BB172" i="7"/>
  <c r="BD171" i="7"/>
  <c r="BB171" i="7"/>
  <c r="BD170" i="7"/>
  <c r="BB170" i="7"/>
  <c r="BD169" i="7"/>
  <c r="BB169" i="7"/>
  <c r="BD168" i="7"/>
  <c r="BB168" i="7"/>
  <c r="BD167" i="7"/>
  <c r="BB167" i="7"/>
  <c r="BD166" i="7"/>
  <c r="BB166" i="7"/>
  <c r="BD165" i="7"/>
  <c r="BB165" i="7"/>
  <c r="BD164" i="7"/>
  <c r="BB164" i="7"/>
  <c r="BD163" i="7"/>
  <c r="BB163" i="7"/>
  <c r="BD162" i="7"/>
  <c r="BB162" i="7"/>
  <c r="BD161" i="7"/>
  <c r="BB161" i="7"/>
  <c r="BD160" i="7"/>
  <c r="BB160" i="7"/>
  <c r="BD159" i="7"/>
  <c r="BB159" i="7"/>
  <c r="BD158" i="7"/>
  <c r="BB158" i="7"/>
  <c r="BD157" i="7"/>
  <c r="BB157" i="7"/>
  <c r="BD156" i="7"/>
  <c r="BB156" i="7"/>
  <c r="BD155" i="7"/>
  <c r="BB155" i="7"/>
  <c r="BD154" i="7"/>
  <c r="BB154" i="7"/>
  <c r="BD153" i="7"/>
  <c r="BB153" i="7"/>
  <c r="BD152" i="7"/>
  <c r="BB152" i="7"/>
  <c r="BD151" i="7"/>
  <c r="BB151" i="7"/>
  <c r="BD150" i="7"/>
  <c r="BB150" i="7"/>
  <c r="BD149" i="7"/>
  <c r="BB149" i="7"/>
  <c r="BD148" i="7"/>
  <c r="BB148" i="7"/>
  <c r="BD147" i="7"/>
  <c r="BB147" i="7"/>
  <c r="BD146" i="7"/>
  <c r="BB146" i="7"/>
  <c r="BD145" i="7"/>
  <c r="BB145" i="7"/>
  <c r="BD144" i="7"/>
  <c r="BB144" i="7"/>
  <c r="BD143" i="7"/>
  <c r="BB143" i="7"/>
  <c r="BD142" i="7"/>
  <c r="BB142" i="7"/>
  <c r="BD141" i="7"/>
  <c r="BB141" i="7"/>
  <c r="BD140" i="7"/>
  <c r="BB140" i="7"/>
  <c r="BD139" i="7"/>
  <c r="BB139" i="7"/>
  <c r="BD138" i="7"/>
  <c r="BB138" i="7"/>
  <c r="BD137" i="7"/>
  <c r="BB137" i="7"/>
  <c r="BD136" i="7"/>
  <c r="BB136" i="7"/>
  <c r="BB135" i="7"/>
  <c r="BD132" i="7"/>
  <c r="BB132" i="7"/>
  <c r="BD131" i="7"/>
  <c r="BB131" i="7"/>
  <c r="BD130" i="7"/>
  <c r="BB130" i="7"/>
  <c r="BD129" i="7"/>
  <c r="BB129" i="7"/>
  <c r="BD128" i="7"/>
  <c r="BB128" i="7"/>
  <c r="BD127" i="7"/>
  <c r="BB127" i="7"/>
  <c r="BD126" i="7"/>
  <c r="BB126" i="7"/>
  <c r="BD125" i="7"/>
  <c r="BB125" i="7"/>
  <c r="BD124" i="7"/>
  <c r="BB124" i="7"/>
  <c r="BD123" i="7"/>
  <c r="BB123" i="7"/>
  <c r="BD122" i="7"/>
  <c r="BB122" i="7"/>
  <c r="BD121" i="7"/>
  <c r="BB121" i="7"/>
  <c r="BD120" i="7"/>
  <c r="BB120" i="7"/>
  <c r="BD119" i="7"/>
  <c r="BB119" i="7"/>
  <c r="BD118" i="7"/>
  <c r="BB118" i="7"/>
  <c r="BD117" i="7"/>
  <c r="BB117" i="7"/>
  <c r="BD116" i="7"/>
  <c r="BB116" i="7"/>
  <c r="BD115" i="7"/>
  <c r="BB115" i="7"/>
  <c r="BC251" i="7" s="1"/>
  <c r="BD114" i="7"/>
  <c r="BB114" i="7"/>
  <c r="BD113" i="7"/>
  <c r="BB113" i="7"/>
  <c r="BD112" i="7"/>
  <c r="BB112" i="7"/>
  <c r="BD111" i="7"/>
  <c r="BB111" i="7"/>
  <c r="BD110" i="7"/>
  <c r="BB110" i="7"/>
  <c r="BD109" i="7"/>
  <c r="BB109" i="7"/>
  <c r="BD108" i="7"/>
  <c r="BB108" i="7"/>
  <c r="BD107" i="7"/>
  <c r="BB107" i="7"/>
  <c r="BC246" i="7" s="1"/>
  <c r="BD106" i="7"/>
  <c r="BB106" i="7"/>
  <c r="BD105" i="7"/>
  <c r="BB105" i="7"/>
  <c r="BD104" i="7"/>
  <c r="BB104" i="7"/>
  <c r="BD103" i="7"/>
  <c r="BB103" i="7"/>
  <c r="BD102" i="7"/>
  <c r="BB102" i="7"/>
  <c r="BD101" i="7"/>
  <c r="BB101" i="7"/>
  <c r="BD100" i="7"/>
  <c r="BB100" i="7"/>
  <c r="BC247" i="7" s="1"/>
  <c r="BD99" i="7"/>
  <c r="BB99" i="7"/>
  <c r="BD98" i="7"/>
  <c r="BB98" i="7"/>
  <c r="BD97" i="7"/>
  <c r="BB97" i="7"/>
  <c r="BD96" i="7"/>
  <c r="BB96" i="7"/>
  <c r="BD95" i="7"/>
  <c r="BB95" i="7"/>
  <c r="BD94" i="7"/>
  <c r="BB94" i="7"/>
  <c r="BD93" i="7"/>
  <c r="BB93" i="7"/>
  <c r="BD89" i="7"/>
  <c r="BB89" i="7"/>
  <c r="BD88" i="7"/>
  <c r="BB88" i="7"/>
  <c r="BD87" i="7"/>
  <c r="BB87" i="7"/>
  <c r="BD86" i="7"/>
  <c r="BB86" i="7"/>
  <c r="BD85" i="7"/>
  <c r="BB85" i="7"/>
  <c r="BD84" i="7"/>
  <c r="BB84" i="7"/>
  <c r="BD83" i="7"/>
  <c r="BB83" i="7"/>
  <c r="BD82" i="7"/>
  <c r="BB82" i="7"/>
  <c r="BD81" i="7"/>
  <c r="BB81" i="7"/>
  <c r="BD80" i="7"/>
  <c r="BB80" i="7"/>
  <c r="BD79" i="7"/>
  <c r="BB79" i="7"/>
  <c r="BD78" i="7"/>
  <c r="BB78" i="7"/>
  <c r="BD77" i="7"/>
  <c r="BB77" i="7"/>
  <c r="BD76" i="7"/>
  <c r="BB76" i="7"/>
  <c r="BD75" i="7"/>
  <c r="BB75" i="7"/>
  <c r="BD74" i="7"/>
  <c r="BB74" i="7"/>
  <c r="BD73" i="7"/>
  <c r="BB73" i="7"/>
  <c r="BD72" i="7"/>
  <c r="BB72" i="7"/>
  <c r="BD71" i="7"/>
  <c r="BB71" i="7"/>
  <c r="BD70" i="7"/>
  <c r="BB70" i="7"/>
  <c r="BD69" i="7"/>
  <c r="BB69" i="7"/>
  <c r="BD68" i="7"/>
  <c r="BB68" i="7"/>
  <c r="BD67" i="7"/>
  <c r="BB67" i="7"/>
  <c r="BD66" i="7"/>
  <c r="BB66" i="7"/>
  <c r="BD65" i="7"/>
  <c r="BB65" i="7"/>
  <c r="BD64" i="7"/>
  <c r="BB64" i="7"/>
  <c r="BD63" i="7"/>
  <c r="BB63" i="7"/>
  <c r="BD62" i="7"/>
  <c r="BB62" i="7"/>
  <c r="BD61" i="7"/>
  <c r="BB61" i="7"/>
  <c r="BD60" i="7"/>
  <c r="BB60" i="7"/>
  <c r="BD59" i="7"/>
  <c r="BB59" i="7"/>
  <c r="BD58" i="7"/>
  <c r="BB58" i="7"/>
  <c r="BD57" i="7"/>
  <c r="BB57" i="7"/>
  <c r="BD56" i="7"/>
  <c r="BB56" i="7"/>
  <c r="BD55" i="7"/>
  <c r="BB55" i="7"/>
  <c r="BD54" i="7"/>
  <c r="BB54" i="7"/>
  <c r="BD53" i="7"/>
  <c r="BB53" i="7"/>
  <c r="BC248" i="7" s="1"/>
  <c r="BD52" i="7"/>
  <c r="BB52" i="7"/>
  <c r="BD51" i="7"/>
  <c r="BB51" i="7"/>
  <c r="BD50" i="7"/>
  <c r="BB50" i="7"/>
  <c r="BD46" i="7"/>
  <c r="BB46" i="7"/>
  <c r="BD45" i="7"/>
  <c r="BB45" i="7"/>
  <c r="BD44" i="7"/>
  <c r="BB44" i="7"/>
  <c r="BD43" i="7"/>
  <c r="BB43" i="7"/>
  <c r="BD42" i="7"/>
  <c r="BB42" i="7"/>
  <c r="BD41" i="7"/>
  <c r="BB41" i="7"/>
  <c r="BD40" i="7"/>
  <c r="BB40" i="7"/>
  <c r="BD39" i="7"/>
  <c r="BB39" i="7"/>
  <c r="BD38" i="7"/>
  <c r="BB38" i="7"/>
  <c r="BD37" i="7"/>
  <c r="BB37" i="7"/>
  <c r="BD36" i="7"/>
  <c r="BB36" i="7"/>
  <c r="BD35" i="7"/>
  <c r="BB35" i="7"/>
  <c r="BD34" i="7"/>
  <c r="BB34" i="7"/>
  <c r="BD33" i="7"/>
  <c r="BB33" i="7"/>
  <c r="BD32" i="7"/>
  <c r="BB32" i="7"/>
  <c r="BB31" i="7" s="1"/>
  <c r="BD28" i="7"/>
  <c r="BB28" i="7"/>
  <c r="BD27" i="7"/>
  <c r="BB27" i="7"/>
  <c r="BD26" i="7"/>
  <c r="BB26" i="7"/>
  <c r="BD25" i="7"/>
  <c r="BB25" i="7"/>
  <c r="BD24" i="7"/>
  <c r="BB24" i="7"/>
  <c r="BD23" i="7"/>
  <c r="BB23" i="7"/>
  <c r="BD22" i="7"/>
  <c r="BB22" i="7"/>
  <c r="BD21" i="7"/>
  <c r="BB21" i="7"/>
  <c r="BD20" i="7"/>
  <c r="BB20" i="7"/>
  <c r="BD19" i="7"/>
  <c r="BB19" i="7"/>
  <c r="BD18" i="7"/>
  <c r="BB18" i="7"/>
  <c r="BD17" i="7"/>
  <c r="BB17" i="7"/>
  <c r="BD16" i="7"/>
  <c r="BB16" i="7"/>
  <c r="BD15" i="7"/>
  <c r="BB15" i="7"/>
  <c r="BD14" i="7"/>
  <c r="BB14" i="7"/>
  <c r="BC250" i="7" s="1"/>
  <c r="BD13" i="7"/>
  <c r="BB13" i="7"/>
  <c r="BC9" i="7"/>
  <c r="BC8" i="7"/>
  <c r="F2" i="8"/>
  <c r="G2" i="8"/>
  <c r="E1" i="8"/>
  <c r="F1" i="8"/>
  <c r="G1" i="8"/>
  <c r="BG228" i="7"/>
  <c r="BG199" i="7"/>
  <c r="BH198" i="7"/>
  <c r="BF198" i="7"/>
  <c r="BH197" i="7"/>
  <c r="BF197" i="7"/>
  <c r="BH196" i="7"/>
  <c r="BF196" i="7"/>
  <c r="BH195" i="7"/>
  <c r="BF195" i="7"/>
  <c r="BH194" i="7"/>
  <c r="BF194" i="7"/>
  <c r="BH193" i="7"/>
  <c r="BF193" i="7"/>
  <c r="BH192" i="7"/>
  <c r="BF192" i="7"/>
  <c r="BH191" i="7"/>
  <c r="BF191" i="7"/>
  <c r="BH190" i="7"/>
  <c r="BF190" i="7"/>
  <c r="BH189" i="7"/>
  <c r="BF189" i="7"/>
  <c r="BH188" i="7"/>
  <c r="BF188" i="7"/>
  <c r="BH187" i="7"/>
  <c r="BF187" i="7"/>
  <c r="BH186" i="7"/>
  <c r="BF186" i="7"/>
  <c r="BH185" i="7"/>
  <c r="BF185" i="7"/>
  <c r="BH184" i="7"/>
  <c r="BF184" i="7"/>
  <c r="BH183" i="7"/>
  <c r="BF183" i="7"/>
  <c r="BH182" i="7"/>
  <c r="BF182" i="7"/>
  <c r="BH181" i="7"/>
  <c r="BF181" i="7"/>
  <c r="BH180" i="7"/>
  <c r="BF180" i="7"/>
  <c r="BH179" i="7"/>
  <c r="BF179" i="7"/>
  <c r="BG176" i="7"/>
  <c r="BG229" i="7" s="1"/>
  <c r="BH175" i="7"/>
  <c r="BF175" i="7"/>
  <c r="BH174" i="7"/>
  <c r="BF174" i="7"/>
  <c r="BH173" i="7"/>
  <c r="BF173" i="7"/>
  <c r="BH172" i="7"/>
  <c r="BF172" i="7"/>
  <c r="BH171" i="7"/>
  <c r="BF171" i="7"/>
  <c r="BH170" i="7"/>
  <c r="BF170" i="7"/>
  <c r="BH169" i="7"/>
  <c r="BF169" i="7"/>
  <c r="BH168" i="7"/>
  <c r="BF168" i="7"/>
  <c r="BH167" i="7"/>
  <c r="BF167" i="7"/>
  <c r="BH166" i="7"/>
  <c r="BF166" i="7"/>
  <c r="BH165" i="7"/>
  <c r="BF165" i="7"/>
  <c r="BH164" i="7"/>
  <c r="BF164" i="7"/>
  <c r="BH163" i="7"/>
  <c r="BF163" i="7"/>
  <c r="BH162" i="7"/>
  <c r="BF162" i="7"/>
  <c r="BH161" i="7"/>
  <c r="BF161" i="7"/>
  <c r="BH160" i="7"/>
  <c r="BF160" i="7"/>
  <c r="BH159" i="7"/>
  <c r="BF159" i="7"/>
  <c r="BH158" i="7"/>
  <c r="BF158" i="7"/>
  <c r="BH157" i="7"/>
  <c r="BF157" i="7"/>
  <c r="BH156" i="7"/>
  <c r="BF156" i="7"/>
  <c r="BH155" i="7"/>
  <c r="BF155" i="7"/>
  <c r="BH154" i="7"/>
  <c r="BF154" i="7"/>
  <c r="BH153" i="7"/>
  <c r="BF153" i="7"/>
  <c r="BH152" i="7"/>
  <c r="BF152" i="7"/>
  <c r="BH151" i="7"/>
  <c r="BF151" i="7"/>
  <c r="BH150" i="7"/>
  <c r="BF150" i="7"/>
  <c r="BH149" i="7"/>
  <c r="BF149" i="7"/>
  <c r="BH148" i="7"/>
  <c r="BF148" i="7"/>
  <c r="BH147" i="7"/>
  <c r="BF147" i="7"/>
  <c r="BH146" i="7"/>
  <c r="BF146" i="7"/>
  <c r="BH145" i="7"/>
  <c r="BF145" i="7"/>
  <c r="BH144" i="7"/>
  <c r="BF144" i="7"/>
  <c r="BH143" i="7"/>
  <c r="BF143" i="7"/>
  <c r="BH142" i="7"/>
  <c r="BF142" i="7"/>
  <c r="BH141" i="7"/>
  <c r="BF141" i="7"/>
  <c r="BH140" i="7"/>
  <c r="BF140" i="7"/>
  <c r="BH139" i="7"/>
  <c r="BF139" i="7"/>
  <c r="BH138" i="7"/>
  <c r="BF138" i="7"/>
  <c r="BH137" i="7"/>
  <c r="BF137" i="7"/>
  <c r="BH136" i="7"/>
  <c r="BF136" i="7"/>
  <c r="BH132" i="7"/>
  <c r="BF132" i="7"/>
  <c r="BH131" i="7"/>
  <c r="BF131" i="7"/>
  <c r="BH130" i="7"/>
  <c r="BF130" i="7"/>
  <c r="BH129" i="7"/>
  <c r="BF129" i="7"/>
  <c r="BH128" i="7"/>
  <c r="BF128" i="7"/>
  <c r="BH127" i="7"/>
  <c r="BF127" i="7"/>
  <c r="BH126" i="7"/>
  <c r="BF126" i="7"/>
  <c r="BH125" i="7"/>
  <c r="BF125" i="7"/>
  <c r="BH124" i="7"/>
  <c r="BF124" i="7"/>
  <c r="BH123" i="7"/>
  <c r="BF123" i="7"/>
  <c r="BH122" i="7"/>
  <c r="BF122" i="7"/>
  <c r="BH121" i="7"/>
  <c r="BF121" i="7"/>
  <c r="BH120" i="7"/>
  <c r="BF120" i="7"/>
  <c r="BH119" i="7"/>
  <c r="BF119" i="7"/>
  <c r="BH118" i="7"/>
  <c r="BF118" i="7"/>
  <c r="BH117" i="7"/>
  <c r="BF117" i="7"/>
  <c r="BH116" i="7"/>
  <c r="BF116" i="7"/>
  <c r="BH115" i="7"/>
  <c r="BF115" i="7"/>
  <c r="BH114" i="7"/>
  <c r="BF114" i="7"/>
  <c r="BH113" i="7"/>
  <c r="BF113" i="7"/>
  <c r="BH112" i="7"/>
  <c r="BF112" i="7"/>
  <c r="BH111" i="7"/>
  <c r="BF111" i="7"/>
  <c r="BH110" i="7"/>
  <c r="BF110" i="7"/>
  <c r="BH109" i="7"/>
  <c r="BF109" i="7"/>
  <c r="BH108" i="7"/>
  <c r="BF108" i="7"/>
  <c r="BH107" i="7"/>
  <c r="BF107" i="7"/>
  <c r="BH106" i="7"/>
  <c r="BF106" i="7"/>
  <c r="BH105" i="7"/>
  <c r="BF105" i="7"/>
  <c r="BH104" i="7"/>
  <c r="BF104" i="7"/>
  <c r="BH103" i="7"/>
  <c r="BF103" i="7"/>
  <c r="BH102" i="7"/>
  <c r="BF102" i="7"/>
  <c r="BH101" i="7"/>
  <c r="BF101" i="7"/>
  <c r="BH100" i="7"/>
  <c r="BF100" i="7"/>
  <c r="BG247" i="7" s="1"/>
  <c r="BH99" i="7"/>
  <c r="BF99" i="7"/>
  <c r="BH98" i="7"/>
  <c r="BF98" i="7"/>
  <c r="BH97" i="7"/>
  <c r="BF97" i="7"/>
  <c r="BG246" i="7" s="1"/>
  <c r="BH96" i="7"/>
  <c r="BF96" i="7"/>
  <c r="BH95" i="7"/>
  <c r="BF95" i="7"/>
  <c r="BH94" i="7"/>
  <c r="BF94" i="7"/>
  <c r="BH93" i="7"/>
  <c r="BF93" i="7"/>
  <c r="BH89" i="7"/>
  <c r="BF89" i="7"/>
  <c r="BH88" i="7"/>
  <c r="BF88" i="7"/>
  <c r="BH87" i="7"/>
  <c r="BF87" i="7"/>
  <c r="BH86" i="7"/>
  <c r="BF86" i="7"/>
  <c r="BH85" i="7"/>
  <c r="BF85" i="7"/>
  <c r="BH84" i="7"/>
  <c r="BF84" i="7"/>
  <c r="BH83" i="7"/>
  <c r="BF83" i="7"/>
  <c r="BH82" i="7"/>
  <c r="BF82" i="7"/>
  <c r="BH81" i="7"/>
  <c r="BF81" i="7"/>
  <c r="BH80" i="7"/>
  <c r="BF80" i="7"/>
  <c r="BH79" i="7"/>
  <c r="BF79" i="7"/>
  <c r="BH78" i="7"/>
  <c r="BF78" i="7"/>
  <c r="BH77" i="7"/>
  <c r="BF77" i="7"/>
  <c r="BH76" i="7"/>
  <c r="BF76" i="7"/>
  <c r="BH75" i="7"/>
  <c r="BF75" i="7"/>
  <c r="BH74" i="7"/>
  <c r="BF74" i="7"/>
  <c r="BH73" i="7"/>
  <c r="BF73" i="7"/>
  <c r="BH72" i="7"/>
  <c r="BF72" i="7"/>
  <c r="BH71" i="7"/>
  <c r="BF71" i="7"/>
  <c r="BH70" i="7"/>
  <c r="BF70" i="7"/>
  <c r="BH69" i="7"/>
  <c r="BF69" i="7"/>
  <c r="BH68" i="7"/>
  <c r="BF68" i="7"/>
  <c r="BH67" i="7"/>
  <c r="BF67" i="7"/>
  <c r="BH66" i="7"/>
  <c r="BF66" i="7"/>
  <c r="BH65" i="7"/>
  <c r="BF65" i="7"/>
  <c r="BH64" i="7"/>
  <c r="BF64" i="7"/>
  <c r="BH63" i="7"/>
  <c r="BF63" i="7"/>
  <c r="BH62" i="7"/>
  <c r="BF62" i="7"/>
  <c r="BH61" i="7"/>
  <c r="BF61" i="7"/>
  <c r="BH60" i="7"/>
  <c r="BF60" i="7"/>
  <c r="BH59" i="7"/>
  <c r="BF59" i="7"/>
  <c r="BH58" i="7"/>
  <c r="BF58" i="7"/>
  <c r="BH57" i="7"/>
  <c r="BF57" i="7"/>
  <c r="BH56" i="7"/>
  <c r="BF56" i="7"/>
  <c r="BH55" i="7"/>
  <c r="BF55" i="7"/>
  <c r="BH54" i="7"/>
  <c r="BF54" i="7"/>
  <c r="BH53" i="7"/>
  <c r="BF53" i="7"/>
  <c r="BH52" i="7"/>
  <c r="BF52" i="7"/>
  <c r="BG248" i="7" s="1"/>
  <c r="BH51" i="7"/>
  <c r="BF51" i="7"/>
  <c r="BH50" i="7"/>
  <c r="BF50" i="7"/>
  <c r="BH46" i="7"/>
  <c r="BF46" i="7"/>
  <c r="BH45" i="7"/>
  <c r="BF45" i="7"/>
  <c r="BH44" i="7"/>
  <c r="BF44" i="7"/>
  <c r="BH43" i="7"/>
  <c r="BF43" i="7"/>
  <c r="BH42" i="7"/>
  <c r="BF42" i="7"/>
  <c r="BH41" i="7"/>
  <c r="BF41" i="7"/>
  <c r="BH40" i="7"/>
  <c r="BF40" i="7"/>
  <c r="BH39" i="7"/>
  <c r="BF39" i="7"/>
  <c r="BH38" i="7"/>
  <c r="BF38" i="7"/>
  <c r="BH37" i="7"/>
  <c r="BF37" i="7"/>
  <c r="BH36" i="7"/>
  <c r="BF36" i="7"/>
  <c r="BH35" i="7"/>
  <c r="BF35" i="7"/>
  <c r="BH34" i="7"/>
  <c r="BF34" i="7"/>
  <c r="BH33" i="7"/>
  <c r="BF33" i="7"/>
  <c r="BH32" i="7"/>
  <c r="BF32" i="7"/>
  <c r="BF31" i="7" s="1"/>
  <c r="BH28" i="7"/>
  <c r="BF28" i="7"/>
  <c r="BH27" i="7"/>
  <c r="BF27" i="7"/>
  <c r="BH26" i="7"/>
  <c r="BF26" i="7"/>
  <c r="BH25" i="7"/>
  <c r="BF25" i="7"/>
  <c r="BH24" i="7"/>
  <c r="BF24" i="7"/>
  <c r="BH23" i="7"/>
  <c r="BF23" i="7"/>
  <c r="BH22" i="7"/>
  <c r="BF22" i="7"/>
  <c r="BH21" i="7"/>
  <c r="BF21" i="7"/>
  <c r="BH20" i="7"/>
  <c r="BF20" i="7"/>
  <c r="BH19" i="7"/>
  <c r="BF19" i="7"/>
  <c r="BG251" i="7" s="1"/>
  <c r="BH18" i="7"/>
  <c r="BF18" i="7"/>
  <c r="BG249" i="7" s="1"/>
  <c r="BH17" i="7"/>
  <c r="BF17" i="7"/>
  <c r="BH16" i="7"/>
  <c r="BF16" i="7"/>
  <c r="BH15" i="7"/>
  <c r="BF15" i="7"/>
  <c r="BH14" i="7"/>
  <c r="BF14" i="7"/>
  <c r="BG250" i="7" s="1"/>
  <c r="BH13" i="7"/>
  <c r="BF13" i="7"/>
  <c r="BG9" i="7"/>
  <c r="BG7" i="7"/>
  <c r="BF49" i="7" l="1"/>
  <c r="BG10" i="7"/>
  <c r="BF92" i="7"/>
  <c r="BG245" i="7"/>
  <c r="BB49" i="7"/>
  <c r="BC10" i="7"/>
  <c r="BC249" i="7"/>
  <c r="BB92" i="7"/>
  <c r="BC245" i="7"/>
  <c r="BF12" i="7"/>
  <c r="BG4" i="7"/>
  <c r="BB12" i="7"/>
  <c r="BC4" i="7"/>
  <c r="BF135" i="7"/>
  <c r="BG8" i="7"/>
  <c r="BC6" i="7"/>
  <c r="BC241" i="7"/>
  <c r="BC5" i="7"/>
  <c r="BC7" i="7"/>
  <c r="BG6" i="7"/>
  <c r="BG5" i="7"/>
  <c r="BC232" i="7"/>
  <c r="BC234" i="7"/>
  <c r="BC236" i="7"/>
  <c r="BC238" i="7"/>
  <c r="BC240" i="7"/>
  <c r="BC231" i="7"/>
  <c r="BC233" i="7"/>
  <c r="BC235" i="7"/>
  <c r="BC237" i="7"/>
  <c r="BC239" i="7"/>
  <c r="BG241" i="7"/>
  <c r="BG232" i="7"/>
  <c r="BG234" i="7"/>
  <c r="BG236" i="7"/>
  <c r="BG238" i="7"/>
  <c r="BG240" i="7"/>
  <c r="BG231" i="7"/>
  <c r="BG233" i="7"/>
  <c r="BG235" i="7"/>
  <c r="BG237" i="7"/>
  <c r="BG239" i="7"/>
  <c r="BW133" i="7"/>
  <c r="BW90" i="7"/>
  <c r="BC230" i="7" l="1"/>
  <c r="BD230" i="7"/>
  <c r="BB230" i="7"/>
  <c r="BB201" i="7" s="1"/>
  <c r="BB178" i="7" s="1"/>
  <c r="BG230" i="7"/>
  <c r="BH230" i="7"/>
  <c r="BF230" i="7"/>
  <c r="BF201" i="7" s="1"/>
  <c r="BF178" i="7" s="1"/>
  <c r="CI176" i="7"/>
  <c r="BS90" i="7"/>
  <c r="BS133" i="7"/>
  <c r="CA133" i="7"/>
  <c r="CE133" i="7"/>
  <c r="CI133" i="7"/>
  <c r="CM133" i="7"/>
  <c r="CQ133" i="7"/>
  <c r="BW176" i="7"/>
  <c r="BS176" i="7"/>
  <c r="BS229" i="7" s="1"/>
  <c r="BS228" i="7"/>
  <c r="C186" i="8" l="1"/>
  <c r="D186" i="8" s="1"/>
  <c r="C187" i="8"/>
  <c r="D187" i="8" s="1"/>
  <c r="C188" i="8"/>
  <c r="D188" i="8" s="1"/>
  <c r="C189" i="8"/>
  <c r="D189" i="8" s="1"/>
  <c r="C187" i="3"/>
  <c r="D187" i="3" s="1"/>
  <c r="C188" i="3"/>
  <c r="D188" i="3" s="1"/>
  <c r="C189" i="3"/>
  <c r="D189" i="3" s="1"/>
  <c r="C212" i="3"/>
  <c r="C211" i="3"/>
  <c r="C210" i="3"/>
  <c r="C209" i="3"/>
  <c r="C208" i="3"/>
  <c r="C207" i="3"/>
  <c r="C206" i="3"/>
  <c r="C205" i="3"/>
  <c r="C204" i="3"/>
  <c r="C203" i="3"/>
  <c r="C202" i="3"/>
  <c r="C201" i="3"/>
  <c r="C200" i="3"/>
  <c r="C199" i="3"/>
  <c r="C198" i="3"/>
  <c r="C197" i="3"/>
  <c r="C196" i="3"/>
  <c r="C195" i="3"/>
  <c r="C194" i="3"/>
  <c r="C193" i="3"/>
  <c r="C192" i="3"/>
  <c r="C170" i="3"/>
  <c r="D170" i="3" s="1"/>
  <c r="C171" i="3"/>
  <c r="D171" i="3" s="1"/>
  <c r="C172" i="3"/>
  <c r="D172" i="3" s="1"/>
  <c r="C173" i="3"/>
  <c r="D173" i="3" s="1"/>
  <c r="C174" i="3"/>
  <c r="D174" i="3" s="1"/>
  <c r="C175" i="3"/>
  <c r="D175" i="3" s="1"/>
  <c r="C176" i="3"/>
  <c r="D176" i="3" s="1"/>
  <c r="C177" i="3"/>
  <c r="D177" i="3" s="1"/>
  <c r="C178" i="3"/>
  <c r="D178" i="3" s="1"/>
  <c r="C179" i="3"/>
  <c r="D179" i="3" s="1"/>
  <c r="C180" i="3"/>
  <c r="D180" i="3" s="1"/>
  <c r="C181" i="3"/>
  <c r="D181" i="3" s="1"/>
  <c r="C182" i="3"/>
  <c r="D182" i="3" s="1"/>
  <c r="C183" i="3"/>
  <c r="D183" i="3" s="1"/>
  <c r="C184" i="3"/>
  <c r="D184" i="3" s="1"/>
  <c r="C185" i="3"/>
  <c r="D185" i="3" s="1"/>
  <c r="C186" i="3"/>
  <c r="D186" i="3" s="1"/>
  <c r="C127" i="3"/>
  <c r="D127" i="3" s="1"/>
  <c r="C128" i="3"/>
  <c r="D128" i="3" s="1"/>
  <c r="C129" i="3"/>
  <c r="D129" i="3" s="1"/>
  <c r="C130" i="3"/>
  <c r="D130" i="3" s="1"/>
  <c r="C131" i="3"/>
  <c r="D131" i="3" s="1"/>
  <c r="C132" i="3"/>
  <c r="D132" i="3" s="1"/>
  <c r="C133" i="3"/>
  <c r="D133" i="3" s="1"/>
  <c r="C134" i="3"/>
  <c r="D134" i="3" s="1"/>
  <c r="C135" i="3"/>
  <c r="D135" i="3" s="1"/>
  <c r="C136" i="3"/>
  <c r="D136" i="3" s="1"/>
  <c r="C137" i="3"/>
  <c r="D137" i="3" s="1"/>
  <c r="C138" i="3"/>
  <c r="D138" i="3" s="1"/>
  <c r="C139" i="3"/>
  <c r="D139" i="3" s="1"/>
  <c r="C140" i="3"/>
  <c r="D140" i="3" s="1"/>
  <c r="C141" i="3"/>
  <c r="D141" i="3" s="1"/>
  <c r="C142" i="3"/>
  <c r="D142" i="3" s="1"/>
  <c r="C143" i="3"/>
  <c r="D143" i="3" s="1"/>
  <c r="C144" i="3"/>
  <c r="D144" i="3" s="1"/>
  <c r="C145" i="3"/>
  <c r="D145" i="3" s="1"/>
  <c r="C146" i="3"/>
  <c r="D146" i="3" s="1"/>
  <c r="C147" i="3"/>
  <c r="D147" i="3" s="1"/>
  <c r="C148" i="3"/>
  <c r="D148" i="3" s="1"/>
  <c r="C149" i="3"/>
  <c r="D149" i="3" s="1"/>
  <c r="C150" i="3"/>
  <c r="D150" i="3" s="1"/>
  <c r="C151" i="3"/>
  <c r="D151" i="3" s="1"/>
  <c r="C152" i="3"/>
  <c r="D152" i="3" s="1"/>
  <c r="C153" i="3"/>
  <c r="D153" i="3" s="1"/>
  <c r="C154" i="3"/>
  <c r="D154" i="3" s="1"/>
  <c r="C155" i="3"/>
  <c r="D155" i="3" s="1"/>
  <c r="C156" i="3"/>
  <c r="D156" i="3" s="1"/>
  <c r="C157" i="3"/>
  <c r="D157" i="3" s="1"/>
  <c r="C158" i="3"/>
  <c r="D158" i="3" s="1"/>
  <c r="C159" i="3"/>
  <c r="D159" i="3" s="1"/>
  <c r="C160" i="3"/>
  <c r="D160" i="3" s="1"/>
  <c r="C161" i="3"/>
  <c r="D161" i="3" s="1"/>
  <c r="C162" i="3"/>
  <c r="D162" i="3" s="1"/>
  <c r="C163" i="3"/>
  <c r="D163" i="3" s="1"/>
  <c r="C164" i="3"/>
  <c r="D164" i="3" s="1"/>
  <c r="C165" i="3"/>
  <c r="D165" i="3" s="1"/>
  <c r="C166" i="3"/>
  <c r="D166" i="3" s="1"/>
  <c r="C84" i="3"/>
  <c r="D84" i="3" s="1"/>
  <c r="C85" i="3"/>
  <c r="D85" i="3" s="1"/>
  <c r="C86" i="3"/>
  <c r="D86" i="3" s="1"/>
  <c r="C87" i="3"/>
  <c r="D87" i="3" s="1"/>
  <c r="C88" i="3"/>
  <c r="D88" i="3" s="1"/>
  <c r="C89" i="3"/>
  <c r="D89" i="3" s="1"/>
  <c r="C90" i="3"/>
  <c r="D90" i="3" s="1"/>
  <c r="C91" i="3"/>
  <c r="D91" i="3" s="1"/>
  <c r="C92" i="3"/>
  <c r="D92" i="3" s="1"/>
  <c r="C93" i="3"/>
  <c r="D93" i="3" s="1"/>
  <c r="C94" i="3"/>
  <c r="D94" i="3" s="1"/>
  <c r="C95" i="3"/>
  <c r="D95" i="3" s="1"/>
  <c r="C96" i="3"/>
  <c r="D96" i="3" s="1"/>
  <c r="C97" i="3"/>
  <c r="D97" i="3" s="1"/>
  <c r="C98" i="3"/>
  <c r="D98" i="3" s="1"/>
  <c r="C99" i="3"/>
  <c r="D99" i="3" s="1"/>
  <c r="C100" i="3"/>
  <c r="D100" i="3" s="1"/>
  <c r="C101" i="3"/>
  <c r="D101" i="3" s="1"/>
  <c r="C102" i="3"/>
  <c r="D102" i="3" s="1"/>
  <c r="C103" i="3"/>
  <c r="D103" i="3" s="1"/>
  <c r="C104" i="3"/>
  <c r="D104" i="3" s="1"/>
  <c r="C105" i="3"/>
  <c r="D105" i="3" s="1"/>
  <c r="C106" i="3"/>
  <c r="D106" i="3" s="1"/>
  <c r="C107" i="3"/>
  <c r="D107" i="3" s="1"/>
  <c r="C108" i="3"/>
  <c r="D108" i="3" s="1"/>
  <c r="C109" i="3"/>
  <c r="D109" i="3" s="1"/>
  <c r="C110" i="3"/>
  <c r="D110" i="3" s="1"/>
  <c r="C111" i="3"/>
  <c r="D111" i="3" s="1"/>
  <c r="C112" i="3"/>
  <c r="D112" i="3" s="1"/>
  <c r="C113" i="3"/>
  <c r="D113" i="3" s="1"/>
  <c r="C114" i="3"/>
  <c r="D114" i="3" s="1"/>
  <c r="C115" i="3"/>
  <c r="D115" i="3" s="1"/>
  <c r="C116" i="3"/>
  <c r="D116" i="3" s="1"/>
  <c r="C117" i="3"/>
  <c r="D117" i="3" s="1"/>
  <c r="C118" i="3"/>
  <c r="D118" i="3" s="1"/>
  <c r="C119" i="3"/>
  <c r="D119" i="3" s="1"/>
  <c r="C120" i="3"/>
  <c r="D120" i="3" s="1"/>
  <c r="C121" i="3"/>
  <c r="D121" i="3" s="1"/>
  <c r="C122" i="3"/>
  <c r="D122" i="3" s="1"/>
  <c r="C123" i="3"/>
  <c r="D123" i="3" s="1"/>
  <c r="C55" i="3"/>
  <c r="D55" i="3" s="1"/>
  <c r="C56" i="3"/>
  <c r="D56" i="3" s="1"/>
  <c r="C57" i="3"/>
  <c r="D57" i="3" s="1"/>
  <c r="C58" i="3"/>
  <c r="D58" i="3" s="1"/>
  <c r="C59" i="3"/>
  <c r="D59" i="3" s="1"/>
  <c r="C60" i="3"/>
  <c r="D60" i="3" s="1"/>
  <c r="C61" i="3"/>
  <c r="D61" i="3" s="1"/>
  <c r="C62" i="3"/>
  <c r="D62" i="3" s="1"/>
  <c r="C63" i="3"/>
  <c r="D63" i="3" s="1"/>
  <c r="C64" i="3"/>
  <c r="D64" i="3" s="1"/>
  <c r="C65" i="3"/>
  <c r="D65" i="3" s="1"/>
  <c r="C66" i="3"/>
  <c r="D66" i="3" s="1"/>
  <c r="C67" i="3"/>
  <c r="D67" i="3" s="1"/>
  <c r="C68" i="3"/>
  <c r="D68" i="3" s="1"/>
  <c r="C69" i="3"/>
  <c r="D69" i="3" s="1"/>
  <c r="C70" i="3"/>
  <c r="D70" i="3" s="1"/>
  <c r="C71" i="3"/>
  <c r="D71" i="3" s="1"/>
  <c r="C72" i="3"/>
  <c r="D72" i="3" s="1"/>
  <c r="C73" i="3"/>
  <c r="D73" i="3" s="1"/>
  <c r="C74" i="3"/>
  <c r="D74" i="3" s="1"/>
  <c r="C75" i="3"/>
  <c r="D75" i="3" s="1"/>
  <c r="C76" i="3"/>
  <c r="D76" i="3" s="1"/>
  <c r="C77" i="3"/>
  <c r="D77" i="3" s="1"/>
  <c r="C78" i="3"/>
  <c r="D78" i="3" s="1"/>
  <c r="C79" i="3"/>
  <c r="D79" i="3" s="1"/>
  <c r="C80" i="3"/>
  <c r="D80" i="3" s="1"/>
  <c r="C54" i="3"/>
  <c r="D54" i="3" s="1"/>
  <c r="C53" i="3"/>
  <c r="D53" i="3" s="1"/>
  <c r="C52" i="3"/>
  <c r="D52" i="3" s="1"/>
  <c r="C51" i="3"/>
  <c r="D51" i="3" s="1"/>
  <c r="C50" i="3"/>
  <c r="D50" i="3" s="1"/>
  <c r="C49" i="3"/>
  <c r="D49" i="3" s="1"/>
  <c r="C48" i="3"/>
  <c r="D48" i="3" s="1"/>
  <c r="C47" i="3"/>
  <c r="D47" i="3" s="1"/>
  <c r="C46" i="3"/>
  <c r="D46" i="3" s="1"/>
  <c r="C45" i="3"/>
  <c r="D45" i="3" s="1"/>
  <c r="C44" i="3"/>
  <c r="D44" i="3" s="1"/>
  <c r="C43" i="3"/>
  <c r="D43" i="3" s="1"/>
  <c r="C42" i="3"/>
  <c r="D42" i="3" s="1"/>
  <c r="C41" i="3"/>
  <c r="D41" i="3" s="1"/>
  <c r="C37" i="3"/>
  <c r="D37" i="3" s="1"/>
  <c r="C36" i="3"/>
  <c r="D36" i="3" s="1"/>
  <c r="C35" i="3"/>
  <c r="D35" i="3" s="1"/>
  <c r="C34" i="3"/>
  <c r="D34" i="3" s="1"/>
  <c r="C33" i="3"/>
  <c r="D33" i="3" s="1"/>
  <c r="C32" i="3"/>
  <c r="D32" i="3" s="1"/>
  <c r="C31" i="3"/>
  <c r="D31" i="3" s="1"/>
  <c r="C30" i="3"/>
  <c r="D30" i="3" s="1"/>
  <c r="C29" i="3"/>
  <c r="D29" i="3" s="1"/>
  <c r="C28" i="3"/>
  <c r="D28" i="3" s="1"/>
  <c r="C27" i="3"/>
  <c r="D27" i="3" s="1"/>
  <c r="C26" i="3"/>
  <c r="D26" i="3" s="1"/>
  <c r="C25" i="3"/>
  <c r="D25" i="3" s="1"/>
  <c r="C24" i="3"/>
  <c r="D24" i="3" s="1"/>
  <c r="C23" i="3"/>
  <c r="D23" i="3" s="1"/>
  <c r="C4" i="3"/>
  <c r="C5" i="3"/>
  <c r="D5" i="3" s="1"/>
  <c r="C6" i="3"/>
  <c r="D6" i="3" s="1"/>
  <c r="C7" i="3"/>
  <c r="D7" i="3" s="1"/>
  <c r="C8" i="3"/>
  <c r="D8" i="3" s="1"/>
  <c r="C9" i="3"/>
  <c r="D9" i="3" s="1"/>
  <c r="C10" i="3"/>
  <c r="D10" i="3" s="1"/>
  <c r="C11" i="3"/>
  <c r="D11" i="3" s="1"/>
  <c r="C12" i="3"/>
  <c r="D12" i="3" s="1"/>
  <c r="C13" i="3"/>
  <c r="D13" i="3" s="1"/>
  <c r="C16" i="3"/>
  <c r="D16" i="3" s="1"/>
  <c r="C17" i="3"/>
  <c r="D17" i="3" s="1"/>
  <c r="C18" i="3"/>
  <c r="D18" i="3" s="1"/>
  <c r="C19" i="3"/>
  <c r="D19" i="3" s="1"/>
  <c r="C3" i="3"/>
  <c r="D4" i="3" l="1"/>
  <c r="C237" i="3" s="1"/>
  <c r="BO47" i="7"/>
  <c r="BU47" i="7"/>
  <c r="BQ47" i="7"/>
  <c r="BY47" i="7"/>
  <c r="CA47" i="7"/>
  <c r="CC47" i="7"/>
  <c r="CE47" i="7"/>
  <c r="CG47" i="7"/>
  <c r="CI47" i="7"/>
  <c r="CK47" i="7"/>
  <c r="CM47" i="7"/>
  <c r="CO47" i="7"/>
  <c r="CQ47" i="7"/>
  <c r="CS47" i="7"/>
  <c r="CU47" i="7"/>
  <c r="CW47" i="7"/>
  <c r="CY47" i="7"/>
  <c r="DA47" i="7"/>
  <c r="DC47" i="7"/>
  <c r="DE47" i="7"/>
  <c r="DG47" i="7"/>
  <c r="DI47" i="7"/>
  <c r="DK47" i="7"/>
  <c r="DM47" i="7"/>
  <c r="BO90" i="7"/>
  <c r="CA90" i="7"/>
  <c r="CE90" i="7"/>
  <c r="CI90" i="7"/>
  <c r="CM90" i="7"/>
  <c r="CQ90" i="7"/>
  <c r="CA176" i="7"/>
  <c r="C228" i="3" l="1"/>
  <c r="C232" i="3"/>
  <c r="C236" i="3"/>
  <c r="C231" i="3"/>
  <c r="C235" i="3"/>
  <c r="C227" i="3"/>
  <c r="C230" i="3"/>
  <c r="C234" i="3"/>
  <c r="C229" i="3"/>
  <c r="C233" i="3"/>
  <c r="BW228" i="7"/>
  <c r="BW199" i="7"/>
  <c r="BX198" i="7"/>
  <c r="BV198" i="7"/>
  <c r="BX197" i="7"/>
  <c r="BV197" i="7"/>
  <c r="BX196" i="7"/>
  <c r="BV196" i="7"/>
  <c r="BX195" i="7"/>
  <c r="BV195" i="7"/>
  <c r="BX194" i="7"/>
  <c r="BV194" i="7"/>
  <c r="BX193" i="7"/>
  <c r="BV193" i="7"/>
  <c r="BX192" i="7"/>
  <c r="BV192" i="7"/>
  <c r="BX191" i="7"/>
  <c r="BV191" i="7"/>
  <c r="BX190" i="7"/>
  <c r="BV190" i="7"/>
  <c r="BX189" i="7"/>
  <c r="BV189" i="7"/>
  <c r="BX188" i="7"/>
  <c r="BV188" i="7"/>
  <c r="BX187" i="7"/>
  <c r="BV187" i="7"/>
  <c r="BX186" i="7"/>
  <c r="BV186" i="7"/>
  <c r="BX185" i="7"/>
  <c r="BV185" i="7"/>
  <c r="BX184" i="7"/>
  <c r="BV184" i="7"/>
  <c r="BX183" i="7"/>
  <c r="BV183" i="7"/>
  <c r="BX182" i="7"/>
  <c r="BV182" i="7"/>
  <c r="BX181" i="7"/>
  <c r="BV181" i="7"/>
  <c r="BX180" i="7"/>
  <c r="BV180" i="7"/>
  <c r="BX179" i="7"/>
  <c r="BV179" i="7"/>
  <c r="BW229" i="7"/>
  <c r="BX175" i="7"/>
  <c r="BV175" i="7"/>
  <c r="BX174" i="7"/>
  <c r="BV174" i="7"/>
  <c r="BX173" i="7"/>
  <c r="BV173" i="7"/>
  <c r="BX172" i="7"/>
  <c r="BV172" i="7"/>
  <c r="BX171" i="7"/>
  <c r="BV171" i="7"/>
  <c r="BX170" i="7"/>
  <c r="BV170" i="7"/>
  <c r="BX169" i="7"/>
  <c r="BV169" i="7"/>
  <c r="BX168" i="7"/>
  <c r="BV168" i="7"/>
  <c r="BX167" i="7"/>
  <c r="BV167" i="7"/>
  <c r="BX166" i="7"/>
  <c r="BV166" i="7"/>
  <c r="BX165" i="7"/>
  <c r="BV165" i="7"/>
  <c r="BX164" i="7"/>
  <c r="BV164" i="7"/>
  <c r="BX163" i="7"/>
  <c r="BV163" i="7"/>
  <c r="BX162" i="7"/>
  <c r="BV162" i="7"/>
  <c r="BX161" i="7"/>
  <c r="BV161" i="7"/>
  <c r="BX160" i="7"/>
  <c r="BV160" i="7"/>
  <c r="BX159" i="7"/>
  <c r="BV159" i="7"/>
  <c r="BX158" i="7"/>
  <c r="BV158" i="7"/>
  <c r="BX157" i="7"/>
  <c r="BV157" i="7"/>
  <c r="BX156" i="7"/>
  <c r="BV156" i="7"/>
  <c r="BX155" i="7"/>
  <c r="BV155" i="7"/>
  <c r="BX154" i="7"/>
  <c r="BV154" i="7"/>
  <c r="BX153" i="7"/>
  <c r="BV153" i="7"/>
  <c r="BX152" i="7"/>
  <c r="BV152" i="7"/>
  <c r="BX151" i="7"/>
  <c r="BV151" i="7"/>
  <c r="BX150" i="7"/>
  <c r="BV150" i="7"/>
  <c r="BX149" i="7"/>
  <c r="BV149" i="7"/>
  <c r="BX148" i="7"/>
  <c r="BV148" i="7"/>
  <c r="BX147" i="7"/>
  <c r="BV147" i="7"/>
  <c r="BX146" i="7"/>
  <c r="BV146" i="7"/>
  <c r="BX145" i="7"/>
  <c r="BV145" i="7"/>
  <c r="BX144" i="7"/>
  <c r="BV144" i="7"/>
  <c r="BX143" i="7"/>
  <c r="BV143" i="7"/>
  <c r="BX142" i="7"/>
  <c r="BV142" i="7"/>
  <c r="BX141" i="7"/>
  <c r="BV141" i="7"/>
  <c r="BX140" i="7"/>
  <c r="BV140" i="7"/>
  <c r="BX139" i="7"/>
  <c r="BV139" i="7"/>
  <c r="BX138" i="7"/>
  <c r="BV138" i="7"/>
  <c r="BX137" i="7"/>
  <c r="BV137" i="7"/>
  <c r="BX136" i="7"/>
  <c r="BV136" i="7"/>
  <c r="BV135" i="7" s="1"/>
  <c r="BX132" i="7"/>
  <c r="BV132" i="7"/>
  <c r="BX131" i="7"/>
  <c r="BV131" i="7"/>
  <c r="BX130" i="7"/>
  <c r="BV130" i="7"/>
  <c r="BX129" i="7"/>
  <c r="BV129" i="7"/>
  <c r="BX128" i="7"/>
  <c r="BV128" i="7"/>
  <c r="BX127" i="7"/>
  <c r="BV127" i="7"/>
  <c r="BX126" i="7"/>
  <c r="BV126" i="7"/>
  <c r="BX125" i="7"/>
  <c r="BV125" i="7"/>
  <c r="BX124" i="7"/>
  <c r="BV124" i="7"/>
  <c r="BX123" i="7"/>
  <c r="BV123" i="7"/>
  <c r="BX122" i="7"/>
  <c r="BV122" i="7"/>
  <c r="BX121" i="7"/>
  <c r="BV121" i="7"/>
  <c r="BX120" i="7"/>
  <c r="BV120" i="7"/>
  <c r="BX119" i="7"/>
  <c r="BV119" i="7"/>
  <c r="BX118" i="7"/>
  <c r="BV118" i="7"/>
  <c r="BX117" i="7"/>
  <c r="BV117" i="7"/>
  <c r="BX116" i="7"/>
  <c r="BV116" i="7"/>
  <c r="BX115" i="7"/>
  <c r="BV115" i="7"/>
  <c r="BX114" i="7"/>
  <c r="BV114" i="7"/>
  <c r="BX113" i="7"/>
  <c r="BV113" i="7"/>
  <c r="BX112" i="7"/>
  <c r="BV112" i="7"/>
  <c r="BX111" i="7"/>
  <c r="BV111" i="7"/>
  <c r="BX110" i="7"/>
  <c r="BV110" i="7"/>
  <c r="BX109" i="7"/>
  <c r="BV109" i="7"/>
  <c r="BW246" i="7" s="1"/>
  <c r="BX108" i="7"/>
  <c r="BV108" i="7"/>
  <c r="BX107" i="7"/>
  <c r="BV107" i="7"/>
  <c r="BX106" i="7"/>
  <c r="BV106" i="7"/>
  <c r="BX105" i="7"/>
  <c r="BV105" i="7"/>
  <c r="BX104" i="7"/>
  <c r="BV104" i="7"/>
  <c r="BX103" i="7"/>
  <c r="BV103" i="7"/>
  <c r="BX102" i="7"/>
  <c r="BV102" i="7"/>
  <c r="BW247" i="7" s="1"/>
  <c r="BX101" i="7"/>
  <c r="BV101" i="7"/>
  <c r="BX100" i="7"/>
  <c r="BV100" i="7"/>
  <c r="BX99" i="7"/>
  <c r="BV99" i="7"/>
  <c r="BX98" i="7"/>
  <c r="BV98" i="7"/>
  <c r="BX97" i="7"/>
  <c r="BV97" i="7"/>
  <c r="BX96" i="7"/>
  <c r="BV96" i="7"/>
  <c r="BX95" i="7"/>
  <c r="BV95" i="7"/>
  <c r="BX94" i="7"/>
  <c r="BV94" i="7"/>
  <c r="BX93" i="7"/>
  <c r="BV93" i="7"/>
  <c r="BX89" i="7"/>
  <c r="BV89" i="7"/>
  <c r="BX88" i="7"/>
  <c r="BV88" i="7"/>
  <c r="BX87" i="7"/>
  <c r="BV87" i="7"/>
  <c r="BX86" i="7"/>
  <c r="BV86" i="7"/>
  <c r="BX85" i="7"/>
  <c r="BV85" i="7"/>
  <c r="BX84" i="7"/>
  <c r="BV84" i="7"/>
  <c r="BX83" i="7"/>
  <c r="BV83" i="7"/>
  <c r="BX82" i="7"/>
  <c r="BV82" i="7"/>
  <c r="BX81" i="7"/>
  <c r="BV81" i="7"/>
  <c r="BX80" i="7"/>
  <c r="BV80" i="7"/>
  <c r="BX79" i="7"/>
  <c r="BV79" i="7"/>
  <c r="BX78" i="7"/>
  <c r="BV78" i="7"/>
  <c r="BX77" i="7"/>
  <c r="BV77" i="7"/>
  <c r="BX76" i="7"/>
  <c r="BV76" i="7"/>
  <c r="BX75" i="7"/>
  <c r="BV75" i="7"/>
  <c r="BX74" i="7"/>
  <c r="BV74" i="7"/>
  <c r="BX73" i="7"/>
  <c r="BV73" i="7"/>
  <c r="BX72" i="7"/>
  <c r="BV72" i="7"/>
  <c r="BX71" i="7"/>
  <c r="BV71" i="7"/>
  <c r="BX70" i="7"/>
  <c r="BV70" i="7"/>
  <c r="BX69" i="7"/>
  <c r="BV69" i="7"/>
  <c r="BX68" i="7"/>
  <c r="BV68" i="7"/>
  <c r="BX67" i="7"/>
  <c r="BV67" i="7"/>
  <c r="BX66" i="7"/>
  <c r="BV66" i="7"/>
  <c r="BX65" i="7"/>
  <c r="BV65" i="7"/>
  <c r="BX64" i="7"/>
  <c r="BV64" i="7"/>
  <c r="BX63" i="7"/>
  <c r="BV63" i="7"/>
  <c r="BX62" i="7"/>
  <c r="BV62" i="7"/>
  <c r="BX61" i="7"/>
  <c r="BV61" i="7"/>
  <c r="BX60" i="7"/>
  <c r="BV60" i="7"/>
  <c r="BX59" i="7"/>
  <c r="BV59" i="7"/>
  <c r="BX58" i="7"/>
  <c r="BV58" i="7"/>
  <c r="BX57" i="7"/>
  <c r="BV57" i="7"/>
  <c r="BX56" i="7"/>
  <c r="BV56" i="7"/>
  <c r="BX55" i="7"/>
  <c r="BV55" i="7"/>
  <c r="BX54" i="7"/>
  <c r="BV54" i="7"/>
  <c r="BW248" i="7" s="1"/>
  <c r="BX53" i="7"/>
  <c r="BV53" i="7"/>
  <c r="BX52" i="7"/>
  <c r="BV52" i="7"/>
  <c r="BX51" i="7"/>
  <c r="BV51" i="7"/>
  <c r="BX50" i="7"/>
  <c r="BV50" i="7"/>
  <c r="BV49" i="7"/>
  <c r="BX46" i="7"/>
  <c r="BV46" i="7"/>
  <c r="BX45" i="7"/>
  <c r="BV45" i="7"/>
  <c r="BX44" i="7"/>
  <c r="BV44" i="7"/>
  <c r="BX43" i="7"/>
  <c r="BV43" i="7"/>
  <c r="BX42" i="7"/>
  <c r="BV42" i="7"/>
  <c r="BX41" i="7"/>
  <c r="BV41" i="7"/>
  <c r="BX40" i="7"/>
  <c r="BV40" i="7"/>
  <c r="BX39" i="7"/>
  <c r="BV39" i="7"/>
  <c r="BX38" i="7"/>
  <c r="BV38" i="7"/>
  <c r="BX37" i="7"/>
  <c r="BV37" i="7"/>
  <c r="BX36" i="7"/>
  <c r="BV36" i="7"/>
  <c r="BX35" i="7"/>
  <c r="BV35" i="7"/>
  <c r="BX34" i="7"/>
  <c r="BV34" i="7"/>
  <c r="BX33" i="7"/>
  <c r="BV33" i="7"/>
  <c r="BX32" i="7"/>
  <c r="BV32" i="7"/>
  <c r="BV31" i="7" s="1"/>
  <c r="BX28" i="7"/>
  <c r="BV28" i="7"/>
  <c r="BX27" i="7"/>
  <c r="BV27" i="7"/>
  <c r="BX26" i="7"/>
  <c r="BV26" i="7"/>
  <c r="BX25" i="7"/>
  <c r="BV25" i="7"/>
  <c r="BX24" i="7"/>
  <c r="BV24" i="7"/>
  <c r="BX23" i="7"/>
  <c r="BV23" i="7"/>
  <c r="BX22" i="7"/>
  <c r="BV22" i="7"/>
  <c r="BX21" i="7"/>
  <c r="BV21" i="7"/>
  <c r="BX20" i="7"/>
  <c r="BV20" i="7"/>
  <c r="BX19" i="7"/>
  <c r="BV19" i="7"/>
  <c r="BX18" i="7"/>
  <c r="BV18" i="7"/>
  <c r="BW251" i="7" s="1"/>
  <c r="BX17" i="7"/>
  <c r="BV17" i="7"/>
  <c r="BX16" i="7"/>
  <c r="BV16" i="7"/>
  <c r="BX15" i="7"/>
  <c r="BV15" i="7"/>
  <c r="BW249" i="7" s="1"/>
  <c r="BX14" i="7"/>
  <c r="BV14" i="7"/>
  <c r="BW250" i="7" s="1"/>
  <c r="BX13" i="7"/>
  <c r="BV13" i="7"/>
  <c r="BW9" i="7"/>
  <c r="BW8" i="7"/>
  <c r="BW7" i="7"/>
  <c r="BW6" i="7"/>
  <c r="BS199" i="7"/>
  <c r="BT198" i="7"/>
  <c r="BR198" i="7"/>
  <c r="BT197" i="7"/>
  <c r="BR197" i="7"/>
  <c r="BT196" i="7"/>
  <c r="BR196" i="7"/>
  <c r="BT195" i="7"/>
  <c r="BR195" i="7"/>
  <c r="BT194" i="7"/>
  <c r="BR194" i="7"/>
  <c r="BT193" i="7"/>
  <c r="BR193" i="7"/>
  <c r="BT192" i="7"/>
  <c r="BR192" i="7"/>
  <c r="BT191" i="7"/>
  <c r="BR191" i="7"/>
  <c r="BT190" i="7"/>
  <c r="BR190" i="7"/>
  <c r="BT189" i="7"/>
  <c r="BR189" i="7"/>
  <c r="BT188" i="7"/>
  <c r="BR188" i="7"/>
  <c r="BT187" i="7"/>
  <c r="BR187" i="7"/>
  <c r="BT186" i="7"/>
  <c r="BR186" i="7"/>
  <c r="BT185" i="7"/>
  <c r="BR185" i="7"/>
  <c r="BT184" i="7"/>
  <c r="BR184" i="7"/>
  <c r="BT183" i="7"/>
  <c r="BR183" i="7"/>
  <c r="BT182" i="7"/>
  <c r="BR182" i="7"/>
  <c r="BT181" i="7"/>
  <c r="BR181" i="7"/>
  <c r="BT180" i="7"/>
  <c r="BR180" i="7"/>
  <c r="BT179" i="7"/>
  <c r="BR179" i="7"/>
  <c r="BS9" i="7" s="1"/>
  <c r="BT175" i="7"/>
  <c r="BR175" i="7"/>
  <c r="BT174" i="7"/>
  <c r="BR174" i="7"/>
  <c r="BT173" i="7"/>
  <c r="BR173" i="7"/>
  <c r="BT172" i="7"/>
  <c r="BR172" i="7"/>
  <c r="BT171" i="7"/>
  <c r="BR171" i="7"/>
  <c r="BT170" i="7"/>
  <c r="BR170" i="7"/>
  <c r="BT169" i="7"/>
  <c r="BR169" i="7"/>
  <c r="BT168" i="7"/>
  <c r="BR168" i="7"/>
  <c r="BT167" i="7"/>
  <c r="BR167" i="7"/>
  <c r="BT166" i="7"/>
  <c r="BR166" i="7"/>
  <c r="BT165" i="7"/>
  <c r="BR165" i="7"/>
  <c r="BT164" i="7"/>
  <c r="BR164" i="7"/>
  <c r="BT163" i="7"/>
  <c r="BR163" i="7"/>
  <c r="BT162" i="7"/>
  <c r="BR162" i="7"/>
  <c r="BT161" i="7"/>
  <c r="BR161" i="7"/>
  <c r="BT160" i="7"/>
  <c r="BR160" i="7"/>
  <c r="BT159" i="7"/>
  <c r="BR159" i="7"/>
  <c r="BT158" i="7"/>
  <c r="BR158" i="7"/>
  <c r="BT157" i="7"/>
  <c r="BR157" i="7"/>
  <c r="BT156" i="7"/>
  <c r="BR156" i="7"/>
  <c r="BT155" i="7"/>
  <c r="BR155" i="7"/>
  <c r="BT154" i="7"/>
  <c r="BR154" i="7"/>
  <c r="BT153" i="7"/>
  <c r="BR153" i="7"/>
  <c r="BT152" i="7"/>
  <c r="BR152" i="7"/>
  <c r="BT151" i="7"/>
  <c r="BR151" i="7"/>
  <c r="BT150" i="7"/>
  <c r="BR150" i="7"/>
  <c r="BT149" i="7"/>
  <c r="BR149" i="7"/>
  <c r="BT148" i="7"/>
  <c r="BR148" i="7"/>
  <c r="BT147" i="7"/>
  <c r="BR147" i="7"/>
  <c r="BT146" i="7"/>
  <c r="BR146" i="7"/>
  <c r="BT145" i="7"/>
  <c r="BR145" i="7"/>
  <c r="BT144" i="7"/>
  <c r="BR144" i="7"/>
  <c r="BT143" i="7"/>
  <c r="BR143" i="7"/>
  <c r="BT142" i="7"/>
  <c r="BR142" i="7"/>
  <c r="BT141" i="7"/>
  <c r="BR141" i="7"/>
  <c r="BT140" i="7"/>
  <c r="BR140" i="7"/>
  <c r="BT139" i="7"/>
  <c r="BR139" i="7"/>
  <c r="BT138" i="7"/>
  <c r="BR138" i="7"/>
  <c r="BT137" i="7"/>
  <c r="BR137" i="7"/>
  <c r="BT136" i="7"/>
  <c r="BR136" i="7"/>
  <c r="BR135" i="7" s="1"/>
  <c r="BT132" i="7"/>
  <c r="BR132" i="7"/>
  <c r="BT131" i="7"/>
  <c r="BR131" i="7"/>
  <c r="BT130" i="7"/>
  <c r="BR130" i="7"/>
  <c r="BT129" i="7"/>
  <c r="BR129" i="7"/>
  <c r="BT128" i="7"/>
  <c r="BR128" i="7"/>
  <c r="BT127" i="7"/>
  <c r="BR127" i="7"/>
  <c r="BT126" i="7"/>
  <c r="BR126" i="7"/>
  <c r="BT125" i="7"/>
  <c r="BR125" i="7"/>
  <c r="BT124" i="7"/>
  <c r="BR124" i="7"/>
  <c r="BT123" i="7"/>
  <c r="BR123" i="7"/>
  <c r="BT122" i="7"/>
  <c r="BR122" i="7"/>
  <c r="BT121" i="7"/>
  <c r="BR121" i="7"/>
  <c r="BT120" i="7"/>
  <c r="BR120" i="7"/>
  <c r="BT119" i="7"/>
  <c r="BR119" i="7"/>
  <c r="BT118" i="7"/>
  <c r="BR118" i="7"/>
  <c r="BT117" i="7"/>
  <c r="BR117" i="7"/>
  <c r="BT116" i="7"/>
  <c r="BR116" i="7"/>
  <c r="BT115" i="7"/>
  <c r="BR115" i="7"/>
  <c r="BT114" i="7"/>
  <c r="BR114" i="7"/>
  <c r="BT113" i="7"/>
  <c r="BR113" i="7"/>
  <c r="BT112" i="7"/>
  <c r="BR112" i="7"/>
  <c r="BT111" i="7"/>
  <c r="BR111" i="7"/>
  <c r="BT110" i="7"/>
  <c r="BR110" i="7"/>
  <c r="BT109" i="7"/>
  <c r="BR109" i="7"/>
  <c r="BT108" i="7"/>
  <c r="BR108" i="7"/>
  <c r="BT107" i="7"/>
  <c r="BR107" i="7"/>
  <c r="BT106" i="7"/>
  <c r="BR106" i="7"/>
  <c r="BT105" i="7"/>
  <c r="BR105" i="7"/>
  <c r="BS247" i="7" s="1"/>
  <c r="BT104" i="7"/>
  <c r="BR104" i="7"/>
  <c r="BT103" i="7"/>
  <c r="BR103" i="7"/>
  <c r="BT102" i="7"/>
  <c r="BR102" i="7"/>
  <c r="BT101" i="7"/>
  <c r="BR101" i="7"/>
  <c r="BT100" i="7"/>
  <c r="BR100" i="7"/>
  <c r="BT99" i="7"/>
  <c r="BR99" i="7"/>
  <c r="BT98" i="7"/>
  <c r="BR98" i="7"/>
  <c r="BT97" i="7"/>
  <c r="BR97" i="7"/>
  <c r="BT96" i="7"/>
  <c r="BR96" i="7"/>
  <c r="BS246" i="7" s="1"/>
  <c r="BT95" i="7"/>
  <c r="BR95" i="7"/>
  <c r="BT94" i="7"/>
  <c r="BR94" i="7"/>
  <c r="BT93" i="7"/>
  <c r="BR93" i="7"/>
  <c r="BT89" i="7"/>
  <c r="BR89" i="7"/>
  <c r="BT88" i="7"/>
  <c r="BR88" i="7"/>
  <c r="BT87" i="7"/>
  <c r="BR87" i="7"/>
  <c r="BT86" i="7"/>
  <c r="BR86" i="7"/>
  <c r="BT85" i="7"/>
  <c r="BR85" i="7"/>
  <c r="BT84" i="7"/>
  <c r="BR84" i="7"/>
  <c r="BT83" i="7"/>
  <c r="BR83" i="7"/>
  <c r="BT82" i="7"/>
  <c r="BR82" i="7"/>
  <c r="BT81" i="7"/>
  <c r="BR81" i="7"/>
  <c r="BT80" i="7"/>
  <c r="BR80" i="7"/>
  <c r="BT79" i="7"/>
  <c r="BR79" i="7"/>
  <c r="BT78" i="7"/>
  <c r="BR78" i="7"/>
  <c r="BT77" i="7"/>
  <c r="BR77" i="7"/>
  <c r="BT76" i="7"/>
  <c r="BR76" i="7"/>
  <c r="BT75" i="7"/>
  <c r="BR75" i="7"/>
  <c r="BT74" i="7"/>
  <c r="BR74" i="7"/>
  <c r="BT73" i="7"/>
  <c r="BR73" i="7"/>
  <c r="BT72" i="7"/>
  <c r="BR72" i="7"/>
  <c r="BT71" i="7"/>
  <c r="BR71" i="7"/>
  <c r="BT70" i="7"/>
  <c r="BR70" i="7"/>
  <c r="BT69" i="7"/>
  <c r="BR69" i="7"/>
  <c r="BT68" i="7"/>
  <c r="BR68" i="7"/>
  <c r="BT67" i="7"/>
  <c r="BR67" i="7"/>
  <c r="BT66" i="7"/>
  <c r="BR66" i="7"/>
  <c r="BT65" i="7"/>
  <c r="BR65" i="7"/>
  <c r="BT64" i="7"/>
  <c r="BR64" i="7"/>
  <c r="BT63" i="7"/>
  <c r="BR63" i="7"/>
  <c r="BT62" i="7"/>
  <c r="BR62" i="7"/>
  <c r="BT61" i="7"/>
  <c r="BR61" i="7"/>
  <c r="BT60" i="7"/>
  <c r="BR60" i="7"/>
  <c r="BT59" i="7"/>
  <c r="BR59" i="7"/>
  <c r="BS248" i="7" s="1"/>
  <c r="BT58" i="7"/>
  <c r="BR58" i="7"/>
  <c r="BT57" i="7"/>
  <c r="BR57" i="7"/>
  <c r="BT56" i="7"/>
  <c r="BR56" i="7"/>
  <c r="BT55" i="7"/>
  <c r="BR55" i="7"/>
  <c r="BT54" i="7"/>
  <c r="BR54" i="7"/>
  <c r="BT53" i="7"/>
  <c r="BR53" i="7"/>
  <c r="BT52" i="7"/>
  <c r="BR52" i="7"/>
  <c r="BT51" i="7"/>
  <c r="BR51" i="7"/>
  <c r="BT50" i="7"/>
  <c r="BR50" i="7"/>
  <c r="BR49" i="7" s="1"/>
  <c r="BT46" i="7"/>
  <c r="BR46" i="7"/>
  <c r="BT45" i="7"/>
  <c r="BR45" i="7"/>
  <c r="BT44" i="7"/>
  <c r="BR44" i="7"/>
  <c r="BT43" i="7"/>
  <c r="BR43" i="7"/>
  <c r="BT42" i="7"/>
  <c r="BR42" i="7"/>
  <c r="BT41" i="7"/>
  <c r="BR41" i="7"/>
  <c r="BT40" i="7"/>
  <c r="BR40" i="7"/>
  <c r="BT39" i="7"/>
  <c r="BR39" i="7"/>
  <c r="BT38" i="7"/>
  <c r="BR38" i="7"/>
  <c r="BT37" i="7"/>
  <c r="BR37" i="7"/>
  <c r="BT36" i="7"/>
  <c r="BR36" i="7"/>
  <c r="BS251" i="7" s="1"/>
  <c r="BT35" i="7"/>
  <c r="BR35" i="7"/>
  <c r="BT34" i="7"/>
  <c r="BR34" i="7"/>
  <c r="BT33" i="7"/>
  <c r="BR33" i="7"/>
  <c r="BT32" i="7"/>
  <c r="BR32" i="7"/>
  <c r="BR31" i="7" s="1"/>
  <c r="BT28" i="7"/>
  <c r="BR28" i="7"/>
  <c r="BT27" i="7"/>
  <c r="BR27" i="7"/>
  <c r="BT26" i="7"/>
  <c r="BR26" i="7"/>
  <c r="BT25" i="7"/>
  <c r="BR25" i="7"/>
  <c r="BT24" i="7"/>
  <c r="BR24" i="7"/>
  <c r="BT23" i="7"/>
  <c r="BR23" i="7"/>
  <c r="BT22" i="7"/>
  <c r="BR22" i="7"/>
  <c r="BT21" i="7"/>
  <c r="BR21" i="7"/>
  <c r="BT20" i="7"/>
  <c r="BR20" i="7"/>
  <c r="BT19" i="7"/>
  <c r="BR19" i="7"/>
  <c r="BT18" i="7"/>
  <c r="BR18" i="7"/>
  <c r="BT17" i="7"/>
  <c r="BR17" i="7"/>
  <c r="BT16" i="7"/>
  <c r="BR16" i="7"/>
  <c r="BT15" i="7"/>
  <c r="BR15" i="7"/>
  <c r="BS249" i="7" s="1"/>
  <c r="BT14" i="7"/>
  <c r="BR14" i="7"/>
  <c r="BS250" i="7" s="1"/>
  <c r="BT13" i="7"/>
  <c r="BR13" i="7"/>
  <c r="BS8" i="7"/>
  <c r="BS10" i="7" l="1"/>
  <c r="BR92" i="7"/>
  <c r="BS245" i="7"/>
  <c r="BW10" i="7"/>
  <c r="BV92" i="7"/>
  <c r="BW245" i="7"/>
  <c r="D226" i="3"/>
  <c r="B226" i="3"/>
  <c r="BV12" i="7"/>
  <c r="BW4" i="7"/>
  <c r="BR12" i="7"/>
  <c r="BS4" i="7"/>
  <c r="BS241" i="7"/>
  <c r="BW241" i="7"/>
  <c r="BS6" i="7"/>
  <c r="BW5" i="7"/>
  <c r="BS5" i="7"/>
  <c r="BS7" i="7"/>
  <c r="BW232" i="7"/>
  <c r="BW234" i="7"/>
  <c r="BW236" i="7"/>
  <c r="BW238" i="7"/>
  <c r="BW240" i="7"/>
  <c r="BW231" i="7"/>
  <c r="BW233" i="7"/>
  <c r="BW235" i="7"/>
  <c r="BW237" i="7"/>
  <c r="BW239" i="7"/>
  <c r="BS232" i="7"/>
  <c r="BS234" i="7"/>
  <c r="BS236" i="7"/>
  <c r="BS238" i="7"/>
  <c r="BS240" i="7"/>
  <c r="BS231" i="7"/>
  <c r="BS233" i="7"/>
  <c r="BS235" i="7"/>
  <c r="BS237" i="7"/>
  <c r="BS239" i="7"/>
  <c r="DX175" i="7"/>
  <c r="DX174" i="7"/>
  <c r="DX173" i="7"/>
  <c r="DX172" i="7"/>
  <c r="DX171" i="7"/>
  <c r="DX170" i="7"/>
  <c r="DX169" i="7"/>
  <c r="DX168" i="7"/>
  <c r="DX167" i="7"/>
  <c r="DX166" i="7"/>
  <c r="DX165" i="7"/>
  <c r="DX164" i="7"/>
  <c r="DX163" i="7"/>
  <c r="DX162" i="7"/>
  <c r="DX161" i="7"/>
  <c r="DX160" i="7"/>
  <c r="DX159" i="7"/>
  <c r="DX158" i="7"/>
  <c r="DX157" i="7"/>
  <c r="DX156" i="7"/>
  <c r="DX155" i="7"/>
  <c r="DX154" i="7"/>
  <c r="DX153" i="7"/>
  <c r="DX152" i="7"/>
  <c r="DX151" i="7"/>
  <c r="DX150" i="7"/>
  <c r="DX149" i="7"/>
  <c r="DX148" i="7"/>
  <c r="DX147" i="7"/>
  <c r="DX146" i="7"/>
  <c r="DX145" i="7"/>
  <c r="DX144" i="7"/>
  <c r="DX143" i="7"/>
  <c r="DX142" i="7"/>
  <c r="DX141" i="7"/>
  <c r="DX140" i="7"/>
  <c r="DX139" i="7"/>
  <c r="DX138" i="7"/>
  <c r="DX137" i="7"/>
  <c r="DX136" i="7"/>
  <c r="DT175" i="7"/>
  <c r="DT174" i="7"/>
  <c r="DT173" i="7"/>
  <c r="DT172" i="7"/>
  <c r="DT171" i="7"/>
  <c r="DT170" i="7"/>
  <c r="DT169" i="7"/>
  <c r="DT168" i="7"/>
  <c r="DT167" i="7"/>
  <c r="DT166" i="7"/>
  <c r="DT165" i="7"/>
  <c r="DT164" i="7"/>
  <c r="DT163" i="7"/>
  <c r="DT162" i="7"/>
  <c r="DT161" i="7"/>
  <c r="DT160" i="7"/>
  <c r="DT159" i="7"/>
  <c r="DT158" i="7"/>
  <c r="DT157" i="7"/>
  <c r="DT156" i="7"/>
  <c r="DT155" i="7"/>
  <c r="DT154" i="7"/>
  <c r="DT153" i="7"/>
  <c r="DT152" i="7"/>
  <c r="DT151" i="7"/>
  <c r="DT150" i="7"/>
  <c r="DT149" i="7"/>
  <c r="DT148" i="7"/>
  <c r="DT147" i="7"/>
  <c r="DT146" i="7"/>
  <c r="DT145" i="7"/>
  <c r="DT144" i="7"/>
  <c r="DT143" i="7"/>
  <c r="DT142" i="7"/>
  <c r="DT141" i="7"/>
  <c r="DT140" i="7"/>
  <c r="DT139" i="7"/>
  <c r="DT138" i="7"/>
  <c r="DT137" i="7"/>
  <c r="DT136" i="7"/>
  <c r="DP175" i="7"/>
  <c r="DP174" i="7"/>
  <c r="DP173" i="7"/>
  <c r="DP172" i="7"/>
  <c r="DP171" i="7"/>
  <c r="DP170" i="7"/>
  <c r="DP169" i="7"/>
  <c r="DP168" i="7"/>
  <c r="DP167" i="7"/>
  <c r="DP166" i="7"/>
  <c r="DP165" i="7"/>
  <c r="DP164" i="7"/>
  <c r="DP163" i="7"/>
  <c r="DP162" i="7"/>
  <c r="DP161" i="7"/>
  <c r="DP160" i="7"/>
  <c r="DP159" i="7"/>
  <c r="DP158" i="7"/>
  <c r="DP157" i="7"/>
  <c r="DP156" i="7"/>
  <c r="DP155" i="7"/>
  <c r="DP154" i="7"/>
  <c r="DP153" i="7"/>
  <c r="DP152" i="7"/>
  <c r="DP151" i="7"/>
  <c r="DP150" i="7"/>
  <c r="DP149" i="7"/>
  <c r="DP148" i="7"/>
  <c r="DP147" i="7"/>
  <c r="DP146" i="7"/>
  <c r="DP145" i="7"/>
  <c r="DP144" i="7"/>
  <c r="DP143" i="7"/>
  <c r="DP142" i="7"/>
  <c r="DP141" i="7"/>
  <c r="DP140" i="7"/>
  <c r="DP139" i="7"/>
  <c r="DP138" i="7"/>
  <c r="DP137" i="7"/>
  <c r="DP136" i="7"/>
  <c r="DL175" i="7"/>
  <c r="DL174" i="7"/>
  <c r="DL173" i="7"/>
  <c r="DL172" i="7"/>
  <c r="DL171" i="7"/>
  <c r="DL170" i="7"/>
  <c r="DL169" i="7"/>
  <c r="DL168" i="7"/>
  <c r="DL167" i="7"/>
  <c r="DL166" i="7"/>
  <c r="DL165" i="7"/>
  <c r="DL164" i="7"/>
  <c r="DL163" i="7"/>
  <c r="DL162" i="7"/>
  <c r="DL161" i="7"/>
  <c r="DL160" i="7"/>
  <c r="DL159" i="7"/>
  <c r="DL158" i="7"/>
  <c r="DL157" i="7"/>
  <c r="DL156" i="7"/>
  <c r="DL155" i="7"/>
  <c r="DL154" i="7"/>
  <c r="DL153" i="7"/>
  <c r="DL152" i="7"/>
  <c r="DL151" i="7"/>
  <c r="DL150" i="7"/>
  <c r="DL149" i="7"/>
  <c r="DL148" i="7"/>
  <c r="DL147" i="7"/>
  <c r="DL146" i="7"/>
  <c r="DL145" i="7"/>
  <c r="DL144" i="7"/>
  <c r="DL143" i="7"/>
  <c r="DL142" i="7"/>
  <c r="DL141" i="7"/>
  <c r="DL140" i="7"/>
  <c r="DL139" i="7"/>
  <c r="DL138" i="7"/>
  <c r="DL137" i="7"/>
  <c r="DL136" i="7"/>
  <c r="DH175" i="7"/>
  <c r="DH174" i="7"/>
  <c r="DH173" i="7"/>
  <c r="DH172" i="7"/>
  <c r="DH171" i="7"/>
  <c r="DH170" i="7"/>
  <c r="DH169" i="7"/>
  <c r="DH168" i="7"/>
  <c r="DH167" i="7"/>
  <c r="DH166" i="7"/>
  <c r="DH165" i="7"/>
  <c r="DH164" i="7"/>
  <c r="DH163" i="7"/>
  <c r="DH162" i="7"/>
  <c r="DH161" i="7"/>
  <c r="DH160" i="7"/>
  <c r="DH159" i="7"/>
  <c r="DH158" i="7"/>
  <c r="DH157" i="7"/>
  <c r="DH156" i="7"/>
  <c r="DH155" i="7"/>
  <c r="DH154" i="7"/>
  <c r="DH153" i="7"/>
  <c r="DH152" i="7"/>
  <c r="DH151" i="7"/>
  <c r="DH150" i="7"/>
  <c r="DH149" i="7"/>
  <c r="DH148" i="7"/>
  <c r="DH147" i="7"/>
  <c r="DH146" i="7"/>
  <c r="DH145" i="7"/>
  <c r="DH144" i="7"/>
  <c r="DH143" i="7"/>
  <c r="DH142" i="7"/>
  <c r="DH141" i="7"/>
  <c r="DH140" i="7"/>
  <c r="DH139" i="7"/>
  <c r="DH138" i="7"/>
  <c r="DH137" i="7"/>
  <c r="DH136" i="7"/>
  <c r="DD175" i="7"/>
  <c r="DD174" i="7"/>
  <c r="DD173" i="7"/>
  <c r="DD172" i="7"/>
  <c r="DD171" i="7"/>
  <c r="DD170" i="7"/>
  <c r="DD169" i="7"/>
  <c r="DD168" i="7"/>
  <c r="DD167" i="7"/>
  <c r="DD166" i="7"/>
  <c r="DD165" i="7"/>
  <c r="DD164" i="7"/>
  <c r="DD163" i="7"/>
  <c r="DD162" i="7"/>
  <c r="DD161" i="7"/>
  <c r="DD160" i="7"/>
  <c r="DD159" i="7"/>
  <c r="DD158" i="7"/>
  <c r="DD157" i="7"/>
  <c r="DD156" i="7"/>
  <c r="DD155" i="7"/>
  <c r="DD154" i="7"/>
  <c r="DD153" i="7"/>
  <c r="DD152" i="7"/>
  <c r="DD151" i="7"/>
  <c r="DD150" i="7"/>
  <c r="DD149" i="7"/>
  <c r="DD148" i="7"/>
  <c r="DD147" i="7"/>
  <c r="DD146" i="7"/>
  <c r="DD145" i="7"/>
  <c r="DD144" i="7"/>
  <c r="DD143" i="7"/>
  <c r="DD142" i="7"/>
  <c r="DD141" i="7"/>
  <c r="DD140" i="7"/>
  <c r="DD139" i="7"/>
  <c r="DD138" i="7"/>
  <c r="DD137" i="7"/>
  <c r="DD136" i="7"/>
  <c r="CZ175" i="7"/>
  <c r="CZ174" i="7"/>
  <c r="CZ173" i="7"/>
  <c r="CZ172" i="7"/>
  <c r="CZ171" i="7"/>
  <c r="CZ170" i="7"/>
  <c r="CZ169" i="7"/>
  <c r="CZ168" i="7"/>
  <c r="CZ167" i="7"/>
  <c r="CZ166" i="7"/>
  <c r="CZ165" i="7"/>
  <c r="CZ164" i="7"/>
  <c r="CZ163" i="7"/>
  <c r="CZ162" i="7"/>
  <c r="CZ161" i="7"/>
  <c r="CZ160" i="7"/>
  <c r="CZ159" i="7"/>
  <c r="CZ158" i="7"/>
  <c r="CZ157" i="7"/>
  <c r="CZ156" i="7"/>
  <c r="CZ155" i="7"/>
  <c r="CZ154" i="7"/>
  <c r="CZ153" i="7"/>
  <c r="CZ152" i="7"/>
  <c r="CZ151" i="7"/>
  <c r="CZ150" i="7"/>
  <c r="CZ149" i="7"/>
  <c r="CZ148" i="7"/>
  <c r="CZ147" i="7"/>
  <c r="CZ146" i="7"/>
  <c r="CZ145" i="7"/>
  <c r="CZ144" i="7"/>
  <c r="CZ143" i="7"/>
  <c r="CZ142" i="7"/>
  <c r="CZ141" i="7"/>
  <c r="CZ140" i="7"/>
  <c r="CZ139" i="7"/>
  <c r="CZ138" i="7"/>
  <c r="CZ137" i="7"/>
  <c r="CZ136" i="7"/>
  <c r="CV175" i="7"/>
  <c r="CV174" i="7"/>
  <c r="CV173" i="7"/>
  <c r="CV172" i="7"/>
  <c r="CV171" i="7"/>
  <c r="CV170" i="7"/>
  <c r="CV169" i="7"/>
  <c r="CV168" i="7"/>
  <c r="CV167" i="7"/>
  <c r="CV166" i="7"/>
  <c r="CV165" i="7"/>
  <c r="CV164" i="7"/>
  <c r="CV163" i="7"/>
  <c r="CV162" i="7"/>
  <c r="CV161" i="7"/>
  <c r="CV160" i="7"/>
  <c r="CV159" i="7"/>
  <c r="CV158" i="7"/>
  <c r="CV157" i="7"/>
  <c r="CV156" i="7"/>
  <c r="CV155" i="7"/>
  <c r="CV154" i="7"/>
  <c r="CV153" i="7"/>
  <c r="CV152" i="7"/>
  <c r="CV151" i="7"/>
  <c r="CV150" i="7"/>
  <c r="CV149" i="7"/>
  <c r="CV148" i="7"/>
  <c r="CV147" i="7"/>
  <c r="CV146" i="7"/>
  <c r="CV145" i="7"/>
  <c r="CV144" i="7"/>
  <c r="CV143" i="7"/>
  <c r="CV142" i="7"/>
  <c r="CV141" i="7"/>
  <c r="CV140" i="7"/>
  <c r="CV139" i="7"/>
  <c r="CV138" i="7"/>
  <c r="CV137" i="7"/>
  <c r="CV136" i="7"/>
  <c r="CR175" i="7"/>
  <c r="CR174" i="7"/>
  <c r="CR173" i="7"/>
  <c r="CR172" i="7"/>
  <c r="CR171" i="7"/>
  <c r="CR170" i="7"/>
  <c r="CR169" i="7"/>
  <c r="CR168" i="7"/>
  <c r="CR167" i="7"/>
  <c r="CR166" i="7"/>
  <c r="CR165" i="7"/>
  <c r="CR164" i="7"/>
  <c r="CR163" i="7"/>
  <c r="CR162" i="7"/>
  <c r="CR161" i="7"/>
  <c r="CR160" i="7"/>
  <c r="CR159" i="7"/>
  <c r="CR158" i="7"/>
  <c r="CR157" i="7"/>
  <c r="CR156" i="7"/>
  <c r="CR155" i="7"/>
  <c r="CR154" i="7"/>
  <c r="CR153" i="7"/>
  <c r="CR152" i="7"/>
  <c r="CR151" i="7"/>
  <c r="CR150" i="7"/>
  <c r="CR149" i="7"/>
  <c r="CR148" i="7"/>
  <c r="CR147" i="7"/>
  <c r="CR146" i="7"/>
  <c r="CR145" i="7"/>
  <c r="CR144" i="7"/>
  <c r="CR143" i="7"/>
  <c r="CR142" i="7"/>
  <c r="CR141" i="7"/>
  <c r="CR140" i="7"/>
  <c r="CR139" i="7"/>
  <c r="CR138" i="7"/>
  <c r="CR137" i="7"/>
  <c r="CR136" i="7"/>
  <c r="CN175" i="7"/>
  <c r="CN174" i="7"/>
  <c r="CN173" i="7"/>
  <c r="CN172" i="7"/>
  <c r="CN171" i="7"/>
  <c r="CN170" i="7"/>
  <c r="CN169" i="7"/>
  <c r="CN168" i="7"/>
  <c r="CN167" i="7"/>
  <c r="CN166" i="7"/>
  <c r="CN165" i="7"/>
  <c r="CN164" i="7"/>
  <c r="CN163" i="7"/>
  <c r="CN162" i="7"/>
  <c r="CN161" i="7"/>
  <c r="CN160" i="7"/>
  <c r="CN159" i="7"/>
  <c r="CN158" i="7"/>
  <c r="CN157" i="7"/>
  <c r="CN156" i="7"/>
  <c r="CN155" i="7"/>
  <c r="CN154" i="7"/>
  <c r="CN153" i="7"/>
  <c r="CN152" i="7"/>
  <c r="CN151" i="7"/>
  <c r="CN150" i="7"/>
  <c r="CN149" i="7"/>
  <c r="CN148" i="7"/>
  <c r="CN147" i="7"/>
  <c r="CN146" i="7"/>
  <c r="CN145" i="7"/>
  <c r="CN144" i="7"/>
  <c r="CN143" i="7"/>
  <c r="CN142" i="7"/>
  <c r="CN141" i="7"/>
  <c r="CN140" i="7"/>
  <c r="CN139" i="7"/>
  <c r="CN138" i="7"/>
  <c r="CN137" i="7"/>
  <c r="CN136" i="7"/>
  <c r="CJ175" i="7"/>
  <c r="CJ174" i="7"/>
  <c r="CJ173" i="7"/>
  <c r="CJ172" i="7"/>
  <c r="CJ171" i="7"/>
  <c r="CJ170" i="7"/>
  <c r="CJ169" i="7"/>
  <c r="CJ168" i="7"/>
  <c r="CJ167" i="7"/>
  <c r="CJ166" i="7"/>
  <c r="CJ165" i="7"/>
  <c r="CJ164" i="7"/>
  <c r="CJ163" i="7"/>
  <c r="CJ162" i="7"/>
  <c r="CJ161" i="7"/>
  <c r="CJ160" i="7"/>
  <c r="CJ159" i="7"/>
  <c r="CJ158" i="7"/>
  <c r="CJ157" i="7"/>
  <c r="CJ156" i="7"/>
  <c r="CJ155" i="7"/>
  <c r="CJ154" i="7"/>
  <c r="CJ153" i="7"/>
  <c r="CJ152" i="7"/>
  <c r="CJ151" i="7"/>
  <c r="CJ150" i="7"/>
  <c r="CJ149" i="7"/>
  <c r="CJ148" i="7"/>
  <c r="CJ147" i="7"/>
  <c r="CJ146" i="7"/>
  <c r="CJ145" i="7"/>
  <c r="CJ144" i="7"/>
  <c r="CJ143" i="7"/>
  <c r="CJ142" i="7"/>
  <c r="CJ141" i="7"/>
  <c r="CJ140" i="7"/>
  <c r="CJ139" i="7"/>
  <c r="CJ138" i="7"/>
  <c r="CJ137" i="7"/>
  <c r="CJ136" i="7"/>
  <c r="CF175" i="7"/>
  <c r="CF174" i="7"/>
  <c r="CF173" i="7"/>
  <c r="CF172" i="7"/>
  <c r="CF171" i="7"/>
  <c r="CF170" i="7"/>
  <c r="CF169" i="7"/>
  <c r="CF168" i="7"/>
  <c r="CF167" i="7"/>
  <c r="CF166" i="7"/>
  <c r="CF165" i="7"/>
  <c r="CF164" i="7"/>
  <c r="CF163" i="7"/>
  <c r="CF162" i="7"/>
  <c r="CF161" i="7"/>
  <c r="CF160" i="7"/>
  <c r="CF159" i="7"/>
  <c r="CF158" i="7"/>
  <c r="CF157" i="7"/>
  <c r="CF156" i="7"/>
  <c r="CF155" i="7"/>
  <c r="CF154" i="7"/>
  <c r="CF153" i="7"/>
  <c r="CF152" i="7"/>
  <c r="CF151" i="7"/>
  <c r="CF150" i="7"/>
  <c r="CF149" i="7"/>
  <c r="CF148" i="7"/>
  <c r="CF147" i="7"/>
  <c r="CF146" i="7"/>
  <c r="CF145" i="7"/>
  <c r="CF144" i="7"/>
  <c r="CF143" i="7"/>
  <c r="CF142" i="7"/>
  <c r="CF141" i="7"/>
  <c r="CF140" i="7"/>
  <c r="CF139" i="7"/>
  <c r="CF138" i="7"/>
  <c r="CF137" i="7"/>
  <c r="CF136" i="7"/>
  <c r="CB175" i="7"/>
  <c r="CB174" i="7"/>
  <c r="CB173" i="7"/>
  <c r="CB172" i="7"/>
  <c r="CB171" i="7"/>
  <c r="CB170" i="7"/>
  <c r="CB169" i="7"/>
  <c r="CB168" i="7"/>
  <c r="CB167" i="7"/>
  <c r="CB166" i="7"/>
  <c r="CB165" i="7"/>
  <c r="CB164" i="7"/>
  <c r="CB163" i="7"/>
  <c r="CB162" i="7"/>
  <c r="CB161" i="7"/>
  <c r="CB160" i="7"/>
  <c r="CB159" i="7"/>
  <c r="CB158" i="7"/>
  <c r="CB157" i="7"/>
  <c r="CB156" i="7"/>
  <c r="CB155" i="7"/>
  <c r="CB154" i="7"/>
  <c r="CB153" i="7"/>
  <c r="CB152" i="7"/>
  <c r="CB151" i="7"/>
  <c r="CB150" i="7"/>
  <c r="CB149" i="7"/>
  <c r="CB148" i="7"/>
  <c r="CB147" i="7"/>
  <c r="CB146" i="7"/>
  <c r="CB145" i="7"/>
  <c r="CB144" i="7"/>
  <c r="CB143" i="7"/>
  <c r="CB142" i="7"/>
  <c r="CB141" i="7"/>
  <c r="CB140" i="7"/>
  <c r="CB139" i="7"/>
  <c r="CB138" i="7"/>
  <c r="CB137" i="7"/>
  <c r="CB136" i="7"/>
  <c r="AB175" i="7"/>
  <c r="AB174" i="7"/>
  <c r="AB173" i="7"/>
  <c r="AB172" i="7"/>
  <c r="AB171" i="7"/>
  <c r="AB170" i="7"/>
  <c r="AB169" i="7"/>
  <c r="AB168" i="7"/>
  <c r="AB167" i="7"/>
  <c r="AB166" i="7"/>
  <c r="AB165" i="7"/>
  <c r="AB164" i="7"/>
  <c r="AB163" i="7"/>
  <c r="AB162" i="7"/>
  <c r="AB161" i="7"/>
  <c r="AB160" i="7"/>
  <c r="AB159" i="7"/>
  <c r="AB158" i="7"/>
  <c r="AB157" i="7"/>
  <c r="AB156" i="7"/>
  <c r="AB155" i="7"/>
  <c r="AB154" i="7"/>
  <c r="AB153" i="7"/>
  <c r="AB152" i="7"/>
  <c r="AB151" i="7"/>
  <c r="AB150" i="7"/>
  <c r="AB149" i="7"/>
  <c r="AB148" i="7"/>
  <c r="AB147" i="7"/>
  <c r="AB146" i="7"/>
  <c r="AB145" i="7"/>
  <c r="AB144" i="7"/>
  <c r="AB143" i="7"/>
  <c r="AB142" i="7"/>
  <c r="AB141" i="7"/>
  <c r="AB140" i="7"/>
  <c r="AB139" i="7"/>
  <c r="AB138" i="7"/>
  <c r="AB137" i="7"/>
  <c r="AB136" i="7"/>
  <c r="X175" i="7"/>
  <c r="X174" i="7"/>
  <c r="X173" i="7"/>
  <c r="X172" i="7"/>
  <c r="X171" i="7"/>
  <c r="X170" i="7"/>
  <c r="X169" i="7"/>
  <c r="X168" i="7"/>
  <c r="X167" i="7"/>
  <c r="X166" i="7"/>
  <c r="X165" i="7"/>
  <c r="X164" i="7"/>
  <c r="X163" i="7"/>
  <c r="X162" i="7"/>
  <c r="X161" i="7"/>
  <c r="X160" i="7"/>
  <c r="X159" i="7"/>
  <c r="X158" i="7"/>
  <c r="X157" i="7"/>
  <c r="X156" i="7"/>
  <c r="X155" i="7"/>
  <c r="X154" i="7"/>
  <c r="X153" i="7"/>
  <c r="X152" i="7"/>
  <c r="X151" i="7"/>
  <c r="X150" i="7"/>
  <c r="X149" i="7"/>
  <c r="X148" i="7"/>
  <c r="X147" i="7"/>
  <c r="X146" i="7"/>
  <c r="X145" i="7"/>
  <c r="X144" i="7"/>
  <c r="X143" i="7"/>
  <c r="X142" i="7"/>
  <c r="X141" i="7"/>
  <c r="X140" i="7"/>
  <c r="X139" i="7"/>
  <c r="X138" i="7"/>
  <c r="X137" i="7"/>
  <c r="X136" i="7"/>
  <c r="EF175" i="7"/>
  <c r="EF174" i="7"/>
  <c r="EF173" i="7"/>
  <c r="EF172" i="7"/>
  <c r="EF171" i="7"/>
  <c r="EF170" i="7"/>
  <c r="EF169" i="7"/>
  <c r="EF168" i="7"/>
  <c r="EF167" i="7"/>
  <c r="EF166" i="7"/>
  <c r="EF165" i="7"/>
  <c r="EF164" i="7"/>
  <c r="EF163" i="7"/>
  <c r="EF162" i="7"/>
  <c r="EF161" i="7"/>
  <c r="EF160" i="7"/>
  <c r="EF159" i="7"/>
  <c r="EF158" i="7"/>
  <c r="EF157" i="7"/>
  <c r="EF156" i="7"/>
  <c r="EF155" i="7"/>
  <c r="EF154" i="7"/>
  <c r="EF153" i="7"/>
  <c r="EF152" i="7"/>
  <c r="EF151" i="7"/>
  <c r="EF150" i="7"/>
  <c r="EF149" i="7"/>
  <c r="EF148" i="7"/>
  <c r="EF147" i="7"/>
  <c r="EF146" i="7"/>
  <c r="EF145" i="7"/>
  <c r="EF144" i="7"/>
  <c r="EF143" i="7"/>
  <c r="EF142" i="7"/>
  <c r="EF141" i="7"/>
  <c r="EF140" i="7"/>
  <c r="EF139" i="7"/>
  <c r="EF138" i="7"/>
  <c r="EF137" i="7"/>
  <c r="EF136" i="7"/>
  <c r="EB175" i="7"/>
  <c r="EB174" i="7"/>
  <c r="EB173" i="7"/>
  <c r="EB172" i="7"/>
  <c r="EB171" i="7"/>
  <c r="EB170" i="7"/>
  <c r="EB169" i="7"/>
  <c r="EB168" i="7"/>
  <c r="EB167" i="7"/>
  <c r="EB166" i="7"/>
  <c r="EB165" i="7"/>
  <c r="EB164" i="7"/>
  <c r="EB163" i="7"/>
  <c r="EB162" i="7"/>
  <c r="EB161" i="7"/>
  <c r="EB160" i="7"/>
  <c r="EB159" i="7"/>
  <c r="EB158" i="7"/>
  <c r="EB157" i="7"/>
  <c r="EB156" i="7"/>
  <c r="EB155" i="7"/>
  <c r="EB154" i="7"/>
  <c r="EB153" i="7"/>
  <c r="EB152" i="7"/>
  <c r="EB151" i="7"/>
  <c r="EB150" i="7"/>
  <c r="EB149" i="7"/>
  <c r="EB148" i="7"/>
  <c r="EB147" i="7"/>
  <c r="EB146" i="7"/>
  <c r="EB145" i="7"/>
  <c r="EB144" i="7"/>
  <c r="EB143" i="7"/>
  <c r="EB142" i="7"/>
  <c r="EB141" i="7"/>
  <c r="EB140" i="7"/>
  <c r="EB139" i="7"/>
  <c r="EB138" i="7"/>
  <c r="EB137" i="7"/>
  <c r="EB136" i="7"/>
  <c r="BP175" i="7"/>
  <c r="BP174" i="7"/>
  <c r="BP173" i="7"/>
  <c r="BP172" i="7"/>
  <c r="BP171" i="7"/>
  <c r="BP170" i="7"/>
  <c r="BP169" i="7"/>
  <c r="BP168" i="7"/>
  <c r="BP167" i="7"/>
  <c r="BP166" i="7"/>
  <c r="BP165" i="7"/>
  <c r="BP164" i="7"/>
  <c r="BP163" i="7"/>
  <c r="BP162" i="7"/>
  <c r="BP161" i="7"/>
  <c r="BP160" i="7"/>
  <c r="BP159" i="7"/>
  <c r="BP158" i="7"/>
  <c r="BP157" i="7"/>
  <c r="BP156" i="7"/>
  <c r="BP155" i="7"/>
  <c r="BP154" i="7"/>
  <c r="BP153" i="7"/>
  <c r="BP152" i="7"/>
  <c r="BP151" i="7"/>
  <c r="BP150" i="7"/>
  <c r="BP149" i="7"/>
  <c r="BP148" i="7"/>
  <c r="BP147" i="7"/>
  <c r="BP146" i="7"/>
  <c r="BP145" i="7"/>
  <c r="BP144" i="7"/>
  <c r="BP143" i="7"/>
  <c r="BP142" i="7"/>
  <c r="BP141" i="7"/>
  <c r="BP140" i="7"/>
  <c r="BP139" i="7"/>
  <c r="BP138" i="7"/>
  <c r="BP137" i="7"/>
  <c r="BP136" i="7"/>
  <c r="BL166" i="7"/>
  <c r="BL167" i="7"/>
  <c r="BL168" i="7"/>
  <c r="BL169" i="7"/>
  <c r="BL170" i="7"/>
  <c r="BL171" i="7"/>
  <c r="BL172" i="7"/>
  <c r="BL173" i="7"/>
  <c r="BL174" i="7"/>
  <c r="BL175" i="7"/>
  <c r="BJ28" i="7"/>
  <c r="BL28" i="7"/>
  <c r="BN28" i="7"/>
  <c r="BP28" i="7"/>
  <c r="DZ28" i="7"/>
  <c r="EB28" i="7"/>
  <c r="ED28" i="7"/>
  <c r="EF28" i="7"/>
  <c r="V28" i="7"/>
  <c r="X28" i="7"/>
  <c r="Z28" i="7"/>
  <c r="AB28" i="7"/>
  <c r="BZ28" i="7"/>
  <c r="CB28" i="7"/>
  <c r="CD28" i="7"/>
  <c r="CF28" i="7"/>
  <c r="CH28" i="7"/>
  <c r="CJ28" i="7"/>
  <c r="CL28" i="7"/>
  <c r="CN28" i="7"/>
  <c r="CP28" i="7"/>
  <c r="CR28" i="7"/>
  <c r="CT28" i="7"/>
  <c r="CV28" i="7"/>
  <c r="CX28" i="7"/>
  <c r="CZ28" i="7"/>
  <c r="DB28" i="7"/>
  <c r="DD28" i="7"/>
  <c r="DF28" i="7"/>
  <c r="DH28" i="7"/>
  <c r="DJ28" i="7"/>
  <c r="DL28" i="7"/>
  <c r="DN28" i="7"/>
  <c r="DP28" i="7"/>
  <c r="DR28" i="7"/>
  <c r="DT28" i="7"/>
  <c r="DV28" i="7"/>
  <c r="DX28" i="7"/>
  <c r="G28" i="6"/>
  <c r="CI28" i="6"/>
  <c r="CM28" i="6"/>
  <c r="AE28" i="6"/>
  <c r="AY28" i="6"/>
  <c r="B28" i="2"/>
  <c r="D28" i="2"/>
  <c r="F28" i="2"/>
  <c r="H28" i="2"/>
  <c r="J28" i="2"/>
  <c r="L28" i="2"/>
  <c r="N28" i="2"/>
  <c r="P28" i="2"/>
  <c r="R28" i="2"/>
  <c r="T28" i="2"/>
  <c r="V28" i="2"/>
  <c r="X28" i="2"/>
  <c r="Z28" i="2"/>
  <c r="AB28" i="2"/>
  <c r="C19" i="8"/>
  <c r="D19" i="8" s="1"/>
  <c r="CA228" i="7"/>
  <c r="CA199" i="7"/>
  <c r="CB198" i="7"/>
  <c r="BZ198" i="7"/>
  <c r="CB197" i="7"/>
  <c r="BZ197" i="7"/>
  <c r="CB196" i="7"/>
  <c r="BZ196" i="7"/>
  <c r="CB195" i="7"/>
  <c r="BZ195" i="7"/>
  <c r="CB194" i="7"/>
  <c r="BZ194" i="7"/>
  <c r="CB193" i="7"/>
  <c r="BZ193" i="7"/>
  <c r="CB192" i="7"/>
  <c r="BZ192" i="7"/>
  <c r="CB191" i="7"/>
  <c r="BZ191" i="7"/>
  <c r="CB190" i="7"/>
  <c r="BZ190" i="7"/>
  <c r="CB189" i="7"/>
  <c r="BZ189" i="7"/>
  <c r="CB188" i="7"/>
  <c r="BZ188" i="7"/>
  <c r="CB187" i="7"/>
  <c r="BZ187" i="7"/>
  <c r="CB186" i="7"/>
  <c r="BZ186" i="7"/>
  <c r="CB185" i="7"/>
  <c r="BZ185" i="7"/>
  <c r="CB184" i="7"/>
  <c r="BZ184" i="7"/>
  <c r="CB183" i="7"/>
  <c r="BZ183" i="7"/>
  <c r="CB182" i="7"/>
  <c r="BZ182" i="7"/>
  <c r="CB181" i="7"/>
  <c r="BZ181" i="7"/>
  <c r="CB180" i="7"/>
  <c r="BZ180" i="7"/>
  <c r="CB179" i="7"/>
  <c r="BZ179" i="7"/>
  <c r="CA9" i="7" s="1"/>
  <c r="CA229" i="7"/>
  <c r="BZ175" i="7"/>
  <c r="BZ174" i="7"/>
  <c r="BZ173" i="7"/>
  <c r="BZ172" i="7"/>
  <c r="BZ171" i="7"/>
  <c r="BZ170" i="7"/>
  <c r="BZ169" i="7"/>
  <c r="BZ168" i="7"/>
  <c r="BZ167" i="7"/>
  <c r="BZ166" i="7"/>
  <c r="BZ165" i="7"/>
  <c r="BZ164" i="7"/>
  <c r="BZ163" i="7"/>
  <c r="BZ162" i="7"/>
  <c r="BZ161" i="7"/>
  <c r="BZ160" i="7"/>
  <c r="BZ159" i="7"/>
  <c r="BZ158" i="7"/>
  <c r="BZ157" i="7"/>
  <c r="BZ156" i="7"/>
  <c r="BZ155" i="7"/>
  <c r="BZ154" i="7"/>
  <c r="BZ153" i="7"/>
  <c r="BZ152" i="7"/>
  <c r="BZ151" i="7"/>
  <c r="BZ150" i="7"/>
  <c r="BZ149" i="7"/>
  <c r="BZ148" i="7"/>
  <c r="BZ147" i="7"/>
  <c r="BZ146" i="7"/>
  <c r="BZ145" i="7"/>
  <c r="BZ144" i="7"/>
  <c r="BZ143" i="7"/>
  <c r="BZ142" i="7"/>
  <c r="BZ141" i="7"/>
  <c r="BZ140" i="7"/>
  <c r="BZ139" i="7"/>
  <c r="BZ138" i="7"/>
  <c r="BZ137" i="7"/>
  <c r="BZ136" i="7"/>
  <c r="CB132" i="7"/>
  <c r="BZ132" i="7"/>
  <c r="CB131" i="7"/>
  <c r="BZ131" i="7"/>
  <c r="CB130" i="7"/>
  <c r="BZ130" i="7"/>
  <c r="CB129" i="7"/>
  <c r="BZ129" i="7"/>
  <c r="CB128" i="7"/>
  <c r="BZ128" i="7"/>
  <c r="CB127" i="7"/>
  <c r="BZ127" i="7"/>
  <c r="CB126" i="7"/>
  <c r="BZ126" i="7"/>
  <c r="CB125" i="7"/>
  <c r="BZ125" i="7"/>
  <c r="CB124" i="7"/>
  <c r="BZ124" i="7"/>
  <c r="CB123" i="7"/>
  <c r="BZ123" i="7"/>
  <c r="CB122" i="7"/>
  <c r="BZ122" i="7"/>
  <c r="CB121" i="7"/>
  <c r="BZ121" i="7"/>
  <c r="CB120" i="7"/>
  <c r="BZ120" i="7"/>
  <c r="CB119" i="7"/>
  <c r="BZ119" i="7"/>
  <c r="CB118" i="7"/>
  <c r="BZ118" i="7"/>
  <c r="CB117" i="7"/>
  <c r="BZ117" i="7"/>
  <c r="CB116" i="7"/>
  <c r="BZ116" i="7"/>
  <c r="CB115" i="7"/>
  <c r="BZ115" i="7"/>
  <c r="CB114" i="7"/>
  <c r="BZ114" i="7"/>
  <c r="CB113" i="7"/>
  <c r="BZ113" i="7"/>
  <c r="CB112" i="7"/>
  <c r="BZ112" i="7"/>
  <c r="CB111" i="7"/>
  <c r="BZ111" i="7"/>
  <c r="CB110" i="7"/>
  <c r="BZ110" i="7"/>
  <c r="CB109" i="7"/>
  <c r="BZ109" i="7"/>
  <c r="CB108" i="7"/>
  <c r="BZ108" i="7"/>
  <c r="CB107" i="7"/>
  <c r="BZ107" i="7"/>
  <c r="CB106" i="7"/>
  <c r="BZ106" i="7"/>
  <c r="CB105" i="7"/>
  <c r="BZ105" i="7"/>
  <c r="CB104" i="7"/>
  <c r="BZ104" i="7"/>
  <c r="CB103" i="7"/>
  <c r="BZ103" i="7"/>
  <c r="CB102" i="7"/>
  <c r="BZ102" i="7"/>
  <c r="CB101" i="7"/>
  <c r="BZ101" i="7"/>
  <c r="CB100" i="7"/>
  <c r="BZ100" i="7"/>
  <c r="CB99" i="7"/>
  <c r="BZ99" i="7"/>
  <c r="CB98" i="7"/>
  <c r="BZ98" i="7"/>
  <c r="CB97" i="7"/>
  <c r="BZ97" i="7"/>
  <c r="CB96" i="7"/>
  <c r="BZ96" i="7"/>
  <c r="CB95" i="7"/>
  <c r="BZ95" i="7"/>
  <c r="CB94" i="7"/>
  <c r="BZ94" i="7"/>
  <c r="CB93" i="7"/>
  <c r="BZ93" i="7"/>
  <c r="BZ92" i="7" s="1"/>
  <c r="CB89" i="7"/>
  <c r="BZ89" i="7"/>
  <c r="CB88" i="7"/>
  <c r="BZ88" i="7"/>
  <c r="CB87" i="7"/>
  <c r="BZ87" i="7"/>
  <c r="CB86" i="7"/>
  <c r="BZ86" i="7"/>
  <c r="CB85" i="7"/>
  <c r="BZ85" i="7"/>
  <c r="CB84" i="7"/>
  <c r="BZ84" i="7"/>
  <c r="CB83" i="7"/>
  <c r="BZ83" i="7"/>
  <c r="CB82" i="7"/>
  <c r="BZ82" i="7"/>
  <c r="CB81" i="7"/>
  <c r="BZ81" i="7"/>
  <c r="CB80" i="7"/>
  <c r="BZ80" i="7"/>
  <c r="CB79" i="7"/>
  <c r="BZ79" i="7"/>
  <c r="CB78" i="7"/>
  <c r="BZ78" i="7"/>
  <c r="CB77" i="7"/>
  <c r="BZ77" i="7"/>
  <c r="CB76" i="7"/>
  <c r="BZ76" i="7"/>
  <c r="CB75" i="7"/>
  <c r="BZ75" i="7"/>
  <c r="CB74" i="7"/>
  <c r="BZ74" i="7"/>
  <c r="CB73" i="7"/>
  <c r="BZ73" i="7"/>
  <c r="CB72" i="7"/>
  <c r="BZ72" i="7"/>
  <c r="CB71" i="7"/>
  <c r="BZ71" i="7"/>
  <c r="CB70" i="7"/>
  <c r="BZ70" i="7"/>
  <c r="CB69" i="7"/>
  <c r="BZ69" i="7"/>
  <c r="CB68" i="7"/>
  <c r="BZ68" i="7"/>
  <c r="CB67" i="7"/>
  <c r="BZ67" i="7"/>
  <c r="CB66" i="7"/>
  <c r="BZ66" i="7"/>
  <c r="CB65" i="7"/>
  <c r="BZ65" i="7"/>
  <c r="CB64" i="7"/>
  <c r="BZ64" i="7"/>
  <c r="CA250" i="7" s="1"/>
  <c r="CB63" i="7"/>
  <c r="BZ63" i="7"/>
  <c r="CA248" i="7" s="1"/>
  <c r="CB62" i="7"/>
  <c r="BZ62" i="7"/>
  <c r="CB61" i="7"/>
  <c r="BZ61" i="7"/>
  <c r="CB60" i="7"/>
  <c r="BZ60" i="7"/>
  <c r="CB59" i="7"/>
  <c r="BZ59" i="7"/>
  <c r="CB58" i="7"/>
  <c r="BZ58" i="7"/>
  <c r="CB57" i="7"/>
  <c r="BZ57" i="7"/>
  <c r="CB56" i="7"/>
  <c r="BZ56" i="7"/>
  <c r="CB55" i="7"/>
  <c r="BZ55" i="7"/>
  <c r="CB54" i="7"/>
  <c r="BZ54" i="7"/>
  <c r="CB53" i="7"/>
  <c r="BZ53" i="7"/>
  <c r="CB52" i="7"/>
  <c r="BZ52" i="7"/>
  <c r="CB51" i="7"/>
  <c r="BZ51" i="7"/>
  <c r="CB50" i="7"/>
  <c r="BZ50" i="7"/>
  <c r="BZ49" i="7" s="1"/>
  <c r="CB46" i="7"/>
  <c r="BZ46" i="7"/>
  <c r="CB45" i="7"/>
  <c r="BZ45" i="7"/>
  <c r="CB44" i="7"/>
  <c r="BZ44" i="7"/>
  <c r="CB43" i="7"/>
  <c r="BZ43" i="7"/>
  <c r="CB42" i="7"/>
  <c r="BZ42" i="7"/>
  <c r="CB41" i="7"/>
  <c r="BZ41" i="7"/>
  <c r="CB40" i="7"/>
  <c r="BZ40" i="7"/>
  <c r="CB39" i="7"/>
  <c r="BZ39" i="7"/>
  <c r="CB38" i="7"/>
  <c r="BZ38" i="7"/>
  <c r="CB37" i="7"/>
  <c r="BZ37" i="7"/>
  <c r="CB36" i="7"/>
  <c r="BZ36" i="7"/>
  <c r="CB35" i="7"/>
  <c r="BZ35" i="7"/>
  <c r="CB34" i="7"/>
  <c r="BZ34" i="7"/>
  <c r="CB33" i="7"/>
  <c r="BZ33" i="7"/>
  <c r="CB32" i="7"/>
  <c r="BZ32" i="7"/>
  <c r="BZ31" i="7" s="1"/>
  <c r="CB27" i="7"/>
  <c r="BZ27" i="7"/>
  <c r="CB26" i="7"/>
  <c r="BZ26" i="7"/>
  <c r="CA251" i="7" s="1"/>
  <c r="CB25" i="7"/>
  <c r="BZ25" i="7"/>
  <c r="CB24" i="7"/>
  <c r="BZ24" i="7"/>
  <c r="CA246" i="7" s="1"/>
  <c r="CB23" i="7"/>
  <c r="BZ23" i="7"/>
  <c r="CB22" i="7"/>
  <c r="BZ22" i="7"/>
  <c r="CA247" i="7" s="1"/>
  <c r="CB21" i="7"/>
  <c r="BZ21" i="7"/>
  <c r="CB20" i="7"/>
  <c r="BZ20" i="7"/>
  <c r="CB19" i="7"/>
  <c r="BZ19" i="7"/>
  <c r="CB18" i="7"/>
  <c r="BZ18" i="7"/>
  <c r="CA249" i="7" s="1"/>
  <c r="CB17" i="7"/>
  <c r="BZ17" i="7"/>
  <c r="CB16" i="7"/>
  <c r="BZ16" i="7"/>
  <c r="CB15" i="7"/>
  <c r="BZ15" i="7"/>
  <c r="CB14" i="7"/>
  <c r="BZ14" i="7"/>
  <c r="CA245" i="7" s="1"/>
  <c r="CB13" i="7"/>
  <c r="BZ13" i="7"/>
  <c r="CA6" i="7"/>
  <c r="CE228" i="7"/>
  <c r="CE199" i="7"/>
  <c r="CF198" i="7"/>
  <c r="CD198" i="7"/>
  <c r="CF197" i="7"/>
  <c r="CD197" i="7"/>
  <c r="CF196" i="7"/>
  <c r="CD196" i="7"/>
  <c r="CF195" i="7"/>
  <c r="CD195" i="7"/>
  <c r="CF194" i="7"/>
  <c r="CD194" i="7"/>
  <c r="CF193" i="7"/>
  <c r="CD193" i="7"/>
  <c r="CF192" i="7"/>
  <c r="CD192" i="7"/>
  <c r="CF191" i="7"/>
  <c r="CD191" i="7"/>
  <c r="CF190" i="7"/>
  <c r="CD190" i="7"/>
  <c r="CF189" i="7"/>
  <c r="CD189" i="7"/>
  <c r="CF188" i="7"/>
  <c r="CD188" i="7"/>
  <c r="CF187" i="7"/>
  <c r="CD187" i="7"/>
  <c r="CF186" i="7"/>
  <c r="CD186" i="7"/>
  <c r="CF185" i="7"/>
  <c r="CD185" i="7"/>
  <c r="CF184" i="7"/>
  <c r="CD184" i="7"/>
  <c r="CF183" i="7"/>
  <c r="CD183" i="7"/>
  <c r="CF182" i="7"/>
  <c r="CD182" i="7"/>
  <c r="CF181" i="7"/>
  <c r="CD181" i="7"/>
  <c r="CF180" i="7"/>
  <c r="CD180" i="7"/>
  <c r="CF179" i="7"/>
  <c r="CD179" i="7"/>
  <c r="CE9" i="7" s="1"/>
  <c r="CE176" i="7"/>
  <c r="CE229" i="7" s="1"/>
  <c r="CD175" i="7"/>
  <c r="CD174" i="7"/>
  <c r="CD173" i="7"/>
  <c r="CD172" i="7"/>
  <c r="CD171" i="7"/>
  <c r="CD170" i="7"/>
  <c r="CD169" i="7"/>
  <c r="CD168" i="7"/>
  <c r="CD167" i="7"/>
  <c r="CD166" i="7"/>
  <c r="CD165" i="7"/>
  <c r="CD164" i="7"/>
  <c r="CD163" i="7"/>
  <c r="CD162" i="7"/>
  <c r="CD161" i="7"/>
  <c r="CD160" i="7"/>
  <c r="CD159" i="7"/>
  <c r="CD158" i="7"/>
  <c r="CD157" i="7"/>
  <c r="CD156" i="7"/>
  <c r="CD155" i="7"/>
  <c r="CD154" i="7"/>
  <c r="CD153" i="7"/>
  <c r="CD152" i="7"/>
  <c r="CD151" i="7"/>
  <c r="CD150" i="7"/>
  <c r="CD149" i="7"/>
  <c r="CD148" i="7"/>
  <c r="CD147" i="7"/>
  <c r="CD146" i="7"/>
  <c r="CD145" i="7"/>
  <c r="CD144" i="7"/>
  <c r="CD143" i="7"/>
  <c r="CD142" i="7"/>
  <c r="CD141" i="7"/>
  <c r="CD140" i="7"/>
  <c r="CD139" i="7"/>
  <c r="CD138" i="7"/>
  <c r="CD137" i="7"/>
  <c r="CD136" i="7"/>
  <c r="CF132" i="7"/>
  <c r="CD132" i="7"/>
  <c r="CF131" i="7"/>
  <c r="CD131" i="7"/>
  <c r="CF130" i="7"/>
  <c r="CD130" i="7"/>
  <c r="CF129" i="7"/>
  <c r="CD129" i="7"/>
  <c r="CF128" i="7"/>
  <c r="CD128" i="7"/>
  <c r="CF127" i="7"/>
  <c r="CD127" i="7"/>
  <c r="CF126" i="7"/>
  <c r="CD126" i="7"/>
  <c r="CF125" i="7"/>
  <c r="CD125" i="7"/>
  <c r="CF124" i="7"/>
  <c r="CD124" i="7"/>
  <c r="CF123" i="7"/>
  <c r="CD123" i="7"/>
  <c r="CF122" i="7"/>
  <c r="CD122" i="7"/>
  <c r="CF121" i="7"/>
  <c r="CD121" i="7"/>
  <c r="CF120" i="7"/>
  <c r="CD120" i="7"/>
  <c r="CF119" i="7"/>
  <c r="CD119" i="7"/>
  <c r="CF118" i="7"/>
  <c r="CD118" i="7"/>
  <c r="CF117" i="7"/>
  <c r="CD117" i="7"/>
  <c r="CF116" i="7"/>
  <c r="CD116" i="7"/>
  <c r="CF115" i="7"/>
  <c r="CD115" i="7"/>
  <c r="CF114" i="7"/>
  <c r="CD114" i="7"/>
  <c r="CF113" i="7"/>
  <c r="CD113" i="7"/>
  <c r="CF112" i="7"/>
  <c r="CD112" i="7"/>
  <c r="CF111" i="7"/>
  <c r="CD111" i="7"/>
  <c r="CF110" i="7"/>
  <c r="CD110" i="7"/>
  <c r="CF109" i="7"/>
  <c r="CD109" i="7"/>
  <c r="CF108" i="7"/>
  <c r="CD108" i="7"/>
  <c r="CF107" i="7"/>
  <c r="CD107" i="7"/>
  <c r="CF106" i="7"/>
  <c r="CD106" i="7"/>
  <c r="CF105" i="7"/>
  <c r="CD105" i="7"/>
  <c r="CF104" i="7"/>
  <c r="CD104" i="7"/>
  <c r="CF103" i="7"/>
  <c r="CD103" i="7"/>
  <c r="CF102" i="7"/>
  <c r="CD102" i="7"/>
  <c r="CF101" i="7"/>
  <c r="CD101" i="7"/>
  <c r="CF100" i="7"/>
  <c r="CD100" i="7"/>
  <c r="CF99" i="7"/>
  <c r="CD99" i="7"/>
  <c r="CF98" i="7"/>
  <c r="CD98" i="7"/>
  <c r="CF97" i="7"/>
  <c r="CD97" i="7"/>
  <c r="CF96" i="7"/>
  <c r="CD96" i="7"/>
  <c r="CF95" i="7"/>
  <c r="CD95" i="7"/>
  <c r="CF94" i="7"/>
  <c r="CD94" i="7"/>
  <c r="CF93" i="7"/>
  <c r="CD93" i="7"/>
  <c r="CD92" i="7" s="1"/>
  <c r="CF89" i="7"/>
  <c r="CD89" i="7"/>
  <c r="CF88" i="7"/>
  <c r="CD88" i="7"/>
  <c r="CF87" i="7"/>
  <c r="CD87" i="7"/>
  <c r="CF86" i="7"/>
  <c r="CD86" i="7"/>
  <c r="CF85" i="7"/>
  <c r="CD85" i="7"/>
  <c r="CF84" i="7"/>
  <c r="CD84" i="7"/>
  <c r="CF83" i="7"/>
  <c r="CD83" i="7"/>
  <c r="CF82" i="7"/>
  <c r="CD82" i="7"/>
  <c r="CF81" i="7"/>
  <c r="CD81" i="7"/>
  <c r="CF80" i="7"/>
  <c r="CD80" i="7"/>
  <c r="CF79" i="7"/>
  <c r="CD79" i="7"/>
  <c r="CF78" i="7"/>
  <c r="CD78" i="7"/>
  <c r="CF77" i="7"/>
  <c r="CD77" i="7"/>
  <c r="CF76" i="7"/>
  <c r="CD76" i="7"/>
  <c r="CF75" i="7"/>
  <c r="CD75" i="7"/>
  <c r="CF74" i="7"/>
  <c r="CD74" i="7"/>
  <c r="CF73" i="7"/>
  <c r="CD73" i="7"/>
  <c r="CF72" i="7"/>
  <c r="CD72" i="7"/>
  <c r="CF71" i="7"/>
  <c r="CD71" i="7"/>
  <c r="CF70" i="7"/>
  <c r="CD70" i="7"/>
  <c r="CF69" i="7"/>
  <c r="CD69" i="7"/>
  <c r="CE250" i="7" s="1"/>
  <c r="CF68" i="7"/>
  <c r="CD68" i="7"/>
  <c r="CF67" i="7"/>
  <c r="CD67" i="7"/>
  <c r="CF66" i="7"/>
  <c r="CD66" i="7"/>
  <c r="CF65" i="7"/>
  <c r="CD65" i="7"/>
  <c r="CF64" i="7"/>
  <c r="CD64" i="7"/>
  <c r="CE246" i="7" s="1"/>
  <c r="CF63" i="7"/>
  <c r="CD63" i="7"/>
  <c r="CF62" i="7"/>
  <c r="CD62" i="7"/>
  <c r="CF61" i="7"/>
  <c r="CD61" i="7"/>
  <c r="CF60" i="7"/>
  <c r="CD60" i="7"/>
  <c r="CF59" i="7"/>
  <c r="CD59" i="7"/>
  <c r="CF58" i="7"/>
  <c r="CD58" i="7"/>
  <c r="CF57" i="7"/>
  <c r="CD57" i="7"/>
  <c r="CF56" i="7"/>
  <c r="CD56" i="7"/>
  <c r="CF55" i="7"/>
  <c r="CD55" i="7"/>
  <c r="CF54" i="7"/>
  <c r="CD54" i="7"/>
  <c r="CF53" i="7"/>
  <c r="CD53" i="7"/>
  <c r="CF52" i="7"/>
  <c r="CD52" i="7"/>
  <c r="CF51" i="7"/>
  <c r="CD51" i="7"/>
  <c r="CF50" i="7"/>
  <c r="CD50" i="7"/>
  <c r="CD49" i="7" s="1"/>
  <c r="CF46" i="7"/>
  <c r="CD46" i="7"/>
  <c r="CF45" i="7"/>
  <c r="CD45" i="7"/>
  <c r="CF44" i="7"/>
  <c r="CD44" i="7"/>
  <c r="CF43" i="7"/>
  <c r="CD43" i="7"/>
  <c r="CF42" i="7"/>
  <c r="CD42" i="7"/>
  <c r="CF41" i="7"/>
  <c r="CD41" i="7"/>
  <c r="CF40" i="7"/>
  <c r="CD40" i="7"/>
  <c r="CF39" i="7"/>
  <c r="CD39" i="7"/>
  <c r="CF38" i="7"/>
  <c r="CD38" i="7"/>
  <c r="CF37" i="7"/>
  <c r="CD37" i="7"/>
  <c r="CF36" i="7"/>
  <c r="CD36" i="7"/>
  <c r="CF35" i="7"/>
  <c r="CD35" i="7"/>
  <c r="CF34" i="7"/>
  <c r="CD34" i="7"/>
  <c r="CF33" i="7"/>
  <c r="CD33" i="7"/>
  <c r="CF32" i="7"/>
  <c r="CD32" i="7"/>
  <c r="CD31" i="7" s="1"/>
  <c r="CF27" i="7"/>
  <c r="CD27" i="7"/>
  <c r="CF26" i="7"/>
  <c r="CD26" i="7"/>
  <c r="CF25" i="7"/>
  <c r="CD25" i="7"/>
  <c r="CF24" i="7"/>
  <c r="CD24" i="7"/>
  <c r="CF23" i="7"/>
  <c r="CD23" i="7"/>
  <c r="CF22" i="7"/>
  <c r="CD22" i="7"/>
  <c r="CF21" i="7"/>
  <c r="CD21" i="7"/>
  <c r="CF20" i="7"/>
  <c r="CD20" i="7"/>
  <c r="CF19" i="7"/>
  <c r="CD19" i="7"/>
  <c r="CF18" i="7"/>
  <c r="CD18" i="7"/>
  <c r="CF17" i="7"/>
  <c r="CD17" i="7"/>
  <c r="CF16" i="7"/>
  <c r="CD16" i="7"/>
  <c r="CF15" i="7"/>
  <c r="CD15" i="7"/>
  <c r="CF14" i="7"/>
  <c r="CD14" i="7"/>
  <c r="CF13" i="7"/>
  <c r="CD13" i="7"/>
  <c r="CE249" i="7" l="1"/>
  <c r="CE245" i="7"/>
  <c r="CE248" i="7"/>
  <c r="CE251" i="7"/>
  <c r="CE10" i="7"/>
  <c r="CE247" i="7"/>
  <c r="CA10" i="7"/>
  <c r="CE7" i="7"/>
  <c r="BZ12" i="7"/>
  <c r="CA4" i="7"/>
  <c r="CD12" i="7"/>
  <c r="CE4" i="7"/>
  <c r="CA8" i="7"/>
  <c r="CE5" i="7"/>
  <c r="CE8" i="7"/>
  <c r="BZ135" i="7"/>
  <c r="BW230" i="7"/>
  <c r="BX230" i="7"/>
  <c r="BV230" i="7"/>
  <c r="BV201" i="7" s="1"/>
  <c r="BV178" i="7" s="1"/>
  <c r="BS230" i="7"/>
  <c r="BT230" i="7"/>
  <c r="BR230" i="7"/>
  <c r="BR201" i="7" s="1"/>
  <c r="BR178" i="7" s="1"/>
  <c r="CD135" i="7"/>
  <c r="CA5" i="7"/>
  <c r="CA7" i="7"/>
  <c r="CA241" i="7"/>
  <c r="CE241" i="7"/>
  <c r="CA232" i="7"/>
  <c r="CA234" i="7"/>
  <c r="CA236" i="7"/>
  <c r="CA238" i="7"/>
  <c r="CA240" i="7"/>
  <c r="CA231" i="7"/>
  <c r="CA233" i="7"/>
  <c r="CA235" i="7"/>
  <c r="CA237" i="7"/>
  <c r="CA239" i="7"/>
  <c r="CE232" i="7"/>
  <c r="CE234" i="7"/>
  <c r="CE236" i="7"/>
  <c r="CE238" i="7"/>
  <c r="CE240" i="7"/>
  <c r="CE6" i="7"/>
  <c r="CE231" i="7"/>
  <c r="CE233" i="7"/>
  <c r="CE235" i="7"/>
  <c r="CE237" i="7"/>
  <c r="CE239" i="7"/>
  <c r="CI228" i="7"/>
  <c r="CI199" i="7"/>
  <c r="CJ198" i="7"/>
  <c r="CH198" i="7"/>
  <c r="CJ197" i="7"/>
  <c r="CH197" i="7"/>
  <c r="CJ196" i="7"/>
  <c r="CH196" i="7"/>
  <c r="CJ195" i="7"/>
  <c r="CH195" i="7"/>
  <c r="CJ194" i="7"/>
  <c r="CH194" i="7"/>
  <c r="CJ193" i="7"/>
  <c r="CH193" i="7"/>
  <c r="CJ192" i="7"/>
  <c r="CH192" i="7"/>
  <c r="CJ191" i="7"/>
  <c r="CH191" i="7"/>
  <c r="CJ190" i="7"/>
  <c r="CH190" i="7"/>
  <c r="CJ189" i="7"/>
  <c r="CH189" i="7"/>
  <c r="CJ188" i="7"/>
  <c r="CH188" i="7"/>
  <c r="CJ187" i="7"/>
  <c r="CH187" i="7"/>
  <c r="CJ186" i="7"/>
  <c r="CH186" i="7"/>
  <c r="CJ185" i="7"/>
  <c r="CH185" i="7"/>
  <c r="CJ184" i="7"/>
  <c r="CH184" i="7"/>
  <c r="CJ183" i="7"/>
  <c r="CH183" i="7"/>
  <c r="CJ182" i="7"/>
  <c r="CH182" i="7"/>
  <c r="CJ181" i="7"/>
  <c r="CH181" i="7"/>
  <c r="CJ180" i="7"/>
  <c r="CH180" i="7"/>
  <c r="CJ179" i="7"/>
  <c r="CH179" i="7"/>
  <c r="CI229" i="7"/>
  <c r="CH175" i="7"/>
  <c r="CH174" i="7"/>
  <c r="CH173" i="7"/>
  <c r="CH172" i="7"/>
  <c r="CH171" i="7"/>
  <c r="CH170" i="7"/>
  <c r="CH169" i="7"/>
  <c r="CH168" i="7"/>
  <c r="CH167" i="7"/>
  <c r="CH166" i="7"/>
  <c r="CH165" i="7"/>
  <c r="CH164" i="7"/>
  <c r="CH163" i="7"/>
  <c r="CH162" i="7"/>
  <c r="CH161" i="7"/>
  <c r="CH160" i="7"/>
  <c r="CH159" i="7"/>
  <c r="CH158" i="7"/>
  <c r="CH157" i="7"/>
  <c r="CH156" i="7"/>
  <c r="CH155" i="7"/>
  <c r="CH154" i="7"/>
  <c r="CH153" i="7"/>
  <c r="CH152" i="7"/>
  <c r="CH151" i="7"/>
  <c r="CH150" i="7"/>
  <c r="CH149" i="7"/>
  <c r="CH148" i="7"/>
  <c r="CH147" i="7"/>
  <c r="CH146" i="7"/>
  <c r="CH145" i="7"/>
  <c r="CH144" i="7"/>
  <c r="CH143" i="7"/>
  <c r="CH142" i="7"/>
  <c r="CH141" i="7"/>
  <c r="CH140" i="7"/>
  <c r="CH139" i="7"/>
  <c r="CH138" i="7"/>
  <c r="CH137" i="7"/>
  <c r="CH136" i="7"/>
  <c r="CH135" i="7" s="1"/>
  <c r="CJ132" i="7"/>
  <c r="CH132" i="7"/>
  <c r="CJ131" i="7"/>
  <c r="CH131" i="7"/>
  <c r="CJ130" i="7"/>
  <c r="CH130" i="7"/>
  <c r="CJ129" i="7"/>
  <c r="CH129" i="7"/>
  <c r="CJ128" i="7"/>
  <c r="CH128" i="7"/>
  <c r="CJ127" i="7"/>
  <c r="CH127" i="7"/>
  <c r="CJ126" i="7"/>
  <c r="CH126" i="7"/>
  <c r="CJ125" i="7"/>
  <c r="CH125" i="7"/>
  <c r="CJ124" i="7"/>
  <c r="CH124" i="7"/>
  <c r="CJ123" i="7"/>
  <c r="CH123" i="7"/>
  <c r="CJ122" i="7"/>
  <c r="CH122" i="7"/>
  <c r="CJ121" i="7"/>
  <c r="CH121" i="7"/>
  <c r="CJ120" i="7"/>
  <c r="CH120" i="7"/>
  <c r="CJ119" i="7"/>
  <c r="CH119" i="7"/>
  <c r="CJ118" i="7"/>
  <c r="CH118" i="7"/>
  <c r="CJ117" i="7"/>
  <c r="CH117" i="7"/>
  <c r="CJ116" i="7"/>
  <c r="CH116" i="7"/>
  <c r="CJ115" i="7"/>
  <c r="CH115" i="7"/>
  <c r="CJ114" i="7"/>
  <c r="CH114" i="7"/>
  <c r="CJ113" i="7"/>
  <c r="CH113" i="7"/>
  <c r="CJ112" i="7"/>
  <c r="CH112" i="7"/>
  <c r="CJ111" i="7"/>
  <c r="CH111" i="7"/>
  <c r="CJ110" i="7"/>
  <c r="CH110" i="7"/>
  <c r="CJ109" i="7"/>
  <c r="CH109" i="7"/>
  <c r="CJ108" i="7"/>
  <c r="CH108" i="7"/>
  <c r="CJ107" i="7"/>
  <c r="CH107" i="7"/>
  <c r="CJ106" i="7"/>
  <c r="CH106" i="7"/>
  <c r="CJ105" i="7"/>
  <c r="CH105" i="7"/>
  <c r="CJ104" i="7"/>
  <c r="CH104" i="7"/>
  <c r="CJ103" i="7"/>
  <c r="CH103" i="7"/>
  <c r="CJ102" i="7"/>
  <c r="CH102" i="7"/>
  <c r="CJ101" i="7"/>
  <c r="CH101" i="7"/>
  <c r="CJ100" i="7"/>
  <c r="CH100" i="7"/>
  <c r="CJ99" i="7"/>
  <c r="CH99" i="7"/>
  <c r="CJ98" i="7"/>
  <c r="CH98" i="7"/>
  <c r="CJ97" i="7"/>
  <c r="CH97" i="7"/>
  <c r="CJ96" i="7"/>
  <c r="CH96" i="7"/>
  <c r="CJ95" i="7"/>
  <c r="CH95" i="7"/>
  <c r="CJ94" i="7"/>
  <c r="CH94" i="7"/>
  <c r="CJ93" i="7"/>
  <c r="CH93" i="7"/>
  <c r="CH92" i="7" s="1"/>
  <c r="CJ89" i="7"/>
  <c r="CH89" i="7"/>
  <c r="CJ88" i="7"/>
  <c r="CH88" i="7"/>
  <c r="CJ87" i="7"/>
  <c r="CH87" i="7"/>
  <c r="CJ86" i="7"/>
  <c r="CH86" i="7"/>
  <c r="CJ85" i="7"/>
  <c r="CH85" i="7"/>
  <c r="CJ84" i="7"/>
  <c r="CH84" i="7"/>
  <c r="CJ83" i="7"/>
  <c r="CH83" i="7"/>
  <c r="CJ82" i="7"/>
  <c r="CH82" i="7"/>
  <c r="CJ81" i="7"/>
  <c r="CH81" i="7"/>
  <c r="CJ80" i="7"/>
  <c r="CH80" i="7"/>
  <c r="CJ79" i="7"/>
  <c r="CH79" i="7"/>
  <c r="CJ78" i="7"/>
  <c r="CH78" i="7"/>
  <c r="CJ77" i="7"/>
  <c r="CH77" i="7"/>
  <c r="CJ76" i="7"/>
  <c r="CH76" i="7"/>
  <c r="CJ75" i="7"/>
  <c r="CH75" i="7"/>
  <c r="CJ74" i="7"/>
  <c r="CH74" i="7"/>
  <c r="CJ73" i="7"/>
  <c r="CH73" i="7"/>
  <c r="CJ72" i="7"/>
  <c r="CH72" i="7"/>
  <c r="CJ71" i="7"/>
  <c r="CH71" i="7"/>
  <c r="CJ70" i="7"/>
  <c r="CH70" i="7"/>
  <c r="CJ69" i="7"/>
  <c r="CH69" i="7"/>
  <c r="CI250" i="7" s="1"/>
  <c r="CJ68" i="7"/>
  <c r="CH68" i="7"/>
  <c r="CJ67" i="7"/>
  <c r="CH67" i="7"/>
  <c r="CJ66" i="7"/>
  <c r="CH66" i="7"/>
  <c r="CJ65" i="7"/>
  <c r="CH65" i="7"/>
  <c r="CJ64" i="7"/>
  <c r="CH64" i="7"/>
  <c r="CI246" i="7" s="1"/>
  <c r="CJ63" i="7"/>
  <c r="CH63" i="7"/>
  <c r="CJ62" i="7"/>
  <c r="CH62" i="7"/>
  <c r="CI247" i="7" s="1"/>
  <c r="CJ61" i="7"/>
  <c r="CH61" i="7"/>
  <c r="CJ60" i="7"/>
  <c r="CH60" i="7"/>
  <c r="CJ59" i="7"/>
  <c r="CH59" i="7"/>
  <c r="CJ58" i="7"/>
  <c r="CH58" i="7"/>
  <c r="CJ57" i="7"/>
  <c r="CH57" i="7"/>
  <c r="CJ56" i="7"/>
  <c r="CH56" i="7"/>
  <c r="CJ55" i="7"/>
  <c r="CH55" i="7"/>
  <c r="CJ54" i="7"/>
  <c r="CH54" i="7"/>
  <c r="CJ53" i="7"/>
  <c r="CH53" i="7"/>
  <c r="CJ52" i="7"/>
  <c r="CH52" i="7"/>
  <c r="CJ51" i="7"/>
  <c r="CH51" i="7"/>
  <c r="CJ50" i="7"/>
  <c r="CH50" i="7"/>
  <c r="CH49" i="7" s="1"/>
  <c r="CJ46" i="7"/>
  <c r="CH46" i="7"/>
  <c r="CJ45" i="7"/>
  <c r="CH45" i="7"/>
  <c r="CJ44" i="7"/>
  <c r="CH44" i="7"/>
  <c r="CJ43" i="7"/>
  <c r="CH43" i="7"/>
  <c r="CJ42" i="7"/>
  <c r="CH42" i="7"/>
  <c r="CJ41" i="7"/>
  <c r="CH41" i="7"/>
  <c r="CJ40" i="7"/>
  <c r="CH40" i="7"/>
  <c r="CJ39" i="7"/>
  <c r="CH39" i="7"/>
  <c r="CJ38" i="7"/>
  <c r="CH38" i="7"/>
  <c r="CJ37" i="7"/>
  <c r="CH37" i="7"/>
  <c r="CJ36" i="7"/>
  <c r="CH36" i="7"/>
  <c r="CJ35" i="7"/>
  <c r="CH35" i="7"/>
  <c r="CJ34" i="7"/>
  <c r="CH34" i="7"/>
  <c r="CJ33" i="7"/>
  <c r="CH33" i="7"/>
  <c r="CJ32" i="7"/>
  <c r="CH32" i="7"/>
  <c r="CH31" i="7"/>
  <c r="CJ27" i="7"/>
  <c r="CH27" i="7"/>
  <c r="CJ26" i="7"/>
  <c r="CH26" i="7"/>
  <c r="CI251" i="7" s="1"/>
  <c r="CJ25" i="7"/>
  <c r="CH25" i="7"/>
  <c r="CJ24" i="7"/>
  <c r="CH24" i="7"/>
  <c r="CI248" i="7" s="1"/>
  <c r="CJ23" i="7"/>
  <c r="CH23" i="7"/>
  <c r="CJ22" i="7"/>
  <c r="CH22" i="7"/>
  <c r="CJ21" i="7"/>
  <c r="CH21" i="7"/>
  <c r="CJ20" i="7"/>
  <c r="CH20" i="7"/>
  <c r="CJ19" i="7"/>
  <c r="CH19" i="7"/>
  <c r="CJ18" i="7"/>
  <c r="CH18" i="7"/>
  <c r="CJ17" i="7"/>
  <c r="CH17" i="7"/>
  <c r="CJ16" i="7"/>
  <c r="CH16" i="7"/>
  <c r="CI245" i="7" s="1"/>
  <c r="CJ15" i="7"/>
  <c r="CH15" i="7"/>
  <c r="CJ14" i="7"/>
  <c r="CH14" i="7"/>
  <c r="CI249" i="7" s="1"/>
  <c r="CJ13" i="7"/>
  <c r="CH13" i="7"/>
  <c r="CI9" i="7"/>
  <c r="CI8" i="7"/>
  <c r="CI7" i="7"/>
  <c r="CI6" i="7"/>
  <c r="CI5" i="7"/>
  <c r="CM228" i="7"/>
  <c r="CM199" i="7"/>
  <c r="CN198" i="7"/>
  <c r="CL198" i="7"/>
  <c r="CN197" i="7"/>
  <c r="CL197" i="7"/>
  <c r="CN196" i="7"/>
  <c r="CL196" i="7"/>
  <c r="CN195" i="7"/>
  <c r="CL195" i="7"/>
  <c r="CN194" i="7"/>
  <c r="CL194" i="7"/>
  <c r="CN193" i="7"/>
  <c r="CL193" i="7"/>
  <c r="CN192" i="7"/>
  <c r="CL192" i="7"/>
  <c r="CN191" i="7"/>
  <c r="CL191" i="7"/>
  <c r="CN190" i="7"/>
  <c r="CL190" i="7"/>
  <c r="CN189" i="7"/>
  <c r="CL189" i="7"/>
  <c r="CN188" i="7"/>
  <c r="CL188" i="7"/>
  <c r="CN187" i="7"/>
  <c r="CL187" i="7"/>
  <c r="CN186" i="7"/>
  <c r="CL186" i="7"/>
  <c r="CN185" i="7"/>
  <c r="CL185" i="7"/>
  <c r="CN184" i="7"/>
  <c r="CL184" i="7"/>
  <c r="CN183" i="7"/>
  <c r="CL183" i="7"/>
  <c r="CN182" i="7"/>
  <c r="CL182" i="7"/>
  <c r="CN181" i="7"/>
  <c r="CL181" i="7"/>
  <c r="CN180" i="7"/>
  <c r="CL180" i="7"/>
  <c r="CN179" i="7"/>
  <c r="CL179" i="7"/>
  <c r="CM176" i="7"/>
  <c r="CM229" i="7" s="1"/>
  <c r="CL175" i="7"/>
  <c r="CL174" i="7"/>
  <c r="CL173" i="7"/>
  <c r="CL172" i="7"/>
  <c r="CL171" i="7"/>
  <c r="CL170" i="7"/>
  <c r="CL169" i="7"/>
  <c r="CL168" i="7"/>
  <c r="CL167" i="7"/>
  <c r="CL166" i="7"/>
  <c r="CL165" i="7"/>
  <c r="CL164" i="7"/>
  <c r="CL163" i="7"/>
  <c r="CL162" i="7"/>
  <c r="CL161" i="7"/>
  <c r="CL160" i="7"/>
  <c r="CL159" i="7"/>
  <c r="CL158" i="7"/>
  <c r="CL157" i="7"/>
  <c r="CL156" i="7"/>
  <c r="CL155" i="7"/>
  <c r="CL154" i="7"/>
  <c r="CL153" i="7"/>
  <c r="CL152" i="7"/>
  <c r="CL151" i="7"/>
  <c r="CL150" i="7"/>
  <c r="CL149" i="7"/>
  <c r="CL148" i="7"/>
  <c r="CL147" i="7"/>
  <c r="CL146" i="7"/>
  <c r="CL145" i="7"/>
  <c r="CL144" i="7"/>
  <c r="CL143" i="7"/>
  <c r="CL142" i="7"/>
  <c r="CL141" i="7"/>
  <c r="CL140" i="7"/>
  <c r="CL139" i="7"/>
  <c r="CL138" i="7"/>
  <c r="CL137" i="7"/>
  <c r="CL136" i="7"/>
  <c r="CN132" i="7"/>
  <c r="CL132" i="7"/>
  <c r="CN131" i="7"/>
  <c r="CL131" i="7"/>
  <c r="CN130" i="7"/>
  <c r="CL130" i="7"/>
  <c r="CN129" i="7"/>
  <c r="CL129" i="7"/>
  <c r="CN128" i="7"/>
  <c r="CL128" i="7"/>
  <c r="CN127" i="7"/>
  <c r="CL127" i="7"/>
  <c r="CN126" i="7"/>
  <c r="CL126" i="7"/>
  <c r="CN125" i="7"/>
  <c r="CL125" i="7"/>
  <c r="CN124" i="7"/>
  <c r="CL124" i="7"/>
  <c r="CN123" i="7"/>
  <c r="CL123" i="7"/>
  <c r="CN122" i="7"/>
  <c r="CL122" i="7"/>
  <c r="CN121" i="7"/>
  <c r="CL121" i="7"/>
  <c r="CN120" i="7"/>
  <c r="CL120" i="7"/>
  <c r="CN119" i="7"/>
  <c r="CL119" i="7"/>
  <c r="CN118" i="7"/>
  <c r="CL118" i="7"/>
  <c r="CN117" i="7"/>
  <c r="CL117" i="7"/>
  <c r="CN116" i="7"/>
  <c r="CL116" i="7"/>
  <c r="CN115" i="7"/>
  <c r="CL115" i="7"/>
  <c r="CN114" i="7"/>
  <c r="CL114" i="7"/>
  <c r="CN113" i="7"/>
  <c r="CL113" i="7"/>
  <c r="CN112" i="7"/>
  <c r="CL112" i="7"/>
  <c r="CN111" i="7"/>
  <c r="CL111" i="7"/>
  <c r="CN110" i="7"/>
  <c r="CL110" i="7"/>
  <c r="CN109" i="7"/>
  <c r="CL109" i="7"/>
  <c r="CN108" i="7"/>
  <c r="CL108" i="7"/>
  <c r="CN107" i="7"/>
  <c r="CL107" i="7"/>
  <c r="CN106" i="7"/>
  <c r="CL106" i="7"/>
  <c r="CN105" i="7"/>
  <c r="CL105" i="7"/>
  <c r="CM250" i="7" s="1"/>
  <c r="CN104" i="7"/>
  <c r="CL104" i="7"/>
  <c r="CN103" i="7"/>
  <c r="CL103" i="7"/>
  <c r="CN102" i="7"/>
  <c r="CL102" i="7"/>
  <c r="CN101" i="7"/>
  <c r="CL101" i="7"/>
  <c r="CN100" i="7"/>
  <c r="CL100" i="7"/>
  <c r="CN99" i="7"/>
  <c r="CL99" i="7"/>
  <c r="CN98" i="7"/>
  <c r="CL98" i="7"/>
  <c r="CN97" i="7"/>
  <c r="CL97" i="7"/>
  <c r="CM246" i="7" s="1"/>
  <c r="CN96" i="7"/>
  <c r="CL96" i="7"/>
  <c r="CN95" i="7"/>
  <c r="CL95" i="7"/>
  <c r="CN94" i="7"/>
  <c r="CL94" i="7"/>
  <c r="CN93" i="7"/>
  <c r="CL93" i="7"/>
  <c r="CN89" i="7"/>
  <c r="CL89" i="7"/>
  <c r="CN88" i="7"/>
  <c r="CL88" i="7"/>
  <c r="CN87" i="7"/>
  <c r="CL87" i="7"/>
  <c r="CN86" i="7"/>
  <c r="CL86" i="7"/>
  <c r="CN85" i="7"/>
  <c r="CL85" i="7"/>
  <c r="CN84" i="7"/>
  <c r="CL84" i="7"/>
  <c r="CN83" i="7"/>
  <c r="CL83" i="7"/>
  <c r="CN82" i="7"/>
  <c r="CL82" i="7"/>
  <c r="CN81" i="7"/>
  <c r="CL81" i="7"/>
  <c r="CN80" i="7"/>
  <c r="CL80" i="7"/>
  <c r="CN79" i="7"/>
  <c r="CL79" i="7"/>
  <c r="CN78" i="7"/>
  <c r="CL78" i="7"/>
  <c r="CN77" i="7"/>
  <c r="CL77" i="7"/>
  <c r="CN76" i="7"/>
  <c r="CL76" i="7"/>
  <c r="CN75" i="7"/>
  <c r="CL75" i="7"/>
  <c r="CN74" i="7"/>
  <c r="CL74" i="7"/>
  <c r="CN73" i="7"/>
  <c r="CL73" i="7"/>
  <c r="CN72" i="7"/>
  <c r="CL72" i="7"/>
  <c r="CN71" i="7"/>
  <c r="CL71" i="7"/>
  <c r="CN70" i="7"/>
  <c r="CL70" i="7"/>
  <c r="CN69" i="7"/>
  <c r="CL69" i="7"/>
  <c r="CN68" i="7"/>
  <c r="CL68" i="7"/>
  <c r="CN67" i="7"/>
  <c r="CL67" i="7"/>
  <c r="CN66" i="7"/>
  <c r="CL66" i="7"/>
  <c r="CN65" i="7"/>
  <c r="CL65" i="7"/>
  <c r="CN64" i="7"/>
  <c r="CL64" i="7"/>
  <c r="CN63" i="7"/>
  <c r="CL63" i="7"/>
  <c r="CN62" i="7"/>
  <c r="CL62" i="7"/>
  <c r="CN61" i="7"/>
  <c r="CL61" i="7"/>
  <c r="CN60" i="7"/>
  <c r="CL60" i="7"/>
  <c r="CN59" i="7"/>
  <c r="CL59" i="7"/>
  <c r="CN58" i="7"/>
  <c r="CL58" i="7"/>
  <c r="CN57" i="7"/>
  <c r="CL57" i="7"/>
  <c r="CN56" i="7"/>
  <c r="CL56" i="7"/>
  <c r="CN55" i="7"/>
  <c r="CL55" i="7"/>
  <c r="CM248" i="7" s="1"/>
  <c r="CN54" i="7"/>
  <c r="CL54" i="7"/>
  <c r="CN53" i="7"/>
  <c r="CL53" i="7"/>
  <c r="CN52" i="7"/>
  <c r="CL52" i="7"/>
  <c r="CN51" i="7"/>
  <c r="CL51" i="7"/>
  <c r="CN50" i="7"/>
  <c r="CL50" i="7"/>
  <c r="CL49" i="7" s="1"/>
  <c r="CN46" i="7"/>
  <c r="CL46" i="7"/>
  <c r="CN45" i="7"/>
  <c r="CL45" i="7"/>
  <c r="CN44" i="7"/>
  <c r="CL44" i="7"/>
  <c r="CN43" i="7"/>
  <c r="CL43" i="7"/>
  <c r="CN42" i="7"/>
  <c r="CL42" i="7"/>
  <c r="CN41" i="7"/>
  <c r="CL41" i="7"/>
  <c r="CN40" i="7"/>
  <c r="CL40" i="7"/>
  <c r="CN39" i="7"/>
  <c r="CL39" i="7"/>
  <c r="CN38" i="7"/>
  <c r="CL38" i="7"/>
  <c r="CN37" i="7"/>
  <c r="CL37" i="7"/>
  <c r="CN36" i="7"/>
  <c r="CL36" i="7"/>
  <c r="CN35" i="7"/>
  <c r="CL35" i="7"/>
  <c r="CN34" i="7"/>
  <c r="CL34" i="7"/>
  <c r="CN33" i="7"/>
  <c r="CL33" i="7"/>
  <c r="CN32" i="7"/>
  <c r="CL32" i="7"/>
  <c r="CL31" i="7" s="1"/>
  <c r="CN27" i="7"/>
  <c r="CL27" i="7"/>
  <c r="CN26" i="7"/>
  <c r="CL26" i="7"/>
  <c r="CN25" i="7"/>
  <c r="CL25" i="7"/>
  <c r="CN24" i="7"/>
  <c r="CL24" i="7"/>
  <c r="CN23" i="7"/>
  <c r="CL23" i="7"/>
  <c r="CN22" i="7"/>
  <c r="CL22" i="7"/>
  <c r="CN21" i="7"/>
  <c r="CL21" i="7"/>
  <c r="CN20" i="7"/>
  <c r="CL20" i="7"/>
  <c r="CN19" i="7"/>
  <c r="CL19" i="7"/>
  <c r="CN18" i="7"/>
  <c r="CL18" i="7"/>
  <c r="CN17" i="7"/>
  <c r="CL17" i="7"/>
  <c r="CM251" i="7" s="1"/>
  <c r="CN16" i="7"/>
  <c r="CL16" i="7"/>
  <c r="CN15" i="7"/>
  <c r="CL15" i="7"/>
  <c r="CM247" i="7" s="1"/>
  <c r="CN14" i="7"/>
  <c r="CL14" i="7"/>
  <c r="CM249" i="7" s="1"/>
  <c r="CN13" i="7"/>
  <c r="CL13" i="7"/>
  <c r="CM9" i="7"/>
  <c r="CM7" i="7"/>
  <c r="CM10" i="7" l="1"/>
  <c r="CL92" i="7"/>
  <c r="CM245" i="7"/>
  <c r="CM8" i="7"/>
  <c r="CI10" i="7"/>
  <c r="CL135" i="7"/>
  <c r="CM6" i="7"/>
  <c r="CH12" i="7"/>
  <c r="CI4" i="7"/>
  <c r="CL12" i="7"/>
  <c r="CM4" i="7"/>
  <c r="CI241" i="7"/>
  <c r="CA230" i="7"/>
  <c r="CB230" i="7"/>
  <c r="BZ230" i="7"/>
  <c r="BZ201" i="7" s="1"/>
  <c r="BZ178" i="7" s="1"/>
  <c r="CM241" i="7"/>
  <c r="CE230" i="7"/>
  <c r="CF230" i="7"/>
  <c r="CD230" i="7"/>
  <c r="CD201" i="7" s="1"/>
  <c r="CD178" i="7" s="1"/>
  <c r="CM5" i="7"/>
  <c r="CI232" i="7"/>
  <c r="CI234" i="7"/>
  <c r="CI236" i="7"/>
  <c r="CI238" i="7"/>
  <c r="CI240" i="7"/>
  <c r="CI231" i="7"/>
  <c r="CI233" i="7"/>
  <c r="CI235" i="7"/>
  <c r="CI237" i="7"/>
  <c r="CI239" i="7"/>
  <c r="CM232" i="7"/>
  <c r="CM234" i="7"/>
  <c r="CM236" i="7"/>
  <c r="CM238" i="7"/>
  <c r="CM240" i="7"/>
  <c r="CM231" i="7"/>
  <c r="CM233" i="7"/>
  <c r="CM235" i="7"/>
  <c r="CM237" i="7"/>
  <c r="CM239" i="7"/>
  <c r="CY176" i="7"/>
  <c r="CU90" i="7"/>
  <c r="CY90" i="7"/>
  <c r="DC90" i="7"/>
  <c r="DG90" i="7"/>
  <c r="DK90" i="7"/>
  <c r="DG133" i="7"/>
  <c r="DC133" i="7"/>
  <c r="CY133" i="7"/>
  <c r="CU133" i="7"/>
  <c r="CY229" i="7"/>
  <c r="CQ228" i="7"/>
  <c r="CQ199" i="7"/>
  <c r="CR198" i="7"/>
  <c r="CP198" i="7"/>
  <c r="CR197" i="7"/>
  <c r="CP197" i="7"/>
  <c r="CR196" i="7"/>
  <c r="CP196" i="7"/>
  <c r="CR195" i="7"/>
  <c r="CP195" i="7"/>
  <c r="CR194" i="7"/>
  <c r="CP194" i="7"/>
  <c r="CR193" i="7"/>
  <c r="CP193" i="7"/>
  <c r="CR192" i="7"/>
  <c r="CP192" i="7"/>
  <c r="CR191" i="7"/>
  <c r="CP191" i="7"/>
  <c r="CR190" i="7"/>
  <c r="CP190" i="7"/>
  <c r="CR189" i="7"/>
  <c r="CP189" i="7"/>
  <c r="CR188" i="7"/>
  <c r="CP188" i="7"/>
  <c r="CR187" i="7"/>
  <c r="CP187" i="7"/>
  <c r="CR186" i="7"/>
  <c r="CP186" i="7"/>
  <c r="CR185" i="7"/>
  <c r="CP185" i="7"/>
  <c r="CR184" i="7"/>
  <c r="CP184" i="7"/>
  <c r="CR183" i="7"/>
  <c r="CP183" i="7"/>
  <c r="CR182" i="7"/>
  <c r="CP182" i="7"/>
  <c r="CR181" i="7"/>
  <c r="CP181" i="7"/>
  <c r="CR180" i="7"/>
  <c r="CP180" i="7"/>
  <c r="CR179" i="7"/>
  <c r="CP179" i="7"/>
  <c r="CQ176" i="7"/>
  <c r="CQ229" i="7" s="1"/>
  <c r="CP175" i="7"/>
  <c r="CP174" i="7"/>
  <c r="CP173" i="7"/>
  <c r="CP172" i="7"/>
  <c r="CP171" i="7"/>
  <c r="CP170" i="7"/>
  <c r="CP169" i="7"/>
  <c r="CP168" i="7"/>
  <c r="CP167" i="7"/>
  <c r="CP166" i="7"/>
  <c r="CP165" i="7"/>
  <c r="CP164" i="7"/>
  <c r="CP163" i="7"/>
  <c r="CP162" i="7"/>
  <c r="CP161" i="7"/>
  <c r="CP160" i="7"/>
  <c r="CP159" i="7"/>
  <c r="CP158" i="7"/>
  <c r="CP157" i="7"/>
  <c r="CP156" i="7"/>
  <c r="CP155" i="7"/>
  <c r="CP154" i="7"/>
  <c r="CP153" i="7"/>
  <c r="CP152" i="7"/>
  <c r="CP151" i="7"/>
  <c r="CP150" i="7"/>
  <c r="CP149" i="7"/>
  <c r="CP148" i="7"/>
  <c r="CP147" i="7"/>
  <c r="CP146" i="7"/>
  <c r="CP145" i="7"/>
  <c r="CP144" i="7"/>
  <c r="CP143" i="7"/>
  <c r="CP142" i="7"/>
  <c r="CP141" i="7"/>
  <c r="CP140" i="7"/>
  <c r="CP139" i="7"/>
  <c r="CP138" i="7"/>
  <c r="CP137" i="7"/>
  <c r="CP136" i="7"/>
  <c r="CR132" i="7"/>
  <c r="CP132" i="7"/>
  <c r="CR131" i="7"/>
  <c r="CP131" i="7"/>
  <c r="CR130" i="7"/>
  <c r="CP130" i="7"/>
  <c r="CR129" i="7"/>
  <c r="CP129" i="7"/>
  <c r="CR128" i="7"/>
  <c r="CP128" i="7"/>
  <c r="CR127" i="7"/>
  <c r="CP127" i="7"/>
  <c r="CR126" i="7"/>
  <c r="CP126" i="7"/>
  <c r="CR125" i="7"/>
  <c r="CP125" i="7"/>
  <c r="CR124" i="7"/>
  <c r="CP124" i="7"/>
  <c r="CR123" i="7"/>
  <c r="CP123" i="7"/>
  <c r="CR122" i="7"/>
  <c r="CP122" i="7"/>
  <c r="CR121" i="7"/>
  <c r="CP121" i="7"/>
  <c r="CR120" i="7"/>
  <c r="CP120" i="7"/>
  <c r="CR119" i="7"/>
  <c r="CP119" i="7"/>
  <c r="CR118" i="7"/>
  <c r="CP118" i="7"/>
  <c r="CR117" i="7"/>
  <c r="CP117" i="7"/>
  <c r="CR116" i="7"/>
  <c r="CP116" i="7"/>
  <c r="CR115" i="7"/>
  <c r="CP115" i="7"/>
  <c r="CR114" i="7"/>
  <c r="CP114" i="7"/>
  <c r="CR113" i="7"/>
  <c r="CP113" i="7"/>
  <c r="CR112" i="7"/>
  <c r="CP112" i="7"/>
  <c r="CR111" i="7"/>
  <c r="CP111" i="7"/>
  <c r="CR110" i="7"/>
  <c r="CP110" i="7"/>
  <c r="CR109" i="7"/>
  <c r="CP109" i="7"/>
  <c r="CR108" i="7"/>
  <c r="CP108" i="7"/>
  <c r="CR107" i="7"/>
  <c r="CP107" i="7"/>
  <c r="CR106" i="7"/>
  <c r="CP106" i="7"/>
  <c r="CR105" i="7"/>
  <c r="CP105" i="7"/>
  <c r="CR104" i="7"/>
  <c r="CP104" i="7"/>
  <c r="CQ247" i="7" s="1"/>
  <c r="CR103" i="7"/>
  <c r="CP103" i="7"/>
  <c r="CR102" i="7"/>
  <c r="CP102" i="7"/>
  <c r="CR101" i="7"/>
  <c r="CP101" i="7"/>
  <c r="CR100" i="7"/>
  <c r="CP100" i="7"/>
  <c r="CR99" i="7"/>
  <c r="CP99" i="7"/>
  <c r="CR98" i="7"/>
  <c r="CP98" i="7"/>
  <c r="CR97" i="7"/>
  <c r="CP97" i="7"/>
  <c r="CQ246" i="7" s="1"/>
  <c r="CR96" i="7"/>
  <c r="CP96" i="7"/>
  <c r="CR95" i="7"/>
  <c r="CP95" i="7"/>
  <c r="CR94" i="7"/>
  <c r="CP94" i="7"/>
  <c r="CR93" i="7"/>
  <c r="CP93" i="7"/>
  <c r="CR89" i="7"/>
  <c r="CP89" i="7"/>
  <c r="CR88" i="7"/>
  <c r="CP88" i="7"/>
  <c r="CR87" i="7"/>
  <c r="CP87" i="7"/>
  <c r="CR86" i="7"/>
  <c r="CP86" i="7"/>
  <c r="CR85" i="7"/>
  <c r="CP85" i="7"/>
  <c r="CR84" i="7"/>
  <c r="CP84" i="7"/>
  <c r="CR83" i="7"/>
  <c r="CP83" i="7"/>
  <c r="CR82" i="7"/>
  <c r="CP82" i="7"/>
  <c r="CR81" i="7"/>
  <c r="CP81" i="7"/>
  <c r="CR80" i="7"/>
  <c r="CP80" i="7"/>
  <c r="CR79" i="7"/>
  <c r="CP79" i="7"/>
  <c r="CR78" i="7"/>
  <c r="CP78" i="7"/>
  <c r="CR77" i="7"/>
  <c r="CP77" i="7"/>
  <c r="CR76" i="7"/>
  <c r="CP76" i="7"/>
  <c r="CR75" i="7"/>
  <c r="CP75" i="7"/>
  <c r="CR74" i="7"/>
  <c r="CP74" i="7"/>
  <c r="CR73" i="7"/>
  <c r="CP73" i="7"/>
  <c r="CR72" i="7"/>
  <c r="CP72" i="7"/>
  <c r="CR71" i="7"/>
  <c r="CP71" i="7"/>
  <c r="CR70" i="7"/>
  <c r="CP70" i="7"/>
  <c r="CR69" i="7"/>
  <c r="CP69" i="7"/>
  <c r="CR68" i="7"/>
  <c r="CP68" i="7"/>
  <c r="CR67" i="7"/>
  <c r="CP67" i="7"/>
  <c r="CR66" i="7"/>
  <c r="CP66" i="7"/>
  <c r="CR65" i="7"/>
  <c r="CP65" i="7"/>
  <c r="CR64" i="7"/>
  <c r="CP64" i="7"/>
  <c r="CR63" i="7"/>
  <c r="CP63" i="7"/>
  <c r="CR62" i="7"/>
  <c r="CP62" i="7"/>
  <c r="CR61" i="7"/>
  <c r="CP61" i="7"/>
  <c r="CR60" i="7"/>
  <c r="CP60" i="7"/>
  <c r="CR59" i="7"/>
  <c r="CP59" i="7"/>
  <c r="CR58" i="7"/>
  <c r="CP58" i="7"/>
  <c r="CR57" i="7"/>
  <c r="CP57" i="7"/>
  <c r="CR56" i="7"/>
  <c r="CP56" i="7"/>
  <c r="CR55" i="7"/>
  <c r="CP55" i="7"/>
  <c r="CR54" i="7"/>
  <c r="CP54" i="7"/>
  <c r="CR53" i="7"/>
  <c r="CP53" i="7"/>
  <c r="CR52" i="7"/>
  <c r="CP52" i="7"/>
  <c r="CR51" i="7"/>
  <c r="CP51" i="7"/>
  <c r="CR50" i="7"/>
  <c r="CP50" i="7"/>
  <c r="CP49" i="7"/>
  <c r="CR46" i="7"/>
  <c r="CP46" i="7"/>
  <c r="CR45" i="7"/>
  <c r="CP45" i="7"/>
  <c r="CR44" i="7"/>
  <c r="CP44" i="7"/>
  <c r="CR43" i="7"/>
  <c r="CP43" i="7"/>
  <c r="CR42" i="7"/>
  <c r="CP42" i="7"/>
  <c r="CR41" i="7"/>
  <c r="CP41" i="7"/>
  <c r="CR40" i="7"/>
  <c r="CP40" i="7"/>
  <c r="CR39" i="7"/>
  <c r="CP39" i="7"/>
  <c r="CR38" i="7"/>
  <c r="CP38" i="7"/>
  <c r="CR37" i="7"/>
  <c r="CP37" i="7"/>
  <c r="CR36" i="7"/>
  <c r="CP36" i="7"/>
  <c r="CR35" i="7"/>
  <c r="CP35" i="7"/>
  <c r="CR34" i="7"/>
  <c r="CP34" i="7"/>
  <c r="CR33" i="7"/>
  <c r="CP33" i="7"/>
  <c r="CR32" i="7"/>
  <c r="CP32" i="7"/>
  <c r="CP31" i="7" s="1"/>
  <c r="CR27" i="7"/>
  <c r="CP27" i="7"/>
  <c r="CR26" i="7"/>
  <c r="CP26" i="7"/>
  <c r="CR25" i="7"/>
  <c r="CP25" i="7"/>
  <c r="CR24" i="7"/>
  <c r="CP24" i="7"/>
  <c r="CR23" i="7"/>
  <c r="CP23" i="7"/>
  <c r="CR22" i="7"/>
  <c r="CP22" i="7"/>
  <c r="CR21" i="7"/>
  <c r="CP21" i="7"/>
  <c r="CR20" i="7"/>
  <c r="CP20" i="7"/>
  <c r="CR19" i="7"/>
  <c r="CP19" i="7"/>
  <c r="CQ251" i="7" s="1"/>
  <c r="CR18" i="7"/>
  <c r="CP18" i="7"/>
  <c r="CR17" i="7"/>
  <c r="CP17" i="7"/>
  <c r="CR16" i="7"/>
  <c r="CP16" i="7"/>
  <c r="CQ248" i="7" s="1"/>
  <c r="CR15" i="7"/>
  <c r="CP15" i="7"/>
  <c r="CQ249" i="7" s="1"/>
  <c r="CR14" i="7"/>
  <c r="CP14" i="7"/>
  <c r="CQ250" i="7" s="1"/>
  <c r="CR13" i="7"/>
  <c r="CP13" i="7"/>
  <c r="CQ9" i="7"/>
  <c r="CQ8" i="7"/>
  <c r="CQ7" i="7"/>
  <c r="CQ6" i="7"/>
  <c r="CU228" i="7"/>
  <c r="CU199" i="7"/>
  <c r="CV198" i="7"/>
  <c r="CT198" i="7"/>
  <c r="CV197" i="7"/>
  <c r="CT197" i="7"/>
  <c r="CV196" i="7"/>
  <c r="CT196" i="7"/>
  <c r="CV195" i="7"/>
  <c r="CT195" i="7"/>
  <c r="CV194" i="7"/>
  <c r="CT194" i="7"/>
  <c r="CV193" i="7"/>
  <c r="CT193" i="7"/>
  <c r="CV192" i="7"/>
  <c r="CT192" i="7"/>
  <c r="CV191" i="7"/>
  <c r="CT191" i="7"/>
  <c r="CV190" i="7"/>
  <c r="CT190" i="7"/>
  <c r="CV189" i="7"/>
  <c r="CT189" i="7"/>
  <c r="CV188" i="7"/>
  <c r="CT188" i="7"/>
  <c r="CV187" i="7"/>
  <c r="CT187" i="7"/>
  <c r="CV186" i="7"/>
  <c r="CT186" i="7"/>
  <c r="CV185" i="7"/>
  <c r="CT185" i="7"/>
  <c r="CV184" i="7"/>
  <c r="CT184" i="7"/>
  <c r="CV183" i="7"/>
  <c r="CT183" i="7"/>
  <c r="CV182" i="7"/>
  <c r="CT182" i="7"/>
  <c r="CV181" i="7"/>
  <c r="CT181" i="7"/>
  <c r="CV180" i="7"/>
  <c r="CT180" i="7"/>
  <c r="CV179" i="7"/>
  <c r="CT179" i="7"/>
  <c r="CU176" i="7"/>
  <c r="CU229" i="7" s="1"/>
  <c r="CT175" i="7"/>
  <c r="CT174" i="7"/>
  <c r="CT173" i="7"/>
  <c r="CT172" i="7"/>
  <c r="CT171" i="7"/>
  <c r="CT170" i="7"/>
  <c r="CT169" i="7"/>
  <c r="CT168" i="7"/>
  <c r="CT167" i="7"/>
  <c r="CT166" i="7"/>
  <c r="CT165" i="7"/>
  <c r="CT164" i="7"/>
  <c r="CT163" i="7"/>
  <c r="CT162" i="7"/>
  <c r="CT161" i="7"/>
  <c r="CT160" i="7"/>
  <c r="CT159" i="7"/>
  <c r="CT158" i="7"/>
  <c r="CT157" i="7"/>
  <c r="CT156" i="7"/>
  <c r="CT155" i="7"/>
  <c r="CT154" i="7"/>
  <c r="CT153" i="7"/>
  <c r="CT152" i="7"/>
  <c r="CT151" i="7"/>
  <c r="CT150" i="7"/>
  <c r="CT149" i="7"/>
  <c r="CT148" i="7"/>
  <c r="CT147" i="7"/>
  <c r="CT146" i="7"/>
  <c r="CT145" i="7"/>
  <c r="CT144" i="7"/>
  <c r="CT143" i="7"/>
  <c r="CT142" i="7"/>
  <c r="CT141" i="7"/>
  <c r="CT140" i="7"/>
  <c r="CT139" i="7"/>
  <c r="CT138" i="7"/>
  <c r="CT137" i="7"/>
  <c r="CT136" i="7"/>
  <c r="CV132" i="7"/>
  <c r="CT132" i="7"/>
  <c r="CV131" i="7"/>
  <c r="CT131" i="7"/>
  <c r="CV130" i="7"/>
  <c r="CT130" i="7"/>
  <c r="CV129" i="7"/>
  <c r="CT129" i="7"/>
  <c r="CV128" i="7"/>
  <c r="CT128" i="7"/>
  <c r="CV127" i="7"/>
  <c r="CT127" i="7"/>
  <c r="CV126" i="7"/>
  <c r="CT126" i="7"/>
  <c r="CV125" i="7"/>
  <c r="CT125" i="7"/>
  <c r="CV124" i="7"/>
  <c r="CT124" i="7"/>
  <c r="CV123" i="7"/>
  <c r="CT123" i="7"/>
  <c r="CV122" i="7"/>
  <c r="CT122" i="7"/>
  <c r="CV121" i="7"/>
  <c r="CT121" i="7"/>
  <c r="CV120" i="7"/>
  <c r="CT120" i="7"/>
  <c r="CV119" i="7"/>
  <c r="CT119" i="7"/>
  <c r="CV118" i="7"/>
  <c r="CT118" i="7"/>
  <c r="CV117" i="7"/>
  <c r="CT117" i="7"/>
  <c r="CV116" i="7"/>
  <c r="CT116" i="7"/>
  <c r="CV115" i="7"/>
  <c r="CT115" i="7"/>
  <c r="CV114" i="7"/>
  <c r="CT114" i="7"/>
  <c r="CV113" i="7"/>
  <c r="CT113" i="7"/>
  <c r="CV112" i="7"/>
  <c r="CT112" i="7"/>
  <c r="CV111" i="7"/>
  <c r="CT111" i="7"/>
  <c r="CV110" i="7"/>
  <c r="CT110" i="7"/>
  <c r="CV109" i="7"/>
  <c r="CT109" i="7"/>
  <c r="CV108" i="7"/>
  <c r="CT108" i="7"/>
  <c r="CV107" i="7"/>
  <c r="CT107" i="7"/>
  <c r="CV106" i="7"/>
  <c r="CT106" i="7"/>
  <c r="CV105" i="7"/>
  <c r="CT105" i="7"/>
  <c r="CV104" i="7"/>
  <c r="CT104" i="7"/>
  <c r="CV103" i="7"/>
  <c r="CT103" i="7"/>
  <c r="CV102" i="7"/>
  <c r="CT102" i="7"/>
  <c r="CV101" i="7"/>
  <c r="CT101" i="7"/>
  <c r="CV100" i="7"/>
  <c r="CT100" i="7"/>
  <c r="CV99" i="7"/>
  <c r="CT99" i="7"/>
  <c r="CV98" i="7"/>
  <c r="CT98" i="7"/>
  <c r="CU246" i="7" s="1"/>
  <c r="CV97" i="7"/>
  <c r="CT97" i="7"/>
  <c r="CV96" i="7"/>
  <c r="CT96" i="7"/>
  <c r="CV95" i="7"/>
  <c r="CT95" i="7"/>
  <c r="CV94" i="7"/>
  <c r="CT94" i="7"/>
  <c r="CV93" i="7"/>
  <c r="CT93" i="7"/>
  <c r="CT92" i="7"/>
  <c r="CV89" i="7"/>
  <c r="CT89" i="7"/>
  <c r="CV88" i="7"/>
  <c r="CT88" i="7"/>
  <c r="CV87" i="7"/>
  <c r="CT87" i="7"/>
  <c r="CV86" i="7"/>
  <c r="CT86" i="7"/>
  <c r="CV85" i="7"/>
  <c r="CT85" i="7"/>
  <c r="CV84" i="7"/>
  <c r="CT84" i="7"/>
  <c r="CV83" i="7"/>
  <c r="CT83" i="7"/>
  <c r="CV82" i="7"/>
  <c r="CT82" i="7"/>
  <c r="CV81" i="7"/>
  <c r="CT81" i="7"/>
  <c r="CV80" i="7"/>
  <c r="CT80" i="7"/>
  <c r="CV79" i="7"/>
  <c r="CT79" i="7"/>
  <c r="CV78" i="7"/>
  <c r="CT78" i="7"/>
  <c r="CV77" i="7"/>
  <c r="CT77" i="7"/>
  <c r="CV76" i="7"/>
  <c r="CT76" i="7"/>
  <c r="CV75" i="7"/>
  <c r="CT75" i="7"/>
  <c r="CV74" i="7"/>
  <c r="CT74" i="7"/>
  <c r="CV73" i="7"/>
  <c r="CT73" i="7"/>
  <c r="CV72" i="7"/>
  <c r="CT72" i="7"/>
  <c r="CV71" i="7"/>
  <c r="CT71" i="7"/>
  <c r="CV70" i="7"/>
  <c r="CT70" i="7"/>
  <c r="CV69" i="7"/>
  <c r="CT69" i="7"/>
  <c r="CV68" i="7"/>
  <c r="CT68" i="7"/>
  <c r="CV67" i="7"/>
  <c r="CT67" i="7"/>
  <c r="CV66" i="7"/>
  <c r="CT66" i="7"/>
  <c r="CV65" i="7"/>
  <c r="CT65" i="7"/>
  <c r="CV64" i="7"/>
  <c r="CT64" i="7"/>
  <c r="CV63" i="7"/>
  <c r="CT63" i="7"/>
  <c r="CV62" i="7"/>
  <c r="CT62" i="7"/>
  <c r="CV61" i="7"/>
  <c r="CT61" i="7"/>
  <c r="CV60" i="7"/>
  <c r="CT60" i="7"/>
  <c r="CV59" i="7"/>
  <c r="CT59" i="7"/>
  <c r="CV58" i="7"/>
  <c r="CT58" i="7"/>
  <c r="CV57" i="7"/>
  <c r="CT57" i="7"/>
  <c r="CV56" i="7"/>
  <c r="CT56" i="7"/>
  <c r="CV55" i="7"/>
  <c r="CT55" i="7"/>
  <c r="CV54" i="7"/>
  <c r="CT54" i="7"/>
  <c r="CV53" i="7"/>
  <c r="CT53" i="7"/>
  <c r="CV52" i="7"/>
  <c r="CT52" i="7"/>
  <c r="CV51" i="7"/>
  <c r="CT51" i="7"/>
  <c r="CV50" i="7"/>
  <c r="CT50" i="7"/>
  <c r="CT49" i="7" s="1"/>
  <c r="CV46" i="7"/>
  <c r="CT46" i="7"/>
  <c r="CV45" i="7"/>
  <c r="CT45" i="7"/>
  <c r="CV44" i="7"/>
  <c r="CT44" i="7"/>
  <c r="CV43" i="7"/>
  <c r="CT43" i="7"/>
  <c r="CV42" i="7"/>
  <c r="CT42" i="7"/>
  <c r="CV41" i="7"/>
  <c r="CT41" i="7"/>
  <c r="CV40" i="7"/>
  <c r="CT40" i="7"/>
  <c r="CV39" i="7"/>
  <c r="CT39" i="7"/>
  <c r="CV38" i="7"/>
  <c r="CT38" i="7"/>
  <c r="CV37" i="7"/>
  <c r="CT37" i="7"/>
  <c r="CV36" i="7"/>
  <c r="CT36" i="7"/>
  <c r="CV35" i="7"/>
  <c r="CT35" i="7"/>
  <c r="CV34" i="7"/>
  <c r="CT34" i="7"/>
  <c r="CV33" i="7"/>
  <c r="CT33" i="7"/>
  <c r="CV32" i="7"/>
  <c r="CT32" i="7"/>
  <c r="CV27" i="7"/>
  <c r="CT27" i="7"/>
  <c r="CV26" i="7"/>
  <c r="CT26" i="7"/>
  <c r="CV25" i="7"/>
  <c r="CT25" i="7"/>
  <c r="CV24" i="7"/>
  <c r="CT24" i="7"/>
  <c r="CV23" i="7"/>
  <c r="CT23" i="7"/>
  <c r="CV22" i="7"/>
  <c r="CT22" i="7"/>
  <c r="CV21" i="7"/>
  <c r="CT21" i="7"/>
  <c r="CV20" i="7"/>
  <c r="CT20" i="7"/>
  <c r="CV19" i="7"/>
  <c r="CT19" i="7"/>
  <c r="CV18" i="7"/>
  <c r="CT18" i="7"/>
  <c r="CU249" i="7" s="1"/>
  <c r="CV17" i="7"/>
  <c r="CT17" i="7"/>
  <c r="CU251" i="7" s="1"/>
  <c r="CV16" i="7"/>
  <c r="CT16" i="7"/>
  <c r="CV15" i="7"/>
  <c r="CT15" i="7"/>
  <c r="CV14" i="7"/>
  <c r="CT14" i="7"/>
  <c r="CU250" i="7" s="1"/>
  <c r="CV13" i="7"/>
  <c r="CT13" i="7"/>
  <c r="CU9" i="7"/>
  <c r="CU8" i="7"/>
  <c r="CU7" i="7"/>
  <c r="CU245" i="7" l="1"/>
  <c r="CU247" i="7"/>
  <c r="CQ10" i="7"/>
  <c r="CP92" i="7"/>
  <c r="CQ245" i="7"/>
  <c r="CU10" i="7"/>
  <c r="CU248" i="7"/>
  <c r="CT31" i="7"/>
  <c r="CT12" i="7"/>
  <c r="CU4" i="7"/>
  <c r="CP12" i="7"/>
  <c r="CQ4" i="7"/>
  <c r="CT135" i="7"/>
  <c r="CU6" i="7"/>
  <c r="CQ5" i="7"/>
  <c r="CI230" i="7"/>
  <c r="CJ230" i="7"/>
  <c r="CH230" i="7"/>
  <c r="CH201" i="7" s="1"/>
  <c r="CH178" i="7" s="1"/>
  <c r="CM230" i="7"/>
  <c r="CN230" i="7"/>
  <c r="CL230" i="7"/>
  <c r="CL201" i="7" s="1"/>
  <c r="CL178" i="7" s="1"/>
  <c r="CP135" i="7"/>
  <c r="CU5" i="7"/>
  <c r="CU241" i="7"/>
  <c r="CQ241" i="7"/>
  <c r="CQ232" i="7"/>
  <c r="CQ234" i="7"/>
  <c r="CQ236" i="7"/>
  <c r="CQ238" i="7"/>
  <c r="CQ240" i="7"/>
  <c r="CQ231" i="7"/>
  <c r="CQ233" i="7"/>
  <c r="CQ235" i="7"/>
  <c r="CQ237" i="7"/>
  <c r="CQ239" i="7"/>
  <c r="CU232" i="7"/>
  <c r="CU234" i="7"/>
  <c r="CU236" i="7"/>
  <c r="CU238" i="7"/>
  <c r="CU240" i="7"/>
  <c r="CU231" i="7"/>
  <c r="CU233" i="7"/>
  <c r="CU235" i="7"/>
  <c r="CU237" i="7"/>
  <c r="CU239" i="7"/>
  <c r="AA199" i="2"/>
  <c r="AB198" i="2"/>
  <c r="Z198" i="2"/>
  <c r="AB197" i="2"/>
  <c r="Z197" i="2"/>
  <c r="AB196" i="2"/>
  <c r="Z196" i="2"/>
  <c r="AB195" i="2"/>
  <c r="Z195" i="2"/>
  <c r="AB194" i="2"/>
  <c r="Z194" i="2"/>
  <c r="AB193" i="2"/>
  <c r="Z193" i="2"/>
  <c r="AB192" i="2"/>
  <c r="Z192" i="2"/>
  <c r="AB191" i="2"/>
  <c r="Z191" i="2"/>
  <c r="AB190" i="2"/>
  <c r="Z190" i="2"/>
  <c r="AB189" i="2"/>
  <c r="Z189" i="2"/>
  <c r="AB188" i="2"/>
  <c r="Z188" i="2"/>
  <c r="AB187" i="2"/>
  <c r="Z187" i="2"/>
  <c r="AB186" i="2"/>
  <c r="Z186" i="2"/>
  <c r="AB185" i="2"/>
  <c r="Z185" i="2"/>
  <c r="AB184" i="2"/>
  <c r="Z184" i="2"/>
  <c r="AB183" i="2"/>
  <c r="Z183" i="2"/>
  <c r="AB182" i="2"/>
  <c r="Z182" i="2"/>
  <c r="AB181" i="2"/>
  <c r="Z181" i="2"/>
  <c r="AB180" i="2"/>
  <c r="Z180" i="2"/>
  <c r="AB179" i="2"/>
  <c r="Z179" i="2"/>
  <c r="AA176" i="2"/>
  <c r="Z175" i="2"/>
  <c r="Z174" i="2"/>
  <c r="Z173" i="2"/>
  <c r="Z172" i="2"/>
  <c r="Z171" i="2"/>
  <c r="Z170" i="2"/>
  <c r="Z169" i="2"/>
  <c r="Z168" i="2"/>
  <c r="Z167" i="2"/>
  <c r="Z166" i="2"/>
  <c r="AB165" i="2"/>
  <c r="Z165" i="2"/>
  <c r="AB164" i="2"/>
  <c r="Z164" i="2"/>
  <c r="AB163" i="2"/>
  <c r="Z163" i="2"/>
  <c r="AB162" i="2"/>
  <c r="Z162" i="2"/>
  <c r="AB161" i="2"/>
  <c r="Z161" i="2"/>
  <c r="AB160" i="2"/>
  <c r="Z160" i="2"/>
  <c r="AB159" i="2"/>
  <c r="Z159" i="2"/>
  <c r="AB158" i="2"/>
  <c r="Z158" i="2"/>
  <c r="AB157" i="2"/>
  <c r="Z157" i="2"/>
  <c r="AB156" i="2"/>
  <c r="Z156" i="2"/>
  <c r="AB155" i="2"/>
  <c r="Z155" i="2"/>
  <c r="AB154" i="2"/>
  <c r="Z154" i="2"/>
  <c r="AB153" i="2"/>
  <c r="Z153" i="2"/>
  <c r="AB152" i="2"/>
  <c r="Z152" i="2"/>
  <c r="AB151" i="2"/>
  <c r="Z151" i="2"/>
  <c r="AB150" i="2"/>
  <c r="Z150" i="2"/>
  <c r="AB149" i="2"/>
  <c r="Z149" i="2"/>
  <c r="AB148" i="2"/>
  <c r="Z148" i="2"/>
  <c r="AB147" i="2"/>
  <c r="Z147" i="2"/>
  <c r="AB146" i="2"/>
  <c r="Z146" i="2"/>
  <c r="AB145" i="2"/>
  <c r="Z145" i="2"/>
  <c r="AB144" i="2"/>
  <c r="Z144" i="2"/>
  <c r="AB143" i="2"/>
  <c r="Z143" i="2"/>
  <c r="AB142" i="2"/>
  <c r="Z142" i="2"/>
  <c r="AB141" i="2"/>
  <c r="Z141" i="2"/>
  <c r="AB140" i="2"/>
  <c r="Z140" i="2"/>
  <c r="AB139" i="2"/>
  <c r="Z139" i="2"/>
  <c r="AB138" i="2"/>
  <c r="Z138" i="2"/>
  <c r="AB137" i="2"/>
  <c r="Z137" i="2"/>
  <c r="AB136" i="2"/>
  <c r="Z136" i="2"/>
  <c r="Z135" i="2"/>
  <c r="AA133" i="2"/>
  <c r="AB132" i="2"/>
  <c r="Z132" i="2"/>
  <c r="AB131" i="2"/>
  <c r="Z131" i="2"/>
  <c r="AB130" i="2"/>
  <c r="Z130" i="2"/>
  <c r="AB129" i="2"/>
  <c r="Z129" i="2"/>
  <c r="AB128" i="2"/>
  <c r="Z128" i="2"/>
  <c r="AB127" i="2"/>
  <c r="Z127" i="2"/>
  <c r="AB126" i="2"/>
  <c r="Z126" i="2"/>
  <c r="AB125" i="2"/>
  <c r="Z125" i="2"/>
  <c r="AB124" i="2"/>
  <c r="Z124" i="2"/>
  <c r="AB123" i="2"/>
  <c r="Z123" i="2"/>
  <c r="AB122" i="2"/>
  <c r="Z122" i="2"/>
  <c r="AB121" i="2"/>
  <c r="Z121" i="2"/>
  <c r="AB120" i="2"/>
  <c r="Z120" i="2"/>
  <c r="AB119" i="2"/>
  <c r="Z119" i="2"/>
  <c r="AB118" i="2"/>
  <c r="Z118" i="2"/>
  <c r="AB117" i="2"/>
  <c r="Z117" i="2"/>
  <c r="AB116" i="2"/>
  <c r="Z116" i="2"/>
  <c r="AB115" i="2"/>
  <c r="Z115" i="2"/>
  <c r="AB114" i="2"/>
  <c r="Z114" i="2"/>
  <c r="AB113" i="2"/>
  <c r="Z113" i="2"/>
  <c r="AB112" i="2"/>
  <c r="Z112" i="2"/>
  <c r="AB111" i="2"/>
  <c r="Z111" i="2"/>
  <c r="AB110" i="2"/>
  <c r="Z110" i="2"/>
  <c r="AB109" i="2"/>
  <c r="Z109" i="2"/>
  <c r="AB108" i="2"/>
  <c r="Z108" i="2"/>
  <c r="AB107" i="2"/>
  <c r="Z107" i="2"/>
  <c r="AB106" i="2"/>
  <c r="Z106" i="2"/>
  <c r="AB105" i="2"/>
  <c r="Z105" i="2"/>
  <c r="AB104" i="2"/>
  <c r="Z104" i="2"/>
  <c r="AB103" i="2"/>
  <c r="Z103" i="2"/>
  <c r="AB102" i="2"/>
  <c r="Z102" i="2"/>
  <c r="AB101" i="2"/>
  <c r="Z101" i="2"/>
  <c r="AB100" i="2"/>
  <c r="Z100" i="2"/>
  <c r="AB99" i="2"/>
  <c r="Z99" i="2"/>
  <c r="AB98" i="2"/>
  <c r="Z98" i="2"/>
  <c r="AB97" i="2"/>
  <c r="Z97" i="2"/>
  <c r="AB96" i="2"/>
  <c r="Z96" i="2"/>
  <c r="AB95" i="2"/>
  <c r="Z95" i="2"/>
  <c r="AB94" i="2"/>
  <c r="Z94" i="2"/>
  <c r="AB93" i="2"/>
  <c r="Z93" i="2"/>
  <c r="Z92" i="2"/>
  <c r="AA90" i="2"/>
  <c r="AB89" i="2"/>
  <c r="Z89" i="2"/>
  <c r="AB88" i="2"/>
  <c r="Z88" i="2"/>
  <c r="AB87" i="2"/>
  <c r="Z87" i="2"/>
  <c r="AB86" i="2"/>
  <c r="Z86" i="2"/>
  <c r="AB85" i="2"/>
  <c r="Z85" i="2"/>
  <c r="AB84" i="2"/>
  <c r="Z84" i="2"/>
  <c r="AB83" i="2"/>
  <c r="Z83" i="2"/>
  <c r="AB82" i="2"/>
  <c r="Z82" i="2"/>
  <c r="AB81" i="2"/>
  <c r="Z81" i="2"/>
  <c r="AB80" i="2"/>
  <c r="Z80" i="2"/>
  <c r="AB79" i="2"/>
  <c r="Z79" i="2"/>
  <c r="AB78" i="2"/>
  <c r="Z78" i="2"/>
  <c r="AB77" i="2"/>
  <c r="Z77" i="2"/>
  <c r="AB76" i="2"/>
  <c r="Z76" i="2"/>
  <c r="AB75" i="2"/>
  <c r="Z75" i="2"/>
  <c r="AB74" i="2"/>
  <c r="Z74" i="2"/>
  <c r="AB73" i="2"/>
  <c r="Z73" i="2"/>
  <c r="AB72" i="2"/>
  <c r="Z72" i="2"/>
  <c r="AB71" i="2"/>
  <c r="Z71" i="2"/>
  <c r="AB70" i="2"/>
  <c r="Z70" i="2"/>
  <c r="AB69" i="2"/>
  <c r="Z69" i="2"/>
  <c r="AB68" i="2"/>
  <c r="Z68" i="2"/>
  <c r="AB67" i="2"/>
  <c r="Z67" i="2"/>
  <c r="AB66" i="2"/>
  <c r="Z66" i="2"/>
  <c r="AB65" i="2"/>
  <c r="Z65" i="2"/>
  <c r="AB64" i="2"/>
  <c r="Z64" i="2"/>
  <c r="AB63" i="2"/>
  <c r="Z63" i="2"/>
  <c r="AB62" i="2"/>
  <c r="Z62" i="2"/>
  <c r="AB61" i="2"/>
  <c r="Z61" i="2"/>
  <c r="AB60" i="2"/>
  <c r="Z60" i="2"/>
  <c r="AB59" i="2"/>
  <c r="Z59" i="2"/>
  <c r="AB58" i="2"/>
  <c r="Z58" i="2"/>
  <c r="AB57" i="2"/>
  <c r="Z57" i="2"/>
  <c r="AB56" i="2"/>
  <c r="Z56" i="2"/>
  <c r="AB55" i="2"/>
  <c r="Z55" i="2"/>
  <c r="AB54" i="2"/>
  <c r="Z54" i="2"/>
  <c r="AB53" i="2"/>
  <c r="Z53" i="2"/>
  <c r="AB52" i="2"/>
  <c r="Z52" i="2"/>
  <c r="AB51" i="2"/>
  <c r="Z51" i="2"/>
  <c r="AB50" i="2"/>
  <c r="Z50" i="2"/>
  <c r="Z49" i="2"/>
  <c r="AA47" i="2"/>
  <c r="AB46" i="2"/>
  <c r="Z46" i="2"/>
  <c r="AB45" i="2"/>
  <c r="Z45" i="2"/>
  <c r="AB44" i="2"/>
  <c r="Z44" i="2"/>
  <c r="AB43" i="2"/>
  <c r="Z43" i="2"/>
  <c r="AB42" i="2"/>
  <c r="Z42" i="2"/>
  <c r="AB41" i="2"/>
  <c r="Z41" i="2"/>
  <c r="AB40" i="2"/>
  <c r="Z40" i="2"/>
  <c r="AB39" i="2"/>
  <c r="Z39" i="2"/>
  <c r="AB38" i="2"/>
  <c r="Z38" i="2"/>
  <c r="AB37" i="2"/>
  <c r="Z37" i="2"/>
  <c r="AB36" i="2"/>
  <c r="Z36" i="2"/>
  <c r="AB35" i="2"/>
  <c r="Z35" i="2"/>
  <c r="AB34" i="2"/>
  <c r="Z34" i="2"/>
  <c r="AB33" i="2"/>
  <c r="Z33" i="2"/>
  <c r="AB32" i="2"/>
  <c r="Z32" i="2"/>
  <c r="Z31" i="2"/>
  <c r="AB27" i="2"/>
  <c r="Z27" i="2"/>
  <c r="AB26" i="2"/>
  <c r="Z26" i="2"/>
  <c r="AB25" i="2"/>
  <c r="Z25" i="2"/>
  <c r="AB24" i="2"/>
  <c r="Z24" i="2"/>
  <c r="AB23" i="2"/>
  <c r="Z23" i="2"/>
  <c r="AB22" i="2"/>
  <c r="Z22" i="2"/>
  <c r="AB21" i="2"/>
  <c r="Z21" i="2"/>
  <c r="AB20" i="2"/>
  <c r="Z20" i="2"/>
  <c r="AB19" i="2"/>
  <c r="Z19" i="2"/>
  <c r="AB18" i="2"/>
  <c r="Z18" i="2"/>
  <c r="AB17" i="2"/>
  <c r="Z17" i="2"/>
  <c r="AB16" i="2"/>
  <c r="Z16" i="2"/>
  <c r="AB15" i="2"/>
  <c r="Z15" i="2"/>
  <c r="AB14" i="2"/>
  <c r="Z14" i="2"/>
  <c r="AB13" i="2"/>
  <c r="Z13" i="2"/>
  <c r="Z12" i="2" s="1"/>
  <c r="AA10" i="2"/>
  <c r="AA9" i="2"/>
  <c r="AA8" i="2"/>
  <c r="AA7" i="2"/>
  <c r="AA6" i="2"/>
  <c r="AA5" i="2"/>
  <c r="AA4" i="2"/>
  <c r="W199" i="2"/>
  <c r="X198" i="2"/>
  <c r="V198" i="2"/>
  <c r="X197" i="2"/>
  <c r="V197" i="2"/>
  <c r="X196" i="2"/>
  <c r="V196" i="2"/>
  <c r="X195" i="2"/>
  <c r="V195" i="2"/>
  <c r="X194" i="2"/>
  <c r="V194" i="2"/>
  <c r="X193" i="2"/>
  <c r="V193" i="2"/>
  <c r="X192" i="2"/>
  <c r="V192" i="2"/>
  <c r="X191" i="2"/>
  <c r="V191" i="2"/>
  <c r="X190" i="2"/>
  <c r="V190" i="2"/>
  <c r="X189" i="2"/>
  <c r="V189" i="2"/>
  <c r="X188" i="2"/>
  <c r="V188" i="2"/>
  <c r="X187" i="2"/>
  <c r="V187" i="2"/>
  <c r="X186" i="2"/>
  <c r="V186" i="2"/>
  <c r="X185" i="2"/>
  <c r="V185" i="2"/>
  <c r="X184" i="2"/>
  <c r="V184" i="2"/>
  <c r="X183" i="2"/>
  <c r="V183" i="2"/>
  <c r="X182" i="2"/>
  <c r="V182" i="2"/>
  <c r="X181" i="2"/>
  <c r="V181" i="2"/>
  <c r="X180" i="2"/>
  <c r="V180" i="2"/>
  <c r="X179" i="2"/>
  <c r="V179" i="2"/>
  <c r="W176" i="2"/>
  <c r="V175" i="2"/>
  <c r="V174" i="2"/>
  <c r="V173" i="2"/>
  <c r="V172" i="2"/>
  <c r="V171" i="2"/>
  <c r="V170" i="2"/>
  <c r="V169" i="2"/>
  <c r="V168" i="2"/>
  <c r="V167" i="2"/>
  <c r="V166" i="2"/>
  <c r="X165" i="2"/>
  <c r="V165" i="2"/>
  <c r="X164" i="2"/>
  <c r="V164" i="2"/>
  <c r="X163" i="2"/>
  <c r="V163" i="2"/>
  <c r="X162" i="2"/>
  <c r="V162" i="2"/>
  <c r="X161" i="2"/>
  <c r="V161" i="2"/>
  <c r="X160" i="2"/>
  <c r="V160" i="2"/>
  <c r="X159" i="2"/>
  <c r="V159" i="2"/>
  <c r="X158" i="2"/>
  <c r="V158" i="2"/>
  <c r="X157" i="2"/>
  <c r="V157" i="2"/>
  <c r="X156" i="2"/>
  <c r="V156" i="2"/>
  <c r="X155" i="2"/>
  <c r="V155" i="2"/>
  <c r="X154" i="2"/>
  <c r="V154" i="2"/>
  <c r="X153" i="2"/>
  <c r="V153" i="2"/>
  <c r="X152" i="2"/>
  <c r="V152" i="2"/>
  <c r="X151" i="2"/>
  <c r="V151" i="2"/>
  <c r="X150" i="2"/>
  <c r="V150" i="2"/>
  <c r="X149" i="2"/>
  <c r="V149" i="2"/>
  <c r="X148" i="2"/>
  <c r="V148" i="2"/>
  <c r="X147" i="2"/>
  <c r="V147" i="2"/>
  <c r="X146" i="2"/>
  <c r="V146" i="2"/>
  <c r="X145" i="2"/>
  <c r="V145" i="2"/>
  <c r="X144" i="2"/>
  <c r="V144" i="2"/>
  <c r="X143" i="2"/>
  <c r="V143" i="2"/>
  <c r="X142" i="2"/>
  <c r="V142" i="2"/>
  <c r="X141" i="2"/>
  <c r="V141" i="2"/>
  <c r="X140" i="2"/>
  <c r="V140" i="2"/>
  <c r="X139" i="2"/>
  <c r="V139" i="2"/>
  <c r="X138" i="2"/>
  <c r="V138" i="2"/>
  <c r="X137" i="2"/>
  <c r="V137" i="2"/>
  <c r="X136" i="2"/>
  <c r="V136" i="2"/>
  <c r="V135" i="2" s="1"/>
  <c r="W133" i="2"/>
  <c r="X132" i="2"/>
  <c r="V132" i="2"/>
  <c r="X131" i="2"/>
  <c r="V131" i="2"/>
  <c r="X130" i="2"/>
  <c r="V130" i="2"/>
  <c r="X129" i="2"/>
  <c r="V129" i="2"/>
  <c r="X128" i="2"/>
  <c r="V128" i="2"/>
  <c r="X127" i="2"/>
  <c r="V127" i="2"/>
  <c r="X126" i="2"/>
  <c r="V126" i="2"/>
  <c r="X125" i="2"/>
  <c r="V125" i="2"/>
  <c r="X124" i="2"/>
  <c r="V124" i="2"/>
  <c r="X123" i="2"/>
  <c r="V123" i="2"/>
  <c r="X122" i="2"/>
  <c r="V122" i="2"/>
  <c r="X121" i="2"/>
  <c r="V121" i="2"/>
  <c r="X120" i="2"/>
  <c r="V120" i="2"/>
  <c r="X119" i="2"/>
  <c r="V119" i="2"/>
  <c r="X118" i="2"/>
  <c r="V118" i="2"/>
  <c r="X117" i="2"/>
  <c r="V117" i="2"/>
  <c r="X116" i="2"/>
  <c r="V116" i="2"/>
  <c r="X115" i="2"/>
  <c r="V115" i="2"/>
  <c r="X114" i="2"/>
  <c r="V114" i="2"/>
  <c r="X113" i="2"/>
  <c r="V113" i="2"/>
  <c r="X112" i="2"/>
  <c r="V112" i="2"/>
  <c r="X111" i="2"/>
  <c r="V111" i="2"/>
  <c r="X110" i="2"/>
  <c r="V110" i="2"/>
  <c r="X109" i="2"/>
  <c r="V109" i="2"/>
  <c r="X108" i="2"/>
  <c r="V108" i="2"/>
  <c r="X107" i="2"/>
  <c r="V107" i="2"/>
  <c r="X106" i="2"/>
  <c r="V106" i="2"/>
  <c r="X105" i="2"/>
  <c r="V105" i="2"/>
  <c r="X104" i="2"/>
  <c r="V104" i="2"/>
  <c r="X103" i="2"/>
  <c r="V103" i="2"/>
  <c r="X102" i="2"/>
  <c r="V102" i="2"/>
  <c r="X101" i="2"/>
  <c r="V101" i="2"/>
  <c r="X100" i="2"/>
  <c r="V100" i="2"/>
  <c r="X99" i="2"/>
  <c r="V99" i="2"/>
  <c r="X98" i="2"/>
  <c r="V98" i="2"/>
  <c r="X97" i="2"/>
  <c r="V97" i="2"/>
  <c r="X96" i="2"/>
  <c r="V96" i="2"/>
  <c r="X95" i="2"/>
  <c r="V95" i="2"/>
  <c r="X94" i="2"/>
  <c r="V94" i="2"/>
  <c r="X93" i="2"/>
  <c r="V93" i="2"/>
  <c r="V92" i="2" s="1"/>
  <c r="W90" i="2"/>
  <c r="X89" i="2"/>
  <c r="V89" i="2"/>
  <c r="X88" i="2"/>
  <c r="V88" i="2"/>
  <c r="X87" i="2"/>
  <c r="V87" i="2"/>
  <c r="X86" i="2"/>
  <c r="V86" i="2"/>
  <c r="X85" i="2"/>
  <c r="V85" i="2"/>
  <c r="X84" i="2"/>
  <c r="V84" i="2"/>
  <c r="X83" i="2"/>
  <c r="V83" i="2"/>
  <c r="X82" i="2"/>
  <c r="V82" i="2"/>
  <c r="X81" i="2"/>
  <c r="V81" i="2"/>
  <c r="X80" i="2"/>
  <c r="V80" i="2"/>
  <c r="X79" i="2"/>
  <c r="V79" i="2"/>
  <c r="X78" i="2"/>
  <c r="V78" i="2"/>
  <c r="X77" i="2"/>
  <c r="V77" i="2"/>
  <c r="X76" i="2"/>
  <c r="V76" i="2"/>
  <c r="X75" i="2"/>
  <c r="V75" i="2"/>
  <c r="X74" i="2"/>
  <c r="V74" i="2"/>
  <c r="X73" i="2"/>
  <c r="V73" i="2"/>
  <c r="X72" i="2"/>
  <c r="V72" i="2"/>
  <c r="X71" i="2"/>
  <c r="V71" i="2"/>
  <c r="X70" i="2"/>
  <c r="V70" i="2"/>
  <c r="X69" i="2"/>
  <c r="V69" i="2"/>
  <c r="X68" i="2"/>
  <c r="V68" i="2"/>
  <c r="X67" i="2"/>
  <c r="V67" i="2"/>
  <c r="X66" i="2"/>
  <c r="V66" i="2"/>
  <c r="X65" i="2"/>
  <c r="V65" i="2"/>
  <c r="X64" i="2"/>
  <c r="V64" i="2"/>
  <c r="X63" i="2"/>
  <c r="V63" i="2"/>
  <c r="X62" i="2"/>
  <c r="V62" i="2"/>
  <c r="X61" i="2"/>
  <c r="V61" i="2"/>
  <c r="X60" i="2"/>
  <c r="V60" i="2"/>
  <c r="X59" i="2"/>
  <c r="V59" i="2"/>
  <c r="X58" i="2"/>
  <c r="V58" i="2"/>
  <c r="X57" i="2"/>
  <c r="V57" i="2"/>
  <c r="X56" i="2"/>
  <c r="V56" i="2"/>
  <c r="X55" i="2"/>
  <c r="V55" i="2"/>
  <c r="X54" i="2"/>
  <c r="V54" i="2"/>
  <c r="X53" i="2"/>
  <c r="V53" i="2"/>
  <c r="X52" i="2"/>
  <c r="V52" i="2"/>
  <c r="X51" i="2"/>
  <c r="V51" i="2"/>
  <c r="X50" i="2"/>
  <c r="V50" i="2"/>
  <c r="V49" i="2"/>
  <c r="W47" i="2"/>
  <c r="X46" i="2"/>
  <c r="V46" i="2"/>
  <c r="X45" i="2"/>
  <c r="V45" i="2"/>
  <c r="X44" i="2"/>
  <c r="V44" i="2"/>
  <c r="X43" i="2"/>
  <c r="V43" i="2"/>
  <c r="X42" i="2"/>
  <c r="V42" i="2"/>
  <c r="X41" i="2"/>
  <c r="V41" i="2"/>
  <c r="X40" i="2"/>
  <c r="V40" i="2"/>
  <c r="X39" i="2"/>
  <c r="V39" i="2"/>
  <c r="X38" i="2"/>
  <c r="V38" i="2"/>
  <c r="X37" i="2"/>
  <c r="V37" i="2"/>
  <c r="X36" i="2"/>
  <c r="V36" i="2"/>
  <c r="X35" i="2"/>
  <c r="V35" i="2"/>
  <c r="X34" i="2"/>
  <c r="V34" i="2"/>
  <c r="X33" i="2"/>
  <c r="V33" i="2"/>
  <c r="X32" i="2"/>
  <c r="V32" i="2"/>
  <c r="V31" i="2"/>
  <c r="X27" i="2"/>
  <c r="V27" i="2"/>
  <c r="X26" i="2"/>
  <c r="V26" i="2"/>
  <c r="X25" i="2"/>
  <c r="V25" i="2"/>
  <c r="X24" i="2"/>
  <c r="V24" i="2"/>
  <c r="X23" i="2"/>
  <c r="V23" i="2"/>
  <c r="X22" i="2"/>
  <c r="V22" i="2"/>
  <c r="X21" i="2"/>
  <c r="V21" i="2"/>
  <c r="X20" i="2"/>
  <c r="V20" i="2"/>
  <c r="X19" i="2"/>
  <c r="V19" i="2"/>
  <c r="X18" i="2"/>
  <c r="V18" i="2"/>
  <c r="X17" i="2"/>
  <c r="V17" i="2"/>
  <c r="X16" i="2"/>
  <c r="V16" i="2"/>
  <c r="X15" i="2"/>
  <c r="V15" i="2"/>
  <c r="X14" i="2"/>
  <c r="V14" i="2"/>
  <c r="X13" i="2"/>
  <c r="V13" i="2"/>
  <c r="V12" i="2"/>
  <c r="W10" i="2"/>
  <c r="W9" i="2"/>
  <c r="W8" i="2"/>
  <c r="W7" i="2"/>
  <c r="W6" i="2"/>
  <c r="W5" i="2"/>
  <c r="W4" i="2"/>
  <c r="S199" i="2"/>
  <c r="T198" i="2"/>
  <c r="R198" i="2"/>
  <c r="T197" i="2"/>
  <c r="R197" i="2"/>
  <c r="T196" i="2"/>
  <c r="R196" i="2"/>
  <c r="T195" i="2"/>
  <c r="R195" i="2"/>
  <c r="T194" i="2"/>
  <c r="R194" i="2"/>
  <c r="T193" i="2"/>
  <c r="R193" i="2"/>
  <c r="T192" i="2"/>
  <c r="R192" i="2"/>
  <c r="T191" i="2"/>
  <c r="R191" i="2"/>
  <c r="T190" i="2"/>
  <c r="R190" i="2"/>
  <c r="T189" i="2"/>
  <c r="R189" i="2"/>
  <c r="T188" i="2"/>
  <c r="R188" i="2"/>
  <c r="T187" i="2"/>
  <c r="R187" i="2"/>
  <c r="T186" i="2"/>
  <c r="R186" i="2"/>
  <c r="T185" i="2"/>
  <c r="R185" i="2"/>
  <c r="T184" i="2"/>
  <c r="R184" i="2"/>
  <c r="T183" i="2"/>
  <c r="R183" i="2"/>
  <c r="T182" i="2"/>
  <c r="R182" i="2"/>
  <c r="T181" i="2"/>
  <c r="R181" i="2"/>
  <c r="T180" i="2"/>
  <c r="R180" i="2"/>
  <c r="T179" i="2"/>
  <c r="R179" i="2"/>
  <c r="S176" i="2"/>
  <c r="R175" i="2"/>
  <c r="R174" i="2"/>
  <c r="R173" i="2"/>
  <c r="R172" i="2"/>
  <c r="R171" i="2"/>
  <c r="R170" i="2"/>
  <c r="R169" i="2"/>
  <c r="R168" i="2"/>
  <c r="R167" i="2"/>
  <c r="R166" i="2"/>
  <c r="T165" i="2"/>
  <c r="R165" i="2"/>
  <c r="T164" i="2"/>
  <c r="R164" i="2"/>
  <c r="T163" i="2"/>
  <c r="R163" i="2"/>
  <c r="T162" i="2"/>
  <c r="R162" i="2"/>
  <c r="T161" i="2"/>
  <c r="R161" i="2"/>
  <c r="T160" i="2"/>
  <c r="R160" i="2"/>
  <c r="T159" i="2"/>
  <c r="R159" i="2"/>
  <c r="T158" i="2"/>
  <c r="R158" i="2"/>
  <c r="T157" i="2"/>
  <c r="R157" i="2"/>
  <c r="T156" i="2"/>
  <c r="R156" i="2"/>
  <c r="T155" i="2"/>
  <c r="R155" i="2"/>
  <c r="T154" i="2"/>
  <c r="R154" i="2"/>
  <c r="T153" i="2"/>
  <c r="R153" i="2"/>
  <c r="T152" i="2"/>
  <c r="R152" i="2"/>
  <c r="T151" i="2"/>
  <c r="R151" i="2"/>
  <c r="T150" i="2"/>
  <c r="R150" i="2"/>
  <c r="T149" i="2"/>
  <c r="R149" i="2"/>
  <c r="T148" i="2"/>
  <c r="R148" i="2"/>
  <c r="T147" i="2"/>
  <c r="R147" i="2"/>
  <c r="T146" i="2"/>
  <c r="R146" i="2"/>
  <c r="T145" i="2"/>
  <c r="R145" i="2"/>
  <c r="T144" i="2"/>
  <c r="R144" i="2"/>
  <c r="T143" i="2"/>
  <c r="R143" i="2"/>
  <c r="T142" i="2"/>
  <c r="R142" i="2"/>
  <c r="T141" i="2"/>
  <c r="R141" i="2"/>
  <c r="T140" i="2"/>
  <c r="R140" i="2"/>
  <c r="T139" i="2"/>
  <c r="R139" i="2"/>
  <c r="T138" i="2"/>
  <c r="R138" i="2"/>
  <c r="T137" i="2"/>
  <c r="R137" i="2"/>
  <c r="T136" i="2"/>
  <c r="R136" i="2"/>
  <c r="R135" i="2" s="1"/>
  <c r="S133" i="2"/>
  <c r="T132" i="2"/>
  <c r="R132" i="2"/>
  <c r="T131" i="2"/>
  <c r="R131" i="2"/>
  <c r="T130" i="2"/>
  <c r="R130" i="2"/>
  <c r="T129" i="2"/>
  <c r="R129" i="2"/>
  <c r="T128" i="2"/>
  <c r="R128" i="2"/>
  <c r="T127" i="2"/>
  <c r="R127" i="2"/>
  <c r="T126" i="2"/>
  <c r="R126" i="2"/>
  <c r="T125" i="2"/>
  <c r="R125" i="2"/>
  <c r="T124" i="2"/>
  <c r="R124" i="2"/>
  <c r="T123" i="2"/>
  <c r="R123" i="2"/>
  <c r="T122" i="2"/>
  <c r="R122" i="2"/>
  <c r="T121" i="2"/>
  <c r="R121" i="2"/>
  <c r="T120" i="2"/>
  <c r="R120" i="2"/>
  <c r="T119" i="2"/>
  <c r="R119" i="2"/>
  <c r="T118" i="2"/>
  <c r="R118" i="2"/>
  <c r="T117" i="2"/>
  <c r="R117" i="2"/>
  <c r="T116" i="2"/>
  <c r="R116" i="2"/>
  <c r="T115" i="2"/>
  <c r="R115" i="2"/>
  <c r="T114" i="2"/>
  <c r="R114" i="2"/>
  <c r="T113" i="2"/>
  <c r="R113" i="2"/>
  <c r="T112" i="2"/>
  <c r="R112" i="2"/>
  <c r="T111" i="2"/>
  <c r="R111" i="2"/>
  <c r="T110" i="2"/>
  <c r="R110" i="2"/>
  <c r="T109" i="2"/>
  <c r="R109" i="2"/>
  <c r="T108" i="2"/>
  <c r="R108" i="2"/>
  <c r="T107" i="2"/>
  <c r="R107" i="2"/>
  <c r="T106" i="2"/>
  <c r="R106" i="2"/>
  <c r="T105" i="2"/>
  <c r="R105" i="2"/>
  <c r="T104" i="2"/>
  <c r="R104" i="2"/>
  <c r="T103" i="2"/>
  <c r="R103" i="2"/>
  <c r="T102" i="2"/>
  <c r="R102" i="2"/>
  <c r="T101" i="2"/>
  <c r="R101" i="2"/>
  <c r="T100" i="2"/>
  <c r="R100" i="2"/>
  <c r="T99" i="2"/>
  <c r="R99" i="2"/>
  <c r="T98" i="2"/>
  <c r="R98" i="2"/>
  <c r="T97" i="2"/>
  <c r="R97" i="2"/>
  <c r="T96" i="2"/>
  <c r="R96" i="2"/>
  <c r="T95" i="2"/>
  <c r="R95" i="2"/>
  <c r="T94" i="2"/>
  <c r="R94" i="2"/>
  <c r="T93" i="2"/>
  <c r="R93" i="2"/>
  <c r="R92" i="2" s="1"/>
  <c r="S90" i="2"/>
  <c r="T89" i="2"/>
  <c r="R89" i="2"/>
  <c r="T88" i="2"/>
  <c r="R88" i="2"/>
  <c r="T87" i="2"/>
  <c r="R87" i="2"/>
  <c r="T86" i="2"/>
  <c r="R86" i="2"/>
  <c r="T85" i="2"/>
  <c r="R85" i="2"/>
  <c r="T84" i="2"/>
  <c r="R84" i="2"/>
  <c r="T83" i="2"/>
  <c r="R83" i="2"/>
  <c r="T82" i="2"/>
  <c r="R82" i="2"/>
  <c r="T81" i="2"/>
  <c r="R81" i="2"/>
  <c r="T80" i="2"/>
  <c r="R80" i="2"/>
  <c r="T79" i="2"/>
  <c r="R79" i="2"/>
  <c r="T78" i="2"/>
  <c r="R78" i="2"/>
  <c r="T77" i="2"/>
  <c r="R77" i="2"/>
  <c r="T76" i="2"/>
  <c r="R76" i="2"/>
  <c r="T75" i="2"/>
  <c r="R75" i="2"/>
  <c r="T74" i="2"/>
  <c r="R74" i="2"/>
  <c r="T73" i="2"/>
  <c r="R73" i="2"/>
  <c r="T72" i="2"/>
  <c r="R72" i="2"/>
  <c r="T71" i="2"/>
  <c r="R71" i="2"/>
  <c r="T70" i="2"/>
  <c r="R70" i="2"/>
  <c r="T69" i="2"/>
  <c r="R69" i="2"/>
  <c r="T68" i="2"/>
  <c r="R68" i="2"/>
  <c r="T67" i="2"/>
  <c r="R67" i="2"/>
  <c r="T66" i="2"/>
  <c r="R66" i="2"/>
  <c r="T65" i="2"/>
  <c r="R65" i="2"/>
  <c r="T64" i="2"/>
  <c r="R64" i="2"/>
  <c r="T63" i="2"/>
  <c r="R63" i="2"/>
  <c r="T62" i="2"/>
  <c r="R62" i="2"/>
  <c r="T61" i="2"/>
  <c r="R61" i="2"/>
  <c r="T60" i="2"/>
  <c r="R60" i="2"/>
  <c r="T59" i="2"/>
  <c r="R59" i="2"/>
  <c r="T58" i="2"/>
  <c r="R58" i="2"/>
  <c r="T57" i="2"/>
  <c r="R57" i="2"/>
  <c r="T56" i="2"/>
  <c r="R56" i="2"/>
  <c r="T55" i="2"/>
  <c r="R55" i="2"/>
  <c r="T54" i="2"/>
  <c r="R54" i="2"/>
  <c r="T53" i="2"/>
  <c r="R53" i="2"/>
  <c r="T52" i="2"/>
  <c r="R52" i="2"/>
  <c r="T51" i="2"/>
  <c r="R51" i="2"/>
  <c r="T50" i="2"/>
  <c r="R50" i="2"/>
  <c r="R49" i="2" s="1"/>
  <c r="S47" i="2"/>
  <c r="T46" i="2"/>
  <c r="R46" i="2"/>
  <c r="T45" i="2"/>
  <c r="R45" i="2"/>
  <c r="T44" i="2"/>
  <c r="R44" i="2"/>
  <c r="T43" i="2"/>
  <c r="R43" i="2"/>
  <c r="T42" i="2"/>
  <c r="R42" i="2"/>
  <c r="T41" i="2"/>
  <c r="R41" i="2"/>
  <c r="T40" i="2"/>
  <c r="R40" i="2"/>
  <c r="T39" i="2"/>
  <c r="R39" i="2"/>
  <c r="T38" i="2"/>
  <c r="R38" i="2"/>
  <c r="T37" i="2"/>
  <c r="R37" i="2"/>
  <c r="T36" i="2"/>
  <c r="R36" i="2"/>
  <c r="T35" i="2"/>
  <c r="R35" i="2"/>
  <c r="T34" i="2"/>
  <c r="R34" i="2"/>
  <c r="T33" i="2"/>
  <c r="R33" i="2"/>
  <c r="T32" i="2"/>
  <c r="R32" i="2"/>
  <c r="R31" i="2" s="1"/>
  <c r="T27" i="2"/>
  <c r="R27" i="2"/>
  <c r="T26" i="2"/>
  <c r="R26" i="2"/>
  <c r="T25" i="2"/>
  <c r="R25" i="2"/>
  <c r="T24" i="2"/>
  <c r="R24" i="2"/>
  <c r="T23" i="2"/>
  <c r="R23" i="2"/>
  <c r="T22" i="2"/>
  <c r="R22" i="2"/>
  <c r="T21" i="2"/>
  <c r="R21" i="2"/>
  <c r="T20" i="2"/>
  <c r="R20" i="2"/>
  <c r="T19" i="2"/>
  <c r="R19" i="2"/>
  <c r="T18" i="2"/>
  <c r="R18" i="2"/>
  <c r="T17" i="2"/>
  <c r="R17" i="2"/>
  <c r="T16" i="2"/>
  <c r="R16" i="2"/>
  <c r="T15" i="2"/>
  <c r="R15" i="2"/>
  <c r="T14" i="2"/>
  <c r="R14" i="2"/>
  <c r="T13" i="2"/>
  <c r="R13" i="2"/>
  <c r="R12" i="2"/>
  <c r="S9" i="2"/>
  <c r="S7" i="2"/>
  <c r="S5" i="2"/>
  <c r="S4" i="2"/>
  <c r="O199" i="2"/>
  <c r="P198" i="2"/>
  <c r="N198" i="2"/>
  <c r="P197" i="2"/>
  <c r="N197" i="2"/>
  <c r="P196" i="2"/>
  <c r="N196" i="2"/>
  <c r="P195" i="2"/>
  <c r="N195" i="2"/>
  <c r="P194" i="2"/>
  <c r="N194" i="2"/>
  <c r="P193" i="2"/>
  <c r="N193" i="2"/>
  <c r="P192" i="2"/>
  <c r="N192" i="2"/>
  <c r="P191" i="2"/>
  <c r="N191" i="2"/>
  <c r="P190" i="2"/>
  <c r="N190" i="2"/>
  <c r="P189" i="2"/>
  <c r="N189" i="2"/>
  <c r="P188" i="2"/>
  <c r="N188" i="2"/>
  <c r="P187" i="2"/>
  <c r="N187" i="2"/>
  <c r="P186" i="2"/>
  <c r="N186" i="2"/>
  <c r="P185" i="2"/>
  <c r="N185" i="2"/>
  <c r="P184" i="2"/>
  <c r="N184" i="2"/>
  <c r="P183" i="2"/>
  <c r="N183" i="2"/>
  <c r="P182" i="2"/>
  <c r="N182" i="2"/>
  <c r="P181" i="2"/>
  <c r="N181" i="2"/>
  <c r="P180" i="2"/>
  <c r="N180" i="2"/>
  <c r="P179" i="2"/>
  <c r="N179" i="2"/>
  <c r="O176" i="2"/>
  <c r="N175" i="2"/>
  <c r="N174" i="2"/>
  <c r="N173" i="2"/>
  <c r="N172" i="2"/>
  <c r="N171" i="2"/>
  <c r="N170" i="2"/>
  <c r="N169" i="2"/>
  <c r="N168" i="2"/>
  <c r="N167" i="2"/>
  <c r="N166" i="2"/>
  <c r="P165" i="2"/>
  <c r="N165" i="2"/>
  <c r="P164" i="2"/>
  <c r="N164" i="2"/>
  <c r="P163" i="2"/>
  <c r="N163" i="2"/>
  <c r="P162" i="2"/>
  <c r="N162" i="2"/>
  <c r="P161" i="2"/>
  <c r="N161" i="2"/>
  <c r="P160" i="2"/>
  <c r="N160" i="2"/>
  <c r="P159" i="2"/>
  <c r="N159" i="2"/>
  <c r="P158" i="2"/>
  <c r="N158" i="2"/>
  <c r="P157" i="2"/>
  <c r="N157" i="2"/>
  <c r="P156" i="2"/>
  <c r="N156" i="2"/>
  <c r="P155" i="2"/>
  <c r="N155" i="2"/>
  <c r="P154" i="2"/>
  <c r="N154" i="2"/>
  <c r="P153" i="2"/>
  <c r="N153" i="2"/>
  <c r="P152" i="2"/>
  <c r="N152" i="2"/>
  <c r="P151" i="2"/>
  <c r="N151" i="2"/>
  <c r="P150" i="2"/>
  <c r="N150" i="2"/>
  <c r="P149" i="2"/>
  <c r="N149" i="2"/>
  <c r="P148" i="2"/>
  <c r="N148" i="2"/>
  <c r="P147" i="2"/>
  <c r="N147" i="2"/>
  <c r="P146" i="2"/>
  <c r="N146" i="2"/>
  <c r="P145" i="2"/>
  <c r="N145" i="2"/>
  <c r="P144" i="2"/>
  <c r="N144" i="2"/>
  <c r="P143" i="2"/>
  <c r="N143" i="2"/>
  <c r="P142" i="2"/>
  <c r="N142" i="2"/>
  <c r="P141" i="2"/>
  <c r="N141" i="2"/>
  <c r="P140" i="2"/>
  <c r="N140" i="2"/>
  <c r="P139" i="2"/>
  <c r="N139" i="2"/>
  <c r="P138" i="2"/>
  <c r="N138" i="2"/>
  <c r="P137" i="2"/>
  <c r="N137" i="2"/>
  <c r="P136" i="2"/>
  <c r="N136" i="2"/>
  <c r="N135" i="2"/>
  <c r="O133" i="2"/>
  <c r="P132" i="2"/>
  <c r="N132" i="2"/>
  <c r="P131" i="2"/>
  <c r="N131" i="2"/>
  <c r="P130" i="2"/>
  <c r="N130" i="2"/>
  <c r="P129" i="2"/>
  <c r="N129" i="2"/>
  <c r="P128" i="2"/>
  <c r="N128" i="2"/>
  <c r="P127" i="2"/>
  <c r="N127" i="2"/>
  <c r="P126" i="2"/>
  <c r="N126" i="2"/>
  <c r="P125" i="2"/>
  <c r="N125" i="2"/>
  <c r="P124" i="2"/>
  <c r="N124" i="2"/>
  <c r="P123" i="2"/>
  <c r="N123" i="2"/>
  <c r="P122" i="2"/>
  <c r="N122" i="2"/>
  <c r="P121" i="2"/>
  <c r="N121" i="2"/>
  <c r="P120" i="2"/>
  <c r="N120" i="2"/>
  <c r="P119" i="2"/>
  <c r="N119" i="2"/>
  <c r="P118" i="2"/>
  <c r="N118" i="2"/>
  <c r="P117" i="2"/>
  <c r="N117" i="2"/>
  <c r="P116" i="2"/>
  <c r="N116" i="2"/>
  <c r="P115" i="2"/>
  <c r="N115" i="2"/>
  <c r="P114" i="2"/>
  <c r="N114" i="2"/>
  <c r="P113" i="2"/>
  <c r="N113" i="2"/>
  <c r="P112" i="2"/>
  <c r="N112" i="2"/>
  <c r="P111" i="2"/>
  <c r="N111" i="2"/>
  <c r="P110" i="2"/>
  <c r="N110" i="2"/>
  <c r="P109" i="2"/>
  <c r="N109" i="2"/>
  <c r="P108" i="2"/>
  <c r="N108" i="2"/>
  <c r="P107" i="2"/>
  <c r="N107" i="2"/>
  <c r="P106" i="2"/>
  <c r="N106" i="2"/>
  <c r="P105" i="2"/>
  <c r="N105" i="2"/>
  <c r="P104" i="2"/>
  <c r="N104" i="2"/>
  <c r="P103" i="2"/>
  <c r="N103" i="2"/>
  <c r="P102" i="2"/>
  <c r="N102" i="2"/>
  <c r="P101" i="2"/>
  <c r="N101" i="2"/>
  <c r="P100" i="2"/>
  <c r="N100" i="2"/>
  <c r="P99" i="2"/>
  <c r="N99" i="2"/>
  <c r="P98" i="2"/>
  <c r="N98" i="2"/>
  <c r="P97" i="2"/>
  <c r="N97" i="2"/>
  <c r="P96" i="2"/>
  <c r="N96" i="2"/>
  <c r="P95" i="2"/>
  <c r="N95" i="2"/>
  <c r="P94" i="2"/>
  <c r="N94" i="2"/>
  <c r="P93" i="2"/>
  <c r="N93" i="2"/>
  <c r="N92" i="2"/>
  <c r="O90" i="2"/>
  <c r="P89" i="2"/>
  <c r="N89" i="2"/>
  <c r="P88" i="2"/>
  <c r="N88" i="2"/>
  <c r="P87" i="2"/>
  <c r="N87" i="2"/>
  <c r="P86" i="2"/>
  <c r="N86" i="2"/>
  <c r="P85" i="2"/>
  <c r="N85" i="2"/>
  <c r="P84" i="2"/>
  <c r="N84" i="2"/>
  <c r="P83" i="2"/>
  <c r="N83" i="2"/>
  <c r="P82" i="2"/>
  <c r="N82" i="2"/>
  <c r="P81" i="2"/>
  <c r="N81" i="2"/>
  <c r="P80" i="2"/>
  <c r="N80" i="2"/>
  <c r="P79" i="2"/>
  <c r="N79" i="2"/>
  <c r="P78" i="2"/>
  <c r="N78" i="2"/>
  <c r="P77" i="2"/>
  <c r="N77" i="2"/>
  <c r="P76" i="2"/>
  <c r="N76" i="2"/>
  <c r="P75" i="2"/>
  <c r="N75" i="2"/>
  <c r="P74" i="2"/>
  <c r="N74" i="2"/>
  <c r="P73" i="2"/>
  <c r="N73" i="2"/>
  <c r="P72" i="2"/>
  <c r="N72" i="2"/>
  <c r="P71" i="2"/>
  <c r="N71" i="2"/>
  <c r="P70" i="2"/>
  <c r="N70" i="2"/>
  <c r="P69" i="2"/>
  <c r="N69" i="2"/>
  <c r="P68" i="2"/>
  <c r="N68" i="2"/>
  <c r="P67" i="2"/>
  <c r="N67" i="2"/>
  <c r="P66" i="2"/>
  <c r="N66" i="2"/>
  <c r="P65" i="2"/>
  <c r="N65" i="2"/>
  <c r="P64" i="2"/>
  <c r="N64" i="2"/>
  <c r="P63" i="2"/>
  <c r="N63" i="2"/>
  <c r="P62" i="2"/>
  <c r="N62" i="2"/>
  <c r="P61" i="2"/>
  <c r="N61" i="2"/>
  <c r="P60" i="2"/>
  <c r="N60" i="2"/>
  <c r="P59" i="2"/>
  <c r="N59" i="2"/>
  <c r="P58" i="2"/>
  <c r="N58" i="2"/>
  <c r="P57" i="2"/>
  <c r="N57" i="2"/>
  <c r="P56" i="2"/>
  <c r="N56" i="2"/>
  <c r="P55" i="2"/>
  <c r="N55" i="2"/>
  <c r="P54" i="2"/>
  <c r="N54" i="2"/>
  <c r="P53" i="2"/>
  <c r="N53" i="2"/>
  <c r="P52" i="2"/>
  <c r="N52" i="2"/>
  <c r="P51" i="2"/>
  <c r="N51" i="2"/>
  <c r="P50" i="2"/>
  <c r="N50" i="2"/>
  <c r="N49" i="2"/>
  <c r="O47" i="2"/>
  <c r="P46" i="2"/>
  <c r="N46" i="2"/>
  <c r="P45" i="2"/>
  <c r="N45" i="2"/>
  <c r="P44" i="2"/>
  <c r="N44" i="2"/>
  <c r="P43" i="2"/>
  <c r="N43" i="2"/>
  <c r="P42" i="2"/>
  <c r="N42" i="2"/>
  <c r="P41" i="2"/>
  <c r="N41" i="2"/>
  <c r="P40" i="2"/>
  <c r="N40" i="2"/>
  <c r="P39" i="2"/>
  <c r="N39" i="2"/>
  <c r="P38" i="2"/>
  <c r="N38" i="2"/>
  <c r="P37" i="2"/>
  <c r="N37" i="2"/>
  <c r="P36" i="2"/>
  <c r="N36" i="2"/>
  <c r="P35" i="2"/>
  <c r="N35" i="2"/>
  <c r="P34" i="2"/>
  <c r="N34" i="2"/>
  <c r="P33" i="2"/>
  <c r="N33" i="2"/>
  <c r="P32" i="2"/>
  <c r="N32" i="2"/>
  <c r="N31" i="2"/>
  <c r="P27" i="2"/>
  <c r="N27" i="2"/>
  <c r="P26" i="2"/>
  <c r="N26" i="2"/>
  <c r="P25" i="2"/>
  <c r="N25" i="2"/>
  <c r="P24" i="2"/>
  <c r="N24" i="2"/>
  <c r="P23" i="2"/>
  <c r="N23" i="2"/>
  <c r="P22" i="2"/>
  <c r="N22" i="2"/>
  <c r="P21" i="2"/>
  <c r="N21" i="2"/>
  <c r="P20" i="2"/>
  <c r="N20" i="2"/>
  <c r="P19" i="2"/>
  <c r="N19" i="2"/>
  <c r="P18" i="2"/>
  <c r="N18" i="2"/>
  <c r="P17" i="2"/>
  <c r="N17" i="2"/>
  <c r="P16" i="2"/>
  <c r="N16" i="2"/>
  <c r="P15" i="2"/>
  <c r="N15" i="2"/>
  <c r="P14" i="2"/>
  <c r="N14" i="2"/>
  <c r="P13" i="2"/>
  <c r="N13" i="2"/>
  <c r="N12" i="2" s="1"/>
  <c r="O10" i="2"/>
  <c r="O9" i="2"/>
  <c r="O8" i="2"/>
  <c r="O7" i="2"/>
  <c r="O6" i="2"/>
  <c r="O5" i="2"/>
  <c r="O4" i="2"/>
  <c r="K199" i="2"/>
  <c r="L198" i="2"/>
  <c r="J198" i="2"/>
  <c r="L197" i="2"/>
  <c r="J197" i="2"/>
  <c r="L196" i="2"/>
  <c r="J196" i="2"/>
  <c r="L195" i="2"/>
  <c r="J195" i="2"/>
  <c r="L194" i="2"/>
  <c r="J194" i="2"/>
  <c r="L193" i="2"/>
  <c r="J193" i="2"/>
  <c r="L192" i="2"/>
  <c r="J192" i="2"/>
  <c r="L191" i="2"/>
  <c r="J191" i="2"/>
  <c r="L190" i="2"/>
  <c r="J190" i="2"/>
  <c r="L189" i="2"/>
  <c r="J189" i="2"/>
  <c r="L188" i="2"/>
  <c r="J188" i="2"/>
  <c r="L187" i="2"/>
  <c r="J187" i="2"/>
  <c r="L186" i="2"/>
  <c r="J186" i="2"/>
  <c r="L185" i="2"/>
  <c r="J185" i="2"/>
  <c r="L184" i="2"/>
  <c r="J184" i="2"/>
  <c r="L183" i="2"/>
  <c r="J183" i="2"/>
  <c r="L182" i="2"/>
  <c r="J182" i="2"/>
  <c r="L181" i="2"/>
  <c r="J181" i="2"/>
  <c r="L180" i="2"/>
  <c r="J180" i="2"/>
  <c r="L179" i="2"/>
  <c r="J179" i="2"/>
  <c r="K176" i="2"/>
  <c r="J175" i="2"/>
  <c r="J174" i="2"/>
  <c r="J173" i="2"/>
  <c r="J172" i="2"/>
  <c r="J171" i="2"/>
  <c r="J170" i="2"/>
  <c r="J169" i="2"/>
  <c r="J168" i="2"/>
  <c r="J167" i="2"/>
  <c r="J166" i="2"/>
  <c r="L165" i="2"/>
  <c r="J165" i="2"/>
  <c r="L164" i="2"/>
  <c r="J164" i="2"/>
  <c r="L163" i="2"/>
  <c r="J163" i="2"/>
  <c r="L162" i="2"/>
  <c r="J162" i="2"/>
  <c r="L161" i="2"/>
  <c r="J161" i="2"/>
  <c r="L160" i="2"/>
  <c r="J160" i="2"/>
  <c r="L159" i="2"/>
  <c r="J159" i="2"/>
  <c r="L158" i="2"/>
  <c r="J158" i="2"/>
  <c r="L157" i="2"/>
  <c r="J157" i="2"/>
  <c r="L156" i="2"/>
  <c r="J156" i="2"/>
  <c r="L155" i="2"/>
  <c r="J155" i="2"/>
  <c r="L154" i="2"/>
  <c r="J154" i="2"/>
  <c r="L153" i="2"/>
  <c r="J153" i="2"/>
  <c r="L152" i="2"/>
  <c r="J152" i="2"/>
  <c r="L151" i="2"/>
  <c r="J151" i="2"/>
  <c r="L150" i="2"/>
  <c r="J150" i="2"/>
  <c r="L149" i="2"/>
  <c r="J149" i="2"/>
  <c r="L148" i="2"/>
  <c r="J148" i="2"/>
  <c r="L147" i="2"/>
  <c r="J147" i="2"/>
  <c r="L146" i="2"/>
  <c r="J146" i="2"/>
  <c r="L145" i="2"/>
  <c r="J145" i="2"/>
  <c r="L144" i="2"/>
  <c r="J144" i="2"/>
  <c r="L143" i="2"/>
  <c r="J143" i="2"/>
  <c r="L142" i="2"/>
  <c r="J142" i="2"/>
  <c r="L141" i="2"/>
  <c r="J141" i="2"/>
  <c r="L140" i="2"/>
  <c r="J140" i="2"/>
  <c r="L139" i="2"/>
  <c r="J139" i="2"/>
  <c r="L138" i="2"/>
  <c r="J138" i="2"/>
  <c r="L137" i="2"/>
  <c r="J137" i="2"/>
  <c r="L136" i="2"/>
  <c r="J136" i="2"/>
  <c r="J135" i="2"/>
  <c r="K133" i="2"/>
  <c r="L132" i="2"/>
  <c r="J132" i="2"/>
  <c r="L131" i="2"/>
  <c r="J131" i="2"/>
  <c r="L130" i="2"/>
  <c r="J130" i="2"/>
  <c r="L129" i="2"/>
  <c r="J129" i="2"/>
  <c r="L128" i="2"/>
  <c r="J128" i="2"/>
  <c r="L127" i="2"/>
  <c r="J127" i="2"/>
  <c r="L126" i="2"/>
  <c r="J126" i="2"/>
  <c r="L125" i="2"/>
  <c r="J125" i="2"/>
  <c r="L124" i="2"/>
  <c r="J124" i="2"/>
  <c r="L123" i="2"/>
  <c r="J123" i="2"/>
  <c r="L122" i="2"/>
  <c r="J122" i="2"/>
  <c r="L121" i="2"/>
  <c r="J121" i="2"/>
  <c r="L120" i="2"/>
  <c r="J120" i="2"/>
  <c r="L119" i="2"/>
  <c r="J119" i="2"/>
  <c r="L118" i="2"/>
  <c r="J118" i="2"/>
  <c r="L117" i="2"/>
  <c r="J117" i="2"/>
  <c r="L116" i="2"/>
  <c r="J116" i="2"/>
  <c r="L115" i="2"/>
  <c r="J115" i="2"/>
  <c r="L114" i="2"/>
  <c r="J114" i="2"/>
  <c r="L113" i="2"/>
  <c r="J113" i="2"/>
  <c r="L112" i="2"/>
  <c r="J112" i="2"/>
  <c r="L111" i="2"/>
  <c r="J111" i="2"/>
  <c r="L110" i="2"/>
  <c r="J110" i="2"/>
  <c r="L109" i="2"/>
  <c r="J109" i="2"/>
  <c r="L108" i="2"/>
  <c r="J108" i="2"/>
  <c r="L107" i="2"/>
  <c r="J107" i="2"/>
  <c r="L106" i="2"/>
  <c r="J106" i="2"/>
  <c r="L105" i="2"/>
  <c r="J105" i="2"/>
  <c r="L104" i="2"/>
  <c r="J104" i="2"/>
  <c r="L103" i="2"/>
  <c r="J103" i="2"/>
  <c r="L102" i="2"/>
  <c r="J102" i="2"/>
  <c r="L101" i="2"/>
  <c r="J101" i="2"/>
  <c r="L100" i="2"/>
  <c r="J100" i="2"/>
  <c r="L99" i="2"/>
  <c r="J99" i="2"/>
  <c r="L98" i="2"/>
  <c r="J98" i="2"/>
  <c r="L97" i="2"/>
  <c r="J97" i="2"/>
  <c r="L96" i="2"/>
  <c r="J96" i="2"/>
  <c r="L95" i="2"/>
  <c r="J95" i="2"/>
  <c r="L94" i="2"/>
  <c r="J94" i="2"/>
  <c r="L93" i="2"/>
  <c r="J93" i="2"/>
  <c r="J92" i="2"/>
  <c r="K90" i="2"/>
  <c r="L89" i="2"/>
  <c r="J89" i="2"/>
  <c r="L88" i="2"/>
  <c r="J88" i="2"/>
  <c r="L87" i="2"/>
  <c r="J87" i="2"/>
  <c r="L86" i="2"/>
  <c r="J86" i="2"/>
  <c r="L85" i="2"/>
  <c r="J85" i="2"/>
  <c r="L84" i="2"/>
  <c r="J84" i="2"/>
  <c r="L83" i="2"/>
  <c r="J83" i="2"/>
  <c r="L82" i="2"/>
  <c r="J82" i="2"/>
  <c r="L81" i="2"/>
  <c r="J81" i="2"/>
  <c r="L80" i="2"/>
  <c r="J80" i="2"/>
  <c r="L79" i="2"/>
  <c r="J79" i="2"/>
  <c r="L78" i="2"/>
  <c r="J78" i="2"/>
  <c r="L77" i="2"/>
  <c r="J77" i="2"/>
  <c r="L76" i="2"/>
  <c r="J76" i="2"/>
  <c r="L75" i="2"/>
  <c r="J75" i="2"/>
  <c r="L74" i="2"/>
  <c r="J74" i="2"/>
  <c r="L73" i="2"/>
  <c r="J73" i="2"/>
  <c r="L72" i="2"/>
  <c r="J72" i="2"/>
  <c r="L71" i="2"/>
  <c r="J71" i="2"/>
  <c r="L70" i="2"/>
  <c r="J70" i="2"/>
  <c r="L69" i="2"/>
  <c r="J69" i="2"/>
  <c r="L68" i="2"/>
  <c r="J68" i="2"/>
  <c r="L67" i="2"/>
  <c r="J67" i="2"/>
  <c r="L66" i="2"/>
  <c r="J66" i="2"/>
  <c r="L65" i="2"/>
  <c r="J65" i="2"/>
  <c r="L64" i="2"/>
  <c r="J64" i="2"/>
  <c r="L63" i="2"/>
  <c r="J63" i="2"/>
  <c r="L62" i="2"/>
  <c r="J62" i="2"/>
  <c r="L61" i="2"/>
  <c r="J61" i="2"/>
  <c r="L60" i="2"/>
  <c r="J60" i="2"/>
  <c r="L59" i="2"/>
  <c r="J59" i="2"/>
  <c r="L58" i="2"/>
  <c r="J58" i="2"/>
  <c r="L57" i="2"/>
  <c r="J57" i="2"/>
  <c r="L56" i="2"/>
  <c r="J56" i="2"/>
  <c r="L55" i="2"/>
  <c r="J55" i="2"/>
  <c r="L54" i="2"/>
  <c r="J54" i="2"/>
  <c r="L53" i="2"/>
  <c r="J53" i="2"/>
  <c r="L52" i="2"/>
  <c r="J52" i="2"/>
  <c r="L51" i="2"/>
  <c r="J51" i="2"/>
  <c r="L50" i="2"/>
  <c r="J50" i="2"/>
  <c r="J49" i="2"/>
  <c r="K47" i="2"/>
  <c r="L46" i="2"/>
  <c r="J46" i="2"/>
  <c r="L45" i="2"/>
  <c r="J45" i="2"/>
  <c r="L44" i="2"/>
  <c r="J44" i="2"/>
  <c r="L43" i="2"/>
  <c r="J43" i="2"/>
  <c r="L42" i="2"/>
  <c r="J42" i="2"/>
  <c r="L41" i="2"/>
  <c r="J41" i="2"/>
  <c r="L40" i="2"/>
  <c r="J40" i="2"/>
  <c r="L39" i="2"/>
  <c r="J39" i="2"/>
  <c r="L38" i="2"/>
  <c r="J38" i="2"/>
  <c r="L37" i="2"/>
  <c r="J37" i="2"/>
  <c r="L36" i="2"/>
  <c r="J36" i="2"/>
  <c r="L35" i="2"/>
  <c r="J35" i="2"/>
  <c r="L34" i="2"/>
  <c r="J34" i="2"/>
  <c r="L33" i="2"/>
  <c r="J33" i="2"/>
  <c r="L32" i="2"/>
  <c r="J32" i="2"/>
  <c r="J31" i="2"/>
  <c r="L27" i="2"/>
  <c r="J27" i="2"/>
  <c r="L26" i="2"/>
  <c r="J26" i="2"/>
  <c r="L25" i="2"/>
  <c r="J25" i="2"/>
  <c r="L24" i="2"/>
  <c r="J24" i="2"/>
  <c r="L23" i="2"/>
  <c r="J23" i="2"/>
  <c r="L22" i="2"/>
  <c r="J22" i="2"/>
  <c r="L21" i="2"/>
  <c r="J21" i="2"/>
  <c r="L20" i="2"/>
  <c r="J20" i="2"/>
  <c r="L19" i="2"/>
  <c r="J19" i="2"/>
  <c r="L18" i="2"/>
  <c r="J18" i="2"/>
  <c r="L17" i="2"/>
  <c r="J17" i="2"/>
  <c r="L16" i="2"/>
  <c r="J16" i="2"/>
  <c r="L15" i="2"/>
  <c r="J15" i="2"/>
  <c r="L14" i="2"/>
  <c r="J14" i="2"/>
  <c r="L13" i="2"/>
  <c r="J13" i="2"/>
  <c r="J12" i="2" s="1"/>
  <c r="K10" i="2"/>
  <c r="K9" i="2"/>
  <c r="K8" i="2"/>
  <c r="K7" i="2"/>
  <c r="K6" i="2"/>
  <c r="K5" i="2"/>
  <c r="K4" i="2"/>
  <c r="G199" i="2"/>
  <c r="H198" i="2"/>
  <c r="F198" i="2"/>
  <c r="H197" i="2"/>
  <c r="F197" i="2"/>
  <c r="H196" i="2"/>
  <c r="F196" i="2"/>
  <c r="H195" i="2"/>
  <c r="F195" i="2"/>
  <c r="H194" i="2"/>
  <c r="F194" i="2"/>
  <c r="H193" i="2"/>
  <c r="F193" i="2"/>
  <c r="H192" i="2"/>
  <c r="F192" i="2"/>
  <c r="H191" i="2"/>
  <c r="F191" i="2"/>
  <c r="H190" i="2"/>
  <c r="F190" i="2"/>
  <c r="H189" i="2"/>
  <c r="F189" i="2"/>
  <c r="H188" i="2"/>
  <c r="F188" i="2"/>
  <c r="H187" i="2"/>
  <c r="F187" i="2"/>
  <c r="H186" i="2"/>
  <c r="F186" i="2"/>
  <c r="H185" i="2"/>
  <c r="F185" i="2"/>
  <c r="H184" i="2"/>
  <c r="F184" i="2"/>
  <c r="H183" i="2"/>
  <c r="F183" i="2"/>
  <c r="H182" i="2"/>
  <c r="F182" i="2"/>
  <c r="H181" i="2"/>
  <c r="F181" i="2"/>
  <c r="H180" i="2"/>
  <c r="F180" i="2"/>
  <c r="H179" i="2"/>
  <c r="F179" i="2"/>
  <c r="G9" i="2" s="1"/>
  <c r="G176" i="2"/>
  <c r="F175" i="2"/>
  <c r="F174" i="2"/>
  <c r="F173" i="2"/>
  <c r="F172" i="2"/>
  <c r="F171" i="2"/>
  <c r="F170" i="2"/>
  <c r="F169" i="2"/>
  <c r="F168" i="2"/>
  <c r="F167" i="2"/>
  <c r="F166" i="2"/>
  <c r="H165" i="2"/>
  <c r="F165" i="2"/>
  <c r="H164" i="2"/>
  <c r="F164" i="2"/>
  <c r="H163" i="2"/>
  <c r="F163" i="2"/>
  <c r="H162" i="2"/>
  <c r="F162" i="2"/>
  <c r="H161" i="2"/>
  <c r="F161" i="2"/>
  <c r="H160" i="2"/>
  <c r="F160" i="2"/>
  <c r="H159" i="2"/>
  <c r="F159" i="2"/>
  <c r="H158" i="2"/>
  <c r="F158" i="2"/>
  <c r="H157" i="2"/>
  <c r="F157" i="2"/>
  <c r="H156" i="2"/>
  <c r="F156" i="2"/>
  <c r="H155" i="2"/>
  <c r="F155" i="2"/>
  <c r="H154" i="2"/>
  <c r="F154" i="2"/>
  <c r="H153" i="2"/>
  <c r="F153" i="2"/>
  <c r="H152" i="2"/>
  <c r="F152" i="2"/>
  <c r="H151" i="2"/>
  <c r="F151" i="2"/>
  <c r="H150" i="2"/>
  <c r="F150" i="2"/>
  <c r="H149" i="2"/>
  <c r="F149" i="2"/>
  <c r="H148" i="2"/>
  <c r="F148" i="2"/>
  <c r="H147" i="2"/>
  <c r="F147" i="2"/>
  <c r="H146" i="2"/>
  <c r="F146" i="2"/>
  <c r="H145" i="2"/>
  <c r="F145" i="2"/>
  <c r="H144" i="2"/>
  <c r="F144" i="2"/>
  <c r="H143" i="2"/>
  <c r="F143" i="2"/>
  <c r="H142" i="2"/>
  <c r="F142" i="2"/>
  <c r="H141" i="2"/>
  <c r="F141" i="2"/>
  <c r="H140" i="2"/>
  <c r="F140" i="2"/>
  <c r="H139" i="2"/>
  <c r="F139" i="2"/>
  <c r="H138" i="2"/>
  <c r="F138" i="2"/>
  <c r="H137" i="2"/>
  <c r="F137" i="2"/>
  <c r="H136" i="2"/>
  <c r="F136" i="2"/>
  <c r="G133" i="2"/>
  <c r="H132" i="2"/>
  <c r="F132" i="2"/>
  <c r="H131" i="2"/>
  <c r="F131" i="2"/>
  <c r="H130" i="2"/>
  <c r="F130" i="2"/>
  <c r="H129" i="2"/>
  <c r="F129" i="2"/>
  <c r="H128" i="2"/>
  <c r="F128" i="2"/>
  <c r="H127" i="2"/>
  <c r="F127" i="2"/>
  <c r="H126" i="2"/>
  <c r="F126" i="2"/>
  <c r="H125" i="2"/>
  <c r="F125" i="2"/>
  <c r="H124" i="2"/>
  <c r="F124" i="2"/>
  <c r="H123" i="2"/>
  <c r="F123" i="2"/>
  <c r="H122" i="2"/>
  <c r="F122" i="2"/>
  <c r="H121" i="2"/>
  <c r="F121" i="2"/>
  <c r="H120" i="2"/>
  <c r="F120" i="2"/>
  <c r="H119" i="2"/>
  <c r="F119" i="2"/>
  <c r="H118" i="2"/>
  <c r="F118" i="2"/>
  <c r="H117" i="2"/>
  <c r="F117" i="2"/>
  <c r="H116" i="2"/>
  <c r="F116" i="2"/>
  <c r="H115" i="2"/>
  <c r="F115" i="2"/>
  <c r="H114" i="2"/>
  <c r="F114" i="2"/>
  <c r="H113" i="2"/>
  <c r="F113" i="2"/>
  <c r="H112" i="2"/>
  <c r="F112" i="2"/>
  <c r="H111" i="2"/>
  <c r="F111" i="2"/>
  <c r="H110" i="2"/>
  <c r="F110" i="2"/>
  <c r="H109" i="2"/>
  <c r="F109" i="2"/>
  <c r="H108" i="2"/>
  <c r="F108" i="2"/>
  <c r="H107" i="2"/>
  <c r="F107" i="2"/>
  <c r="H106" i="2"/>
  <c r="F106" i="2"/>
  <c r="H105" i="2"/>
  <c r="F105" i="2"/>
  <c r="H104" i="2"/>
  <c r="F104" i="2"/>
  <c r="H103" i="2"/>
  <c r="F103" i="2"/>
  <c r="H102" i="2"/>
  <c r="F102" i="2"/>
  <c r="H101" i="2"/>
  <c r="F101" i="2"/>
  <c r="H100" i="2"/>
  <c r="F100" i="2"/>
  <c r="H99" i="2"/>
  <c r="F99" i="2"/>
  <c r="H98" i="2"/>
  <c r="F98" i="2"/>
  <c r="H97" i="2"/>
  <c r="F97" i="2"/>
  <c r="H96" i="2"/>
  <c r="F96" i="2"/>
  <c r="H95" i="2"/>
  <c r="F95" i="2"/>
  <c r="H94" i="2"/>
  <c r="F94" i="2"/>
  <c r="H93" i="2"/>
  <c r="F93" i="2"/>
  <c r="F92" i="2" s="1"/>
  <c r="G90" i="2"/>
  <c r="H89" i="2"/>
  <c r="F89" i="2"/>
  <c r="H88" i="2"/>
  <c r="F88" i="2"/>
  <c r="H87" i="2"/>
  <c r="F87" i="2"/>
  <c r="H86" i="2"/>
  <c r="F86" i="2"/>
  <c r="H85" i="2"/>
  <c r="F85" i="2"/>
  <c r="H84" i="2"/>
  <c r="F84" i="2"/>
  <c r="H83" i="2"/>
  <c r="F83" i="2"/>
  <c r="H82" i="2"/>
  <c r="F82" i="2"/>
  <c r="H81" i="2"/>
  <c r="F81" i="2"/>
  <c r="H80" i="2"/>
  <c r="F80" i="2"/>
  <c r="H79" i="2"/>
  <c r="F79" i="2"/>
  <c r="H78" i="2"/>
  <c r="F78" i="2"/>
  <c r="H77" i="2"/>
  <c r="F77" i="2"/>
  <c r="H76" i="2"/>
  <c r="F76" i="2"/>
  <c r="H75" i="2"/>
  <c r="F75" i="2"/>
  <c r="H74" i="2"/>
  <c r="F74" i="2"/>
  <c r="H73" i="2"/>
  <c r="F73" i="2"/>
  <c r="H72" i="2"/>
  <c r="F72" i="2"/>
  <c r="H71" i="2"/>
  <c r="F71" i="2"/>
  <c r="H70" i="2"/>
  <c r="F70" i="2"/>
  <c r="H69" i="2"/>
  <c r="F69" i="2"/>
  <c r="H68" i="2"/>
  <c r="F68" i="2"/>
  <c r="H67" i="2"/>
  <c r="F67" i="2"/>
  <c r="H66" i="2"/>
  <c r="F66" i="2"/>
  <c r="H65" i="2"/>
  <c r="F65" i="2"/>
  <c r="H64" i="2"/>
  <c r="F64" i="2"/>
  <c r="H63" i="2"/>
  <c r="F63" i="2"/>
  <c r="H62" i="2"/>
  <c r="F62" i="2"/>
  <c r="H61" i="2"/>
  <c r="F61" i="2"/>
  <c r="H60" i="2"/>
  <c r="F60" i="2"/>
  <c r="H59" i="2"/>
  <c r="F59" i="2"/>
  <c r="H58" i="2"/>
  <c r="F58" i="2"/>
  <c r="H57" i="2"/>
  <c r="F57" i="2"/>
  <c r="H56" i="2"/>
  <c r="F56" i="2"/>
  <c r="H55" i="2"/>
  <c r="F55" i="2"/>
  <c r="H54" i="2"/>
  <c r="F54" i="2"/>
  <c r="H53" i="2"/>
  <c r="F53" i="2"/>
  <c r="H52" i="2"/>
  <c r="F52" i="2"/>
  <c r="H51" i="2"/>
  <c r="F51" i="2"/>
  <c r="H50" i="2"/>
  <c r="F50" i="2"/>
  <c r="F49" i="2" s="1"/>
  <c r="G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F31" i="2" s="1"/>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F12" i="2" s="1"/>
  <c r="G10" i="2"/>
  <c r="G8" i="2"/>
  <c r="G6" i="2"/>
  <c r="G4" i="2"/>
  <c r="C199" i="2"/>
  <c r="D198" i="2"/>
  <c r="B198" i="2"/>
  <c r="D197" i="2"/>
  <c r="B197" i="2"/>
  <c r="D196" i="2"/>
  <c r="B196" i="2"/>
  <c r="D195" i="2"/>
  <c r="B195" i="2"/>
  <c r="D194" i="2"/>
  <c r="B194" i="2"/>
  <c r="D193" i="2"/>
  <c r="B193" i="2"/>
  <c r="D192" i="2"/>
  <c r="B192" i="2"/>
  <c r="D191" i="2"/>
  <c r="B191" i="2"/>
  <c r="D190" i="2"/>
  <c r="B190" i="2"/>
  <c r="D189" i="2"/>
  <c r="B189" i="2"/>
  <c r="D188" i="2"/>
  <c r="B188" i="2"/>
  <c r="D187" i="2"/>
  <c r="B187" i="2"/>
  <c r="D186" i="2"/>
  <c r="B186" i="2"/>
  <c r="D185" i="2"/>
  <c r="B185" i="2"/>
  <c r="D184" i="2"/>
  <c r="B184" i="2"/>
  <c r="D183" i="2"/>
  <c r="B183" i="2"/>
  <c r="D182" i="2"/>
  <c r="B182" i="2"/>
  <c r="D181" i="2"/>
  <c r="B181" i="2"/>
  <c r="D180" i="2"/>
  <c r="B180" i="2"/>
  <c r="D179" i="2"/>
  <c r="B179" i="2"/>
  <c r="C176" i="2"/>
  <c r="B175" i="2"/>
  <c r="B174" i="2"/>
  <c r="B173" i="2"/>
  <c r="B172" i="2"/>
  <c r="B171" i="2"/>
  <c r="B170" i="2"/>
  <c r="B169" i="2"/>
  <c r="B168" i="2"/>
  <c r="B167" i="2"/>
  <c r="C8" i="2" s="1"/>
  <c r="B166" i="2"/>
  <c r="D165" i="2"/>
  <c r="B165" i="2"/>
  <c r="D164" i="2"/>
  <c r="B164" i="2"/>
  <c r="D163" i="2"/>
  <c r="B163" i="2"/>
  <c r="D162" i="2"/>
  <c r="B162" i="2"/>
  <c r="D161" i="2"/>
  <c r="B161" i="2"/>
  <c r="D160" i="2"/>
  <c r="B160" i="2"/>
  <c r="D159" i="2"/>
  <c r="B159" i="2"/>
  <c r="D158" i="2"/>
  <c r="B158" i="2"/>
  <c r="D157" i="2"/>
  <c r="B157" i="2"/>
  <c r="D156" i="2"/>
  <c r="B156" i="2"/>
  <c r="D155" i="2"/>
  <c r="B155" i="2"/>
  <c r="D154" i="2"/>
  <c r="B154" i="2"/>
  <c r="D153" i="2"/>
  <c r="B153" i="2"/>
  <c r="D152" i="2"/>
  <c r="B152" i="2"/>
  <c r="D151" i="2"/>
  <c r="B151" i="2"/>
  <c r="D150" i="2"/>
  <c r="B150" i="2"/>
  <c r="D149" i="2"/>
  <c r="B149" i="2"/>
  <c r="D148" i="2"/>
  <c r="B148" i="2"/>
  <c r="D147" i="2"/>
  <c r="B147" i="2"/>
  <c r="D146" i="2"/>
  <c r="B146" i="2"/>
  <c r="D145" i="2"/>
  <c r="B145" i="2"/>
  <c r="D144" i="2"/>
  <c r="B144" i="2"/>
  <c r="D143" i="2"/>
  <c r="B143" i="2"/>
  <c r="D142" i="2"/>
  <c r="B142" i="2"/>
  <c r="D141" i="2"/>
  <c r="B141" i="2"/>
  <c r="D140" i="2"/>
  <c r="B140" i="2"/>
  <c r="D139" i="2"/>
  <c r="B139" i="2"/>
  <c r="D138" i="2"/>
  <c r="B138" i="2"/>
  <c r="D137" i="2"/>
  <c r="B137" i="2"/>
  <c r="D136" i="2"/>
  <c r="B136" i="2"/>
  <c r="C133" i="2"/>
  <c r="D132" i="2"/>
  <c r="B132" i="2"/>
  <c r="D131" i="2"/>
  <c r="B131" i="2"/>
  <c r="D130" i="2"/>
  <c r="B130" i="2"/>
  <c r="D129" i="2"/>
  <c r="B129" i="2"/>
  <c r="D128" i="2"/>
  <c r="B128" i="2"/>
  <c r="D127" i="2"/>
  <c r="B127" i="2"/>
  <c r="D126" i="2"/>
  <c r="B126" i="2"/>
  <c r="D125" i="2"/>
  <c r="B125" i="2"/>
  <c r="D124" i="2"/>
  <c r="B124" i="2"/>
  <c r="D123" i="2"/>
  <c r="B123" i="2"/>
  <c r="D122" i="2"/>
  <c r="B122" i="2"/>
  <c r="D121" i="2"/>
  <c r="B121" i="2"/>
  <c r="D120" i="2"/>
  <c r="B120" i="2"/>
  <c r="D119" i="2"/>
  <c r="B119" i="2"/>
  <c r="D118" i="2"/>
  <c r="B118" i="2"/>
  <c r="D117" i="2"/>
  <c r="B117" i="2"/>
  <c r="D116" i="2"/>
  <c r="B116" i="2"/>
  <c r="D115" i="2"/>
  <c r="B115" i="2"/>
  <c r="D114" i="2"/>
  <c r="B114" i="2"/>
  <c r="D113" i="2"/>
  <c r="B113" i="2"/>
  <c r="D112" i="2"/>
  <c r="B112" i="2"/>
  <c r="D111" i="2"/>
  <c r="B111" i="2"/>
  <c r="D110" i="2"/>
  <c r="B110" i="2"/>
  <c r="D109" i="2"/>
  <c r="B109" i="2"/>
  <c r="D108" i="2"/>
  <c r="B108" i="2"/>
  <c r="D107" i="2"/>
  <c r="B107" i="2"/>
  <c r="D106" i="2"/>
  <c r="B106" i="2"/>
  <c r="D105" i="2"/>
  <c r="B105" i="2"/>
  <c r="D104" i="2"/>
  <c r="B104" i="2"/>
  <c r="D103" i="2"/>
  <c r="B103" i="2"/>
  <c r="D102" i="2"/>
  <c r="B102" i="2"/>
  <c r="D101" i="2"/>
  <c r="B101" i="2"/>
  <c r="D100" i="2"/>
  <c r="B100" i="2"/>
  <c r="D99" i="2"/>
  <c r="B99" i="2"/>
  <c r="D98" i="2"/>
  <c r="B98" i="2"/>
  <c r="D97" i="2"/>
  <c r="B97" i="2"/>
  <c r="D96" i="2"/>
  <c r="B96" i="2"/>
  <c r="D95" i="2"/>
  <c r="B95" i="2"/>
  <c r="D94" i="2"/>
  <c r="B94" i="2"/>
  <c r="D93" i="2"/>
  <c r="B93" i="2"/>
  <c r="B92" i="2" s="1"/>
  <c r="C90" i="2"/>
  <c r="D89" i="2"/>
  <c r="B89" i="2"/>
  <c r="D88" i="2"/>
  <c r="B88" i="2"/>
  <c r="D87" i="2"/>
  <c r="B87" i="2"/>
  <c r="D86" i="2"/>
  <c r="B86" i="2"/>
  <c r="D85" i="2"/>
  <c r="B85" i="2"/>
  <c r="D84" i="2"/>
  <c r="B84" i="2"/>
  <c r="D83" i="2"/>
  <c r="B83" i="2"/>
  <c r="D82" i="2"/>
  <c r="B82" i="2"/>
  <c r="D81" i="2"/>
  <c r="B81" i="2"/>
  <c r="D80" i="2"/>
  <c r="B80" i="2"/>
  <c r="D79" i="2"/>
  <c r="B79" i="2"/>
  <c r="D78" i="2"/>
  <c r="B78" i="2"/>
  <c r="D77" i="2"/>
  <c r="B77" i="2"/>
  <c r="D76" i="2"/>
  <c r="B76" i="2"/>
  <c r="D75" i="2"/>
  <c r="B75" i="2"/>
  <c r="D74" i="2"/>
  <c r="B74" i="2"/>
  <c r="D73" i="2"/>
  <c r="B73" i="2"/>
  <c r="D72" i="2"/>
  <c r="B72" i="2"/>
  <c r="D71" i="2"/>
  <c r="B71" i="2"/>
  <c r="D70" i="2"/>
  <c r="B70" i="2"/>
  <c r="D69" i="2"/>
  <c r="B69" i="2"/>
  <c r="D68" i="2"/>
  <c r="B68" i="2"/>
  <c r="D67" i="2"/>
  <c r="B67" i="2"/>
  <c r="D66" i="2"/>
  <c r="B66" i="2"/>
  <c r="D65" i="2"/>
  <c r="B65" i="2"/>
  <c r="D64" i="2"/>
  <c r="B64" i="2"/>
  <c r="D63" i="2"/>
  <c r="B63" i="2"/>
  <c r="D62" i="2"/>
  <c r="B62" i="2"/>
  <c r="D61" i="2"/>
  <c r="B61" i="2"/>
  <c r="D60" i="2"/>
  <c r="B60" i="2"/>
  <c r="D59" i="2"/>
  <c r="B59" i="2"/>
  <c r="D58" i="2"/>
  <c r="B58" i="2"/>
  <c r="D57" i="2"/>
  <c r="B57" i="2"/>
  <c r="D56" i="2"/>
  <c r="B56" i="2"/>
  <c r="D55" i="2"/>
  <c r="B55" i="2"/>
  <c r="D54" i="2"/>
  <c r="B54" i="2"/>
  <c r="D53" i="2"/>
  <c r="B53" i="2"/>
  <c r="D52" i="2"/>
  <c r="B52" i="2"/>
  <c r="D51" i="2"/>
  <c r="B51" i="2"/>
  <c r="D50" i="2"/>
  <c r="B50" i="2"/>
  <c r="B49" i="2" s="1"/>
  <c r="C47" i="2"/>
  <c r="D46" i="2"/>
  <c r="B46" i="2"/>
  <c r="D45" i="2"/>
  <c r="B45" i="2"/>
  <c r="D44" i="2"/>
  <c r="B44" i="2"/>
  <c r="D43" i="2"/>
  <c r="B43" i="2"/>
  <c r="D42" i="2"/>
  <c r="B42" i="2"/>
  <c r="D41" i="2"/>
  <c r="B41" i="2"/>
  <c r="D40" i="2"/>
  <c r="B40" i="2"/>
  <c r="D39" i="2"/>
  <c r="B39" i="2"/>
  <c r="D38" i="2"/>
  <c r="B38" i="2"/>
  <c r="D37" i="2"/>
  <c r="B37" i="2"/>
  <c r="D36" i="2"/>
  <c r="B36" i="2"/>
  <c r="D35" i="2"/>
  <c r="B35" i="2"/>
  <c r="D34" i="2"/>
  <c r="B34" i="2"/>
  <c r="D33" i="2"/>
  <c r="B33" i="2"/>
  <c r="D32" i="2"/>
  <c r="B32" i="2"/>
  <c r="B31" i="2" s="1"/>
  <c r="D27" i="2"/>
  <c r="B27" i="2"/>
  <c r="D26" i="2"/>
  <c r="B26" i="2"/>
  <c r="D25" i="2"/>
  <c r="B25" i="2"/>
  <c r="D24" i="2"/>
  <c r="B24" i="2"/>
  <c r="D23" i="2"/>
  <c r="B23" i="2"/>
  <c r="D22" i="2"/>
  <c r="B22" i="2"/>
  <c r="D21" i="2"/>
  <c r="B21" i="2"/>
  <c r="D20" i="2"/>
  <c r="B20" i="2"/>
  <c r="D19" i="2"/>
  <c r="B19" i="2"/>
  <c r="D18" i="2"/>
  <c r="B18" i="2"/>
  <c r="D17" i="2"/>
  <c r="B17" i="2"/>
  <c r="D16" i="2"/>
  <c r="B16" i="2"/>
  <c r="D15" i="2"/>
  <c r="B15" i="2"/>
  <c r="D14" i="2"/>
  <c r="B14" i="2"/>
  <c r="D13" i="2"/>
  <c r="B13" i="2"/>
  <c r="B12" i="2" s="1"/>
  <c r="C9" i="2"/>
  <c r="C7" i="2"/>
  <c r="C4" i="2"/>
  <c r="W241" i="2" l="1"/>
  <c r="W239" i="2"/>
  <c r="W237" i="2"/>
  <c r="W235" i="2"/>
  <c r="W233" i="2"/>
  <c r="W231" i="2"/>
  <c r="W240" i="2"/>
  <c r="W238" i="2"/>
  <c r="W236" i="2"/>
  <c r="W234" i="2"/>
  <c r="W232" i="2"/>
  <c r="AA241" i="2"/>
  <c r="AA239" i="2"/>
  <c r="AA237" i="2"/>
  <c r="AA235" i="2"/>
  <c r="AA233" i="2"/>
  <c r="AA231" i="2"/>
  <c r="AA240" i="2"/>
  <c r="AA238" i="2"/>
  <c r="AA236" i="2"/>
  <c r="AA234" i="2"/>
  <c r="AA232" i="2"/>
  <c r="C236" i="2"/>
  <c r="C241" i="2"/>
  <c r="C239" i="2"/>
  <c r="C237" i="2"/>
  <c r="C235" i="2"/>
  <c r="C233" i="2"/>
  <c r="C231" i="2"/>
  <c r="C240" i="2"/>
  <c r="C238" i="2"/>
  <c r="C234" i="2"/>
  <c r="C232" i="2"/>
  <c r="G240" i="2"/>
  <c r="G238" i="2"/>
  <c r="G236" i="2"/>
  <c r="G234" i="2"/>
  <c r="G232" i="2"/>
  <c r="G241" i="2"/>
  <c r="G239" i="2"/>
  <c r="G237" i="2"/>
  <c r="G235" i="2"/>
  <c r="G233" i="2"/>
  <c r="G231" i="2"/>
  <c r="K241" i="2"/>
  <c r="K239" i="2"/>
  <c r="K237" i="2"/>
  <c r="K235" i="2"/>
  <c r="K233" i="2"/>
  <c r="K231" i="2"/>
  <c r="K240" i="2"/>
  <c r="K238" i="2"/>
  <c r="K236" i="2"/>
  <c r="K234" i="2"/>
  <c r="K232" i="2"/>
  <c r="O241" i="2"/>
  <c r="O239" i="2"/>
  <c r="O237" i="2"/>
  <c r="O235" i="2"/>
  <c r="O233" i="2"/>
  <c r="O231" i="2"/>
  <c r="O240" i="2"/>
  <c r="O238" i="2"/>
  <c r="O236" i="2"/>
  <c r="O234" i="2"/>
  <c r="O232" i="2"/>
  <c r="S241" i="2"/>
  <c r="S239" i="2"/>
  <c r="S237" i="2"/>
  <c r="S235" i="2"/>
  <c r="S233" i="2"/>
  <c r="S231" i="2"/>
  <c r="S240" i="2"/>
  <c r="S238" i="2"/>
  <c r="S236" i="2"/>
  <c r="S234" i="2"/>
  <c r="S232" i="2"/>
  <c r="CQ230" i="7"/>
  <c r="CR230" i="7"/>
  <c r="CP230" i="7"/>
  <c r="CP201" i="7" s="1"/>
  <c r="CP178" i="7" s="1"/>
  <c r="CU230" i="7"/>
  <c r="CV230" i="7"/>
  <c r="CT230" i="7"/>
  <c r="CT201" i="7" s="1"/>
  <c r="CT178" i="7" s="1"/>
  <c r="S6" i="2"/>
  <c r="S8" i="2"/>
  <c r="S10" i="2"/>
  <c r="C5" i="2"/>
  <c r="B135" i="2"/>
  <c r="G5" i="2"/>
  <c r="G7" i="2"/>
  <c r="F135" i="2"/>
  <c r="C6" i="2"/>
  <c r="C10" i="2"/>
  <c r="DC228" i="7"/>
  <c r="DC199" i="7"/>
  <c r="DD198" i="7"/>
  <c r="DB198" i="7"/>
  <c r="DD197" i="7"/>
  <c r="DB197" i="7"/>
  <c r="DD196" i="7"/>
  <c r="DB196" i="7"/>
  <c r="DD195" i="7"/>
  <c r="DB195" i="7"/>
  <c r="DD194" i="7"/>
  <c r="DB194" i="7"/>
  <c r="DD193" i="7"/>
  <c r="DB193" i="7"/>
  <c r="DD192" i="7"/>
  <c r="DB192" i="7"/>
  <c r="DD191" i="7"/>
  <c r="DB191" i="7"/>
  <c r="DD190" i="7"/>
  <c r="DB190" i="7"/>
  <c r="DD189" i="7"/>
  <c r="DB189" i="7"/>
  <c r="DD188" i="7"/>
  <c r="DB188" i="7"/>
  <c r="DD187" i="7"/>
  <c r="DB187" i="7"/>
  <c r="DD186" i="7"/>
  <c r="DB186" i="7"/>
  <c r="DD185" i="7"/>
  <c r="DB185" i="7"/>
  <c r="DD184" i="7"/>
  <c r="DB184" i="7"/>
  <c r="DD183" i="7"/>
  <c r="DB183" i="7"/>
  <c r="DD182" i="7"/>
  <c r="DB182" i="7"/>
  <c r="DD181" i="7"/>
  <c r="DB181" i="7"/>
  <c r="DD180" i="7"/>
  <c r="DB180" i="7"/>
  <c r="DD179" i="7"/>
  <c r="DB179" i="7"/>
  <c r="DC176" i="7"/>
  <c r="DC229" i="7" s="1"/>
  <c r="DB175" i="7"/>
  <c r="DB174" i="7"/>
  <c r="DB173" i="7"/>
  <c r="DB172" i="7"/>
  <c r="DB171" i="7"/>
  <c r="DB170" i="7"/>
  <c r="DB169" i="7"/>
  <c r="DB168" i="7"/>
  <c r="DB167" i="7"/>
  <c r="DB166" i="7"/>
  <c r="DB165" i="7"/>
  <c r="DB164" i="7"/>
  <c r="DB163" i="7"/>
  <c r="DB162" i="7"/>
  <c r="DB161" i="7"/>
  <c r="DB160" i="7"/>
  <c r="DB159" i="7"/>
  <c r="DB158" i="7"/>
  <c r="DB157" i="7"/>
  <c r="DB156" i="7"/>
  <c r="DB155" i="7"/>
  <c r="DB154" i="7"/>
  <c r="DB153" i="7"/>
  <c r="DB152" i="7"/>
  <c r="DB151" i="7"/>
  <c r="DB150" i="7"/>
  <c r="DB149" i="7"/>
  <c r="DB148" i="7"/>
  <c r="DB147" i="7"/>
  <c r="DB146" i="7"/>
  <c r="DB145" i="7"/>
  <c r="DB144" i="7"/>
  <c r="DB143" i="7"/>
  <c r="DB142" i="7"/>
  <c r="DB141" i="7"/>
  <c r="DB140" i="7"/>
  <c r="DB139" i="7"/>
  <c r="DB138" i="7"/>
  <c r="DB137" i="7"/>
  <c r="DB136" i="7"/>
  <c r="DB135" i="7" s="1"/>
  <c r="DD132" i="7"/>
  <c r="DB132" i="7"/>
  <c r="DD131" i="7"/>
  <c r="DB131" i="7"/>
  <c r="DD130" i="7"/>
  <c r="DB130" i="7"/>
  <c r="DD129" i="7"/>
  <c r="DB129" i="7"/>
  <c r="DD128" i="7"/>
  <c r="DB128" i="7"/>
  <c r="DD127" i="7"/>
  <c r="DB127" i="7"/>
  <c r="DD126" i="7"/>
  <c r="DB126" i="7"/>
  <c r="DD125" i="7"/>
  <c r="DB125" i="7"/>
  <c r="DD124" i="7"/>
  <c r="DB124" i="7"/>
  <c r="DD123" i="7"/>
  <c r="DB123" i="7"/>
  <c r="DD122" i="7"/>
  <c r="DB122" i="7"/>
  <c r="DD121" i="7"/>
  <c r="DB121" i="7"/>
  <c r="DD120" i="7"/>
  <c r="DB120" i="7"/>
  <c r="DD119" i="7"/>
  <c r="DB119" i="7"/>
  <c r="DD118" i="7"/>
  <c r="DB118" i="7"/>
  <c r="DD117" i="7"/>
  <c r="DB117" i="7"/>
  <c r="DD116" i="7"/>
  <c r="DB116" i="7"/>
  <c r="DD115" i="7"/>
  <c r="DB115" i="7"/>
  <c r="DD114" i="7"/>
  <c r="DB114" i="7"/>
  <c r="DD113" i="7"/>
  <c r="DB113" i="7"/>
  <c r="DD112" i="7"/>
  <c r="DB112" i="7"/>
  <c r="DD111" i="7"/>
  <c r="DB111" i="7"/>
  <c r="DD110" i="7"/>
  <c r="DB110" i="7"/>
  <c r="DD109" i="7"/>
  <c r="DB109" i="7"/>
  <c r="DD108" i="7"/>
  <c r="DB108" i="7"/>
  <c r="DD107" i="7"/>
  <c r="DB107" i="7"/>
  <c r="DD106" i="7"/>
  <c r="DB106" i="7"/>
  <c r="DD105" i="7"/>
  <c r="DB105" i="7"/>
  <c r="DD104" i="7"/>
  <c r="DB104" i="7"/>
  <c r="DD103" i="7"/>
  <c r="DB103" i="7"/>
  <c r="DD102" i="7"/>
  <c r="DB102" i="7"/>
  <c r="DD101" i="7"/>
  <c r="DB101" i="7"/>
  <c r="DD100" i="7"/>
  <c r="DB100" i="7"/>
  <c r="DC247" i="7" s="1"/>
  <c r="DD99" i="7"/>
  <c r="DB99" i="7"/>
  <c r="DD98" i="7"/>
  <c r="DB98" i="7"/>
  <c r="DD97" i="7"/>
  <c r="DB97" i="7"/>
  <c r="DC246" i="7" s="1"/>
  <c r="DD96" i="7"/>
  <c r="DB96" i="7"/>
  <c r="DD95" i="7"/>
  <c r="DB95" i="7"/>
  <c r="DD94" i="7"/>
  <c r="DB94" i="7"/>
  <c r="DD93" i="7"/>
  <c r="DB93" i="7"/>
  <c r="DD89" i="7"/>
  <c r="DB89" i="7"/>
  <c r="DD88" i="7"/>
  <c r="DB88" i="7"/>
  <c r="DD87" i="7"/>
  <c r="DB87" i="7"/>
  <c r="DD86" i="7"/>
  <c r="DB86" i="7"/>
  <c r="DD85" i="7"/>
  <c r="DB85" i="7"/>
  <c r="DD84" i="7"/>
  <c r="DB84" i="7"/>
  <c r="DD83" i="7"/>
  <c r="DB83" i="7"/>
  <c r="DD82" i="7"/>
  <c r="DB82" i="7"/>
  <c r="DD81" i="7"/>
  <c r="DB81" i="7"/>
  <c r="DD80" i="7"/>
  <c r="DB80" i="7"/>
  <c r="DD79" i="7"/>
  <c r="DB79" i="7"/>
  <c r="DD78" i="7"/>
  <c r="DB78" i="7"/>
  <c r="DD77" i="7"/>
  <c r="DB77" i="7"/>
  <c r="DD76" i="7"/>
  <c r="DB76" i="7"/>
  <c r="DD75" i="7"/>
  <c r="DB75" i="7"/>
  <c r="DD74" i="7"/>
  <c r="DB74" i="7"/>
  <c r="DD73" i="7"/>
  <c r="DB73" i="7"/>
  <c r="DD72" i="7"/>
  <c r="DB72" i="7"/>
  <c r="DD71" i="7"/>
  <c r="DB71" i="7"/>
  <c r="DD70" i="7"/>
  <c r="DB70" i="7"/>
  <c r="DD69" i="7"/>
  <c r="DB69" i="7"/>
  <c r="DD68" i="7"/>
  <c r="DB68" i="7"/>
  <c r="DD67" i="7"/>
  <c r="DB67" i="7"/>
  <c r="DD66" i="7"/>
  <c r="DB66" i="7"/>
  <c r="DD65" i="7"/>
  <c r="DB65" i="7"/>
  <c r="DD64" i="7"/>
  <c r="DB64" i="7"/>
  <c r="DD63" i="7"/>
  <c r="DB63" i="7"/>
  <c r="DD62" i="7"/>
  <c r="DB62" i="7"/>
  <c r="DC248" i="7" s="1"/>
  <c r="DD61" i="7"/>
  <c r="DB61" i="7"/>
  <c r="DD60" i="7"/>
  <c r="DB60" i="7"/>
  <c r="DD59" i="7"/>
  <c r="DB59" i="7"/>
  <c r="DD58" i="7"/>
  <c r="DB58" i="7"/>
  <c r="DD57" i="7"/>
  <c r="DB57" i="7"/>
  <c r="DD56" i="7"/>
  <c r="DB56" i="7"/>
  <c r="DD55" i="7"/>
  <c r="DB55" i="7"/>
  <c r="DD54" i="7"/>
  <c r="DB54" i="7"/>
  <c r="DD53" i="7"/>
  <c r="DB53" i="7"/>
  <c r="DD52" i="7"/>
  <c r="DB52" i="7"/>
  <c r="DD51" i="7"/>
  <c r="DB51" i="7"/>
  <c r="DD50" i="7"/>
  <c r="DB50" i="7"/>
  <c r="DB49" i="7" s="1"/>
  <c r="DD46" i="7"/>
  <c r="DB46" i="7"/>
  <c r="DD45" i="7"/>
  <c r="DB45" i="7"/>
  <c r="DD44" i="7"/>
  <c r="DB44" i="7"/>
  <c r="DD43" i="7"/>
  <c r="DB43" i="7"/>
  <c r="DD42" i="7"/>
  <c r="DB42" i="7"/>
  <c r="DD41" i="7"/>
  <c r="DB41" i="7"/>
  <c r="DD40" i="7"/>
  <c r="DB40" i="7"/>
  <c r="DD39" i="7"/>
  <c r="DB39" i="7"/>
  <c r="DD38" i="7"/>
  <c r="DB38" i="7"/>
  <c r="DD37" i="7"/>
  <c r="DB37" i="7"/>
  <c r="DD36" i="7"/>
  <c r="DB36" i="7"/>
  <c r="DD35" i="7"/>
  <c r="DB35" i="7"/>
  <c r="DD34" i="7"/>
  <c r="DB34" i="7"/>
  <c r="DD33" i="7"/>
  <c r="DB33" i="7"/>
  <c r="DD32" i="7"/>
  <c r="DB32" i="7"/>
  <c r="DB31" i="7" s="1"/>
  <c r="DD27" i="7"/>
  <c r="DB27" i="7"/>
  <c r="DD26" i="7"/>
  <c r="DB26" i="7"/>
  <c r="DD25" i="7"/>
  <c r="DB25" i="7"/>
  <c r="DD24" i="7"/>
  <c r="DB24" i="7"/>
  <c r="DD23" i="7"/>
  <c r="DB23" i="7"/>
  <c r="DD22" i="7"/>
  <c r="DB22" i="7"/>
  <c r="DD21" i="7"/>
  <c r="DB21" i="7"/>
  <c r="DD20" i="7"/>
  <c r="DB20" i="7"/>
  <c r="DD19" i="7"/>
  <c r="DB19" i="7"/>
  <c r="DD18" i="7"/>
  <c r="DB18" i="7"/>
  <c r="DD17" i="7"/>
  <c r="DB17" i="7"/>
  <c r="DC249" i="7" s="1"/>
  <c r="DD16" i="7"/>
  <c r="DB16" i="7"/>
  <c r="DD15" i="7"/>
  <c r="DB15" i="7"/>
  <c r="DC251" i="7" s="1"/>
  <c r="DD14" i="7"/>
  <c r="DB14" i="7"/>
  <c r="DC250" i="7" s="1"/>
  <c r="DD13" i="7"/>
  <c r="DB13" i="7"/>
  <c r="DC9" i="7"/>
  <c r="DC8" i="7"/>
  <c r="CY228" i="7"/>
  <c r="CY199" i="7"/>
  <c r="CZ198" i="7"/>
  <c r="CX198" i="7"/>
  <c r="CZ197" i="7"/>
  <c r="CX197" i="7"/>
  <c r="CZ196" i="7"/>
  <c r="CX196" i="7"/>
  <c r="CZ195" i="7"/>
  <c r="CX195" i="7"/>
  <c r="CZ194" i="7"/>
  <c r="CX194" i="7"/>
  <c r="CZ193" i="7"/>
  <c r="CX193" i="7"/>
  <c r="CZ192" i="7"/>
  <c r="CX192" i="7"/>
  <c r="CZ191" i="7"/>
  <c r="CX191" i="7"/>
  <c r="CZ190" i="7"/>
  <c r="CX190" i="7"/>
  <c r="CZ189" i="7"/>
  <c r="CX189" i="7"/>
  <c r="CZ188" i="7"/>
  <c r="CX188" i="7"/>
  <c r="CZ187" i="7"/>
  <c r="CX187" i="7"/>
  <c r="CZ186" i="7"/>
  <c r="CX186" i="7"/>
  <c r="CZ185" i="7"/>
  <c r="CX185" i="7"/>
  <c r="CZ184" i="7"/>
  <c r="CX184" i="7"/>
  <c r="CZ183" i="7"/>
  <c r="CX183" i="7"/>
  <c r="CZ182" i="7"/>
  <c r="CX182" i="7"/>
  <c r="CZ181" i="7"/>
  <c r="CX181" i="7"/>
  <c r="CZ180" i="7"/>
  <c r="CX180" i="7"/>
  <c r="CZ179" i="7"/>
  <c r="CX179" i="7"/>
  <c r="CY9" i="7" s="1"/>
  <c r="CX175" i="7"/>
  <c r="CX174" i="7"/>
  <c r="CX173" i="7"/>
  <c r="CX172" i="7"/>
  <c r="CX171" i="7"/>
  <c r="CX170" i="7"/>
  <c r="CX169" i="7"/>
  <c r="CX168" i="7"/>
  <c r="CX167" i="7"/>
  <c r="CX166" i="7"/>
  <c r="CX165" i="7"/>
  <c r="CX164" i="7"/>
  <c r="CX163" i="7"/>
  <c r="CX162" i="7"/>
  <c r="CX161" i="7"/>
  <c r="CX160" i="7"/>
  <c r="CX159" i="7"/>
  <c r="CX158" i="7"/>
  <c r="CX157" i="7"/>
  <c r="CX156" i="7"/>
  <c r="CX155" i="7"/>
  <c r="CX154" i="7"/>
  <c r="CX153" i="7"/>
  <c r="CX152" i="7"/>
  <c r="CX151" i="7"/>
  <c r="CX150" i="7"/>
  <c r="CX149" i="7"/>
  <c r="CX148" i="7"/>
  <c r="CX147" i="7"/>
  <c r="CX146" i="7"/>
  <c r="CX145" i="7"/>
  <c r="CX144" i="7"/>
  <c r="CX143" i="7"/>
  <c r="CX142" i="7"/>
  <c r="CX141" i="7"/>
  <c r="CX140" i="7"/>
  <c r="CX139" i="7"/>
  <c r="CX138" i="7"/>
  <c r="CX137" i="7"/>
  <c r="CX136" i="7"/>
  <c r="CZ132" i="7"/>
  <c r="CX132" i="7"/>
  <c r="CZ131" i="7"/>
  <c r="CX131" i="7"/>
  <c r="CZ130" i="7"/>
  <c r="CX130" i="7"/>
  <c r="CZ129" i="7"/>
  <c r="CX129" i="7"/>
  <c r="CZ128" i="7"/>
  <c r="CX128" i="7"/>
  <c r="CZ127" i="7"/>
  <c r="CX127" i="7"/>
  <c r="CZ126" i="7"/>
  <c r="CX126" i="7"/>
  <c r="CZ125" i="7"/>
  <c r="CX125" i="7"/>
  <c r="CZ124" i="7"/>
  <c r="CX124" i="7"/>
  <c r="CZ123" i="7"/>
  <c r="CX123" i="7"/>
  <c r="CZ122" i="7"/>
  <c r="CX122" i="7"/>
  <c r="CZ121" i="7"/>
  <c r="CX121" i="7"/>
  <c r="CZ120" i="7"/>
  <c r="CX120" i="7"/>
  <c r="CZ119" i="7"/>
  <c r="CX119" i="7"/>
  <c r="CZ118" i="7"/>
  <c r="CX118" i="7"/>
  <c r="CZ117" i="7"/>
  <c r="CX117" i="7"/>
  <c r="CZ116" i="7"/>
  <c r="CX116" i="7"/>
  <c r="CZ115" i="7"/>
  <c r="CX115" i="7"/>
  <c r="CZ114" i="7"/>
  <c r="CX114" i="7"/>
  <c r="CZ113" i="7"/>
  <c r="CX113" i="7"/>
  <c r="CZ112" i="7"/>
  <c r="CX112" i="7"/>
  <c r="CZ111" i="7"/>
  <c r="CX111" i="7"/>
  <c r="CZ110" i="7"/>
  <c r="CX110" i="7"/>
  <c r="CZ109" i="7"/>
  <c r="CX109" i="7"/>
  <c r="CZ108" i="7"/>
  <c r="CX108" i="7"/>
  <c r="CZ107" i="7"/>
  <c r="CX107" i="7"/>
  <c r="CZ106" i="7"/>
  <c r="CX106" i="7"/>
  <c r="CZ105" i="7"/>
  <c r="CX105" i="7"/>
  <c r="CZ104" i="7"/>
  <c r="CX104" i="7"/>
  <c r="CZ103" i="7"/>
  <c r="CX103" i="7"/>
  <c r="CZ102" i="7"/>
  <c r="CX102" i="7"/>
  <c r="CZ101" i="7"/>
  <c r="CX101" i="7"/>
  <c r="CZ100" i="7"/>
  <c r="CX100" i="7"/>
  <c r="CY247" i="7" s="1"/>
  <c r="CZ99" i="7"/>
  <c r="CX99" i="7"/>
  <c r="CZ98" i="7"/>
  <c r="CX98" i="7"/>
  <c r="CZ97" i="7"/>
  <c r="CX97" i="7"/>
  <c r="CZ96" i="7"/>
  <c r="CX96" i="7"/>
  <c r="CZ95" i="7"/>
  <c r="CX95" i="7"/>
  <c r="CZ94" i="7"/>
  <c r="CX94" i="7"/>
  <c r="CZ93" i="7"/>
  <c r="CX93" i="7"/>
  <c r="CZ89" i="7"/>
  <c r="CX89" i="7"/>
  <c r="CZ88" i="7"/>
  <c r="CX88" i="7"/>
  <c r="CZ87" i="7"/>
  <c r="CX87" i="7"/>
  <c r="CZ86" i="7"/>
  <c r="CX86" i="7"/>
  <c r="CZ85" i="7"/>
  <c r="CX85" i="7"/>
  <c r="CZ84" i="7"/>
  <c r="CX84" i="7"/>
  <c r="CZ83" i="7"/>
  <c r="CX83" i="7"/>
  <c r="CZ82" i="7"/>
  <c r="CX82" i="7"/>
  <c r="CZ81" i="7"/>
  <c r="CX81" i="7"/>
  <c r="CZ80" i="7"/>
  <c r="CX80" i="7"/>
  <c r="CZ79" i="7"/>
  <c r="CX79" i="7"/>
  <c r="CZ78" i="7"/>
  <c r="CX78" i="7"/>
  <c r="CZ77" i="7"/>
  <c r="CX77" i="7"/>
  <c r="CZ76" i="7"/>
  <c r="CX76" i="7"/>
  <c r="CZ75" i="7"/>
  <c r="CX75" i="7"/>
  <c r="CZ74" i="7"/>
  <c r="CX74" i="7"/>
  <c r="CZ73" i="7"/>
  <c r="CX73" i="7"/>
  <c r="CZ72" i="7"/>
  <c r="CX72" i="7"/>
  <c r="CZ71" i="7"/>
  <c r="CX71" i="7"/>
  <c r="CZ70" i="7"/>
  <c r="CX70" i="7"/>
  <c r="CZ69" i="7"/>
  <c r="CX69" i="7"/>
  <c r="CZ68" i="7"/>
  <c r="CX68" i="7"/>
  <c r="CZ67" i="7"/>
  <c r="CX67" i="7"/>
  <c r="CZ66" i="7"/>
  <c r="CX66" i="7"/>
  <c r="CZ65" i="7"/>
  <c r="CX65" i="7"/>
  <c r="CZ64" i="7"/>
  <c r="CX64" i="7"/>
  <c r="CZ63" i="7"/>
  <c r="CX63" i="7"/>
  <c r="CZ62" i="7"/>
  <c r="CX62" i="7"/>
  <c r="CZ61" i="7"/>
  <c r="CX61" i="7"/>
  <c r="CZ60" i="7"/>
  <c r="CX60" i="7"/>
  <c r="CZ59" i="7"/>
  <c r="CX59" i="7"/>
  <c r="CZ58" i="7"/>
  <c r="CX58" i="7"/>
  <c r="CZ57" i="7"/>
  <c r="CX57" i="7"/>
  <c r="CZ56" i="7"/>
  <c r="CX56" i="7"/>
  <c r="CZ55" i="7"/>
  <c r="CX55" i="7"/>
  <c r="CZ54" i="7"/>
  <c r="CX54" i="7"/>
  <c r="CZ53" i="7"/>
  <c r="CX53" i="7"/>
  <c r="CZ52" i="7"/>
  <c r="CX52" i="7"/>
  <c r="CZ51" i="7"/>
  <c r="CX51" i="7"/>
  <c r="CZ50" i="7"/>
  <c r="CX50" i="7"/>
  <c r="CX49" i="7" s="1"/>
  <c r="CZ46" i="7"/>
  <c r="CX46" i="7"/>
  <c r="CZ45" i="7"/>
  <c r="CX45" i="7"/>
  <c r="CZ44" i="7"/>
  <c r="CX44" i="7"/>
  <c r="CZ43" i="7"/>
  <c r="CX43" i="7"/>
  <c r="CZ42" i="7"/>
  <c r="CX42" i="7"/>
  <c r="CZ41" i="7"/>
  <c r="CX41" i="7"/>
  <c r="CZ40" i="7"/>
  <c r="CX40" i="7"/>
  <c r="CZ39" i="7"/>
  <c r="CX39" i="7"/>
  <c r="CZ38" i="7"/>
  <c r="CX38" i="7"/>
  <c r="CZ37" i="7"/>
  <c r="CX37" i="7"/>
  <c r="CZ36" i="7"/>
  <c r="CX36" i="7"/>
  <c r="CZ35" i="7"/>
  <c r="CX35" i="7"/>
  <c r="CZ34" i="7"/>
  <c r="CX34" i="7"/>
  <c r="CZ33" i="7"/>
  <c r="CX33" i="7"/>
  <c r="CZ32" i="7"/>
  <c r="CX32" i="7"/>
  <c r="CX31" i="7" s="1"/>
  <c r="CZ27" i="7"/>
  <c r="CX27" i="7"/>
  <c r="CZ26" i="7"/>
  <c r="CX26" i="7"/>
  <c r="CZ25" i="7"/>
  <c r="CX25" i="7"/>
  <c r="CZ24" i="7"/>
  <c r="CX24" i="7"/>
  <c r="CZ23" i="7"/>
  <c r="CX23" i="7"/>
  <c r="CZ22" i="7"/>
  <c r="CX22" i="7"/>
  <c r="CZ21" i="7"/>
  <c r="CX21" i="7"/>
  <c r="CZ20" i="7"/>
  <c r="CX20" i="7"/>
  <c r="CZ19" i="7"/>
  <c r="CX19" i="7"/>
  <c r="CZ18" i="7"/>
  <c r="CX18" i="7"/>
  <c r="CZ17" i="7"/>
  <c r="CX17" i="7"/>
  <c r="CY251" i="7" s="1"/>
  <c r="CZ16" i="7"/>
  <c r="CX16" i="7"/>
  <c r="CZ15" i="7"/>
  <c r="CX15" i="7"/>
  <c r="CZ14" i="7"/>
  <c r="CX14" i="7"/>
  <c r="CZ13" i="7"/>
  <c r="CX13" i="7"/>
  <c r="CY4" i="7" s="1"/>
  <c r="CY7" i="7"/>
  <c r="CY250" i="7" l="1"/>
  <c r="CY249" i="7"/>
  <c r="CY10" i="7"/>
  <c r="CY248" i="7"/>
  <c r="CX92" i="7"/>
  <c r="CY245" i="7"/>
  <c r="CY246" i="7"/>
  <c r="DC10" i="7"/>
  <c r="DB92" i="7"/>
  <c r="DC245" i="7"/>
  <c r="T230" i="2"/>
  <c r="S230" i="2"/>
  <c r="R230" i="2"/>
  <c r="R201" i="2" s="1"/>
  <c r="R178" i="2" s="1"/>
  <c r="P230" i="2"/>
  <c r="L230" i="2"/>
  <c r="K230" i="2"/>
  <c r="J230" i="2"/>
  <c r="J201" i="2" s="1"/>
  <c r="J178" i="2" s="1"/>
  <c r="H230" i="2"/>
  <c r="F230" i="2"/>
  <c r="F201" i="2" s="1"/>
  <c r="F178" i="2" s="1"/>
  <c r="G230" i="2"/>
  <c r="AB230" i="2"/>
  <c r="X230" i="2"/>
  <c r="V230" i="2"/>
  <c r="V201" i="2" s="1"/>
  <c r="V178" i="2" s="1"/>
  <c r="N230" i="2"/>
  <c r="N201" i="2" s="1"/>
  <c r="N178" i="2" s="1"/>
  <c r="O230" i="2"/>
  <c r="D230" i="2"/>
  <c r="C230" i="2"/>
  <c r="B230" i="2"/>
  <c r="B201" i="2" s="1"/>
  <c r="B178" i="2" s="1"/>
  <c r="AA230" i="2"/>
  <c r="Z230" i="2"/>
  <c r="Z201" i="2" s="1"/>
  <c r="Z178" i="2" s="1"/>
  <c r="W230" i="2"/>
  <c r="CY8" i="7"/>
  <c r="DB12" i="7"/>
  <c r="DC4" i="7"/>
  <c r="CY6" i="7"/>
  <c r="CX135" i="7"/>
  <c r="CY5" i="7"/>
  <c r="DC6" i="7"/>
  <c r="CX12" i="7"/>
  <c r="DC241" i="7"/>
  <c r="DC5" i="7"/>
  <c r="DC7" i="7"/>
  <c r="CY241" i="7"/>
  <c r="DC232" i="7"/>
  <c r="DC234" i="7"/>
  <c r="DC236" i="7"/>
  <c r="DC238" i="7"/>
  <c r="DC240" i="7"/>
  <c r="DC231" i="7"/>
  <c r="DC233" i="7"/>
  <c r="DC235" i="7"/>
  <c r="DC237" i="7"/>
  <c r="DC239" i="7"/>
  <c r="CY232" i="7"/>
  <c r="CY234" i="7"/>
  <c r="CY236" i="7"/>
  <c r="CY238" i="7"/>
  <c r="CY240" i="7"/>
  <c r="CY231" i="7"/>
  <c r="CY233" i="7"/>
  <c r="CY235" i="7"/>
  <c r="CY237" i="7"/>
  <c r="CY239" i="7"/>
  <c r="DG228" i="7"/>
  <c r="DG199" i="7"/>
  <c r="DH198" i="7"/>
  <c r="DF198" i="7"/>
  <c r="DH197" i="7"/>
  <c r="DF197" i="7"/>
  <c r="DH196" i="7"/>
  <c r="DF196" i="7"/>
  <c r="DH195" i="7"/>
  <c r="DF195" i="7"/>
  <c r="DH194" i="7"/>
  <c r="DF194" i="7"/>
  <c r="DH193" i="7"/>
  <c r="DF193" i="7"/>
  <c r="DH192" i="7"/>
  <c r="DF192" i="7"/>
  <c r="DH191" i="7"/>
  <c r="DF191" i="7"/>
  <c r="DH190" i="7"/>
  <c r="DF190" i="7"/>
  <c r="DH189" i="7"/>
  <c r="DF189" i="7"/>
  <c r="DH188" i="7"/>
  <c r="DF188" i="7"/>
  <c r="DH187" i="7"/>
  <c r="DF187" i="7"/>
  <c r="DH186" i="7"/>
  <c r="DF186" i="7"/>
  <c r="DH185" i="7"/>
  <c r="DF185" i="7"/>
  <c r="DH184" i="7"/>
  <c r="DF184" i="7"/>
  <c r="DH183" i="7"/>
  <c r="DF183" i="7"/>
  <c r="DH182" i="7"/>
  <c r="DF182" i="7"/>
  <c r="DH181" i="7"/>
  <c r="DF181" i="7"/>
  <c r="DH180" i="7"/>
  <c r="DF180" i="7"/>
  <c r="DH179" i="7"/>
  <c r="DF179" i="7"/>
  <c r="DG176" i="7"/>
  <c r="DG229" i="7" s="1"/>
  <c r="DF175" i="7"/>
  <c r="DF174" i="7"/>
  <c r="DF173" i="7"/>
  <c r="DF172" i="7"/>
  <c r="DF171" i="7"/>
  <c r="DF170" i="7"/>
  <c r="DF169" i="7"/>
  <c r="DF168" i="7"/>
  <c r="DF167" i="7"/>
  <c r="DF166" i="7"/>
  <c r="DF165" i="7"/>
  <c r="DF164" i="7"/>
  <c r="DF163" i="7"/>
  <c r="DF162" i="7"/>
  <c r="DF161" i="7"/>
  <c r="DF160" i="7"/>
  <c r="DF159" i="7"/>
  <c r="DF158" i="7"/>
  <c r="DF157" i="7"/>
  <c r="DF156" i="7"/>
  <c r="DF155" i="7"/>
  <c r="DF154" i="7"/>
  <c r="DF153" i="7"/>
  <c r="DF152" i="7"/>
  <c r="DF151" i="7"/>
  <c r="DF150" i="7"/>
  <c r="DF149" i="7"/>
  <c r="DF148" i="7"/>
  <c r="DF147" i="7"/>
  <c r="DF146" i="7"/>
  <c r="DF145" i="7"/>
  <c r="DF144" i="7"/>
  <c r="DF143" i="7"/>
  <c r="DF142" i="7"/>
  <c r="DF141" i="7"/>
  <c r="DF140" i="7"/>
  <c r="DF139" i="7"/>
  <c r="DF138" i="7"/>
  <c r="DF137" i="7"/>
  <c r="DF136" i="7"/>
  <c r="DH132" i="7"/>
  <c r="DF132" i="7"/>
  <c r="DH131" i="7"/>
  <c r="DF131" i="7"/>
  <c r="DH130" i="7"/>
  <c r="DF130" i="7"/>
  <c r="DH129" i="7"/>
  <c r="DF129" i="7"/>
  <c r="DH128" i="7"/>
  <c r="DF128" i="7"/>
  <c r="DH127" i="7"/>
  <c r="DF127" i="7"/>
  <c r="DH126" i="7"/>
  <c r="DF126" i="7"/>
  <c r="DH125" i="7"/>
  <c r="DF125" i="7"/>
  <c r="DH124" i="7"/>
  <c r="DF124" i="7"/>
  <c r="DH123" i="7"/>
  <c r="DF123" i="7"/>
  <c r="DH122" i="7"/>
  <c r="DF122" i="7"/>
  <c r="DH121" i="7"/>
  <c r="DF121" i="7"/>
  <c r="DH120" i="7"/>
  <c r="DF120" i="7"/>
  <c r="DH119" i="7"/>
  <c r="DF119" i="7"/>
  <c r="DH118" i="7"/>
  <c r="DF118" i="7"/>
  <c r="DH117" i="7"/>
  <c r="DF117" i="7"/>
  <c r="DH116" i="7"/>
  <c r="DF116" i="7"/>
  <c r="DH115" i="7"/>
  <c r="DF115" i="7"/>
  <c r="DH114" i="7"/>
  <c r="DF114" i="7"/>
  <c r="DH113" i="7"/>
  <c r="DF113" i="7"/>
  <c r="DG246" i="7" s="1"/>
  <c r="DH112" i="7"/>
  <c r="DF112" i="7"/>
  <c r="DH111" i="7"/>
  <c r="DF111" i="7"/>
  <c r="DH110" i="7"/>
  <c r="DF110" i="7"/>
  <c r="DH109" i="7"/>
  <c r="DF109" i="7"/>
  <c r="DH108" i="7"/>
  <c r="DF108" i="7"/>
  <c r="DH107" i="7"/>
  <c r="DF107" i="7"/>
  <c r="DH106" i="7"/>
  <c r="DF106" i="7"/>
  <c r="DH105" i="7"/>
  <c r="DF105" i="7"/>
  <c r="DH104" i="7"/>
  <c r="DF104" i="7"/>
  <c r="DH103" i="7"/>
  <c r="DF103" i="7"/>
  <c r="DH102" i="7"/>
  <c r="DF102" i="7"/>
  <c r="DH101" i="7"/>
  <c r="DF101" i="7"/>
  <c r="DH100" i="7"/>
  <c r="DF100" i="7"/>
  <c r="DH99" i="7"/>
  <c r="DF99" i="7"/>
  <c r="DH98" i="7"/>
  <c r="DF98" i="7"/>
  <c r="DH97" i="7"/>
  <c r="DF97" i="7"/>
  <c r="DH96" i="7"/>
  <c r="DF96" i="7"/>
  <c r="DH95" i="7"/>
  <c r="DF95" i="7"/>
  <c r="DH94" i="7"/>
  <c r="DF94" i="7"/>
  <c r="DH93" i="7"/>
  <c r="DF93" i="7"/>
  <c r="DF92" i="7" s="1"/>
  <c r="DH89" i="7"/>
  <c r="DF89" i="7"/>
  <c r="DH88" i="7"/>
  <c r="DF88" i="7"/>
  <c r="DH87" i="7"/>
  <c r="DF87" i="7"/>
  <c r="DH86" i="7"/>
  <c r="DF86" i="7"/>
  <c r="DH85" i="7"/>
  <c r="DF85" i="7"/>
  <c r="DH84" i="7"/>
  <c r="DF84" i="7"/>
  <c r="DH83" i="7"/>
  <c r="DF83" i="7"/>
  <c r="DH82" i="7"/>
  <c r="DF82" i="7"/>
  <c r="DH81" i="7"/>
  <c r="DF81" i="7"/>
  <c r="DH80" i="7"/>
  <c r="DF80" i="7"/>
  <c r="DH79" i="7"/>
  <c r="DF79" i="7"/>
  <c r="DH78" i="7"/>
  <c r="DF78" i="7"/>
  <c r="DH77" i="7"/>
  <c r="DF77" i="7"/>
  <c r="DH76" i="7"/>
  <c r="DF76" i="7"/>
  <c r="DH75" i="7"/>
  <c r="DF75" i="7"/>
  <c r="DH74" i="7"/>
  <c r="DF74" i="7"/>
  <c r="DH73" i="7"/>
  <c r="DF73" i="7"/>
  <c r="DH72" i="7"/>
  <c r="DF72" i="7"/>
  <c r="DH71" i="7"/>
  <c r="DF71" i="7"/>
  <c r="DH70" i="7"/>
  <c r="DF70" i="7"/>
  <c r="DH69" i="7"/>
  <c r="DF69" i="7"/>
  <c r="DH68" i="7"/>
  <c r="DF68" i="7"/>
  <c r="DH67" i="7"/>
  <c r="DF67" i="7"/>
  <c r="DH66" i="7"/>
  <c r="DF66" i="7"/>
  <c r="DG245" i="7" s="1"/>
  <c r="DH65" i="7"/>
  <c r="DF65" i="7"/>
  <c r="DH64" i="7"/>
  <c r="DF64" i="7"/>
  <c r="DH63" i="7"/>
  <c r="DF63" i="7"/>
  <c r="DG250" i="7" s="1"/>
  <c r="DH62" i="7"/>
  <c r="DF62" i="7"/>
  <c r="DH61" i="7"/>
  <c r="DF61" i="7"/>
  <c r="DH60" i="7"/>
  <c r="DF60" i="7"/>
  <c r="DH59" i="7"/>
  <c r="DF59" i="7"/>
  <c r="DG248" i="7" s="1"/>
  <c r="DH58" i="7"/>
  <c r="DF58" i="7"/>
  <c r="DH57" i="7"/>
  <c r="DF57" i="7"/>
  <c r="DH56" i="7"/>
  <c r="DF56" i="7"/>
  <c r="DH55" i="7"/>
  <c r="DF55" i="7"/>
  <c r="DH54" i="7"/>
  <c r="DF54" i="7"/>
  <c r="DH53" i="7"/>
  <c r="DF53" i="7"/>
  <c r="DH52" i="7"/>
  <c r="DF52" i="7"/>
  <c r="DH51" i="7"/>
  <c r="DF51" i="7"/>
  <c r="DH50" i="7"/>
  <c r="DF50" i="7"/>
  <c r="DF49" i="7" s="1"/>
  <c r="DH46" i="7"/>
  <c r="DF46" i="7"/>
  <c r="DH45" i="7"/>
  <c r="DF45" i="7"/>
  <c r="DH44" i="7"/>
  <c r="DF44" i="7"/>
  <c r="DH43" i="7"/>
  <c r="DF43" i="7"/>
  <c r="DH42" i="7"/>
  <c r="DF42" i="7"/>
  <c r="DH41" i="7"/>
  <c r="DF41" i="7"/>
  <c r="DH40" i="7"/>
  <c r="DF40" i="7"/>
  <c r="DH39" i="7"/>
  <c r="DF39" i="7"/>
  <c r="DH38" i="7"/>
  <c r="DF38" i="7"/>
  <c r="DH37" i="7"/>
  <c r="DF37" i="7"/>
  <c r="DH36" i="7"/>
  <c r="DF36" i="7"/>
  <c r="DH35" i="7"/>
  <c r="DF35" i="7"/>
  <c r="DH34" i="7"/>
  <c r="DF34" i="7"/>
  <c r="DG247" i="7" s="1"/>
  <c r="DH33" i="7"/>
  <c r="DF33" i="7"/>
  <c r="DH32" i="7"/>
  <c r="DF32" i="7"/>
  <c r="DF31" i="7" s="1"/>
  <c r="DH27" i="7"/>
  <c r="DF27" i="7"/>
  <c r="DH26" i="7"/>
  <c r="DF26" i="7"/>
  <c r="DH25" i="7"/>
  <c r="DF25" i="7"/>
  <c r="DH24" i="7"/>
  <c r="DF24" i="7"/>
  <c r="DH23" i="7"/>
  <c r="DF23" i="7"/>
  <c r="DH22" i="7"/>
  <c r="DF22" i="7"/>
  <c r="DH21" i="7"/>
  <c r="DF21" i="7"/>
  <c r="DH20" i="7"/>
  <c r="DF20" i="7"/>
  <c r="DH19" i="7"/>
  <c r="DF19" i="7"/>
  <c r="DH18" i="7"/>
  <c r="DF18" i="7"/>
  <c r="DH17" i="7"/>
  <c r="DF17" i="7"/>
  <c r="DH16" i="7"/>
  <c r="DF16" i="7"/>
  <c r="DH15" i="7"/>
  <c r="DF15" i="7"/>
  <c r="DG249" i="7" s="1"/>
  <c r="DH14" i="7"/>
  <c r="DF14" i="7"/>
  <c r="DG251" i="7" s="1"/>
  <c r="DH13" i="7"/>
  <c r="DF13" i="7"/>
  <c r="DG4" i="7" s="1"/>
  <c r="DF12" i="7"/>
  <c r="DG7" i="7"/>
  <c r="DG5" i="7"/>
  <c r="DG10" i="7" l="1"/>
  <c r="DG9" i="7"/>
  <c r="DG8" i="7"/>
  <c r="DF135" i="7"/>
  <c r="DC230" i="7"/>
  <c r="DD230" i="7"/>
  <c r="DB230" i="7"/>
  <c r="DB201" i="7" s="1"/>
  <c r="DB178" i="7" s="1"/>
  <c r="CY230" i="7"/>
  <c r="CZ230" i="7"/>
  <c r="CX230" i="7"/>
  <c r="CX201" i="7" s="1"/>
  <c r="CX178" i="7" s="1"/>
  <c r="DG241" i="7"/>
  <c r="DG232" i="7"/>
  <c r="DG234" i="7"/>
  <c r="DG236" i="7"/>
  <c r="DG238" i="7"/>
  <c r="DG240" i="7"/>
  <c r="DG6" i="7"/>
  <c r="DG231" i="7"/>
  <c r="DG233" i="7"/>
  <c r="DG235" i="7"/>
  <c r="DG237" i="7"/>
  <c r="DG239" i="7"/>
  <c r="DK199" i="7"/>
  <c r="DK228" i="7"/>
  <c r="DL198" i="7"/>
  <c r="DJ198" i="7"/>
  <c r="DL197" i="7"/>
  <c r="DJ197" i="7"/>
  <c r="DL196" i="7"/>
  <c r="DJ196" i="7"/>
  <c r="DL195" i="7"/>
  <c r="DJ195" i="7"/>
  <c r="DL194" i="7"/>
  <c r="DJ194" i="7"/>
  <c r="DL193" i="7"/>
  <c r="DJ193" i="7"/>
  <c r="DL192" i="7"/>
  <c r="DJ192" i="7"/>
  <c r="DL191" i="7"/>
  <c r="DJ191" i="7"/>
  <c r="DL190" i="7"/>
  <c r="DJ190" i="7"/>
  <c r="DL189" i="7"/>
  <c r="DJ189" i="7"/>
  <c r="DL188" i="7"/>
  <c r="DJ188" i="7"/>
  <c r="DL187" i="7"/>
  <c r="DJ187" i="7"/>
  <c r="DL186" i="7"/>
  <c r="DJ186" i="7"/>
  <c r="DL185" i="7"/>
  <c r="DJ185" i="7"/>
  <c r="DL184" i="7"/>
  <c r="DJ184" i="7"/>
  <c r="DL183" i="7"/>
  <c r="DJ183" i="7"/>
  <c r="DL182" i="7"/>
  <c r="DJ182" i="7"/>
  <c r="DL181" i="7"/>
  <c r="DJ181" i="7"/>
  <c r="DL180" i="7"/>
  <c r="DJ180" i="7"/>
  <c r="DL179" i="7"/>
  <c r="DJ179" i="7"/>
  <c r="DK176" i="7"/>
  <c r="DK229" i="7" s="1"/>
  <c r="DJ175" i="7"/>
  <c r="DJ174" i="7"/>
  <c r="DJ173" i="7"/>
  <c r="DJ172" i="7"/>
  <c r="DJ171" i="7"/>
  <c r="DJ170" i="7"/>
  <c r="DJ169" i="7"/>
  <c r="DJ168" i="7"/>
  <c r="DJ167" i="7"/>
  <c r="DJ166" i="7"/>
  <c r="DJ165" i="7"/>
  <c r="DJ164" i="7"/>
  <c r="DJ163" i="7"/>
  <c r="DJ162" i="7"/>
  <c r="DJ161" i="7"/>
  <c r="DJ160" i="7"/>
  <c r="DJ159" i="7"/>
  <c r="DJ158" i="7"/>
  <c r="DJ157" i="7"/>
  <c r="DJ156" i="7"/>
  <c r="DJ155" i="7"/>
  <c r="DJ154" i="7"/>
  <c r="DJ153" i="7"/>
  <c r="DJ152" i="7"/>
  <c r="DJ151" i="7"/>
  <c r="DJ150" i="7"/>
  <c r="DJ149" i="7"/>
  <c r="DJ148" i="7"/>
  <c r="DJ147" i="7"/>
  <c r="DJ146" i="7"/>
  <c r="DJ145" i="7"/>
  <c r="DJ144" i="7"/>
  <c r="DJ143" i="7"/>
  <c r="DJ142" i="7"/>
  <c r="DJ141" i="7"/>
  <c r="DJ140" i="7"/>
  <c r="DJ139" i="7"/>
  <c r="DJ138" i="7"/>
  <c r="DJ137" i="7"/>
  <c r="DJ136" i="7"/>
  <c r="DK133" i="7"/>
  <c r="DL132" i="7"/>
  <c r="DJ132" i="7"/>
  <c r="DL131" i="7"/>
  <c r="DJ131" i="7"/>
  <c r="DL130" i="7"/>
  <c r="DJ130" i="7"/>
  <c r="DL129" i="7"/>
  <c r="DJ129" i="7"/>
  <c r="DL128" i="7"/>
  <c r="DJ128" i="7"/>
  <c r="DL127" i="7"/>
  <c r="DJ127" i="7"/>
  <c r="DL126" i="7"/>
  <c r="DJ126" i="7"/>
  <c r="DL125" i="7"/>
  <c r="DJ125" i="7"/>
  <c r="DL124" i="7"/>
  <c r="DJ124" i="7"/>
  <c r="DL123" i="7"/>
  <c r="DJ123" i="7"/>
  <c r="DL122" i="7"/>
  <c r="DJ122" i="7"/>
  <c r="DL121" i="7"/>
  <c r="DJ121" i="7"/>
  <c r="DL120" i="7"/>
  <c r="DJ120" i="7"/>
  <c r="DL119" i="7"/>
  <c r="DJ119" i="7"/>
  <c r="DL118" i="7"/>
  <c r="DJ118" i="7"/>
  <c r="DL117" i="7"/>
  <c r="DJ117" i="7"/>
  <c r="DL116" i="7"/>
  <c r="DJ116" i="7"/>
  <c r="DL115" i="7"/>
  <c r="DJ115" i="7"/>
  <c r="DL114" i="7"/>
  <c r="DJ114" i="7"/>
  <c r="DL113" i="7"/>
  <c r="DJ113" i="7"/>
  <c r="DL112" i="7"/>
  <c r="DJ112" i="7"/>
  <c r="DL111" i="7"/>
  <c r="DJ111" i="7"/>
  <c r="DL110" i="7"/>
  <c r="DJ110" i="7"/>
  <c r="DL109" i="7"/>
  <c r="DJ109" i="7"/>
  <c r="DK249" i="7" s="1"/>
  <c r="DL108" i="7"/>
  <c r="DJ108" i="7"/>
  <c r="DL107" i="7"/>
  <c r="DJ107" i="7"/>
  <c r="DL106" i="7"/>
  <c r="DJ106" i="7"/>
  <c r="DL105" i="7"/>
  <c r="DJ105" i="7"/>
  <c r="DL104" i="7"/>
  <c r="DJ104" i="7"/>
  <c r="DK248" i="7" s="1"/>
  <c r="DL103" i="7"/>
  <c r="DJ103" i="7"/>
  <c r="DL102" i="7"/>
  <c r="DJ102" i="7"/>
  <c r="DL101" i="7"/>
  <c r="DJ101" i="7"/>
  <c r="DL100" i="7"/>
  <c r="DJ100" i="7"/>
  <c r="DL99" i="7"/>
  <c r="DJ99" i="7"/>
  <c r="DL98" i="7"/>
  <c r="DJ98" i="7"/>
  <c r="DL97" i="7"/>
  <c r="DJ97" i="7"/>
  <c r="DL96" i="7"/>
  <c r="DJ96" i="7"/>
  <c r="DL95" i="7"/>
  <c r="DJ95" i="7"/>
  <c r="DL94" i="7"/>
  <c r="DJ94" i="7"/>
  <c r="DL93" i="7"/>
  <c r="DJ93" i="7"/>
  <c r="DJ92" i="7"/>
  <c r="DL89" i="7"/>
  <c r="DJ89" i="7"/>
  <c r="DL88" i="7"/>
  <c r="DJ88" i="7"/>
  <c r="DL87" i="7"/>
  <c r="DJ87" i="7"/>
  <c r="DL86" i="7"/>
  <c r="DJ86" i="7"/>
  <c r="DL85" i="7"/>
  <c r="DJ85" i="7"/>
  <c r="DL84" i="7"/>
  <c r="DJ84" i="7"/>
  <c r="DL83" i="7"/>
  <c r="DJ83" i="7"/>
  <c r="DL82" i="7"/>
  <c r="DJ82" i="7"/>
  <c r="DL81" i="7"/>
  <c r="DJ81" i="7"/>
  <c r="DL80" i="7"/>
  <c r="DJ80" i="7"/>
  <c r="DL79" i="7"/>
  <c r="DJ79" i="7"/>
  <c r="DL78" i="7"/>
  <c r="DJ78" i="7"/>
  <c r="DL77" i="7"/>
  <c r="DJ77" i="7"/>
  <c r="DL76" i="7"/>
  <c r="DJ76" i="7"/>
  <c r="DL75" i="7"/>
  <c r="DJ75" i="7"/>
  <c r="DL74" i="7"/>
  <c r="DJ74" i="7"/>
  <c r="DL73" i="7"/>
  <c r="DJ73" i="7"/>
  <c r="DL72" i="7"/>
  <c r="DJ72" i="7"/>
  <c r="DL71" i="7"/>
  <c r="DJ71" i="7"/>
  <c r="DL70" i="7"/>
  <c r="DJ70" i="7"/>
  <c r="DL69" i="7"/>
  <c r="DJ69" i="7"/>
  <c r="DL68" i="7"/>
  <c r="DJ68" i="7"/>
  <c r="DL67" i="7"/>
  <c r="DJ67" i="7"/>
  <c r="DL66" i="7"/>
  <c r="DJ66" i="7"/>
  <c r="DL65" i="7"/>
  <c r="DJ65" i="7"/>
  <c r="DL64" i="7"/>
  <c r="DJ64" i="7"/>
  <c r="DL63" i="7"/>
  <c r="DJ63" i="7"/>
  <c r="DK247" i="7" s="1"/>
  <c r="DL62" i="7"/>
  <c r="DJ62" i="7"/>
  <c r="DK251" i="7" s="1"/>
  <c r="DL61" i="7"/>
  <c r="DJ61" i="7"/>
  <c r="DK246" i="7" s="1"/>
  <c r="DL60" i="7"/>
  <c r="DJ60" i="7"/>
  <c r="DK250" i="7" s="1"/>
  <c r="DL59" i="7"/>
  <c r="DJ59" i="7"/>
  <c r="DL58" i="7"/>
  <c r="DJ58" i="7"/>
  <c r="DL57" i="7"/>
  <c r="DJ57" i="7"/>
  <c r="DL56" i="7"/>
  <c r="DJ56" i="7"/>
  <c r="DL55" i="7"/>
  <c r="DJ55" i="7"/>
  <c r="DL54" i="7"/>
  <c r="DJ54" i="7"/>
  <c r="DL53" i="7"/>
  <c r="DJ53" i="7"/>
  <c r="DL52" i="7"/>
  <c r="DJ52" i="7"/>
  <c r="DL51" i="7"/>
  <c r="DJ51" i="7"/>
  <c r="DK10" i="7" s="1"/>
  <c r="DL50" i="7"/>
  <c r="DJ50" i="7"/>
  <c r="DJ49" i="7" s="1"/>
  <c r="DM90" i="7"/>
  <c r="DM133" i="7" s="1"/>
  <c r="DM176" i="7" s="1"/>
  <c r="DL46" i="7"/>
  <c r="DJ46" i="7"/>
  <c r="DL45" i="7"/>
  <c r="DJ45" i="7"/>
  <c r="DL44" i="7"/>
  <c r="DJ44" i="7"/>
  <c r="DL43" i="7"/>
  <c r="DJ43" i="7"/>
  <c r="DL42" i="7"/>
  <c r="DJ42" i="7"/>
  <c r="DL41" i="7"/>
  <c r="DJ41" i="7"/>
  <c r="DL40" i="7"/>
  <c r="DJ40" i="7"/>
  <c r="DL39" i="7"/>
  <c r="DJ39" i="7"/>
  <c r="DL38" i="7"/>
  <c r="DJ38" i="7"/>
  <c r="DL37" i="7"/>
  <c r="DJ37" i="7"/>
  <c r="DL36" i="7"/>
  <c r="DJ36" i="7"/>
  <c r="DL35" i="7"/>
  <c r="DJ35" i="7"/>
  <c r="DL34" i="7"/>
  <c r="DJ34" i="7"/>
  <c r="DL33" i="7"/>
  <c r="DJ33" i="7"/>
  <c r="DL32" i="7"/>
  <c r="DJ32" i="7"/>
  <c r="DJ31" i="7"/>
  <c r="DL27" i="7"/>
  <c r="DJ27" i="7"/>
  <c r="DL26" i="7"/>
  <c r="DJ26" i="7"/>
  <c r="DL25" i="7"/>
  <c r="DJ25" i="7"/>
  <c r="DL24" i="7"/>
  <c r="DJ24" i="7"/>
  <c r="DL23" i="7"/>
  <c r="DJ23" i="7"/>
  <c r="DL22" i="7"/>
  <c r="DJ22" i="7"/>
  <c r="DL21" i="7"/>
  <c r="DJ21" i="7"/>
  <c r="DL20" i="7"/>
  <c r="DJ20" i="7"/>
  <c r="DL19" i="7"/>
  <c r="DJ19" i="7"/>
  <c r="DL18" i="7"/>
  <c r="DJ18" i="7"/>
  <c r="DL17" i="7"/>
  <c r="DJ17" i="7"/>
  <c r="DL16" i="7"/>
  <c r="DJ16" i="7"/>
  <c r="DL15" i="7"/>
  <c r="DJ15" i="7"/>
  <c r="DL14" i="7"/>
  <c r="DJ14" i="7"/>
  <c r="DK245" i="7" s="1"/>
  <c r="DL13" i="7"/>
  <c r="DJ13" i="7"/>
  <c r="DK9" i="7"/>
  <c r="DK8" i="7"/>
  <c r="DK7" i="7"/>
  <c r="DK5" i="7"/>
  <c r="DJ12" i="7" l="1"/>
  <c r="DK4" i="7"/>
  <c r="DJ135" i="7"/>
  <c r="DK6" i="7"/>
  <c r="DK241" i="7"/>
  <c r="DG230" i="7"/>
  <c r="DH230" i="7"/>
  <c r="DF230" i="7"/>
  <c r="DF201" i="7" s="1"/>
  <c r="DF178" i="7" s="1"/>
  <c r="DK232" i="7"/>
  <c r="DK234" i="7"/>
  <c r="DK236" i="7"/>
  <c r="DK238" i="7"/>
  <c r="DK240" i="7"/>
  <c r="DK231" i="7"/>
  <c r="DK233" i="7"/>
  <c r="DK235" i="7"/>
  <c r="DK237" i="7"/>
  <c r="DK239" i="7"/>
  <c r="C185" i="8"/>
  <c r="D185" i="8" s="1"/>
  <c r="C184" i="8"/>
  <c r="D184" i="8" s="1"/>
  <c r="C183" i="8"/>
  <c r="D183" i="8" s="1"/>
  <c r="C182" i="8"/>
  <c r="D182" i="8" s="1"/>
  <c r="C181" i="8"/>
  <c r="D181" i="8" s="1"/>
  <c r="C180" i="8"/>
  <c r="D180" i="8" s="1"/>
  <c r="C179" i="8"/>
  <c r="D179" i="8" s="1"/>
  <c r="C178" i="8"/>
  <c r="D178" i="8" s="1"/>
  <c r="C177" i="8"/>
  <c r="D177" i="8" s="1"/>
  <c r="C176" i="8"/>
  <c r="D176" i="8" s="1"/>
  <c r="C175" i="8"/>
  <c r="D175" i="8" s="1"/>
  <c r="C174" i="8"/>
  <c r="D174" i="8" s="1"/>
  <c r="C173" i="8"/>
  <c r="D173" i="8" s="1"/>
  <c r="C172" i="8"/>
  <c r="D172" i="8" s="1"/>
  <c r="C171" i="8"/>
  <c r="D171" i="8" s="1"/>
  <c r="C170" i="8"/>
  <c r="D170" i="8" s="1"/>
  <c r="C166" i="8"/>
  <c r="D166" i="8" s="1"/>
  <c r="C165" i="8"/>
  <c r="D165" i="8" s="1"/>
  <c r="C164" i="8"/>
  <c r="D164" i="8" s="1"/>
  <c r="C163" i="8"/>
  <c r="D163" i="8" s="1"/>
  <c r="C162" i="8"/>
  <c r="D162" i="8" s="1"/>
  <c r="C161" i="8"/>
  <c r="D161" i="8" s="1"/>
  <c r="C160" i="8"/>
  <c r="D160" i="8" s="1"/>
  <c r="C159" i="8"/>
  <c r="D159" i="8" s="1"/>
  <c r="C158" i="8"/>
  <c r="D158" i="8" s="1"/>
  <c r="C157" i="8"/>
  <c r="D157" i="8" s="1"/>
  <c r="C131" i="8"/>
  <c r="D131" i="8" s="1"/>
  <c r="C130" i="8"/>
  <c r="D130" i="8" s="1"/>
  <c r="C151" i="8"/>
  <c r="D151" i="8" s="1"/>
  <c r="C156" i="8"/>
  <c r="D156" i="8" s="1"/>
  <c r="C150" i="8"/>
  <c r="D150" i="8" s="1"/>
  <c r="C149" i="8"/>
  <c r="D149" i="8" s="1"/>
  <c r="C140" i="8"/>
  <c r="D140" i="8" s="1"/>
  <c r="C139" i="8"/>
  <c r="D139" i="8" s="1"/>
  <c r="C154" i="8"/>
  <c r="D154" i="8" s="1"/>
  <c r="C153" i="8"/>
  <c r="D153" i="8" s="1"/>
  <c r="C152" i="8"/>
  <c r="D152" i="8" s="1"/>
  <c r="C148" i="8"/>
  <c r="D148" i="8" s="1"/>
  <c r="C147" i="8"/>
  <c r="D147" i="8" s="1"/>
  <c r="C128" i="8"/>
  <c r="D128" i="8" s="1"/>
  <c r="C146" i="8"/>
  <c r="D146" i="8" s="1"/>
  <c r="C145" i="8"/>
  <c r="D145" i="8" s="1"/>
  <c r="C143" i="8"/>
  <c r="D143" i="8" s="1"/>
  <c r="C142" i="8"/>
  <c r="D142" i="8" s="1"/>
  <c r="C136" i="8"/>
  <c r="D136" i="8" s="1"/>
  <c r="C141" i="8"/>
  <c r="D141" i="8" s="1"/>
  <c r="C135" i="8"/>
  <c r="D135" i="8" s="1"/>
  <c r="C155" i="8"/>
  <c r="D155" i="8" s="1"/>
  <c r="C138" i="8"/>
  <c r="D138" i="8" s="1"/>
  <c r="C137" i="8"/>
  <c r="D137" i="8" s="1"/>
  <c r="C133" i="8"/>
  <c r="D133" i="8" s="1"/>
  <c r="C134" i="8"/>
  <c r="D134" i="8" s="1"/>
  <c r="C144" i="8"/>
  <c r="D144" i="8" s="1"/>
  <c r="C129" i="8"/>
  <c r="D129" i="8" s="1"/>
  <c r="C127" i="8"/>
  <c r="D127" i="8" s="1"/>
  <c r="C123" i="8"/>
  <c r="D123" i="8" s="1"/>
  <c r="C122" i="8"/>
  <c r="D122" i="8" s="1"/>
  <c r="C121" i="8"/>
  <c r="D121" i="8" s="1"/>
  <c r="C120" i="8"/>
  <c r="D120" i="8" s="1"/>
  <c r="C98" i="8"/>
  <c r="D98" i="8" s="1"/>
  <c r="C119" i="8"/>
  <c r="D119" i="8" s="1"/>
  <c r="C118" i="8"/>
  <c r="D118" i="8" s="1"/>
  <c r="C117" i="8"/>
  <c r="D117" i="8" s="1"/>
  <c r="C116" i="8"/>
  <c r="D116" i="8" s="1"/>
  <c r="C115" i="8"/>
  <c r="D115" i="8" s="1"/>
  <c r="C112" i="8"/>
  <c r="D112" i="8" s="1"/>
  <c r="D88" i="8"/>
  <c r="C107" i="8"/>
  <c r="D107" i="8" s="1"/>
  <c r="C104" i="8"/>
  <c r="D104" i="8" s="1"/>
  <c r="C108" i="8"/>
  <c r="D108" i="8" s="1"/>
  <c r="C106" i="8"/>
  <c r="D106" i="8" s="1"/>
  <c r="C92" i="8"/>
  <c r="D92" i="8" s="1"/>
  <c r="C93" i="8"/>
  <c r="D93" i="8" s="1"/>
  <c r="C85" i="8"/>
  <c r="D85" i="8" s="1"/>
  <c r="C114" i="8"/>
  <c r="D114" i="8" s="1"/>
  <c r="C90" i="8"/>
  <c r="D90" i="8" s="1"/>
  <c r="C97" i="8"/>
  <c r="D97" i="8" s="1"/>
  <c r="C111" i="8"/>
  <c r="D111" i="8" s="1"/>
  <c r="C110" i="8"/>
  <c r="D110" i="8" s="1"/>
  <c r="C109" i="8"/>
  <c r="D109" i="8" s="1"/>
  <c r="C105" i="8"/>
  <c r="D105" i="8" s="1"/>
  <c r="C103" i="8"/>
  <c r="D103" i="8" s="1"/>
  <c r="C96" i="8"/>
  <c r="D96" i="8" s="1"/>
  <c r="C95" i="8"/>
  <c r="D95" i="8" s="1"/>
  <c r="D87" i="8"/>
  <c r="C99" i="8"/>
  <c r="D99" i="8" s="1"/>
  <c r="C113" i="8"/>
  <c r="D113" i="8" s="1"/>
  <c r="C91" i="8"/>
  <c r="D91" i="8" s="1"/>
  <c r="C89" i="8"/>
  <c r="D89" i="8" s="1"/>
  <c r="D86" i="8"/>
  <c r="C84" i="8"/>
  <c r="D84" i="8" s="1"/>
  <c r="C80" i="8"/>
  <c r="D80" i="8" s="1"/>
  <c r="C79" i="8"/>
  <c r="D79" i="8" s="1"/>
  <c r="C78" i="8"/>
  <c r="D78" i="8" s="1"/>
  <c r="C77" i="8"/>
  <c r="D77" i="8" s="1"/>
  <c r="C76" i="8"/>
  <c r="D76" i="8" s="1"/>
  <c r="C75" i="8"/>
  <c r="D75" i="8" s="1"/>
  <c r="C74" i="8"/>
  <c r="D74" i="8" s="1"/>
  <c r="C73" i="8"/>
  <c r="D73" i="8" s="1"/>
  <c r="C72" i="8"/>
  <c r="D72" i="8" s="1"/>
  <c r="C70" i="8"/>
  <c r="D70" i="8" s="1"/>
  <c r="C71" i="8"/>
  <c r="D71" i="8" s="1"/>
  <c r="C54" i="8"/>
  <c r="D54" i="8" s="1"/>
  <c r="C53" i="8"/>
  <c r="D53" i="8" s="1"/>
  <c r="C50" i="8"/>
  <c r="D50" i="8" s="1"/>
  <c r="C69" i="8"/>
  <c r="D69" i="8" s="1"/>
  <c r="C68" i="8"/>
  <c r="D68" i="8" s="1"/>
  <c r="C45" i="8"/>
  <c r="D45" i="8" s="1"/>
  <c r="C67" i="8"/>
  <c r="D67" i="8" s="1"/>
  <c r="C66" i="8"/>
  <c r="D66" i="8" s="1"/>
  <c r="C65" i="8"/>
  <c r="D65" i="8" s="1"/>
  <c r="C64" i="8"/>
  <c r="D64" i="8" s="1"/>
  <c r="C63" i="8"/>
  <c r="D63" i="8" s="1"/>
  <c r="C44" i="8"/>
  <c r="D44" i="8" s="1"/>
  <c r="C43" i="8"/>
  <c r="D43" i="8" s="1"/>
  <c r="C62" i="8"/>
  <c r="D62" i="8" s="1"/>
  <c r="C51" i="8"/>
  <c r="D51" i="8" s="1"/>
  <c r="C60" i="8"/>
  <c r="D60" i="8" s="1"/>
  <c r="C61" i="8"/>
  <c r="D61" i="8" s="1"/>
  <c r="C59" i="8"/>
  <c r="D59" i="8" s="1"/>
  <c r="C58" i="8"/>
  <c r="D58" i="8" s="1"/>
  <c r="C57" i="8"/>
  <c r="D57" i="8" s="1"/>
  <c r="C56" i="8"/>
  <c r="D56" i="8" s="1"/>
  <c r="C55" i="8"/>
  <c r="D55" i="8" s="1"/>
  <c r="C49" i="8"/>
  <c r="D49" i="8" s="1"/>
  <c r="C47" i="8"/>
  <c r="D47" i="8" s="1"/>
  <c r="C46" i="8"/>
  <c r="D46" i="8" s="1"/>
  <c r="C48" i="8"/>
  <c r="D48" i="8" s="1"/>
  <c r="C42" i="8"/>
  <c r="D42" i="8" s="1"/>
  <c r="C41" i="8"/>
  <c r="D41" i="8" s="1"/>
  <c r="C37" i="8"/>
  <c r="D37" i="8" s="1"/>
  <c r="C36" i="8"/>
  <c r="D36" i="8" s="1"/>
  <c r="C35" i="8"/>
  <c r="D35" i="8" s="1"/>
  <c r="C34" i="8"/>
  <c r="D34" i="8" s="1"/>
  <c r="C33" i="8"/>
  <c r="D33" i="8" s="1"/>
  <c r="C32" i="8"/>
  <c r="D32" i="8" s="1"/>
  <c r="C31" i="8"/>
  <c r="D31" i="8" s="1"/>
  <c r="C30" i="8"/>
  <c r="D30" i="8" s="1"/>
  <c r="C28" i="8"/>
  <c r="D28" i="8" s="1"/>
  <c r="C27" i="8"/>
  <c r="D27" i="8" s="1"/>
  <c r="C26" i="8"/>
  <c r="D26" i="8" s="1"/>
  <c r="C25" i="8"/>
  <c r="D25" i="8" s="1"/>
  <c r="C23" i="8"/>
  <c r="D23" i="8" s="1"/>
  <c r="C6" i="8"/>
  <c r="D6" i="8" s="1"/>
  <c r="C5" i="8"/>
  <c r="D5" i="8" s="1"/>
  <c r="C7" i="8"/>
  <c r="D7" i="8" s="1"/>
  <c r="C8" i="8"/>
  <c r="D8" i="8" s="1"/>
  <c r="C9" i="8"/>
  <c r="D9" i="8" s="1"/>
  <c r="C10" i="8"/>
  <c r="D10" i="8" s="1"/>
  <c r="C4" i="8"/>
  <c r="C11" i="8"/>
  <c r="D11" i="8" s="1"/>
  <c r="C12" i="8"/>
  <c r="D12" i="8" s="1"/>
  <c r="C13" i="8"/>
  <c r="D13" i="8" s="1"/>
  <c r="C14" i="8"/>
  <c r="D14" i="8" s="1"/>
  <c r="C15" i="8"/>
  <c r="D15" i="8" s="1"/>
  <c r="C16" i="8"/>
  <c r="D16" i="8" s="1"/>
  <c r="C17" i="8"/>
  <c r="D17" i="8" s="1"/>
  <c r="C18" i="8"/>
  <c r="D18" i="8" s="1"/>
  <c r="C3" i="8"/>
  <c r="DO47" i="7"/>
  <c r="DO228" i="7"/>
  <c r="DO199" i="7"/>
  <c r="DP198" i="7"/>
  <c r="DN198" i="7"/>
  <c r="DP197" i="7"/>
  <c r="DN197" i="7"/>
  <c r="DP196" i="7"/>
  <c r="DN196" i="7"/>
  <c r="DP195" i="7"/>
  <c r="DN195" i="7"/>
  <c r="DP194" i="7"/>
  <c r="DN194" i="7"/>
  <c r="DP193" i="7"/>
  <c r="DN193" i="7"/>
  <c r="DP192" i="7"/>
  <c r="DN192" i="7"/>
  <c r="DP191" i="7"/>
  <c r="DN191" i="7"/>
  <c r="DP190" i="7"/>
  <c r="DN190" i="7"/>
  <c r="DP189" i="7"/>
  <c r="DN189" i="7"/>
  <c r="DP188" i="7"/>
  <c r="DN188" i="7"/>
  <c r="DP187" i="7"/>
  <c r="DN187" i="7"/>
  <c r="DP186" i="7"/>
  <c r="DN186" i="7"/>
  <c r="DP185" i="7"/>
  <c r="DN185" i="7"/>
  <c r="DP184" i="7"/>
  <c r="DN184" i="7"/>
  <c r="DP183" i="7"/>
  <c r="DN183" i="7"/>
  <c r="DP182" i="7"/>
  <c r="DN182" i="7"/>
  <c r="DP181" i="7"/>
  <c r="DN181" i="7"/>
  <c r="DP180" i="7"/>
  <c r="DN180" i="7"/>
  <c r="DP179" i="7"/>
  <c r="DN179" i="7"/>
  <c r="DO176" i="7"/>
  <c r="DO229" i="7" s="1"/>
  <c r="DN175" i="7"/>
  <c r="DN174" i="7"/>
  <c r="DN173" i="7"/>
  <c r="DN172" i="7"/>
  <c r="DN171" i="7"/>
  <c r="DN170" i="7"/>
  <c r="DN169" i="7"/>
  <c r="DN168" i="7"/>
  <c r="DN167" i="7"/>
  <c r="DN166" i="7"/>
  <c r="DN165" i="7"/>
  <c r="DN164" i="7"/>
  <c r="DN163" i="7"/>
  <c r="DN162" i="7"/>
  <c r="DN161" i="7"/>
  <c r="DN160" i="7"/>
  <c r="DN159" i="7"/>
  <c r="DN158" i="7"/>
  <c r="DN157" i="7"/>
  <c r="DN156" i="7"/>
  <c r="DN155" i="7"/>
  <c r="DN154" i="7"/>
  <c r="DN153" i="7"/>
  <c r="DN152" i="7"/>
  <c r="DN151" i="7"/>
  <c r="DN150" i="7"/>
  <c r="DN149" i="7"/>
  <c r="DN148" i="7"/>
  <c r="DN147" i="7"/>
  <c r="DN146" i="7"/>
  <c r="DN145" i="7"/>
  <c r="DN144" i="7"/>
  <c r="DN143" i="7"/>
  <c r="DN142" i="7"/>
  <c r="DN141" i="7"/>
  <c r="DN140" i="7"/>
  <c r="DN139" i="7"/>
  <c r="DN138" i="7"/>
  <c r="DN137" i="7"/>
  <c r="DN136" i="7"/>
  <c r="DO133" i="7"/>
  <c r="DP132" i="7"/>
  <c r="DN132" i="7"/>
  <c r="DP131" i="7"/>
  <c r="DN131" i="7"/>
  <c r="DP130" i="7"/>
  <c r="DN130" i="7"/>
  <c r="DP129" i="7"/>
  <c r="DN129" i="7"/>
  <c r="DP128" i="7"/>
  <c r="DN128" i="7"/>
  <c r="DP127" i="7"/>
  <c r="DN127" i="7"/>
  <c r="DP126" i="7"/>
  <c r="DN126" i="7"/>
  <c r="DP125" i="7"/>
  <c r="DN125" i="7"/>
  <c r="DP124" i="7"/>
  <c r="DN124" i="7"/>
  <c r="DP123" i="7"/>
  <c r="DN123" i="7"/>
  <c r="DP122" i="7"/>
  <c r="DN122" i="7"/>
  <c r="DP121" i="7"/>
  <c r="DN121" i="7"/>
  <c r="DP120" i="7"/>
  <c r="DN120" i="7"/>
  <c r="DP119" i="7"/>
  <c r="DN119" i="7"/>
  <c r="DP118" i="7"/>
  <c r="DN118" i="7"/>
  <c r="DP117" i="7"/>
  <c r="DN117" i="7"/>
  <c r="DP116" i="7"/>
  <c r="DN116" i="7"/>
  <c r="DP115" i="7"/>
  <c r="DN115" i="7"/>
  <c r="DP114" i="7"/>
  <c r="DN114" i="7"/>
  <c r="DP113" i="7"/>
  <c r="DN113" i="7"/>
  <c r="DP112" i="7"/>
  <c r="DN112" i="7"/>
  <c r="DP111" i="7"/>
  <c r="DN111" i="7"/>
  <c r="DP110" i="7"/>
  <c r="DN110" i="7"/>
  <c r="DP109" i="7"/>
  <c r="DN109" i="7"/>
  <c r="DP108" i="7"/>
  <c r="DN108" i="7"/>
  <c r="DP107" i="7"/>
  <c r="DN107" i="7"/>
  <c r="DP106" i="7"/>
  <c r="DN106" i="7"/>
  <c r="DP105" i="7"/>
  <c r="DN105" i="7"/>
  <c r="DP104" i="7"/>
  <c r="DN104" i="7"/>
  <c r="DP103" i="7"/>
  <c r="DN103" i="7"/>
  <c r="DO246" i="7" s="1"/>
  <c r="DP102" i="7"/>
  <c r="DN102" i="7"/>
  <c r="DP101" i="7"/>
  <c r="DN101" i="7"/>
  <c r="DP100" i="7"/>
  <c r="DN100" i="7"/>
  <c r="DP99" i="7"/>
  <c r="DN99" i="7"/>
  <c r="DP98" i="7"/>
  <c r="DN98" i="7"/>
  <c r="DP97" i="7"/>
  <c r="DN97" i="7"/>
  <c r="DP96" i="7"/>
  <c r="DN96" i="7"/>
  <c r="DP95" i="7"/>
  <c r="DN95" i="7"/>
  <c r="DP94" i="7"/>
  <c r="DN94" i="7"/>
  <c r="DP93" i="7"/>
  <c r="DN93" i="7"/>
  <c r="DN92" i="7" s="1"/>
  <c r="DO90" i="7"/>
  <c r="DP89" i="7"/>
  <c r="DN89" i="7"/>
  <c r="DP88" i="7"/>
  <c r="DN88" i="7"/>
  <c r="DP87" i="7"/>
  <c r="DN87" i="7"/>
  <c r="DP86" i="7"/>
  <c r="DN86" i="7"/>
  <c r="DP85" i="7"/>
  <c r="DN85" i="7"/>
  <c r="DP84" i="7"/>
  <c r="DN84" i="7"/>
  <c r="DP83" i="7"/>
  <c r="DN83" i="7"/>
  <c r="DP82" i="7"/>
  <c r="DN82" i="7"/>
  <c r="DP81" i="7"/>
  <c r="DN81" i="7"/>
  <c r="DP80" i="7"/>
  <c r="DN80" i="7"/>
  <c r="DP79" i="7"/>
  <c r="DN79" i="7"/>
  <c r="DP78" i="7"/>
  <c r="DN78" i="7"/>
  <c r="DP77" i="7"/>
  <c r="DN77" i="7"/>
  <c r="DP76" i="7"/>
  <c r="DN76" i="7"/>
  <c r="DP75" i="7"/>
  <c r="DN75" i="7"/>
  <c r="DP74" i="7"/>
  <c r="DN74" i="7"/>
  <c r="DP73" i="7"/>
  <c r="DN73" i="7"/>
  <c r="DP72" i="7"/>
  <c r="DN72" i="7"/>
  <c r="DP71" i="7"/>
  <c r="DN71" i="7"/>
  <c r="DP70" i="7"/>
  <c r="DN70" i="7"/>
  <c r="DP69" i="7"/>
  <c r="DN69" i="7"/>
  <c r="DP68" i="7"/>
  <c r="DN68" i="7"/>
  <c r="DP67" i="7"/>
  <c r="DN67" i="7"/>
  <c r="DP66" i="7"/>
  <c r="DN66" i="7"/>
  <c r="DP65" i="7"/>
  <c r="DN65" i="7"/>
  <c r="DP64" i="7"/>
  <c r="DN64" i="7"/>
  <c r="DP63" i="7"/>
  <c r="DN63" i="7"/>
  <c r="DP62" i="7"/>
  <c r="DN62" i="7"/>
  <c r="DP61" i="7"/>
  <c r="DN61" i="7"/>
  <c r="DP60" i="7"/>
  <c r="DN60" i="7"/>
  <c r="DP59" i="7"/>
  <c r="DN59" i="7"/>
  <c r="DP58" i="7"/>
  <c r="DN58" i="7"/>
  <c r="DP57" i="7"/>
  <c r="DN57" i="7"/>
  <c r="DP56" i="7"/>
  <c r="DN56" i="7"/>
  <c r="DP55" i="7"/>
  <c r="DN55" i="7"/>
  <c r="DP54" i="7"/>
  <c r="DN54" i="7"/>
  <c r="DP53" i="7"/>
  <c r="DN53" i="7"/>
  <c r="DP52" i="7"/>
  <c r="DN52" i="7"/>
  <c r="DP51" i="7"/>
  <c r="DN51" i="7"/>
  <c r="DP50" i="7"/>
  <c r="DN50" i="7"/>
  <c r="DN49" i="7" s="1"/>
  <c r="DP46" i="7"/>
  <c r="DN46" i="7"/>
  <c r="DP45" i="7"/>
  <c r="DN45" i="7"/>
  <c r="DP44" i="7"/>
  <c r="DN44" i="7"/>
  <c r="DP43" i="7"/>
  <c r="DN43" i="7"/>
  <c r="DP42" i="7"/>
  <c r="DN42" i="7"/>
  <c r="DP41" i="7"/>
  <c r="DN41" i="7"/>
  <c r="DP40" i="7"/>
  <c r="DN40" i="7"/>
  <c r="DP39" i="7"/>
  <c r="DN39" i="7"/>
  <c r="DP38" i="7"/>
  <c r="DN38" i="7"/>
  <c r="DP37" i="7"/>
  <c r="DN37" i="7"/>
  <c r="DP36" i="7"/>
  <c r="DN36" i="7"/>
  <c r="DP35" i="7"/>
  <c r="DN35" i="7"/>
  <c r="DP34" i="7"/>
  <c r="DN34" i="7"/>
  <c r="DP33" i="7"/>
  <c r="DN33" i="7"/>
  <c r="DP32" i="7"/>
  <c r="DN32" i="7"/>
  <c r="DN31" i="7" s="1"/>
  <c r="DP27" i="7"/>
  <c r="DN27" i="7"/>
  <c r="DP26" i="7"/>
  <c r="DN26" i="7"/>
  <c r="DP25" i="7"/>
  <c r="DN25" i="7"/>
  <c r="DP24" i="7"/>
  <c r="DN24" i="7"/>
  <c r="DO248" i="7" s="1"/>
  <c r="DP23" i="7"/>
  <c r="DN23" i="7"/>
  <c r="DP22" i="7"/>
  <c r="DN22" i="7"/>
  <c r="DP21" i="7"/>
  <c r="DN21" i="7"/>
  <c r="DP20" i="7"/>
  <c r="DN20" i="7"/>
  <c r="DP19" i="7"/>
  <c r="DN19" i="7"/>
  <c r="DP18" i="7"/>
  <c r="DN18" i="7"/>
  <c r="DP17" i="7"/>
  <c r="DN17" i="7"/>
  <c r="DO251" i="7" s="1"/>
  <c r="DP16" i="7"/>
  <c r="DN16" i="7"/>
  <c r="DP15" i="7"/>
  <c r="DN15" i="7"/>
  <c r="DO245" i="7" s="1"/>
  <c r="DP14" i="7"/>
  <c r="DN14" i="7"/>
  <c r="DO249" i="7" s="1"/>
  <c r="DP13" i="7"/>
  <c r="DN13" i="7"/>
  <c r="DO9" i="7"/>
  <c r="DO8" i="7"/>
  <c r="DO5" i="7"/>
  <c r="DR13" i="7"/>
  <c r="DT13" i="7"/>
  <c r="DR14" i="7"/>
  <c r="DT14" i="7"/>
  <c r="DR15" i="7"/>
  <c r="DT15" i="7"/>
  <c r="DR16" i="7"/>
  <c r="DT16" i="7"/>
  <c r="DR17" i="7"/>
  <c r="DT17" i="7"/>
  <c r="DR18" i="7"/>
  <c r="DT18" i="7"/>
  <c r="DR19" i="7"/>
  <c r="DT19" i="7"/>
  <c r="DR20" i="7"/>
  <c r="DT20" i="7"/>
  <c r="DR21" i="7"/>
  <c r="DT21" i="7"/>
  <c r="DR22" i="7"/>
  <c r="DT22" i="7"/>
  <c r="DR23" i="7"/>
  <c r="DT23" i="7"/>
  <c r="DR24" i="7"/>
  <c r="DT24" i="7"/>
  <c r="DR25" i="7"/>
  <c r="DT25" i="7"/>
  <c r="DR26" i="7"/>
  <c r="DT26" i="7"/>
  <c r="DR27" i="7"/>
  <c r="DT27" i="7"/>
  <c r="DR32" i="7"/>
  <c r="DT32" i="7"/>
  <c r="DR33" i="7"/>
  <c r="DT33" i="7"/>
  <c r="DR34" i="7"/>
  <c r="DT34" i="7"/>
  <c r="DR35" i="7"/>
  <c r="DT35" i="7"/>
  <c r="DR36" i="7"/>
  <c r="DT36" i="7"/>
  <c r="DR37" i="7"/>
  <c r="DT37" i="7"/>
  <c r="DR38" i="7"/>
  <c r="DT38" i="7"/>
  <c r="DR39" i="7"/>
  <c r="DT39" i="7"/>
  <c r="DR40" i="7"/>
  <c r="DT40" i="7"/>
  <c r="DR41" i="7"/>
  <c r="DT41" i="7"/>
  <c r="DR42" i="7"/>
  <c r="DT42" i="7"/>
  <c r="DR43" i="7"/>
  <c r="DT43" i="7"/>
  <c r="DR44" i="7"/>
  <c r="DT44" i="7"/>
  <c r="DR45" i="7"/>
  <c r="DT45" i="7"/>
  <c r="DR46" i="7"/>
  <c r="DT46" i="7"/>
  <c r="DQ47" i="7"/>
  <c r="DS47" i="7"/>
  <c r="DR50" i="7"/>
  <c r="DT50" i="7"/>
  <c r="DR51" i="7"/>
  <c r="DT51" i="7"/>
  <c r="DR52" i="7"/>
  <c r="DT52" i="7"/>
  <c r="DR53" i="7"/>
  <c r="DT53" i="7"/>
  <c r="DR54" i="7"/>
  <c r="DT54" i="7"/>
  <c r="DR55" i="7"/>
  <c r="DT55" i="7"/>
  <c r="DR56" i="7"/>
  <c r="DT56" i="7"/>
  <c r="DR57" i="7"/>
  <c r="DT57" i="7"/>
  <c r="DR58" i="7"/>
  <c r="DT58" i="7"/>
  <c r="DR59" i="7"/>
  <c r="DT59" i="7"/>
  <c r="DR60" i="7"/>
  <c r="DT60" i="7"/>
  <c r="DR61" i="7"/>
  <c r="DT61" i="7"/>
  <c r="DR62" i="7"/>
  <c r="DT62" i="7"/>
  <c r="DR63" i="7"/>
  <c r="DT63" i="7"/>
  <c r="DR64" i="7"/>
  <c r="DT64" i="7"/>
  <c r="DR65" i="7"/>
  <c r="DT65" i="7"/>
  <c r="DR66" i="7"/>
  <c r="DT66" i="7"/>
  <c r="DR67" i="7"/>
  <c r="DT67" i="7"/>
  <c r="DR68" i="7"/>
  <c r="DT68" i="7"/>
  <c r="DR69" i="7"/>
  <c r="DT69" i="7"/>
  <c r="DR70" i="7"/>
  <c r="DT70" i="7"/>
  <c r="DR71" i="7"/>
  <c r="DT71" i="7"/>
  <c r="DR72" i="7"/>
  <c r="DT72" i="7"/>
  <c r="DR73" i="7"/>
  <c r="DT73" i="7"/>
  <c r="DR74" i="7"/>
  <c r="DT74" i="7"/>
  <c r="DR75" i="7"/>
  <c r="DT75" i="7"/>
  <c r="DR76" i="7"/>
  <c r="DT76" i="7"/>
  <c r="DR77" i="7"/>
  <c r="DT77" i="7"/>
  <c r="DR78" i="7"/>
  <c r="DT78" i="7"/>
  <c r="DR79" i="7"/>
  <c r="DT79" i="7"/>
  <c r="DR80" i="7"/>
  <c r="DT80" i="7"/>
  <c r="DR81" i="7"/>
  <c r="DT81" i="7"/>
  <c r="DR82" i="7"/>
  <c r="DT82" i="7"/>
  <c r="DR83" i="7"/>
  <c r="DT83" i="7"/>
  <c r="DR84" i="7"/>
  <c r="DT84" i="7"/>
  <c r="DR85" i="7"/>
  <c r="DT85" i="7"/>
  <c r="DR86" i="7"/>
  <c r="DT86" i="7"/>
  <c r="DR87" i="7"/>
  <c r="DT87" i="7"/>
  <c r="DR88" i="7"/>
  <c r="DT88" i="7"/>
  <c r="DR89" i="7"/>
  <c r="DT89" i="7"/>
  <c r="DQ90" i="7"/>
  <c r="DQ133" i="7" s="1"/>
  <c r="DQ176" i="7" s="1"/>
  <c r="DS90" i="7"/>
  <c r="DR93" i="7"/>
  <c r="DT93" i="7"/>
  <c r="DR94" i="7"/>
  <c r="DT94" i="7"/>
  <c r="DR95" i="7"/>
  <c r="DT95" i="7"/>
  <c r="DR96" i="7"/>
  <c r="DT96" i="7"/>
  <c r="DR97" i="7"/>
  <c r="DT97" i="7"/>
  <c r="DR98" i="7"/>
  <c r="DT98" i="7"/>
  <c r="DR99" i="7"/>
  <c r="DT99" i="7"/>
  <c r="DR100" i="7"/>
  <c r="DT100" i="7"/>
  <c r="DR101" i="7"/>
  <c r="DT101" i="7"/>
  <c r="DR102" i="7"/>
  <c r="DT102" i="7"/>
  <c r="DR103" i="7"/>
  <c r="DT103" i="7"/>
  <c r="DR104" i="7"/>
  <c r="DT104" i="7"/>
  <c r="DR105" i="7"/>
  <c r="DT105" i="7"/>
  <c r="DR106" i="7"/>
  <c r="DT106" i="7"/>
  <c r="DR107" i="7"/>
  <c r="DT107" i="7"/>
  <c r="DR108" i="7"/>
  <c r="DT108" i="7"/>
  <c r="DR109" i="7"/>
  <c r="DT109" i="7"/>
  <c r="DR110" i="7"/>
  <c r="DT110" i="7"/>
  <c r="DR111" i="7"/>
  <c r="DT111" i="7"/>
  <c r="DR112" i="7"/>
  <c r="DT112" i="7"/>
  <c r="DR113" i="7"/>
  <c r="DT113" i="7"/>
  <c r="DR114" i="7"/>
  <c r="DT114" i="7"/>
  <c r="DR115" i="7"/>
  <c r="DT115" i="7"/>
  <c r="DR116" i="7"/>
  <c r="DT116" i="7"/>
  <c r="DR117" i="7"/>
  <c r="DT117" i="7"/>
  <c r="DR118" i="7"/>
  <c r="DT118" i="7"/>
  <c r="DR119" i="7"/>
  <c r="DT119" i="7"/>
  <c r="DR120" i="7"/>
  <c r="DT120" i="7"/>
  <c r="DR121" i="7"/>
  <c r="DT121" i="7"/>
  <c r="DR122" i="7"/>
  <c r="DT122" i="7"/>
  <c r="DR123" i="7"/>
  <c r="DT123" i="7"/>
  <c r="DR124" i="7"/>
  <c r="DT124" i="7"/>
  <c r="DR125" i="7"/>
  <c r="DT125" i="7"/>
  <c r="DR126" i="7"/>
  <c r="DT126" i="7"/>
  <c r="DR127" i="7"/>
  <c r="DT127" i="7"/>
  <c r="DR128" i="7"/>
  <c r="DT128" i="7"/>
  <c r="DR129" i="7"/>
  <c r="DT129" i="7"/>
  <c r="DR130" i="7"/>
  <c r="DT130" i="7"/>
  <c r="DR131" i="7"/>
  <c r="DT131" i="7"/>
  <c r="DR132" i="7"/>
  <c r="DT132" i="7"/>
  <c r="DS133" i="7"/>
  <c r="DR136" i="7"/>
  <c r="DR137" i="7"/>
  <c r="DR138" i="7"/>
  <c r="DR139" i="7"/>
  <c r="DR140" i="7"/>
  <c r="DR141" i="7"/>
  <c r="DR142" i="7"/>
  <c r="DR143" i="7"/>
  <c r="DR144" i="7"/>
  <c r="DR145" i="7"/>
  <c r="DR146" i="7"/>
  <c r="DR147" i="7"/>
  <c r="DR148" i="7"/>
  <c r="DR149" i="7"/>
  <c r="DR150" i="7"/>
  <c r="DR151" i="7"/>
  <c r="DR152" i="7"/>
  <c r="DR153" i="7"/>
  <c r="DR154" i="7"/>
  <c r="DR155" i="7"/>
  <c r="DR156" i="7"/>
  <c r="DR157" i="7"/>
  <c r="DR158" i="7"/>
  <c r="DR159" i="7"/>
  <c r="DR160" i="7"/>
  <c r="DR161" i="7"/>
  <c r="DR162" i="7"/>
  <c r="DR163" i="7"/>
  <c r="DR164" i="7"/>
  <c r="DR165" i="7"/>
  <c r="DR166" i="7"/>
  <c r="DR167" i="7"/>
  <c r="DR168" i="7"/>
  <c r="DR169" i="7"/>
  <c r="DR170" i="7"/>
  <c r="DR171" i="7"/>
  <c r="DR172" i="7"/>
  <c r="DR173" i="7"/>
  <c r="DR174" i="7"/>
  <c r="DR175" i="7"/>
  <c r="DS176" i="7"/>
  <c r="DS229" i="7" s="1"/>
  <c r="DR179" i="7"/>
  <c r="DT179" i="7"/>
  <c r="DR180" i="7"/>
  <c r="DT180" i="7"/>
  <c r="DR181" i="7"/>
  <c r="DT181" i="7"/>
  <c r="DR182" i="7"/>
  <c r="DT182" i="7"/>
  <c r="DR183" i="7"/>
  <c r="DT183" i="7"/>
  <c r="DR184" i="7"/>
  <c r="DT184" i="7"/>
  <c r="DR185" i="7"/>
  <c r="DT185" i="7"/>
  <c r="DR186" i="7"/>
  <c r="DT186" i="7"/>
  <c r="DR187" i="7"/>
  <c r="DT187" i="7"/>
  <c r="DR188" i="7"/>
  <c r="DT188" i="7"/>
  <c r="DR189" i="7"/>
  <c r="DT189" i="7"/>
  <c r="DR190" i="7"/>
  <c r="DT190" i="7"/>
  <c r="DR191" i="7"/>
  <c r="DT191" i="7"/>
  <c r="DR192" i="7"/>
  <c r="DT192" i="7"/>
  <c r="DR193" i="7"/>
  <c r="DT193" i="7"/>
  <c r="DR194" i="7"/>
  <c r="DT194" i="7"/>
  <c r="DR195" i="7"/>
  <c r="DT195" i="7"/>
  <c r="DR196" i="7"/>
  <c r="DT196" i="7"/>
  <c r="DR197" i="7"/>
  <c r="DT197" i="7"/>
  <c r="DR198" i="7"/>
  <c r="DT198" i="7"/>
  <c r="DS199" i="7"/>
  <c r="DS228" i="7"/>
  <c r="DS249" i="7" l="1"/>
  <c r="DS248" i="7"/>
  <c r="DS247" i="7"/>
  <c r="DS10" i="7"/>
  <c r="DS246" i="7"/>
  <c r="DS245" i="7"/>
  <c r="DO10" i="7"/>
  <c r="DO247" i="7"/>
  <c r="D4" i="8"/>
  <c r="DS4" i="7"/>
  <c r="DN12" i="7"/>
  <c r="DO4" i="7"/>
  <c r="DR92" i="7"/>
  <c r="DO7" i="7"/>
  <c r="DN135" i="7"/>
  <c r="DK230" i="7"/>
  <c r="DL230" i="7"/>
  <c r="DJ230" i="7"/>
  <c r="DJ201" i="7" s="1"/>
  <c r="DJ178" i="7" s="1"/>
  <c r="DO6" i="7"/>
  <c r="DS8" i="7"/>
  <c r="DS9" i="7"/>
  <c r="DS7" i="7"/>
  <c r="DO241" i="7"/>
  <c r="DS6" i="7"/>
  <c r="DR31" i="7"/>
  <c r="DS231" i="7"/>
  <c r="DS232" i="7"/>
  <c r="DS236" i="7"/>
  <c r="DO232" i="7"/>
  <c r="DO234" i="7"/>
  <c r="DO236" i="7"/>
  <c r="DO238" i="7"/>
  <c r="DO240" i="7"/>
  <c r="DO231" i="7"/>
  <c r="DO233" i="7"/>
  <c r="DO235" i="7"/>
  <c r="DO237" i="7"/>
  <c r="DO239" i="7"/>
  <c r="DS241" i="7"/>
  <c r="DS239" i="7"/>
  <c r="DS237" i="7"/>
  <c r="DS235" i="7"/>
  <c r="DS233" i="7"/>
  <c r="DS240" i="7"/>
  <c r="DS238" i="7"/>
  <c r="DS234" i="7"/>
  <c r="DR135" i="7"/>
  <c r="DR49" i="7"/>
  <c r="DR12" i="7"/>
  <c r="DS5" i="7"/>
  <c r="BJ94" i="7"/>
  <c r="BJ95" i="7"/>
  <c r="BJ96" i="7"/>
  <c r="BJ97" i="7"/>
  <c r="BJ98" i="7"/>
  <c r="BJ99" i="7"/>
  <c r="BJ100" i="7"/>
  <c r="BJ101" i="7"/>
  <c r="BJ102" i="7"/>
  <c r="BJ103" i="7"/>
  <c r="BJ104" i="7"/>
  <c r="BJ105" i="7"/>
  <c r="BJ106" i="7"/>
  <c r="BJ107" i="7"/>
  <c r="BJ108" i="7"/>
  <c r="BJ109" i="7"/>
  <c r="BJ110" i="7"/>
  <c r="BJ111" i="7"/>
  <c r="BJ112" i="7"/>
  <c r="BJ113" i="7"/>
  <c r="BJ114" i="7"/>
  <c r="BJ115" i="7"/>
  <c r="BJ116" i="7"/>
  <c r="BJ117" i="7"/>
  <c r="BJ118" i="7"/>
  <c r="BJ119" i="7"/>
  <c r="BJ120" i="7"/>
  <c r="DO230" i="7" l="1"/>
  <c r="DP230" i="7"/>
  <c r="DN230" i="7"/>
  <c r="DN201" i="7" s="1"/>
  <c r="DN178" i="7" s="1"/>
  <c r="DR230" i="7"/>
  <c r="DR201" i="7" s="1"/>
  <c r="DR178" i="7" s="1"/>
  <c r="DT230" i="7"/>
  <c r="DS230" i="7"/>
  <c r="C169" i="8"/>
  <c r="B126" i="8"/>
  <c r="C126" i="8" s="1"/>
  <c r="B83" i="8"/>
  <c r="C83" i="8" s="1"/>
  <c r="B40" i="8"/>
  <c r="C40" i="8" s="1"/>
  <c r="B22" i="8"/>
  <c r="C22" i="8" s="1"/>
  <c r="C1" i="8"/>
  <c r="DW199" i="7"/>
  <c r="AA199" i="7"/>
  <c r="W199" i="7"/>
  <c r="EE199" i="7"/>
  <c r="EA199" i="7"/>
  <c r="BO199" i="7"/>
  <c r="BK199" i="7"/>
  <c r="EA228" i="7"/>
  <c r="EA176" i="7"/>
  <c r="EA229" i="7" s="1"/>
  <c r="EA133" i="7"/>
  <c r="EA90" i="7"/>
  <c r="EA47" i="7"/>
  <c r="X32" i="7" l="1"/>
  <c r="X33" i="7"/>
  <c r="DW228" i="7" l="1"/>
  <c r="AA228" i="7"/>
  <c r="W228" i="7"/>
  <c r="EE228" i="7"/>
  <c r="BO228" i="7"/>
  <c r="BK228" i="7"/>
  <c r="DX198" i="7"/>
  <c r="DX197" i="7"/>
  <c r="DX196" i="7"/>
  <c r="DX195" i="7"/>
  <c r="DX194" i="7"/>
  <c r="DX193" i="7"/>
  <c r="DX192" i="7"/>
  <c r="DX191" i="7"/>
  <c r="DX190" i="7"/>
  <c r="DX189" i="7"/>
  <c r="DX188" i="7"/>
  <c r="DX187" i="7"/>
  <c r="DX186" i="7"/>
  <c r="DX185" i="7"/>
  <c r="DX184" i="7"/>
  <c r="DX183" i="7"/>
  <c r="DX182" i="7"/>
  <c r="DX181" i="7"/>
  <c r="DX180" i="7"/>
  <c r="DX179" i="7"/>
  <c r="DX132" i="7"/>
  <c r="DX131" i="7"/>
  <c r="DX130" i="7"/>
  <c r="DX129" i="7"/>
  <c r="DX128" i="7"/>
  <c r="DX127" i="7"/>
  <c r="DX126" i="7"/>
  <c r="DX125" i="7"/>
  <c r="DX124" i="7"/>
  <c r="DX123" i="7"/>
  <c r="DX122" i="7"/>
  <c r="DX121" i="7"/>
  <c r="DX120" i="7"/>
  <c r="DX119" i="7"/>
  <c r="DX118" i="7"/>
  <c r="DX117" i="7"/>
  <c r="DX116" i="7"/>
  <c r="DX115" i="7"/>
  <c r="DX114" i="7"/>
  <c r="DX113" i="7"/>
  <c r="DX112" i="7"/>
  <c r="DX111" i="7"/>
  <c r="DX110" i="7"/>
  <c r="DX109" i="7"/>
  <c r="DX108" i="7"/>
  <c r="DX107" i="7"/>
  <c r="DX106" i="7"/>
  <c r="DX105" i="7"/>
  <c r="DX104" i="7"/>
  <c r="DX103" i="7"/>
  <c r="DX102" i="7"/>
  <c r="DX101" i="7"/>
  <c r="DX100" i="7"/>
  <c r="DX99" i="7"/>
  <c r="DX98" i="7"/>
  <c r="DX97" i="7"/>
  <c r="DX96" i="7"/>
  <c r="DX95" i="7"/>
  <c r="DX94" i="7"/>
  <c r="DX93" i="7"/>
  <c r="DX89" i="7"/>
  <c r="DX88" i="7"/>
  <c r="DX87" i="7"/>
  <c r="DX86" i="7"/>
  <c r="DX85" i="7"/>
  <c r="DX84" i="7"/>
  <c r="DX83" i="7"/>
  <c r="DX82" i="7"/>
  <c r="DX81" i="7"/>
  <c r="DX80" i="7"/>
  <c r="DX79" i="7"/>
  <c r="DX78" i="7"/>
  <c r="DX77" i="7"/>
  <c r="DX76" i="7"/>
  <c r="DX75" i="7"/>
  <c r="DX74" i="7"/>
  <c r="DX73" i="7"/>
  <c r="DX72" i="7"/>
  <c r="DX71" i="7"/>
  <c r="DX70" i="7"/>
  <c r="DX69" i="7"/>
  <c r="DX68" i="7"/>
  <c r="DX67" i="7"/>
  <c r="DX66" i="7"/>
  <c r="DX65" i="7"/>
  <c r="DX64" i="7"/>
  <c r="DX63" i="7"/>
  <c r="DX62" i="7"/>
  <c r="DX61" i="7"/>
  <c r="DX60" i="7"/>
  <c r="DX59" i="7"/>
  <c r="DX58" i="7"/>
  <c r="DX57" i="7"/>
  <c r="DX56" i="7"/>
  <c r="DX55" i="7"/>
  <c r="DX54" i="7"/>
  <c r="DX53" i="7"/>
  <c r="DX52" i="7"/>
  <c r="DX51" i="7"/>
  <c r="DX50" i="7"/>
  <c r="DX46" i="7"/>
  <c r="DX45" i="7"/>
  <c r="DX44" i="7"/>
  <c r="DX43" i="7"/>
  <c r="DX42" i="7"/>
  <c r="DX41" i="7"/>
  <c r="DX40" i="7"/>
  <c r="DX39" i="7"/>
  <c r="DX38" i="7"/>
  <c r="DX37" i="7"/>
  <c r="DX36" i="7"/>
  <c r="DX35" i="7"/>
  <c r="DX34" i="7"/>
  <c r="DX33" i="7"/>
  <c r="DX32" i="7"/>
  <c r="DX27" i="7"/>
  <c r="DX26" i="7"/>
  <c r="DX25" i="7"/>
  <c r="DX24" i="7"/>
  <c r="DX23" i="7"/>
  <c r="DX22" i="7"/>
  <c r="DX21" i="7"/>
  <c r="DX20" i="7"/>
  <c r="DX19" i="7"/>
  <c r="DX18" i="7"/>
  <c r="DX17" i="7"/>
  <c r="DX16" i="7"/>
  <c r="DX15" i="7"/>
  <c r="DX14" i="7"/>
  <c r="DX13" i="7"/>
  <c r="AB198" i="7"/>
  <c r="AB197" i="7"/>
  <c r="AB196" i="7"/>
  <c r="AB195" i="7"/>
  <c r="AB194" i="7"/>
  <c r="AB193" i="7"/>
  <c r="AB192" i="7"/>
  <c r="AB191" i="7"/>
  <c r="AB190" i="7"/>
  <c r="AB189" i="7"/>
  <c r="AB188" i="7"/>
  <c r="AB187" i="7"/>
  <c r="AB186" i="7"/>
  <c r="AB185" i="7"/>
  <c r="AB184" i="7"/>
  <c r="AB183" i="7"/>
  <c r="AB182" i="7"/>
  <c r="AB181" i="7"/>
  <c r="AB180" i="7"/>
  <c r="AB179" i="7"/>
  <c r="AB132" i="7"/>
  <c r="AB131" i="7"/>
  <c r="AB130" i="7"/>
  <c r="AB129" i="7"/>
  <c r="AB128" i="7"/>
  <c r="AB127" i="7"/>
  <c r="AB126" i="7"/>
  <c r="AB125" i="7"/>
  <c r="AB124" i="7"/>
  <c r="AB123" i="7"/>
  <c r="AB122" i="7"/>
  <c r="AB121" i="7"/>
  <c r="AB120" i="7"/>
  <c r="AB119" i="7"/>
  <c r="AB118" i="7"/>
  <c r="AB117" i="7"/>
  <c r="AB116" i="7"/>
  <c r="AB115" i="7"/>
  <c r="AB114" i="7"/>
  <c r="AB113" i="7"/>
  <c r="AB112" i="7"/>
  <c r="AB111" i="7"/>
  <c r="AB110" i="7"/>
  <c r="AB109" i="7"/>
  <c r="AB108" i="7"/>
  <c r="AB107" i="7"/>
  <c r="AB106" i="7"/>
  <c r="AB105" i="7"/>
  <c r="AB104" i="7"/>
  <c r="AB103" i="7"/>
  <c r="AB102" i="7"/>
  <c r="AB101" i="7"/>
  <c r="AB100" i="7"/>
  <c r="AB99" i="7"/>
  <c r="AB98" i="7"/>
  <c r="AB97" i="7"/>
  <c r="AB96" i="7"/>
  <c r="AB95" i="7"/>
  <c r="AB94" i="7"/>
  <c r="AB93" i="7"/>
  <c r="AB89" i="7"/>
  <c r="AB88" i="7"/>
  <c r="AB87" i="7"/>
  <c r="AB86" i="7"/>
  <c r="AB85" i="7"/>
  <c r="AB84" i="7"/>
  <c r="AB83" i="7"/>
  <c r="AB82" i="7"/>
  <c r="AB81" i="7"/>
  <c r="AB80" i="7"/>
  <c r="AB79" i="7"/>
  <c r="AB78" i="7"/>
  <c r="AB77" i="7"/>
  <c r="AB76" i="7"/>
  <c r="AB75" i="7"/>
  <c r="AB74" i="7"/>
  <c r="AB73" i="7"/>
  <c r="AB72" i="7"/>
  <c r="AB71" i="7"/>
  <c r="AB70" i="7"/>
  <c r="AB69" i="7"/>
  <c r="AB68" i="7"/>
  <c r="AB67" i="7"/>
  <c r="AB66" i="7"/>
  <c r="AB65" i="7"/>
  <c r="AB64" i="7"/>
  <c r="AB63" i="7"/>
  <c r="AB62" i="7"/>
  <c r="AB61" i="7"/>
  <c r="AB60" i="7"/>
  <c r="AB59" i="7"/>
  <c r="AB58" i="7"/>
  <c r="AB57" i="7"/>
  <c r="AB56" i="7"/>
  <c r="AB55" i="7"/>
  <c r="AB54" i="7"/>
  <c r="AB53" i="7"/>
  <c r="AB52" i="7"/>
  <c r="AB51" i="7"/>
  <c r="AB50" i="7"/>
  <c r="AB46" i="7"/>
  <c r="AB45" i="7"/>
  <c r="AB44" i="7"/>
  <c r="AB43" i="7"/>
  <c r="AB42" i="7"/>
  <c r="AB41" i="7"/>
  <c r="AB40" i="7"/>
  <c r="AB39" i="7"/>
  <c r="AB38" i="7"/>
  <c r="AB37" i="7"/>
  <c r="AB36" i="7"/>
  <c r="AB35" i="7"/>
  <c r="AB34" i="7"/>
  <c r="AB33" i="7"/>
  <c r="AB32" i="7"/>
  <c r="AB27" i="7"/>
  <c r="AB26" i="7"/>
  <c r="AB25" i="7"/>
  <c r="AB24" i="7"/>
  <c r="AB23" i="7"/>
  <c r="AB22" i="7"/>
  <c r="AB21" i="7"/>
  <c r="AB20" i="7"/>
  <c r="AB19" i="7"/>
  <c r="AB18" i="7"/>
  <c r="AB17" i="7"/>
  <c r="AB16" i="7"/>
  <c r="AB15" i="7"/>
  <c r="AB14" i="7"/>
  <c r="AB13" i="7"/>
  <c r="X198" i="7"/>
  <c r="X197" i="7"/>
  <c r="X196" i="7"/>
  <c r="X195" i="7"/>
  <c r="X194" i="7"/>
  <c r="X193" i="7"/>
  <c r="X192" i="7"/>
  <c r="X191" i="7"/>
  <c r="X190" i="7"/>
  <c r="X189" i="7"/>
  <c r="X188" i="7"/>
  <c r="X187" i="7"/>
  <c r="X186" i="7"/>
  <c r="X185" i="7"/>
  <c r="X184" i="7"/>
  <c r="X183" i="7"/>
  <c r="X182" i="7"/>
  <c r="X181" i="7"/>
  <c r="X180" i="7"/>
  <c r="X179" i="7"/>
  <c r="X132" i="7"/>
  <c r="X131" i="7"/>
  <c r="X130" i="7"/>
  <c r="X129" i="7"/>
  <c r="X128" i="7"/>
  <c r="X127" i="7"/>
  <c r="X126" i="7"/>
  <c r="X125" i="7"/>
  <c r="X124" i="7"/>
  <c r="X123" i="7"/>
  <c r="X122" i="7"/>
  <c r="X121" i="7"/>
  <c r="X120" i="7"/>
  <c r="X119" i="7"/>
  <c r="X118" i="7"/>
  <c r="X117" i="7"/>
  <c r="X116" i="7"/>
  <c r="X115" i="7"/>
  <c r="X114" i="7"/>
  <c r="X113" i="7"/>
  <c r="X112" i="7"/>
  <c r="X111" i="7"/>
  <c r="X110" i="7"/>
  <c r="X109" i="7"/>
  <c r="X108" i="7"/>
  <c r="X107" i="7"/>
  <c r="X106" i="7"/>
  <c r="X105" i="7"/>
  <c r="X104" i="7"/>
  <c r="X103" i="7"/>
  <c r="X102" i="7"/>
  <c r="X101" i="7"/>
  <c r="X100" i="7"/>
  <c r="X99" i="7"/>
  <c r="X98" i="7"/>
  <c r="X97" i="7"/>
  <c r="X96" i="7"/>
  <c r="X95" i="7"/>
  <c r="X94" i="7"/>
  <c r="X93" i="7"/>
  <c r="X89" i="7"/>
  <c r="X88" i="7"/>
  <c r="X87" i="7"/>
  <c r="X86" i="7"/>
  <c r="X85" i="7"/>
  <c r="X84" i="7"/>
  <c r="X83" i="7"/>
  <c r="X82" i="7"/>
  <c r="X81" i="7"/>
  <c r="X80" i="7"/>
  <c r="X79" i="7"/>
  <c r="X78" i="7"/>
  <c r="X77" i="7"/>
  <c r="X76" i="7"/>
  <c r="X75" i="7"/>
  <c r="X74" i="7"/>
  <c r="X73" i="7"/>
  <c r="X72" i="7"/>
  <c r="X71" i="7"/>
  <c r="X70" i="7"/>
  <c r="X69" i="7"/>
  <c r="X68" i="7"/>
  <c r="X67" i="7"/>
  <c r="X66" i="7"/>
  <c r="X65" i="7"/>
  <c r="X64" i="7"/>
  <c r="X63" i="7"/>
  <c r="X62" i="7"/>
  <c r="X61" i="7"/>
  <c r="X60" i="7"/>
  <c r="X59" i="7"/>
  <c r="X58" i="7"/>
  <c r="X57" i="7"/>
  <c r="X56" i="7"/>
  <c r="X55" i="7"/>
  <c r="X54" i="7"/>
  <c r="X53" i="7"/>
  <c r="X52" i="7"/>
  <c r="X51" i="7"/>
  <c r="X50" i="7"/>
  <c r="X46" i="7"/>
  <c r="X45" i="7"/>
  <c r="X44" i="7"/>
  <c r="X43" i="7"/>
  <c r="X42" i="7"/>
  <c r="X41" i="7"/>
  <c r="X40" i="7"/>
  <c r="X39" i="7"/>
  <c r="X38" i="7"/>
  <c r="X37" i="7"/>
  <c r="X36" i="7"/>
  <c r="X35" i="7"/>
  <c r="X34" i="7"/>
  <c r="X27" i="7"/>
  <c r="X26" i="7"/>
  <c r="X25" i="7"/>
  <c r="X24" i="7"/>
  <c r="X23" i="7"/>
  <c r="X22" i="7"/>
  <c r="X21" i="7"/>
  <c r="X20" i="7"/>
  <c r="X19" i="7"/>
  <c r="X18" i="7"/>
  <c r="X17" i="7"/>
  <c r="X16" i="7"/>
  <c r="X15" i="7"/>
  <c r="X14" i="7"/>
  <c r="X13" i="7"/>
  <c r="EF198" i="7"/>
  <c r="EF197" i="7"/>
  <c r="EF196" i="7"/>
  <c r="EF195" i="7"/>
  <c r="EF194" i="7"/>
  <c r="EF193" i="7"/>
  <c r="EF192" i="7"/>
  <c r="EF191" i="7"/>
  <c r="EF190" i="7"/>
  <c r="EF189" i="7"/>
  <c r="EF188" i="7"/>
  <c r="EF187" i="7"/>
  <c r="EF186" i="7"/>
  <c r="EF185" i="7"/>
  <c r="EF184" i="7"/>
  <c r="EF183" i="7"/>
  <c r="EF182" i="7"/>
  <c r="EF181" i="7"/>
  <c r="EF180" i="7"/>
  <c r="EF179" i="7"/>
  <c r="EF132" i="7"/>
  <c r="EF131" i="7"/>
  <c r="EF130" i="7"/>
  <c r="EF129" i="7"/>
  <c r="EF128" i="7"/>
  <c r="EF127" i="7"/>
  <c r="EF126" i="7"/>
  <c r="EF125" i="7"/>
  <c r="EF124" i="7"/>
  <c r="EF123" i="7"/>
  <c r="EF122" i="7"/>
  <c r="EF121" i="7"/>
  <c r="EF120" i="7"/>
  <c r="EF119" i="7"/>
  <c r="EF118" i="7"/>
  <c r="EF117" i="7"/>
  <c r="EF116" i="7"/>
  <c r="EF115" i="7"/>
  <c r="EF114" i="7"/>
  <c r="EF113" i="7"/>
  <c r="EF112" i="7"/>
  <c r="EF111" i="7"/>
  <c r="EF110" i="7"/>
  <c r="EF107" i="7"/>
  <c r="EF108" i="7"/>
  <c r="EF106" i="7"/>
  <c r="EF105" i="7"/>
  <c r="EF104" i="7"/>
  <c r="EF103" i="7"/>
  <c r="EF102" i="7"/>
  <c r="EF101" i="7"/>
  <c r="EF100" i="7"/>
  <c r="EF99" i="7"/>
  <c r="EF98" i="7"/>
  <c r="EF97" i="7"/>
  <c r="EF96" i="7"/>
  <c r="EF109" i="7"/>
  <c r="EF95" i="7"/>
  <c r="EF94" i="7"/>
  <c r="EF93" i="7"/>
  <c r="EF89" i="7"/>
  <c r="EF88" i="7"/>
  <c r="EF87" i="7"/>
  <c r="EF86" i="7"/>
  <c r="EF85" i="7"/>
  <c r="EF84" i="7"/>
  <c r="EF83" i="7"/>
  <c r="EF82" i="7"/>
  <c r="EF81" i="7"/>
  <c r="EF80" i="7"/>
  <c r="EF79" i="7"/>
  <c r="EF78" i="7"/>
  <c r="EF77" i="7"/>
  <c r="EF76" i="7"/>
  <c r="EF75" i="7"/>
  <c r="EF74" i="7"/>
  <c r="EF73" i="7"/>
  <c r="EF72" i="7"/>
  <c r="EF71" i="7"/>
  <c r="EF70" i="7"/>
  <c r="EF69" i="7"/>
  <c r="EF68" i="7"/>
  <c r="EF67" i="7"/>
  <c r="EF66" i="7"/>
  <c r="EF65" i="7"/>
  <c r="EF64" i="7"/>
  <c r="EF62" i="7"/>
  <c r="EF61" i="7"/>
  <c r="EF63" i="7"/>
  <c r="EF60" i="7"/>
  <c r="EF59" i="7"/>
  <c r="EF58" i="7"/>
  <c r="EF57" i="7"/>
  <c r="EF56" i="7"/>
  <c r="EF55" i="7"/>
  <c r="EF54" i="7"/>
  <c r="EF53" i="7"/>
  <c r="EF52" i="7"/>
  <c r="EF51" i="7"/>
  <c r="EF50" i="7"/>
  <c r="EF46" i="7"/>
  <c r="EF45" i="7"/>
  <c r="EF44" i="7"/>
  <c r="EF43" i="7"/>
  <c r="EF42" i="7"/>
  <c r="EF41" i="7"/>
  <c r="EF40" i="7"/>
  <c r="EF39" i="7"/>
  <c r="EF38" i="7"/>
  <c r="EF37" i="7"/>
  <c r="EF36" i="7"/>
  <c r="EF35" i="7"/>
  <c r="EF34" i="7"/>
  <c r="EF33" i="7"/>
  <c r="EF32" i="7"/>
  <c r="EF27" i="7"/>
  <c r="EF26" i="7"/>
  <c r="EF25" i="7"/>
  <c r="EF24" i="7"/>
  <c r="EF23" i="7"/>
  <c r="EF22" i="7"/>
  <c r="EF21" i="7"/>
  <c r="EF20" i="7"/>
  <c r="EF19" i="7"/>
  <c r="EF18" i="7"/>
  <c r="EF17" i="7"/>
  <c r="EF16" i="7"/>
  <c r="EF15" i="7"/>
  <c r="EF14" i="7"/>
  <c r="EF13" i="7"/>
  <c r="EB198" i="7"/>
  <c r="EB197" i="7"/>
  <c r="EB196" i="7"/>
  <c r="EB195" i="7"/>
  <c r="EB194" i="7"/>
  <c r="EB193" i="7"/>
  <c r="EB192" i="7"/>
  <c r="EB191" i="7"/>
  <c r="EB190" i="7"/>
  <c r="EB189" i="7"/>
  <c r="EB188" i="7"/>
  <c r="EB187" i="7"/>
  <c r="EB186" i="7"/>
  <c r="EB185" i="7"/>
  <c r="EB184" i="7"/>
  <c r="EB183" i="7"/>
  <c r="EB182" i="7"/>
  <c r="EB181" i="7"/>
  <c r="EB180" i="7"/>
  <c r="EB179" i="7"/>
  <c r="EB132" i="7"/>
  <c r="EB131" i="7"/>
  <c r="EB130" i="7"/>
  <c r="EB129" i="7"/>
  <c r="EB128" i="7"/>
  <c r="EB127" i="7"/>
  <c r="EB126" i="7"/>
  <c r="EB125" i="7"/>
  <c r="EB124" i="7"/>
  <c r="EB123" i="7"/>
  <c r="EB122" i="7"/>
  <c r="EB121" i="7"/>
  <c r="EB120" i="7"/>
  <c r="EB119" i="7"/>
  <c r="EB118" i="7"/>
  <c r="EB117" i="7"/>
  <c r="EB116" i="7"/>
  <c r="EB115" i="7"/>
  <c r="EB114" i="7"/>
  <c r="EB113" i="7"/>
  <c r="EB112" i="7"/>
  <c r="EB111" i="7"/>
  <c r="EB110" i="7"/>
  <c r="EB107" i="7"/>
  <c r="EB108" i="7"/>
  <c r="EB106" i="7"/>
  <c r="EB105" i="7"/>
  <c r="EB104" i="7"/>
  <c r="EB103" i="7"/>
  <c r="EB102" i="7"/>
  <c r="EB98" i="7"/>
  <c r="EB101" i="7"/>
  <c r="EB100" i="7"/>
  <c r="EB99" i="7"/>
  <c r="EB97" i="7"/>
  <c r="EB96" i="7"/>
  <c r="EB109" i="7"/>
  <c r="EB95" i="7"/>
  <c r="EB94" i="7"/>
  <c r="EB93" i="7"/>
  <c r="EB89" i="7"/>
  <c r="EB88" i="7"/>
  <c r="EB87" i="7"/>
  <c r="EB86" i="7"/>
  <c r="EB85" i="7"/>
  <c r="EB84" i="7"/>
  <c r="EB83" i="7"/>
  <c r="EB82" i="7"/>
  <c r="EB81" i="7"/>
  <c r="EB80" i="7"/>
  <c r="EB79" i="7"/>
  <c r="EB78" i="7"/>
  <c r="EB77" i="7"/>
  <c r="EB76" i="7"/>
  <c r="EB75" i="7"/>
  <c r="EB74" i="7"/>
  <c r="EB73" i="7"/>
  <c r="EB72" i="7"/>
  <c r="EB71" i="7"/>
  <c r="EB70" i="7"/>
  <c r="EB69" i="7"/>
  <c r="EB68" i="7"/>
  <c r="EB67" i="7"/>
  <c r="EB66" i="7"/>
  <c r="EB65" i="7"/>
  <c r="EB64" i="7"/>
  <c r="EB62" i="7"/>
  <c r="EB61" i="7"/>
  <c r="EB63" i="7"/>
  <c r="EB60" i="7"/>
  <c r="EB59" i="7"/>
  <c r="EB58" i="7"/>
  <c r="EB57" i="7"/>
  <c r="EB56" i="7"/>
  <c r="EB55" i="7"/>
  <c r="EB54" i="7"/>
  <c r="EB53" i="7"/>
  <c r="EB52" i="7"/>
  <c r="EB51" i="7"/>
  <c r="EB50" i="7"/>
  <c r="EB46" i="7"/>
  <c r="EB45" i="7"/>
  <c r="EB44" i="7"/>
  <c r="EB43" i="7"/>
  <c r="EB42" i="7"/>
  <c r="EB41" i="7"/>
  <c r="EB40" i="7"/>
  <c r="EB39" i="7"/>
  <c r="EB38" i="7"/>
  <c r="EB37" i="7"/>
  <c r="EB36" i="7"/>
  <c r="EB35" i="7"/>
  <c r="EB34" i="7"/>
  <c r="EB33" i="7"/>
  <c r="EB32" i="7"/>
  <c r="EB27" i="7"/>
  <c r="EB26" i="7"/>
  <c r="EB25" i="7"/>
  <c r="EB24" i="7"/>
  <c r="EB23" i="7"/>
  <c r="EB22" i="7"/>
  <c r="EB21" i="7"/>
  <c r="EB20" i="7"/>
  <c r="EB19" i="7"/>
  <c r="EB18" i="7"/>
  <c r="EB17" i="7"/>
  <c r="EB16" i="7"/>
  <c r="EB15" i="7"/>
  <c r="EB14" i="7"/>
  <c r="EB13" i="7"/>
  <c r="BP198" i="7"/>
  <c r="BP197" i="7"/>
  <c r="BP196" i="7"/>
  <c r="BP195" i="7"/>
  <c r="BP194" i="7"/>
  <c r="BP193" i="7"/>
  <c r="BP192" i="7"/>
  <c r="BP191" i="7"/>
  <c r="BP190" i="7"/>
  <c r="BP189" i="7"/>
  <c r="BP188" i="7"/>
  <c r="BP187" i="7"/>
  <c r="BP186" i="7"/>
  <c r="BP185" i="7"/>
  <c r="BP184" i="7"/>
  <c r="BP183" i="7"/>
  <c r="BP182" i="7"/>
  <c r="BP181" i="7"/>
  <c r="BP180" i="7"/>
  <c r="BP179" i="7"/>
  <c r="BP132" i="7"/>
  <c r="BP131" i="7"/>
  <c r="BP130" i="7"/>
  <c r="BP129" i="7"/>
  <c r="BP128" i="7"/>
  <c r="BP127" i="7"/>
  <c r="BP126" i="7"/>
  <c r="BP125" i="7"/>
  <c r="BP124" i="7"/>
  <c r="BP123" i="7"/>
  <c r="BP122" i="7"/>
  <c r="BP121" i="7"/>
  <c r="BP120" i="7"/>
  <c r="BP119" i="7"/>
  <c r="BP97" i="7"/>
  <c r="BP102" i="7"/>
  <c r="BP101" i="7"/>
  <c r="BP100" i="7"/>
  <c r="BP103" i="7"/>
  <c r="BP99" i="7"/>
  <c r="BP98" i="7"/>
  <c r="BP118" i="7"/>
  <c r="BP117" i="7"/>
  <c r="BP116" i="7"/>
  <c r="BP115" i="7"/>
  <c r="BP114" i="7"/>
  <c r="BP113" i="7"/>
  <c r="BP112" i="7"/>
  <c r="BP96" i="7"/>
  <c r="BP111" i="7"/>
  <c r="BP110" i="7"/>
  <c r="BP109" i="7"/>
  <c r="BP108" i="7"/>
  <c r="BP107" i="7"/>
  <c r="BP106" i="7"/>
  <c r="BP105" i="7"/>
  <c r="BP104" i="7"/>
  <c r="BP95" i="7"/>
  <c r="BP94" i="7"/>
  <c r="BP93" i="7"/>
  <c r="BP89" i="7"/>
  <c r="BP88" i="7"/>
  <c r="BP87" i="7"/>
  <c r="BP86" i="7"/>
  <c r="BP85" i="7"/>
  <c r="BP84" i="7"/>
  <c r="BP83" i="7"/>
  <c r="BP82" i="7"/>
  <c r="BP81" i="7"/>
  <c r="BP80" i="7"/>
  <c r="BP79" i="7"/>
  <c r="BP78" i="7"/>
  <c r="BP77" i="7"/>
  <c r="BP76" i="7"/>
  <c r="BP75" i="7"/>
  <c r="BP74" i="7"/>
  <c r="BP73" i="7"/>
  <c r="BP72" i="7"/>
  <c r="BP71" i="7"/>
  <c r="BP70" i="7"/>
  <c r="BP69" i="7"/>
  <c r="BP68" i="7"/>
  <c r="BP67" i="7"/>
  <c r="BP66" i="7"/>
  <c r="BP65" i="7"/>
  <c r="BP64" i="7"/>
  <c r="BP63" i="7"/>
  <c r="BP62" i="7"/>
  <c r="BP61" i="7"/>
  <c r="BP60" i="7"/>
  <c r="BP59" i="7"/>
  <c r="BP58" i="7"/>
  <c r="BP57" i="7"/>
  <c r="BP56" i="7"/>
  <c r="BP55" i="7"/>
  <c r="BP54" i="7"/>
  <c r="BP53" i="7"/>
  <c r="BP52" i="7"/>
  <c r="BP51" i="7"/>
  <c r="BP50" i="7"/>
  <c r="BP46" i="7"/>
  <c r="BP45" i="7"/>
  <c r="BP44" i="7"/>
  <c r="BP43" i="7"/>
  <c r="BP42" i="7"/>
  <c r="BP41" i="7"/>
  <c r="BP40" i="7"/>
  <c r="BP39" i="7"/>
  <c r="BP38" i="7"/>
  <c r="BP37" i="7"/>
  <c r="BP36" i="7"/>
  <c r="BP35" i="7"/>
  <c r="BP34" i="7"/>
  <c r="BP33" i="7"/>
  <c r="BP32" i="7"/>
  <c r="BP27" i="7"/>
  <c r="BP26" i="7"/>
  <c r="BP25" i="7"/>
  <c r="BP24" i="7"/>
  <c r="BP23" i="7"/>
  <c r="BP22" i="7"/>
  <c r="BP21" i="7"/>
  <c r="BP20" i="7"/>
  <c r="BP19" i="7"/>
  <c r="BP18" i="7"/>
  <c r="BP17" i="7"/>
  <c r="BP16" i="7"/>
  <c r="BP15" i="7"/>
  <c r="BP14" i="7"/>
  <c r="BP13" i="7"/>
  <c r="BL198" i="7"/>
  <c r="BL197" i="7"/>
  <c r="BL196" i="7"/>
  <c r="BL195" i="7"/>
  <c r="BL194" i="7"/>
  <c r="BL193" i="7"/>
  <c r="BL192" i="7"/>
  <c r="BL191" i="7"/>
  <c r="BL190" i="7"/>
  <c r="BL189" i="7"/>
  <c r="BL188" i="7"/>
  <c r="BL187" i="7"/>
  <c r="BL186" i="7"/>
  <c r="BL185" i="7"/>
  <c r="BL184" i="7"/>
  <c r="BL183" i="7"/>
  <c r="BL182" i="7"/>
  <c r="BL181" i="7"/>
  <c r="BL180" i="7"/>
  <c r="BL179" i="7"/>
  <c r="BL165" i="7"/>
  <c r="BL164" i="7"/>
  <c r="BL163" i="7"/>
  <c r="BL162" i="7"/>
  <c r="BL161" i="7"/>
  <c r="BL160" i="7"/>
  <c r="BL159" i="7"/>
  <c r="BL158" i="7"/>
  <c r="BL157" i="7"/>
  <c r="BL156" i="7"/>
  <c r="BL155" i="7"/>
  <c r="BL154" i="7"/>
  <c r="BL153" i="7"/>
  <c r="BL152" i="7"/>
  <c r="BL151" i="7"/>
  <c r="BL150" i="7"/>
  <c r="BL149" i="7"/>
  <c r="BL148" i="7"/>
  <c r="BL147" i="7"/>
  <c r="BL146" i="7"/>
  <c r="BL145" i="7"/>
  <c r="BL144" i="7"/>
  <c r="BL143" i="7"/>
  <c r="BL142" i="7"/>
  <c r="BL141" i="7"/>
  <c r="BL140" i="7"/>
  <c r="BL139" i="7"/>
  <c r="BL138" i="7"/>
  <c r="BL137" i="7"/>
  <c r="BL136" i="7"/>
  <c r="BL132" i="7"/>
  <c r="BL131" i="7"/>
  <c r="BL130" i="7"/>
  <c r="BL129" i="7"/>
  <c r="BL128" i="7"/>
  <c r="BL127" i="7"/>
  <c r="BL126" i="7"/>
  <c r="BL125" i="7"/>
  <c r="BL124" i="7"/>
  <c r="BL123" i="7"/>
  <c r="BL122" i="7"/>
  <c r="BL121" i="7"/>
  <c r="BL120" i="7"/>
  <c r="BL119" i="7"/>
  <c r="BL118" i="7"/>
  <c r="BL117" i="7"/>
  <c r="BL116" i="7"/>
  <c r="BL115" i="7"/>
  <c r="BL114" i="7"/>
  <c r="BL113" i="7"/>
  <c r="BL112" i="7"/>
  <c r="BL111" i="7"/>
  <c r="BL110" i="7"/>
  <c r="BL109" i="7"/>
  <c r="BL108" i="7"/>
  <c r="BL107" i="7"/>
  <c r="BL106" i="7"/>
  <c r="BL105" i="7"/>
  <c r="BL104" i="7"/>
  <c r="BL103" i="7"/>
  <c r="BL102" i="7"/>
  <c r="BL101" i="7"/>
  <c r="BL100" i="7"/>
  <c r="BL99" i="7"/>
  <c r="BL98" i="7"/>
  <c r="BL94" i="7"/>
  <c r="BL97" i="7"/>
  <c r="BL96" i="7"/>
  <c r="BL95" i="7"/>
  <c r="BL93" i="7"/>
  <c r="BL89" i="7"/>
  <c r="BL88" i="7"/>
  <c r="BL87" i="7"/>
  <c r="BL86" i="7"/>
  <c r="BL85" i="7"/>
  <c r="BL84" i="7"/>
  <c r="BL83" i="7"/>
  <c r="BL82" i="7"/>
  <c r="BL81" i="7"/>
  <c r="BL80" i="7"/>
  <c r="BL79" i="7"/>
  <c r="BL78" i="7"/>
  <c r="BL77" i="7"/>
  <c r="BL76" i="7"/>
  <c r="BL75" i="7"/>
  <c r="BL74" i="7"/>
  <c r="BL73" i="7"/>
  <c r="BL72" i="7"/>
  <c r="BL71" i="7"/>
  <c r="BL70" i="7"/>
  <c r="BL69" i="7"/>
  <c r="BL68" i="7"/>
  <c r="BL67" i="7"/>
  <c r="BL66" i="7"/>
  <c r="BL65" i="7"/>
  <c r="BL64" i="7"/>
  <c r="BL63" i="7"/>
  <c r="BL62" i="7"/>
  <c r="BL61" i="7"/>
  <c r="BL60" i="7"/>
  <c r="BL59" i="7"/>
  <c r="BL58" i="7"/>
  <c r="BL57" i="7"/>
  <c r="BL56" i="7"/>
  <c r="BL55" i="7"/>
  <c r="BL54" i="7"/>
  <c r="BL53" i="7"/>
  <c r="BL52" i="7"/>
  <c r="BL51" i="7"/>
  <c r="BL50" i="7"/>
  <c r="BL46" i="7"/>
  <c r="BL45" i="7"/>
  <c r="BL44" i="7"/>
  <c r="BL43" i="7"/>
  <c r="BL42" i="7"/>
  <c r="BL41" i="7"/>
  <c r="BL40" i="7"/>
  <c r="BL39" i="7"/>
  <c r="BL38" i="7"/>
  <c r="BL37" i="7"/>
  <c r="BL36" i="7"/>
  <c r="BL35" i="7"/>
  <c r="BL34" i="7"/>
  <c r="BL33" i="7"/>
  <c r="BL32" i="7"/>
  <c r="BL27" i="7"/>
  <c r="BL26" i="7"/>
  <c r="BL25" i="7"/>
  <c r="BL24" i="7"/>
  <c r="BL23" i="7"/>
  <c r="BL22" i="7"/>
  <c r="BL21" i="7"/>
  <c r="BL20" i="7"/>
  <c r="BL19" i="7"/>
  <c r="BL18" i="7"/>
  <c r="BL17" i="7"/>
  <c r="BL16" i="7"/>
  <c r="BL15" i="7"/>
  <c r="BL14" i="7"/>
  <c r="BL13" i="7"/>
  <c r="BK240" i="7" l="1"/>
  <c r="BO241" i="7"/>
  <c r="W240" i="7"/>
  <c r="AA241" i="7"/>
  <c r="DW240" i="7"/>
  <c r="AA232" i="7"/>
  <c r="DW232" i="7"/>
  <c r="BK241" i="7"/>
  <c r="BO240" i="7"/>
  <c r="W239" i="7"/>
  <c r="W241" i="7"/>
  <c r="AA240" i="7"/>
  <c r="DW239" i="7"/>
  <c r="DW241" i="7"/>
  <c r="EE241" i="7"/>
  <c r="W232" i="7"/>
  <c r="BO239" i="7"/>
  <c r="AA239" i="7"/>
  <c r="EE232" i="7"/>
  <c r="EE240" i="7"/>
  <c r="EE239" i="7"/>
  <c r="EA241" i="7"/>
  <c r="EA240" i="7"/>
  <c r="EA238" i="7"/>
  <c r="EA232" i="7"/>
  <c r="EA239" i="7"/>
  <c r="BK239" i="7"/>
  <c r="BO238" i="7"/>
  <c r="EE238" i="7"/>
  <c r="W238" i="7"/>
  <c r="AA238" i="7"/>
  <c r="DW238" i="7"/>
  <c r="BK238" i="7"/>
  <c r="EK47" i="7" l="1"/>
  <c r="EK90" i="7" s="1"/>
  <c r="EK133" i="7" s="1"/>
  <c r="EK176" i="7" s="1"/>
  <c r="H47" i="6"/>
  <c r="H268" i="6" l="1"/>
  <c r="H266" i="6"/>
  <c r="H264" i="6"/>
  <c r="H262" i="6"/>
  <c r="H260" i="6"/>
  <c r="H258" i="6"/>
  <c r="H256" i="6"/>
  <c r="H254" i="6"/>
  <c r="H252" i="6"/>
  <c r="H250" i="6"/>
  <c r="H248" i="6"/>
  <c r="H269" i="6"/>
  <c r="H267" i="6"/>
  <c r="H265" i="6"/>
  <c r="H263" i="6"/>
  <c r="H261" i="6"/>
  <c r="H259" i="6"/>
  <c r="H257" i="6"/>
  <c r="H255" i="6"/>
  <c r="H253" i="6"/>
  <c r="H251" i="6"/>
  <c r="H249" i="6"/>
  <c r="AZ269" i="6"/>
  <c r="AZ267" i="6"/>
  <c r="AZ265" i="6"/>
  <c r="AZ263" i="6"/>
  <c r="AZ261" i="6"/>
  <c r="AZ259" i="6"/>
  <c r="AZ257" i="6"/>
  <c r="AZ255" i="6"/>
  <c r="AZ253" i="6"/>
  <c r="AZ251" i="6"/>
  <c r="AZ268" i="6"/>
  <c r="AZ266" i="6"/>
  <c r="AZ264" i="6"/>
  <c r="AZ262" i="6"/>
  <c r="AZ260" i="6"/>
  <c r="AZ258" i="6"/>
  <c r="AZ256" i="6"/>
  <c r="AZ254" i="6"/>
  <c r="AZ252" i="6"/>
  <c r="AZ250" i="6"/>
  <c r="AZ248" i="6"/>
  <c r="CJ269" i="6"/>
  <c r="CJ267" i="6"/>
  <c r="CJ265" i="6"/>
  <c r="CJ263" i="6"/>
  <c r="CJ261" i="6"/>
  <c r="CJ259" i="6"/>
  <c r="CJ257" i="6"/>
  <c r="CJ255" i="6"/>
  <c r="CJ253" i="6"/>
  <c r="CJ251" i="6"/>
  <c r="CJ249" i="6"/>
  <c r="CJ247" i="6"/>
  <c r="CJ268" i="6"/>
  <c r="CJ266" i="6"/>
  <c r="CJ264" i="6"/>
  <c r="CJ262" i="6"/>
  <c r="CJ260" i="6"/>
  <c r="CJ258" i="6"/>
  <c r="CJ256" i="6"/>
  <c r="CJ254" i="6"/>
  <c r="CJ252" i="6"/>
  <c r="CJ250" i="6"/>
  <c r="CJ248" i="6"/>
  <c r="AF268" i="6"/>
  <c r="AF266" i="6"/>
  <c r="AF264" i="6"/>
  <c r="AF262" i="6"/>
  <c r="AF260" i="6"/>
  <c r="AF258" i="6"/>
  <c r="AF256" i="6"/>
  <c r="AF254" i="6"/>
  <c r="AF252" i="6"/>
  <c r="AF250" i="6"/>
  <c r="AF248" i="6"/>
  <c r="AF246" i="6"/>
  <c r="AF269" i="6"/>
  <c r="AF267" i="6"/>
  <c r="AF265" i="6"/>
  <c r="AF263" i="6"/>
  <c r="AF261" i="6"/>
  <c r="AF259" i="6"/>
  <c r="AF257" i="6"/>
  <c r="AF255" i="6"/>
  <c r="AF253" i="6"/>
  <c r="AF251" i="6"/>
  <c r="AF247" i="6"/>
  <c r="DW176" i="7"/>
  <c r="DW229" i="7" s="1"/>
  <c r="AA176" i="7"/>
  <c r="AA229" i="7" s="1"/>
  <c r="W176" i="7"/>
  <c r="W229" i="7" s="1"/>
  <c r="EE176" i="7"/>
  <c r="EE229" i="7" s="1"/>
  <c r="BO176" i="7"/>
  <c r="BO229" i="7" s="1"/>
  <c r="BK176" i="7"/>
  <c r="BK229" i="7" s="1"/>
  <c r="DW133" i="7"/>
  <c r="AA133" i="7"/>
  <c r="W133" i="7"/>
  <c r="EE133" i="7"/>
  <c r="BO133" i="7"/>
  <c r="BK133" i="7"/>
  <c r="DW90" i="7"/>
  <c r="AA90" i="7"/>
  <c r="W90" i="7"/>
  <c r="EE90" i="7"/>
  <c r="BK90" i="7"/>
  <c r="DW47" i="7"/>
  <c r="AA47" i="7"/>
  <c r="W47" i="7"/>
  <c r="EE47" i="7"/>
  <c r="BK47" i="7"/>
  <c r="DY47" i="7"/>
  <c r="DY90" i="7" s="1"/>
  <c r="DY133" i="7" s="1"/>
  <c r="DY176" i="7" s="1"/>
  <c r="U47" i="7"/>
  <c r="U90" i="7" s="1"/>
  <c r="U133" i="7" s="1"/>
  <c r="U176" i="7" s="1"/>
  <c r="DV198" i="7"/>
  <c r="DV197" i="7"/>
  <c r="DV196" i="7"/>
  <c r="DV195" i="7"/>
  <c r="DV194" i="7"/>
  <c r="DV193" i="7"/>
  <c r="DV192" i="7"/>
  <c r="DV191" i="7"/>
  <c r="DV190" i="7"/>
  <c r="DV189" i="7"/>
  <c r="DV188" i="7"/>
  <c r="DV187" i="7"/>
  <c r="DV186" i="7"/>
  <c r="DV185" i="7"/>
  <c r="DV184" i="7"/>
  <c r="DV183" i="7"/>
  <c r="DV182" i="7"/>
  <c r="DV181" i="7"/>
  <c r="DV180" i="7"/>
  <c r="DV179" i="7"/>
  <c r="DV175" i="7"/>
  <c r="DV174" i="7"/>
  <c r="DV173" i="7"/>
  <c r="DV172" i="7"/>
  <c r="DV171" i="7"/>
  <c r="DV170" i="7"/>
  <c r="DV169" i="7"/>
  <c r="DV168" i="7"/>
  <c r="DV167" i="7"/>
  <c r="DV166" i="7"/>
  <c r="DV165" i="7"/>
  <c r="DV164" i="7"/>
  <c r="DV163" i="7"/>
  <c r="DV162" i="7"/>
  <c r="DV161" i="7"/>
  <c r="DV160" i="7"/>
  <c r="DV159" i="7"/>
  <c r="DV158" i="7"/>
  <c r="DV157" i="7"/>
  <c r="DV156" i="7"/>
  <c r="DV155" i="7"/>
  <c r="DV154" i="7"/>
  <c r="DV153" i="7"/>
  <c r="DV152" i="7"/>
  <c r="DV151" i="7"/>
  <c r="DV150" i="7"/>
  <c r="DV149" i="7"/>
  <c r="DV148" i="7"/>
  <c r="DV147" i="7"/>
  <c r="DV146" i="7"/>
  <c r="DV145" i="7"/>
  <c r="DV144" i="7"/>
  <c r="DV143" i="7"/>
  <c r="DV142" i="7"/>
  <c r="DV141" i="7"/>
  <c r="DV140" i="7"/>
  <c r="DV139" i="7"/>
  <c r="DV138" i="7"/>
  <c r="DV137" i="7"/>
  <c r="DW234" i="7" s="1"/>
  <c r="DV136" i="7"/>
  <c r="DV132" i="7"/>
  <c r="DV131" i="7"/>
  <c r="DV130" i="7"/>
  <c r="DV129" i="7"/>
  <c r="DV128" i="7"/>
  <c r="DV127" i="7"/>
  <c r="DV126" i="7"/>
  <c r="DV125" i="7"/>
  <c r="DV124" i="7"/>
  <c r="DV123" i="7"/>
  <c r="DV122" i="7"/>
  <c r="DV121" i="7"/>
  <c r="DV120" i="7"/>
  <c r="DV119" i="7"/>
  <c r="DV118" i="7"/>
  <c r="DV117" i="7"/>
  <c r="DV116" i="7"/>
  <c r="DV115" i="7"/>
  <c r="DV114" i="7"/>
  <c r="DV113" i="7"/>
  <c r="DV112" i="7"/>
  <c r="DV111" i="7"/>
  <c r="DV110" i="7"/>
  <c r="DV109" i="7"/>
  <c r="DV108" i="7"/>
  <c r="DV107" i="7"/>
  <c r="DV106" i="7"/>
  <c r="DV105" i="7"/>
  <c r="DV104" i="7"/>
  <c r="DV103" i="7"/>
  <c r="DV102" i="7"/>
  <c r="DV101" i="7"/>
  <c r="DV100" i="7"/>
  <c r="DV99" i="7"/>
  <c r="DV98" i="7"/>
  <c r="DV97" i="7"/>
  <c r="DV96" i="7"/>
  <c r="DV95" i="7"/>
  <c r="DV94" i="7"/>
  <c r="DV93" i="7"/>
  <c r="DV89" i="7"/>
  <c r="DV88" i="7"/>
  <c r="DV87" i="7"/>
  <c r="DV86" i="7"/>
  <c r="DV85" i="7"/>
  <c r="DV84" i="7"/>
  <c r="DV83" i="7"/>
  <c r="DV82" i="7"/>
  <c r="DV81" i="7"/>
  <c r="DV80" i="7"/>
  <c r="DV79" i="7"/>
  <c r="DV78" i="7"/>
  <c r="DV77" i="7"/>
  <c r="DV76" i="7"/>
  <c r="DV75" i="7"/>
  <c r="DV74" i="7"/>
  <c r="DV73" i="7"/>
  <c r="DV72" i="7"/>
  <c r="DV71" i="7"/>
  <c r="DV70" i="7"/>
  <c r="DV69" i="7"/>
  <c r="DV68" i="7"/>
  <c r="DV67" i="7"/>
  <c r="DV66" i="7"/>
  <c r="DV65" i="7"/>
  <c r="DV64" i="7"/>
  <c r="DV63" i="7"/>
  <c r="DV62" i="7"/>
  <c r="DV61" i="7"/>
  <c r="DV60" i="7"/>
  <c r="DV59" i="7"/>
  <c r="DW247" i="7" s="1"/>
  <c r="DV58" i="7"/>
  <c r="DV57" i="7"/>
  <c r="DV56" i="7"/>
  <c r="DV55" i="7"/>
  <c r="DV54" i="7"/>
  <c r="DV53" i="7"/>
  <c r="DV52" i="7"/>
  <c r="DV51" i="7"/>
  <c r="DV50" i="7"/>
  <c r="DV46" i="7"/>
  <c r="DV45" i="7"/>
  <c r="DV44" i="7"/>
  <c r="DV43" i="7"/>
  <c r="DV42" i="7"/>
  <c r="DV41" i="7"/>
  <c r="DV40" i="7"/>
  <c r="DV39" i="7"/>
  <c r="DV38" i="7"/>
  <c r="DV37" i="7"/>
  <c r="DV36" i="7"/>
  <c r="DV35" i="7"/>
  <c r="DV34" i="7"/>
  <c r="DV33" i="7"/>
  <c r="DV32" i="7"/>
  <c r="DV27" i="7"/>
  <c r="DV26" i="7"/>
  <c r="DV25" i="7"/>
  <c r="DV24" i="7"/>
  <c r="DV23" i="7"/>
  <c r="DV22" i="7"/>
  <c r="DV21" i="7"/>
  <c r="DV20" i="7"/>
  <c r="DV19" i="7"/>
  <c r="DV18" i="7"/>
  <c r="DW246" i="7" s="1"/>
  <c r="DV17" i="7"/>
  <c r="DV16" i="7"/>
  <c r="DV15" i="7"/>
  <c r="DV14" i="7"/>
  <c r="DW245" i="7" s="1"/>
  <c r="DV13" i="7"/>
  <c r="Z198" i="7"/>
  <c r="Z197" i="7"/>
  <c r="Z196" i="7"/>
  <c r="Z195" i="7"/>
  <c r="Z194" i="7"/>
  <c r="Z193" i="7"/>
  <c r="Z192" i="7"/>
  <c r="Z191" i="7"/>
  <c r="Z190" i="7"/>
  <c r="Z189" i="7"/>
  <c r="Z188" i="7"/>
  <c r="Z187" i="7"/>
  <c r="Z186" i="7"/>
  <c r="Z185" i="7"/>
  <c r="Z184" i="7"/>
  <c r="Z183" i="7"/>
  <c r="Z182" i="7"/>
  <c r="Z181" i="7"/>
  <c r="Z180" i="7"/>
  <c r="Z179" i="7"/>
  <c r="Z175" i="7"/>
  <c r="Z174" i="7"/>
  <c r="Z173" i="7"/>
  <c r="Z172" i="7"/>
  <c r="Z171" i="7"/>
  <c r="Z170" i="7"/>
  <c r="Z169" i="7"/>
  <c r="Z168" i="7"/>
  <c r="Z167" i="7"/>
  <c r="Z166" i="7"/>
  <c r="Z165" i="7"/>
  <c r="Z164" i="7"/>
  <c r="Z163" i="7"/>
  <c r="Z162" i="7"/>
  <c r="Z161" i="7"/>
  <c r="Z160" i="7"/>
  <c r="Z159" i="7"/>
  <c r="Z158" i="7"/>
  <c r="Z157" i="7"/>
  <c r="Z156" i="7"/>
  <c r="Z155" i="7"/>
  <c r="Z154" i="7"/>
  <c r="Z153" i="7"/>
  <c r="Z152" i="7"/>
  <c r="Z151" i="7"/>
  <c r="Z150" i="7"/>
  <c r="Z149" i="7"/>
  <c r="Z148" i="7"/>
  <c r="Z147" i="7"/>
  <c r="Z146" i="7"/>
  <c r="Z145" i="7"/>
  <c r="Z144" i="7"/>
  <c r="Z143" i="7"/>
  <c r="Z142" i="7"/>
  <c r="Z141" i="7"/>
  <c r="Z140" i="7"/>
  <c r="Z139" i="7"/>
  <c r="Z138" i="7"/>
  <c r="Z137" i="7"/>
  <c r="Z136" i="7"/>
  <c r="Z132" i="7"/>
  <c r="Z131" i="7"/>
  <c r="Z130" i="7"/>
  <c r="Z129" i="7"/>
  <c r="Z128" i="7"/>
  <c r="Z127" i="7"/>
  <c r="Z126" i="7"/>
  <c r="Z125" i="7"/>
  <c r="Z124" i="7"/>
  <c r="Z123" i="7"/>
  <c r="Z122" i="7"/>
  <c r="Z121" i="7"/>
  <c r="Z120" i="7"/>
  <c r="Z119" i="7"/>
  <c r="Z118" i="7"/>
  <c r="Z117" i="7"/>
  <c r="Z116" i="7"/>
  <c r="Z115" i="7"/>
  <c r="Z114" i="7"/>
  <c r="Z113" i="7"/>
  <c r="Z112" i="7"/>
  <c r="Z111" i="7"/>
  <c r="Z110" i="7"/>
  <c r="Z109" i="7"/>
  <c r="Z108" i="7"/>
  <c r="Z107" i="7"/>
  <c r="Z106" i="7"/>
  <c r="Z105" i="7"/>
  <c r="Z104" i="7"/>
  <c r="Z103" i="7"/>
  <c r="Z102" i="7"/>
  <c r="Z101" i="7"/>
  <c r="Z100" i="7"/>
  <c r="Z99" i="7"/>
  <c r="Z98" i="7"/>
  <c r="Z97" i="7"/>
  <c r="Z96" i="7"/>
  <c r="Z95" i="7"/>
  <c r="Z94" i="7"/>
  <c r="Z93" i="7"/>
  <c r="Z89" i="7"/>
  <c r="Z88" i="7"/>
  <c r="Z87" i="7"/>
  <c r="Z86" i="7"/>
  <c r="Z85" i="7"/>
  <c r="Z84" i="7"/>
  <c r="Z83" i="7"/>
  <c r="Z82" i="7"/>
  <c r="Z81" i="7"/>
  <c r="Z80" i="7"/>
  <c r="Z79" i="7"/>
  <c r="Z78" i="7"/>
  <c r="Z77" i="7"/>
  <c r="Z76" i="7"/>
  <c r="Z75" i="7"/>
  <c r="Z74" i="7"/>
  <c r="Z73" i="7"/>
  <c r="Z72" i="7"/>
  <c r="Z71" i="7"/>
  <c r="Z70" i="7"/>
  <c r="Z69" i="7"/>
  <c r="Z68" i="7"/>
  <c r="Z67" i="7"/>
  <c r="Z66" i="7"/>
  <c r="Z65" i="7"/>
  <c r="Z64" i="7"/>
  <c r="Z63" i="7"/>
  <c r="Z62" i="7"/>
  <c r="Z61" i="7"/>
  <c r="Z60" i="7"/>
  <c r="Z59" i="7"/>
  <c r="Z58" i="7"/>
  <c r="Z57" i="7"/>
  <c r="Z56" i="7"/>
  <c r="Z55" i="7"/>
  <c r="Z54" i="7"/>
  <c r="Z53" i="7"/>
  <c r="Z52" i="7"/>
  <c r="Z51" i="7"/>
  <c r="Z50" i="7"/>
  <c r="Z46" i="7"/>
  <c r="Z45" i="7"/>
  <c r="Z44" i="7"/>
  <c r="Z43" i="7"/>
  <c r="Z42" i="7"/>
  <c r="Z41" i="7"/>
  <c r="Z40" i="7"/>
  <c r="Z39" i="7"/>
  <c r="Z38" i="7"/>
  <c r="Z37" i="7"/>
  <c r="Z36" i="7"/>
  <c r="Z35" i="7"/>
  <c r="Z34" i="7"/>
  <c r="Z33" i="7"/>
  <c r="Z32" i="7"/>
  <c r="Z27" i="7"/>
  <c r="Z26" i="7"/>
  <c r="Z25" i="7"/>
  <c r="Z24" i="7"/>
  <c r="Z23" i="7"/>
  <c r="Z22" i="7"/>
  <c r="Z21" i="7"/>
  <c r="Z20" i="7"/>
  <c r="Z19" i="7"/>
  <c r="Z18" i="7"/>
  <c r="Z17" i="7"/>
  <c r="Z16" i="7"/>
  <c r="AA251" i="7" s="1"/>
  <c r="Z15" i="7"/>
  <c r="Z14" i="7"/>
  <c r="AA250" i="7" s="1"/>
  <c r="Z13" i="7"/>
  <c r="AA249" i="7" l="1"/>
  <c r="AA248" i="7"/>
  <c r="AA245" i="7"/>
  <c r="AA247" i="7"/>
  <c r="AA234" i="7"/>
  <c r="AA246" i="7"/>
  <c r="AA10" i="7"/>
  <c r="DW10" i="7"/>
  <c r="DW8" i="7"/>
  <c r="AA4" i="7"/>
  <c r="DW233" i="7"/>
  <c r="DW4" i="7"/>
  <c r="AA231" i="7"/>
  <c r="DW237" i="7"/>
  <c r="DW231" i="7"/>
  <c r="DX230" i="7" s="1"/>
  <c r="DW236" i="7"/>
  <c r="DW235" i="7"/>
  <c r="DW6" i="7"/>
  <c r="DW9" i="7"/>
  <c r="AA233" i="7"/>
  <c r="AA236" i="7"/>
  <c r="AA237" i="7"/>
  <c r="Z92" i="7"/>
  <c r="AA235" i="7"/>
  <c r="DV92" i="7"/>
  <c r="DV135" i="7"/>
  <c r="Z49" i="7"/>
  <c r="AA8" i="7"/>
  <c r="DV31" i="7"/>
  <c r="AA7" i="7"/>
  <c r="Z31" i="7"/>
  <c r="Z135" i="7"/>
  <c r="DW7" i="7"/>
  <c r="DV12" i="7"/>
  <c r="DV49" i="7"/>
  <c r="AA9" i="7"/>
  <c r="AA6" i="7"/>
  <c r="Z12" i="7"/>
  <c r="DW5" i="7"/>
  <c r="AA5" i="7"/>
  <c r="V198" i="7"/>
  <c r="ED198" i="7"/>
  <c r="DZ198" i="7"/>
  <c r="BN198" i="7"/>
  <c r="BJ198" i="7"/>
  <c r="V197" i="7"/>
  <c r="ED197" i="7"/>
  <c r="DZ197" i="7"/>
  <c r="BN197" i="7"/>
  <c r="BJ197" i="7"/>
  <c r="V196" i="7"/>
  <c r="ED196" i="7"/>
  <c r="DZ196" i="7"/>
  <c r="BN196" i="7"/>
  <c r="BJ196" i="7"/>
  <c r="V195" i="7"/>
  <c r="ED195" i="7"/>
  <c r="DZ195" i="7"/>
  <c r="BN195" i="7"/>
  <c r="BJ195" i="7"/>
  <c r="V194" i="7"/>
  <c r="ED194" i="7"/>
  <c r="DZ194" i="7"/>
  <c r="BN194" i="7"/>
  <c r="BJ194" i="7"/>
  <c r="V193" i="7"/>
  <c r="ED193" i="7"/>
  <c r="DZ193" i="7"/>
  <c r="BN193" i="7"/>
  <c r="BJ193" i="7"/>
  <c r="V192" i="7"/>
  <c r="ED192" i="7"/>
  <c r="DZ192" i="7"/>
  <c r="BN192" i="7"/>
  <c r="BJ192" i="7"/>
  <c r="V191" i="7"/>
  <c r="ED191" i="7"/>
  <c r="DZ191" i="7"/>
  <c r="BN191" i="7"/>
  <c r="BJ191" i="7"/>
  <c r="V190" i="7"/>
  <c r="ED190" i="7"/>
  <c r="DZ190" i="7"/>
  <c r="BN190" i="7"/>
  <c r="BJ190" i="7"/>
  <c r="V189" i="7"/>
  <c r="ED189" i="7"/>
  <c r="DZ189" i="7"/>
  <c r="BN189" i="7"/>
  <c r="BJ189" i="7"/>
  <c r="V188" i="7"/>
  <c r="ED188" i="7"/>
  <c r="DZ188" i="7"/>
  <c r="BN188" i="7"/>
  <c r="BJ188" i="7"/>
  <c r="V187" i="7"/>
  <c r="ED187" i="7"/>
  <c r="DZ187" i="7"/>
  <c r="BN187" i="7"/>
  <c r="BJ187" i="7"/>
  <c r="V186" i="7"/>
  <c r="ED186" i="7"/>
  <c r="DZ186" i="7"/>
  <c r="BN186" i="7"/>
  <c r="BJ186" i="7"/>
  <c r="V185" i="7"/>
  <c r="ED185" i="7"/>
  <c r="DZ185" i="7"/>
  <c r="BN185" i="7"/>
  <c r="BJ185" i="7"/>
  <c r="V184" i="7"/>
  <c r="ED184" i="7"/>
  <c r="DZ184" i="7"/>
  <c r="BN184" i="7"/>
  <c r="BJ184" i="7"/>
  <c r="V183" i="7"/>
  <c r="ED183" i="7"/>
  <c r="DZ183" i="7"/>
  <c r="BN183" i="7"/>
  <c r="BJ183" i="7"/>
  <c r="V182" i="7"/>
  <c r="ED182" i="7"/>
  <c r="DZ182" i="7"/>
  <c r="BN182" i="7"/>
  <c r="BJ182" i="7"/>
  <c r="V181" i="7"/>
  <c r="ED181" i="7"/>
  <c r="DZ181" i="7"/>
  <c r="BN181" i="7"/>
  <c r="BJ181" i="7"/>
  <c r="V180" i="7"/>
  <c r="ED180" i="7"/>
  <c r="DZ180" i="7"/>
  <c r="BN180" i="7"/>
  <c r="BJ180" i="7"/>
  <c r="V179" i="7"/>
  <c r="ED179" i="7"/>
  <c r="DZ179" i="7"/>
  <c r="BN179" i="7"/>
  <c r="BJ179" i="7"/>
  <c r="V175" i="7"/>
  <c r="ED175" i="7"/>
  <c r="DZ175" i="7"/>
  <c r="BN175" i="7"/>
  <c r="BJ175" i="7"/>
  <c r="V174" i="7"/>
  <c r="ED174" i="7"/>
  <c r="DZ174" i="7"/>
  <c r="BN174" i="7"/>
  <c r="BJ174" i="7"/>
  <c r="V173" i="7"/>
  <c r="ED173" i="7"/>
  <c r="DZ173" i="7"/>
  <c r="BN173" i="7"/>
  <c r="BJ173" i="7"/>
  <c r="V172" i="7"/>
  <c r="ED172" i="7"/>
  <c r="DZ172" i="7"/>
  <c r="BN172" i="7"/>
  <c r="BJ172" i="7"/>
  <c r="V171" i="7"/>
  <c r="ED171" i="7"/>
  <c r="DZ171" i="7"/>
  <c r="BN171" i="7"/>
  <c r="BJ171" i="7"/>
  <c r="V170" i="7"/>
  <c r="ED170" i="7"/>
  <c r="DZ170" i="7"/>
  <c r="BN170" i="7"/>
  <c r="BJ170" i="7"/>
  <c r="V169" i="7"/>
  <c r="ED169" i="7"/>
  <c r="DZ169" i="7"/>
  <c r="BN169" i="7"/>
  <c r="BJ169" i="7"/>
  <c r="V168" i="7"/>
  <c r="ED168" i="7"/>
  <c r="DZ168" i="7"/>
  <c r="BN168" i="7"/>
  <c r="BJ168" i="7"/>
  <c r="V167" i="7"/>
  <c r="ED167" i="7"/>
  <c r="DZ167" i="7"/>
  <c r="BN167" i="7"/>
  <c r="BJ167" i="7"/>
  <c r="V166" i="7"/>
  <c r="ED166" i="7"/>
  <c r="DZ166" i="7"/>
  <c r="BN166" i="7"/>
  <c r="BJ166" i="7"/>
  <c r="V165" i="7"/>
  <c r="ED165" i="7"/>
  <c r="DZ165" i="7"/>
  <c r="BN165" i="7"/>
  <c r="BJ165" i="7"/>
  <c r="V164" i="7"/>
  <c r="ED164" i="7"/>
  <c r="DZ164" i="7"/>
  <c r="BN164" i="7"/>
  <c r="BJ164" i="7"/>
  <c r="V163" i="7"/>
  <c r="ED163" i="7"/>
  <c r="DZ163" i="7"/>
  <c r="BN163" i="7"/>
  <c r="BJ163" i="7"/>
  <c r="V162" i="7"/>
  <c r="ED158" i="7"/>
  <c r="DZ158" i="7"/>
  <c r="BN162" i="7"/>
  <c r="BJ162" i="7"/>
  <c r="V161" i="7"/>
  <c r="ED157" i="7"/>
  <c r="DZ157" i="7"/>
  <c r="BN161" i="7"/>
  <c r="BJ161" i="7"/>
  <c r="V160" i="7"/>
  <c r="ED156" i="7"/>
  <c r="DZ156" i="7"/>
  <c r="BN160" i="7"/>
  <c r="BJ160" i="7"/>
  <c r="V159" i="7"/>
  <c r="ED155" i="7"/>
  <c r="DZ155" i="7"/>
  <c r="BN159" i="7"/>
  <c r="BJ159" i="7"/>
  <c r="V158" i="7"/>
  <c r="ED162" i="7"/>
  <c r="DZ162" i="7"/>
  <c r="BN158" i="7"/>
  <c r="BJ158" i="7"/>
  <c r="V157" i="7"/>
  <c r="ED154" i="7"/>
  <c r="DZ154" i="7"/>
  <c r="BN157" i="7"/>
  <c r="BJ157" i="7"/>
  <c r="V156" i="7"/>
  <c r="ED153" i="7"/>
  <c r="DZ153" i="7"/>
  <c r="BN156" i="7"/>
  <c r="BJ156" i="7"/>
  <c r="V155" i="7"/>
  <c r="ED152" i="7"/>
  <c r="DZ152" i="7"/>
  <c r="BN155" i="7"/>
  <c r="BJ155" i="7"/>
  <c r="V154" i="7"/>
  <c r="ED151" i="7"/>
  <c r="DZ151" i="7"/>
  <c r="BN154" i="7"/>
  <c r="BJ154" i="7"/>
  <c r="V153" i="7"/>
  <c r="ED150" i="7"/>
  <c r="DZ150" i="7"/>
  <c r="BN153" i="7"/>
  <c r="BJ153" i="7"/>
  <c r="V152" i="7"/>
  <c r="ED149" i="7"/>
  <c r="DZ149" i="7"/>
  <c r="BN152" i="7"/>
  <c r="BJ152" i="7"/>
  <c r="V151" i="7"/>
  <c r="ED148" i="7"/>
  <c r="DZ148" i="7"/>
  <c r="BN151" i="7"/>
  <c r="BJ151" i="7"/>
  <c r="V150" i="7"/>
  <c r="ED147" i="7"/>
  <c r="DZ147" i="7"/>
  <c r="BN150" i="7"/>
  <c r="BJ150" i="7"/>
  <c r="V149" i="7"/>
  <c r="ED146" i="7"/>
  <c r="DZ146" i="7"/>
  <c r="BN149" i="7"/>
  <c r="BJ149" i="7"/>
  <c r="V148" i="7"/>
  <c r="ED161" i="7"/>
  <c r="DZ161" i="7"/>
  <c r="BN148" i="7"/>
  <c r="BJ148" i="7"/>
  <c r="V147" i="7"/>
  <c r="ED145" i="7"/>
  <c r="DZ145" i="7"/>
  <c r="BN147" i="7"/>
  <c r="BJ147" i="7"/>
  <c r="V146" i="7"/>
  <c r="ED144" i="7"/>
  <c r="DZ144" i="7"/>
  <c r="BN146" i="7"/>
  <c r="BJ146" i="7"/>
  <c r="V145" i="7"/>
  <c r="ED160" i="7"/>
  <c r="DZ160" i="7"/>
  <c r="BN145" i="7"/>
  <c r="BJ145" i="7"/>
  <c r="V144" i="7"/>
  <c r="ED143" i="7"/>
  <c r="DZ143" i="7"/>
  <c r="BN144" i="7"/>
  <c r="BJ144" i="7"/>
  <c r="V143" i="7"/>
  <c r="ED142" i="7"/>
  <c r="DZ142" i="7"/>
  <c r="BN143" i="7"/>
  <c r="BJ143" i="7"/>
  <c r="V142" i="7"/>
  <c r="ED141" i="7"/>
  <c r="DZ141" i="7"/>
  <c r="BN142" i="7"/>
  <c r="BJ142" i="7"/>
  <c r="V141" i="7"/>
  <c r="ED159" i="7"/>
  <c r="DZ159" i="7"/>
  <c r="BN141" i="7"/>
  <c r="BJ141" i="7"/>
  <c r="V140" i="7"/>
  <c r="ED140" i="7"/>
  <c r="DZ140" i="7"/>
  <c r="BN140" i="7"/>
  <c r="BJ140" i="7"/>
  <c r="V139" i="7"/>
  <c r="ED139" i="7"/>
  <c r="DZ139" i="7"/>
  <c r="BN139" i="7"/>
  <c r="BJ139" i="7"/>
  <c r="V138" i="7"/>
  <c r="ED138" i="7"/>
  <c r="DZ138" i="7"/>
  <c r="BN138" i="7"/>
  <c r="BJ138" i="7"/>
  <c r="V137" i="7"/>
  <c r="ED137" i="7"/>
  <c r="DZ137" i="7"/>
  <c r="BN137" i="7"/>
  <c r="BJ137" i="7"/>
  <c r="V136" i="7"/>
  <c r="ED136" i="7"/>
  <c r="DZ136" i="7"/>
  <c r="BN136" i="7"/>
  <c r="BJ136" i="7"/>
  <c r="V132" i="7"/>
  <c r="ED132" i="7"/>
  <c r="DZ132" i="7"/>
  <c r="BN132" i="7"/>
  <c r="BJ132" i="7"/>
  <c r="V131" i="7"/>
  <c r="ED131" i="7"/>
  <c r="DZ131" i="7"/>
  <c r="BN131" i="7"/>
  <c r="BJ131" i="7"/>
  <c r="V130" i="7"/>
  <c r="ED130" i="7"/>
  <c r="DZ130" i="7"/>
  <c r="BN130" i="7"/>
  <c r="BJ130" i="7"/>
  <c r="V129" i="7"/>
  <c r="ED129" i="7"/>
  <c r="DZ129" i="7"/>
  <c r="BN129" i="7"/>
  <c r="BJ129" i="7"/>
  <c r="V128" i="7"/>
  <c r="ED128" i="7"/>
  <c r="DZ128" i="7"/>
  <c r="BN128" i="7"/>
  <c r="BJ128" i="7"/>
  <c r="V127" i="7"/>
  <c r="ED127" i="7"/>
  <c r="DZ127" i="7"/>
  <c r="BN127" i="7"/>
  <c r="BJ127" i="7"/>
  <c r="V126" i="7"/>
  <c r="ED126" i="7"/>
  <c r="DZ126" i="7"/>
  <c r="BN126" i="7"/>
  <c r="BJ126" i="7"/>
  <c r="V125" i="7"/>
  <c r="ED125" i="7"/>
  <c r="DZ125" i="7"/>
  <c r="BN125" i="7"/>
  <c r="BJ125" i="7"/>
  <c r="V124" i="7"/>
  <c r="ED124" i="7"/>
  <c r="DZ124" i="7"/>
  <c r="BN124" i="7"/>
  <c r="BJ124" i="7"/>
  <c r="V123" i="7"/>
  <c r="ED123" i="7"/>
  <c r="DZ123" i="7"/>
  <c r="BN123" i="7"/>
  <c r="BJ123" i="7"/>
  <c r="V122" i="7"/>
  <c r="ED122" i="7"/>
  <c r="DZ122" i="7"/>
  <c r="BN122" i="7"/>
  <c r="BJ122" i="7"/>
  <c r="V121" i="7"/>
  <c r="ED121" i="7"/>
  <c r="DZ121" i="7"/>
  <c r="BN121" i="7"/>
  <c r="BJ121" i="7"/>
  <c r="V120" i="7"/>
  <c r="ED120" i="7"/>
  <c r="DZ120" i="7"/>
  <c r="BN120" i="7"/>
  <c r="V119" i="7"/>
  <c r="ED119" i="7"/>
  <c r="DZ119" i="7"/>
  <c r="BN119" i="7"/>
  <c r="V118" i="7"/>
  <c r="ED118" i="7"/>
  <c r="DZ118" i="7"/>
  <c r="BN97" i="7"/>
  <c r="V117" i="7"/>
  <c r="ED117" i="7"/>
  <c r="DZ117" i="7"/>
  <c r="BN102" i="7"/>
  <c r="V116" i="7"/>
  <c r="ED116" i="7"/>
  <c r="DZ116" i="7"/>
  <c r="BN101" i="7"/>
  <c r="V115" i="7"/>
  <c r="ED115" i="7"/>
  <c r="DZ115" i="7"/>
  <c r="BN100" i="7"/>
  <c r="V114" i="7"/>
  <c r="ED114" i="7"/>
  <c r="DZ114" i="7"/>
  <c r="BN103" i="7"/>
  <c r="V113" i="7"/>
  <c r="ED113" i="7"/>
  <c r="DZ113" i="7"/>
  <c r="BN99" i="7"/>
  <c r="V112" i="7"/>
  <c r="ED112" i="7"/>
  <c r="DZ112" i="7"/>
  <c r="BN98" i="7"/>
  <c r="V111" i="7"/>
  <c r="ED111" i="7"/>
  <c r="DZ111" i="7"/>
  <c r="BN118" i="7"/>
  <c r="V110" i="7"/>
  <c r="ED110" i="7"/>
  <c r="DZ110" i="7"/>
  <c r="BN117" i="7"/>
  <c r="V109" i="7"/>
  <c r="ED107" i="7"/>
  <c r="DZ107" i="7"/>
  <c r="BN116" i="7"/>
  <c r="V108" i="7"/>
  <c r="ED108" i="7"/>
  <c r="DZ108" i="7"/>
  <c r="BN115" i="7"/>
  <c r="V107" i="7"/>
  <c r="ED106" i="7"/>
  <c r="DZ106" i="7"/>
  <c r="BN114" i="7"/>
  <c r="V106" i="7"/>
  <c r="ED105" i="7"/>
  <c r="DZ105" i="7"/>
  <c r="BN113" i="7"/>
  <c r="V105" i="7"/>
  <c r="ED104" i="7"/>
  <c r="DZ104" i="7"/>
  <c r="BN112" i="7"/>
  <c r="V104" i="7"/>
  <c r="ED103" i="7"/>
  <c r="DZ103" i="7"/>
  <c r="BN96" i="7"/>
  <c r="V103" i="7"/>
  <c r="ED102" i="7"/>
  <c r="DZ102" i="7"/>
  <c r="BN111" i="7"/>
  <c r="V102" i="7"/>
  <c r="ED101" i="7"/>
  <c r="DZ98" i="7"/>
  <c r="BN110" i="7"/>
  <c r="V101" i="7"/>
  <c r="ED100" i="7"/>
  <c r="DZ101" i="7"/>
  <c r="BN109" i="7"/>
  <c r="V100" i="7"/>
  <c r="ED99" i="7"/>
  <c r="DZ100" i="7"/>
  <c r="BN108" i="7"/>
  <c r="V99" i="7"/>
  <c r="W246" i="7" s="1"/>
  <c r="ED98" i="7"/>
  <c r="DZ99" i="7"/>
  <c r="BN107" i="7"/>
  <c r="V98" i="7"/>
  <c r="ED97" i="7"/>
  <c r="EE246" i="7" s="1"/>
  <c r="DZ97" i="7"/>
  <c r="EA246" i="7" s="1"/>
  <c r="BN106" i="7"/>
  <c r="V97" i="7"/>
  <c r="ED96" i="7"/>
  <c r="DZ96" i="7"/>
  <c r="BN105" i="7"/>
  <c r="V96" i="7"/>
  <c r="ED109" i="7"/>
  <c r="DZ109" i="7"/>
  <c r="BN104" i="7"/>
  <c r="V95" i="7"/>
  <c r="W247" i="7" s="1"/>
  <c r="ED95" i="7"/>
  <c r="DZ95" i="7"/>
  <c r="BN95" i="7"/>
  <c r="V94" i="7"/>
  <c r="ED94" i="7"/>
  <c r="DZ94" i="7"/>
  <c r="BN94" i="7"/>
  <c r="V93" i="7"/>
  <c r="W245" i="7" s="1"/>
  <c r="ED93" i="7"/>
  <c r="EE245" i="7" s="1"/>
  <c r="DZ93" i="7"/>
  <c r="EA245" i="7" s="1"/>
  <c r="BN93" i="7"/>
  <c r="BJ93" i="7"/>
  <c r="V89" i="7"/>
  <c r="ED89" i="7"/>
  <c r="DZ89" i="7"/>
  <c r="BN89" i="7"/>
  <c r="BJ89" i="7"/>
  <c r="V88" i="7"/>
  <c r="ED88" i="7"/>
  <c r="DZ88" i="7"/>
  <c r="BN88" i="7"/>
  <c r="BJ88" i="7"/>
  <c r="V87" i="7"/>
  <c r="ED87" i="7"/>
  <c r="DZ87" i="7"/>
  <c r="BN87" i="7"/>
  <c r="BJ87" i="7"/>
  <c r="V86" i="7"/>
  <c r="ED86" i="7"/>
  <c r="DZ86" i="7"/>
  <c r="BN86" i="7"/>
  <c r="BJ86" i="7"/>
  <c r="V85" i="7"/>
  <c r="ED85" i="7"/>
  <c r="DZ85" i="7"/>
  <c r="BN85" i="7"/>
  <c r="BJ85" i="7"/>
  <c r="V84" i="7"/>
  <c r="ED84" i="7"/>
  <c r="DZ84" i="7"/>
  <c r="BN84" i="7"/>
  <c r="BJ84" i="7"/>
  <c r="V83" i="7"/>
  <c r="ED83" i="7"/>
  <c r="DZ83" i="7"/>
  <c r="BN83" i="7"/>
  <c r="BJ83" i="7"/>
  <c r="V82" i="7"/>
  <c r="ED82" i="7"/>
  <c r="DZ82" i="7"/>
  <c r="BN82" i="7"/>
  <c r="BJ82" i="7"/>
  <c r="V81" i="7"/>
  <c r="ED81" i="7"/>
  <c r="DZ81" i="7"/>
  <c r="BN81" i="7"/>
  <c r="BJ81" i="7"/>
  <c r="V80" i="7"/>
  <c r="ED80" i="7"/>
  <c r="DZ80" i="7"/>
  <c r="BN80" i="7"/>
  <c r="BJ80" i="7"/>
  <c r="V79" i="7"/>
  <c r="ED79" i="7"/>
  <c r="DZ79" i="7"/>
  <c r="BN79" i="7"/>
  <c r="BJ79" i="7"/>
  <c r="V78" i="7"/>
  <c r="ED78" i="7"/>
  <c r="DZ78" i="7"/>
  <c r="BN78" i="7"/>
  <c r="BJ78" i="7"/>
  <c r="V77" i="7"/>
  <c r="ED77" i="7"/>
  <c r="DZ77" i="7"/>
  <c r="BN77" i="7"/>
  <c r="BJ77" i="7"/>
  <c r="V76" i="7"/>
  <c r="ED76" i="7"/>
  <c r="DZ76" i="7"/>
  <c r="BN76" i="7"/>
  <c r="BJ76" i="7"/>
  <c r="BK250" i="7" s="1"/>
  <c r="V75" i="7"/>
  <c r="ED75" i="7"/>
  <c r="DZ75" i="7"/>
  <c r="BN75" i="7"/>
  <c r="BJ75" i="7"/>
  <c r="V74" i="7"/>
  <c r="ED74" i="7"/>
  <c r="DZ74" i="7"/>
  <c r="BN74" i="7"/>
  <c r="BJ74" i="7"/>
  <c r="V73" i="7"/>
  <c r="ED73" i="7"/>
  <c r="DZ73" i="7"/>
  <c r="BN73" i="7"/>
  <c r="BJ73" i="7"/>
  <c r="V72" i="7"/>
  <c r="ED72" i="7"/>
  <c r="DZ72" i="7"/>
  <c r="BN72" i="7"/>
  <c r="BJ72" i="7"/>
  <c r="V71" i="7"/>
  <c r="ED71" i="7"/>
  <c r="DZ71" i="7"/>
  <c r="BN71" i="7"/>
  <c r="BJ71" i="7"/>
  <c r="V70" i="7"/>
  <c r="ED70" i="7"/>
  <c r="DZ70" i="7"/>
  <c r="BN70" i="7"/>
  <c r="BJ70" i="7"/>
  <c r="V69" i="7"/>
  <c r="ED69" i="7"/>
  <c r="DZ69" i="7"/>
  <c r="BN69" i="7"/>
  <c r="BJ69" i="7"/>
  <c r="V68" i="7"/>
  <c r="ED68" i="7"/>
  <c r="DZ68" i="7"/>
  <c r="BN68" i="7"/>
  <c r="BJ68" i="7"/>
  <c r="V67" i="7"/>
  <c r="ED67" i="7"/>
  <c r="DZ67" i="7"/>
  <c r="BN67" i="7"/>
  <c r="BJ67" i="7"/>
  <c r="V66" i="7"/>
  <c r="ED66" i="7"/>
  <c r="DZ66" i="7"/>
  <c r="BN66" i="7"/>
  <c r="BJ66" i="7"/>
  <c r="V65" i="7"/>
  <c r="ED65" i="7"/>
  <c r="DZ65" i="7"/>
  <c r="BN65" i="7"/>
  <c r="BJ65" i="7"/>
  <c r="V64" i="7"/>
  <c r="ED64" i="7"/>
  <c r="DZ64" i="7"/>
  <c r="BN64" i="7"/>
  <c r="BJ64" i="7"/>
  <c r="V63" i="7"/>
  <c r="ED62" i="7"/>
  <c r="DZ62" i="7"/>
  <c r="BN63" i="7"/>
  <c r="BJ63" i="7"/>
  <c r="V62" i="7"/>
  <c r="ED61" i="7"/>
  <c r="DZ61" i="7"/>
  <c r="BN62" i="7"/>
  <c r="BJ62" i="7"/>
  <c r="V61" i="7"/>
  <c r="ED63" i="7"/>
  <c r="DZ63" i="7"/>
  <c r="BN61" i="7"/>
  <c r="BJ61" i="7"/>
  <c r="V60" i="7"/>
  <c r="ED60" i="7"/>
  <c r="DZ60" i="7"/>
  <c r="BN60" i="7"/>
  <c r="BJ60" i="7"/>
  <c r="V59" i="7"/>
  <c r="ED59" i="7"/>
  <c r="DZ59" i="7"/>
  <c r="BN59" i="7"/>
  <c r="BJ59" i="7"/>
  <c r="V58" i="7"/>
  <c r="ED58" i="7"/>
  <c r="DZ58" i="7"/>
  <c r="BN58" i="7"/>
  <c r="BJ58" i="7"/>
  <c r="V57" i="7"/>
  <c r="ED57" i="7"/>
  <c r="EE248" i="7" s="1"/>
  <c r="DZ57" i="7"/>
  <c r="BN57" i="7"/>
  <c r="BJ57" i="7"/>
  <c r="V56" i="7"/>
  <c r="ED56" i="7"/>
  <c r="EE250" i="7" s="1"/>
  <c r="DZ56" i="7"/>
  <c r="EA250" i="7" s="1"/>
  <c r="BN56" i="7"/>
  <c r="BJ56" i="7"/>
  <c r="V55" i="7"/>
  <c r="ED55" i="7"/>
  <c r="DZ55" i="7"/>
  <c r="BN55" i="7"/>
  <c r="BJ55" i="7"/>
  <c r="V54" i="7"/>
  <c r="ED54" i="7"/>
  <c r="DZ54" i="7"/>
  <c r="BN54" i="7"/>
  <c r="BJ54" i="7"/>
  <c r="V53" i="7"/>
  <c r="ED53" i="7"/>
  <c r="EE251" i="7" s="1"/>
  <c r="DZ53" i="7"/>
  <c r="BN53" i="7"/>
  <c r="BJ53" i="7"/>
  <c r="V52" i="7"/>
  <c r="W248" i="7" s="1"/>
  <c r="ED52" i="7"/>
  <c r="DZ52" i="7"/>
  <c r="BN52" i="7"/>
  <c r="BJ52" i="7"/>
  <c r="V51" i="7"/>
  <c r="ED51" i="7"/>
  <c r="DZ51" i="7"/>
  <c r="BN51" i="7"/>
  <c r="BJ51" i="7"/>
  <c r="V50" i="7"/>
  <c r="ED50" i="7"/>
  <c r="DZ50" i="7"/>
  <c r="BN50" i="7"/>
  <c r="BJ50" i="7"/>
  <c r="V46" i="7"/>
  <c r="ED46" i="7"/>
  <c r="DZ46" i="7"/>
  <c r="BN46" i="7"/>
  <c r="BJ46" i="7"/>
  <c r="V45" i="7"/>
  <c r="ED45" i="7"/>
  <c r="DZ45" i="7"/>
  <c r="BN45" i="7"/>
  <c r="BJ45" i="7"/>
  <c r="V44" i="7"/>
  <c r="ED44" i="7"/>
  <c r="DZ44" i="7"/>
  <c r="BN44" i="7"/>
  <c r="BJ44" i="7"/>
  <c r="V43" i="7"/>
  <c r="ED43" i="7"/>
  <c r="DZ43" i="7"/>
  <c r="BN43" i="7"/>
  <c r="BJ43" i="7"/>
  <c r="V42" i="7"/>
  <c r="ED42" i="7"/>
  <c r="DZ42" i="7"/>
  <c r="BN42" i="7"/>
  <c r="BJ42" i="7"/>
  <c r="V41" i="7"/>
  <c r="ED41" i="7"/>
  <c r="DZ41" i="7"/>
  <c r="BN41" i="7"/>
  <c r="BJ41" i="7"/>
  <c r="V40" i="7"/>
  <c r="ED40" i="7"/>
  <c r="DZ40" i="7"/>
  <c r="BN40" i="7"/>
  <c r="BJ40" i="7"/>
  <c r="V39" i="7"/>
  <c r="ED39" i="7"/>
  <c r="DZ39" i="7"/>
  <c r="BN39" i="7"/>
  <c r="BJ39" i="7"/>
  <c r="V38" i="7"/>
  <c r="ED38" i="7"/>
  <c r="DZ38" i="7"/>
  <c r="BN38" i="7"/>
  <c r="BJ38" i="7"/>
  <c r="V37" i="7"/>
  <c r="ED37" i="7"/>
  <c r="DZ37" i="7"/>
  <c r="BN37" i="7"/>
  <c r="BJ37" i="7"/>
  <c r="V36" i="7"/>
  <c r="ED36" i="7"/>
  <c r="EE247" i="7" s="1"/>
  <c r="DZ36" i="7"/>
  <c r="BN36" i="7"/>
  <c r="BO233" i="7" s="1"/>
  <c r="BJ36" i="7"/>
  <c r="V35" i="7"/>
  <c r="ED35" i="7"/>
  <c r="DZ35" i="7"/>
  <c r="BN35" i="7"/>
  <c r="BJ35" i="7"/>
  <c r="V34" i="7"/>
  <c r="ED34" i="7"/>
  <c r="DZ34" i="7"/>
  <c r="BN34" i="7"/>
  <c r="BJ34" i="7"/>
  <c r="V33" i="7"/>
  <c r="ED33" i="7"/>
  <c r="DZ33" i="7"/>
  <c r="BN33" i="7"/>
  <c r="BJ33" i="7"/>
  <c r="BK247" i="7" s="1"/>
  <c r="V32" i="7"/>
  <c r="ED32" i="7"/>
  <c r="DZ32" i="7"/>
  <c r="BN32" i="7"/>
  <c r="BJ32" i="7"/>
  <c r="V27" i="7"/>
  <c r="ED27" i="7"/>
  <c r="DZ27" i="7"/>
  <c r="BN27" i="7"/>
  <c r="BJ27" i="7"/>
  <c r="V26" i="7"/>
  <c r="ED26" i="7"/>
  <c r="DZ26" i="7"/>
  <c r="BN26" i="7"/>
  <c r="BJ26" i="7"/>
  <c r="V25" i="7"/>
  <c r="ED25" i="7"/>
  <c r="DZ25" i="7"/>
  <c r="BN25" i="7"/>
  <c r="BJ25" i="7"/>
  <c r="V24" i="7"/>
  <c r="ED24" i="7"/>
  <c r="DZ24" i="7"/>
  <c r="BN24" i="7"/>
  <c r="BJ24" i="7"/>
  <c r="V23" i="7"/>
  <c r="ED23" i="7"/>
  <c r="DZ23" i="7"/>
  <c r="BN23" i="7"/>
  <c r="BJ23" i="7"/>
  <c r="V22" i="7"/>
  <c r="ED22" i="7"/>
  <c r="DZ22" i="7"/>
  <c r="BN22" i="7"/>
  <c r="BJ22" i="7"/>
  <c r="V21" i="7"/>
  <c r="ED21" i="7"/>
  <c r="DZ21" i="7"/>
  <c r="BN21" i="7"/>
  <c r="BJ21" i="7"/>
  <c r="BK251" i="7" s="1"/>
  <c r="V20" i="7"/>
  <c r="ED20" i="7"/>
  <c r="DZ20" i="7"/>
  <c r="BN20" i="7"/>
  <c r="BO247" i="7" s="1"/>
  <c r="BJ20" i="7"/>
  <c r="V19" i="7"/>
  <c r="ED19" i="7"/>
  <c r="DZ19" i="7"/>
  <c r="BN19" i="7"/>
  <c r="BJ19" i="7"/>
  <c r="BK249" i="7" s="1"/>
  <c r="V18" i="7"/>
  <c r="ED18" i="7"/>
  <c r="DZ18" i="7"/>
  <c r="BN18" i="7"/>
  <c r="BO246" i="7" s="1"/>
  <c r="BJ18" i="7"/>
  <c r="V17" i="7"/>
  <c r="ED17" i="7"/>
  <c r="DZ17" i="7"/>
  <c r="BN17" i="7"/>
  <c r="BJ17" i="7"/>
  <c r="V16" i="7"/>
  <c r="ED16" i="7"/>
  <c r="DZ16" i="7"/>
  <c r="BN16" i="7"/>
  <c r="BO245" i="7" s="1"/>
  <c r="BJ16" i="7"/>
  <c r="V15" i="7"/>
  <c r="W249" i="7" s="1"/>
  <c r="ED15" i="7"/>
  <c r="DZ15" i="7"/>
  <c r="BN15" i="7"/>
  <c r="BJ15" i="7"/>
  <c r="V14" i="7"/>
  <c r="ED14" i="7"/>
  <c r="DZ14" i="7"/>
  <c r="BN14" i="7"/>
  <c r="BO251" i="7" s="1"/>
  <c r="BJ14" i="7"/>
  <c r="V13" i="7"/>
  <c r="ED13" i="7"/>
  <c r="DZ13" i="7"/>
  <c r="BN13" i="7"/>
  <c r="BJ13" i="7"/>
  <c r="EE9" i="7"/>
  <c r="BO9" i="7"/>
  <c r="BK9" i="7"/>
  <c r="W8" i="7"/>
  <c r="BK245" i="7" l="1"/>
  <c r="EA249" i="7"/>
  <c r="W250" i="7"/>
  <c r="BK246" i="7"/>
  <c r="W251" i="7"/>
  <c r="BO249" i="7"/>
  <c r="EA247" i="7"/>
  <c r="EA10" i="7"/>
  <c r="W10" i="7"/>
  <c r="EA251" i="7"/>
  <c r="EA248" i="7"/>
  <c r="BO232" i="7"/>
  <c r="BO248" i="7"/>
  <c r="BO250" i="7"/>
  <c r="EE237" i="7"/>
  <c r="EE249" i="7"/>
  <c r="BK10" i="7"/>
  <c r="BO10" i="7"/>
  <c r="EE10" i="7"/>
  <c r="BK232" i="7"/>
  <c r="BK248" i="7"/>
  <c r="BO4" i="7"/>
  <c r="EE4" i="7"/>
  <c r="BK4" i="7"/>
  <c r="EA4" i="7"/>
  <c r="W4" i="7"/>
  <c r="BO236" i="7"/>
  <c r="W236" i="7"/>
  <c r="W237" i="7"/>
  <c r="EE234" i="7"/>
  <c r="W234" i="7"/>
  <c r="BK6" i="7"/>
  <c r="DV230" i="7"/>
  <c r="DV201" i="7" s="1"/>
  <c r="DV178" i="7" s="1"/>
  <c r="EA237" i="7"/>
  <c r="EE231" i="7"/>
  <c r="EA234" i="7"/>
  <c r="EE7" i="7"/>
  <c r="BK237" i="7"/>
  <c r="EE233" i="7"/>
  <c r="BK234" i="7"/>
  <c r="BJ92" i="7"/>
  <c r="W231" i="7"/>
  <c r="EE236" i="7"/>
  <c r="BO231" i="7"/>
  <c r="W233" i="7"/>
  <c r="BO234" i="7"/>
  <c r="BK233" i="7"/>
  <c r="DW230" i="7"/>
  <c r="AB230" i="7"/>
  <c r="AA230" i="7"/>
  <c r="EA5" i="7"/>
  <c r="EA233" i="7"/>
  <c r="EA235" i="7"/>
  <c r="EA231" i="7"/>
  <c r="EA236" i="7"/>
  <c r="EA6" i="7"/>
  <c r="EA7" i="7"/>
  <c r="EA8" i="7"/>
  <c r="EA9" i="7"/>
  <c r="BO237" i="7"/>
  <c r="EE235" i="7"/>
  <c r="BK236" i="7"/>
  <c r="BK231" i="7"/>
  <c r="DZ49" i="7"/>
  <c r="BN49" i="7"/>
  <c r="ED49" i="7"/>
  <c r="BK235" i="7"/>
  <c r="BO235" i="7"/>
  <c r="W235" i="7"/>
  <c r="V92" i="7"/>
  <c r="BN12" i="7"/>
  <c r="DZ31" i="7"/>
  <c r="V31" i="7"/>
  <c r="BO5" i="7"/>
  <c r="BN92" i="7"/>
  <c r="ED92" i="7"/>
  <c r="BK7" i="7"/>
  <c r="W7" i="7"/>
  <c r="Z230" i="7"/>
  <c r="BN31" i="7"/>
  <c r="DZ12" i="7"/>
  <c r="ED31" i="7"/>
  <c r="DZ92" i="7"/>
  <c r="DZ135" i="7"/>
  <c r="EE8" i="7"/>
  <c r="BN135" i="7"/>
  <c r="V135" i="7"/>
  <c r="W9" i="7"/>
  <c r="W6" i="7"/>
  <c r="V49" i="7"/>
  <c r="V12" i="7"/>
  <c r="ED12" i="7"/>
  <c r="EE5" i="7"/>
  <c r="ED135" i="7"/>
  <c r="BJ135" i="7"/>
  <c r="BK8" i="7"/>
  <c r="BO7" i="7"/>
  <c r="BO8" i="7"/>
  <c r="BJ49" i="7"/>
  <c r="BJ31" i="7"/>
  <c r="BJ12" i="7"/>
  <c r="BK5" i="7"/>
  <c r="W5" i="7"/>
  <c r="BO6" i="7"/>
  <c r="EE6" i="7"/>
  <c r="EF230" i="7" l="1"/>
  <c r="X230" i="7"/>
  <c r="EB230" i="7"/>
  <c r="Z201" i="7"/>
  <c r="Z178" i="7" s="1"/>
  <c r="BK230" i="7"/>
  <c r="BL230" i="7"/>
  <c r="BO230" i="7"/>
  <c r="BP230" i="7"/>
  <c r="EA230" i="7"/>
  <c r="DZ230" i="7"/>
  <c r="W230" i="7"/>
  <c r="ED230" i="7"/>
  <c r="EE230" i="7"/>
  <c r="BN230" i="7"/>
  <c r="V230" i="7"/>
  <c r="BJ230" i="7"/>
  <c r="AY198" i="6"/>
  <c r="AE198" i="6"/>
  <c r="CM198" i="6"/>
  <c r="CI198" i="6"/>
  <c r="G198" i="6"/>
  <c r="AY197" i="6"/>
  <c r="AE197" i="6"/>
  <c r="CM197" i="6"/>
  <c r="CI197" i="6"/>
  <c r="G197" i="6"/>
  <c r="AY196" i="6"/>
  <c r="AE196" i="6"/>
  <c r="CM196" i="6"/>
  <c r="CI196" i="6"/>
  <c r="G196" i="6"/>
  <c r="AY195" i="6"/>
  <c r="AE195" i="6"/>
  <c r="CM195" i="6"/>
  <c r="CI195" i="6"/>
  <c r="G195" i="6"/>
  <c r="AY194" i="6"/>
  <c r="AE194" i="6"/>
  <c r="CM194" i="6"/>
  <c r="CI194" i="6"/>
  <c r="G194" i="6"/>
  <c r="AY193" i="6"/>
  <c r="AE193" i="6"/>
  <c r="CM193" i="6"/>
  <c r="CI193" i="6"/>
  <c r="G193" i="6"/>
  <c r="AY192" i="6"/>
  <c r="AE192" i="6"/>
  <c r="CM192" i="6"/>
  <c r="CI192" i="6"/>
  <c r="G192" i="6"/>
  <c r="AY191" i="6"/>
  <c r="AE191" i="6"/>
  <c r="CM191" i="6"/>
  <c r="CI191" i="6"/>
  <c r="G191" i="6"/>
  <c r="AY190" i="6"/>
  <c r="AE190" i="6"/>
  <c r="CM190" i="6"/>
  <c r="CI190" i="6"/>
  <c r="G190" i="6"/>
  <c r="AY189" i="6"/>
  <c r="AE189" i="6"/>
  <c r="CM189" i="6"/>
  <c r="CI189" i="6"/>
  <c r="G189" i="6"/>
  <c r="AY188" i="6"/>
  <c r="AE188" i="6"/>
  <c r="CM188" i="6"/>
  <c r="CI188" i="6"/>
  <c r="G188" i="6"/>
  <c r="AY187" i="6"/>
  <c r="AE187" i="6"/>
  <c r="CM187" i="6"/>
  <c r="CI187" i="6"/>
  <c r="G187" i="6"/>
  <c r="AY186" i="6"/>
  <c r="AE186" i="6"/>
  <c r="CM186" i="6"/>
  <c r="CI186" i="6"/>
  <c r="G186" i="6"/>
  <c r="AY185" i="6"/>
  <c r="AE185" i="6"/>
  <c r="CM185" i="6"/>
  <c r="CI185" i="6"/>
  <c r="G185" i="6"/>
  <c r="AY184" i="6"/>
  <c r="AE184" i="6"/>
  <c r="CM184" i="6"/>
  <c r="CI184" i="6"/>
  <c r="G184" i="6"/>
  <c r="AY183" i="6"/>
  <c r="AE183" i="6"/>
  <c r="CM183" i="6"/>
  <c r="CI183" i="6"/>
  <c r="G183" i="6"/>
  <c r="AY182" i="6"/>
  <c r="AE182" i="6"/>
  <c r="CM182" i="6"/>
  <c r="CI182" i="6"/>
  <c r="G182" i="6"/>
  <c r="AY181" i="6"/>
  <c r="AE181" i="6"/>
  <c r="CM181" i="6"/>
  <c r="CI181" i="6"/>
  <c r="G181" i="6"/>
  <c r="AY180" i="6"/>
  <c r="AE180" i="6"/>
  <c r="CM180" i="6"/>
  <c r="CI180" i="6"/>
  <c r="G180" i="6"/>
  <c r="AY179" i="6"/>
  <c r="AE179" i="6"/>
  <c r="CM179" i="6"/>
  <c r="CM178" i="6" s="1"/>
  <c r="CI179" i="6"/>
  <c r="G179" i="6"/>
  <c r="AY175" i="6"/>
  <c r="AE175" i="6"/>
  <c r="CM175" i="6"/>
  <c r="CI175" i="6"/>
  <c r="G175" i="6"/>
  <c r="AY174" i="6"/>
  <c r="AE174" i="6"/>
  <c r="CM174" i="6"/>
  <c r="CI174" i="6"/>
  <c r="G174" i="6"/>
  <c r="AY173" i="6"/>
  <c r="AE173" i="6"/>
  <c r="CM173" i="6"/>
  <c r="CI173" i="6"/>
  <c r="G173" i="6"/>
  <c r="AY172" i="6"/>
  <c r="AE172" i="6"/>
  <c r="CM172" i="6"/>
  <c r="CI172" i="6"/>
  <c r="G172" i="6"/>
  <c r="AY171" i="6"/>
  <c r="AE171" i="6"/>
  <c r="CM171" i="6"/>
  <c r="CI171" i="6"/>
  <c r="G171" i="6"/>
  <c r="AY170" i="6"/>
  <c r="AE170" i="6"/>
  <c r="CM170" i="6"/>
  <c r="CI170" i="6"/>
  <c r="G170" i="6"/>
  <c r="AY169" i="6"/>
  <c r="AE169" i="6"/>
  <c r="CM169" i="6"/>
  <c r="CI169" i="6"/>
  <c r="G169" i="6"/>
  <c r="AY168" i="6"/>
  <c r="AE168" i="6"/>
  <c r="CM168" i="6"/>
  <c r="CI168" i="6"/>
  <c r="G168" i="6"/>
  <c r="AY167" i="6"/>
  <c r="AE167" i="6"/>
  <c r="CM167" i="6"/>
  <c r="CI167" i="6"/>
  <c r="G167" i="6"/>
  <c r="AY166" i="6"/>
  <c r="AE166" i="6"/>
  <c r="CM166" i="6"/>
  <c r="CI166" i="6"/>
  <c r="G166" i="6"/>
  <c r="AY165" i="6"/>
  <c r="AE165" i="6"/>
  <c r="CM165" i="6"/>
  <c r="CI165" i="6"/>
  <c r="G165" i="6"/>
  <c r="AY164" i="6"/>
  <c r="AE164" i="6"/>
  <c r="CM164" i="6"/>
  <c r="CI164" i="6"/>
  <c r="G164" i="6"/>
  <c r="AY163" i="6"/>
  <c r="AE163" i="6"/>
  <c r="CM163" i="6"/>
  <c r="CI163" i="6"/>
  <c r="G163" i="6"/>
  <c r="AY162" i="6"/>
  <c r="AE162" i="6"/>
  <c r="CM162" i="6"/>
  <c r="CI162" i="6"/>
  <c r="G162" i="6"/>
  <c r="AY161" i="6"/>
  <c r="AE161" i="6"/>
  <c r="CM161" i="6"/>
  <c r="CI161" i="6"/>
  <c r="G161" i="6"/>
  <c r="AY160" i="6"/>
  <c r="AE160" i="6"/>
  <c r="CM160" i="6"/>
  <c r="CI160" i="6"/>
  <c r="G160" i="6"/>
  <c r="AY159" i="6"/>
  <c r="AE159" i="6"/>
  <c r="CM159" i="6"/>
  <c r="CI159" i="6"/>
  <c r="G159" i="6"/>
  <c r="AY158" i="6"/>
  <c r="AE158" i="6"/>
  <c r="CM158" i="6"/>
  <c r="CI158" i="6"/>
  <c r="G158" i="6"/>
  <c r="AY157" i="6"/>
  <c r="AE157" i="6"/>
  <c r="CM157" i="6"/>
  <c r="CI157" i="6"/>
  <c r="G157" i="6"/>
  <c r="AY156" i="6"/>
  <c r="AE156" i="6"/>
  <c r="CM156" i="6"/>
  <c r="CI156" i="6"/>
  <c r="G156" i="6"/>
  <c r="AY155" i="6"/>
  <c r="AE155" i="6"/>
  <c r="CM155" i="6"/>
  <c r="CI155" i="6"/>
  <c r="G155" i="6"/>
  <c r="AY154" i="6"/>
  <c r="AE154" i="6"/>
  <c r="CM154" i="6"/>
  <c r="CI154" i="6"/>
  <c r="G154" i="6"/>
  <c r="AY153" i="6"/>
  <c r="AE153" i="6"/>
  <c r="CM153" i="6"/>
  <c r="CI153" i="6"/>
  <c r="G153" i="6"/>
  <c r="AY152" i="6"/>
  <c r="AE152" i="6"/>
  <c r="CM152" i="6"/>
  <c r="CI152" i="6"/>
  <c r="G152" i="6"/>
  <c r="AY151" i="6"/>
  <c r="AE151" i="6"/>
  <c r="CM151" i="6"/>
  <c r="CI151" i="6"/>
  <c r="G151" i="6"/>
  <c r="AY150" i="6"/>
  <c r="AE150" i="6"/>
  <c r="CM150" i="6"/>
  <c r="CI150" i="6"/>
  <c r="G150" i="6"/>
  <c r="AY149" i="6"/>
  <c r="AE149" i="6"/>
  <c r="CM149" i="6"/>
  <c r="CI149" i="6"/>
  <c r="G149" i="6"/>
  <c r="AY148" i="6"/>
  <c r="AE148" i="6"/>
  <c r="CM148" i="6"/>
  <c r="CI148" i="6"/>
  <c r="G148" i="6"/>
  <c r="AY147" i="6"/>
  <c r="AE147" i="6"/>
  <c r="CM147" i="6"/>
  <c r="CI147" i="6"/>
  <c r="G147" i="6"/>
  <c r="AY146" i="6"/>
  <c r="AE146" i="6"/>
  <c r="CM146" i="6"/>
  <c r="CI146" i="6"/>
  <c r="G146" i="6"/>
  <c r="AY145" i="6"/>
  <c r="AE145" i="6"/>
  <c r="CM145" i="6"/>
  <c r="CI145" i="6"/>
  <c r="G145" i="6"/>
  <c r="AY144" i="6"/>
  <c r="AE144" i="6"/>
  <c r="CM144" i="6"/>
  <c r="CI144" i="6"/>
  <c r="G144" i="6"/>
  <c r="AY143" i="6"/>
  <c r="AE143" i="6"/>
  <c r="CM143" i="6"/>
  <c r="CI143" i="6"/>
  <c r="G143" i="6"/>
  <c r="AY142" i="6"/>
  <c r="AE142" i="6"/>
  <c r="CM142" i="6"/>
  <c r="CI142" i="6"/>
  <c r="G142" i="6"/>
  <c r="AY141" i="6"/>
  <c r="AE141" i="6"/>
  <c r="CM141" i="6"/>
  <c r="CI141" i="6"/>
  <c r="G141" i="6"/>
  <c r="AY140" i="6"/>
  <c r="AE140" i="6"/>
  <c r="CM140" i="6"/>
  <c r="CI140" i="6"/>
  <c r="G140" i="6"/>
  <c r="AY139" i="6"/>
  <c r="AE139" i="6"/>
  <c r="CM139" i="6"/>
  <c r="CI139" i="6"/>
  <c r="G139" i="6"/>
  <c r="AY138" i="6"/>
  <c r="AE138" i="6"/>
  <c r="CM138" i="6"/>
  <c r="CI138" i="6"/>
  <c r="G138" i="6"/>
  <c r="AY137" i="6"/>
  <c r="AE137" i="6"/>
  <c r="CM137" i="6"/>
  <c r="CI137" i="6"/>
  <c r="G137" i="6"/>
  <c r="AY136" i="6"/>
  <c r="AY135" i="6" s="1"/>
  <c r="AE136" i="6"/>
  <c r="CM136" i="6"/>
  <c r="CI136" i="6"/>
  <c r="G136" i="6"/>
  <c r="AY132" i="6"/>
  <c r="AE132" i="6"/>
  <c r="CM132" i="6"/>
  <c r="CI132" i="6"/>
  <c r="G132" i="6"/>
  <c r="AY131" i="6"/>
  <c r="AE131" i="6"/>
  <c r="CM131" i="6"/>
  <c r="CI131" i="6"/>
  <c r="G131" i="6"/>
  <c r="AY130" i="6"/>
  <c r="AE130" i="6"/>
  <c r="CM130" i="6"/>
  <c r="CI130" i="6"/>
  <c r="G130" i="6"/>
  <c r="AY129" i="6"/>
  <c r="AE129" i="6"/>
  <c r="CM129" i="6"/>
  <c r="CI129" i="6"/>
  <c r="G129" i="6"/>
  <c r="AY128" i="6"/>
  <c r="AE128" i="6"/>
  <c r="CM128" i="6"/>
  <c r="CI128" i="6"/>
  <c r="G128" i="6"/>
  <c r="AY127" i="6"/>
  <c r="AE127" i="6"/>
  <c r="CM127" i="6"/>
  <c r="CI127" i="6"/>
  <c r="G127" i="6"/>
  <c r="AY126" i="6"/>
  <c r="AE126" i="6"/>
  <c r="CM126" i="6"/>
  <c r="CI126" i="6"/>
  <c r="G126" i="6"/>
  <c r="AY125" i="6"/>
  <c r="AE125" i="6"/>
  <c r="CM125" i="6"/>
  <c r="CI125" i="6"/>
  <c r="G125" i="6"/>
  <c r="AY124" i="6"/>
  <c r="AE124" i="6"/>
  <c r="CM124" i="6"/>
  <c r="CI124" i="6"/>
  <c r="G124" i="6"/>
  <c r="AY123" i="6"/>
  <c r="AE123" i="6"/>
  <c r="CM123" i="6"/>
  <c r="CI123" i="6"/>
  <c r="G123" i="6"/>
  <c r="AY122" i="6"/>
  <c r="AE122" i="6"/>
  <c r="CM122" i="6"/>
  <c r="CI122" i="6"/>
  <c r="G122" i="6"/>
  <c r="AY121" i="6"/>
  <c r="AE121" i="6"/>
  <c r="CM121" i="6"/>
  <c r="CI121" i="6"/>
  <c r="G121" i="6"/>
  <c r="AY120" i="6"/>
  <c r="AE120" i="6"/>
  <c r="CM120" i="6"/>
  <c r="CI120" i="6"/>
  <c r="G120" i="6"/>
  <c r="AY119" i="6"/>
  <c r="AE119" i="6"/>
  <c r="CM119" i="6"/>
  <c r="CI119" i="6"/>
  <c r="G119" i="6"/>
  <c r="AY118" i="6"/>
  <c r="AE118" i="6"/>
  <c r="CM118" i="6"/>
  <c r="CI118" i="6"/>
  <c r="G118" i="6"/>
  <c r="AY117" i="6"/>
  <c r="AE117" i="6"/>
  <c r="CM117" i="6"/>
  <c r="CI117" i="6"/>
  <c r="G117" i="6"/>
  <c r="AY116" i="6"/>
  <c r="AE116" i="6"/>
  <c r="CM116" i="6"/>
  <c r="CI116" i="6"/>
  <c r="G116" i="6"/>
  <c r="AY115" i="6"/>
  <c r="AE115" i="6"/>
  <c r="CM115" i="6"/>
  <c r="CI115" i="6"/>
  <c r="G115" i="6"/>
  <c r="AY114" i="6"/>
  <c r="AE114" i="6"/>
  <c r="CM114" i="6"/>
  <c r="CI114" i="6"/>
  <c r="G114" i="6"/>
  <c r="AY113" i="6"/>
  <c r="AE113" i="6"/>
  <c r="CM113" i="6"/>
  <c r="CI113" i="6"/>
  <c r="G113" i="6"/>
  <c r="AY112" i="6"/>
  <c r="AE112" i="6"/>
  <c r="CM112" i="6"/>
  <c r="CI112" i="6"/>
  <c r="G112" i="6"/>
  <c r="AY111" i="6"/>
  <c r="AE111" i="6"/>
  <c r="CM111" i="6"/>
  <c r="CI111" i="6"/>
  <c r="G111" i="6"/>
  <c r="AY110" i="6"/>
  <c r="AE110" i="6"/>
  <c r="CM110" i="6"/>
  <c r="CI110" i="6"/>
  <c r="G110" i="6"/>
  <c r="AY109" i="6"/>
  <c r="AE109" i="6"/>
  <c r="CM109" i="6"/>
  <c r="CI109" i="6"/>
  <c r="G109" i="6"/>
  <c r="AY108" i="6"/>
  <c r="AE108" i="6"/>
  <c r="CM108" i="6"/>
  <c r="CI108" i="6"/>
  <c r="G108" i="6"/>
  <c r="AY107" i="6"/>
  <c r="AE107" i="6"/>
  <c r="CM107" i="6"/>
  <c r="CI107" i="6"/>
  <c r="G107" i="6"/>
  <c r="AY106" i="6"/>
  <c r="AE106" i="6"/>
  <c r="CM106" i="6"/>
  <c r="CI106" i="6"/>
  <c r="G106" i="6"/>
  <c r="AY105" i="6"/>
  <c r="AE105" i="6"/>
  <c r="CM105" i="6"/>
  <c r="CI105" i="6"/>
  <c r="G105" i="6"/>
  <c r="AY104" i="6"/>
  <c r="AE104" i="6"/>
  <c r="CM104" i="6"/>
  <c r="CI104" i="6"/>
  <c r="G104" i="6"/>
  <c r="AY103" i="6"/>
  <c r="AE103" i="6"/>
  <c r="CM103" i="6"/>
  <c r="CI103" i="6"/>
  <c r="G103" i="6"/>
  <c r="AY102" i="6"/>
  <c r="AE102" i="6"/>
  <c r="CM102" i="6"/>
  <c r="CI102" i="6"/>
  <c r="G102" i="6"/>
  <c r="AY101" i="6"/>
  <c r="AE101" i="6"/>
  <c r="CM101" i="6"/>
  <c r="CI101" i="6"/>
  <c r="G101" i="6"/>
  <c r="AY100" i="6"/>
  <c r="AE100" i="6"/>
  <c r="CM100" i="6"/>
  <c r="CI100" i="6"/>
  <c r="G100" i="6"/>
  <c r="AY99" i="6"/>
  <c r="AE99" i="6"/>
  <c r="CM99" i="6"/>
  <c r="CI99" i="6"/>
  <c r="G99" i="6"/>
  <c r="AY98" i="6"/>
  <c r="AE98" i="6"/>
  <c r="CM98" i="6"/>
  <c r="CI98" i="6"/>
  <c r="G98" i="6"/>
  <c r="AY97" i="6"/>
  <c r="AE97" i="6"/>
  <c r="CM97" i="6"/>
  <c r="CI97" i="6"/>
  <c r="G97" i="6"/>
  <c r="AY96" i="6"/>
  <c r="AE96" i="6"/>
  <c r="CM96" i="6"/>
  <c r="CI96" i="6"/>
  <c r="G96" i="6"/>
  <c r="AY95" i="6"/>
  <c r="AE95" i="6"/>
  <c r="CM95" i="6"/>
  <c r="CI95" i="6"/>
  <c r="G95" i="6"/>
  <c r="AY94" i="6"/>
  <c r="AE94" i="6"/>
  <c r="CM94" i="6"/>
  <c r="CI94" i="6"/>
  <c r="G94" i="6"/>
  <c r="AY93" i="6"/>
  <c r="AE93" i="6"/>
  <c r="CM93" i="6"/>
  <c r="CI93" i="6"/>
  <c r="G93" i="6"/>
  <c r="AY89" i="6"/>
  <c r="AE89" i="6"/>
  <c r="CM89" i="6"/>
  <c r="CI89" i="6"/>
  <c r="G89" i="6"/>
  <c r="AY88" i="6"/>
  <c r="AE88" i="6"/>
  <c r="CM88" i="6"/>
  <c r="CI88" i="6"/>
  <c r="G88" i="6"/>
  <c r="AY87" i="6"/>
  <c r="AE87" i="6"/>
  <c r="CM87" i="6"/>
  <c r="CI87" i="6"/>
  <c r="G87" i="6"/>
  <c r="AY86" i="6"/>
  <c r="AE86" i="6"/>
  <c r="CM86" i="6"/>
  <c r="CI86" i="6"/>
  <c r="G86" i="6"/>
  <c r="AY85" i="6"/>
  <c r="AE85" i="6"/>
  <c r="CM85" i="6"/>
  <c r="CI85" i="6"/>
  <c r="G85" i="6"/>
  <c r="AY84" i="6"/>
  <c r="AE84" i="6"/>
  <c r="CM84" i="6"/>
  <c r="CI84" i="6"/>
  <c r="G84" i="6"/>
  <c r="AY83" i="6"/>
  <c r="AE83" i="6"/>
  <c r="CM83" i="6"/>
  <c r="CI83" i="6"/>
  <c r="G83" i="6"/>
  <c r="AY82" i="6"/>
  <c r="AE82" i="6"/>
  <c r="CM82" i="6"/>
  <c r="CI82" i="6"/>
  <c r="G82" i="6"/>
  <c r="AY81" i="6"/>
  <c r="AE81" i="6"/>
  <c r="CM81" i="6"/>
  <c r="CI81" i="6"/>
  <c r="G81" i="6"/>
  <c r="AY80" i="6"/>
  <c r="AE80" i="6"/>
  <c r="CM80" i="6"/>
  <c r="CI80" i="6"/>
  <c r="G80" i="6"/>
  <c r="AY79" i="6"/>
  <c r="AE79" i="6"/>
  <c r="CM79" i="6"/>
  <c r="CI79" i="6"/>
  <c r="G79" i="6"/>
  <c r="AY78" i="6"/>
  <c r="AE78" i="6"/>
  <c r="CM78" i="6"/>
  <c r="CI78" i="6"/>
  <c r="G78" i="6"/>
  <c r="AY77" i="6"/>
  <c r="AE77" i="6"/>
  <c r="CM77" i="6"/>
  <c r="CI77" i="6"/>
  <c r="G77" i="6"/>
  <c r="AY76" i="6"/>
  <c r="AE76" i="6"/>
  <c r="CM76" i="6"/>
  <c r="CI76" i="6"/>
  <c r="G76" i="6"/>
  <c r="AY75" i="6"/>
  <c r="AE75" i="6"/>
  <c r="CM75" i="6"/>
  <c r="CI75" i="6"/>
  <c r="G75" i="6"/>
  <c r="AY74" i="6"/>
  <c r="AE74" i="6"/>
  <c r="CM74" i="6"/>
  <c r="CI74" i="6"/>
  <c r="G74" i="6"/>
  <c r="AY73" i="6"/>
  <c r="AE73" i="6"/>
  <c r="CM73" i="6"/>
  <c r="CI73" i="6"/>
  <c r="G73" i="6"/>
  <c r="AY72" i="6"/>
  <c r="AE72" i="6"/>
  <c r="CM72" i="6"/>
  <c r="CI72" i="6"/>
  <c r="G72" i="6"/>
  <c r="AY71" i="6"/>
  <c r="AE71" i="6"/>
  <c r="CM71" i="6"/>
  <c r="CI71" i="6"/>
  <c r="G71" i="6"/>
  <c r="AY70" i="6"/>
  <c r="AE70" i="6"/>
  <c r="CM70" i="6"/>
  <c r="CI70" i="6"/>
  <c r="G70" i="6"/>
  <c r="AY69" i="6"/>
  <c r="AE69" i="6"/>
  <c r="CM69" i="6"/>
  <c r="CI69" i="6"/>
  <c r="G69" i="6"/>
  <c r="AY68" i="6"/>
  <c r="AE68" i="6"/>
  <c r="CM68" i="6"/>
  <c r="CI68" i="6"/>
  <c r="G68" i="6"/>
  <c r="AY67" i="6"/>
  <c r="AE67" i="6"/>
  <c r="CM67" i="6"/>
  <c r="CI67" i="6"/>
  <c r="G67" i="6"/>
  <c r="AY66" i="6"/>
  <c r="AE66" i="6"/>
  <c r="CM66" i="6"/>
  <c r="CI66" i="6"/>
  <c r="G66" i="6"/>
  <c r="AY65" i="6"/>
  <c r="AE65" i="6"/>
  <c r="CM65" i="6"/>
  <c r="CI65" i="6"/>
  <c r="G65" i="6"/>
  <c r="AY64" i="6"/>
  <c r="AE64" i="6"/>
  <c r="CM64" i="6"/>
  <c r="CI64" i="6"/>
  <c r="G64" i="6"/>
  <c r="AY63" i="6"/>
  <c r="AE63" i="6"/>
  <c r="CM63" i="6"/>
  <c r="CI63" i="6"/>
  <c r="G63" i="6"/>
  <c r="AY62" i="6"/>
  <c r="AE62" i="6"/>
  <c r="CM62" i="6"/>
  <c r="CI62" i="6"/>
  <c r="G62" i="6"/>
  <c r="AY61" i="6"/>
  <c r="AE61" i="6"/>
  <c r="CM61" i="6"/>
  <c r="CI61" i="6"/>
  <c r="G61" i="6"/>
  <c r="AY60" i="6"/>
  <c r="AE60" i="6"/>
  <c r="CM60" i="6"/>
  <c r="CI60" i="6"/>
  <c r="G60" i="6"/>
  <c r="AY59" i="6"/>
  <c r="AE59" i="6"/>
  <c r="CM59" i="6"/>
  <c r="CI59" i="6"/>
  <c r="G59" i="6"/>
  <c r="AY58" i="6"/>
  <c r="AE58" i="6"/>
  <c r="CM58" i="6"/>
  <c r="CI58" i="6"/>
  <c r="G58" i="6"/>
  <c r="AY57" i="6"/>
  <c r="AE57" i="6"/>
  <c r="CM57" i="6"/>
  <c r="CI57" i="6"/>
  <c r="G57" i="6"/>
  <c r="AY56" i="6"/>
  <c r="AZ231" i="6" s="1"/>
  <c r="AE56" i="6"/>
  <c r="CM56" i="6"/>
  <c r="CI56" i="6"/>
  <c r="G56" i="6"/>
  <c r="AY55" i="6"/>
  <c r="AE55" i="6"/>
  <c r="CM55" i="6"/>
  <c r="CI55" i="6"/>
  <c r="G55" i="6"/>
  <c r="AY54" i="6"/>
  <c r="AE54" i="6"/>
  <c r="CM54" i="6"/>
  <c r="CI54" i="6"/>
  <c r="G54" i="6"/>
  <c r="AY53" i="6"/>
  <c r="AE53" i="6"/>
  <c r="CM53" i="6"/>
  <c r="CI53" i="6"/>
  <c r="G53" i="6"/>
  <c r="H247" i="6" s="1"/>
  <c r="AY52" i="6"/>
  <c r="AE52" i="6"/>
  <c r="AF245" i="6" s="1"/>
  <c r="CM52" i="6"/>
  <c r="CI52" i="6"/>
  <c r="G52" i="6"/>
  <c r="AY51" i="6"/>
  <c r="AE51" i="6"/>
  <c r="CM51" i="6"/>
  <c r="CI51" i="6"/>
  <c r="G51" i="6"/>
  <c r="H231" i="6" s="1"/>
  <c r="AY50" i="6"/>
  <c r="AE50" i="6"/>
  <c r="CM50" i="6"/>
  <c r="CI50" i="6"/>
  <c r="G50" i="6"/>
  <c r="CM49" i="6"/>
  <c r="AY46" i="6"/>
  <c r="AE46" i="6"/>
  <c r="CM46" i="6"/>
  <c r="CI46" i="6"/>
  <c r="G46" i="6"/>
  <c r="AY45" i="6"/>
  <c r="AE45" i="6"/>
  <c r="CM45" i="6"/>
  <c r="CI45" i="6"/>
  <c r="G45" i="6"/>
  <c r="AY44" i="6"/>
  <c r="AE44" i="6"/>
  <c r="CM44" i="6"/>
  <c r="CI44" i="6"/>
  <c r="G44" i="6"/>
  <c r="AY43" i="6"/>
  <c r="AE43" i="6"/>
  <c r="CM43" i="6"/>
  <c r="CI43" i="6"/>
  <c r="G43" i="6"/>
  <c r="AY42" i="6"/>
  <c r="AE42" i="6"/>
  <c r="CM42" i="6"/>
  <c r="CI42" i="6"/>
  <c r="G42" i="6"/>
  <c r="AY41" i="6"/>
  <c r="AE41" i="6"/>
  <c r="CM41" i="6"/>
  <c r="CI41" i="6"/>
  <c r="G41" i="6"/>
  <c r="AY40" i="6"/>
  <c r="AE40" i="6"/>
  <c r="CM40" i="6"/>
  <c r="CI40" i="6"/>
  <c r="G40" i="6"/>
  <c r="AY39" i="6"/>
  <c r="AE39" i="6"/>
  <c r="CM39" i="6"/>
  <c r="CI39" i="6"/>
  <c r="G39" i="6"/>
  <c r="AY38" i="6"/>
  <c r="AE38" i="6"/>
  <c r="CM38" i="6"/>
  <c r="CI38" i="6"/>
  <c r="G38" i="6"/>
  <c r="AY37" i="6"/>
  <c r="AE37" i="6"/>
  <c r="CM37" i="6"/>
  <c r="CI37" i="6"/>
  <c r="G37" i="6"/>
  <c r="AY36" i="6"/>
  <c r="AE36" i="6"/>
  <c r="CM36" i="6"/>
  <c r="CI36" i="6"/>
  <c r="G36" i="6"/>
  <c r="AY35" i="6"/>
  <c r="AE35" i="6"/>
  <c r="CM35" i="6"/>
  <c r="CI35" i="6"/>
  <c r="G35" i="6"/>
  <c r="AY34" i="6"/>
  <c r="AE34" i="6"/>
  <c r="CM34" i="6"/>
  <c r="CI34" i="6"/>
  <c r="G34" i="6"/>
  <c r="AY33" i="6"/>
  <c r="AE33" i="6"/>
  <c r="CM33" i="6"/>
  <c r="CN5" i="6" s="1"/>
  <c r="CI33" i="6"/>
  <c r="G33" i="6"/>
  <c r="AY32" i="6"/>
  <c r="AZ249" i="6" s="1"/>
  <c r="AE32" i="6"/>
  <c r="CM32" i="6"/>
  <c r="CI32" i="6"/>
  <c r="CJ235" i="6" s="1"/>
  <c r="G32" i="6"/>
  <c r="CM31" i="6"/>
  <c r="AY27" i="6"/>
  <c r="AE27" i="6"/>
  <c r="CM27" i="6"/>
  <c r="CI27" i="6"/>
  <c r="G27" i="6"/>
  <c r="AY26" i="6"/>
  <c r="AE26" i="6"/>
  <c r="CM26" i="6"/>
  <c r="CI26" i="6"/>
  <c r="G26" i="6"/>
  <c r="AY25" i="6"/>
  <c r="AE25" i="6"/>
  <c r="CM25" i="6"/>
  <c r="CI25" i="6"/>
  <c r="G25" i="6"/>
  <c r="AY24" i="6"/>
  <c r="AE24" i="6"/>
  <c r="CM24" i="6"/>
  <c r="CI24" i="6"/>
  <c r="G24" i="6"/>
  <c r="AY23" i="6"/>
  <c r="AE23" i="6"/>
  <c r="CM23" i="6"/>
  <c r="CI23" i="6"/>
  <c r="G23" i="6"/>
  <c r="AY22" i="6"/>
  <c r="AE22" i="6"/>
  <c r="CM22" i="6"/>
  <c r="CI22" i="6"/>
  <c r="G22" i="6"/>
  <c r="AY21" i="6"/>
  <c r="AZ236" i="6" s="1"/>
  <c r="AE21" i="6"/>
  <c r="CM21" i="6"/>
  <c r="CI21" i="6"/>
  <c r="G21" i="6"/>
  <c r="AY20" i="6"/>
  <c r="AE20" i="6"/>
  <c r="CM20" i="6"/>
  <c r="CI20" i="6"/>
  <c r="G20" i="6"/>
  <c r="AY19" i="6"/>
  <c r="AE19" i="6"/>
  <c r="CM19" i="6"/>
  <c r="CI19" i="6"/>
  <c r="G19" i="6"/>
  <c r="AY18" i="6"/>
  <c r="AE18" i="6"/>
  <c r="CM18" i="6"/>
  <c r="CI18" i="6"/>
  <c r="G18" i="6"/>
  <c r="AY17" i="6"/>
  <c r="AE17" i="6"/>
  <c r="CM17" i="6"/>
  <c r="CI17" i="6"/>
  <c r="G17" i="6"/>
  <c r="AY16" i="6"/>
  <c r="AE16" i="6"/>
  <c r="CM16" i="6"/>
  <c r="CI16" i="6"/>
  <c r="G16" i="6"/>
  <c r="AY15" i="6"/>
  <c r="AE15" i="6"/>
  <c r="CM15" i="6"/>
  <c r="CI15" i="6"/>
  <c r="CJ236" i="6" s="1"/>
  <c r="G15" i="6"/>
  <c r="AY14" i="6"/>
  <c r="AE14" i="6"/>
  <c r="CM14" i="6"/>
  <c r="CN4" i="6" s="1"/>
  <c r="CI14" i="6"/>
  <c r="G14" i="6"/>
  <c r="H237" i="6" s="1"/>
  <c r="AY13" i="6"/>
  <c r="AE13" i="6"/>
  <c r="CM13" i="6"/>
  <c r="CI13" i="6"/>
  <c r="G13" i="6"/>
  <c r="AZ9" i="6"/>
  <c r="AF9" i="6"/>
  <c r="CN9" i="6"/>
  <c r="CJ9" i="6"/>
  <c r="H9" i="6"/>
  <c r="AZ8" i="6"/>
  <c r="AF8" i="6"/>
  <c r="CN8" i="6"/>
  <c r="CJ8" i="6"/>
  <c r="H8" i="6"/>
  <c r="AZ7" i="6"/>
  <c r="CN7" i="6"/>
  <c r="CJ7" i="6"/>
  <c r="H7" i="6"/>
  <c r="AF4" i="6"/>
  <c r="CI135" i="6" l="1"/>
  <c r="AE135" i="6"/>
  <c r="G135" i="6"/>
  <c r="CM135" i="6"/>
  <c r="AZ237" i="6"/>
  <c r="AZ245" i="6"/>
  <c r="AY12" i="6"/>
  <c r="AZ4" i="6"/>
  <c r="AZ233" i="6"/>
  <c r="BA230" i="6" s="1"/>
  <c r="AZ246" i="6"/>
  <c r="AZ5" i="6"/>
  <c r="AZ235" i="6"/>
  <c r="AZ247" i="6"/>
  <c r="G49" i="6"/>
  <c r="CJ10" i="6"/>
  <c r="H246" i="6"/>
  <c r="AY49" i="6"/>
  <c r="CJ246" i="6"/>
  <c r="G92" i="6"/>
  <c r="CM92" i="6"/>
  <c r="AY92" i="6"/>
  <c r="CI92" i="6"/>
  <c r="G31" i="6"/>
  <c r="AY31" i="6"/>
  <c r="AF236" i="6"/>
  <c r="H245" i="6"/>
  <c r="H235" i="6"/>
  <c r="AF231" i="6"/>
  <c r="H236" i="6"/>
  <c r="AE31" i="6"/>
  <c r="AF237" i="6"/>
  <c r="CJ6" i="6"/>
  <c r="CJ245" i="6"/>
  <c r="CJ237" i="6"/>
  <c r="AF249" i="6"/>
  <c r="AF235" i="6"/>
  <c r="I230" i="6"/>
  <c r="CN10" i="6"/>
  <c r="AZ10" i="6"/>
  <c r="AF7" i="6"/>
  <c r="AF10" i="6"/>
  <c r="AF6" i="6"/>
  <c r="AE92" i="6"/>
  <c r="AE12" i="6"/>
  <c r="AE49" i="6"/>
  <c r="CM12" i="6"/>
  <c r="G12" i="6"/>
  <c r="CJ4" i="6"/>
  <c r="V201" i="7"/>
  <c r="V178" i="7" s="1"/>
  <c r="ED201" i="7"/>
  <c r="ED178" i="7" s="1"/>
  <c r="DZ201" i="7"/>
  <c r="DZ178" i="7" s="1"/>
  <c r="BN201" i="7"/>
  <c r="BN178" i="7" s="1"/>
  <c r="BJ201" i="7"/>
  <c r="BJ178" i="7" s="1"/>
  <c r="CI31" i="6"/>
  <c r="CI12" i="6"/>
  <c r="CI49" i="6"/>
  <c r="H5" i="6"/>
  <c r="H4" i="6"/>
  <c r="H10" i="6"/>
  <c r="CJ5" i="6"/>
  <c r="AF5" i="6"/>
  <c r="H6" i="6"/>
  <c r="CN6" i="6"/>
  <c r="CN230" i="6" s="1"/>
  <c r="AZ6" i="6"/>
  <c r="AY230" i="6" l="1"/>
  <c r="AY201" i="6" s="1"/>
  <c r="AY178" i="6" s="1"/>
  <c r="AZ230" i="6"/>
  <c r="AE230" i="6"/>
  <c r="AE201" i="6" s="1"/>
  <c r="AE178" i="6" s="1"/>
  <c r="CJ230" i="6"/>
  <c r="G230" i="6"/>
  <c r="H230" i="6"/>
  <c r="CI230" i="6"/>
  <c r="CI201" i="6" s="1"/>
  <c r="CI178" i="6" s="1"/>
  <c r="AG230" i="6"/>
  <c r="AF230" i="6"/>
  <c r="E2" i="4"/>
  <c r="E3" i="4"/>
  <c r="E4" i="4"/>
  <c r="E5" i="4"/>
  <c r="E6" i="4"/>
  <c r="E7" i="4"/>
  <c r="E8" i="4"/>
  <c r="E9" i="4"/>
  <c r="E10" i="4"/>
  <c r="E11" i="4"/>
  <c r="E12" i="4"/>
  <c r="E13" i="4"/>
  <c r="E14" i="4"/>
  <c r="E15" i="4"/>
  <c r="E16" i="4"/>
  <c r="E17" i="4"/>
  <c r="E18" i="4"/>
  <c r="E19" i="4"/>
  <c r="E20" i="4"/>
  <c r="E21" i="4"/>
  <c r="E22" i="4"/>
  <c r="E23" i="4"/>
  <c r="E24" i="4"/>
  <c r="E25" i="4"/>
  <c r="E1" i="4"/>
  <c r="G2" i="3"/>
  <c r="C169" i="3"/>
  <c r="C1" i="3"/>
  <c r="G1" i="3"/>
  <c r="B126" i="3"/>
  <c r="C126" i="3" s="1"/>
  <c r="G201" i="6" l="1"/>
  <c r="G178" i="6" s="1"/>
  <c r="A230" i="6"/>
  <c r="B83" i="3"/>
  <c r="C83" i="3" s="1"/>
  <c r="B40" i="3"/>
  <c r="C40" i="3" s="1"/>
  <c r="B22" i="3"/>
  <c r="C22" i="3" s="1"/>
  <c r="F2" i="3"/>
  <c r="F1" i="3"/>
  <c r="E1" i="3"/>
  <c r="C255" i="3" l="1"/>
  <c r="C265" i="3"/>
  <c r="C261" i="3"/>
  <c r="C257" i="3"/>
  <c r="C253" i="3"/>
  <c r="C249" i="3"/>
  <c r="C245" i="3"/>
  <c r="C241" i="3"/>
  <c r="C262" i="3"/>
  <c r="C258" i="3"/>
  <c r="C254" i="3"/>
  <c r="C250" i="3"/>
  <c r="C246" i="3"/>
  <c r="C242" i="3"/>
  <c r="C263" i="3"/>
  <c r="C259" i="3"/>
  <c r="C251" i="3"/>
  <c r="C247" i="3"/>
  <c r="C243" i="3"/>
  <c r="C264" i="3"/>
  <c r="C260" i="3"/>
  <c r="C256" i="3"/>
  <c r="C252" i="3"/>
  <c r="C248" i="3"/>
  <c r="C244" i="3"/>
  <c r="C24" i="8" l="1"/>
  <c r="C52" i="8"/>
  <c r="D52" i="8" s="1"/>
  <c r="C132" i="8"/>
  <c r="D132" i="8" s="1"/>
  <c r="D24" i="8" l="1"/>
  <c r="AF154" i="7"/>
  <c r="AF152" i="7"/>
  <c r="AF150" i="7"/>
  <c r="AF148" i="7"/>
  <c r="AF146" i="7"/>
  <c r="AF144" i="7"/>
  <c r="AF142" i="7"/>
  <c r="AF140" i="7"/>
  <c r="AF138" i="7"/>
  <c r="AD136" i="7"/>
  <c r="AF136" i="7"/>
  <c r="AF131" i="7"/>
  <c r="AF129" i="7"/>
  <c r="AF127" i="7"/>
  <c r="AF125" i="7"/>
  <c r="AF123" i="7"/>
  <c r="AF121" i="7"/>
  <c r="AF119" i="7"/>
  <c r="AF117" i="7"/>
  <c r="AF115" i="7"/>
  <c r="AF113" i="7"/>
  <c r="AF111" i="7"/>
  <c r="AF109" i="7"/>
  <c r="AF107" i="7"/>
  <c r="AF105" i="7"/>
  <c r="AF103" i="7"/>
  <c r="AF101" i="7"/>
  <c r="AD155" i="7"/>
  <c r="AF155" i="7"/>
  <c r="AD154" i="7"/>
  <c r="AD153" i="7"/>
  <c r="AF153" i="7"/>
  <c r="AD152" i="7"/>
  <c r="AD151" i="7"/>
  <c r="AF151" i="7"/>
  <c r="AD150" i="7"/>
  <c r="AD149" i="7"/>
  <c r="AF149" i="7"/>
  <c r="AD148" i="7"/>
  <c r="AD147" i="7"/>
  <c r="AF147" i="7"/>
  <c r="AD146" i="7"/>
  <c r="AD145" i="7"/>
  <c r="AF145" i="7"/>
  <c r="AD144" i="7"/>
  <c r="AD143" i="7"/>
  <c r="AF143" i="7"/>
  <c r="AD142" i="7"/>
  <c r="AD141" i="7"/>
  <c r="AF141" i="7"/>
  <c r="AD140" i="7"/>
  <c r="AD139" i="7"/>
  <c r="AF139" i="7"/>
  <c r="AD138" i="7"/>
  <c r="AD137" i="7"/>
  <c r="AF137" i="7"/>
  <c r="AD132" i="7"/>
  <c r="AF132" i="7"/>
  <c r="AF130" i="7"/>
  <c r="AD130" i="7"/>
  <c r="AD129" i="7"/>
  <c r="AD128" i="7"/>
  <c r="AF128" i="7"/>
  <c r="AF126" i="7"/>
  <c r="AD126" i="7"/>
  <c r="AD125" i="7"/>
  <c r="AD124" i="7"/>
  <c r="AF124" i="7"/>
  <c r="AF122" i="7"/>
  <c r="AD122" i="7"/>
  <c r="AD121" i="7"/>
  <c r="AD120" i="7"/>
  <c r="AF120" i="7"/>
  <c r="AF118" i="7"/>
  <c r="AD118" i="7"/>
  <c r="AD117" i="7"/>
  <c r="AD116" i="7"/>
  <c r="AF116" i="7"/>
  <c r="AF114" i="7"/>
  <c r="AD114" i="7"/>
  <c r="AD113" i="7"/>
  <c r="AD112" i="7"/>
  <c r="AF112" i="7"/>
  <c r="AF110" i="7"/>
  <c r="AD110" i="7"/>
  <c r="AD109" i="7"/>
  <c r="AD108" i="7"/>
  <c r="AF108" i="7"/>
  <c r="AF106" i="7"/>
  <c r="AD106" i="7"/>
  <c r="AD105" i="7"/>
  <c r="AD104" i="7"/>
  <c r="AF104" i="7"/>
  <c r="AF102" i="7"/>
  <c r="AD102" i="7"/>
  <c r="AD101" i="7"/>
  <c r="AF100" i="7"/>
  <c r="AF98" i="7"/>
  <c r="AF96" i="7"/>
  <c r="AF94" i="7"/>
  <c r="AF89" i="7"/>
  <c r="AF87" i="7"/>
  <c r="AF85" i="7"/>
  <c r="AF83" i="7"/>
  <c r="AF81" i="7"/>
  <c r="AF79" i="7"/>
  <c r="AD131" i="7"/>
  <c r="AD127" i="7"/>
  <c r="AD123" i="7"/>
  <c r="AD119" i="7"/>
  <c r="AD115" i="7"/>
  <c r="AD111" i="7"/>
  <c r="AD107" i="7"/>
  <c r="AD103" i="7"/>
  <c r="AD100" i="7"/>
  <c r="AF99" i="7"/>
  <c r="AD99" i="7"/>
  <c r="AD98" i="7"/>
  <c r="AF97" i="7"/>
  <c r="AD97" i="7"/>
  <c r="AD96" i="7"/>
  <c r="AF95" i="7"/>
  <c r="AD95" i="7"/>
  <c r="AD94" i="7"/>
  <c r="AF93" i="7"/>
  <c r="AD93" i="7"/>
  <c r="AD89" i="7"/>
  <c r="AD88" i="7"/>
  <c r="AF88" i="7"/>
  <c r="AD87" i="7"/>
  <c r="AD86" i="7"/>
  <c r="AF86" i="7"/>
  <c r="AD85" i="7"/>
  <c r="AD84" i="7"/>
  <c r="AF84" i="7"/>
  <c r="AD83" i="7"/>
  <c r="AD82" i="7"/>
  <c r="AF82" i="7"/>
  <c r="AD81" i="7"/>
  <c r="AD80" i="7"/>
  <c r="AF80" i="7"/>
  <c r="AD79" i="7"/>
  <c r="AF78" i="7"/>
  <c r="AF76" i="7"/>
  <c r="AF74" i="7"/>
  <c r="AF72" i="7"/>
  <c r="AF70" i="7"/>
  <c r="AF68" i="7"/>
  <c r="AF66" i="7"/>
  <c r="AF64" i="7"/>
  <c r="AF62" i="7"/>
  <c r="AF60" i="7"/>
  <c r="AF58" i="7"/>
  <c r="AD78" i="7"/>
  <c r="AF77" i="7"/>
  <c r="AD77" i="7"/>
  <c r="AD75" i="7"/>
  <c r="AF75" i="7"/>
  <c r="AD74" i="7"/>
  <c r="AF73" i="7"/>
  <c r="AD73" i="7"/>
  <c r="AD71" i="7"/>
  <c r="AF71" i="7"/>
  <c r="AD70" i="7"/>
  <c r="AF69" i="7"/>
  <c r="AD69" i="7"/>
  <c r="AD67" i="7"/>
  <c r="AF67" i="7"/>
  <c r="AD66" i="7"/>
  <c r="AF65" i="7"/>
  <c r="AD65" i="7"/>
  <c r="AD63" i="7"/>
  <c r="AF63" i="7"/>
  <c r="AD62" i="7"/>
  <c r="AF61" i="7"/>
  <c r="AD61" i="7"/>
  <c r="AD59" i="7"/>
  <c r="AF59" i="7"/>
  <c r="AD58" i="7"/>
  <c r="AF57" i="7"/>
  <c r="AF55" i="7"/>
  <c r="AF53" i="7"/>
  <c r="AF51" i="7"/>
  <c r="AF46" i="7"/>
  <c r="AF44" i="7"/>
  <c r="AF42" i="7"/>
  <c r="AF40" i="7"/>
  <c r="AF38" i="7"/>
  <c r="AF36" i="7"/>
  <c r="AF34" i="7"/>
  <c r="AD32" i="7"/>
  <c r="AF32" i="7"/>
  <c r="AF27" i="7"/>
  <c r="AF25" i="7"/>
  <c r="AF23" i="7"/>
  <c r="AF21" i="7"/>
  <c r="AF19" i="7"/>
  <c r="AF17" i="7"/>
  <c r="AF15" i="7"/>
  <c r="AD76" i="7"/>
  <c r="AD72" i="7"/>
  <c r="AD68" i="7"/>
  <c r="AD64" i="7"/>
  <c r="AD60" i="7"/>
  <c r="AD57" i="7"/>
  <c r="AF56" i="7"/>
  <c r="AD56" i="7"/>
  <c r="AD55" i="7"/>
  <c r="AF54" i="7"/>
  <c r="AD54" i="7"/>
  <c r="AD53" i="7"/>
  <c r="AF52" i="7"/>
  <c r="AD52" i="7"/>
  <c r="AE247" i="7" s="1"/>
  <c r="AD51" i="7"/>
  <c r="AF50" i="7"/>
  <c r="AD50" i="7"/>
  <c r="AD46" i="7"/>
  <c r="AD45" i="7"/>
  <c r="AF45" i="7"/>
  <c r="AD44" i="7"/>
  <c r="AD43" i="7"/>
  <c r="AF43" i="7"/>
  <c r="AD42" i="7"/>
  <c r="AD41" i="7"/>
  <c r="AF41" i="7"/>
  <c r="AD40" i="7"/>
  <c r="AD39" i="7"/>
  <c r="AF39" i="7"/>
  <c r="AD38" i="7"/>
  <c r="AD37" i="7"/>
  <c r="AF37" i="7"/>
  <c r="AD36" i="7"/>
  <c r="AD35" i="7"/>
  <c r="AF35" i="7"/>
  <c r="AD34" i="7"/>
  <c r="AD33" i="7"/>
  <c r="AF33" i="7"/>
  <c r="AF28" i="7"/>
  <c r="AD28" i="7"/>
  <c r="AD27" i="7"/>
  <c r="AF26" i="7"/>
  <c r="AD26" i="7"/>
  <c r="AD25" i="7"/>
  <c r="AF24" i="7"/>
  <c r="AD24" i="7"/>
  <c r="AD23" i="7"/>
  <c r="AF22" i="7"/>
  <c r="AD22" i="7"/>
  <c r="AD21" i="7"/>
  <c r="AF20" i="7"/>
  <c r="AD20" i="7"/>
  <c r="AD19" i="7"/>
  <c r="AF18" i="7"/>
  <c r="AD18" i="7"/>
  <c r="AD17" i="7"/>
  <c r="AF16" i="7"/>
  <c r="AD16" i="7"/>
  <c r="AD15" i="7"/>
  <c r="AE251" i="7" s="1"/>
  <c r="AF14" i="7"/>
  <c r="AD14" i="7"/>
  <c r="AE250" i="7" s="1"/>
  <c r="AD13" i="7"/>
  <c r="AF13" i="7"/>
  <c r="AE10" i="7" l="1"/>
  <c r="AE249" i="7"/>
  <c r="AE248" i="7"/>
  <c r="AD49" i="7"/>
  <c r="AD92" i="7"/>
  <c r="AE4" i="7"/>
  <c r="AE5" i="7"/>
  <c r="AE236" i="7"/>
  <c r="AE8" i="7"/>
  <c r="AE239" i="7"/>
  <c r="AE237" i="7"/>
  <c r="AE234" i="7"/>
  <c r="AE232" i="7"/>
  <c r="AE231" i="7"/>
  <c r="AE238" i="7"/>
  <c r="AE235" i="7"/>
  <c r="AE240" i="7"/>
  <c r="AE233" i="7"/>
  <c r="AE241" i="7"/>
  <c r="AD31" i="7"/>
  <c r="AE6" i="7"/>
  <c r="AE7" i="7"/>
  <c r="AD135" i="7"/>
  <c r="AD12" i="7"/>
  <c r="AF230" i="7" l="1"/>
  <c r="AE230" i="7"/>
  <c r="AD230" i="7"/>
  <c r="AD201" i="7" l="1"/>
  <c r="AD178" i="7" s="1"/>
  <c r="A230" i="7"/>
  <c r="C94" i="8" l="1"/>
  <c r="C249" i="8" s="1"/>
  <c r="C255" i="8" l="1"/>
  <c r="C263" i="8"/>
  <c r="C260" i="8"/>
  <c r="C243" i="8"/>
  <c r="D94" i="8"/>
  <c r="C261" i="8"/>
  <c r="C245" i="8"/>
  <c r="C242" i="8"/>
  <c r="C257" i="8"/>
  <c r="C259" i="8"/>
  <c r="C264" i="8"/>
  <c r="C250" i="8"/>
  <c r="C253" i="8"/>
  <c r="C241" i="8"/>
  <c r="C262" i="8"/>
  <c r="C247" i="8"/>
  <c r="C246" i="8"/>
  <c r="C256" i="8"/>
  <c r="C251" i="8"/>
  <c r="C265" i="8"/>
  <c r="C244" i="8"/>
  <c r="C254" i="8"/>
  <c r="C258" i="8"/>
  <c r="C248" i="8"/>
  <c r="C252" i="8"/>
  <c r="C229" i="8" l="1"/>
  <c r="C228" i="8"/>
  <c r="C236" i="8"/>
  <c r="C231" i="8"/>
  <c r="C230" i="8"/>
  <c r="C227" i="8"/>
  <c r="C233" i="8"/>
  <c r="C232" i="8"/>
  <c r="C235" i="8"/>
  <c r="C237" i="8"/>
  <c r="C234" i="8"/>
  <c r="D226" i="8" l="1"/>
  <c r="B226" i="8"/>
</calcChain>
</file>

<file path=xl/comments1.xml><?xml version="1.0" encoding="utf-8"?>
<comments xmlns="http://schemas.openxmlformats.org/spreadsheetml/2006/main">
  <authors>
    <author>Author</author>
  </authors>
  <commentList>
    <comment ref="W2" authorId="0">
      <text>
        <r>
          <rPr>
            <b/>
            <sz val="9"/>
            <color indexed="81"/>
            <rFont val="Tahoma"/>
            <family val="2"/>
          </rPr>
          <t xml:space="preserve">
Playing Tips:
"The main idear is to move to Cameth Brin, Bree or Dunnish Clan-hold to play your Maker's Map or the High Helm followed by a Burning Rick, Cot and Tree. With I'll Report you and two Hill Trolls you should survive nearly everything. A Cave Worm could be nasty but then you after this movement you are quite safe. If you know that your opponent is playing Elf-Lords, or Snowstorm than you should move east to Dunharrow, Amon Hen and Isengard. Of course you can also use the sites Wose Pasage-hold and Druadan Forest it against Elf-Lord players, because it is only one wildernis. But for Snowstorm you have to wait until you get the Piercing all Shadows. Without the fear of Elf-Lords and Snowstorm stick to the Eriador area and play your Warg King, Regiment or Makers Map at Wheathertop. The good thing is, that you can play Makers Map on most of your sites so you should be able to play more than just one thing per turn.
Against Chilled Dwarves you should use your Voices of Malice and take care to kill the Dwarves, because they are needed to play the Majas. Then you will face a maximum of three Majas. I played this deck in the final because I thought that there will be no Snowstom or Elf-Lord/Maja player. The Balrog company concentrates on the Items and the faction. Normally I don't play Great Shadow before I have the items in play... once I lost a game in the Worlds final in Barcelona because my Balrog died against a Nameless Thing.
I played this deck for the first time and I found some room for improvement. One is to replace the three Bold Thrust with Gangways (your Balrog is much faster), Tempest of Fire (you can discard Orcs of Angmar and Orcs of Gundabad or semething similar) and Foe Dismayed (helping with the factions or fighting). I would also reduce the second Great Shadow for a third Whctk. Another really important change is to exchange the Pase with the Binding Ring. Against Heiner I was at the Under-Leas with Whctk, Aiglos and Axe but couldn't even play a single Mountain Maggot, because my GI was completely used. With the Binding Ring you have one point left for a Maggot. Even very important when you don't get the Balrog first. You can move with Doeth to the Under-leas and you get at least the Axe with the Maggot at the Site. The Foe Dismayed will help you with the Orcs of Moria when you don't have the Balrog, too. But maybe it is easier to wait until your opponent has played the Orcs and you influence it away. For Hero factions you have People Diminished in the Sideboard.
The Hazards where only designed against the three finalists...but the minion hazard deck you can use with small adjustments also in a general tournament.
Final Score:
Characters: 11-13 MP
Items: 6-9 MP
Factions: 1-4 MP
Miscellaneous: 10-16 MP
Allies: 5-8 MP
Total: 33-50 MP</t>
        </r>
        <r>
          <rPr>
            <sz val="9"/>
            <color indexed="81"/>
            <rFont val="Tahoma"/>
            <family val="2"/>
          </rPr>
          <t xml:space="preserve">
</t>
        </r>
      </text>
    </comment>
    <comment ref="AA2" authorId="0">
      <text>
        <r>
          <rPr>
            <b/>
            <sz val="9"/>
            <color indexed="81"/>
            <rFont val="Tahoma"/>
            <family val="2"/>
          </rPr>
          <t xml:space="preserve">
Playing Tips:
"The main idear is to move to Cameth Brin, Bree or Dunnish Clan-hold to play your Maker's Map or the High Helm followed by a Burning Rick, Cot and Tree. With I'll Report you and two Hill Trolls you should survive nearly everything. A Cave Worm could be nasty but then you after this movement you are quite safe. If you know that your opponent is playing Elf-Lords, or Snowstorm than you should move east to Dunharrow, Amon Hen and Isengard. Of course you can also use the sites Wose Pasage-hold and Druadan Forest it against Elf-Lord players, because it is only one wildernis. But for Snowstorm you have to wait until you get the Piercing all Shadows. Without the fear of Elf-Lords and Snowstorm stick to the Eriador area and play your Warg King, Regiment or Makers Map at Wheathertop. The good thing is, that you can play Makers Map on most of your sites so you should be able to play more than just one thing per turn.
Against Chilled Dwarves you should use your Voices of Malice and take care to kill the Dwarves, because they are needed to play the Majas. Then you will face a maximum of three Majas. I played this deck in the final because I thought that there will be no Snowstom or Elf-Lord/Maja player. The Balrog company concentrates on the Items and the faction. Normally I don't play Great Shadow before I have the items in play... once I lost a game in the Worlds final in Barcelona because my Balrog died against a Nameless Thing.
I played this deck for the first time and I found some room for improvement. One is to replace the three Bold Thrust with Gangways (your Balrog is much faster), Tempest of Fire (you can discard Orcs of Angmar and Orcs of Gundabad or semething similar) and Foe Dismayed (helping with the factions or fighting). I would also reduce the second Great Shadow for a third Whctk. Another really important change is to exchange the Pase with the Binding Ring. Against Heiner I was at the Under-Leas with Whctk, Aiglos and Axe but couldn't even play a single Mountain Maggot, because my GI was completely used. With the Binding Ring you have one point left for a Maggot. Even very important when you don't get the Balrog first. You can move with Doeth to the Under-leas and you get at least the Axe with the Maggot at the Site. The Foe Dismayed will help you with the Orcs of Moria when you don't have the Balrog, too. But maybe it is easier to wait until your opponent has played the Orcs and you influence it away. For Hero factions you have People Diminished in the Sideboard.
The Hazards where only designed against the three finalists...but the minion hazard deck you can use with small adjustments also in a general tournament.
Final Score:
Characters: 11-13 MP
Items: 6-9 MP
Factions: 1-4 MP
Miscellaneous: 10-16 MP
Allies: 5-8 MP
Total: 33-50 MP</t>
        </r>
        <r>
          <rPr>
            <sz val="9"/>
            <color indexed="81"/>
            <rFont val="Tahoma"/>
            <family val="2"/>
          </rPr>
          <t xml:space="preserve">
</t>
        </r>
      </text>
    </comment>
    <comment ref="AE2" authorId="0">
      <text>
        <r>
          <rPr>
            <b/>
            <sz val="9"/>
            <color indexed="81"/>
            <rFont val="Tahoma"/>
            <family val="2"/>
          </rPr>
          <t>Fallen-gandalf . net</t>
        </r>
        <r>
          <rPr>
            <sz val="9"/>
            <color indexed="81"/>
            <rFont val="Tahoma"/>
            <family val="2"/>
          </rPr>
          <t xml:space="preserve">
Hazards vs Hero=corruption.
NO FW cards given</t>
        </r>
      </text>
    </comment>
    <comment ref="AI2" authorId="0">
      <text>
        <r>
          <rPr>
            <b/>
            <sz val="9"/>
            <color indexed="81"/>
            <rFont val="Tahoma"/>
            <family val="2"/>
          </rPr>
          <t>Fallen-gandalf . net</t>
        </r>
        <r>
          <rPr>
            <sz val="9"/>
            <color indexed="81"/>
            <rFont val="Tahoma"/>
            <family val="2"/>
          </rPr>
          <t xml:space="preserve">
Hazards vs Minion = undead and tapping
</t>
        </r>
      </text>
    </comment>
    <comment ref="AM2" authorId="0">
      <text>
        <r>
          <rPr>
            <b/>
            <sz val="9"/>
            <color indexed="81"/>
            <rFont val="Tahoma"/>
            <family val="2"/>
          </rPr>
          <t>Fallen-gandalf . net</t>
        </r>
        <r>
          <rPr>
            <sz val="9"/>
            <color indexed="81"/>
            <rFont val="Tahoma"/>
            <family val="2"/>
          </rPr>
          <t xml:space="preserve">
</t>
        </r>
      </text>
    </comment>
    <comment ref="AQ2" authorId="0">
      <text>
        <r>
          <rPr>
            <b/>
            <sz val="9"/>
            <color indexed="81"/>
            <rFont val="Tahoma"/>
            <family val="2"/>
          </rPr>
          <t>Fallen-gandalf . net</t>
        </r>
        <r>
          <rPr>
            <sz val="9"/>
            <color indexed="81"/>
            <rFont val="Tahoma"/>
            <family val="2"/>
          </rPr>
          <t xml:space="preserve">
</t>
        </r>
      </text>
    </comment>
    <comment ref="AU2" authorId="0">
      <text>
        <r>
          <rPr>
            <b/>
            <sz val="9"/>
            <color indexed="81"/>
            <rFont val="Tahoma"/>
            <family val="2"/>
          </rPr>
          <t>Fallen-gandalf . net</t>
        </r>
        <r>
          <rPr>
            <sz val="9"/>
            <color indexed="81"/>
            <rFont val="Tahoma"/>
            <family val="2"/>
          </rPr>
          <t xml:space="preserve">
meccg.es
translate
2 Lideres poderosos del pool
to be
"put the other two leaders from the pool into the playdeck"</t>
        </r>
      </text>
    </comment>
    <comment ref="AY2" authorId="0">
      <text>
        <r>
          <rPr>
            <b/>
            <sz val="9"/>
            <color indexed="81"/>
            <rFont val="Tahoma"/>
            <family val="2"/>
          </rPr>
          <t>Fallen-gandalf . net</t>
        </r>
        <r>
          <rPr>
            <sz val="9"/>
            <color indexed="81"/>
            <rFont val="Tahoma"/>
            <family val="2"/>
          </rPr>
          <t xml:space="preserve">
meccg.es
translate
2 Lideres poderosos del pool
to be
"put the other two leaders from the pool into the playdeck"</t>
        </r>
      </text>
    </comment>
    <comment ref="BC2" authorId="0">
      <text>
        <r>
          <rPr>
            <b/>
            <sz val="9"/>
            <color indexed="81"/>
            <rFont val="Tahoma"/>
            <family val="2"/>
          </rPr>
          <t>Fallen-gandalf . net</t>
        </r>
        <r>
          <rPr>
            <sz val="9"/>
            <color indexed="81"/>
            <rFont val="Tahoma"/>
            <family val="2"/>
          </rPr>
          <t xml:space="preserve">
meccg.es
translate
2 Lideres poderosos del pool
to be
"put the other two MEBA leaders from the pool into the playdeck"</t>
        </r>
      </text>
    </comment>
    <comment ref="BG2" authorId="0">
      <text>
        <r>
          <rPr>
            <b/>
            <sz val="9"/>
            <color indexed="81"/>
            <rFont val="Tahoma"/>
            <family val="2"/>
          </rPr>
          <t>Fallen-gandalf . net</t>
        </r>
        <r>
          <rPr>
            <sz val="9"/>
            <color indexed="81"/>
            <rFont val="Tahoma"/>
            <family val="2"/>
          </rPr>
          <t xml:space="preserve">
meccg.es
translate
2 Lideres poderosos del pool
to be
"put the other two MEBA leaders from the pool into the playdeck"</t>
        </r>
      </text>
    </comment>
    <comment ref="BS2" authorId="0">
      <text>
        <r>
          <rPr>
            <b/>
            <sz val="9"/>
            <color indexed="81"/>
            <rFont val="Tahoma"/>
            <family val="2"/>
          </rPr>
          <t>Fallen-gandalf . net</t>
        </r>
        <r>
          <rPr>
            <sz val="9"/>
            <color indexed="81"/>
            <rFont val="Tahoma"/>
            <family val="2"/>
          </rPr>
          <t xml:space="preserve">
councilofelrond</t>
        </r>
      </text>
    </comment>
    <comment ref="BW2" authorId="0">
      <text>
        <r>
          <rPr>
            <b/>
            <sz val="9"/>
            <color indexed="81"/>
            <rFont val="Tahoma"/>
            <family val="2"/>
          </rPr>
          <t>Fallen-gandalf . net</t>
        </r>
        <r>
          <rPr>
            <sz val="9"/>
            <color indexed="81"/>
            <rFont val="Tahoma"/>
            <family val="2"/>
          </rPr>
          <t xml:space="preserve">
councilofelrond</t>
        </r>
      </text>
    </comment>
    <comment ref="CA2" authorId="0">
      <text>
        <r>
          <rPr>
            <b/>
            <sz val="9"/>
            <color indexed="81"/>
            <rFont val="Tahoma"/>
            <family val="2"/>
          </rPr>
          <t>Fallen-gandalf . net</t>
        </r>
        <r>
          <rPr>
            <sz val="9"/>
            <color indexed="81"/>
            <rFont val="Tahoma"/>
            <family val="2"/>
          </rPr>
          <t xml:space="preserve">
via
Council of Rivendell
meccg.es</t>
        </r>
      </text>
    </comment>
    <comment ref="CE2" authorId="0">
      <text>
        <r>
          <rPr>
            <b/>
            <sz val="9"/>
            <color indexed="81"/>
            <rFont val="Tahoma"/>
            <family val="2"/>
          </rPr>
          <t>Fallen-gandalf . net</t>
        </r>
        <r>
          <rPr>
            <sz val="9"/>
            <color indexed="81"/>
            <rFont val="Tahoma"/>
            <family val="2"/>
          </rPr>
          <t xml:space="preserve">
</t>
        </r>
      </text>
    </comment>
    <comment ref="CI2" authorId="0">
      <text>
        <r>
          <rPr>
            <b/>
            <sz val="9"/>
            <color indexed="81"/>
            <rFont val="Tahoma"/>
            <family val="2"/>
          </rPr>
          <t>Fallen-gandalf . net</t>
        </r>
        <r>
          <rPr>
            <sz val="9"/>
            <color indexed="81"/>
            <rFont val="Tahoma"/>
            <family val="2"/>
          </rPr>
          <t xml:space="preserve">
</t>
        </r>
      </text>
    </comment>
    <comment ref="CM2" authorId="0">
      <text>
        <r>
          <rPr>
            <b/>
            <sz val="9"/>
            <color indexed="81"/>
            <rFont val="Tahoma"/>
            <family val="2"/>
          </rPr>
          <t>Fallen-gandalf . net</t>
        </r>
        <r>
          <rPr>
            <sz val="9"/>
            <color indexed="81"/>
            <rFont val="Tahoma"/>
            <family val="2"/>
          </rPr>
          <t xml:space="preserve">
</t>
        </r>
      </text>
    </comment>
    <comment ref="CQ2" authorId="0">
      <text>
        <r>
          <rPr>
            <b/>
            <sz val="9"/>
            <color indexed="81"/>
            <rFont val="Tahoma"/>
            <family val="2"/>
          </rPr>
          <t>Fallen-gandalf . net</t>
        </r>
        <r>
          <rPr>
            <sz val="9"/>
            <color indexed="81"/>
            <rFont val="Tahoma"/>
            <family val="2"/>
          </rPr>
          <t xml:space="preserve">
</t>
        </r>
      </text>
    </comment>
    <comment ref="CU2" authorId="0">
      <text>
        <r>
          <rPr>
            <b/>
            <sz val="9"/>
            <color indexed="81"/>
            <rFont val="Tahoma"/>
            <family val="2"/>
          </rPr>
          <t>Fallen-gandalf . net</t>
        </r>
        <r>
          <rPr>
            <sz val="9"/>
            <color indexed="81"/>
            <rFont val="Tahoma"/>
            <family val="2"/>
          </rPr>
          <t xml:space="preserve">
</t>
        </r>
      </text>
    </comment>
    <comment ref="CY2" authorId="0">
      <text>
        <r>
          <rPr>
            <b/>
            <sz val="9"/>
            <color indexed="81"/>
            <rFont val="Tahoma"/>
            <family val="2"/>
          </rPr>
          <t>Fallen-gandalf . net</t>
        </r>
        <r>
          <rPr>
            <sz val="9"/>
            <color indexed="81"/>
            <rFont val="Tahoma"/>
            <family val="2"/>
          </rPr>
          <t xml:space="preserve">
</t>
        </r>
      </text>
    </comment>
    <comment ref="DC2" authorId="0">
      <text>
        <r>
          <rPr>
            <b/>
            <sz val="9"/>
            <color indexed="81"/>
            <rFont val="Tahoma"/>
            <family val="2"/>
          </rPr>
          <t>Fallen-gandalf . net</t>
        </r>
        <r>
          <rPr>
            <sz val="9"/>
            <color indexed="81"/>
            <rFont val="Tahoma"/>
            <family val="2"/>
          </rPr>
          <t xml:space="preserve">
</t>
        </r>
      </text>
    </comment>
    <comment ref="DG2" authorId="0">
      <text>
        <r>
          <rPr>
            <b/>
            <sz val="9"/>
            <color indexed="81"/>
            <rFont val="Tahoma"/>
            <family val="2"/>
          </rPr>
          <t>Fallen-gandalf . net</t>
        </r>
        <r>
          <rPr>
            <sz val="9"/>
            <color indexed="81"/>
            <rFont val="Tahoma"/>
            <family val="2"/>
          </rPr>
          <t xml:space="preserve">
</t>
        </r>
      </text>
    </comment>
    <comment ref="DK2" authorId="0">
      <text>
        <r>
          <rPr>
            <b/>
            <sz val="9"/>
            <color indexed="81"/>
            <rFont val="Tahoma"/>
            <family val="2"/>
          </rPr>
          <t>Fallen-gandalf . net</t>
        </r>
        <r>
          <rPr>
            <sz val="9"/>
            <color indexed="81"/>
            <rFont val="Tahoma"/>
            <family val="2"/>
          </rPr>
          <t xml:space="preserve">
</t>
        </r>
      </text>
    </comment>
    <comment ref="DO2" authorId="0">
      <text>
        <r>
          <rPr>
            <b/>
            <sz val="9"/>
            <color indexed="81"/>
            <rFont val="Tahoma"/>
            <family val="2"/>
          </rPr>
          <t>Fallen-gandalf . net</t>
        </r>
        <r>
          <rPr>
            <sz val="9"/>
            <color indexed="81"/>
            <rFont val="Tahoma"/>
            <family val="2"/>
          </rPr>
          <t xml:space="preserve">
Assumes both palantir give full MP to fallen.
Two missing resources could be:
Smoke Rings, Longbottom Leaf.</t>
        </r>
      </text>
    </comment>
    <comment ref="DS2" authorId="0">
      <text>
        <r>
          <rPr>
            <b/>
            <sz val="9"/>
            <color indexed="81"/>
            <rFont val="Tahoma"/>
            <family val="2"/>
          </rPr>
          <t>Fallen-gandalf . net</t>
        </r>
        <r>
          <rPr>
            <sz val="9"/>
            <color indexed="81"/>
            <rFont val="Tahoma"/>
            <family val="2"/>
          </rPr>
          <t xml:space="preserve">
</t>
        </r>
      </text>
    </comment>
    <comment ref="DW2" authorId="0">
      <text>
        <r>
          <rPr>
            <b/>
            <sz val="9"/>
            <color indexed="81"/>
            <rFont val="Tahoma"/>
            <family val="2"/>
          </rPr>
          <t>Fallen-gandalf . net</t>
        </r>
        <r>
          <rPr>
            <sz val="9"/>
            <color indexed="81"/>
            <rFont val="Tahoma"/>
            <family val="2"/>
          </rPr>
          <t xml:space="preserve">
</t>
        </r>
      </text>
    </comment>
    <comment ref="EA3" authorId="0">
      <text>
        <r>
          <rPr>
            <b/>
            <sz val="9"/>
            <color indexed="81"/>
            <rFont val="Tahoma"/>
            <family val="2"/>
          </rPr>
          <t>One Party Underdeep (HL 2) other Mordor Shuffle to make the game fast. Sauron was here quid better because I could play more characters in one turn.
Advantage almost similar decks vs. Hero and Minions.
4 Rounds:
Characters 12~15
Items 9~13
Allies 3
Faction 1
Miscall. 1
Total 26~33</t>
        </r>
        <r>
          <rPr>
            <sz val="9"/>
            <color indexed="81"/>
            <rFont val="Tahoma"/>
            <family val="2"/>
          </rPr>
          <t xml:space="preserve">
</t>
        </r>
      </text>
    </comment>
    <comment ref="EE3" authorId="0">
      <text>
        <r>
          <rPr>
            <b/>
            <sz val="9"/>
            <color indexed="81"/>
            <rFont val="Tahoma"/>
            <family val="2"/>
          </rPr>
          <t>One Party Underdeep (HL 2) other Mordor Shuffle to make the game fast. Sauron was here quid better because I could play more characters in one turn.
Advantage almost similar decks vs. Hero and Minions.
4 Rounds:
Characters 12~15
Items 9~13
Allies 3
Faction 1
Miscall. 1
Total 26~33</t>
        </r>
        <r>
          <rPr>
            <sz val="9"/>
            <color indexed="81"/>
            <rFont val="Tahoma"/>
            <family val="2"/>
          </rPr>
          <t xml:space="preserve">
</t>
        </r>
      </text>
    </comment>
  </commentList>
</comments>
</file>

<file path=xl/comments2.xml><?xml version="1.0" encoding="utf-8"?>
<comments xmlns="http://schemas.openxmlformats.org/spreadsheetml/2006/main">
  <authors>
    <author>Author</author>
  </authors>
  <commentList>
    <comment ref="AF1" authorId="0">
      <text>
        <r>
          <rPr>
            <b/>
            <sz val="9"/>
            <color indexed="81"/>
            <rFont val="Tahoma"/>
            <family val="2"/>
          </rPr>
          <t>&lt;custom card selection; no deck given&gt;
resource hand=five cards
hazard hand = five cards</t>
        </r>
        <r>
          <rPr>
            <sz val="9"/>
            <color indexed="81"/>
            <rFont val="Tahoma"/>
            <family val="2"/>
          </rPr>
          <t xml:space="preserve">
when attack type below is defeated, you may play immediately a ring item in hand; must be played on character that defeated a strike.  No tapping/untap status needed to play. If defeated creature and play a ring = creature placed in MP pile, else out of play pile.
lesser = man/orc/dunadan
magic = elf/dunadan
spriit=undead/elf
dwarven = dragon/orc
Audience of Sauron is called at end of turn after resource deck is exhausted.
MPS
0-10,torture chambers
11-15, guard breeding pits
16-20, dismissed
21-24, banquet
25+, charge of Mordor armies</t>
        </r>
      </text>
    </comment>
    <comment ref="BP2" authorId="0">
      <text>
        <r>
          <rPr>
            <b/>
            <sz val="9"/>
            <color indexed="81"/>
            <rFont val="Tahoma"/>
            <family val="2"/>
          </rPr>
          <t xml:space="preserve">thick book
star-glass
</t>
        </r>
        <r>
          <rPr>
            <sz val="9"/>
            <color indexed="81"/>
            <rFont val="Tahoma"/>
            <family val="2"/>
          </rPr>
          <t xml:space="preserve">
</t>
        </r>
      </text>
    </comment>
    <comment ref="BT2" authorId="0">
      <text>
        <r>
          <rPr>
            <b/>
            <sz val="9"/>
            <color indexed="81"/>
            <rFont val="Tahoma"/>
            <family val="2"/>
          </rPr>
          <t xml:space="preserve">thick book
star-glass
</t>
        </r>
        <r>
          <rPr>
            <sz val="9"/>
            <color indexed="81"/>
            <rFont val="Tahoma"/>
            <family val="2"/>
          </rPr>
          <t xml:space="preserve">
</t>
        </r>
      </text>
    </comment>
    <comment ref="BX2" authorId="0">
      <text>
        <r>
          <rPr>
            <b/>
            <sz val="9"/>
            <color indexed="81"/>
            <rFont val="Tahoma"/>
            <family val="2"/>
          </rPr>
          <t xml:space="preserve">thick book
star-glass
</t>
        </r>
        <r>
          <rPr>
            <sz val="9"/>
            <color indexed="81"/>
            <rFont val="Tahoma"/>
            <family val="2"/>
          </rPr>
          <t xml:space="preserve">
</t>
        </r>
      </text>
    </comment>
    <comment ref="CB2" authorId="0">
      <text>
        <r>
          <rPr>
            <b/>
            <sz val="9"/>
            <color indexed="81"/>
            <rFont val="Tahoma"/>
            <family val="2"/>
          </rPr>
          <t xml:space="preserve">thick book
star-glass
</t>
        </r>
        <r>
          <rPr>
            <sz val="9"/>
            <color indexed="81"/>
            <rFont val="Tahoma"/>
            <family val="2"/>
          </rPr>
          <t xml:space="preserve">
</t>
        </r>
      </text>
    </comment>
    <comment ref="CF2" authorId="0">
      <text>
        <r>
          <rPr>
            <b/>
            <sz val="9"/>
            <color indexed="81"/>
            <rFont val="Tahoma"/>
            <family val="2"/>
          </rPr>
          <t xml:space="preserve">thick book
star-glass
</t>
        </r>
        <r>
          <rPr>
            <sz val="9"/>
            <color indexed="81"/>
            <rFont val="Tahoma"/>
            <family val="2"/>
          </rPr>
          <t xml:space="preserve">
</t>
        </r>
      </text>
    </comment>
  </commentList>
</comments>
</file>

<file path=xl/sharedStrings.xml><?xml version="1.0" encoding="utf-8"?>
<sst xmlns="http://schemas.openxmlformats.org/spreadsheetml/2006/main" count="49559" uniqueCount="14212">
  <si>
    <t>Adrazar</t>
  </si>
  <si>
    <t>Alatar</t>
  </si>
  <si>
    <t>Anborn</t>
  </si>
  <si>
    <t>Annalena</t>
  </si>
  <si>
    <t>Aragorn II</t>
  </si>
  <si>
    <t>Arinmîr</t>
  </si>
  <si>
    <t>Arwen</t>
  </si>
  <si>
    <t>Balin</t>
  </si>
  <si>
    <t>Bard Bowman</t>
  </si>
  <si>
    <t>Barliman Butterbur</t>
  </si>
  <si>
    <t>Beorn</t>
  </si>
  <si>
    <t>Beregond</t>
  </si>
  <si>
    <t>Beretar</t>
  </si>
  <si>
    <t>Bergil</t>
  </si>
  <si>
    <t>Bifur</t>
  </si>
  <si>
    <t>Bilbo</t>
  </si>
  <si>
    <t>Bofur</t>
  </si>
  <si>
    <t>Bombur</t>
  </si>
  <si>
    <t>Boromir II</t>
  </si>
  <si>
    <t>Celeborn</t>
  </si>
  <si>
    <t>Círdan</t>
  </si>
  <si>
    <t>Dáin II</t>
  </si>
  <si>
    <t>Damrod</t>
  </si>
  <si>
    <t>Denethor II</t>
  </si>
  <si>
    <t>Dori</t>
  </si>
  <si>
    <t>Dwalin</t>
  </si>
  <si>
    <t>Elladan</t>
  </si>
  <si>
    <t>Elrohir</t>
  </si>
  <si>
    <t>Elrond</t>
  </si>
  <si>
    <t>Éomer</t>
  </si>
  <si>
    <t>Éowyn</t>
  </si>
  <si>
    <t>Erkenbrand</t>
  </si>
  <si>
    <t>Faramir</t>
  </si>
  <si>
    <t>Fatty Bolger</t>
  </si>
  <si>
    <t>Fíli</t>
  </si>
  <si>
    <t>Forlong</t>
  </si>
  <si>
    <t>Frodo</t>
  </si>
  <si>
    <t>Galadriel</t>
  </si>
  <si>
    <t>Galva</t>
  </si>
  <si>
    <t>Gamling the Old</t>
  </si>
  <si>
    <t>Gandalf</t>
  </si>
  <si>
    <t>Ghân-buri-Ghân</t>
  </si>
  <si>
    <t>Gildor Inglorion</t>
  </si>
  <si>
    <t>Gimli</t>
  </si>
  <si>
    <t>Glóin</t>
  </si>
  <si>
    <t>Glorfindel II</t>
  </si>
  <si>
    <t>Halbarad</t>
  </si>
  <si>
    <t>Haldalam</t>
  </si>
  <si>
    <t>Haldir</t>
  </si>
  <si>
    <t>Háma</t>
  </si>
  <si>
    <t>Imrahil</t>
  </si>
  <si>
    <t>Kíli</t>
  </si>
  <si>
    <t>Legolas</t>
  </si>
  <si>
    <t>Mablung</t>
  </si>
  <si>
    <t>Merry</t>
  </si>
  <si>
    <t>Nori</t>
  </si>
  <si>
    <t>Óin</t>
  </si>
  <si>
    <t>Ori</t>
  </si>
  <si>
    <t>Orophin</t>
  </si>
  <si>
    <t>Pallando</t>
  </si>
  <si>
    <t>Peath</t>
  </si>
  <si>
    <t>Pippin</t>
  </si>
  <si>
    <t>Radagast</t>
  </si>
  <si>
    <t>Robin Smallburrow</t>
  </si>
  <si>
    <t>Sam Gamgee</t>
  </si>
  <si>
    <t>Saruman</t>
  </si>
  <si>
    <t>Théoden</t>
  </si>
  <si>
    <t>Thorin II</t>
  </si>
  <si>
    <t>Thranduil</t>
  </si>
  <si>
    <t>Vôteli</t>
  </si>
  <si>
    <t>Vygavril</t>
  </si>
  <si>
    <t>Wacho</t>
  </si>
  <si>
    <t>Wizard AL</t>
  </si>
  <si>
    <t>Abductor</t>
  </si>
  <si>
    <t>Adûnaphel</t>
  </si>
  <si>
    <t>Agburanar</t>
  </si>
  <si>
    <t>Akhôrahil</t>
  </si>
  <si>
    <t>Ambusher</t>
  </si>
  <si>
    <t>Arouse Denizens</t>
  </si>
  <si>
    <t>Arouse Minions</t>
  </si>
  <si>
    <t>Assassin</t>
  </si>
  <si>
    <t>Awaken Denizens</t>
  </si>
  <si>
    <t>Awaken Minions</t>
  </si>
  <si>
    <t>Awaken the Earth's Fire</t>
  </si>
  <si>
    <t>Balrog of Moria</t>
  </si>
  <si>
    <t>Bane of the Ithil-stone</t>
  </si>
  <si>
    <t>Barrow-wight</t>
  </si>
  <si>
    <t>Brigands</t>
  </si>
  <si>
    <t>Call of Home</t>
  </si>
  <si>
    <t>Call of the Sea</t>
  </si>
  <si>
    <t>Cave-drake</t>
  </si>
  <si>
    <t>Choking Shadows</t>
  </si>
  <si>
    <t>Clouds</t>
  </si>
  <si>
    <t>Corpse-candle</t>
  </si>
  <si>
    <t>Corsairs of Umbar</t>
  </si>
  <si>
    <t>Crebain</t>
  </si>
  <si>
    <t>Daelomin</t>
  </si>
  <si>
    <t>Despair of the Heart</t>
  </si>
  <si>
    <t>Doors of Night</t>
  </si>
  <si>
    <t>Dragon's Desolation</t>
  </si>
  <si>
    <t>Drowning Seas</t>
  </si>
  <si>
    <t>Dwar of Waw</t>
  </si>
  <si>
    <t>Eye of Sauron</t>
  </si>
  <si>
    <t>Fell Beast</t>
  </si>
  <si>
    <t>Fell Turtle</t>
  </si>
  <si>
    <t>Fell Winter</t>
  </si>
  <si>
    <t>Foul Fumes</t>
  </si>
  <si>
    <t>Fury of the Iron Crown</t>
  </si>
  <si>
    <t>Ghosts</t>
  </si>
  <si>
    <t>Ghouls</t>
  </si>
  <si>
    <t>Giant</t>
  </si>
  <si>
    <t>Giant Spiders</t>
  </si>
  <si>
    <t>Gloom</t>
  </si>
  <si>
    <t>Greed</t>
  </si>
  <si>
    <t>Half-trolls of Far Harad</t>
  </si>
  <si>
    <t>Hoarmûrath of Dír</t>
  </si>
  <si>
    <t>Huorn</t>
  </si>
  <si>
    <t>Indûr Dawndeath</t>
  </si>
  <si>
    <t>Khamûl the Easterling</t>
  </si>
  <si>
    <t>Leucaruth</t>
  </si>
  <si>
    <t>Long Winter</t>
  </si>
  <si>
    <t>Lost at Sea</t>
  </si>
  <si>
    <t>Lost in Border-lands</t>
  </si>
  <si>
    <t>Lost in Dark-domains</t>
  </si>
  <si>
    <t>Lost in Free-domains</t>
  </si>
  <si>
    <t>Lost in Shadow-lands</t>
  </si>
  <si>
    <t>Lost in the Wilderness</t>
  </si>
  <si>
    <t>Lure of Creation</t>
  </si>
  <si>
    <t>Lure of Expedience</t>
  </si>
  <si>
    <t>Lure of Nature</t>
  </si>
  <si>
    <t>Lure of Power</t>
  </si>
  <si>
    <t>Lure of the Senses</t>
  </si>
  <si>
    <t>Minions Stir</t>
  </si>
  <si>
    <t>Morgul Night</t>
  </si>
  <si>
    <t>Morgul-horse</t>
  </si>
  <si>
    <t>Morgul-knife</t>
  </si>
  <si>
    <t>Mouth of Sauron</t>
  </si>
  <si>
    <t>Mûmak - Oliphant</t>
  </si>
  <si>
    <t>Muster Disperses</t>
  </si>
  <si>
    <t>Neeker-breekers</t>
  </si>
  <si>
    <t>New Moon</t>
  </si>
  <si>
    <t>Night</t>
  </si>
  <si>
    <t>Old Man Willow</t>
  </si>
  <si>
    <t>Olog-hai - Trolls</t>
  </si>
  <si>
    <t>Orc-guard</t>
  </si>
  <si>
    <t>Orc-lieutenant</t>
  </si>
  <si>
    <t>Orc-patrol</t>
  </si>
  <si>
    <t>Orc-raiders</t>
  </si>
  <si>
    <t>Orc-warband</t>
  </si>
  <si>
    <t>Orc-warriors</t>
  </si>
  <si>
    <t>Orc-watch</t>
  </si>
  <si>
    <t>Pick-pocket</t>
  </si>
  <si>
    <t>Plague of Wights</t>
  </si>
  <si>
    <t>Pûkel-men</t>
  </si>
  <si>
    <t>Ren the Unclean</t>
  </si>
  <si>
    <t>River</t>
  </si>
  <si>
    <t>Rogrog</t>
  </si>
  <si>
    <t>Shelob</t>
  </si>
  <si>
    <t>Siege</t>
  </si>
  <si>
    <t>Silent Watcher</t>
  </si>
  <si>
    <t>Slayer</t>
  </si>
  <si>
    <t>Smaug</t>
  </si>
  <si>
    <t>Snowstorm</t>
  </si>
  <si>
    <t>Storms of Ossë</t>
  </si>
  <si>
    <t>The Balance of Things</t>
  </si>
  <si>
    <t>The Burden of Time</t>
  </si>
  <si>
    <t>The Great Goblin</t>
  </si>
  <si>
    <t>The Nazgûl are Abroad</t>
  </si>
  <si>
    <t>The Pale Sword</t>
  </si>
  <si>
    <t>The Precious</t>
  </si>
  <si>
    <t>The Ring's Betrayal</t>
  </si>
  <si>
    <t>The Will of Sauron</t>
  </si>
  <si>
    <t>The Will of the Ring</t>
  </si>
  <si>
    <t>Thief</t>
  </si>
  <si>
    <t>Tookish Blood</t>
  </si>
  <si>
    <t>Traitor</t>
  </si>
  <si>
    <t>Twilight</t>
  </si>
  <si>
    <t>Ûvatha the Horseman</t>
  </si>
  <si>
    <t>Wake of War</t>
  </si>
  <si>
    <t>Wargs</t>
  </si>
  <si>
    <t>Watcher in the Water</t>
  </si>
  <si>
    <t>Weariness of the Heart</t>
  </si>
  <si>
    <t>Witch-king of Angmar</t>
  </si>
  <si>
    <t>Wolves</t>
  </si>
  <si>
    <t>Words of Power and Terror</t>
  </si>
  <si>
    <t>Andrast</t>
  </si>
  <si>
    <t>Andrast Coast</t>
  </si>
  <si>
    <t>Anduin Vales</t>
  </si>
  <si>
    <t>Anfalas</t>
  </si>
  <si>
    <t>Angmar</t>
  </si>
  <si>
    <t>Anórien</t>
  </si>
  <si>
    <t>Arthedain</t>
  </si>
  <si>
    <t>Bay of Belfalas</t>
  </si>
  <si>
    <t>Belfalas</t>
  </si>
  <si>
    <t>Brown Lands</t>
  </si>
  <si>
    <t>Cardolan</t>
  </si>
  <si>
    <t>Dagorlad</t>
  </si>
  <si>
    <t>Dorwinion</t>
  </si>
  <si>
    <t>Dunland</t>
  </si>
  <si>
    <t>Elven Shores</t>
  </si>
  <si>
    <t>Enedhwaith</t>
  </si>
  <si>
    <t>Eriadoran Coast</t>
  </si>
  <si>
    <t>Fangorn</t>
  </si>
  <si>
    <t>Forochel</t>
  </si>
  <si>
    <t>Gap of Isen</t>
  </si>
  <si>
    <t>Gorgoroth</t>
  </si>
  <si>
    <t>Grey Mountain Narrows</t>
  </si>
  <si>
    <t>Gundabad</t>
  </si>
  <si>
    <t>Harondor</t>
  </si>
  <si>
    <t>Heart of Mirkwood</t>
  </si>
  <si>
    <t>High Pass</t>
  </si>
  <si>
    <t>Hollin</t>
  </si>
  <si>
    <t>Horse Plains</t>
  </si>
  <si>
    <t>Imlad Morgul</t>
  </si>
  <si>
    <t>Iron Hills</t>
  </si>
  <si>
    <t>Ithilien</t>
  </si>
  <si>
    <t>Khand</t>
  </si>
  <si>
    <t>Lamedon</t>
  </si>
  <si>
    <t>Lebennin</t>
  </si>
  <si>
    <t>Lindon</t>
  </si>
  <si>
    <t>Mouths of the Anduin</t>
  </si>
  <si>
    <t>Northern Rhovanion</t>
  </si>
  <si>
    <t>Númeriador</t>
  </si>
  <si>
    <t>Nurn</t>
  </si>
  <si>
    <t>Old Pûkel Gap</t>
  </si>
  <si>
    <t>Old Pûkel-land</t>
  </si>
  <si>
    <t>Redhorn Gate</t>
  </si>
  <si>
    <t>Rhudaur</t>
  </si>
  <si>
    <t>Rohan</t>
  </si>
  <si>
    <t>Southern Mirkwood</t>
  </si>
  <si>
    <t>Southern Rhovanion</t>
  </si>
  <si>
    <t>The Shire</t>
  </si>
  <si>
    <t>Udûn</t>
  </si>
  <si>
    <t>Western Mirkwood</t>
  </si>
  <si>
    <t>Withered Heath</t>
  </si>
  <si>
    <t>Wold &amp; Foothills</t>
  </si>
  <si>
    <t>Woodland Realm</t>
  </si>
  <si>
    <t>A Chance Meeting</t>
  </si>
  <si>
    <t>A Friend or Three</t>
  </si>
  <si>
    <t>Align Palantír</t>
  </si>
  <si>
    <t>Anduin River</t>
  </si>
  <si>
    <t>Andúril, the Flame of the West</t>
  </si>
  <si>
    <t>Army of the Dead</t>
  </si>
  <si>
    <t>Ash Mountains</t>
  </si>
  <si>
    <t>Athelas</t>
  </si>
  <si>
    <t>Beautiful Gold Ring</t>
  </si>
  <si>
    <t>Beornings</t>
  </si>
  <si>
    <t>Bill the Pony</t>
  </si>
  <si>
    <t>Black Arrow</t>
  </si>
  <si>
    <t>Block</t>
  </si>
  <si>
    <t>Blue Mountain Dwarves</t>
  </si>
  <si>
    <t>Book of Mazarbul</t>
  </si>
  <si>
    <t>Bridge</t>
  </si>
  <si>
    <t>Clear Skies</t>
  </si>
  <si>
    <t>Concealment</t>
  </si>
  <si>
    <t>Cracks of Doom</t>
  </si>
  <si>
    <t>Dagger of Westernesse</t>
  </si>
  <si>
    <t>Dark Quarrels</t>
  </si>
  <si>
    <t>Dodge</t>
  </si>
  <si>
    <t>Dreams of Lore</t>
  </si>
  <si>
    <t>Dunlendings</t>
  </si>
  <si>
    <t>Durin's Axe</t>
  </si>
  <si>
    <t>Dwarven Ring of Barin's Tribe</t>
  </si>
  <si>
    <t>Dwarven Ring of Bávor's Tribe</t>
  </si>
  <si>
    <t>Dwarven Ring of Drúin's Tribe</t>
  </si>
  <si>
    <t>Dwarven Ring of Durin's Tribe</t>
  </si>
  <si>
    <t>Dwarven Ring of Dwálin's Tribe</t>
  </si>
  <si>
    <t>Dwarven Ring of Thélor's Tribe</t>
  </si>
  <si>
    <t>Dwarven Ring of Thrár's Tribe</t>
  </si>
  <si>
    <t>Eagle-mounts</t>
  </si>
  <si>
    <t>Earth of Galadriel's Orchard</t>
  </si>
  <si>
    <t>Easterlings</t>
  </si>
  <si>
    <t>Elf-song</t>
  </si>
  <si>
    <t>Elf-stone</t>
  </si>
  <si>
    <t>Elven Cloak</t>
  </si>
  <si>
    <t>Elves of Lindon</t>
  </si>
  <si>
    <t>Ent-draughts</t>
  </si>
  <si>
    <t>Ents of Fangorn</t>
  </si>
  <si>
    <t>Escape</t>
  </si>
  <si>
    <t>Fair Gold Ring</t>
  </si>
  <si>
    <t>Fair Sailing</t>
  </si>
  <si>
    <t>Fair Travels in Border-lands</t>
  </si>
  <si>
    <t>Fair Travels in Dark-domains</t>
  </si>
  <si>
    <t>Fair Travels in Free-domains</t>
  </si>
  <si>
    <t>Fair Travels in Shadow-lands</t>
  </si>
  <si>
    <t>Fair Travels in Wilderness</t>
  </si>
  <si>
    <t>Far-sight</t>
  </si>
  <si>
    <t>Favor of the Valar</t>
  </si>
  <si>
    <t>Fellowship</t>
  </si>
  <si>
    <t>Fog</t>
  </si>
  <si>
    <t>Ford</t>
  </si>
  <si>
    <t>Gates of Morning</t>
  </si>
  <si>
    <t>Glamdring</t>
  </si>
  <si>
    <t>Goldberry</t>
  </si>
  <si>
    <t>Gollum</t>
  </si>
  <si>
    <t>Gollum's Fate</t>
  </si>
  <si>
    <t>Great Ship</t>
  </si>
  <si>
    <t>Great-road</t>
  </si>
  <si>
    <t>Great-shield of Rohan</t>
  </si>
  <si>
    <t>Gwaihir</t>
  </si>
  <si>
    <t>Halfling Stealth</t>
  </si>
  <si>
    <t>Halfling Strength</t>
  </si>
  <si>
    <t>Hauberk of Bright Mail</t>
  </si>
  <si>
    <t>Healing Herbs</t>
  </si>
  <si>
    <t>Hiding</t>
  </si>
  <si>
    <t>Hillmen</t>
  </si>
  <si>
    <t>Hobbits</t>
  </si>
  <si>
    <t>Horn of Anor</t>
  </si>
  <si>
    <t>Horses</t>
  </si>
  <si>
    <t>Iron Hill Dwarves</t>
  </si>
  <si>
    <t>Kindling of the Spirit</t>
  </si>
  <si>
    <t>Knights of Dol Amroth</t>
  </si>
  <si>
    <t>Lapse of Will</t>
  </si>
  <si>
    <t>Leaflock</t>
  </si>
  <si>
    <t>Lesser Ring</t>
  </si>
  <si>
    <t>Lordly Presence</t>
  </si>
  <si>
    <t>Lossoth</t>
  </si>
  <si>
    <t>Lucky Search</t>
  </si>
  <si>
    <t>Lucky Strike</t>
  </si>
  <si>
    <t>Magic Ring of Courage</t>
  </si>
  <si>
    <t>Magic Ring of Lore</t>
  </si>
  <si>
    <t>Magic Ring of Nature</t>
  </si>
  <si>
    <t>Magic Ring of Stealth</t>
  </si>
  <si>
    <t>Magic Ring of Words</t>
  </si>
  <si>
    <t>Men of Anfalas</t>
  </si>
  <si>
    <t>Men of Anórien</t>
  </si>
  <si>
    <t>Men of Dorwinion</t>
  </si>
  <si>
    <t>Men of Lamedon</t>
  </si>
  <si>
    <t>Men of Lebennin</t>
  </si>
  <si>
    <t>Men of Northern Rhovanion</t>
  </si>
  <si>
    <t>Mirror of Galadriel</t>
  </si>
  <si>
    <t>Miruvor</t>
  </si>
  <si>
    <t>Misty Mountains</t>
  </si>
  <si>
    <t>Moon</t>
  </si>
  <si>
    <t>Morannon</t>
  </si>
  <si>
    <t>Mountains of Shadow</t>
  </si>
  <si>
    <t>Muster</t>
  </si>
  <si>
    <t>Narsil</t>
  </si>
  <si>
    <t>Narya</t>
  </si>
  <si>
    <t>Nenya</t>
  </si>
  <si>
    <t>New Friendship</t>
  </si>
  <si>
    <t>Old Friendship</t>
  </si>
  <si>
    <t>Old Road</t>
  </si>
  <si>
    <t>Orcrist</t>
  </si>
  <si>
    <t>Palantír of Amon Sûl</t>
  </si>
  <si>
    <t>Palantír of Annúminas</t>
  </si>
  <si>
    <t>Palantír of Elostirion</t>
  </si>
  <si>
    <t>Palantír of Minas Tirith</t>
  </si>
  <si>
    <t>Palantír of Orthanc</t>
  </si>
  <si>
    <t>Palantír of Osgiliath</t>
  </si>
  <si>
    <t>Paths of the Dead</t>
  </si>
  <si>
    <t>Persuasive Words</t>
  </si>
  <si>
    <t>Potion of Prowess</t>
  </si>
  <si>
    <t>Praise to Elbereth</t>
  </si>
  <si>
    <t>Precious Gold Ring</t>
  </si>
  <si>
    <t>Quickbeam</t>
  </si>
  <si>
    <t>Quiet Lands</t>
  </si>
  <si>
    <t>Rangers of Ithilien</t>
  </si>
  <si>
    <t>Rangers of the North</t>
  </si>
  <si>
    <t>Red Arrow</t>
  </si>
  <si>
    <t>Red Book of Westmarch</t>
  </si>
  <si>
    <t>Reforging</t>
  </si>
  <si>
    <t>Rescue Prisoners</t>
  </si>
  <si>
    <t>Return of the King</t>
  </si>
  <si>
    <t>Riders of Rohan</t>
  </si>
  <si>
    <t>Ringlore</t>
  </si>
  <si>
    <t>Risky Blow</t>
  </si>
  <si>
    <t>Roäc the Raven</t>
  </si>
  <si>
    <t>Sacrifice of Form</t>
  </si>
  <si>
    <t>Sapling of the White Tree</t>
  </si>
  <si>
    <t>Scroll of Isildur</t>
  </si>
  <si>
    <t>Secret Entrance</t>
  </si>
  <si>
    <t>Secret Passage</t>
  </si>
  <si>
    <t>Shadowfax</t>
  </si>
  <si>
    <t>Shield of Iron-bound Ash</t>
  </si>
  <si>
    <t>Skinbark</t>
  </si>
  <si>
    <t>Southrons</t>
  </si>
  <si>
    <t>Star-glass</t>
  </si>
  <si>
    <t>Stars</t>
  </si>
  <si>
    <t>Stealth</t>
  </si>
  <si>
    <t>Sting</t>
  </si>
  <si>
    <t>Stone of Erech</t>
  </si>
  <si>
    <t>Sun</t>
  </si>
  <si>
    <t>Sword of Gondolin</t>
  </si>
  <si>
    <t>Tempering Friendship</t>
  </si>
  <si>
    <t>Test of Form</t>
  </si>
  <si>
    <t>Test of Lore</t>
  </si>
  <si>
    <t>The Arkenstone</t>
  </si>
  <si>
    <t>The Cock Crows</t>
  </si>
  <si>
    <t>The Evenstar</t>
  </si>
  <si>
    <t>The Great Eagles</t>
  </si>
  <si>
    <t>The Iron Crown</t>
  </si>
  <si>
    <t>The Mithril-coat</t>
  </si>
  <si>
    <t>The Old Thrush</t>
  </si>
  <si>
    <t>The One Ring</t>
  </si>
  <si>
    <t>The White Tree</t>
  </si>
  <si>
    <t>Thorough Search</t>
  </si>
  <si>
    <t>Tom Bombadil</t>
  </si>
  <si>
    <t>Torque of Hues</t>
  </si>
  <si>
    <t>Tower Guard of Minas Tirith</t>
  </si>
  <si>
    <t>Treebeard</t>
  </si>
  <si>
    <t>True Fána</t>
  </si>
  <si>
    <t>Use Palantír</t>
  </si>
  <si>
    <t>Vanishment</t>
  </si>
  <si>
    <t>Variags of Khand</t>
  </si>
  <si>
    <t>Vilya</t>
  </si>
  <si>
    <t>White Mountains</t>
  </si>
  <si>
    <t>Wizard's Fire</t>
  </si>
  <si>
    <t>Wizard's Flame</t>
  </si>
  <si>
    <t>Wizard's Laughter</t>
  </si>
  <si>
    <t>Wizard's Ring</t>
  </si>
  <si>
    <t>Wizard's River-horses</t>
  </si>
  <si>
    <t>Wizard's Test</t>
  </si>
  <si>
    <t>Wizard's Voice</t>
  </si>
  <si>
    <t>Wood-elves</t>
  </si>
  <si>
    <t>Woodmen</t>
  </si>
  <si>
    <t>Woses of Old Pûkel-land</t>
  </si>
  <si>
    <t>Woses of the Drúadan Forest</t>
  </si>
  <si>
    <t>Amon Hen</t>
  </si>
  <si>
    <t>Bag End</t>
  </si>
  <si>
    <t>Bandit Lair</t>
  </si>
  <si>
    <t>Barad-dûr</t>
  </si>
  <si>
    <t>Barrow-downs</t>
  </si>
  <si>
    <t>Beorn's House</t>
  </si>
  <si>
    <t>Blue Mountain Dwarf-hold</t>
  </si>
  <si>
    <t>Bree</t>
  </si>
  <si>
    <t>Cameth Brin</t>
  </si>
  <si>
    <t>Carn Dûm</t>
  </si>
  <si>
    <t>Caves of Ûlund</t>
  </si>
  <si>
    <t>Cirith Ungol</t>
  </si>
  <si>
    <t>Dancing Spire</t>
  </si>
  <si>
    <t>Dead Marshes</t>
  </si>
  <si>
    <t>Dimrill Dale</t>
  </si>
  <si>
    <t>Dol Amroth</t>
  </si>
  <si>
    <t>Dol Guldur</t>
  </si>
  <si>
    <t>Drúadan Forest</t>
  </si>
  <si>
    <t>Dunharrow</t>
  </si>
  <si>
    <t>Dunnish Clan-hold</t>
  </si>
  <si>
    <t>Eagles' Eyrie</t>
  </si>
  <si>
    <t>Easterling Camp</t>
  </si>
  <si>
    <t>Edhellond</t>
  </si>
  <si>
    <t>Edoras</t>
  </si>
  <si>
    <t>Ettenmoors</t>
  </si>
  <si>
    <t>Gladden Fields</t>
  </si>
  <si>
    <t>Glittering Caves</t>
  </si>
  <si>
    <t>Goblin-gate</t>
  </si>
  <si>
    <t>Grey Havens</t>
  </si>
  <si>
    <t>Henneth Annûn</t>
  </si>
  <si>
    <t>Himring</t>
  </si>
  <si>
    <t>Irerock</t>
  </si>
  <si>
    <t>Iron Hill Dwarf-hold</t>
  </si>
  <si>
    <t>Isengard</t>
  </si>
  <si>
    <t>Isles of the Dead that Live</t>
  </si>
  <si>
    <t>Lake-town</t>
  </si>
  <si>
    <t>Lond Galen</t>
  </si>
  <si>
    <t>Lórien</t>
  </si>
  <si>
    <t>Lossadan Cairn</t>
  </si>
  <si>
    <t>Lossadan Camp</t>
  </si>
  <si>
    <t>Minas Morgul</t>
  </si>
  <si>
    <t>Minas Tirith</t>
  </si>
  <si>
    <t>Moria</t>
  </si>
  <si>
    <t>Mount Doom</t>
  </si>
  <si>
    <t>Mount Gram</t>
  </si>
  <si>
    <t>Mount Gundabad</t>
  </si>
  <si>
    <t>Old Forest</t>
  </si>
  <si>
    <t>Ost-in-Edhil</t>
  </si>
  <si>
    <t>Pelargir</t>
  </si>
  <si>
    <t>Rhosgobel</t>
  </si>
  <si>
    <t>Rivendell</t>
  </si>
  <si>
    <t>Ruined Signal Tower</t>
  </si>
  <si>
    <t>Sarn Goriwing</t>
  </si>
  <si>
    <t>Shelob's Lair</t>
  </si>
  <si>
    <t>Shrel-Kain</t>
  </si>
  <si>
    <t>Southron Oasis</t>
  </si>
  <si>
    <t>Stone-circle</t>
  </si>
  <si>
    <t>The Lonely Mountain</t>
  </si>
  <si>
    <t>The Stones</t>
  </si>
  <si>
    <t>The White Towers</t>
  </si>
  <si>
    <t>The Wind Throne</t>
  </si>
  <si>
    <t>Thranduil's Halls</t>
  </si>
  <si>
    <t>Tolfalas</t>
  </si>
  <si>
    <t>Vale of Erech</t>
  </si>
  <si>
    <t>Variag Camp</t>
  </si>
  <si>
    <t>Weathertop</t>
  </si>
  <si>
    <t>Wellinghall</t>
  </si>
  <si>
    <t>Woodmen-town</t>
  </si>
  <si>
    <t>Wose Passage-hold</t>
  </si>
  <si>
    <t>Brand</t>
  </si>
  <si>
    <t>Fram Framson</t>
  </si>
  <si>
    <t>Galdor</t>
  </si>
  <si>
    <t>Ioreth</t>
  </si>
  <si>
    <t>Thráin II</t>
  </si>
  <si>
    <t>Agburanar Ahunt</t>
  </si>
  <si>
    <t>Agburanar at Home</t>
  </si>
  <si>
    <t>Bairanax</t>
  </si>
  <si>
    <t>Bairanax Ahunt</t>
  </si>
  <si>
    <t>Bairanax at Home</t>
  </si>
  <si>
    <t>Black Breath</t>
  </si>
  <si>
    <t>Carrion Birds</t>
  </si>
  <si>
    <t>Cave Worm</t>
  </si>
  <si>
    <t>Cruel Caradhras</t>
  </si>
  <si>
    <t>Daelomin Ahunt</t>
  </si>
  <si>
    <t>Daelomin at Home</t>
  </si>
  <si>
    <t>Deftness of Agility</t>
  </si>
  <si>
    <t>Dire Wolves</t>
  </si>
  <si>
    <t>Dragon-sickness</t>
  </si>
  <si>
    <t>Dragon's Blood</t>
  </si>
  <si>
    <t>Dragon's Breath</t>
  </si>
  <si>
    <t>Dragon's Curse</t>
  </si>
  <si>
    <t>Dragon's Terror</t>
  </si>
  <si>
    <t>Dunlending Raiders</t>
  </si>
  <si>
    <t>Eärcaraxë</t>
  </si>
  <si>
    <t>Eärcaraxë Ahunt</t>
  </si>
  <si>
    <t>Eärcaraxë at Home</t>
  </si>
  <si>
    <t>Exile of Solitude</t>
  </si>
  <si>
    <t>Fever of Unrest</t>
  </si>
  <si>
    <t>Foolish Words</t>
  </si>
  <si>
    <t>Frenzy of Madness</t>
  </si>
  <si>
    <t>From the Pits of Angband</t>
  </si>
  <si>
    <t>Gothmog</t>
  </si>
  <si>
    <t>Half an Eye Open</t>
  </si>
  <si>
    <t>Hobgoblins</t>
  </si>
  <si>
    <t>Host of Bats</t>
  </si>
  <si>
    <t>Ice-drake</t>
  </si>
  <si>
    <t>Icy Touch</t>
  </si>
  <si>
    <t>Incite Denizens</t>
  </si>
  <si>
    <t>Incite Minions</t>
  </si>
  <si>
    <t>Ireful Flames</t>
  </si>
  <si>
    <t>Itangast</t>
  </si>
  <si>
    <t>Itangast Ahunt</t>
  </si>
  <si>
    <t>Itangast at Home</t>
  </si>
  <si>
    <t>Known to an Ounce</t>
  </si>
  <si>
    <t>Land-drake</t>
  </si>
  <si>
    <t>Left Behind</t>
  </si>
  <si>
    <t>Lesser Spiders</t>
  </si>
  <si>
    <t>Leucaruth Ahunt</t>
  </si>
  <si>
    <t>Leucaruth at Home</t>
  </si>
  <si>
    <t>Light-drake</t>
  </si>
  <si>
    <t>Many Sorrows Befall</t>
  </si>
  <si>
    <t>Marsh-drake</t>
  </si>
  <si>
    <t>Memories Stolen</t>
  </si>
  <si>
    <t>Morgul-rats</t>
  </si>
  <si>
    <t>No Escape from My Magic</t>
  </si>
  <si>
    <t>Noose of the Sea</t>
  </si>
  <si>
    <t>Parsimony of Seclusion</t>
  </si>
  <si>
    <t>Passion of Wrath</t>
  </si>
  <si>
    <t>Peril Returned</t>
  </si>
  <si>
    <t>Prowess of Age</t>
  </si>
  <si>
    <t>Prowess of Might</t>
  </si>
  <si>
    <t>Rain-drake</t>
  </si>
  <si>
    <t>Rumor of Wealth</t>
  </si>
  <si>
    <t>Sand-drake</t>
  </si>
  <si>
    <t>Scatha</t>
  </si>
  <si>
    <t>Scatha Ahunt</t>
  </si>
  <si>
    <t>Scatha at Home</t>
  </si>
  <si>
    <t>Scorba</t>
  </si>
  <si>
    <t>Scorba Ahunt</t>
  </si>
  <si>
    <t>Scorba at Home</t>
  </si>
  <si>
    <t>Sea Serpent</t>
  </si>
  <si>
    <t>Searching Eye</t>
  </si>
  <si>
    <t>Shadow of Mordor</t>
  </si>
  <si>
    <t>Sleepless Malice</t>
  </si>
  <si>
    <t>Smaug Ahunt</t>
  </si>
  <si>
    <t>Smaug at Home</t>
  </si>
  <si>
    <t>Song of the Lady</t>
  </si>
  <si>
    <t>Stormcrow</t>
  </si>
  <si>
    <t>Subtlety of Guile</t>
  </si>
  <si>
    <t>Thunder's Companion</t>
  </si>
  <si>
    <t>Times Are Evil</t>
  </si>
  <si>
    <t>True Cold-drake</t>
  </si>
  <si>
    <t>True Fire-drake</t>
  </si>
  <si>
    <t>Velocity of Haste</t>
  </si>
  <si>
    <t>Were-worm</t>
  </si>
  <si>
    <t>Wild Fell Beast</t>
  </si>
  <si>
    <t>Winds of Wrath</t>
  </si>
  <si>
    <t>Winged Cold-drake</t>
  </si>
  <si>
    <t>Winged Fire-drake</t>
  </si>
  <si>
    <t>Withered Lands</t>
  </si>
  <si>
    <t>Wolf-riders</t>
  </si>
  <si>
    <t>Worm's Stench</t>
  </si>
  <si>
    <t>Worn and Famished</t>
  </si>
  <si>
    <t>A Short Rest</t>
  </si>
  <si>
    <t>Adamant Helmet</t>
  </si>
  <si>
    <t>Alert the Folk</t>
  </si>
  <si>
    <t>And Forth He Hastened</t>
  </si>
  <si>
    <t>Arrows Shorn of Ebony</t>
  </si>
  <si>
    <t>Belegaer</t>
  </si>
  <si>
    <t>Bounty of the Hoard</t>
  </si>
  <si>
    <t>Bow of Dragon-horn</t>
  </si>
  <si>
    <t>Burglary</t>
  </si>
  <si>
    <t>Cloudless Day</t>
  </si>
  <si>
    <t>Cram</t>
  </si>
  <si>
    <t>Dragon-feuds</t>
  </si>
  <si>
    <t>Dragon-lore</t>
  </si>
  <si>
    <t>Dragon's Hunger</t>
  </si>
  <si>
    <t>Dwarven Hoard</t>
  </si>
  <si>
    <t>Echo of all Joy</t>
  </si>
  <si>
    <t>Elf-path</t>
  </si>
  <si>
    <t>Emerald of Doriath</t>
  </si>
  <si>
    <t>Emerald of the Mariner</t>
  </si>
  <si>
    <t>Enruned Shield</t>
  </si>
  <si>
    <t>Fast Asleep</t>
  </si>
  <si>
    <t>Flatter a Foe</t>
  </si>
  <si>
    <t>Forod</t>
  </si>
  <si>
    <t>Gift of Comprehension</t>
  </si>
  <si>
    <t>Gold Belt of Lórien</t>
  </si>
  <si>
    <t>Habergeon of Silver</t>
  </si>
  <si>
    <t>Harad</t>
  </si>
  <si>
    <t>Helm of Her Secrecy</t>
  </si>
  <si>
    <t>Here, There, or Yonder</t>
  </si>
  <si>
    <t>Hey! come merry dol!</t>
  </si>
  <si>
    <t>Houses of Healing</t>
  </si>
  <si>
    <t>King under the Mountain</t>
  </si>
  <si>
    <t>Legendary Hoard</t>
  </si>
  <si>
    <t>Look More Closely Later</t>
  </si>
  <si>
    <t>Lore of the Ages</t>
  </si>
  <si>
    <t>Magical Harp</t>
  </si>
  <si>
    <t>Many Foes he Fought</t>
  </si>
  <si>
    <t>Many Turns and Doublings</t>
  </si>
  <si>
    <t>Map to Mithril</t>
  </si>
  <si>
    <t>Marvels Told</t>
  </si>
  <si>
    <t>Master of Esgaroth</t>
  </si>
  <si>
    <t>Master of Wood, Water, or Hill</t>
  </si>
  <si>
    <t>Mathom Lore</t>
  </si>
  <si>
    <t>Men of Dale</t>
  </si>
  <si>
    <t>Men of Lake-town</t>
  </si>
  <si>
    <t>More Sense than You</t>
  </si>
  <si>
    <t>Necklace of Silver and Pearls</t>
  </si>
  <si>
    <t>Nenseldë the Wingild</t>
  </si>
  <si>
    <t>Not at Home</t>
  </si>
  <si>
    <t>Pledge of Conduct</t>
  </si>
  <si>
    <t>Refuge</t>
  </si>
  <si>
    <t>Returned Exiles</t>
  </si>
  <si>
    <t>Rhûn</t>
  </si>
  <si>
    <t>Riddling Talk</t>
  </si>
  <si>
    <t>Sated Beast</t>
  </si>
  <si>
    <t>Scabbard of Chalcedony</t>
  </si>
  <si>
    <t>Secret News</t>
  </si>
  <si>
    <t>Skin-changer</t>
  </si>
  <si>
    <t>Staff Asunder</t>
  </si>
  <si>
    <t>Star of High Hope</t>
  </si>
  <si>
    <t>Tales of the Hunt</t>
  </si>
  <si>
    <t>The Riddle Game</t>
  </si>
  <si>
    <t>Three Golden Hairs</t>
  </si>
  <si>
    <t>Thrór's Map</t>
  </si>
  <si>
    <t>Trickery</t>
  </si>
  <si>
    <t>Twice-baked Cakes</t>
  </si>
  <si>
    <t>Valiant Sword</t>
  </si>
  <si>
    <t>Vanish in Sunlight!</t>
  </si>
  <si>
    <t>Warm Now Be Heart and Limb</t>
  </si>
  <si>
    <t>Washed and Refreshed</t>
  </si>
  <si>
    <t>Waybread</t>
  </si>
  <si>
    <t>When I Know Anything</t>
  </si>
  <si>
    <t>Wielded Twice</t>
  </si>
  <si>
    <t>Wit</t>
  </si>
  <si>
    <t>Wizard Uncloaked</t>
  </si>
  <si>
    <t>Wizard's Staff</t>
  </si>
  <si>
    <t>Wondrous Maps</t>
  </si>
  <si>
    <t>Wormsbane</t>
  </si>
  <si>
    <t>Buhr Widu</t>
  </si>
  <si>
    <t>Dale</t>
  </si>
  <si>
    <t>Framsburg</t>
  </si>
  <si>
    <t>Gold Hill</t>
  </si>
  <si>
    <t>Gondmaeglom</t>
  </si>
  <si>
    <t>Isle of the Ulond</t>
  </si>
  <si>
    <t>Ovir Hollow</t>
  </si>
  <si>
    <t>Tharbad</t>
  </si>
  <si>
    <t>Zarak Dûm</t>
  </si>
  <si>
    <t>Anarin</t>
  </si>
  <si>
    <t>Baduila</t>
  </si>
  <si>
    <t>Bill Ferny</t>
  </si>
  <si>
    <t>Dâsakûn</t>
  </si>
  <si>
    <t>Deallus</t>
  </si>
  <si>
    <t>Drór</t>
  </si>
  <si>
    <t>Elerína</t>
  </si>
  <si>
    <t>Elwen</t>
  </si>
  <si>
    <t>Eun</t>
  </si>
  <si>
    <t>Firiel</t>
  </si>
  <si>
    <t>Folco Boffin</t>
  </si>
  <si>
    <t>Fori the Beardless</t>
  </si>
  <si>
    <t>Gergeli</t>
  </si>
  <si>
    <t>Gisulf</t>
  </si>
  <si>
    <t>Golodhros</t>
  </si>
  <si>
    <t>Herion</t>
  </si>
  <si>
    <t>Ivic</t>
  </si>
  <si>
    <t>Jûoma</t>
  </si>
  <si>
    <t>Leamon</t>
  </si>
  <si>
    <t>Lobelia Sackville-Baggins</t>
  </si>
  <si>
    <t>My Precious</t>
  </si>
  <si>
    <t>Nimloth</t>
  </si>
  <si>
    <t>Ôm-buri-Ôm</t>
  </si>
  <si>
    <t>Pôn-ora-Pôn</t>
  </si>
  <si>
    <t>Râisha</t>
  </si>
  <si>
    <t>Súrion</t>
  </si>
  <si>
    <t>Taladhan</t>
  </si>
  <si>
    <t>The Grimburgoth</t>
  </si>
  <si>
    <t>Woffung</t>
  </si>
  <si>
    <t>Wormtongue</t>
  </si>
  <si>
    <t>An Article Missing</t>
  </si>
  <si>
    <t>An Unexpected Outpost</t>
  </si>
  <si>
    <t>Angmar Arises</t>
  </si>
  <si>
    <t>Aware of Their Ways</t>
  </si>
  <si>
    <t>Bring Our Curses Home</t>
  </si>
  <si>
    <t>Bûthrakaur the Green</t>
  </si>
  <si>
    <t>Chance of Being Lost</t>
  </si>
  <si>
    <t>Chill Douser</t>
  </si>
  <si>
    <t>Cunning Foes</t>
  </si>
  <si>
    <t>Doubled Vigilance</t>
  </si>
  <si>
    <t>Drums</t>
  </si>
  <si>
    <t>Durin's Bane</t>
  </si>
  <si>
    <t>Earth-tremors</t>
  </si>
  <si>
    <t>Endless Whispers</t>
  </si>
  <si>
    <t>Exhalation of Decay</t>
  </si>
  <si>
    <t>Eyes of the Shadow</t>
  </si>
  <si>
    <t>Faces of the Dead</t>
  </si>
  <si>
    <t>Flies and Spiders</t>
  </si>
  <si>
    <t>Foes Shall Fall</t>
  </si>
  <si>
    <t>Gnaw with Words</t>
  </si>
  <si>
    <t>Good Sense Revolts</t>
  </si>
  <si>
    <t>Great Need or Purpose</t>
  </si>
  <si>
    <t>Great Secrets Buried There</t>
  </si>
  <si>
    <t>Helms of Iron</t>
  </si>
  <si>
    <t>In Darkness Bind Them</t>
  </si>
  <si>
    <t>In Great Wrath</t>
  </si>
  <si>
    <t>In the Heart of his Realm</t>
  </si>
  <si>
    <t>Inner Cunning</t>
  </si>
  <si>
    <t>Like the Crash of Battering-rams</t>
  </si>
  <si>
    <t>Little Snuffler</t>
  </si>
  <si>
    <t>Long Dark Reach</t>
  </si>
  <si>
    <t>Mordor in Arms</t>
  </si>
  <si>
    <t>Nameless Thing</t>
  </si>
  <si>
    <t>Neither so Ancient Nor so Potent</t>
  </si>
  <si>
    <t>Never Seen Him</t>
  </si>
  <si>
    <t>No Way Forward</t>
  </si>
  <si>
    <t>Nobody's Friend</t>
  </si>
  <si>
    <t>Out of the Black Sky</t>
  </si>
  <si>
    <t>Pale Dream-maker</t>
  </si>
  <si>
    <t>Pierced by Many Wounds</t>
  </si>
  <si>
    <t>Rank upon Rank</t>
  </si>
  <si>
    <t>Reaching Shadow</t>
  </si>
  <si>
    <t>Redoubled Force</t>
  </si>
  <si>
    <t>Reluctant Final Parting</t>
  </si>
  <si>
    <t>Revealed to all Watchers</t>
  </si>
  <si>
    <t>Scimitars of Steel</t>
  </si>
  <si>
    <t>Seek without Success</t>
  </si>
  <si>
    <t>Seized by Terror</t>
  </si>
  <si>
    <t>Shadow out of the Dark</t>
  </si>
  <si>
    <t>Spells of the Barrow-wights</t>
  </si>
  <si>
    <t>Spider of the Môrlat</t>
  </si>
  <si>
    <t>Stirring Bones</t>
  </si>
  <si>
    <t>Sudden Fury</t>
  </si>
  <si>
    <t>The Black Enemy's Wrath</t>
  </si>
  <si>
    <t>The Moon Is Dead</t>
  </si>
  <si>
    <t>The Reach of Ulmo</t>
  </si>
  <si>
    <t>The Way is Shut</t>
  </si>
  <si>
    <t>To Get You Away</t>
  </si>
  <si>
    <t>Tribal Banner</t>
  </si>
  <si>
    <t>Tribal Totem</t>
  </si>
  <si>
    <t>Troll-purse</t>
  </si>
  <si>
    <t>Twisted Tales</t>
  </si>
  <si>
    <t>Two or Three Tribes Present</t>
  </si>
  <si>
    <t>Umagaur the Pale</t>
  </si>
  <si>
    <t>Waylaid, Wounded, and Orc-dragged</t>
  </si>
  <si>
    <t>Which Might Be Lies</t>
  </si>
  <si>
    <t>Will not Come Down</t>
  </si>
  <si>
    <t>Wisp of Pale Sheen</t>
  </si>
  <si>
    <t>Wound of Long Burden</t>
  </si>
  <si>
    <t>Wraith-lord</t>
  </si>
  <si>
    <t>Your Welcome Is Doubtful</t>
  </si>
  <si>
    <t>Aiglos</t>
  </si>
  <si>
    <t>An Unexpected Party</t>
  </si>
  <si>
    <t>Ancient Stair</t>
  </si>
  <si>
    <t>Armory</t>
  </si>
  <si>
    <t>Await the Advent of Allies</t>
  </si>
  <si>
    <t>Balance Between Powers</t>
  </si>
  <si>
    <t>Barrow-blade</t>
  </si>
  <si>
    <t>Choice of Lúthien</t>
  </si>
  <si>
    <t>Crown of Flowers</t>
  </si>
  <si>
    <t>Cup of Farewell</t>
  </si>
  <si>
    <t>Dark Numbers</t>
  </si>
  <si>
    <t>Dragon-helm</t>
  </si>
  <si>
    <t>Dwarven Light-stone</t>
  </si>
  <si>
    <t>Enduring Tales</t>
  </si>
  <si>
    <t>Eyes of Mandos</t>
  </si>
  <si>
    <t>Face out of Sight</t>
  </si>
  <si>
    <t>Fate of the Ithil-stone</t>
  </si>
  <si>
    <t>Fifteen Birds in Five Firtrees</t>
  </si>
  <si>
    <t>Fireworks</t>
  </si>
  <si>
    <t>First of the Order</t>
  </si>
  <si>
    <t>Forewarned is Forearmed</t>
  </si>
  <si>
    <t>Forgotten Scrolls</t>
  </si>
  <si>
    <t>Free to Choose</t>
  </si>
  <si>
    <t>Gems of Arda</t>
  </si>
  <si>
    <t>Hall of Fire</t>
  </si>
  <si>
    <t>Healing of Nimrodel</t>
  </si>
  <si>
    <t>Herb-lore</t>
  </si>
  <si>
    <t>Here Is a Snake!</t>
  </si>
  <si>
    <t>Hidden Knife</t>
  </si>
  <si>
    <t>Hobbit-lore</t>
  </si>
  <si>
    <t>Horns, Horns, Horns</t>
  </si>
  <si>
    <t>Hour of Need</t>
  </si>
  <si>
    <t>Hundreds of Butterflies</t>
  </si>
  <si>
    <t>I Know Much about You</t>
  </si>
  <si>
    <t>Into Dark Tunnels</t>
  </si>
  <si>
    <t>Into the Smoking Cone</t>
  </si>
  <si>
    <t>Knowledge of the Enemy</t>
  </si>
  <si>
    <t>Leaf Brooch</t>
  </si>
  <si>
    <t>Lindion the Oronín</t>
  </si>
  <si>
    <t>Lost Tome</t>
  </si>
  <si>
    <t>Mallorn</t>
  </si>
  <si>
    <t>Memories Recalled</t>
  </si>
  <si>
    <t>Mistress Lobelia</t>
  </si>
  <si>
    <t>Mithril</t>
  </si>
  <si>
    <t>More Alert than Most</t>
  </si>
  <si>
    <t>Necklace of Girion</t>
  </si>
  <si>
    <t>No Waiting to Wonder</t>
  </si>
  <si>
    <t>Noble Hound</t>
  </si>
  <si>
    <t>Noldo-lantern</t>
  </si>
  <si>
    <t>Ordered to Kill</t>
  </si>
  <si>
    <t>Palm to Palm</t>
  </si>
  <si>
    <t>Pass the Doors of Dol Guldur</t>
  </si>
  <si>
    <t>Phial of Galadriel</t>
  </si>
  <si>
    <t>Rebuild the Town</t>
  </si>
  <si>
    <t>Saw Further and Deeper</t>
  </si>
  <si>
    <t>Secret Ways</t>
  </si>
  <si>
    <t>Sentinels of Númenor</t>
  </si>
  <si>
    <t>Smoke Rings</t>
  </si>
  <si>
    <t>The Dwarves Are upon You!</t>
  </si>
  <si>
    <t>The Hunt</t>
  </si>
  <si>
    <t>The Windlord Found Me</t>
  </si>
  <si>
    <t>To the Uttermost Foundations</t>
  </si>
  <si>
    <t>Token of Goodwill</t>
  </si>
  <si>
    <t>Vein of Arda</t>
  </si>
  <si>
    <t>When You Know More</t>
  </si>
  <si>
    <t>Withdrawn to Mordor</t>
  </si>
  <si>
    <t>Haudh-in-Gwanûr</t>
  </si>
  <si>
    <t>Hermit's Hill</t>
  </si>
  <si>
    <t>The Gem-deeps</t>
  </si>
  <si>
    <t>The Iron-deeps</t>
  </si>
  <si>
    <t>The Pûkel-deeps</t>
  </si>
  <si>
    <t>The Sulfur-deeps</t>
  </si>
  <si>
    <t>The Under-courts</t>
  </si>
  <si>
    <t>The Under-galleries</t>
  </si>
  <si>
    <t>The Under-gates</t>
  </si>
  <si>
    <t>The Under-grottos</t>
  </si>
  <si>
    <t>The Under-leas</t>
  </si>
  <si>
    <t>The Under-vaults</t>
  </si>
  <si>
    <t>Urlurtsu Nurn</t>
  </si>
  <si>
    <t>Adûnaphel the Ringwraith</t>
  </si>
  <si>
    <t>Akhôrahil the Ringwraith</t>
  </si>
  <si>
    <t>Asternak</t>
  </si>
  <si>
    <t>Belegorn</t>
  </si>
  <si>
    <t>Bróin</t>
  </si>
  <si>
    <t>Calendal</t>
  </si>
  <si>
    <t>Carambor</t>
  </si>
  <si>
    <t>Ciryaher</t>
  </si>
  <si>
    <t>Dôgrib</t>
  </si>
  <si>
    <t>Dorelas</t>
  </si>
  <si>
    <t>Dunlending Spy</t>
  </si>
  <si>
    <t>Dwar the Ringwraith</t>
  </si>
  <si>
    <t>Eradan</t>
  </si>
  <si>
    <t>Gorbag</t>
  </si>
  <si>
    <t>Grishnákh</t>
  </si>
  <si>
    <t>Gulla</t>
  </si>
  <si>
    <t>Hador</t>
  </si>
  <si>
    <t>Hendolen</t>
  </si>
  <si>
    <t>Hoarmûrath the Ringwraith</t>
  </si>
  <si>
    <t>Horseman in the Night</t>
  </si>
  <si>
    <t>Indûr the Ringwraith</t>
  </si>
  <si>
    <t>Jerrek</t>
  </si>
  <si>
    <t>Khamûl the Ringwraith</t>
  </si>
  <si>
    <t>Lagduf</t>
  </si>
  <si>
    <t>Layos</t>
  </si>
  <si>
    <t>Lieutenant of Angmar</t>
  </si>
  <si>
    <t>Lieutenant of Dol Guldur</t>
  </si>
  <si>
    <t>Lieutenant of Morgul</t>
  </si>
  <si>
    <t>Luitprand</t>
  </si>
  <si>
    <t>Minion AL</t>
  </si>
  <si>
    <t>Muzgash</t>
  </si>
  <si>
    <t>Náin</t>
  </si>
  <si>
    <t>Nevido Smôd</t>
  </si>
  <si>
    <t>Odoacer</t>
  </si>
  <si>
    <t>Old Troll</t>
  </si>
  <si>
    <t>Orc Brawler</t>
  </si>
  <si>
    <t>Orc Captain</t>
  </si>
  <si>
    <t>Orc Chieftain</t>
  </si>
  <si>
    <t>Orc Sniffler</t>
  </si>
  <si>
    <t>Orc Tracker</t>
  </si>
  <si>
    <t>Orc Veteran</t>
  </si>
  <si>
    <t>Ostisen</t>
  </si>
  <si>
    <t>Pon Opar</t>
  </si>
  <si>
    <t>Radbug</t>
  </si>
  <si>
    <t>Ren the Ringwraith</t>
  </si>
  <si>
    <t>Shagrat</t>
  </si>
  <si>
    <t>Shámas</t>
  </si>
  <si>
    <t>Snaga</t>
  </si>
  <si>
    <t>Tarcil</t>
  </si>
  <si>
    <t>The Mouth</t>
  </si>
  <si>
    <t>The Witch-king</t>
  </si>
  <si>
    <t>Threlin</t>
  </si>
  <si>
    <t>Troll Lout</t>
  </si>
  <si>
    <t>Troll-chief</t>
  </si>
  <si>
    <t>Tros Hesnef</t>
  </si>
  <si>
    <t>Uchel</t>
  </si>
  <si>
    <t>Ufthak</t>
  </si>
  <si>
    <t>Ulkaur the Tongueless</t>
  </si>
  <si>
    <t>Ûvatha the Ringwraith</t>
  </si>
  <si>
    <t>Arouse Defenders</t>
  </si>
  <si>
    <t>Arthadan Rangers</t>
  </si>
  <si>
    <t>Awaken Defenders</t>
  </si>
  <si>
    <t>Beorning Toll</t>
  </si>
  <si>
    <t>Chill Them with Fear</t>
  </si>
  <si>
    <t>Covetous Thoughts</t>
  </si>
  <si>
    <t>Darkness Under Tree</t>
  </si>
  <si>
    <t>Elf-lord Revealed in Wrath</t>
  </si>
  <si>
    <t>Elves upon Errantry</t>
  </si>
  <si>
    <t>Ent in Search of the Entwives</t>
  </si>
  <si>
    <t>Gondorian Rangers</t>
  </si>
  <si>
    <t>Heedless Revelry</t>
  </si>
  <si>
    <t>Horse-lords</t>
  </si>
  <si>
    <t>Incite Defenders</t>
  </si>
  <si>
    <t>Landroval</t>
  </si>
  <si>
    <t>Lawless Men</t>
  </si>
  <si>
    <t>News of Doom</t>
  </si>
  <si>
    <t>Nothing to Eat or Drink</t>
  </si>
  <si>
    <t>Pirates</t>
  </si>
  <si>
    <t>Plague</t>
  </si>
  <si>
    <t>Rats!</t>
  </si>
  <si>
    <t>Rebel-talk</t>
  </si>
  <si>
    <t>Sellswords Between Charters</t>
  </si>
  <si>
    <t>Shut Yer Mouth</t>
  </si>
  <si>
    <t>So You've Come Back</t>
  </si>
  <si>
    <t>Something Has Slipped</t>
  </si>
  <si>
    <t>Sons of Kings</t>
  </si>
  <si>
    <t>Stay Her Appetite</t>
  </si>
  <si>
    <t>Stench of Mordor</t>
  </si>
  <si>
    <t>The Border-watch</t>
  </si>
  <si>
    <t>The Ring Will Have But One Master</t>
  </si>
  <si>
    <t>The Roving Eye</t>
  </si>
  <si>
    <t>Thranduil's Folk</t>
  </si>
  <si>
    <t>Thrice Outnumbered</t>
  </si>
  <si>
    <t>Tidings of Bold Spies</t>
  </si>
  <si>
    <t>Tidings of Doubt and Danger</t>
  </si>
  <si>
    <t>Uruk-lieutenant</t>
  </si>
  <si>
    <t>Veils Flung Away</t>
  </si>
  <si>
    <t>Waiting Shadow</t>
  </si>
  <si>
    <t>Wandering Eldar</t>
  </si>
  <si>
    <t>Webs of Fear &amp; Treachery</t>
  </si>
  <si>
    <t>Wild Trolls</t>
  </si>
  <si>
    <t>Wrath of the West</t>
  </si>
  <si>
    <t>A Little Gold Ring</t>
  </si>
  <si>
    <t>A Malady Without Healing</t>
  </si>
  <si>
    <t>A Nice Place to Hide</t>
  </si>
  <si>
    <t>Adûnaphel Unleashed</t>
  </si>
  <si>
    <t>Agburanar Roused</t>
  </si>
  <si>
    <t>Akhôrahil Unleashed</t>
  </si>
  <si>
    <t>All Thought Bent upon It</t>
  </si>
  <si>
    <t>An Untimely Whisper</t>
  </si>
  <si>
    <t>Awaiting the Call</t>
  </si>
  <si>
    <t>Back to the Fray</t>
  </si>
  <si>
    <t>Bade to Rule</t>
  </si>
  <si>
    <t>Balchoth</t>
  </si>
  <si>
    <t>Binding-ring</t>
  </si>
  <si>
    <t>Bitter Cold</t>
  </si>
  <si>
    <t>Black Mace</t>
  </si>
  <si>
    <t>Black Rain</t>
  </si>
  <si>
    <t>Black Rider</t>
  </si>
  <si>
    <t>Black Trolls</t>
  </si>
  <si>
    <t>Black-hide Shield</t>
  </si>
  <si>
    <t>Black-mail Coat</t>
  </si>
  <si>
    <t>Blackbole</t>
  </si>
  <si>
    <t>Blazon of the Eye</t>
  </si>
  <si>
    <t>Blow Turned</t>
  </si>
  <si>
    <t>Bold Thrust</t>
  </si>
  <si>
    <t>Bright Gold Ring</t>
  </si>
  <si>
    <t>Broad-headed Spear</t>
  </si>
  <si>
    <t>Burning Rick, Cot, and Tree</t>
  </si>
  <si>
    <t>By the Ringwraith's Word</t>
  </si>
  <si>
    <t>Catch an Elusive Scent</t>
  </si>
  <si>
    <t>Come by Night Upon Them</t>
  </si>
  <si>
    <t>Crack in the Wall</t>
  </si>
  <si>
    <t>Crooked Promptings</t>
  </si>
  <si>
    <t>Deadly Dart</t>
  </si>
  <si>
    <t>Deeper Shadow</t>
  </si>
  <si>
    <t>Diversion</t>
  </si>
  <si>
    <t>Down Down to Goblin-town</t>
  </si>
  <si>
    <t>Dwar Unleashed</t>
  </si>
  <si>
    <t>Fell Rider</t>
  </si>
  <si>
    <t>Focus Palantír</t>
  </si>
  <si>
    <t>Forced March</t>
  </si>
  <si>
    <t>Foul Trophies</t>
  </si>
  <si>
    <t>Foul-smelling Paste</t>
  </si>
  <si>
    <t>Freeze the Flesh</t>
  </si>
  <si>
    <t>Gifts as Given of Old</t>
  </si>
  <si>
    <t>Gleaming Gold Ring</t>
  </si>
  <si>
    <t>Goblins of Goblin-gate</t>
  </si>
  <si>
    <t>Gold Chains in the Wind</t>
  </si>
  <si>
    <t>Gold Ring that Sauron Fancies</t>
  </si>
  <si>
    <t>Grey Mountain Goblins</t>
  </si>
  <si>
    <t>Half-trolls</t>
  </si>
  <si>
    <t>Heralded Lord</t>
  </si>
  <si>
    <t>Hidden Ways</t>
  </si>
  <si>
    <t>Hide in Dark Places</t>
  </si>
  <si>
    <t>High Helm</t>
  </si>
  <si>
    <t>Hill Trolls</t>
  </si>
  <si>
    <t>Hoarmûrath Unleashed</t>
  </si>
  <si>
    <t>Honey on the Tongue</t>
  </si>
  <si>
    <t>I'll Be At Your Heels</t>
  </si>
  <si>
    <t>I'll Report You</t>
  </si>
  <si>
    <t>Ice-orcs</t>
  </si>
  <si>
    <t>In the Name of Mordor</t>
  </si>
  <si>
    <t>Indûr Unleashed</t>
  </si>
  <si>
    <t>Iron-road</t>
  </si>
  <si>
    <t>Khamûl Unleashed</t>
  </si>
  <si>
    <t>Kill All But NOT the Halflings</t>
  </si>
  <si>
    <t>Last Child of Ungoliant</t>
  </si>
  <si>
    <t>Leg It Double Quick</t>
  </si>
  <si>
    <t>Magic Ring of Delusion</t>
  </si>
  <si>
    <t>Magic Ring of Enigma</t>
  </si>
  <si>
    <t>Magic Ring of Fury</t>
  </si>
  <si>
    <t>Magic Ring of Guile</t>
  </si>
  <si>
    <t>Magic Ring of Lies</t>
  </si>
  <si>
    <t>Magic Ring of Savagery</t>
  </si>
  <si>
    <t>Magic Ring of Shadows</t>
  </si>
  <si>
    <t>Magic Ring of Weals</t>
  </si>
  <si>
    <t>Messenger of Mordor</t>
  </si>
  <si>
    <t>Minor Ring</t>
  </si>
  <si>
    <t>Misty Mountain Wargs</t>
  </si>
  <si>
    <t>Morgul-blade</t>
  </si>
  <si>
    <t>Motionless Among the Slain</t>
  </si>
  <si>
    <t>News Must Get Through</t>
  </si>
  <si>
    <t>News of the Shire</t>
  </si>
  <si>
    <t>No More Nonsense</t>
  </si>
  <si>
    <t>No News of Our Riding</t>
  </si>
  <si>
    <t>Not Slay Needlessly</t>
  </si>
  <si>
    <t>Nûrniags</t>
  </si>
  <si>
    <t>Old Cache</t>
  </si>
  <si>
    <t>Old Prejudice</t>
  </si>
  <si>
    <t>One Dear to You</t>
  </si>
  <si>
    <t>Orc Quarrels</t>
  </si>
  <si>
    <t>Orc Stealth</t>
  </si>
  <si>
    <t>Orc-draughts</t>
  </si>
  <si>
    <t>Orc-liquor</t>
  </si>
  <si>
    <t>Orc-mounts</t>
  </si>
  <si>
    <t>Orcs of Angmar</t>
  </si>
  <si>
    <t>Orcs of Gorgoroth</t>
  </si>
  <si>
    <t>Orcs of Gundabad</t>
  </si>
  <si>
    <t>Orcs of Mirkwood</t>
  </si>
  <si>
    <t>Orcs of Moria</t>
  </si>
  <si>
    <t>Orcs of the Ash Mountains</t>
  </si>
  <si>
    <t>Orcs of the Ephel Dúath</t>
  </si>
  <si>
    <t>Orcs of the Red Eye</t>
  </si>
  <si>
    <t>Orcs of Udûn</t>
  </si>
  <si>
    <t>Paltry Ring</t>
  </si>
  <si>
    <t>Perfect Gold Ring</t>
  </si>
  <si>
    <t>Poison</t>
  </si>
  <si>
    <t>Poisonous Despair</t>
  </si>
  <si>
    <t>Ready to His Will</t>
  </si>
  <si>
    <t>Remnants of Old Robberies</t>
  </si>
  <si>
    <t>Ren Unleashed</t>
  </si>
  <si>
    <t>Rumor of the One</t>
  </si>
  <si>
    <t>Ruse</t>
  </si>
  <si>
    <t>Sable Shield</t>
  </si>
  <si>
    <t>Saw-toothed Blade</t>
  </si>
  <si>
    <t>Scatha Roused</t>
  </si>
  <si>
    <t>Scorba Roused</t>
  </si>
  <si>
    <t>Secrets of Their Forging</t>
  </si>
  <si>
    <t>Seize Prisoners</t>
  </si>
  <si>
    <t>Shadow-cloak</t>
  </si>
  <si>
    <t>Skies of Fire</t>
  </si>
  <si>
    <t>Smart and Secret</t>
  </si>
  <si>
    <t>Smaug Roused</t>
  </si>
  <si>
    <t>Smoke on the Wind</t>
  </si>
  <si>
    <t>Snaga-hai</t>
  </si>
  <si>
    <t>Sneakin'</t>
  </si>
  <si>
    <t>Some Secret Art of Flame</t>
  </si>
  <si>
    <t>Spying out the Land</t>
  </si>
  <si>
    <t>Stabbed Him in His Sleep</t>
  </si>
  <si>
    <t>Stinker</t>
  </si>
  <si>
    <t>Stone Trolls</t>
  </si>
  <si>
    <t>Strange Rations</t>
  </si>
  <si>
    <t>Sudden Call</t>
  </si>
  <si>
    <t>Swag</t>
  </si>
  <si>
    <t>Swarm of Bats</t>
  </si>
  <si>
    <t>Swift Strokes</t>
  </si>
  <si>
    <t>Test of Fire</t>
  </si>
  <si>
    <t>That Ain't No Secret</t>
  </si>
  <si>
    <t>That's Been Heard Before Tonight</t>
  </si>
  <si>
    <t>The Least of Gold Rings</t>
  </si>
  <si>
    <t>The Lidless Eye</t>
  </si>
  <si>
    <t>The Names Among Them</t>
  </si>
  <si>
    <t>The Oracle's Ring</t>
  </si>
  <si>
    <t>The Reviled Ring</t>
  </si>
  <si>
    <t>The Ring Leaves Its Mark</t>
  </si>
  <si>
    <t>The Warding Ring</t>
  </si>
  <si>
    <t>The Warg-king</t>
  </si>
  <si>
    <t>The Water's Tithe</t>
  </si>
  <si>
    <t>The Witch-king Unleashed</t>
  </si>
  <si>
    <t>They Ride Together</t>
  </si>
  <si>
    <t>Thing Stolen</t>
  </si>
  <si>
    <t>Threats</t>
  </si>
  <si>
    <t>Tidings of Death</t>
  </si>
  <si>
    <t>To Satisfy the Questioner</t>
  </si>
  <si>
    <t>Trifling Ring</t>
  </si>
  <si>
    <t>Umbarean Corsairs</t>
  </si>
  <si>
    <t>Under His Blow</t>
  </si>
  <si>
    <t>Ungol-orcs</t>
  </si>
  <si>
    <t>Uruk-hai</t>
  </si>
  <si>
    <t>Ûvatha Unleashed</t>
  </si>
  <si>
    <t>Veils of Shadow</t>
  </si>
  <si>
    <t>Voices of Malice</t>
  </si>
  <si>
    <t>War-warg</t>
  </si>
  <si>
    <t>War-wolf</t>
  </si>
  <si>
    <t>Wargs of the Forochel</t>
  </si>
  <si>
    <t>We Have Come to Kill</t>
  </si>
  <si>
    <t>Weigh All Things to a Nicety</t>
  </si>
  <si>
    <t>Where There's a Whip</t>
  </si>
  <si>
    <t>While the Yellow Face Sleeps</t>
  </si>
  <si>
    <t>Whip</t>
  </si>
  <si>
    <t>White Mountain Wolves</t>
  </si>
  <si>
    <t>Wisdom to Wield</t>
  </si>
  <si>
    <t>Words of Menace and Deceit</t>
  </si>
  <si>
    <t>Woses of the Eryn Vorn</t>
  </si>
  <si>
    <t>Cirith Gorgor</t>
  </si>
  <si>
    <t>Geann a-Lisch</t>
  </si>
  <si>
    <t>Gobel Mírlond</t>
  </si>
  <si>
    <t>Nûrniag Camp</t>
  </si>
  <si>
    <t>Raider-hold</t>
  </si>
  <si>
    <t>The Worthy Hills</t>
  </si>
  <si>
    <t>Bûrat</t>
  </si>
  <si>
    <t>Mauhúr</t>
  </si>
  <si>
    <t>Mîonid</t>
  </si>
  <si>
    <t>Perchen</t>
  </si>
  <si>
    <t>Tûma</t>
  </si>
  <si>
    <t>Wûluag</t>
  </si>
  <si>
    <t>A Lie in Your Eyes</t>
  </si>
  <si>
    <t>Alatar the Hunter</t>
  </si>
  <si>
    <t>Alone and Unadvised</t>
  </si>
  <si>
    <t>Come at Need</t>
  </si>
  <si>
    <t>Durin's Folk</t>
  </si>
  <si>
    <t>Dwarven Travelers</t>
  </si>
  <si>
    <t>Early Harvest</t>
  </si>
  <si>
    <t>Enchanted Stream</t>
  </si>
  <si>
    <t>Fealty Under Trial</t>
  </si>
  <si>
    <t>FEAR! FIRE! FOES!</t>
  </si>
  <si>
    <t>Full of Froth and Rage</t>
  </si>
  <si>
    <t>Galadhrim</t>
  </si>
  <si>
    <t>Gandalf the White Rider</t>
  </si>
  <si>
    <t>Knights of the Prince</t>
  </si>
  <si>
    <t>Lady of the Golden Wood</t>
  </si>
  <si>
    <t>Lord of the Carrock</t>
  </si>
  <si>
    <t>Lord of the Haven</t>
  </si>
  <si>
    <t>Master of the House</t>
  </si>
  <si>
    <t>Near to Hear a Whisper</t>
  </si>
  <si>
    <t>One Foe to Breed a War</t>
  </si>
  <si>
    <t>Pallando the Soul-keeper</t>
  </si>
  <si>
    <t>Pilfer Anything Unwatched</t>
  </si>
  <si>
    <t>Power Built by Waiting</t>
  </si>
  <si>
    <t>Radagast the Tamer</t>
  </si>
  <si>
    <t>Returned Beyond All Hope</t>
  </si>
  <si>
    <t>Ride Against the Enemy</t>
  </si>
  <si>
    <t>Saruman the Wise</t>
  </si>
  <si>
    <t>Short Legs Are Slow</t>
  </si>
  <si>
    <t>Slip Treacherously</t>
  </si>
  <si>
    <t>Steward's Guard</t>
  </si>
  <si>
    <t>Stout Men of Gondor</t>
  </si>
  <si>
    <t>Summons from Long Sleep</t>
  </si>
  <si>
    <t>Trolls from the Mountains</t>
  </si>
  <si>
    <t>Trouble on All Borders</t>
  </si>
  <si>
    <t>Turning Hope to Despair</t>
  </si>
  <si>
    <t>Unhappy Blows</t>
  </si>
  <si>
    <t>Will Shaken</t>
  </si>
  <si>
    <t>Above the Abyss</t>
  </si>
  <si>
    <t>All the Bells Ringing</t>
  </si>
  <si>
    <t>Alliance of Free Peoples</t>
  </si>
  <si>
    <t>Ancient Black Axe</t>
  </si>
  <si>
    <t>Angmarim</t>
  </si>
  <si>
    <t>Asdriags</t>
  </si>
  <si>
    <t>Bairanax Roused</t>
  </si>
  <si>
    <t>Biter and Beater!</t>
  </si>
  <si>
    <t>Black Horse</t>
  </si>
  <si>
    <t>Black Númenóreans</t>
  </si>
  <si>
    <t>Bow of the Galadhrim</t>
  </si>
  <si>
    <t>Corsairs of Rhûn</t>
  </si>
  <si>
    <t>Creature of an Older World</t>
  </si>
  <si>
    <t>Daelomin Roused</t>
  </si>
  <si>
    <t>Dark Tryst</t>
  </si>
  <si>
    <t>Driven as by a Madness</t>
  </si>
  <si>
    <t>Drughu</t>
  </si>
  <si>
    <t>Eärcaraxë Roused</t>
  </si>
  <si>
    <t>Eye Never Sleeping</t>
  </si>
  <si>
    <t>Faithless Steward</t>
  </si>
  <si>
    <t>Far Below the Deepest Delvings</t>
  </si>
  <si>
    <t>Farmer Maggot</t>
  </si>
  <si>
    <t>Glamour of Surpassing Excellance</t>
  </si>
  <si>
    <t>Goblin Earth-plumb</t>
  </si>
  <si>
    <t>Great Bats</t>
  </si>
  <si>
    <t>Great Lord of Goblin-gate</t>
  </si>
  <si>
    <t>Hail of Darts</t>
  </si>
  <si>
    <t>Haradrim</t>
  </si>
  <si>
    <t>Helm of Fear</t>
  </si>
  <si>
    <t>Hoard Well-searched</t>
  </si>
  <si>
    <t>Hold Rebuilt and Repaired</t>
  </si>
  <si>
    <t>Hounds of Sauron</t>
  </si>
  <si>
    <t>Iron Shield of Old</t>
  </si>
  <si>
    <t>Itangast Roused</t>
  </si>
  <si>
    <t>Jewel of Beleriand</t>
  </si>
  <si>
    <t>Join With That Power</t>
  </si>
  <si>
    <t>Legendary Stair</t>
  </si>
  <si>
    <t>Leucaruth Roused</t>
  </si>
  <si>
    <t>Morgul-orcs</t>
  </si>
  <si>
    <t>Mount Slain</t>
  </si>
  <si>
    <t>No Strangers at this Time</t>
  </si>
  <si>
    <t>Nûriags</t>
  </si>
  <si>
    <t>Old Treasure</t>
  </si>
  <si>
    <t>Orc-mail</t>
  </si>
  <si>
    <t>Orcs of Dol Guldur</t>
  </si>
  <si>
    <t>Orders from Lugbúrz</t>
  </si>
  <si>
    <t>Our Own Wolves</t>
  </si>
  <si>
    <t>Padding Feet</t>
  </si>
  <si>
    <t>Petty-dwarves</t>
  </si>
  <si>
    <t>Power Against the Shadow</t>
  </si>
  <si>
    <t>Powers Too Dark and Terrible</t>
  </si>
  <si>
    <t>Records Unread</t>
  </si>
  <si>
    <t>Regiment of Black Crows</t>
  </si>
  <si>
    <t>Riven Gate</t>
  </si>
  <si>
    <t>Sack Over the Head</t>
  </si>
  <si>
    <t>Safe from the Shadow</t>
  </si>
  <si>
    <t>Secret Book</t>
  </si>
  <si>
    <t>Spies Feared</t>
  </si>
  <si>
    <t>Steeds</t>
  </si>
  <si>
    <t>The Ash Mountain Deeps</t>
  </si>
  <si>
    <t>The Balrog</t>
  </si>
  <si>
    <t>The Dark Power</t>
  </si>
  <si>
    <t>The Great Eye</t>
  </si>
  <si>
    <t>The Ithil-stone</t>
  </si>
  <si>
    <t>The Misty Mountain Deeps</t>
  </si>
  <si>
    <t>The Mountains of Shadow Deeps</t>
  </si>
  <si>
    <t>The Sun Unveiled</t>
  </si>
  <si>
    <t>The Tormented Earth</t>
  </si>
  <si>
    <t>The Undeeps of Anduin</t>
  </si>
  <si>
    <t>The Under-roads</t>
  </si>
  <si>
    <t>The White Mountain Cavern-ways</t>
  </si>
  <si>
    <t>Thong of Fire</t>
  </si>
  <si>
    <t>Thrall-ring</t>
  </si>
  <si>
    <t>Tokens to Show</t>
  </si>
  <si>
    <t>Tower Raided</t>
  </si>
  <si>
    <t>Treason the Greatest Foe</t>
  </si>
  <si>
    <t>Tribute Garnered</t>
  </si>
  <si>
    <t>Troth-ring</t>
  </si>
  <si>
    <t>Use Your Legs</t>
  </si>
  <si>
    <t>Usriev of Treachery</t>
  </si>
  <si>
    <t>Wain-easterlings</t>
  </si>
  <si>
    <t>Well-preserved</t>
  </si>
  <si>
    <t>World Gnawed by the Nameless</t>
  </si>
  <si>
    <t>Isles of the Dead That Live</t>
  </si>
  <si>
    <t>Doeth - Durthak</t>
  </si>
  <si>
    <t>Euog - Ulzog</t>
  </si>
  <si>
    <t>Fallen AL</t>
  </si>
  <si>
    <t>Ill-favoured Fellow</t>
  </si>
  <si>
    <t>Lugdush</t>
  </si>
  <si>
    <t>Sly Southerner</t>
  </si>
  <si>
    <t>Squint-eyed Brute</t>
  </si>
  <si>
    <t>Uglúk</t>
  </si>
  <si>
    <t>Blind to the West</t>
  </si>
  <si>
    <t>Cast from the Order</t>
  </si>
  <si>
    <t>Cruel Claw Perceived</t>
  </si>
  <si>
    <t>Echoes of the Song</t>
  </si>
  <si>
    <t>Flotsam and Jetsam</t>
  </si>
  <si>
    <t>Fool's Bane</t>
  </si>
  <si>
    <t>Foul Tooth Unsheathed</t>
  </si>
  <si>
    <t>Goblin-faces</t>
  </si>
  <si>
    <t>Heart Grown Cold</t>
  </si>
  <si>
    <t>In the Grip of Ambition</t>
  </si>
  <si>
    <t>Inner Rot</t>
  </si>
  <si>
    <t>Ire of the East</t>
  </si>
  <si>
    <t>Longing for the West</t>
  </si>
  <si>
    <t>Mask Torn</t>
  </si>
  <si>
    <t>Nature's Revenge</t>
  </si>
  <si>
    <t>Power Relinquished to Artifice</t>
  </si>
  <si>
    <t>Rolled down to the Sea</t>
  </si>
  <si>
    <t>Something Else at Work</t>
  </si>
  <si>
    <t>Whole Villages Roused</t>
  </si>
  <si>
    <t>Will You Not Come Down?</t>
  </si>
  <si>
    <t>A Merrier World</t>
  </si>
  <si>
    <t>A New Ringlord</t>
  </si>
  <si>
    <t>A Panoply of Wings</t>
  </si>
  <si>
    <t>A Strident Spawn</t>
  </si>
  <si>
    <t>An Untimely Brood</t>
  </si>
  <si>
    <t>Arcane School</t>
  </si>
  <si>
    <t>Await the Onset</t>
  </si>
  <si>
    <t>Bad Company</t>
  </si>
  <si>
    <t>Beasts of the Wood</t>
  </si>
  <si>
    <t>Blasting Fire</t>
  </si>
  <si>
    <t>Blind to All Else</t>
  </si>
  <si>
    <t>Bow of Alatar</t>
  </si>
  <si>
    <t>Chambers in the Royal Court</t>
  </si>
  <si>
    <t>Counterfeit</t>
  </si>
  <si>
    <t>Crept Along Cleverly</t>
  </si>
  <si>
    <t>Delver's Harvest</t>
  </si>
  <si>
    <t>Double-dealing</t>
  </si>
  <si>
    <t>Earth-eater</t>
  </si>
  <si>
    <t>Fortress of the Towers</t>
  </si>
  <si>
    <t>Friend of Secret Things</t>
  </si>
  <si>
    <t>Gandalf's Friend</t>
  </si>
  <si>
    <t>Gatherer of Loyalties</t>
  </si>
  <si>
    <t>Girdle of Radagast</t>
  </si>
  <si>
    <t>Give Welcome to the Unexpected</t>
  </si>
  <si>
    <t>Glove of Radagast</t>
  </si>
  <si>
    <t>Gnawed Ways</t>
  </si>
  <si>
    <t>Govern the Storms</t>
  </si>
  <si>
    <t>Great Patron</t>
  </si>
  <si>
    <t>Great Ruse</t>
  </si>
  <si>
    <t>Greater Half-orcs</t>
  </si>
  <si>
    <t>Grey Embassy</t>
  </si>
  <si>
    <t>Guarded Haven</t>
  </si>
  <si>
    <t>Half-orcs</t>
  </si>
  <si>
    <t>Hidden Haven</t>
  </si>
  <si>
    <t>Huntsman's Garb</t>
  </si>
  <si>
    <t>Join the Hunt</t>
  </si>
  <si>
    <t>Keys of Orthanc</t>
  </si>
  <si>
    <t>Keys to the White Towers</t>
  </si>
  <si>
    <t>Legacy of Smiths</t>
  </si>
  <si>
    <t>Liquid Fire</t>
  </si>
  <si>
    <t>Man of Skill</t>
  </si>
  <si>
    <t>Many-coloured Robes</t>
  </si>
  <si>
    <t>Master of Shapes</t>
  </si>
  <si>
    <t>Mechanical Bow</t>
  </si>
  <si>
    <t>Mischief in a Mean Way</t>
  </si>
  <si>
    <t>Never Refuse</t>
  </si>
  <si>
    <t>Noble Steed</t>
  </si>
  <si>
    <t>Open to the Summons</t>
  </si>
  <si>
    <t>Oromë's Warders</t>
  </si>
  <si>
    <t>Pallando's Apprentice</t>
  </si>
  <si>
    <t>Pallando's Hood</t>
  </si>
  <si>
    <t>Piercing All Shadows</t>
  </si>
  <si>
    <t>Plotting Ruin</t>
  </si>
  <si>
    <t>Pocketed Robes</t>
  </si>
  <si>
    <t>Poison of his Voice</t>
  </si>
  <si>
    <t>Promptings of Wisdom</t>
  </si>
  <si>
    <t>Prophet of Doom</t>
  </si>
  <si>
    <t>Radagast's Black Bird</t>
  </si>
  <si>
    <t>Ring of Fire</t>
  </si>
  <si>
    <t>Saruman's Machinery</t>
  </si>
  <si>
    <t>Saruman's Ring</t>
  </si>
  <si>
    <t>Shameful Deeds</t>
  </si>
  <si>
    <t>Shifter of Hues</t>
  </si>
  <si>
    <t>Sojourn in Shadows</t>
  </si>
  <si>
    <t>Spells Born of Discord</t>
  </si>
  <si>
    <t>Squire of the Hunt</t>
  </si>
  <si>
    <t>Stave of Pallando</t>
  </si>
  <si>
    <t>The Black Council</t>
  </si>
  <si>
    <t>The Fiery Blade</t>
  </si>
  <si>
    <t>The Forge-master</t>
  </si>
  <si>
    <t>The Fortress of Isen</t>
  </si>
  <si>
    <t>The Great Hunt</t>
  </si>
  <si>
    <t>The Grey Hat</t>
  </si>
  <si>
    <t>The White Council</t>
  </si>
  <si>
    <t>The White Hand</t>
  </si>
  <si>
    <t>The White Wizard</t>
  </si>
  <si>
    <t>Thrall of the Voice</t>
  </si>
  <si>
    <t>Truths of Doom</t>
  </si>
  <si>
    <t>Vile Fumes</t>
  </si>
  <si>
    <t>War-forges</t>
  </si>
  <si>
    <t>White Light Broken</t>
  </si>
  <si>
    <t>Wild Horses</t>
  </si>
  <si>
    <t>Wild Hounds</t>
  </si>
  <si>
    <t>Winged Change-master</t>
  </si>
  <si>
    <t>Wizard's Myrmidon</t>
  </si>
  <si>
    <t>Wizard's Trove</t>
  </si>
  <si>
    <t>Deep Mines</t>
  </si>
  <si>
    <t>Azog</t>
  </si>
  <si>
    <t>Balrog AL</t>
  </si>
  <si>
    <t>Bolg</t>
  </si>
  <si>
    <t>Bûthrakaur</t>
  </si>
  <si>
    <t>Crook-legged Orc</t>
  </si>
  <si>
    <t>Hill-troll</t>
  </si>
  <si>
    <t>Mountain-maggot</t>
  </si>
  <si>
    <t>Strider</t>
  </si>
  <si>
    <t>Umagaur</t>
  </si>
  <si>
    <t>Beorning Skin-changers</t>
  </si>
  <si>
    <t>Black Vapour</t>
  </si>
  <si>
    <t>Carrion Feeders</t>
  </si>
  <si>
    <t>Darkness Made by Malice</t>
  </si>
  <si>
    <t>Desire All for Thy Belly</t>
  </si>
  <si>
    <t>Diminish and Depart</t>
  </si>
  <si>
    <t>Fled into Darkness</t>
  </si>
  <si>
    <t>Glance of Arien</t>
  </si>
  <si>
    <t>Imprisoned and Mocked</t>
  </si>
  <si>
    <t>Monstrosity of Diverse Shape</t>
  </si>
  <si>
    <t>Olog Warlords</t>
  </si>
  <si>
    <t>Press-gang</t>
  </si>
  <si>
    <t>Shelob's Brood</t>
  </si>
  <si>
    <t>Spawn of Ungoliant</t>
  </si>
  <si>
    <t>The Reek</t>
  </si>
  <si>
    <t>The Sun Shone Fiercely</t>
  </si>
  <si>
    <t>Unabated in Malice</t>
  </si>
  <si>
    <t>Ungoliant's Foul Issue</t>
  </si>
  <si>
    <t>Ungoliant's Progeny</t>
  </si>
  <si>
    <t>A Few Recruits</t>
  </si>
  <si>
    <t>A More Evil Hour</t>
  </si>
  <si>
    <t>Ancient Secrets</t>
  </si>
  <si>
    <t>Angband Revisited</t>
  </si>
  <si>
    <t>Breach the Hold</t>
  </si>
  <si>
    <t>Cave Troll</t>
  </si>
  <si>
    <t>Caverns Unchoked</t>
  </si>
  <si>
    <t>Challenge the Power</t>
  </si>
  <si>
    <t>Cloaked by Darkness</t>
  </si>
  <si>
    <t>Crept Along Carefully</t>
  </si>
  <si>
    <t>Crowned with Storm</t>
  </si>
  <si>
    <t>Darkness Wielded</t>
  </si>
  <si>
    <t>Descent through Fire</t>
  </si>
  <si>
    <t>Eddy in Fate's Tide</t>
  </si>
  <si>
    <t>Elven Rope</t>
  </si>
  <si>
    <t>Evil Things Lingering</t>
  </si>
  <si>
    <t>Flame of Udûn</t>
  </si>
  <si>
    <t>Foe Dismayed</t>
  </si>
  <si>
    <t>Gangways over the Fire</t>
  </si>
  <si>
    <t>Going Ever Under Dark</t>
  </si>
  <si>
    <t>Great Army of the North</t>
  </si>
  <si>
    <t>Great Fissure</t>
  </si>
  <si>
    <t>Great Shadow</t>
  </si>
  <si>
    <t>Great Troll</t>
  </si>
  <si>
    <t>Grond</t>
  </si>
  <si>
    <t>Heart of Dark Fire</t>
  </si>
  <si>
    <t>Invade Their Domain</t>
  </si>
  <si>
    <t>Long Grievous Siege</t>
  </si>
  <si>
    <t>Longbottom Leaf</t>
  </si>
  <si>
    <t>Lord and Usurper</t>
  </si>
  <si>
    <t>Maker's Map</t>
  </si>
  <si>
    <t>Memories of Old Torture</t>
  </si>
  <si>
    <t>Mine or No One's</t>
  </si>
  <si>
    <t>Nasty Slimy Thing</t>
  </si>
  <si>
    <t>No Better Use</t>
  </si>
  <si>
    <t>Obey Him or Die</t>
  </si>
  <si>
    <t>Orders from the Great Demon</t>
  </si>
  <si>
    <t>Out He Sprang</t>
  </si>
  <si>
    <t>People Diminished</t>
  </si>
  <si>
    <t>Prone to Violence</t>
  </si>
  <si>
    <t>Roam the Waste</t>
  </si>
  <si>
    <t>Roots of the Earth</t>
  </si>
  <si>
    <t>Rumours of Rings</t>
  </si>
  <si>
    <t>Sauron</t>
  </si>
  <si>
    <t>Scourge of Fire</t>
  </si>
  <si>
    <t>Show Things Unbidden</t>
  </si>
  <si>
    <t>Stabbing Tongue of Fire</t>
  </si>
  <si>
    <t>Strangling Coils</t>
  </si>
  <si>
    <t>Tempest of Fire</t>
  </si>
  <si>
    <t>Terror Heralds Doom</t>
  </si>
  <si>
    <t>To Fealty Sworn</t>
  </si>
  <si>
    <t>Vanguard of Might</t>
  </si>
  <si>
    <t>Whip of Many Thongs</t>
  </si>
  <si>
    <t>Whispers of Rings</t>
  </si>
  <si>
    <t>Ancient Deep-hold</t>
  </si>
  <si>
    <t>Remains of Thangorodrim</t>
  </si>
  <si>
    <t>The Drowning-deeps</t>
  </si>
  <si>
    <t>The Rusted-deeps</t>
  </si>
  <si>
    <t>The Wind-deeps</t>
  </si>
  <si>
    <t>Aegnor</t>
  </si>
  <si>
    <t>Andovon Pathdal</t>
  </si>
  <si>
    <t>Aramacar</t>
  </si>
  <si>
    <t>Arhendhiril</t>
  </si>
  <si>
    <t>Ascarnil</t>
  </si>
  <si>
    <t>Bladorthin</t>
  </si>
  <si>
    <t>Celeborn, Lord of Lórien</t>
  </si>
  <si>
    <t>Celebrían</t>
  </si>
  <si>
    <t>Celedhring</t>
  </si>
  <si>
    <t>Círdan the Shipwright</t>
  </si>
  <si>
    <t>Círdor</t>
  </si>
  <si>
    <t>Ellindiel</t>
  </si>
  <si>
    <t>Elrond Half-elven</t>
  </si>
  <si>
    <t>Elven Handmaid</t>
  </si>
  <si>
    <t>Emissary of the House</t>
  </si>
  <si>
    <t>Erestor</t>
  </si>
  <si>
    <t>Fanar</t>
  </si>
  <si>
    <t>Huinen</t>
  </si>
  <si>
    <t>Lady Galadriel</t>
  </si>
  <si>
    <t>Legolas of Greenwood</t>
  </si>
  <si>
    <t>Mallorn-dweller</t>
  </si>
  <si>
    <t>Othar</t>
  </si>
  <si>
    <t>Prisoner from Ost-in-Edhil</t>
  </si>
  <si>
    <t>Rúmil</t>
  </si>
  <si>
    <t>Shipwright</t>
  </si>
  <si>
    <t>Tharúdan</t>
  </si>
  <si>
    <t>Thranduil of Mirkwood</t>
  </si>
  <si>
    <t>Wood-elf</t>
  </si>
  <si>
    <t>Big Bats</t>
  </si>
  <si>
    <t>Black Crows</t>
  </si>
  <si>
    <t>Boars</t>
  </si>
  <si>
    <t>Bregalad</t>
  </si>
  <si>
    <t>Camthalion</t>
  </si>
  <si>
    <t>Choked with Vanity</t>
  </si>
  <si>
    <t>Curse Him, Root and Branch!</t>
  </si>
  <si>
    <t>Dark Heart</t>
  </si>
  <si>
    <t>Decisions of the White Council</t>
  </si>
  <si>
    <t>Doom of the Noldor</t>
  </si>
  <si>
    <t>Elven Archer</t>
  </si>
  <si>
    <t>Elven Custody</t>
  </si>
  <si>
    <t>Elven Wards</t>
  </si>
  <si>
    <t>Evenstar of Her People</t>
  </si>
  <si>
    <t>Falathrim</t>
  </si>
  <si>
    <t>Fangorn*</t>
  </si>
  <si>
    <t>Finglas</t>
  </si>
  <si>
    <t>Fladrif</t>
  </si>
  <si>
    <t>Goldberry, the River-daughter</t>
  </si>
  <si>
    <t>He is Lost to Us</t>
  </si>
  <si>
    <t>Lord of the Woods</t>
  </si>
  <si>
    <t>Pride</t>
  </si>
  <si>
    <t>Protecting their Domain</t>
  </si>
  <si>
    <t>Sentinel of the Grove</t>
  </si>
  <si>
    <t>Shifting Paths</t>
  </si>
  <si>
    <t>Sons of Elrond</t>
  </si>
  <si>
    <t>The Dark Days</t>
  </si>
  <si>
    <t>The Oldest</t>
  </si>
  <si>
    <t>The Watchful Peace</t>
  </si>
  <si>
    <t>Tree-herder</t>
  </si>
  <si>
    <t>Wrath of the Olvar</t>
  </si>
  <si>
    <t>Yavanna's Plea</t>
  </si>
  <si>
    <t>Taur Rómen</t>
  </si>
  <si>
    <t>A Flush of Air</t>
  </si>
  <si>
    <t>A Friend of Yore</t>
  </si>
  <si>
    <t>A Lady Rules Upon Arda</t>
  </si>
  <si>
    <t>A Long Good Talk</t>
  </si>
  <si>
    <t>A Long-hoarded Treasure</t>
  </si>
  <si>
    <t>Accept the Offering</t>
  </si>
  <si>
    <t>Against All Counsel</t>
  </si>
  <si>
    <t>Ancient Knowledge</t>
  </si>
  <si>
    <t>Ancient Skill and Wisdom</t>
  </si>
  <si>
    <t>Aranrûth</t>
  </si>
  <si>
    <t>Arsenal of Lindon</t>
  </si>
  <si>
    <t>Attuning the Blade</t>
  </si>
  <si>
    <t>Blood of Huan</t>
  </si>
  <si>
    <t>Bow of Yew</t>
  </si>
  <si>
    <t>Captain of the House</t>
  </si>
  <si>
    <t>Chief-guardian</t>
  </si>
  <si>
    <t>Choose a Mortal Life</t>
  </si>
  <si>
    <t>Clean the Greenwood</t>
  </si>
  <si>
    <t>Cloak of Many Colours</t>
  </si>
  <si>
    <t>Companions Since the Eldar Days</t>
  </si>
  <si>
    <t>Crisfuin</t>
  </si>
  <si>
    <t>Drive Back the Shadow</t>
  </si>
  <si>
    <t>Elenya</t>
  </si>
  <si>
    <t>Elf-friend</t>
  </si>
  <si>
    <t>Elven Blade</t>
  </si>
  <si>
    <t>Elven Bridge</t>
  </si>
  <si>
    <t>Elves of Edhellond</t>
  </si>
  <si>
    <t>Elves of Lothlórien</t>
  </si>
  <si>
    <t>Elves of Taur Rómen</t>
  </si>
  <si>
    <t>Elves of the House</t>
  </si>
  <si>
    <t>Eryn Lasgalen</t>
  </si>
  <si>
    <t>Essay on Ringcraft</t>
  </si>
  <si>
    <t>Fosterhome of Royal Heirs</t>
  </si>
  <si>
    <t>Great Bow of Lórien</t>
  </si>
  <si>
    <t>Great Bow of Yew</t>
  </si>
  <si>
    <t>Great Friendship</t>
  </si>
  <si>
    <t>Greenwood the Great</t>
  </si>
  <si>
    <t>Gwaith-i-Mírdain</t>
  </si>
  <si>
    <t>Hair of Uinen</t>
  </si>
  <si>
    <t>Healing Song</t>
  </si>
  <si>
    <t>In Accord with Nature</t>
  </si>
  <si>
    <t>Keeper of the Passage</t>
  </si>
  <si>
    <t>Kheleglin</t>
  </si>
  <si>
    <t>Kinsman and Ambassador</t>
  </si>
  <si>
    <t>Knowledge of Narya</t>
  </si>
  <si>
    <t>Knowledge of Nenya</t>
  </si>
  <si>
    <t>Knowledge of Vilya</t>
  </si>
  <si>
    <t>Lady of Many Gifts</t>
  </si>
  <si>
    <t>Lady of Many Songs</t>
  </si>
  <si>
    <t>Lady of Many Visions</t>
  </si>
  <si>
    <t>Legendary Hunt</t>
  </si>
  <si>
    <t>Libraries of Imladris</t>
  </si>
  <si>
    <t>Light of Lothlórien</t>
  </si>
  <si>
    <t>Long-time Visitor</t>
  </si>
  <si>
    <t>Looking from Mind to Mind</t>
  </si>
  <si>
    <t>Lord of Wood and Beast</t>
  </si>
  <si>
    <t>Maranya</t>
  </si>
  <si>
    <t>Master-healer</t>
  </si>
  <si>
    <t>Moon-runes</t>
  </si>
  <si>
    <t>New Closeness to His Kin</t>
  </si>
  <si>
    <t>Of the Green-elves</t>
  </si>
  <si>
    <t>Order of Jewel and Ring-smiths</t>
  </si>
  <si>
    <t>Possessions of the Green-elves</t>
  </si>
  <si>
    <t>Possessions of the High-elves</t>
  </si>
  <si>
    <t>Prince of Mirkwood</t>
  </si>
  <si>
    <t>Raft-elves</t>
  </si>
  <si>
    <t>Realm of Narya</t>
  </si>
  <si>
    <t>Reconstructed Towers</t>
  </si>
  <si>
    <t>Ring of Adamant</t>
  </si>
  <si>
    <t>Ring of Air</t>
  </si>
  <si>
    <t>Ring of Ruby</t>
  </si>
  <si>
    <t>Ring of Sapphire</t>
  </si>
  <si>
    <t>Ring of Water</t>
  </si>
  <si>
    <t>Royal Duo</t>
  </si>
  <si>
    <t>Sail to the West</t>
  </si>
  <si>
    <t>Seekers of Knowledge</t>
  </si>
  <si>
    <t>Soul-piercing</t>
  </si>
  <si>
    <t>Spirit of Celebrían</t>
  </si>
  <si>
    <t>Sulhelka</t>
  </si>
  <si>
    <t>Swanships of Lindon</t>
  </si>
  <si>
    <t>Sworn to the Lord</t>
  </si>
  <si>
    <t>The Elf-king</t>
  </si>
  <si>
    <t>The High Sea</t>
  </si>
  <si>
    <t>The King's Hunting</t>
  </si>
  <si>
    <t>The Sea's Prowess</t>
  </si>
  <si>
    <t>The Three Are Together</t>
  </si>
  <si>
    <t>The Trees Have Ears</t>
  </si>
  <si>
    <t>They Are Accounted For</t>
  </si>
  <si>
    <t>Towers Destroyed</t>
  </si>
  <si>
    <t>Trusted Counsellor</t>
  </si>
  <si>
    <t>Ulmo's Watch</t>
  </si>
  <si>
    <t>Ungolcrist</t>
  </si>
  <si>
    <t>Very Active Governess</t>
  </si>
  <si>
    <t>Wardens of the Woodland Realm</t>
  </si>
  <si>
    <t>Welcomed by the Lord and Lady</t>
  </si>
  <si>
    <t>Well Aimed</t>
  </si>
  <si>
    <t>Amon Lind</t>
  </si>
  <si>
    <t>Caras Amarth</t>
  </si>
  <si>
    <t>Ceber Fanuin</t>
  </si>
  <si>
    <t>Celebannon</t>
  </si>
  <si>
    <t>Cerin Amroth</t>
  </si>
  <si>
    <t>Cor Angaladh</t>
  </si>
  <si>
    <t>Heart of the Halls</t>
  </si>
  <si>
    <t>Mount Rerir</t>
  </si>
  <si>
    <t>Osteledan</t>
  </si>
  <si>
    <t>Rhûbar</t>
  </si>
  <si>
    <t>Telpëmar</t>
  </si>
  <si>
    <t>Tom's House</t>
  </si>
  <si>
    <t>Attack-Lord</t>
  </si>
  <si>
    <t>Balin*</t>
  </si>
  <si>
    <t>Bolg of the North</t>
  </si>
  <si>
    <t>Borin</t>
  </si>
  <si>
    <t>Dáin</t>
  </si>
  <si>
    <t>Dís</t>
  </si>
  <si>
    <t>Dwarven Miner</t>
  </si>
  <si>
    <t>Dworin</t>
  </si>
  <si>
    <t>Flói</t>
  </si>
  <si>
    <t>Frár</t>
  </si>
  <si>
    <t>Frerin</t>
  </si>
  <si>
    <t>Galion</t>
  </si>
  <si>
    <t>Gimli, Son of Gloin</t>
  </si>
  <si>
    <t>Goblin-Basher</t>
  </si>
  <si>
    <t>King's Advisor</t>
  </si>
  <si>
    <t>King's Judge</t>
  </si>
  <si>
    <t>Kori</t>
  </si>
  <si>
    <t>Lipór</t>
  </si>
  <si>
    <t>Lóni</t>
  </si>
  <si>
    <t>Mountaineer</t>
  </si>
  <si>
    <t>Náin, Son of Grór</t>
  </si>
  <si>
    <t>Náli</t>
  </si>
  <si>
    <t>Narin</t>
  </si>
  <si>
    <t>Norin</t>
  </si>
  <si>
    <t>Pathfinder</t>
  </si>
  <si>
    <t>Tarin</t>
  </si>
  <si>
    <t>Thorin</t>
  </si>
  <si>
    <t>Thorin III Stonehelm</t>
  </si>
  <si>
    <t>Thráin</t>
  </si>
  <si>
    <t>Thulin II</t>
  </si>
  <si>
    <t>Tupór</t>
  </si>
  <si>
    <t>All This Dwarvish Racket</t>
  </si>
  <si>
    <t>Arda Angered</t>
  </si>
  <si>
    <t>Bolg, Son of Azog</t>
  </si>
  <si>
    <t>Call of the Deeps</t>
  </si>
  <si>
    <t>Crossing the Border</t>
  </si>
  <si>
    <t>Dawn Comes Early</t>
  </si>
  <si>
    <t>Dwarven Warparty</t>
  </si>
  <si>
    <t>Eagles Ahunt</t>
  </si>
  <si>
    <t>Expert Treasure-hunter</t>
  </si>
  <si>
    <t>Fear of Kin</t>
  </si>
  <si>
    <t>Flooded to the Surface</t>
  </si>
  <si>
    <t>Gollum's Cave</t>
  </si>
  <si>
    <t>Hard to Tame</t>
  </si>
  <si>
    <t>Hermit Troll</t>
  </si>
  <si>
    <t>Hurling Rocks</t>
  </si>
  <si>
    <t>Ibûn</t>
  </si>
  <si>
    <t>King-spider</t>
  </si>
  <si>
    <t>Lord of the Eagles</t>
  </si>
  <si>
    <t>Naugol</t>
  </si>
  <si>
    <t>Naugrim</t>
  </si>
  <si>
    <t>Ninevet</t>
  </si>
  <si>
    <t>Old Enemies</t>
  </si>
  <si>
    <t>Orc-archers</t>
  </si>
  <si>
    <t>Orc-tortured</t>
  </si>
  <si>
    <t>Orcish Marauders</t>
  </si>
  <si>
    <t>Out of Practice</t>
  </si>
  <si>
    <t>Pit Trap</t>
  </si>
  <si>
    <t>Ta-Fa-Lisch</t>
  </si>
  <si>
    <t>Terror From the Deeps</t>
  </si>
  <si>
    <t>The Back Door</t>
  </si>
  <si>
    <t>Threat of Many Feet</t>
  </si>
  <si>
    <t>Wyrmsiege</t>
  </si>
  <si>
    <t>Eorstan</t>
  </si>
  <si>
    <t>A Good Bit Laid By</t>
  </si>
  <si>
    <t>A More or Less Decent Giant</t>
  </si>
  <si>
    <t>A New Domain</t>
  </si>
  <si>
    <t>Amon Lanc</t>
  </si>
  <si>
    <t>An Evil Fortune</t>
  </si>
  <si>
    <t>At Your Service!</t>
  </si>
  <si>
    <t>Attercop! Attercop!</t>
  </si>
  <si>
    <t>Balin, Dwarf of All Trades</t>
  </si>
  <si>
    <t>Battle-axe of the Fallen</t>
  </si>
  <si>
    <t>Bears of the Carrock</t>
  </si>
  <si>
    <t>Behind Doors of Stone</t>
  </si>
  <si>
    <t>Bilbo's Magic Ring</t>
  </si>
  <si>
    <t>Born under the Mountains</t>
  </si>
  <si>
    <t>Carc</t>
  </si>
  <si>
    <t>Children of Aulë</t>
  </si>
  <si>
    <t>Clad for War</t>
  </si>
  <si>
    <t>Clad in Chain-shirts</t>
  </si>
  <si>
    <t>Clan Bonds</t>
  </si>
  <si>
    <t>Crimson Hood</t>
  </si>
  <si>
    <t>Crystals of Bilak-khald</t>
  </si>
  <si>
    <t>Dawn Take You All!</t>
  </si>
  <si>
    <t>Deep Mountain Fortress</t>
  </si>
  <si>
    <t>Desperate Strike</t>
  </si>
  <si>
    <t>Dry Tunnels</t>
  </si>
  <si>
    <t>Durang</t>
  </si>
  <si>
    <t>Durin's Crown</t>
  </si>
  <si>
    <t>Durin's Day</t>
  </si>
  <si>
    <t>Dwarf-chopper</t>
  </si>
  <si>
    <t>Dwarf-friend</t>
  </si>
  <si>
    <t>Dwarven Alchemist</t>
  </si>
  <si>
    <t>Dwarven Armoury</t>
  </si>
  <si>
    <t>Dwarven Art of War</t>
  </si>
  <si>
    <t>Dwarven Axe</t>
  </si>
  <si>
    <t>Dwarven Chain-shirt</t>
  </si>
  <si>
    <t>Dwarven Cunning</t>
  </si>
  <si>
    <t>Dwarven Fire</t>
  </si>
  <si>
    <t>Dwarven Galleries</t>
  </si>
  <si>
    <t>Dwarven Heirlooms</t>
  </si>
  <si>
    <t>Folk of Durin</t>
  </si>
  <si>
    <t>Fortress Reclaimed</t>
  </si>
  <si>
    <t>Foundations of the Hoard</t>
  </si>
  <si>
    <t>Friendship of Old Renewed</t>
  </si>
  <si>
    <t>Fungi</t>
  </si>
  <si>
    <t>Gandalf's Staff</t>
  </si>
  <si>
    <t>Gimli's Axe</t>
  </si>
  <si>
    <t>Glades of Flowering Stone</t>
  </si>
  <si>
    <t>Great Achievement</t>
  </si>
  <si>
    <t>Great Miners</t>
  </si>
  <si>
    <t>Halls of Khazad-dûm</t>
  </si>
  <si>
    <t>His Beard Long and Forked</t>
  </si>
  <si>
    <t>Hoard Gathering</t>
  </si>
  <si>
    <t>Hunting Orcs</t>
  </si>
  <si>
    <t>Ironfists</t>
  </si>
  <si>
    <t>Ironfoot</t>
  </si>
  <si>
    <t>Jewel-healer</t>
  </si>
  <si>
    <t>Khazadshathûr</t>
  </si>
  <si>
    <t>King of Seven Houses</t>
  </si>
  <si>
    <t>Kingdom of Old Restored</t>
  </si>
  <si>
    <t>Knowledge of Arda's Treasures</t>
  </si>
  <si>
    <t>Last of the Seven</t>
  </si>
  <si>
    <t>Lock Nor Bar May Hinder</t>
  </si>
  <si>
    <t>Lord of Dwarrowdelf</t>
  </si>
  <si>
    <t>Lust for Treasure</t>
  </si>
  <si>
    <t>Mighty Was the Fallen</t>
  </si>
  <si>
    <t>Miner's Pick</t>
  </si>
  <si>
    <t>Mining Settlement</t>
  </si>
  <si>
    <t>Mithrandir</t>
  </si>
  <si>
    <t>More Than Meets the Eye</t>
  </si>
  <si>
    <t>Mornaugrim</t>
  </si>
  <si>
    <t>New Tunnels</t>
  </si>
  <si>
    <t>No Mouse Unnoticed</t>
  </si>
  <si>
    <t>Not Badly Off</t>
  </si>
  <si>
    <t>Oakenshield</t>
  </si>
  <si>
    <t>Old Grudge</t>
  </si>
  <si>
    <t>Origin of Stone</t>
  </si>
  <si>
    <t>Pale Enchanted Gold</t>
  </si>
  <si>
    <t>Pipe</t>
  </si>
  <si>
    <t>Pipe Weed</t>
  </si>
  <si>
    <t>Pity Mixed with Horror</t>
  </si>
  <si>
    <t>Pocket Handkerchief</t>
  </si>
  <si>
    <t>Profitable Trade</t>
  </si>
  <si>
    <t>Promise of Treasure</t>
  </si>
  <si>
    <t>Ravens of Northern Rhovanion</t>
  </si>
  <si>
    <t>Reconquest of Khazad-dûm</t>
  </si>
  <si>
    <t>Restored to its Owner</t>
  </si>
  <si>
    <t>Return to Old Dwellings</t>
  </si>
  <si>
    <t>Shimmer of Hope</t>
  </si>
  <si>
    <t>Son of Dáin</t>
  </si>
  <si>
    <t>Son of Fundin</t>
  </si>
  <si>
    <t>Son of Náin</t>
  </si>
  <si>
    <t>Son of Thráin</t>
  </si>
  <si>
    <t>Son of Thrór</t>
  </si>
  <si>
    <t>Songs of the Old</t>
  </si>
  <si>
    <t>Strength from the Ered Engrin</t>
  </si>
  <si>
    <t>Swordmaster</t>
  </si>
  <si>
    <t>The Seven Houses</t>
  </si>
  <si>
    <t>This Cannot Be Borne!</t>
  </si>
  <si>
    <t>Three Guesseses</t>
  </si>
  <si>
    <t>Value Food and Cheer</t>
  </si>
  <si>
    <t>War Mattock</t>
  </si>
  <si>
    <t>We Must Away</t>
  </si>
  <si>
    <t>What Have I Got in my Pocket?</t>
  </si>
  <si>
    <t>Without a Glance of Longing</t>
  </si>
  <si>
    <t>Bar-en-Ibûn</t>
  </si>
  <si>
    <t>Barak-shathûr</t>
  </si>
  <si>
    <t>Durin's Tower</t>
  </si>
  <si>
    <t>Gaurblog Lug</t>
  </si>
  <si>
    <t>Long Marshes</t>
  </si>
  <si>
    <t>Mines of Angûrath</t>
  </si>
  <si>
    <t>Mines of Falek-Dim</t>
  </si>
  <si>
    <t>Nurunkhizdín</t>
  </si>
  <si>
    <t>Ruins of Belegost</t>
  </si>
  <si>
    <t>Ruins of Nogrod</t>
  </si>
  <si>
    <t>The Carrock</t>
  </si>
  <si>
    <t>Aryen</t>
  </si>
  <si>
    <t>Bulrakur</t>
  </si>
  <si>
    <t>Djerul</t>
  </si>
  <si>
    <t>Gaurhir</t>
  </si>
  <si>
    <t>Goblin-miner</t>
  </si>
  <si>
    <t>Grachev Hos</t>
  </si>
  <si>
    <t>Gûrthlug</t>
  </si>
  <si>
    <t>Hurog</t>
  </si>
  <si>
    <t>Leardinoth</t>
  </si>
  <si>
    <t>Orc Archer</t>
  </si>
  <si>
    <t>Orc Grunt</t>
  </si>
  <si>
    <t>Orc Shaman</t>
  </si>
  <si>
    <t>Swarthy Sneering Fellow</t>
  </si>
  <si>
    <t>Ukog</t>
  </si>
  <si>
    <t>Ullis</t>
  </si>
  <si>
    <t>Ulred</t>
  </si>
  <si>
    <t>Virsh</t>
  </si>
  <si>
    <t>Warlord AL</t>
  </si>
  <si>
    <t>Waulfa</t>
  </si>
  <si>
    <t>Woedwyn</t>
  </si>
  <si>
    <t>Zurtak</t>
  </si>
  <si>
    <t>Ambushed</t>
  </si>
  <si>
    <t>Arda Marred</t>
  </si>
  <si>
    <t>Ash-drake</t>
  </si>
  <si>
    <t>Behind the Hedge</t>
  </si>
  <si>
    <t>Beijabar Bees</t>
  </si>
  <si>
    <t>Broken Heirlooms</t>
  </si>
  <si>
    <t>Brutal Commands</t>
  </si>
  <si>
    <t>Caran-Carach</t>
  </si>
  <si>
    <t>Dark Designs of Mordor</t>
  </si>
  <si>
    <t>Dark Shapes Gathered There</t>
  </si>
  <si>
    <t>Death-carrying Vermin</t>
  </si>
  <si>
    <t>Evil Entered Secretly</t>
  </si>
  <si>
    <t>Eyes in Their Service</t>
  </si>
  <si>
    <t>Failed Leadership</t>
  </si>
  <si>
    <t>Forgot His Orders</t>
  </si>
  <si>
    <t>Fruitless Victory</t>
  </si>
  <si>
    <t>Gorfaur the Lame</t>
  </si>
  <si>
    <t>It Stinks</t>
  </si>
  <si>
    <t>Leeches</t>
  </si>
  <si>
    <t>Lure of Magic</t>
  </si>
  <si>
    <t>Made for His Rescue</t>
  </si>
  <si>
    <t>Many Burdens</t>
  </si>
  <si>
    <t>Men of the Wood</t>
  </si>
  <si>
    <t>Morgai-flies</t>
  </si>
  <si>
    <t>Núrnen</t>
  </si>
  <si>
    <t>On Their Master's Errand</t>
  </si>
  <si>
    <t>Orc-battalion</t>
  </si>
  <si>
    <t>Politics</t>
  </si>
  <si>
    <t>Presence of the Dark Lord</t>
  </si>
  <si>
    <t>Ransom</t>
  </si>
  <si>
    <t>Ring-chained</t>
  </si>
  <si>
    <t>Slipped out Quietly</t>
  </si>
  <si>
    <t>Slyardach</t>
  </si>
  <si>
    <t>Soldiers of the Dark Lord</t>
  </si>
  <si>
    <t>Some Devilry at Work</t>
  </si>
  <si>
    <t>Sorrow Long Foreseen</t>
  </si>
  <si>
    <t>Spiders Huge and Horrible</t>
  </si>
  <si>
    <t>The Dark Plague</t>
  </si>
  <si>
    <t>The Enemy is Watching</t>
  </si>
  <si>
    <t>Things Might Go Ill</t>
  </si>
  <si>
    <t>Underneath the Shadow</t>
  </si>
  <si>
    <t>Vampire</t>
  </si>
  <si>
    <t>Variag Horse-raiders</t>
  </si>
  <si>
    <t>Werewolf</t>
  </si>
  <si>
    <t>Withstand the Nine</t>
  </si>
  <si>
    <t>Chelkar</t>
  </si>
  <si>
    <t>Ered Lithui</t>
  </si>
  <si>
    <t>Forrhûn</t>
  </si>
  <si>
    <t>Harrhûn</t>
  </si>
  <si>
    <t>A Few Trusty Lads</t>
  </si>
  <si>
    <t>A Worthy Substitute</t>
  </si>
  <si>
    <t>Abduction</t>
  </si>
  <si>
    <t>Abhorred Ring</t>
  </si>
  <si>
    <t>Adûnaphel's Lute</t>
  </si>
  <si>
    <t>Ard Once Vain</t>
  </si>
  <si>
    <t>Banishment</t>
  </si>
  <si>
    <t>Bat-winged Helmet</t>
  </si>
  <si>
    <t>Black Ring of Arda</t>
  </si>
  <si>
    <t>Black Steed</t>
  </si>
  <si>
    <t>Blades of Sorcery</t>
  </si>
  <si>
    <t>Bloodspike</t>
  </si>
  <si>
    <t>Bolvag</t>
  </si>
  <si>
    <t>Bone-basher</t>
  </si>
  <si>
    <t>Breeder's Stock</t>
  </si>
  <si>
    <t>Call to Arms</t>
  </si>
  <si>
    <t>Captain No More</t>
  </si>
  <si>
    <t>Cham-en-Faroth</t>
  </si>
  <si>
    <t>Circle of Swords</t>
  </si>
  <si>
    <t>Consumed by Dragon-fire</t>
  </si>
  <si>
    <t>Contested Powers of Mirkwood</t>
  </si>
  <si>
    <t>Cracking Whip</t>
  </si>
  <si>
    <t>Creating Their Domain</t>
  </si>
  <si>
    <t>Cult of the Dark Lord</t>
  </si>
  <si>
    <t>Cult of the Long Night</t>
  </si>
  <si>
    <t>Curse the Baggins!</t>
  </si>
  <si>
    <t>Dark Embassy</t>
  </si>
  <si>
    <t>Dark Forges</t>
  </si>
  <si>
    <t>Dark Spires Rising</t>
  </si>
  <si>
    <t>Dawnless Day</t>
  </si>
  <si>
    <t>Deadly Laughter</t>
  </si>
  <si>
    <t>Dog-lord of Waw</t>
  </si>
  <si>
    <t>Dragon Marked in Red</t>
  </si>
  <si>
    <t>Dragon-helm of Uon</t>
  </si>
  <si>
    <t>Dungeons of Dol Guldur</t>
  </si>
  <si>
    <t>Ear in the King's Court</t>
  </si>
  <si>
    <t>Elf-skin War Drum</t>
  </si>
  <si>
    <t>Favoured by the Eye</t>
  </si>
  <si>
    <t>Feagwath</t>
  </si>
  <si>
    <t>Fizzling Torch</t>
  </si>
  <si>
    <t>Foundations Remain</t>
  </si>
  <si>
    <t>Gaze Fixed</t>
  </si>
  <si>
    <t>Gé of Ogamur</t>
  </si>
  <si>
    <t>Gold beyond Price and Count</t>
  </si>
  <si>
    <t>Grapnel</t>
  </si>
  <si>
    <t>Great Falcons of Mirkwood</t>
  </si>
  <si>
    <t>Grimbúrz</t>
  </si>
  <si>
    <t>Growing Shadow</t>
  </si>
  <si>
    <t>Hatred</t>
  </si>
  <si>
    <t>Have You Seen Baggins?</t>
  </si>
  <si>
    <t>He Wields Great Dominion</t>
  </si>
  <si>
    <t>He's for Lugbúrz</t>
  </si>
  <si>
    <t>Helm of Madness</t>
  </si>
  <si>
    <t>Hionvor of Womawas Drus</t>
  </si>
  <si>
    <t>His Spirit Endured</t>
  </si>
  <si>
    <t>Horror Spreads before Them</t>
  </si>
  <si>
    <t>Horse-tamer</t>
  </si>
  <si>
    <t>Houses of Lamentation</t>
  </si>
  <si>
    <t>Ill East Wind</t>
  </si>
  <si>
    <t>Instilled with Malice</t>
  </si>
  <si>
    <t>Interrogation</t>
  </si>
  <si>
    <t>Land of the Necromancer</t>
  </si>
  <si>
    <t>Large Warrior Loose</t>
  </si>
  <si>
    <t>Lesser Brood</t>
  </si>
  <si>
    <t>Made Ready His Coming</t>
  </si>
  <si>
    <t>Marauding Band of Orcs</t>
  </si>
  <si>
    <t>Marching Companies</t>
  </si>
  <si>
    <t>Master-smith</t>
  </si>
  <si>
    <t>Mighty in Their Day</t>
  </si>
  <si>
    <t>Mockery</t>
  </si>
  <si>
    <t>Mordor in Ruins</t>
  </si>
  <si>
    <t>Mordor Rebuilt</t>
  </si>
  <si>
    <t>Morgul-apprentice</t>
  </si>
  <si>
    <t>Necromancer's Bodyguard</t>
  </si>
  <si>
    <t>No Abiding Place</t>
  </si>
  <si>
    <t>Not Careful about That</t>
  </si>
  <si>
    <t>Nursed with Fell Meats</t>
  </si>
  <si>
    <t>Orc-cuirass</t>
  </si>
  <si>
    <t>Orc-endurance</t>
  </si>
  <si>
    <t>Orc-garrison</t>
  </si>
  <si>
    <t>Orc-pouch</t>
  </si>
  <si>
    <t>Orcs of the Uldona Spine</t>
  </si>
  <si>
    <t>Origins Revealed</t>
  </si>
  <si>
    <t>Overlord of Dol Guldur</t>
  </si>
  <si>
    <t>Overlord of Minas Morgul</t>
  </si>
  <si>
    <t>Passed into Shadows</t>
  </si>
  <si>
    <t>Perceive All Things</t>
  </si>
  <si>
    <t>Phantom Devised by Wizardry</t>
  </si>
  <si>
    <t>Plains of Gorgoroth</t>
  </si>
  <si>
    <t>Precious Burden</t>
  </si>
  <si>
    <t>Raised Again</t>
  </si>
  <si>
    <t>Ring of Flame</t>
  </si>
  <si>
    <t>Ring of the Dispossessed</t>
  </si>
  <si>
    <t>Ring-drawn</t>
  </si>
  <si>
    <t>Rings of Power</t>
  </si>
  <si>
    <t>Rivermen of the Anduin Vales</t>
  </si>
  <si>
    <t>Scara-hai</t>
  </si>
  <si>
    <t>Sceptre of Spirits</t>
  </si>
  <si>
    <t>Second-in-Command</t>
  </si>
  <si>
    <t>Servants in the South and East</t>
  </si>
  <si>
    <t>Severed Tokens</t>
  </si>
  <si>
    <t>Sharpen Up</t>
  </si>
  <si>
    <t>Slaves of Nurn</t>
  </si>
  <si>
    <t>Slew the Great Warrior</t>
  </si>
  <si>
    <t>Some Elvish Plot or Weapon</t>
  </si>
  <si>
    <t>Spiders of Mirkwood</t>
  </si>
  <si>
    <t>Spies into Mordor</t>
  </si>
  <si>
    <t>Strange as News from Bree</t>
  </si>
  <si>
    <t>Strong and Fell</t>
  </si>
  <si>
    <t>Sulfur-spawn</t>
  </si>
  <si>
    <t>The Ashdurbuk</t>
  </si>
  <si>
    <t>The Goblins Are upon You!</t>
  </si>
  <si>
    <t>The Morgul-lord</t>
  </si>
  <si>
    <t>The Necromancer</t>
  </si>
  <si>
    <t>The Ongrum</t>
  </si>
  <si>
    <t>The Ring's Dominion</t>
  </si>
  <si>
    <t>The Slow Torment of Years</t>
  </si>
  <si>
    <t>The Úlairi Arose</t>
  </si>
  <si>
    <t>The Unfaithful</t>
  </si>
  <si>
    <t>There's Queer Folk About</t>
  </si>
  <si>
    <t>Tribute to Sauron</t>
  </si>
  <si>
    <t>Trophy-belt</t>
  </si>
  <si>
    <t>Twisted Trees</t>
  </si>
  <si>
    <t>Use with Terrible Effect</t>
  </si>
  <si>
    <t>Valleys Have Ears</t>
  </si>
  <si>
    <t>Variag-king of Khand</t>
  </si>
  <si>
    <t>Vasamacil</t>
  </si>
  <si>
    <t>Watch over Mordor</t>
  </si>
  <si>
    <t>We Are Fighting Uruk-hai!</t>
  </si>
  <si>
    <t>Weapons of Morgul</t>
  </si>
  <si>
    <t>Wholesome Forest</t>
  </si>
  <si>
    <t>Widuskapin Ritual</t>
  </si>
  <si>
    <t>Winged Terror</t>
  </si>
  <si>
    <t>Wolf-den</t>
  </si>
  <si>
    <t>Wraiths of Mordor</t>
  </si>
  <si>
    <t>Yellow-fanged Guard</t>
  </si>
  <si>
    <t>Barad-wath</t>
  </si>
  <si>
    <t>Durthang</t>
  </si>
  <si>
    <t>Lugarlûr</t>
  </si>
  <si>
    <t>Mathlaburg</t>
  </si>
  <si>
    <t>Minas Durlith</t>
  </si>
  <si>
    <t>Mistrand</t>
  </si>
  <si>
    <t>Mountains of Mirkwood</t>
  </si>
  <si>
    <t>Nan Morsereg</t>
  </si>
  <si>
    <t>Oraishapek's Mound</t>
  </si>
  <si>
    <t>Ostigurth</t>
  </si>
  <si>
    <t>Strayhold</t>
  </si>
  <si>
    <t>Temple of Lokuthor</t>
  </si>
  <si>
    <t>Thuringwathost</t>
  </si>
  <si>
    <t>Aknazeh</t>
  </si>
  <si>
    <t>Aransiros the Sublime</t>
  </si>
  <si>
    <t>Ashmaar</t>
  </si>
  <si>
    <t>Bahadur</t>
  </si>
  <si>
    <t>Dâiruzôr</t>
  </si>
  <si>
    <t>Eärmacil II</t>
  </si>
  <si>
    <t>Gorshûk</t>
  </si>
  <si>
    <t>Kabadir</t>
  </si>
  <si>
    <t>Kavâtha</t>
  </si>
  <si>
    <t>Khursh</t>
  </si>
  <si>
    <t>Psousèn</t>
  </si>
  <si>
    <t>Relin II</t>
  </si>
  <si>
    <t>Varadir</t>
  </si>
  <si>
    <t>Vishtâspa</t>
  </si>
  <si>
    <t>Merkampa</t>
  </si>
  <si>
    <t>Merkampa Ahunt</t>
  </si>
  <si>
    <t>Merkampa at Home</t>
  </si>
  <si>
    <t>Nevazar</t>
  </si>
  <si>
    <t>Realm of the Storm-king</t>
  </si>
  <si>
    <t>Tâmpac</t>
  </si>
  <si>
    <t>Voksa of the Zurghîr</t>
  </si>
  <si>
    <t>Zurghîr Menace</t>
  </si>
  <si>
    <t>Ammu Baj</t>
  </si>
  <si>
    <t>Bulchyades</t>
  </si>
  <si>
    <t>Chy</t>
  </si>
  <si>
    <t>Clyan</t>
  </si>
  <si>
    <t>East Bay of Ormal</t>
  </si>
  <si>
    <t>Ered Ormal</t>
  </si>
  <si>
    <t>Harshandatt</t>
  </si>
  <si>
    <t>Kirmlesra</t>
  </si>
  <si>
    <t>Kythor</t>
  </si>
  <si>
    <t>Lyneria</t>
  </si>
  <si>
    <t>Olyas Kriis</t>
  </si>
  <si>
    <t>Sakal an-Khâr</t>
  </si>
  <si>
    <t>Sára Bask</t>
  </si>
  <si>
    <t>Shores of Ormal</t>
  </si>
  <si>
    <t>West Bay of Ormal</t>
  </si>
  <si>
    <t>Zurghôr</t>
  </si>
  <si>
    <t>Anarikanî</t>
  </si>
  <si>
    <t>Chyans</t>
  </si>
  <si>
    <t>City Guard of Tenolkachyn</t>
  </si>
  <si>
    <t>Elinse</t>
  </si>
  <si>
    <t>Giants of the Ered Harmal</t>
  </si>
  <si>
    <t>Kuorind</t>
  </si>
  <si>
    <t>Lyharg</t>
  </si>
  <si>
    <t>Lynîr</t>
  </si>
  <si>
    <t>Merkampa Roused</t>
  </si>
  <si>
    <t>Múranians</t>
  </si>
  <si>
    <t>Naga-Ûlurk</t>
  </si>
  <si>
    <t>Nomads of Clyan</t>
  </si>
  <si>
    <t>Númenor Perished</t>
  </si>
  <si>
    <t>Ogurk-bâsh</t>
  </si>
  <si>
    <t>Palanrist</t>
  </si>
  <si>
    <t>Songbirds of Atapân</t>
  </si>
  <si>
    <t>Sons of Sâdeh</t>
  </si>
  <si>
    <t>The Dark Ordainers</t>
  </si>
  <si>
    <t>The Khanîm</t>
  </si>
  <si>
    <t>Three Tears of Manah</t>
  </si>
  <si>
    <t>Vulmaw Sea-traders</t>
  </si>
  <si>
    <t>Yatali-Gan</t>
  </si>
  <si>
    <t>Zurghîr</t>
  </si>
  <si>
    <t>Aelinost</t>
  </si>
  <si>
    <t>Alkarrânda</t>
  </si>
  <si>
    <t>Bulchyaden Marches</t>
  </si>
  <si>
    <t>Cirlond</t>
  </si>
  <si>
    <t>Dar Egleriador</t>
  </si>
  <si>
    <t>Ephydis</t>
  </si>
  <si>
    <t>Harbâz</t>
  </si>
  <si>
    <t>Inyalonî</t>
  </si>
  <si>
    <t>Isvat</t>
  </si>
  <si>
    <t>Kala-Ogurk</t>
  </si>
  <si>
    <t>Naerphys</t>
  </si>
  <si>
    <t>Nâlashatûr</t>
  </si>
  <si>
    <t>Nevazar's Tomb</t>
  </si>
  <si>
    <t>Ost Angthoronion</t>
  </si>
  <si>
    <t>Pelepelplû</t>
  </si>
  <si>
    <t>Poison Rock</t>
  </si>
  <si>
    <t>Quarries of Nosharud</t>
  </si>
  <si>
    <t>Rînaghnâti</t>
  </si>
  <si>
    <t>Ruins of Anaoshak</t>
  </si>
  <si>
    <t>Samarth</t>
  </si>
  <si>
    <t>Târik an-Aruwânâi</t>
  </si>
  <si>
    <t>Târik an-Bawîba</t>
  </si>
  <si>
    <t>Tenolkachyn</t>
  </si>
  <si>
    <t>The Brass-deeps</t>
  </si>
  <si>
    <t>The Limestone-caverns</t>
  </si>
  <si>
    <t>Tûl Harar</t>
  </si>
  <si>
    <t>Valley of Tombs</t>
  </si>
  <si>
    <t>Ventazvah Ôran-tal</t>
  </si>
  <si>
    <t>Xyunaï</t>
  </si>
  <si>
    <t>Yatali Kîrgan</t>
  </si>
  <si>
    <t>Airatano</t>
  </si>
  <si>
    <t>Ardana</t>
  </si>
  <si>
    <t>Ardaron</t>
  </si>
  <si>
    <t>Arduin</t>
  </si>
  <si>
    <t>Ardûval</t>
  </si>
  <si>
    <t>Cambragol</t>
  </si>
  <si>
    <t>Camring</t>
  </si>
  <si>
    <t>Curubor</t>
  </si>
  <si>
    <t>Elendor</t>
  </si>
  <si>
    <t>Fëatur</t>
  </si>
  <si>
    <t>Fëatur*</t>
  </si>
  <si>
    <t>Gorthaur</t>
  </si>
  <si>
    <t>Khelekar</t>
  </si>
  <si>
    <t>Klaen</t>
  </si>
  <si>
    <t>Laurrë Menelrana</t>
  </si>
  <si>
    <t>Linsul</t>
  </si>
  <si>
    <t>Moran</t>
  </si>
  <si>
    <t>Morelen</t>
  </si>
  <si>
    <t>Morfuin</t>
  </si>
  <si>
    <t>Mornaur</t>
  </si>
  <si>
    <t>Morthaur</t>
  </si>
  <si>
    <t>Nefertae II</t>
  </si>
  <si>
    <t>Palandor</t>
  </si>
  <si>
    <t>Rána</t>
  </si>
  <si>
    <t>Rilia</t>
  </si>
  <si>
    <t>Sarkarxë</t>
  </si>
  <si>
    <t>Silion</t>
  </si>
  <si>
    <t>Sirnaur</t>
  </si>
  <si>
    <t>Suldun</t>
  </si>
  <si>
    <t>Sûlherok</t>
  </si>
  <si>
    <t>Taurclax</t>
  </si>
  <si>
    <t>Taurion</t>
  </si>
  <si>
    <t>Tirial</t>
  </si>
  <si>
    <t>Tûranar</t>
  </si>
  <si>
    <t>Valandor</t>
  </si>
  <si>
    <t>Valkrist</t>
  </si>
  <si>
    <t>Vallin</t>
  </si>
  <si>
    <t>Vallome</t>
  </si>
  <si>
    <t>Valmorgûl</t>
  </si>
  <si>
    <t>Valnaur</t>
  </si>
  <si>
    <t>Valsûl</t>
  </si>
  <si>
    <t>Yavëkamba</t>
  </si>
  <si>
    <t>Forgotten South of the World</t>
  </si>
  <si>
    <t>Gesathago</t>
  </si>
  <si>
    <t>Hated Elves</t>
  </si>
  <si>
    <t>Infested Jungles</t>
  </si>
  <si>
    <t>Jungle Demon</t>
  </si>
  <si>
    <t>Mistress of the Court of Ardor</t>
  </si>
  <si>
    <t>Drenâd</t>
  </si>
  <si>
    <t>Dûshera</t>
  </si>
  <si>
    <t>Gan</t>
  </si>
  <si>
    <t>Geshaan</t>
  </si>
  <si>
    <t>Hathor</t>
  </si>
  <si>
    <t>Koronandë</t>
  </si>
  <si>
    <t>Koros Bay</t>
  </si>
  <si>
    <t>Mûlambur</t>
  </si>
  <si>
    <t>Mûmakan</t>
  </si>
  <si>
    <t>Mûmakan Coasts</t>
  </si>
  <si>
    <t>Shores of Maquatostoth</t>
  </si>
  <si>
    <t>Straight of Tumag</t>
  </si>
  <si>
    <t>Tâliran</t>
  </si>
  <si>
    <t>Tantûrak</t>
  </si>
  <si>
    <t>Tuktan</t>
  </si>
  <si>
    <t>Tumag</t>
  </si>
  <si>
    <t>Ûsakan</t>
  </si>
  <si>
    <t>Ûsakan Bay</t>
  </si>
  <si>
    <t>Ardan Card Deck</t>
  </si>
  <si>
    <t>Arrokko</t>
  </si>
  <si>
    <t>Book of Andraax</t>
  </si>
  <si>
    <t>Bow of Calin Wip</t>
  </si>
  <si>
    <t>Bracers of Mira</t>
  </si>
  <si>
    <t>Canal of Ardor</t>
  </si>
  <si>
    <t>Court of Ardor</t>
  </si>
  <si>
    <t>Cult of the Dark Overlord</t>
  </si>
  <si>
    <t>Earrings of Lyerin</t>
  </si>
  <si>
    <t>Elven Fortress</t>
  </si>
  <si>
    <t>Elves of Tâliran</t>
  </si>
  <si>
    <t>Falcon of Ardor</t>
  </si>
  <si>
    <t>Falcon's Crest</t>
  </si>
  <si>
    <t>Ganim</t>
  </si>
  <si>
    <t>Guild of Elements</t>
  </si>
  <si>
    <t>Hathorians</t>
  </si>
  <si>
    <t>Headband of Elerior</t>
  </si>
  <si>
    <t>Jewel of Unlight</t>
  </si>
  <si>
    <t>Khelnôr</t>
  </si>
  <si>
    <t>Kirani</t>
  </si>
  <si>
    <t>Kirlhach</t>
  </si>
  <si>
    <t>Laurelindorenan</t>
  </si>
  <si>
    <t>Lianis</t>
  </si>
  <si>
    <t>Lingerers</t>
  </si>
  <si>
    <t>Lyerin</t>
  </si>
  <si>
    <t>Mûmak-helmet</t>
  </si>
  <si>
    <t>Mûmakani Expansion</t>
  </si>
  <si>
    <t>Mûmakil Traders</t>
  </si>
  <si>
    <t>Order of the Watchers</t>
  </si>
  <si>
    <t>Power of the Court Set Forth</t>
  </si>
  <si>
    <t>Ringlin's Axe</t>
  </si>
  <si>
    <t>Rings of Lyaan</t>
  </si>
  <si>
    <t>Sharaeki</t>
  </si>
  <si>
    <t>Sorcerer-king of Mûmakan</t>
  </si>
  <si>
    <t>Staff of Eldarion</t>
  </si>
  <si>
    <t>Starseer Conclave</t>
  </si>
  <si>
    <t>Sword of Talan</t>
  </si>
  <si>
    <t>Teachings of Feanturi</t>
  </si>
  <si>
    <t>The Darin Tesarath</t>
  </si>
  <si>
    <t>The Destruction of Anar and Ithil</t>
  </si>
  <si>
    <t>The King of Tantûrak</t>
  </si>
  <si>
    <t>The Magician</t>
  </si>
  <si>
    <t>The Order of Horus</t>
  </si>
  <si>
    <t>The Servants of the Real Fire</t>
  </si>
  <si>
    <t>The Weavetress</t>
  </si>
  <si>
    <t>Tiara of Lysa</t>
  </si>
  <si>
    <t>Vilwarokko</t>
  </si>
  <si>
    <t>Winds of Taurang</t>
  </si>
  <si>
    <t>Amaru</t>
  </si>
  <si>
    <t>Aurax-dûr</t>
  </si>
  <si>
    <t>Citadel of Ardor</t>
  </si>
  <si>
    <t>Dûrdamal</t>
  </si>
  <si>
    <t>Engkîr</t>
  </si>
  <si>
    <t>Fortress of Bûramak</t>
  </si>
  <si>
    <t>Gaven</t>
  </si>
  <si>
    <t>Gesathago's Lair</t>
  </si>
  <si>
    <t>Ithilkîr</t>
  </si>
  <si>
    <t>Kirnak</t>
  </si>
  <si>
    <t>Korlan</t>
  </si>
  <si>
    <t>Lakes of Kann-Sharmûnda</t>
  </si>
  <si>
    <t>Laurrë's Manor</t>
  </si>
  <si>
    <t>Menelcarca</t>
  </si>
  <si>
    <t>Mirisgroth</t>
  </si>
  <si>
    <t>Naurlindol</t>
  </si>
  <si>
    <t>Nûlakad</t>
  </si>
  <si>
    <t>Pharabâs</t>
  </si>
  <si>
    <t>Ramôrth</t>
  </si>
  <si>
    <t>Rilgul</t>
  </si>
  <si>
    <t>Sarûl</t>
  </si>
  <si>
    <t>Tanith</t>
  </si>
  <si>
    <t>Tarû-Makar</t>
  </si>
  <si>
    <t>Taurang</t>
  </si>
  <si>
    <t>Taurondë</t>
  </si>
  <si>
    <t>Thôrion</t>
  </si>
  <si>
    <t>Tirgoroth</t>
  </si>
  <si>
    <t>Tombs of Oran-Plaar</t>
  </si>
  <si>
    <t>Ty-ar-Rana</t>
  </si>
  <si>
    <t>Vog Mur</t>
  </si>
  <si>
    <t>Bereth</t>
  </si>
  <si>
    <t>Bharâm</t>
  </si>
  <si>
    <t>Caerlinc</t>
  </si>
  <si>
    <t>Daurukh</t>
  </si>
  <si>
    <t>Gabmog the Dimwitted</t>
  </si>
  <si>
    <t>Gorovod</t>
  </si>
  <si>
    <t>Hungh</t>
  </si>
  <si>
    <t>Líndal</t>
  </si>
  <si>
    <t>Maran</t>
  </si>
  <si>
    <t>Midhir</t>
  </si>
  <si>
    <t>Orthir</t>
  </si>
  <si>
    <t>Seyran</t>
  </si>
  <si>
    <t>Ulrac</t>
  </si>
  <si>
    <t>Yanos Kosvar</t>
  </si>
  <si>
    <t>Kine of Araw</t>
  </si>
  <si>
    <t>Uindarlaif</t>
  </si>
  <si>
    <t>Chey Sart</t>
  </si>
  <si>
    <t>Ered Harmal</t>
  </si>
  <si>
    <t>Heb Aaraan</t>
  </si>
  <si>
    <t>Kykurian Kyn</t>
  </si>
  <si>
    <t>Nûrad</t>
  </si>
  <si>
    <t>Nuriag</t>
  </si>
  <si>
    <t>Orgothraath</t>
  </si>
  <si>
    <t>Relmether</t>
  </si>
  <si>
    <t>Sea of Rhûn</t>
  </si>
  <si>
    <t>Ahar</t>
  </si>
  <si>
    <t>Avari</t>
  </si>
  <si>
    <t>Bounty of the Earth-maidens</t>
  </si>
  <si>
    <t>Byrillium-lode</t>
  </si>
  <si>
    <t>Channels of Chey</t>
  </si>
  <si>
    <t>Chey</t>
  </si>
  <si>
    <t>Dorwinrim School of Diplomacy</t>
  </si>
  <si>
    <t>Eastward in His Hunting</t>
  </si>
  <si>
    <t>Emissary of Doom</t>
  </si>
  <si>
    <t>Fire-blade of Sen Jey</t>
  </si>
  <si>
    <t>Fire-priest of Chey</t>
  </si>
  <si>
    <t>Hill-men of Heb Aaraan</t>
  </si>
  <si>
    <t>House of Thulin</t>
  </si>
  <si>
    <t>Iorags</t>
  </si>
  <si>
    <t>Kilmakur</t>
  </si>
  <si>
    <t>Life More Enduring</t>
  </si>
  <si>
    <t>Logath Herdsmen</t>
  </si>
  <si>
    <t>Long They Journeyed</t>
  </si>
  <si>
    <t>Make League and Common Council</t>
  </si>
  <si>
    <t>Mission to the East</t>
  </si>
  <si>
    <t>Morinehtar</t>
  </si>
  <si>
    <t>Ovatha's Bow</t>
  </si>
  <si>
    <t>Path of Virtue</t>
  </si>
  <si>
    <t>Path to Vileness</t>
  </si>
  <si>
    <t>Rebellion amongst the Houses</t>
  </si>
  <si>
    <t>Ring of Frost</t>
  </si>
  <si>
    <t>Royal Envoy</t>
  </si>
  <si>
    <t>Ruler of Rulers</t>
  </si>
  <si>
    <t>Taarum Elves</t>
  </si>
  <si>
    <t>The Baradhrim League</t>
  </si>
  <si>
    <t>The Road to the West</t>
  </si>
  <si>
    <t>Trained Falcon</t>
  </si>
  <si>
    <t>Variag Priestess</t>
  </si>
  <si>
    <t>Words Reach Far</t>
  </si>
  <si>
    <t>Adan Tomb</t>
  </si>
  <si>
    <t>Alkyad</t>
  </si>
  <si>
    <t>Arentaurr</t>
  </si>
  <si>
    <t>Azagarbhun</t>
  </si>
  <si>
    <t>Balchoth Camp</t>
  </si>
  <si>
    <t>Chey Goumal</t>
  </si>
  <si>
    <t>Dale of Long Silence</t>
  </si>
  <si>
    <t>Elanthia</t>
  </si>
  <si>
    <t>Elgaer</t>
  </si>
  <si>
    <t>Ilpar-Karam</t>
  </si>
  <si>
    <t>Iorag Camp</t>
  </si>
  <si>
    <t>Joghul's Shrine</t>
  </si>
  <si>
    <t>Lâorkí</t>
  </si>
  <si>
    <t>Lar-Huz</t>
  </si>
  <si>
    <t>Logath Camp</t>
  </si>
  <si>
    <t>Medlóshad</t>
  </si>
  <si>
    <t>Nennûrad</t>
  </si>
  <si>
    <t>Relerindú</t>
  </si>
  <si>
    <t>Riavod</t>
  </si>
  <si>
    <t>Sturlurtsa</t>
  </si>
  <si>
    <t>Temple of Kondri Odchi</t>
  </si>
  <si>
    <t>The Lava-deeps</t>
  </si>
  <si>
    <t>Thraath</t>
  </si>
  <si>
    <t>Tol Buruth</t>
  </si>
  <si>
    <t>Ulk Chey Sart</t>
  </si>
  <si>
    <t>Ulk Jey Ama</t>
  </si>
  <si>
    <t>Wain-Easterling Camp</t>
  </si>
  <si>
    <t>Araphor</t>
  </si>
  <si>
    <t>Arthrazoc</t>
  </si>
  <si>
    <t>Daroc</t>
  </si>
  <si>
    <t>Derei</t>
  </si>
  <si>
    <t>Dom</t>
  </si>
  <si>
    <t>Frôr V</t>
  </si>
  <si>
    <t>Háin</t>
  </si>
  <si>
    <t>Hargrog</t>
  </si>
  <si>
    <t>Hembur</t>
  </si>
  <si>
    <t>Imrazôr III</t>
  </si>
  <si>
    <t>Karaag the Gnome</t>
  </si>
  <si>
    <t>Malezar</t>
  </si>
  <si>
    <t>Pharacas</t>
  </si>
  <si>
    <t>Phorakôn</t>
  </si>
  <si>
    <t>Sakulbâr II</t>
  </si>
  <si>
    <t>Seregul</t>
  </si>
  <si>
    <t>Slûcrac</t>
  </si>
  <si>
    <t>Terilaen</t>
  </si>
  <si>
    <t>Ulaka</t>
  </si>
  <si>
    <t>Ulcamer</t>
  </si>
  <si>
    <t>Ulrith</t>
  </si>
  <si>
    <t>Emchangodogo</t>
  </si>
  <si>
    <t>Níocúpa</t>
  </si>
  <si>
    <t>Slow-fang</t>
  </si>
  <si>
    <t>Southern Slayer</t>
  </si>
  <si>
    <t>The Knifeless Ones</t>
  </si>
  <si>
    <t>Warders of the Night</t>
  </si>
  <si>
    <t>Bay of Drêl</t>
  </si>
  <si>
    <t>Cleft of Goats</t>
  </si>
  <si>
    <t>Curinshiban</t>
  </si>
  <si>
    <t>Drêl</t>
  </si>
  <si>
    <t>Elorna</t>
  </si>
  <si>
    <t>Hyarn</t>
  </si>
  <si>
    <t>Hyarnustar Coast</t>
  </si>
  <si>
    <t>Kurryan Bay</t>
  </si>
  <si>
    <t>Mag</t>
  </si>
  <si>
    <t>Methran Cape</t>
  </si>
  <si>
    <t>Mirëdor</t>
  </si>
  <si>
    <t>Pel</t>
  </si>
  <si>
    <t>Pel Bight</t>
  </si>
  <si>
    <t>Yellow Mountains - Western Spur</t>
  </si>
  <si>
    <t>Adena</t>
  </si>
  <si>
    <t>Ally of the Black Land</t>
  </si>
  <si>
    <t>Armada of the Mornaturi</t>
  </si>
  <si>
    <t>Book of Malkora</t>
  </si>
  <si>
    <t>Chailla</t>
  </si>
  <si>
    <t>Clans of the Drêl</t>
  </si>
  <si>
    <t>Clans of the Pel</t>
  </si>
  <si>
    <t>Cuind</t>
  </si>
  <si>
    <t>Dwarves of Blackflame</t>
  </si>
  <si>
    <t>Farijin - Gettaniyan</t>
  </si>
  <si>
    <t>Magri</t>
  </si>
  <si>
    <t>Men of Ciryatanírë</t>
  </si>
  <si>
    <t>Men of Mirëdor</t>
  </si>
  <si>
    <t>Men of Sûlcoron</t>
  </si>
  <si>
    <t>Nandran</t>
  </si>
  <si>
    <t>Open Alliance</t>
  </si>
  <si>
    <t>Princedom of Mirëdor</t>
  </si>
  <si>
    <t>Sanâr</t>
  </si>
  <si>
    <t>Secret Alliance</t>
  </si>
  <si>
    <t>Sederi</t>
  </si>
  <si>
    <t>The Black Dogs</t>
  </si>
  <si>
    <t>The Council of the Seven</t>
  </si>
  <si>
    <t>The Eyes of Malezar</t>
  </si>
  <si>
    <t>The Monks of Ereg Eiren</t>
  </si>
  <si>
    <t>The Monks of Mor Tarain</t>
  </si>
  <si>
    <t>The Society of Derei</t>
  </si>
  <si>
    <t>The Southern Slayers</t>
  </si>
  <si>
    <t>Those with the Black Hand</t>
  </si>
  <si>
    <t>Union of the Valdacli</t>
  </si>
  <si>
    <t>Aeluin</t>
  </si>
  <si>
    <t>Alsarias</t>
  </si>
  <si>
    <t>Arhazûn-Tarîk</t>
  </si>
  <si>
    <t>Arig's Tomb</t>
  </si>
  <si>
    <t>Arpel</t>
  </si>
  <si>
    <t>Arvarien's Maze</t>
  </si>
  <si>
    <t>Baruzimabûl</t>
  </si>
  <si>
    <t>Cor Minyadhras</t>
  </si>
  <si>
    <t>Elornan Swamp</t>
  </si>
  <si>
    <t>Emyn Din</t>
  </si>
  <si>
    <t>Eregost</t>
  </si>
  <si>
    <t>Hall of Alûva</t>
  </si>
  <si>
    <t>Hall of Malkôra</t>
  </si>
  <si>
    <t>Kadar an-Khâradun</t>
  </si>
  <si>
    <t>Kondu Manara</t>
  </si>
  <si>
    <t>Lond Anarion</t>
  </si>
  <si>
    <t>Míspir</t>
  </si>
  <si>
    <t>Nioca Manara</t>
  </si>
  <si>
    <t>Ostelor</t>
  </si>
  <si>
    <t>Quartz-Halls</t>
  </si>
  <si>
    <t>Ró-molló</t>
  </si>
  <si>
    <t>Seregul's Keep</t>
  </si>
  <si>
    <t>Three Sisters</t>
  </si>
  <si>
    <t>Tol Turgul</t>
  </si>
  <si>
    <t>Tomb-fields of Makaburini</t>
  </si>
  <si>
    <t>Tower of Hargrog</t>
  </si>
  <si>
    <t>Valagalen</t>
  </si>
  <si>
    <t>Watch at Unulló</t>
  </si>
  <si>
    <t>Zadan an-Adûn</t>
  </si>
  <si>
    <t>Bain</t>
  </si>
  <si>
    <t>Daelomin the Ghost-Wing</t>
  </si>
  <si>
    <t>Dragon AL</t>
  </si>
  <si>
    <t>Dragon's Disciple</t>
  </si>
  <si>
    <t>Durlog</t>
  </si>
  <si>
    <t>Eodoric</t>
  </si>
  <si>
    <t>Fram Wyrmslayer</t>
  </si>
  <si>
    <t>Grashûkh</t>
  </si>
  <si>
    <t>Grim-faced Northman</t>
  </si>
  <si>
    <t>Grimbeorn the Old</t>
  </si>
  <si>
    <t>Grimson the Fearless</t>
  </si>
  <si>
    <t>Haeldwyn</t>
  </si>
  <si>
    <t>Heladil</t>
  </si>
  <si>
    <t>Itangast the Guest-eater</t>
  </si>
  <si>
    <t>Leucaruth the Wrathful</t>
  </si>
  <si>
    <t>Lomaw the Old</t>
  </si>
  <si>
    <t>Orc of the Claw</t>
  </si>
  <si>
    <t>Scatha the Worm</t>
  </si>
  <si>
    <t>Smaug the Golden</t>
  </si>
  <si>
    <t>Talmog</t>
  </si>
  <si>
    <t>The Master</t>
  </si>
  <si>
    <t>Throkmaw the Vain</t>
  </si>
  <si>
    <t>Ando-anca</t>
  </si>
  <si>
    <t>Ando-anca Ahunt</t>
  </si>
  <si>
    <t>Ando-anca At Home</t>
  </si>
  <si>
    <t>Angurth</t>
  </si>
  <si>
    <t>Angurth Ahunt</t>
  </si>
  <si>
    <t>Angurth at Home</t>
  </si>
  <si>
    <t>At Their Throats</t>
  </si>
  <si>
    <t>Bardings</t>
  </si>
  <si>
    <t>Birth-Spot</t>
  </si>
  <si>
    <t>Corlagon</t>
  </si>
  <si>
    <t>Corlagon Ahunt</t>
  </si>
  <si>
    <t>Corlagon at Home</t>
  </si>
  <si>
    <t>Cursed Treasure</t>
  </si>
  <si>
    <t>Dragon Hunters</t>
  </si>
  <si>
    <t>Dragon's Sleep</t>
  </si>
  <si>
    <t>Dragon's Vengeance</t>
  </si>
  <si>
    <t>Frightful Guardian</t>
  </si>
  <si>
    <t>Great Northern Bear</t>
  </si>
  <si>
    <t>Greater Storms</t>
  </si>
  <si>
    <t>Imagination Run Away</t>
  </si>
  <si>
    <t>Insatiable Hunger</t>
  </si>
  <si>
    <t>Kelvar Enraged</t>
  </si>
  <si>
    <t>Khuzadrepa</t>
  </si>
  <si>
    <t>Khuzadrepa Ahunt</t>
  </si>
  <si>
    <t>Khuzadrepa At Home</t>
  </si>
  <si>
    <t>Last Threads Loosed</t>
  </si>
  <si>
    <t>Lomaw</t>
  </si>
  <si>
    <t>Lomaw Ahunt</t>
  </si>
  <si>
    <t>Lomaw at Home</t>
  </si>
  <si>
    <t>My Breath Death</t>
  </si>
  <si>
    <t>Riches Gathered</t>
  </si>
  <si>
    <t>Throkmaw</t>
  </si>
  <si>
    <t>Throkmaw Ahunt</t>
  </si>
  <si>
    <t>Throkmaw at Home</t>
  </si>
  <si>
    <t>Too Narrow A Hole</t>
  </si>
  <si>
    <t>Uruial</t>
  </si>
  <si>
    <t>Western Winds</t>
  </si>
  <si>
    <t>Wielder's Curse</t>
  </si>
  <si>
    <t>Wings Under Trees</t>
  </si>
  <si>
    <t>Wrath of Durin's House</t>
  </si>
  <si>
    <t>Dragon Gap</t>
  </si>
  <si>
    <t>Grey Mountains</t>
  </si>
  <si>
    <t>Misty Mountains - Northern Spur</t>
  </si>
  <si>
    <t>A Gift for Lords of Men</t>
  </si>
  <si>
    <t>Aeglin</t>
  </si>
  <si>
    <t>Against the Eye</t>
  </si>
  <si>
    <t>Alliance among Neighbours</t>
  </si>
  <si>
    <t>Ando-anca Roused</t>
  </si>
  <si>
    <t>Angurth Roused</t>
  </si>
  <si>
    <t>Appetite</t>
  </si>
  <si>
    <t>Are There Dragons?</t>
  </si>
  <si>
    <t>Army of Bats</t>
  </si>
  <si>
    <t>Artful Words</t>
  </si>
  <si>
    <t>Aura of Fear</t>
  </si>
  <si>
    <t>Awakened by His Malice</t>
  </si>
  <si>
    <t>Axe-master</t>
  </si>
  <si>
    <t>Azog's Scimitar</t>
  </si>
  <si>
    <t>Battle of Five Armies</t>
  </si>
  <si>
    <t>Beast-thrall</t>
  </si>
  <si>
    <t>Beaten into Submission</t>
  </si>
  <si>
    <t>Belegennon</t>
  </si>
  <si>
    <t>Blade-master</t>
  </si>
  <si>
    <t>Bone Dragon</t>
  </si>
  <si>
    <t>Bone-hilted Broadsword</t>
  </si>
  <si>
    <t>Bow-master</t>
  </si>
  <si>
    <t>Breed Desire</t>
  </si>
  <si>
    <t>Calm Song</t>
  </si>
  <si>
    <t>Chiefest &amp; Greatest of Calamities</t>
  </si>
  <si>
    <t>Claws Sharpened</t>
  </si>
  <si>
    <t>Corlagon Roused</t>
  </si>
  <si>
    <t>Deceived By His Voice</t>
  </si>
  <si>
    <t>Depredation of the Dragon</t>
  </si>
  <si>
    <t>Destruction and Savagery</t>
  </si>
  <si>
    <t>Dire Negotiations</t>
  </si>
  <si>
    <t>Dragon Mindbend</t>
  </si>
  <si>
    <t>Dragon-egg</t>
  </si>
  <si>
    <t>Dragon-hatchling</t>
  </si>
  <si>
    <t>Dragon-scales</t>
  </si>
  <si>
    <t>Dragon-teeth Necklace</t>
  </si>
  <si>
    <t>Dragon-totem</t>
  </si>
  <si>
    <t>Dragon's Abode</t>
  </si>
  <si>
    <t>Dragon's Dream</t>
  </si>
  <si>
    <t>Dragon's Nest</t>
  </si>
  <si>
    <t>Dragonfire and Savage Swords</t>
  </si>
  <si>
    <t>Driven into Exile</t>
  </si>
  <si>
    <t>Eaten Half a Village</t>
  </si>
  <si>
    <t>Elfhewer</t>
  </si>
  <si>
    <t>Enchanted Stare</t>
  </si>
  <si>
    <t>Enslaved Dwarves</t>
  </si>
  <si>
    <t>Fall on Them with Speed</t>
  </si>
  <si>
    <t>Faster Than the Winds</t>
  </si>
  <si>
    <t>Fearsome Ally</t>
  </si>
  <si>
    <t>Feud with the Dragon</t>
  </si>
  <si>
    <t>Fire and Water</t>
  </si>
  <si>
    <t>Fire-storm</t>
  </si>
  <si>
    <t>Gem-encrusted Belly</t>
  </si>
  <si>
    <t>Gloaming Golden Hoard</t>
  </si>
  <si>
    <t>Great Cup of Thror</t>
  </si>
  <si>
    <t>Great Ruin and Fire Under Tree</t>
  </si>
  <si>
    <t>Great Strength</t>
  </si>
  <si>
    <t>Grim Voiced and Grim Faced</t>
  </si>
  <si>
    <t>Hide Pitted with Corruption</t>
  </si>
  <si>
    <t>Hollow by the Left Breast</t>
  </si>
  <si>
    <t>Honey</t>
  </si>
  <si>
    <t>Horn of Defiance</t>
  </si>
  <si>
    <t>Hunger</t>
  </si>
  <si>
    <t>Hunters and Slayers</t>
  </si>
  <si>
    <t>Hunting</t>
  </si>
  <si>
    <t>Khuzadrepa Roused</t>
  </si>
  <si>
    <t>King of Dale</t>
  </si>
  <si>
    <t>Knowledge of Their Making</t>
  </si>
  <si>
    <t>Lesser Minds Daunted</t>
  </si>
  <si>
    <t>Lomaw Roused</t>
  </si>
  <si>
    <t>Long Forgotten Gold</t>
  </si>
  <si>
    <t>Lulled By His Words</t>
  </si>
  <si>
    <t>Made His Dwelling There</t>
  </si>
  <si>
    <t>Magical Toys</t>
  </si>
  <si>
    <t>Make Use of His Desire</t>
  </si>
  <si>
    <t>Marauding Fire</t>
  </si>
  <si>
    <t>Mating Duel</t>
  </si>
  <si>
    <t>Memories of Ancalagon</t>
  </si>
  <si>
    <t>Memories of Glaurung</t>
  </si>
  <si>
    <t>No Match in Your Treasuries</t>
  </si>
  <si>
    <t>No Weapon Seemed to Bite Him</t>
  </si>
  <si>
    <t>Oath to the Dragon</t>
  </si>
  <si>
    <t>Of the Race of Dale</t>
  </si>
  <si>
    <t>Old and Cunning</t>
  </si>
  <si>
    <t>Old Winyards</t>
  </si>
  <si>
    <t>Orcs of His Dominion</t>
  </si>
  <si>
    <t>Orcs of the Claw</t>
  </si>
  <si>
    <t>Pierced with Enchantment</t>
  </si>
  <si>
    <t>Power of Persuasion</t>
  </si>
  <si>
    <t>Rage Past Description</t>
  </si>
  <si>
    <t>Ringil</t>
  </si>
  <si>
    <t>Ringwinner, Luckwearer</t>
  </si>
  <si>
    <t>Roaming</t>
  </si>
  <si>
    <t>Share of the Treasure</t>
  </si>
  <si>
    <t>Sign of Might</t>
  </si>
  <si>
    <t>Spellbound</t>
  </si>
  <si>
    <t>Spoliation</t>
  </si>
  <si>
    <t>Stalk the Halls</t>
  </si>
  <si>
    <t>Targeted for the Hunt</t>
  </si>
  <si>
    <t>Territorial Disputes</t>
  </si>
  <si>
    <t>Thane's Attire</t>
  </si>
  <si>
    <t>The Drake Gate</t>
  </si>
  <si>
    <t>Thralls</t>
  </si>
  <si>
    <t>Throkmaw Roused</t>
  </si>
  <si>
    <t>Throne of the North</t>
  </si>
  <si>
    <t>Treason He Sent Forth</t>
  </si>
  <si>
    <t>Under His Spell</t>
  </si>
  <si>
    <t>Unquenchable Flames</t>
  </si>
  <si>
    <t>Veil Removed</t>
  </si>
  <si>
    <t>Wealth of His Halls</t>
  </si>
  <si>
    <t>Whispering Voices</t>
  </si>
  <si>
    <t>Whispers of Wealth</t>
  </si>
  <si>
    <t>Wide Awake</t>
  </si>
  <si>
    <t>Wielder of Old Arts</t>
  </si>
  <si>
    <t>Wyrm's Blood</t>
  </si>
  <si>
    <t>Wyrm's Reek</t>
  </si>
  <si>
    <t>Buhr Thurasig</t>
  </si>
  <si>
    <t>Cave of the Urdharkonur</t>
  </si>
  <si>
    <t>Celeb-Ost</t>
  </si>
  <si>
    <t>Cirith Helkaloke</t>
  </si>
  <si>
    <t>Collarmount</t>
  </si>
  <si>
    <t>Daeron's Pool</t>
  </si>
  <si>
    <t>Deep Cleft</t>
  </si>
  <si>
    <t>Dragon's Den</t>
  </si>
  <si>
    <t>Gyogorasag Sanctuary</t>
  </si>
  <si>
    <t>Long Peak</t>
  </si>
  <si>
    <t>Norr-dûm</t>
  </si>
  <si>
    <t>Shab Arch</t>
  </si>
  <si>
    <t>Sonotor's Mound</t>
  </si>
  <si>
    <t>Steel Fall</t>
  </si>
  <si>
    <t>Thunder Cleft</t>
  </si>
  <si>
    <t>Tower of the Wolf-friend</t>
  </si>
  <si>
    <t>Arathorn II</t>
  </si>
  <si>
    <t>Ardagor</t>
  </si>
  <si>
    <t>Ardagor*</t>
  </si>
  <si>
    <t>Brandir</t>
  </si>
  <si>
    <t>Brutal Retinue</t>
  </si>
  <si>
    <t>Forest-troll</t>
  </si>
  <si>
    <t>Gilraen</t>
  </si>
  <si>
    <t>Ognor</t>
  </si>
  <si>
    <t>Ranger of Arnor</t>
  </si>
  <si>
    <t>Troll Henchman</t>
  </si>
  <si>
    <t>Ufkral</t>
  </si>
  <si>
    <t>Angmarim Tribesmen</t>
  </si>
  <si>
    <t>Bloodeye Ravish</t>
  </si>
  <si>
    <t>Fire Unwatched</t>
  </si>
  <si>
    <t>No Good Roasting 'Em Now</t>
  </si>
  <si>
    <t>Reef</t>
  </si>
  <si>
    <t>Tharbad's Thieves</t>
  </si>
  <si>
    <t>A Prince to Bring Down the North</t>
  </si>
  <si>
    <t>Ancient Burial Site</t>
  </si>
  <si>
    <t>Annayulma</t>
  </si>
  <si>
    <t>Annihilation of the Northern Realm</t>
  </si>
  <si>
    <t>Axe of Braogha</t>
  </si>
  <si>
    <t>Beffraen</t>
  </si>
  <si>
    <t>Blood Money</t>
  </si>
  <si>
    <t>Burgling Miserably</t>
  </si>
  <si>
    <t>Causeways and Canals</t>
  </si>
  <si>
    <t>Cave-goblins</t>
  </si>
  <si>
    <t>Clan-bound</t>
  </si>
  <si>
    <t>Concealed Entrance</t>
  </si>
  <si>
    <t>Crebain from Dunland</t>
  </si>
  <si>
    <t>Dagnirdraug</t>
  </si>
  <si>
    <t>Fornost</t>
  </si>
  <si>
    <t>Ghost-warriors of Dunfearan</t>
  </si>
  <si>
    <t>Ghostbane</t>
  </si>
  <si>
    <t>Gift of Deceit</t>
  </si>
  <si>
    <t>Glory of Arnor Restored</t>
  </si>
  <si>
    <t>Gold Reward</t>
  </si>
  <si>
    <t>Grishmoigh</t>
  </si>
  <si>
    <t>Helm of Illusions</t>
  </si>
  <si>
    <t>Hope of the Sister Realms</t>
  </si>
  <si>
    <t>Iron-home</t>
  </si>
  <si>
    <t>Linyuile</t>
  </si>
  <si>
    <t>Of Which They Were Made</t>
  </si>
  <si>
    <t>Olga-wama</t>
  </si>
  <si>
    <t>Olog-power</t>
  </si>
  <si>
    <t>Pretender</t>
  </si>
  <si>
    <t>Rast Vorn</t>
  </si>
  <si>
    <t>Sceptre of Annúminas</t>
  </si>
  <si>
    <t>Symbol of Malice</t>
  </si>
  <si>
    <t>Terror of Cardolan</t>
  </si>
  <si>
    <t>The Dunmen's Dogs</t>
  </si>
  <si>
    <t>Thieves of Tharbad</t>
  </si>
  <si>
    <t>Troll-woods</t>
  </si>
  <si>
    <t>Under His Fist</t>
  </si>
  <si>
    <t>Valglin</t>
  </si>
  <si>
    <t>Walls Behind Walls</t>
  </si>
  <si>
    <t>Warlord's Lair</t>
  </si>
  <si>
    <t>Wolves' Feed</t>
  </si>
  <si>
    <t>Aden Scarlet's Medical Library</t>
  </si>
  <si>
    <t>Andoloki</t>
  </si>
  <si>
    <t>Annúminas</t>
  </si>
  <si>
    <t>Creb Durga</t>
  </si>
  <si>
    <t>Dead Man's Dike</t>
  </si>
  <si>
    <t>Eldanar</t>
  </si>
  <si>
    <t>Hostel of the Sisters of Nienna</t>
  </si>
  <si>
    <t>Lond Daer</t>
  </si>
  <si>
    <t>Morkai</t>
  </si>
  <si>
    <t>The Ghost-caves</t>
  </si>
  <si>
    <t>The Riddle Caves</t>
  </si>
  <si>
    <t>The Under-caves</t>
  </si>
  <si>
    <t>Tol Lamfirith</t>
  </si>
  <si>
    <t>Traith Chefudoc</t>
  </si>
  <si>
    <t>Dakalmog</t>
  </si>
  <si>
    <t>Durba</t>
  </si>
  <si>
    <t>Durlach</t>
  </si>
  <si>
    <t>Lugronk</t>
  </si>
  <si>
    <t>Murtag</t>
  </si>
  <si>
    <t>Nadash</t>
  </si>
  <si>
    <t>Rugrul</t>
  </si>
  <si>
    <t>Shatrîn</t>
  </si>
  <si>
    <t>Urdrak</t>
  </si>
  <si>
    <t>Demon-whale</t>
  </si>
  <si>
    <t>Durlach, Bane of the North</t>
  </si>
  <si>
    <t>Echoes of Morgoth's Cry</t>
  </si>
  <si>
    <t>Feel Neither Sun Nor Wind</t>
  </si>
  <si>
    <t>Kemenlóke</t>
  </si>
  <si>
    <t>Many Shapes of Power and Fear</t>
  </si>
  <si>
    <t>Morgoth's Ring</t>
  </si>
  <si>
    <t>Uldor the Accursed</t>
  </si>
  <si>
    <t>Wandering Troll</t>
  </si>
  <si>
    <t>Wield It While I May</t>
  </si>
  <si>
    <t>Forovirkain</t>
  </si>
  <si>
    <t>The Sundering Sea</t>
  </si>
  <si>
    <t>Abomination Nursed in Darkness</t>
  </si>
  <si>
    <t>Alfur</t>
  </si>
  <si>
    <t>Ancient Strongholds Restored</t>
  </si>
  <si>
    <t>Anglachel</t>
  </si>
  <si>
    <t>Angrist</t>
  </si>
  <si>
    <t>Anguirel</t>
  </si>
  <si>
    <t>Beasts Became Monsters</t>
  </si>
  <si>
    <t>Beasts of Angband</t>
  </si>
  <si>
    <t>Belthronding</t>
  </si>
  <si>
    <t>Blood-mage</t>
  </si>
  <si>
    <t>Cave-trolls</t>
  </si>
  <si>
    <t>Coeval in Age and Power</t>
  </si>
  <si>
    <t>Crypt of Skorg</t>
  </si>
  <si>
    <t>Cult of Morgoth</t>
  </si>
  <si>
    <t>Dare Seek Revenge</t>
  </si>
  <si>
    <t>Denizens Courting Violence</t>
  </si>
  <si>
    <t>Derelict Castles of the Elder Days</t>
  </si>
  <si>
    <t>Dreams of Beleriand</t>
  </si>
  <si>
    <t>Elder Glory Undone</t>
  </si>
  <si>
    <t>Enchantment Broken</t>
  </si>
  <si>
    <t>Evermarking Scar</t>
  </si>
  <si>
    <t>Fist of Lungorthin</t>
  </si>
  <si>
    <t>Flakas-gûl</t>
  </si>
  <si>
    <t>Forged Below</t>
  </si>
  <si>
    <t>Former Glory Restored</t>
  </si>
  <si>
    <t>Fury From the Deeps</t>
  </si>
  <si>
    <t>Ghash!</t>
  </si>
  <si>
    <t>Guardian of the Fire-gates</t>
  </si>
  <si>
    <t>Halls Upheld by Horror</t>
  </si>
  <si>
    <t>Hammer of the Underworld</t>
  </si>
  <si>
    <t>Heirlooms of Eärendil</t>
  </si>
  <si>
    <t>High-captain of Angband</t>
  </si>
  <si>
    <t>Hunt for Fell Beasts</t>
  </si>
  <si>
    <t>Iron Mountains</t>
  </si>
  <si>
    <t>Kirrauko</t>
  </si>
  <si>
    <t>Lieutenant of Morgoth</t>
  </si>
  <si>
    <t>Link of Angainor</t>
  </si>
  <si>
    <t>Master of Dread and Fear</t>
  </si>
  <si>
    <t>Older and Fouler Things</t>
  </si>
  <si>
    <t>Released from Bondage</t>
  </si>
  <si>
    <t>Residue of an Evil Will</t>
  </si>
  <si>
    <t>Roaming the Domains of Melkor</t>
  </si>
  <si>
    <t>Search the Spires</t>
  </si>
  <si>
    <t>Streaming Fiery Mane</t>
  </si>
  <si>
    <t>The Ar-rash</t>
  </si>
  <si>
    <t>The Dark Roads</t>
  </si>
  <si>
    <t>The Glory of Their Arms</t>
  </si>
  <si>
    <t>The Helm and Bow</t>
  </si>
  <si>
    <t>The Iron-pit</t>
  </si>
  <si>
    <t>The Prison's Spell is Fading</t>
  </si>
  <si>
    <t>The Sons of Skorg</t>
  </si>
  <si>
    <t>The Ulûkai of Morgoth</t>
  </si>
  <si>
    <t>The Well</t>
  </si>
  <si>
    <t>Throqu-pral</t>
  </si>
  <si>
    <t>Tinmirthalion</t>
  </si>
  <si>
    <t>Torogrist</t>
  </si>
  <si>
    <t>Treasure Vault</t>
  </si>
  <si>
    <t>Troll-guard</t>
  </si>
  <si>
    <t>True-blood of Skorg</t>
  </si>
  <si>
    <t>Tunneling Maggots</t>
  </si>
  <si>
    <t>Tunnels Traversed</t>
  </si>
  <si>
    <t>Unhappy World</t>
  </si>
  <si>
    <t>Warden of The Deeps</t>
  </si>
  <si>
    <t>Warlord</t>
  </si>
  <si>
    <t>Weapons of Death and Torment</t>
  </si>
  <si>
    <t>Zaugthrakash</t>
  </si>
  <si>
    <t>Ancient Maze</t>
  </si>
  <si>
    <t>Eithel Morgoth</t>
  </si>
  <si>
    <t>Kala Dulakurth</t>
  </si>
  <si>
    <t>Mornost</t>
  </si>
  <si>
    <t>Pendrath na-Udûn</t>
  </si>
  <si>
    <t>The Cobalt-deeps</t>
  </si>
  <si>
    <t>The Pits of Angband</t>
  </si>
  <si>
    <t>The Under-forges</t>
  </si>
  <si>
    <t>Tol Fuin</t>
  </si>
  <si>
    <t>Tol Morwen</t>
  </si>
  <si>
    <t>A Thing of Surpassing Potency</t>
  </si>
  <si>
    <t>Cursed Journey</t>
  </si>
  <si>
    <t>Doomed to Die</t>
  </si>
  <si>
    <t>Drawn to Its Master</t>
  </si>
  <si>
    <t>Fake</t>
  </si>
  <si>
    <t>Hunt For the Ring</t>
  </si>
  <si>
    <t>One Ring to Bring Them All</t>
  </si>
  <si>
    <t>Only Four Has He</t>
  </si>
  <si>
    <t>Under His Dominion</t>
  </si>
  <si>
    <t>You've Put Your Finger In It</t>
  </si>
  <si>
    <t>A Weapon in the Right Hands</t>
  </si>
  <si>
    <t>Back to Its Master</t>
  </si>
  <si>
    <t>Beast-master</t>
  </si>
  <si>
    <t>Between Two Worlds</t>
  </si>
  <si>
    <t>Bound up with It</t>
  </si>
  <si>
    <t>Bounty-hunter</t>
  </si>
  <si>
    <t>Celebrimbor's Legacy</t>
  </si>
  <si>
    <t>Erû's Gift</t>
  </si>
  <si>
    <t>Familiar</t>
  </si>
  <si>
    <t>Fell Deeds</t>
  </si>
  <si>
    <t>Hands of a Healer</t>
  </si>
  <si>
    <t>King of Mighty Words</t>
  </si>
  <si>
    <t>Lord of Beasts</t>
  </si>
  <si>
    <t>Lord of Gifts</t>
  </si>
  <si>
    <t>Master of the Dead</t>
  </si>
  <si>
    <t>News from Realms Past</t>
  </si>
  <si>
    <t>Nine for Mortal Men</t>
  </si>
  <si>
    <t>One of the Nine</t>
  </si>
  <si>
    <t>One Ring to Find Them</t>
  </si>
  <si>
    <t>One Ring to Rule Them All</t>
  </si>
  <si>
    <t>Pawn of the Ring</t>
  </si>
  <si>
    <t>Released from the Master</t>
  </si>
  <si>
    <t>Ring for Mortal Men</t>
  </si>
  <si>
    <t>Secret Precious</t>
  </si>
  <si>
    <t>Seek for the Nine</t>
  </si>
  <si>
    <t>Slaves to the Ring</t>
  </si>
  <si>
    <t>Strength to Govern</t>
  </si>
  <si>
    <t>The Lord of the Rings</t>
  </si>
  <si>
    <t>Unspeakable Beauty</t>
  </si>
  <si>
    <t>Vermin for Dinner</t>
  </si>
  <si>
    <t>Wisdom upon His Brow</t>
  </si>
  <si>
    <t>Agog</t>
  </si>
  <si>
    <t>Bertok</t>
  </si>
  <si>
    <t>Durkarian</t>
  </si>
  <si>
    <t>Galgrinic</t>
  </si>
  <si>
    <t>Heledhwen</t>
  </si>
  <si>
    <t>Ice-troll</t>
  </si>
  <si>
    <t>Karhunkäsi</t>
  </si>
  <si>
    <t>Karvainen</t>
  </si>
  <si>
    <t>Kénwe Foryaren</t>
  </si>
  <si>
    <t>Konihrabn</t>
  </si>
  <si>
    <t>Kragbogk the Berserker</t>
  </si>
  <si>
    <t>Losp´indel</t>
  </si>
  <si>
    <t>Lothwen</t>
  </si>
  <si>
    <t>Marin</t>
  </si>
  <si>
    <t>Morvran</t>
  </si>
  <si>
    <t>Nestador</t>
  </si>
  <si>
    <t>Nog</t>
  </si>
  <si>
    <t>Nuorilintu</t>
  </si>
  <si>
    <t>Pitää Kalasta</t>
  </si>
  <si>
    <t>Punakäsi</t>
  </si>
  <si>
    <t>Raudabern</t>
  </si>
  <si>
    <t>Róin</t>
  </si>
  <si>
    <t>Sprautabern</t>
  </si>
  <si>
    <t>Striuk´ir</t>
  </si>
  <si>
    <t>Taivasta</t>
  </si>
  <si>
    <t>The Angulion</t>
  </si>
  <si>
    <t>Ukkojalka</t>
  </si>
  <si>
    <t>Ulkûs</t>
  </si>
  <si>
    <t>Vanha</t>
  </si>
  <si>
    <t>Aamumeren Isä</t>
  </si>
  <si>
    <t>Berning Huntsman</t>
  </si>
  <si>
    <t>Bonds of Winter</t>
  </si>
  <si>
    <t>Canadras</t>
  </si>
  <si>
    <t>Canadras Ahunt</t>
  </si>
  <si>
    <t>Canadras at Home</t>
  </si>
  <si>
    <t>Cardolanian Whalers</t>
  </si>
  <si>
    <t>Cursed Spell-bead</t>
  </si>
  <si>
    <t>Deathwind</t>
  </si>
  <si>
    <t>Demons of the North Winds</t>
  </si>
  <si>
    <t>Eloeklo, Lindor's Bane</t>
  </si>
  <si>
    <t>Fell Bear</t>
  </si>
  <si>
    <t>Gales of Frost and Ice</t>
  </si>
  <si>
    <t>Gondring</t>
  </si>
  <si>
    <t>Gondring Ahunt</t>
  </si>
  <si>
    <t>Gondring at Home</t>
  </si>
  <si>
    <t>Hibernating Troll</t>
  </si>
  <si>
    <t>Ice-giant</t>
  </si>
  <si>
    <t>Ice-orc Foragers</t>
  </si>
  <si>
    <t>Jäänainen</t>
  </si>
  <si>
    <t>Legacy of Carcharoth</t>
  </si>
  <si>
    <t>Lossadan Hunters</t>
  </si>
  <si>
    <t>Lossandamunda</t>
  </si>
  <si>
    <t>Mordó</t>
  </si>
  <si>
    <t>Ningarach</t>
  </si>
  <si>
    <t>Rabies</t>
  </si>
  <si>
    <t>Snow in the Mountains</t>
  </si>
  <si>
    <t>Snow-blindness</t>
  </si>
  <si>
    <t>Snow-elves</t>
  </si>
  <si>
    <t>Spirit Crime</t>
  </si>
  <si>
    <t>The Pack at the Door</t>
  </si>
  <si>
    <t>True Spirits of the North Winds</t>
  </si>
  <si>
    <t>Tundra Mosquitos</t>
  </si>
  <si>
    <t>Urdic Invaders</t>
  </si>
  <si>
    <t>War-wargs</t>
  </si>
  <si>
    <t>War-wolves</t>
  </si>
  <si>
    <t>Warden of the Northern Light</t>
  </si>
  <si>
    <t>Where the Wargs Howl</t>
  </si>
  <si>
    <t>White Vision</t>
  </si>
  <si>
    <t>White Wolves</t>
  </si>
  <si>
    <t>Dor Bendor</t>
  </si>
  <si>
    <t>East Bay of Forochel</t>
  </si>
  <si>
    <t>Ekkaia</t>
  </si>
  <si>
    <t>Ered Muil</t>
  </si>
  <si>
    <t>Everdalf</t>
  </si>
  <si>
    <t>Gondalf</t>
  </si>
  <si>
    <t>Hûb Uichel</t>
  </si>
  <si>
    <t>Lindalf</t>
  </si>
  <si>
    <t>Minheldolath</t>
  </si>
  <si>
    <t>Narthalf</t>
  </si>
  <si>
    <t>Rast Losnaeth</t>
  </si>
  <si>
    <t>Talath Oiohelka</t>
  </si>
  <si>
    <t>Talath Uichel</t>
  </si>
  <si>
    <t>Thorenaer</t>
  </si>
  <si>
    <t>West Bay of Forochel</t>
  </si>
  <si>
    <t>Aerfaroth</t>
  </si>
  <si>
    <t>Aiwendil</t>
  </si>
  <si>
    <t>Amulet of Elenna</t>
  </si>
  <si>
    <t>Aura of Aman</t>
  </si>
  <si>
    <t>Beadmaker's Healing Runeknife</t>
  </si>
  <si>
    <t>Beadmaker's Hunting Runeknife</t>
  </si>
  <si>
    <t>Beadmakers Expedition</t>
  </si>
  <si>
    <t>Berninga</t>
  </si>
  <si>
    <t>Blackmoon</t>
  </si>
  <si>
    <t>Bleak Mountains</t>
  </si>
  <si>
    <t>Blessings of the Half-men</t>
  </si>
  <si>
    <t>Bone-dice</t>
  </si>
  <si>
    <t>Bone-harpoon</t>
  </si>
  <si>
    <t>Canadras Roused</t>
  </si>
  <si>
    <t>Cembereth</t>
  </si>
  <si>
    <t>Chill the Hopes of Men</t>
  </si>
  <si>
    <t>Conjure the Tempest</t>
  </si>
  <si>
    <t>Darken the Hearts of Men</t>
  </si>
  <si>
    <t>Dwarf-jelly Lantern</t>
  </si>
  <si>
    <t>Eloeklo</t>
  </si>
  <si>
    <t>Elves of Evermist</t>
  </si>
  <si>
    <t>Exploring Ever Eastwards</t>
  </si>
  <si>
    <t>Forodwaith</t>
  </si>
  <si>
    <t>Forodwaith Revived</t>
  </si>
  <si>
    <t>Friend of the Kelvar</t>
  </si>
  <si>
    <t>Friends of the Snowmen</t>
  </si>
  <si>
    <t>Friends of Winter</t>
  </si>
  <si>
    <t>Frost Invasion</t>
  </si>
  <si>
    <t>Frozen</t>
  </si>
  <si>
    <t>Gaerennon</t>
  </si>
  <si>
    <t>Galgrin's Hammer</t>
  </si>
  <si>
    <t>Gondring Roused</t>
  </si>
  <si>
    <t>Great Seagull</t>
  </si>
  <si>
    <t>Great Song of Awakening</t>
  </si>
  <si>
    <t>Greater Spell-bead</t>
  </si>
  <si>
    <t>Grinding Ice</t>
  </si>
  <si>
    <t>Guardian Spirit</t>
  </si>
  <si>
    <t>Heirs of Ucin and Ulaphel</t>
  </si>
  <si>
    <t>Helechoth</t>
  </si>
  <si>
    <t>Helecthil, Light of the North</t>
  </si>
  <si>
    <t>Hithaelin</t>
  </si>
  <si>
    <t>Ice-drakes of the Ered Úmarth</t>
  </si>
  <si>
    <t>Ice-King of Urd</t>
  </si>
  <si>
    <t>Ivory Hoard</t>
  </si>
  <si>
    <t>Keeper of the Lodge</t>
  </si>
  <si>
    <t>Kesä</t>
  </si>
  <si>
    <t>Kuoleman Tarmo</t>
  </si>
  <si>
    <t>Kuurakynsi</t>
  </si>
  <si>
    <t>Land Reborn</t>
  </si>
  <si>
    <t>Lay of Enchantments</t>
  </si>
  <si>
    <t>Lindor the Great Singer</t>
  </si>
  <si>
    <t>Lodge of Awakening</t>
  </si>
  <si>
    <t>Long Cold Arm of Angmar</t>
  </si>
  <si>
    <t>Losrandiras</t>
  </si>
  <si>
    <t>Lossadan Sentinels</t>
  </si>
  <si>
    <t>Lossidil</t>
  </si>
  <si>
    <t>Lumipallo</t>
  </si>
  <si>
    <t>Major Spell-beadA</t>
  </si>
  <si>
    <t>Major Spell-beadB</t>
  </si>
  <si>
    <t>Makeshift Camp</t>
  </si>
  <si>
    <t>Merikoirat</t>
  </si>
  <si>
    <t>Midnight Sun</t>
  </si>
  <si>
    <t>Minor Spell-bead</t>
  </si>
  <si>
    <t>Orcs of the Bleak Mountains</t>
  </si>
  <si>
    <t>Orcs of the Ered Rhívamar</t>
  </si>
  <si>
    <t>Pack Leader</t>
  </si>
  <si>
    <t>Peace and Beauty Never Beheld</t>
  </si>
  <si>
    <t>Peaceful Coexistence</t>
  </si>
  <si>
    <t>Potion of Warming</t>
  </si>
  <si>
    <t>Press on towards Shelter</t>
  </si>
  <si>
    <t>Prison of Ice</t>
  </si>
  <si>
    <t>Pursuit through Barren Lands</t>
  </si>
  <si>
    <t>Querulous Gorcrow</t>
  </si>
  <si>
    <t>Rays of Helecthil</t>
  </si>
  <si>
    <t>Ring of Detection</t>
  </si>
  <si>
    <t>Ring of Healing</t>
  </si>
  <si>
    <t>Ring of the Protector</t>
  </si>
  <si>
    <t>Runeknife of Risinti</t>
  </si>
  <si>
    <t>Seal-bone Totem</t>
  </si>
  <si>
    <t>Senses More Keen Than Most</t>
  </si>
  <si>
    <t>Siege of Evermist</t>
  </si>
  <si>
    <t>Skis and Fur-coats</t>
  </si>
  <si>
    <t>Snow-hammer</t>
  </si>
  <si>
    <t>Snow-runners</t>
  </si>
  <si>
    <t>Snow-trolls</t>
  </si>
  <si>
    <t>Song of Appeasement</t>
  </si>
  <si>
    <t>Songs of Power</t>
  </si>
  <si>
    <t>Spear of Ivory</t>
  </si>
  <si>
    <t>Spirit-abuse</t>
  </si>
  <si>
    <t>Spirit-namer</t>
  </si>
  <si>
    <t>Spring of Arda</t>
  </si>
  <si>
    <t>Talvi</t>
  </si>
  <si>
    <t>Tear of Yavanna</t>
  </si>
  <si>
    <t>The Crist-i-Sûlhoth</t>
  </si>
  <si>
    <t>The Greening of the North</t>
  </si>
  <si>
    <t>The Long Night</t>
  </si>
  <si>
    <t>The Mornarturi</t>
  </si>
  <si>
    <t>The Sled-horde</t>
  </si>
  <si>
    <t>The Wargs Wield the Goblins</t>
  </si>
  <si>
    <t>The Wind-horde</t>
  </si>
  <si>
    <t>Umli Traders</t>
  </si>
  <si>
    <t>Umli-opportunists</t>
  </si>
  <si>
    <t>Viisaat Corrupted</t>
  </si>
  <si>
    <t>Vision Path</t>
  </si>
  <si>
    <t>Warg-riders</t>
  </si>
  <si>
    <t>Wargs of the Tundra</t>
  </si>
  <si>
    <t>Warrior-priests of Angmar</t>
  </si>
  <si>
    <t>Wind-whisperer</t>
  </si>
  <si>
    <t>Winter Lost Its Bite</t>
  </si>
  <si>
    <t>Ympyrä's Insights</t>
  </si>
  <si>
    <t>Achrond</t>
  </si>
  <si>
    <t>Amon Anlug</t>
  </si>
  <si>
    <t>Barad Lughilsarik</t>
  </si>
  <si>
    <t>Bernastath</t>
  </si>
  <si>
    <t>Bog Hills</t>
  </si>
  <si>
    <t>Ei Missä</t>
  </si>
  <si>
    <t>Evermist</t>
  </si>
  <si>
    <t>Gondring's Lair</t>
  </si>
  <si>
    <t>Helloth</t>
  </si>
  <si>
    <t>Hyvät Kalat</t>
  </si>
  <si>
    <t>Jääkylät</t>
  </si>
  <si>
    <t>Kanatrass</t>
  </si>
  <si>
    <t>Kylmätalo</t>
  </si>
  <si>
    <t>Leiri</t>
  </si>
  <si>
    <t>Ligr Wodaize Berne</t>
  </si>
  <si>
    <t>Linnarthurras</t>
  </si>
  <si>
    <t>Litash</t>
  </si>
  <si>
    <t>Malgolodh's Cave</t>
  </si>
  <si>
    <t>Orod Certhas</t>
  </si>
  <si>
    <t>Pieni Satama</t>
  </si>
  <si>
    <t>Puolihmisten Satama</t>
  </si>
  <si>
    <t>Ruskea Vene</t>
  </si>
  <si>
    <t>Shoreless Isles</t>
  </si>
  <si>
    <t>Thaurung</t>
  </si>
  <si>
    <t>Thilgon's Tomb</t>
  </si>
  <si>
    <t>Urdic Camp</t>
  </si>
  <si>
    <t>Vasaran Ahjo</t>
  </si>
  <si>
    <t>Wreck of the Thoroval</t>
  </si>
  <si>
    <t>The Dark Captain</t>
  </si>
  <si>
    <t>Burdensome Commands</t>
  </si>
  <si>
    <t>Come Forth</t>
  </si>
  <si>
    <t>Dark is the Hour</t>
  </si>
  <si>
    <t>Devouring Wyrms</t>
  </si>
  <si>
    <t>Fearful Sun</t>
  </si>
  <si>
    <t>Lands Untended</t>
  </si>
  <si>
    <t>Lure of Conquest</t>
  </si>
  <si>
    <t>Subtle Treachery</t>
  </si>
  <si>
    <t>The Enemy is at Hand</t>
  </si>
  <si>
    <t>To Breed a War</t>
  </si>
  <si>
    <t>Use and Old Age Accepted</t>
  </si>
  <si>
    <t>Ancient Foes</t>
  </si>
  <si>
    <t>Argonath</t>
  </si>
  <si>
    <t>Axes of the Dwarves</t>
  </si>
  <si>
    <t>Azanulbizar</t>
  </si>
  <si>
    <t>Banners of the Lord</t>
  </si>
  <si>
    <t>By Mountain Paths</t>
  </si>
  <si>
    <t>Chance By Arms</t>
  </si>
  <si>
    <t>Coat of Fine Diamonds</t>
  </si>
  <si>
    <t>Cowardice</t>
  </si>
  <si>
    <t>Deep Barracks</t>
  </si>
  <si>
    <t>Devourer of Hosts</t>
  </si>
  <si>
    <t>Drive Away the Night</t>
  </si>
  <si>
    <t>Dwarven Warhosts</t>
  </si>
  <si>
    <t>Endurance of Stone</t>
  </si>
  <si>
    <t>Every Arrow Loosed</t>
  </si>
  <si>
    <t>Eye Ever Vigilant</t>
  </si>
  <si>
    <t>Feast on Flesh</t>
  </si>
  <si>
    <t>Fell Captain</t>
  </si>
  <si>
    <t>Filled with Fury</t>
  </si>
  <si>
    <t>Flung into the Fray</t>
  </si>
  <si>
    <t>Foliant of Warfare</t>
  </si>
  <si>
    <t>Forth Eorlingas</t>
  </si>
  <si>
    <t>Herald of Gilgalad</t>
  </si>
  <si>
    <t>Hosts of Isengard</t>
  </si>
  <si>
    <t>Hosts of the West</t>
  </si>
  <si>
    <t>Lands Reclaimed</t>
  </si>
  <si>
    <t>Last Stand of Battle</t>
  </si>
  <si>
    <t>Love Next to Kin</t>
  </si>
  <si>
    <t>Lust of Battle</t>
  </si>
  <si>
    <t>Númenór's Legacy</t>
  </si>
  <si>
    <t>Old Alliances</t>
  </si>
  <si>
    <t>Old Grievance</t>
  </si>
  <si>
    <t>Outriders and Scouts</t>
  </si>
  <si>
    <t>Patrol the Area</t>
  </si>
  <si>
    <t>Pitiless Deeds</t>
  </si>
  <si>
    <t>Places of Safety</t>
  </si>
  <si>
    <t>Positively Hasty</t>
  </si>
  <si>
    <t>Princes Deceived</t>
  </si>
  <si>
    <t>Prudent Counsel</t>
  </si>
  <si>
    <t>Rich Reward of Aid</t>
  </si>
  <si>
    <t>Ride to The World's Ending</t>
  </si>
  <si>
    <t>Roads of the Empire</t>
  </si>
  <si>
    <t>Run While Night Lasts</t>
  </si>
  <si>
    <t>Setting Up on His Own</t>
  </si>
  <si>
    <t>Stone-Hewing</t>
  </si>
  <si>
    <t>Stout Captain</t>
  </si>
  <si>
    <t>Strife of War</t>
  </si>
  <si>
    <t>Swift Onset</t>
  </si>
  <si>
    <t>Thangail - Shield-wall</t>
  </si>
  <si>
    <t>The Black Gate Closes</t>
  </si>
  <si>
    <t>The Doom of Choice</t>
  </si>
  <si>
    <t>The Enemy is Moving</t>
  </si>
  <si>
    <t>The Oathbound Army</t>
  </si>
  <si>
    <t>The Whips of Their Masters</t>
  </si>
  <si>
    <t>They Bring Fire</t>
  </si>
  <si>
    <t>To Pass the Archway</t>
  </si>
  <si>
    <t>Vengeance Taken</t>
  </si>
  <si>
    <t>Milo Burrows</t>
  </si>
  <si>
    <t>Nob</t>
  </si>
  <si>
    <t>Sancho Proudfoot</t>
  </si>
  <si>
    <t>Taurnil</t>
  </si>
  <si>
    <t>Ted Sandyman</t>
  </si>
  <si>
    <t>Black Riders</t>
  </si>
  <si>
    <t>Capricious Spirit</t>
  </si>
  <si>
    <t>Courtesy Lessened of Late</t>
  </si>
  <si>
    <t>Foe Beyond Any of You</t>
  </si>
  <si>
    <t>Glutan</t>
  </si>
  <si>
    <t>His Own Master</t>
  </si>
  <si>
    <t>I Don't Like It</t>
  </si>
  <si>
    <t>It is My Own</t>
  </si>
  <si>
    <t>Leaving Middle-Earth</t>
  </si>
  <si>
    <t>Long Wailing Cry</t>
  </si>
  <si>
    <t>Lure of the Rings</t>
  </si>
  <si>
    <t>Memories Grown Dim</t>
  </si>
  <si>
    <t>No Memory of This Place</t>
  </si>
  <si>
    <t>No Place for a Pony</t>
  </si>
  <si>
    <t>Rangers at Sarn Ford</t>
  </si>
  <si>
    <t>Seized Upon the Bearer</t>
  </si>
  <si>
    <t>Taint of the Wilds</t>
  </si>
  <si>
    <t>The Old Villain</t>
  </si>
  <si>
    <t>The Ring Has Moved On</t>
  </si>
  <si>
    <t>Thrice Told Tales</t>
  </si>
  <si>
    <t>A Hobbit's Fate</t>
  </si>
  <si>
    <t>A Hobbit's Tale</t>
  </si>
  <si>
    <t>Asfaloth</t>
  </si>
  <si>
    <t>Backpack</t>
  </si>
  <si>
    <t>Beer from the East-farthing</t>
  </si>
  <si>
    <t>Bob</t>
  </si>
  <si>
    <t>Business Elsewhere</t>
  </si>
  <si>
    <t>Come Back All of Itself</t>
  </si>
  <si>
    <t>Compass</t>
  </si>
  <si>
    <t>Council of Elrond</t>
  </si>
  <si>
    <t>Counterspell</t>
  </si>
  <si>
    <t>Deeds of Lonely Daring</t>
  </si>
  <si>
    <t>Deep Is the Abyss</t>
  </si>
  <si>
    <t>Do Not Use It Again</t>
  </si>
  <si>
    <t>Down the Hurrying Waters</t>
  </si>
  <si>
    <t>Eagle-watch</t>
  </si>
  <si>
    <t>Enchanted Paths</t>
  </si>
  <si>
    <t>Eresselen</t>
  </si>
  <si>
    <t>Estel</t>
  </si>
  <si>
    <t>Fallen in with a Rascal</t>
  </si>
  <si>
    <t>Fatty Lumpkin</t>
  </si>
  <si>
    <t>Few but Elvish Eyes</t>
  </si>
  <si>
    <t>Flight Unmarked</t>
  </si>
  <si>
    <t>Fly, You Fools!</t>
  </si>
  <si>
    <t>Focussed Staff</t>
  </si>
  <si>
    <t>Golden Chain</t>
  </si>
  <si>
    <t>Green Leaves and Lilies White</t>
  </si>
  <si>
    <t>Grey Pilgrim</t>
  </si>
  <si>
    <t>Grip! Fang! Wolf!</t>
  </si>
  <si>
    <t>Hands of the Weak</t>
  </si>
  <si>
    <t>He Is Seeking It</t>
  </si>
  <si>
    <t>Hobbit-pony</t>
  </si>
  <si>
    <t>I Pass the Test</t>
  </si>
  <si>
    <t>Kheled-zâram</t>
  </si>
  <si>
    <t>Light and Flame</t>
  </si>
  <si>
    <t>Local Hospitality</t>
  </si>
  <si>
    <t>Looking Forward</t>
  </si>
  <si>
    <t>Many Leagues</t>
  </si>
  <si>
    <t>Memories of Ages Past</t>
  </si>
  <si>
    <t>Meneldor</t>
  </si>
  <si>
    <t>Mister Underhill</t>
  </si>
  <si>
    <t>Much-trodden Paths</t>
  </si>
  <si>
    <t>New Best Friend</t>
  </si>
  <si>
    <t>New Supplies</t>
  </si>
  <si>
    <t>Once It Got away</t>
  </si>
  <si>
    <t>Own Thoughts and Devices</t>
  </si>
  <si>
    <t>Ranger's Gear</t>
  </si>
  <si>
    <t>Resistance of Will</t>
  </si>
  <si>
    <t>Reunion</t>
  </si>
  <si>
    <t>Ruddy Varmint</t>
  </si>
  <si>
    <t>Sanctuary for the Birds</t>
  </si>
  <si>
    <t>Second Breakfast</t>
  </si>
  <si>
    <t>Sojourn in the Golden Wood</t>
  </si>
  <si>
    <t>Spies on All Borders</t>
  </si>
  <si>
    <t>Stalking</t>
  </si>
  <si>
    <t>The Bullroarer's Club</t>
  </si>
  <si>
    <t>The Great Willow</t>
  </si>
  <si>
    <t>The Prancing Pony</t>
  </si>
  <si>
    <t>The Queer Forest</t>
  </si>
  <si>
    <t>The Road Goes Ever On</t>
  </si>
  <si>
    <t>Travel Far and Wide</t>
  </si>
  <si>
    <t>Troll-shaws</t>
  </si>
  <si>
    <t>True-hearted Man</t>
  </si>
  <si>
    <t>Weather It</t>
  </si>
  <si>
    <t>Where the Stars are Strange</t>
  </si>
  <si>
    <t>Wizard's Cart</t>
  </si>
  <si>
    <t>Wizard's Resolve</t>
  </si>
  <si>
    <t>Brandy Hall</t>
  </si>
  <si>
    <t>Giant's Isle</t>
  </si>
  <si>
    <t>Michel Delving</t>
  </si>
  <si>
    <t>Sackville</t>
  </si>
  <si>
    <t>The Last Bridge</t>
  </si>
  <si>
    <t>The Willow Dingle</t>
  </si>
  <si>
    <t>Tuckburrow</t>
  </si>
  <si>
    <t>Abur</t>
  </si>
  <si>
    <t>Angamaitë</t>
  </si>
  <si>
    <t>Araudagul</t>
  </si>
  <si>
    <t>Boron</t>
  </si>
  <si>
    <t>Burdîlgoth</t>
  </si>
  <si>
    <t>Carlon</t>
  </si>
  <si>
    <t>Dár</t>
  </si>
  <si>
    <t>Dolin</t>
  </si>
  <si>
    <t>Glorin</t>
  </si>
  <si>
    <t>Harngorin</t>
  </si>
  <si>
    <t>Hord</t>
  </si>
  <si>
    <t>Jaeru</t>
  </si>
  <si>
    <t>Jamir</t>
  </si>
  <si>
    <t>Jehn Remak</t>
  </si>
  <si>
    <t>Khandash</t>
  </si>
  <si>
    <t>Lardin Aril</t>
  </si>
  <si>
    <t>Lomëlindë</t>
  </si>
  <si>
    <t>Manari Akaji</t>
  </si>
  <si>
    <t>Mélorak</t>
  </si>
  <si>
    <t>Miruimor</t>
  </si>
  <si>
    <t>Nazog</t>
  </si>
  <si>
    <t>Nîlûphel</t>
  </si>
  <si>
    <t>Nuluzir</t>
  </si>
  <si>
    <t>Ôn-Eno</t>
  </si>
  <si>
    <t>Ôn-Ikana</t>
  </si>
  <si>
    <t>Peshtin</t>
  </si>
  <si>
    <t>Sakalthôr</t>
  </si>
  <si>
    <t>Sakalure</t>
  </si>
  <si>
    <t>Sangahyando</t>
  </si>
  <si>
    <t>Savgak</t>
  </si>
  <si>
    <t>Tabaya Kas</t>
  </si>
  <si>
    <t>Tartas Izain</t>
  </si>
  <si>
    <t>Tarvaran</t>
  </si>
  <si>
    <t>Ûrêkhâd</t>
  </si>
  <si>
    <t>Ûrezîr</t>
  </si>
  <si>
    <t>Vaal Gark</t>
  </si>
  <si>
    <t>Zokhad</t>
  </si>
  <si>
    <t>Call of the Desert</t>
  </si>
  <si>
    <t>Cobras</t>
  </si>
  <si>
    <t>Demons of Vatra</t>
  </si>
  <si>
    <t>Drought</t>
  </si>
  <si>
    <t>Echoes Of Númenor's Fall</t>
  </si>
  <si>
    <t>Juthjuth</t>
  </si>
  <si>
    <t>Kraken</t>
  </si>
  <si>
    <t>Ladnoca</t>
  </si>
  <si>
    <t>Lesinavi</t>
  </si>
  <si>
    <t>Magurgoth</t>
  </si>
  <si>
    <t>Maymûm</t>
  </si>
  <si>
    <t>Mirage</t>
  </si>
  <si>
    <t>Nehvaari</t>
  </si>
  <si>
    <t>Quicksand</t>
  </si>
  <si>
    <t>Razarac</t>
  </si>
  <si>
    <t>Sand Devil</t>
  </si>
  <si>
    <t>Sandstorm</t>
  </si>
  <si>
    <t>Sea-blockade</t>
  </si>
  <si>
    <t>Seafaring Bellakarin</t>
  </si>
  <si>
    <t>Sloth Bear</t>
  </si>
  <si>
    <t>Sorijan Raiders</t>
  </si>
  <si>
    <t>Spirit of Oku-Tori</t>
  </si>
  <si>
    <t>Sud Sicanna</t>
  </si>
  <si>
    <t>Swamp-dragon</t>
  </si>
  <si>
    <t>Tavir, the Y’shar</t>
  </si>
  <si>
    <t>Tayb Occultist</t>
  </si>
  <si>
    <t>The Dragon Arises</t>
  </si>
  <si>
    <t>The Sea Is Unrelenting</t>
  </si>
  <si>
    <t>Uvag-aak</t>
  </si>
  <si>
    <t>Vaurak</t>
  </si>
  <si>
    <t>Vultures</t>
  </si>
  <si>
    <t>Wûkh</t>
  </si>
  <si>
    <t>Arysis</t>
  </si>
  <si>
    <t>Bay of Felaya</t>
  </si>
  <si>
    <t>Bay of Tulwang</t>
  </si>
  <si>
    <t>Bellazen</t>
  </si>
  <si>
    <t>Bosiri</t>
  </si>
  <si>
    <t>Bozisha-Miraz</t>
  </si>
  <si>
    <t>Chennacatt</t>
  </si>
  <si>
    <t>Coast of Harad</t>
  </si>
  <si>
    <t>Dune Sea</t>
  </si>
  <si>
    <t>Erim Póa</t>
  </si>
  <si>
    <t>Felaya</t>
  </si>
  <si>
    <t>Haruzan</t>
  </si>
  <si>
    <t>Isfahan</t>
  </si>
  <si>
    <t>Isra</t>
  </si>
  <si>
    <t>Kes Arik</t>
  </si>
  <si>
    <t>Lurmsakûn</t>
  </si>
  <si>
    <t>Mardruak</t>
  </si>
  <si>
    <t>Mardruak Cape</t>
  </si>
  <si>
    <t>Mirror of Fire</t>
  </si>
  <si>
    <t>Né Tava</t>
  </si>
  <si>
    <t>Pezarsan</t>
  </si>
  <si>
    <t>Seznebab</t>
  </si>
  <si>
    <t>Siakan</t>
  </si>
  <si>
    <t>Suza Sumar</t>
  </si>
  <si>
    <t>Tulwang</t>
  </si>
  <si>
    <t>Yellow Mountains</t>
  </si>
  <si>
    <t>Yellow Mountains - Eastern Spur</t>
  </si>
  <si>
    <t>Zajantak</t>
  </si>
  <si>
    <t>Arms of the Sea</t>
  </si>
  <si>
    <t>Army of the Southern Dragon</t>
  </si>
  <si>
    <t>Aukuag</t>
  </si>
  <si>
    <t>Bavor's Tribe United</t>
  </si>
  <si>
    <t>Bellakaze</t>
  </si>
  <si>
    <t>Blade of Masra</t>
  </si>
  <si>
    <t>Bozishnarod</t>
  </si>
  <si>
    <t>Clan Bulgan</t>
  </si>
  <si>
    <t>Clan Másra</t>
  </si>
  <si>
    <t>Covshek-pust</t>
  </si>
  <si>
    <t>Cult of Vatra</t>
  </si>
  <si>
    <t>Death Holds No Fear</t>
  </si>
  <si>
    <t>Desert Amber</t>
  </si>
  <si>
    <t>Desert Orcs</t>
  </si>
  <si>
    <t>Desert Screamers</t>
  </si>
  <si>
    <t>Dwarves of Mablad-dûm</t>
  </si>
  <si>
    <t>Er-Murazôr, the Black Prince</t>
  </si>
  <si>
    <t>Ered Laranor</t>
  </si>
  <si>
    <t>Etulians</t>
  </si>
  <si>
    <t>Eyes of the Well</t>
  </si>
  <si>
    <t>Flails of the Horse-slayers</t>
  </si>
  <si>
    <t>Followers of The Silent One</t>
  </si>
  <si>
    <t>Forlindaal</t>
  </si>
  <si>
    <t>Glory of Bellakar</t>
  </si>
  <si>
    <t>Guinarnen</t>
  </si>
  <si>
    <t>Gusar</t>
  </si>
  <si>
    <t>Haradwaith</t>
  </si>
  <si>
    <t>Hidden Waters of Harad</t>
  </si>
  <si>
    <t>Honnin</t>
  </si>
  <si>
    <t>Hwanin</t>
  </si>
  <si>
    <t>Junast's Guard</t>
  </si>
  <si>
    <t>Karma of Aldarion</t>
  </si>
  <si>
    <t>Keepers of the True Flame</t>
  </si>
  <si>
    <t>Klorins Amulet</t>
  </si>
  <si>
    <t>Master of Sands</t>
  </si>
  <si>
    <t>Nár's Folk</t>
  </si>
  <si>
    <t>Northern Bellakar</t>
  </si>
  <si>
    <t>Oliphaunt</t>
  </si>
  <si>
    <t>Orcs of the Ered Harmal</t>
  </si>
  <si>
    <t>Orcs of the Yellow Mountains</t>
  </si>
  <si>
    <t>Path of Junast</t>
  </si>
  <si>
    <t>Ring of Elendil</t>
  </si>
  <si>
    <t>Rómestámo</t>
  </si>
  <si>
    <t>Sand Demon</t>
  </si>
  <si>
    <t>Sea-helm of Ciryatan</t>
  </si>
  <si>
    <t>Seeing-stones of Ankatarë</t>
  </si>
  <si>
    <t>Selen Haskas</t>
  </si>
  <si>
    <t>Siaken</t>
  </si>
  <si>
    <t>Sîrani</t>
  </si>
  <si>
    <t>Slave-trader</t>
  </si>
  <si>
    <t>Southern Bellakar</t>
  </si>
  <si>
    <t>Southron Scimitar</t>
  </si>
  <si>
    <t>Staff of Medra</t>
  </si>
  <si>
    <t>Storm-king of Ciryatandor</t>
  </si>
  <si>
    <t>Sun-lord - Dynasty</t>
  </si>
  <si>
    <t>Tarma of Ar-Pharazôn</t>
  </si>
  <si>
    <t>Tears of Ladnoca</t>
  </si>
  <si>
    <t>Tedjin</t>
  </si>
  <si>
    <t>The Seawarden's Realm</t>
  </si>
  <si>
    <t>The Southern Hammer</t>
  </si>
  <si>
    <t>Tica the Birdman</t>
  </si>
  <si>
    <t>Travelling Merchants</t>
  </si>
  <si>
    <t>Tûr Betark</t>
  </si>
  <si>
    <t>Turtleback Falchion</t>
  </si>
  <si>
    <t>Ulmodili</t>
  </si>
  <si>
    <t>Vísi</t>
  </si>
  <si>
    <t>Visor of Sirayn</t>
  </si>
  <si>
    <t>Well of Junast</t>
  </si>
  <si>
    <t>Well of Ladnoca</t>
  </si>
  <si>
    <t>Zûrafa</t>
  </si>
  <si>
    <t>Abandoned Caravansary</t>
  </si>
  <si>
    <t>Adûn-Tarîk</t>
  </si>
  <si>
    <t>Amrûn</t>
  </si>
  <si>
    <t>An Karagmir</t>
  </si>
  <si>
    <t>Ankruz</t>
  </si>
  <si>
    <t>Auz Azunan</t>
  </si>
  <si>
    <t>Bar Falin</t>
  </si>
  <si>
    <t>Bâtan-Urîd</t>
  </si>
  <si>
    <t>Bozisha-Dar</t>
  </si>
  <si>
    <t>Bûr Esmer</t>
  </si>
  <si>
    <t>Cairn of the Colruh Hazurbal</t>
  </si>
  <si>
    <t>Charnesra</t>
  </si>
  <si>
    <t>Deeps of Fuinur</t>
  </si>
  <si>
    <t>Dûsalan</t>
  </si>
  <si>
    <t>Evefalin Cavern-Systems</t>
  </si>
  <si>
    <t>Fhûl</t>
  </si>
  <si>
    <t>Fuinur's Well</t>
  </si>
  <si>
    <t>Hau Nysrin</t>
  </si>
  <si>
    <t>Hazaj Tollin</t>
  </si>
  <si>
    <t>Khibil Ephalak</t>
  </si>
  <si>
    <t>Khorsâj</t>
  </si>
  <si>
    <t>Killing Fields</t>
  </si>
  <si>
    <t>Korlea</t>
  </si>
  <si>
    <t>Korondaj</t>
  </si>
  <si>
    <t>Kref Masar</t>
  </si>
  <si>
    <t>Lighthouse at Kraken Cape</t>
  </si>
  <si>
    <t>Mablad-dûm</t>
  </si>
  <si>
    <t>Maresh</t>
  </si>
  <si>
    <t>Monastery of the True Faith</t>
  </si>
  <si>
    <t>Mount Arysis</t>
  </si>
  <si>
    <t>Mûmakil Cemetery</t>
  </si>
  <si>
    <t>Nárad-dûm</t>
  </si>
  <si>
    <t>Narik-Zadan</t>
  </si>
  <si>
    <t>Nîlûlondê</t>
  </si>
  <si>
    <t>Norjadar</t>
  </si>
  <si>
    <t>Ny Chennacatt</t>
  </si>
  <si>
    <t>Oasis of Fult</t>
  </si>
  <si>
    <t>Pelican Islands</t>
  </si>
  <si>
    <t>Pred</t>
  </si>
  <si>
    <t>Sudu Cull</t>
  </si>
  <si>
    <t>Tartaust</t>
  </si>
  <si>
    <t>The Amber-deeps</t>
  </si>
  <si>
    <t>The Great Oasis</t>
  </si>
  <si>
    <t>The Hospice of Lost Faith</t>
  </si>
  <si>
    <t>The Tower of Birds</t>
  </si>
  <si>
    <t>Tol Glingal</t>
  </si>
  <si>
    <t>Tol Uialgaer</t>
  </si>
  <si>
    <t>Tresti</t>
  </si>
  <si>
    <t>Tûl Isra</t>
  </si>
  <si>
    <t>Tûl Póac</t>
  </si>
  <si>
    <t>Ûrêzâyan</t>
  </si>
  <si>
    <t>Urud-an-Khibil</t>
  </si>
  <si>
    <t>Baugúr</t>
  </si>
  <si>
    <t>Bodyguard</t>
  </si>
  <si>
    <t>Ceorl</t>
  </si>
  <si>
    <t>Dúnhere</t>
  </si>
  <si>
    <t>Elfhelm</t>
  </si>
  <si>
    <t>Éothain</t>
  </si>
  <si>
    <t>Freca</t>
  </si>
  <si>
    <t>Garulf</t>
  </si>
  <si>
    <t>Grimbold</t>
  </si>
  <si>
    <t>Guthláf</t>
  </si>
  <si>
    <t>Morwen of Lossarnach</t>
  </si>
  <si>
    <t>Théoden King</t>
  </si>
  <si>
    <t>Théodred</t>
  </si>
  <si>
    <t>Wídfara</t>
  </si>
  <si>
    <t>All Dead, All Rotten</t>
  </si>
  <si>
    <t>Darkness Ahead</t>
  </si>
  <si>
    <t>Demons of Aglarond</t>
  </si>
  <si>
    <t>Devastation</t>
  </si>
  <si>
    <t>Grasping and Ungracious</t>
  </si>
  <si>
    <t>Greater Spectres</t>
  </si>
  <si>
    <t>Grima Wormtongue</t>
  </si>
  <si>
    <t>Haunted Place</t>
  </si>
  <si>
    <t>Hunt Wild Men Like Beasts</t>
  </si>
  <si>
    <t>Hurnkennec</t>
  </si>
  <si>
    <t>King of the Dead</t>
  </si>
  <si>
    <t>Like Shreds of Cloud</t>
  </si>
  <si>
    <t>Lord of the Eorlingas</t>
  </si>
  <si>
    <t>Lost in Emyn Muil</t>
  </si>
  <si>
    <t>Memories of Axe-wielders</t>
  </si>
  <si>
    <t>Mensharag</t>
  </si>
  <si>
    <t>Mewlips</t>
  </si>
  <si>
    <t>Much Cursing and Confusion</t>
  </si>
  <si>
    <t>Out of the Swamps</t>
  </si>
  <si>
    <t>Panic</t>
  </si>
  <si>
    <t>Tauremornalómë</t>
  </si>
  <si>
    <t>Terror of Halifirien</t>
  </si>
  <si>
    <t>Turukulon</t>
  </si>
  <si>
    <t>Turukulon's New Abode</t>
  </si>
  <si>
    <t>Witch of the Golden Wood</t>
  </si>
  <si>
    <t>Misty Mountains - Southern Spur</t>
  </si>
  <si>
    <t>A Lust Not Concealed</t>
  </si>
  <si>
    <t>A Mind Alike</t>
  </si>
  <si>
    <t>Aglarond</t>
  </si>
  <si>
    <t>Almost Felt You Liked the Forest!?</t>
  </si>
  <si>
    <t>Always the Black Horses</t>
  </si>
  <si>
    <t>Amon Anwar</t>
  </si>
  <si>
    <t>Assignment Forsaken</t>
  </si>
  <si>
    <t>Beechbone</t>
  </si>
  <si>
    <t>Brought back Alive</t>
  </si>
  <si>
    <t>Cast Aside Regret and Fear</t>
  </si>
  <si>
    <t>Collar of Spikes</t>
  </si>
  <si>
    <t>Dernhelm</t>
  </si>
  <si>
    <t>Draw Swords Together</t>
  </si>
  <si>
    <t>Elendil!</t>
  </si>
  <si>
    <t>Entwives</t>
  </si>
  <si>
    <t>Evermind</t>
  </si>
  <si>
    <t>Eyes of the Tower</t>
  </si>
  <si>
    <t>Fate Let Our Ways Meet</t>
  </si>
  <si>
    <t>Fated Individual</t>
  </si>
  <si>
    <t>Fool of a Took</t>
  </si>
  <si>
    <t>Fuel for Furnaces</t>
  </si>
  <si>
    <t>Give Good Sport</t>
  </si>
  <si>
    <t>Golden Hall of Edoras</t>
  </si>
  <si>
    <t>Gúthwinë</t>
  </si>
  <si>
    <t>He Walks Here and There</t>
  </si>
  <si>
    <t>Herugrim</t>
  </si>
  <si>
    <t>Hew the Stone</t>
  </si>
  <si>
    <t>Hope Renewed</t>
  </si>
  <si>
    <t>Horn of Eorl</t>
  </si>
  <si>
    <t>Horse Mane's Helm</t>
  </si>
  <si>
    <t>Keeping of Good Faith</t>
  </si>
  <si>
    <t>Last March of the Ents</t>
  </si>
  <si>
    <t>Lord of the Mark</t>
  </si>
  <si>
    <t>Lúmeránë</t>
  </si>
  <si>
    <t>Malice in Their Ears</t>
  </si>
  <si>
    <t>Mearas</t>
  </si>
  <si>
    <t>Meduseld</t>
  </si>
  <si>
    <t>Men of Harrowdale</t>
  </si>
  <si>
    <t>Men of Westfold</t>
  </si>
  <si>
    <t>Mighty Steed</t>
  </si>
  <si>
    <t>Miraearon</t>
  </si>
  <si>
    <t>No Time to Weigh</t>
  </si>
  <si>
    <t>Old Toby</t>
  </si>
  <si>
    <t>On The Precious</t>
  </si>
  <si>
    <t>Orcs of Isengard</t>
  </si>
  <si>
    <t>Precisely on Time</t>
  </si>
  <si>
    <t>Refugees</t>
  </si>
  <si>
    <t>Rohir Weregild</t>
  </si>
  <si>
    <t>Royal Stables</t>
  </si>
  <si>
    <t>Say It And Have Done</t>
  </si>
  <si>
    <t>Scion of Eorl</t>
  </si>
  <si>
    <t>Seats of Seeing and Hearing</t>
  </si>
  <si>
    <t>Sharkû</t>
  </si>
  <si>
    <t>Skilled Was Their Knighthood</t>
  </si>
  <si>
    <t>Snowmane</t>
  </si>
  <si>
    <t>Son of Éomund</t>
  </si>
  <si>
    <t>Spear Shall Be Shaken</t>
  </si>
  <si>
    <t>The Muster of Rohan</t>
  </si>
  <si>
    <t>The Spell Endured</t>
  </si>
  <si>
    <t>The Three Hunters</t>
  </si>
  <si>
    <t>Tokens of War</t>
  </si>
  <si>
    <t>Valour in Battle</t>
  </si>
  <si>
    <t>Wandlimb</t>
  </si>
  <si>
    <t>What of the Dawn?</t>
  </si>
  <si>
    <t>Wild Boar of Everholt</t>
  </si>
  <si>
    <t>Willowshanks</t>
  </si>
  <si>
    <t>Wolf-steed</t>
  </si>
  <si>
    <t>Wolves Poured from Isengard</t>
  </si>
  <si>
    <t>Amon Lhaw</t>
  </si>
  <si>
    <t>Barad Tathren</t>
  </si>
  <si>
    <t>Helm's Deep</t>
  </si>
  <si>
    <t>Isildur's Tomb</t>
  </si>
  <si>
    <t>Turukulon's Lair</t>
  </si>
  <si>
    <t>Angbor</t>
  </si>
  <si>
    <t>Argirion</t>
  </si>
  <si>
    <t>Derufin</t>
  </si>
  <si>
    <t>Dervorin</t>
  </si>
  <si>
    <t>Duilin</t>
  </si>
  <si>
    <t>Duinhir</t>
  </si>
  <si>
    <t>Dúnadan Mariner</t>
  </si>
  <si>
    <t>Elessar</t>
  </si>
  <si>
    <t>Golasgil</t>
  </si>
  <si>
    <t>Halbarad of the North</t>
  </si>
  <si>
    <t>Hirgon</t>
  </si>
  <si>
    <t>Hirluin the Fair</t>
  </si>
  <si>
    <t>Húrin the Tall</t>
  </si>
  <si>
    <t>Ingold</t>
  </si>
  <si>
    <t>Lord Denethor</t>
  </si>
  <si>
    <t>Lothíriel</t>
  </si>
  <si>
    <t>Prince Imrahil</t>
  </si>
  <si>
    <t>Thorongil</t>
  </si>
  <si>
    <t>Will Whitfoot</t>
  </si>
  <si>
    <t>Wose Elite Hunter</t>
  </si>
  <si>
    <t>Beacons Alight</t>
  </si>
  <si>
    <t>Bitter Heirlooms</t>
  </si>
  <si>
    <t>Cult of the Eye</t>
  </si>
  <si>
    <t>Death of a Kinsman</t>
  </si>
  <si>
    <t>Dúnadan Explorers</t>
  </si>
  <si>
    <t>Errand-riders of Gondor</t>
  </si>
  <si>
    <t>Extravagant Tombs</t>
  </si>
  <si>
    <t>Fear of Death</t>
  </si>
  <si>
    <t>Heritage Forsaken</t>
  </si>
  <si>
    <t>His Fury Has Betrayed Him</t>
  </si>
  <si>
    <t>Kin-strife</t>
  </si>
  <si>
    <t>Last Army of the West</t>
  </si>
  <si>
    <t>Left on the Field</t>
  </si>
  <si>
    <t>Lord of the Nazgul</t>
  </si>
  <si>
    <t>No More Would Come</t>
  </si>
  <si>
    <t>Pride Increased with Despair</t>
  </si>
  <si>
    <t>Quick As a Snake</t>
  </si>
  <si>
    <t>Reaching Wings of Darkness</t>
  </si>
  <si>
    <t>Ruffians</t>
  </si>
  <si>
    <t>Siege of Gondor</t>
  </si>
  <si>
    <t>Spirit of Mordor</t>
  </si>
  <si>
    <t>Taint of Ambition</t>
  </si>
  <si>
    <t>Taint of Deep Lore</t>
  </si>
  <si>
    <t>Taint of Glory</t>
  </si>
  <si>
    <t>The Black Captain</t>
  </si>
  <si>
    <t>The Muster of Gondor</t>
  </si>
  <si>
    <t>The Shirriffs</t>
  </si>
  <si>
    <t>Too Much to Ask</t>
  </si>
  <si>
    <t>Venomous Sting</t>
  </si>
  <si>
    <t>Watchers at the Gate</t>
  </si>
  <si>
    <t>Weary and Asleep</t>
  </si>
  <si>
    <t>Weary of War</t>
  </si>
  <si>
    <t>Wose Ambush</t>
  </si>
  <si>
    <t>Hyarmenfalas</t>
  </si>
  <si>
    <t>All Else Is Conquered</t>
  </si>
  <si>
    <t>Allies in the East and South</t>
  </si>
  <si>
    <t>Ancient Druedain Wisdom</t>
  </si>
  <si>
    <t>Ancient Rite</t>
  </si>
  <si>
    <t>Archer of Ithilien</t>
  </si>
  <si>
    <t>Banner of Elendil's House</t>
  </si>
  <si>
    <t>Beacon of Gondor</t>
  </si>
  <si>
    <t>Beyond All Towers Strong and High</t>
  </si>
  <si>
    <t>Black Sails</t>
  </si>
  <si>
    <t>Blood of Númenor</t>
  </si>
  <si>
    <t>Blood-stone Amulet</t>
  </si>
  <si>
    <t>Burned and Chopped-up</t>
  </si>
  <si>
    <t>Captain of the Royal Rangers</t>
  </si>
  <si>
    <t>Captain of the Tower Guard</t>
  </si>
  <si>
    <t>Captains of the West</t>
  </si>
  <si>
    <t>Cause of the Free Peoples</t>
  </si>
  <si>
    <t>Challenge</t>
  </si>
  <si>
    <t>Counsellors of the North Kingdom</t>
  </si>
  <si>
    <t>Crown of Eärnur</t>
  </si>
  <si>
    <t>Dirwood Spear</t>
  </si>
  <si>
    <t>Eärnil I Pheriannath</t>
  </si>
  <si>
    <t>Eithel Ulmo</t>
  </si>
  <si>
    <t>Elendilmir</t>
  </si>
  <si>
    <t>Engines of Defense</t>
  </si>
  <si>
    <t>Envinyatar, the Renewer</t>
  </si>
  <si>
    <t>Escaped Slaves</t>
  </si>
  <si>
    <t>Eyes of the White Tower</t>
  </si>
  <si>
    <t>Feudal Bonds Broken</t>
  </si>
  <si>
    <t>Fiefdom Reclaimed</t>
  </si>
  <si>
    <t>First Among Equals</t>
  </si>
  <si>
    <t>First Settlers</t>
  </si>
  <si>
    <t>Flame of Anor</t>
  </si>
  <si>
    <t>Forbidden Knowledge</t>
  </si>
  <si>
    <t>Garrison at Cair Andros</t>
  </si>
  <si>
    <t>Get You Gone</t>
  </si>
  <si>
    <t>Gift From the Evenstar</t>
  </si>
  <si>
    <t>Grace of Uinen</t>
  </si>
  <si>
    <t>Great Elf-warrior</t>
  </si>
  <si>
    <t>Guild of the Venturers</t>
  </si>
  <si>
    <t>Hands Clasped, Hair mingling</t>
  </si>
  <si>
    <t>Harnendor Contested</t>
  </si>
  <si>
    <t>Heed Not the Defence</t>
  </si>
  <si>
    <t>Hideous Lust and Rage</t>
  </si>
  <si>
    <t>Hobbit Shortbow</t>
  </si>
  <si>
    <t>Hobbits Must Make Haste</t>
  </si>
  <si>
    <t>Hobbits of the Westmarch</t>
  </si>
  <si>
    <t>Hosts of the Dark Tower</t>
  </si>
  <si>
    <t>Kin to the Firstborn</t>
  </si>
  <si>
    <t>Kingsfoil</t>
  </si>
  <si>
    <t>Knight of Dor-en-Ernil</t>
  </si>
  <si>
    <t>Leaguer of Pelargir</t>
  </si>
  <si>
    <t>Legacy of the Faithful</t>
  </si>
  <si>
    <t>Lieutenant of Barad-dûr</t>
  </si>
  <si>
    <t>Lucky on His Friends</t>
  </si>
  <si>
    <t>Mace of Anárion</t>
  </si>
  <si>
    <t>Mace-master</t>
  </si>
  <si>
    <t>Master of Buckland</t>
  </si>
  <si>
    <t>Men of Lossarnach</t>
  </si>
  <si>
    <t>Mordor Storms</t>
  </si>
  <si>
    <t>No Enemy Dares Contest</t>
  </si>
  <si>
    <t>Oathbreaker</t>
  </si>
  <si>
    <t>Oaths You have Taken</t>
  </si>
  <si>
    <t>Old Drûg</t>
  </si>
  <si>
    <t>Palantír of Minas Ithil</t>
  </si>
  <si>
    <t>Prince of the Realm</t>
  </si>
  <si>
    <t>Putting Away All Fear</t>
  </si>
  <si>
    <t>Quarters of the Regent</t>
  </si>
  <si>
    <t>Raid on Umbar</t>
  </si>
  <si>
    <t>Rammas Pelennor</t>
  </si>
  <si>
    <t>Reunited Kingdom</t>
  </si>
  <si>
    <t>Ring of Barahir</t>
  </si>
  <si>
    <t>Rose Cotton</t>
  </si>
  <si>
    <t>Royal Navy</t>
  </si>
  <si>
    <t>Rumours of Danger</t>
  </si>
  <si>
    <t>Rush Along Recklessly</t>
  </si>
  <si>
    <t>Sceptre of the Sea-kings</t>
  </si>
  <si>
    <t>Sharp Blade</t>
  </si>
  <si>
    <t>Shelob Ahungered</t>
  </si>
  <si>
    <t>Son of Adrahil</t>
  </si>
  <si>
    <t>Son of Ecthelion</t>
  </si>
  <si>
    <t>Spring of 1420</t>
  </si>
  <si>
    <t>Star of Gobha</t>
  </si>
  <si>
    <t>Steward of Gondor</t>
  </si>
  <si>
    <t>Stone Mace</t>
  </si>
  <si>
    <t>Stories of the Elder Days</t>
  </si>
  <si>
    <t>Swan of Amroth</t>
  </si>
  <si>
    <t>The Dwimorberg</t>
  </si>
  <si>
    <t>The End of His Labours</t>
  </si>
  <si>
    <t>The Great Battle of Our Time</t>
  </si>
  <si>
    <t>The Gwaedhel-spear</t>
  </si>
  <si>
    <t>The Gwaedhel-sword</t>
  </si>
  <si>
    <t>The Hour is Come</t>
  </si>
  <si>
    <t>The House of Mardil</t>
  </si>
  <si>
    <t>The King's Men</t>
  </si>
  <si>
    <t>The Kuilëondo</t>
  </si>
  <si>
    <t>The Mayor</t>
  </si>
  <si>
    <t>The Ring Goes to Gondor</t>
  </si>
  <si>
    <t>The Seaward Tower</t>
  </si>
  <si>
    <t>The Thain</t>
  </si>
  <si>
    <t>The Wind is Turning</t>
  </si>
  <si>
    <t>This We Will Take</t>
  </si>
  <si>
    <t>Tower of Amroth</t>
  </si>
  <si>
    <t>Tower of Ecthelion</t>
  </si>
  <si>
    <t>Tower of Guard</t>
  </si>
  <si>
    <t>Town Guard</t>
  </si>
  <si>
    <t>Truesight of Númenor</t>
  </si>
  <si>
    <t>Upon the Deep Waters</t>
  </si>
  <si>
    <t>War Preparations</t>
  </si>
  <si>
    <t>Window of the Sunset</t>
  </si>
  <si>
    <t>Wizard's Pupil</t>
  </si>
  <si>
    <t>Wose Blowpipe</t>
  </si>
  <si>
    <t>Wose Burial Site</t>
  </si>
  <si>
    <t>Wose Hunter Tattoo</t>
  </si>
  <si>
    <t>Wose Shamanist Amulet</t>
  </si>
  <si>
    <t>Wose Shamanist Potion</t>
  </si>
  <si>
    <t>You've Come Back Changed</t>
  </si>
  <si>
    <t>Benish Armon</t>
  </si>
  <si>
    <t>Bywater</t>
  </si>
  <si>
    <t>Cair Andros</t>
  </si>
  <si>
    <t>Calembel</t>
  </si>
  <si>
    <t>Coastal Signal Tower</t>
  </si>
  <si>
    <t>Linhir</t>
  </si>
  <si>
    <t>Lossarnach</t>
  </si>
  <si>
    <t>Osgiliath</t>
  </si>
  <si>
    <t>Setmaenen</t>
  </si>
  <si>
    <t>Tharagrondost</t>
  </si>
  <si>
    <t>Umbar</t>
  </si>
  <si>
    <t>Vamag</t>
  </si>
  <si>
    <t>Ologong</t>
  </si>
  <si>
    <t>Ulvûn</t>
  </si>
  <si>
    <t>Unor</t>
  </si>
  <si>
    <t>Gostir</t>
  </si>
  <si>
    <t>Gostir Ahunt</t>
  </si>
  <si>
    <t>Gostir at Home</t>
  </si>
  <si>
    <t>Lassaraukar</t>
  </si>
  <si>
    <t>Snow-troll</t>
  </si>
  <si>
    <t>The Iron Troll</t>
  </si>
  <si>
    <t>Azjan</t>
  </si>
  <si>
    <t>Barl Syrnac</t>
  </si>
  <si>
    <t>Dyr</t>
  </si>
  <si>
    <t>Helkëar</t>
  </si>
  <si>
    <t>Lhûgdalf</t>
  </si>
  <si>
    <t>Lotan</t>
  </si>
  <si>
    <t>Mur Fostisyr</t>
  </si>
  <si>
    <t>Ukal Sêj</t>
  </si>
  <si>
    <t>Eägoth</t>
  </si>
  <si>
    <t>Emerald of Unlight</t>
  </si>
  <si>
    <t>Fur-traders of Dyr</t>
  </si>
  <si>
    <t>Gostir Roused</t>
  </si>
  <si>
    <t>Lothragh</t>
  </si>
  <si>
    <t>Northern Wyrms</t>
  </si>
  <si>
    <t>Orcs of the Barl Syrnac</t>
  </si>
  <si>
    <t>Elyamû</t>
  </si>
  <si>
    <t>Grop-Kûlkodar</t>
  </si>
  <si>
    <t>Hollow Spire</t>
  </si>
  <si>
    <t>Lothragh Camp</t>
  </si>
  <si>
    <t>Lugdruong</t>
  </si>
  <si>
    <t>Mirror Halls</t>
  </si>
  <si>
    <t>Númenórean Tomb</t>
  </si>
  <si>
    <t>Olyavud</t>
  </si>
  <si>
    <t>Ruins of Kheledkhizdín</t>
  </si>
  <si>
    <t>Shapôl Udûn</t>
  </si>
  <si>
    <t>The Vaults of Utûmno</t>
  </si>
  <si>
    <t>Tol Ringurthur</t>
  </si>
  <si>
    <t>Úrcheldor</t>
  </si>
  <si>
    <t>Yjuvït</t>
  </si>
  <si>
    <t>Zayandaur</t>
  </si>
  <si>
    <t>POOL</t>
  </si>
  <si>
    <t>CHARACTER</t>
  </si>
  <si>
    <t>TYPE HERE</t>
  </si>
  <si>
    <t>Quantity</t>
  </si>
  <si>
    <t>Cardnum Fullname</t>
  </si>
  <si>
    <t>RESOURCES</t>
  </si>
  <si>
    <t>HAZARDS</t>
  </si>
  <si>
    <t>Black Numenoreans</t>
  </si>
  <si>
    <t>CHAR</t>
  </si>
  <si>
    <t>RES</t>
  </si>
  <si>
    <t>HAZ</t>
  </si>
  <si>
    <t>deck name</t>
  </si>
  <si>
    <t>Hoarmurath of Dir</t>
  </si>
  <si>
    <t>Akhorahil the Ringwraith</t>
  </si>
  <si>
    <t>Eowyn</t>
  </si>
  <si>
    <t>SIDEBOARD</t>
  </si>
  <si>
    <t>FW-DC-SB</t>
  </si>
  <si>
    <t>Sideboard</t>
  </si>
  <si>
    <t>1 Arwen (TW)</t>
  </si>
  <si>
    <t>(AS)</t>
  </si>
  <si>
    <t>(BA)</t>
  </si>
  <si>
    <t>(BO)</t>
  </si>
  <si>
    <t>(BU)</t>
  </si>
  <si>
    <t>(CA)</t>
  </si>
  <si>
    <t>(CP)</t>
  </si>
  <si>
    <t>(DF)</t>
  </si>
  <si>
    <t>(DM)</t>
  </si>
  <si>
    <t>(DS)</t>
  </si>
  <si>
    <t>(FB)</t>
  </si>
  <si>
    <t>(GW)</t>
  </si>
  <si>
    <t>(KN)</t>
  </si>
  <si>
    <t>(LE)</t>
  </si>
  <si>
    <t>(ML)</t>
  </si>
  <si>
    <t>(MM)</t>
  </si>
  <si>
    <t>(NE)</t>
  </si>
  <si>
    <t>(NW)</t>
  </si>
  <si>
    <t>(RN)</t>
  </si>
  <si>
    <t>(RS)</t>
  </si>
  <si>
    <t>(SL)</t>
  </si>
  <si>
    <t>(TD)</t>
  </si>
  <si>
    <t>(TI)</t>
  </si>
  <si>
    <t>(TW)</t>
  </si>
  <si>
    <t>(WH)</t>
  </si>
  <si>
    <t>(WR)</t>
  </si>
  <si>
    <t>no UL here</t>
  </si>
  <si>
    <t>Long-Expected Party</t>
  </si>
  <si>
    <t>Spies for Arthedain</t>
  </si>
  <si>
    <t>1 Merry (TW)</t>
  </si>
  <si>
    <t>1 Robin Smallburrow (TW)</t>
  </si>
  <si>
    <t>1 Beorn (TW)</t>
  </si>
  <si>
    <t>1 Elladan (TW)</t>
  </si>
  <si>
    <t>1 Háma (TW)</t>
  </si>
  <si>
    <t>1 Healing Herbs (TW)</t>
  </si>
  <si>
    <t>1 Dagger of Westernesse (TW)</t>
  </si>
  <si>
    <t>.</t>
  </si>
  <si>
    <t>1 Beretar (TW)</t>
  </si>
  <si>
    <t>1 Boromir II (TW)</t>
  </si>
  <si>
    <t>1 Pippin (TW)</t>
  </si>
  <si>
    <t>1 Block (TW)</t>
  </si>
  <si>
    <t>1 Clear Skies (TW)</t>
  </si>
  <si>
    <t>2 Cram (TD)</t>
  </si>
  <si>
    <t>8 Dark Numbers (DM)</t>
  </si>
  <si>
    <t>3 Dark Quarrels (TW)</t>
  </si>
  <si>
    <t>1 Fog (TW)</t>
  </si>
  <si>
    <t>2 Gates of Morning (TW)</t>
  </si>
  <si>
    <t>1 Great-shield of Rohan (TW)</t>
  </si>
  <si>
    <t>3 Halfling Stealth (TW)</t>
  </si>
  <si>
    <t>3 Halfling Strength (TW)</t>
  </si>
  <si>
    <t>1 Many Foes he Fought (TD)</t>
  </si>
  <si>
    <t>1 Orcrist (TW)</t>
  </si>
  <si>
    <t>1 Sword of Gondolin (TW)</t>
  </si>
  <si>
    <t>1 The Cock Crows (TW)</t>
  </si>
  <si>
    <t>1 Trickery (TD)</t>
  </si>
  <si>
    <t>1 Cave-drake (TW)</t>
  </si>
  <si>
    <t>2 Dire Wolves (TD)</t>
  </si>
  <si>
    <t>1 Ghouls (TW)</t>
  </si>
  <si>
    <t>1 Giant (TW)</t>
  </si>
  <si>
    <t>1 Half-trolls of Far Harad (TW)</t>
  </si>
  <si>
    <t>1 Hobgoblins (TD)</t>
  </si>
  <si>
    <t>1 Marsh-drake (TD)</t>
  </si>
  <si>
    <t>1 Olog-hai - Trolls (TW)</t>
  </si>
  <si>
    <t>2 Orc-guard (TW)</t>
  </si>
  <si>
    <t>1 Orc-lieutenant (TW)</t>
  </si>
  <si>
    <t>1 Orc-raiders (TW)</t>
  </si>
  <si>
    <t>1 Orc-warband (TW)</t>
  </si>
  <si>
    <t>2 Orc-warriors (TW)</t>
  </si>
  <si>
    <t>1 Orc-watch (TW)</t>
  </si>
  <si>
    <t>1 Rogrog (TW)</t>
  </si>
  <si>
    <t>1 Scorba Ahunt (TD)</t>
  </si>
  <si>
    <t>1 Stirring Bones (DM)</t>
  </si>
  <si>
    <t>1 Thunder's Companion (TD)</t>
  </si>
  <si>
    <t>2 Wargs (TW)</t>
  </si>
  <si>
    <t>1 Wolves (TW)</t>
  </si>
  <si>
    <t>1 Witch-king of Angmar (TW)</t>
  </si>
  <si>
    <t>2 Wolf-riders (TD)</t>
  </si>
  <si>
    <t>1 Angmar Arises (DM)</t>
  </si>
  <si>
    <t>1 Arouse Minions (TW)</t>
  </si>
  <si>
    <t>1 Awaken Minions (TW)</t>
  </si>
  <si>
    <t>2 Doors of Night (TW)</t>
  </si>
  <si>
    <t>1 Doubled Vigilance (DM)</t>
  </si>
  <si>
    <t>1 Minions Stir (TW)</t>
  </si>
  <si>
    <t>1 Rank upon Rank (DM)</t>
  </si>
  <si>
    <t>1 Redoubled Force (DM)</t>
  </si>
  <si>
    <t>Wizard's Casual Companion</t>
  </si>
  <si>
    <t>The Mark of Troll's Stoney Boots</t>
  </si>
  <si>
    <t>Bert</t>
  </si>
  <si>
    <t>1 Gildor Inglorion (TW)</t>
  </si>
  <si>
    <t>1 Glorfindel II (TW)</t>
  </si>
  <si>
    <t>1 Elven Cloak (TW)</t>
  </si>
  <si>
    <t>2 Block (TW)</t>
  </si>
  <si>
    <t>2 Dark Quarrels (TW)</t>
  </si>
  <si>
    <t>1 Marvels Told (TD)</t>
  </si>
  <si>
    <t>2 Risky Blow (TW)</t>
  </si>
  <si>
    <t>2 Tempering Friendship (TW)</t>
  </si>
  <si>
    <t>2 Giant Spiders (TW)</t>
  </si>
  <si>
    <t>1 Orc-guard (TW)</t>
  </si>
  <si>
    <t>2 Orc-warband (TW)</t>
  </si>
  <si>
    <t>1 Orc-warriors (TW)</t>
  </si>
  <si>
    <t>1 "Bert" - Bûrat (TW)</t>
  </si>
  <si>
    <t>1 "Tom" - Tûma (TW)</t>
  </si>
  <si>
    <t>1 "William" - Wûluag (TW)</t>
  </si>
  <si>
    <t>1 Dire Wolves (TD)</t>
  </si>
  <si>
    <t>3 Wolves (TW)</t>
  </si>
  <si>
    <t>3 Doors of Night (TW)</t>
  </si>
  <si>
    <t>2 Minions Stir (TW)</t>
  </si>
  <si>
    <t>2 Wake of War (TW)</t>
  </si>
  <si>
    <t>1 Hillmen (TW)</t>
  </si>
  <si>
    <t>The Cannot Be Borne!</t>
  </si>
  <si>
    <t>Sauron's Revenge</t>
  </si>
  <si>
    <t>Lidless Eye Companion</t>
  </si>
  <si>
    <t>F2</t>
  </si>
  <si>
    <t>F1</t>
  </si>
  <si>
    <t>U</t>
  </si>
  <si>
    <t>R</t>
  </si>
  <si>
    <t>CB1</t>
  </si>
  <si>
    <t>CA2</t>
  </si>
  <si>
    <t>CB2</t>
  </si>
  <si>
    <t>CA1</t>
  </si>
  <si>
    <t>F5</t>
  </si>
  <si>
    <t>F3</t>
  </si>
  <si>
    <t>F4</t>
  </si>
  <si>
    <t>U2</t>
  </si>
  <si>
    <t>R2</t>
  </si>
  <si>
    <t>C2</t>
  </si>
  <si>
    <t>C1</t>
  </si>
  <si>
    <t>U3</t>
  </si>
  <si>
    <t>R3</t>
  </si>
  <si>
    <t>C3</t>
  </si>
  <si>
    <t>CB, CS1</t>
  </si>
  <si>
    <t>F5, CB</t>
  </si>
  <si>
    <t>CB</t>
  </si>
  <si>
    <t>CB, CS2</t>
  </si>
  <si>
    <t>R1</t>
  </si>
  <si>
    <t>U1</t>
  </si>
  <si>
    <t>C4</t>
  </si>
  <si>
    <t>U4</t>
  </si>
  <si>
    <t>C</t>
  </si>
  <si>
    <t/>
  </si>
  <si>
    <t>RARITY:</t>
  </si>
  <si>
    <t>METW</t>
  </si>
  <si>
    <t xml:space="preserve">  F# =appears in # different fixed sets</t>
  </si>
  <si>
    <t xml:space="preserve">  CA1=appears once on the general common sheet</t>
  </si>
  <si>
    <t xml:space="preserve">  CA2=appears twice on the general common sheet</t>
  </si>
  <si>
    <t xml:space="preserve">  CB1=appears once on the booster only common sheet</t>
  </si>
  <si>
    <t xml:space="preserve">  CB2=appears twice on the booster only common sheet</t>
  </si>
  <si>
    <t xml:space="preserve">  U=appears once on the uncommon sheet</t>
  </si>
  <si>
    <t xml:space="preserve">  R=appears on the rare sheet</t>
  </si>
  <si>
    <t xml:space="preserve">  P=promotional</t>
  </si>
  <si>
    <t>METD</t>
  </si>
  <si>
    <t xml:space="preserve">  C1=appears once on the common sheet</t>
  </si>
  <si>
    <t xml:space="preserve">  C2=appears twice on the common sheet</t>
  </si>
  <si>
    <t xml:space="preserve">  U2=appears twice on the uncommon sheet</t>
  </si>
  <si>
    <t xml:space="preserve">  U3=appears three times on the uncommon sheet</t>
  </si>
  <si>
    <t xml:space="preserve">  R2=appears twice on the rare sheet</t>
  </si>
  <si>
    <t xml:space="preserve">  R3=appears three times on the rare sheet</t>
  </si>
  <si>
    <t>MEDM</t>
  </si>
  <si>
    <t>MELE</t>
  </si>
  <si>
    <t xml:space="preserve">  CB=appears once on the booster only common sheet</t>
  </si>
  <si>
    <t xml:space="preserve">  CS1=appears once on the starter only common sheet</t>
  </si>
  <si>
    <t xml:space="preserve">  CS2=appears twice on the starter only common sheet</t>
  </si>
  <si>
    <t>MEAS</t>
  </si>
  <si>
    <t xml:space="preserve">  C3=appears three times on the common sheet</t>
  </si>
  <si>
    <t xml:space="preserve">  U1=appears once on the uncommon sheet</t>
  </si>
  <si>
    <t xml:space="preserve">  R1=appears once on the rare sheet</t>
  </si>
  <si>
    <t>MEWH</t>
  </si>
  <si>
    <t xml:space="preserve">  C4=appears four times on the common sheet</t>
  </si>
  <si>
    <t xml:space="preserve">  U4=appears four times on the uncommon sheet</t>
  </si>
  <si>
    <t>MEBA</t>
  </si>
  <si>
    <t xml:space="preserve">  C=appears three times in a full set (except for The Balrog, which appears six times)</t>
  </si>
  <si>
    <t xml:space="preserve">  U=appears twice in a full set</t>
  </si>
  <si>
    <t xml:space="preserve">  R=appears once in a full set</t>
  </si>
  <si>
    <t>Jordi Sorribes, Worlds 2009</t>
  </si>
  <si>
    <t>Fallen Alatar</t>
  </si>
  <si>
    <t>1 Balin [H] (TW)</t>
  </si>
  <si>
    <t>1 Glóin (TW)</t>
  </si>
  <si>
    <t>1 Óin (TW)</t>
  </si>
  <si>
    <t>1 Galdor (TD)</t>
  </si>
  <si>
    <t>1 Cram (TD)</t>
  </si>
  <si>
    <t>1 Gulla (LE)</t>
  </si>
  <si>
    <t>1 Threlin (LE)</t>
  </si>
  <si>
    <t>1 Thrall of the Voice (WH)</t>
  </si>
  <si>
    <t>1 Squire of the Hunt (WH)</t>
  </si>
  <si>
    <t>1 Faramir (TW)</t>
  </si>
  <si>
    <t>1 Haldir (TW)</t>
  </si>
  <si>
    <t>1 Náin (LE)</t>
  </si>
  <si>
    <t>1 Drór (DM)</t>
  </si>
  <si>
    <t>3 Alatar [H] (TW)</t>
  </si>
  <si>
    <t>1 Dâsakûn (DM)</t>
  </si>
  <si>
    <t>1 A Chance Meeting (TW)</t>
  </si>
  <si>
    <t>1 Durin's Axe (TW)</t>
  </si>
  <si>
    <t>1 Glamdring (TW)</t>
  </si>
  <si>
    <t>1 Risky Blow (TW)</t>
  </si>
  <si>
    <t>1 Sapling of the White Tree (TW)</t>
  </si>
  <si>
    <t>1 Tom Bombadil (TW)</t>
  </si>
  <si>
    <t>1 A Short Rest (TD)</t>
  </si>
  <si>
    <t>1 The Warg-king (LE)</t>
  </si>
  <si>
    <t>1 Bold Thrust (LE)</t>
  </si>
  <si>
    <t>1 Voices of Malice (LE)</t>
  </si>
  <si>
    <t>1 We Have Come to Kill (LE)</t>
  </si>
  <si>
    <t>1 Farmer Maggot (AS)</t>
  </si>
  <si>
    <t>1 Dark Tryst (AS)</t>
  </si>
  <si>
    <t>1 Crept Along Cleverly (WH)</t>
  </si>
  <si>
    <t>1 Great Patron (WH)</t>
  </si>
  <si>
    <t>1 Wizard's Trove (WH)</t>
  </si>
  <si>
    <t>1 Join the Hunt (WH)</t>
  </si>
  <si>
    <t>1 Longbottom Leaf (BA)</t>
  </si>
  <si>
    <t>1 Wizard's Myrmidon (WH)</t>
  </si>
  <si>
    <t>1 Petty-dwarves [H] (AS)</t>
  </si>
  <si>
    <t>1 Call of Home (TW)</t>
  </si>
  <si>
    <t>1 Indûr Dawndeath (TW)</t>
  </si>
  <si>
    <t>1 Mouth of Sauron (TW)</t>
  </si>
  <si>
    <t>1 Ûvatha the Horseman (TW)</t>
  </si>
  <si>
    <t>1 Daelomin at Home (TD)</t>
  </si>
  <si>
    <t>1 Revealed to all Watchers (DM)</t>
  </si>
  <si>
    <t>1 Beorning Skin-changers (BA)</t>
  </si>
  <si>
    <t>1 Lobelia Sackville-Baggins (DM)</t>
  </si>
  <si>
    <t>1 An Unexpected Outpost (DM)</t>
  </si>
  <si>
    <t>1 Lure of Nature (TW)</t>
  </si>
  <si>
    <t>1 Lure of Expedience (TW)</t>
  </si>
  <si>
    <t>1 Lure of the Senses (TW)</t>
  </si>
  <si>
    <t>1 Adûnaphel (TW)</t>
  </si>
  <si>
    <t>vs. Hero, Fallen</t>
  </si>
  <si>
    <t>1 Heedless Revelry (LE)</t>
  </si>
  <si>
    <t>1 Blind to the West (WH)</t>
  </si>
  <si>
    <t>1 Cruel Claw Perceived (WH)</t>
  </si>
  <si>
    <t>1 Fool's Bane (WH)</t>
  </si>
  <si>
    <t>1 Heart Grown Cold (WH)</t>
  </si>
  <si>
    <t>1 Ire of the East (WH)</t>
  </si>
  <si>
    <t>vs. Minion</t>
  </si>
  <si>
    <t>1 Open to the Summons (WH)</t>
  </si>
  <si>
    <t>1 Súrion (DM)</t>
  </si>
  <si>
    <t>1 Elwen (DM)</t>
  </si>
  <si>
    <t>1 Elrohir (TW)</t>
  </si>
  <si>
    <t>1 Twilight (TW)</t>
  </si>
  <si>
    <t>1 The White Tree (TW)</t>
  </si>
  <si>
    <t>1 Wizard's Voice (TW)</t>
  </si>
  <si>
    <t>1 Wormsbane (TD)</t>
  </si>
  <si>
    <t>1 Saw Further and Deeper (DM)</t>
  </si>
  <si>
    <t>1 Withdrawn to Mordor (DM)</t>
  </si>
  <si>
    <t>1 Safe from the Shadow (AS)</t>
  </si>
  <si>
    <t>1 Legacy of Smiths (WH)</t>
  </si>
  <si>
    <t>1 Mischief in a Mean Way (WH)</t>
  </si>
  <si>
    <t>1 Oromë's Warders (WH)</t>
  </si>
  <si>
    <t>1 Haldalam (TW)</t>
  </si>
  <si>
    <t>1 Itangast Ahunt (TD)</t>
  </si>
  <si>
    <t>1 Smaug Ahunt (TD)</t>
  </si>
  <si>
    <t>1 A Friend or Three (TW)</t>
  </si>
  <si>
    <t>1 And Forth He Hastened (TD)</t>
  </si>
  <si>
    <t>1 Stench of Mordor (LE)</t>
  </si>
  <si>
    <t>1 Muster Disperses (TW)</t>
  </si>
  <si>
    <t>1 Troll-purse (DM)</t>
  </si>
  <si>
    <t>1 Bow of the Galadhrim (AS)</t>
  </si>
  <si>
    <t>1 The Sun Shone Fiercely (BA)</t>
  </si>
  <si>
    <t>1 Éowyn (TW)</t>
  </si>
  <si>
    <t>1 The Way is Shut (DM)</t>
  </si>
  <si>
    <t>1 Arthadan Rangers (LE)</t>
  </si>
  <si>
    <t>1 Petty-dwarves [M] (AS)</t>
  </si>
  <si>
    <t>1 My Precious (DM)</t>
  </si>
  <si>
    <t>1 Unabated in Malice (BA)</t>
  </si>
  <si>
    <t>1 Khamûl the Easterling (TW)</t>
  </si>
  <si>
    <t>1 Gandalf the White Rider (AS)</t>
  </si>
  <si>
    <t>1 Lady of the Golden Wood (AS)</t>
  </si>
  <si>
    <t>1 Pallando the Soul-keeper (AS)</t>
  </si>
  <si>
    <t>1 Saruman the Wise (AS)</t>
  </si>
  <si>
    <t>1 Radagast the Tamer (AS)</t>
  </si>
  <si>
    <t>1 Elves of Lindon (TW)</t>
  </si>
  <si>
    <t>1 Golodhros (DM)</t>
  </si>
  <si>
    <t>1 Scroll of Isildur [H] (TW)</t>
  </si>
  <si>
    <t>1 In the Heart of his Realm (DM)</t>
  </si>
  <si>
    <t>1 News of Doom (LE)</t>
  </si>
  <si>
    <t>1 Pilfer Anything Unwatched (AS)</t>
  </si>
  <si>
    <t>1 Regiment of Black Crows (AS)</t>
  </si>
  <si>
    <t>1 Mordor in Arms (DM)</t>
  </si>
  <si>
    <t>1 The Roving Eye (LE)</t>
  </si>
  <si>
    <t>1 Orc Chieftain (LE)</t>
  </si>
  <si>
    <t>1 Grishnákh (LE)</t>
  </si>
  <si>
    <t>1 Ufthak (LE)</t>
  </si>
  <si>
    <t>1 Lagduf (LE)</t>
  </si>
  <si>
    <t>1 Dorelas (LE)</t>
  </si>
  <si>
    <t>1 Orc Tracker (LE)</t>
  </si>
  <si>
    <t>2 Strange Rations (LE)</t>
  </si>
  <si>
    <t>1 Euog - Ulzog (WH)</t>
  </si>
  <si>
    <t>3 Orc Captain (LE)</t>
  </si>
  <si>
    <t>1 Lieutenant of Dol Guldur (LE)</t>
  </si>
  <si>
    <t>1 Baduila (DM)</t>
  </si>
  <si>
    <t>3 Sauron (BA)</t>
  </si>
  <si>
    <t>1 Aiglos (DM)</t>
  </si>
  <si>
    <t>1 Dragon-helm (DM)</t>
  </si>
  <si>
    <t>3 Liquid Fire (WH)</t>
  </si>
  <si>
    <t>3 Blasting Fire (WH)</t>
  </si>
  <si>
    <t>3 Vile Fumes (WH)</t>
  </si>
  <si>
    <t>3 Cave Troll (BA)</t>
  </si>
  <si>
    <t>1 Orcs of Dol Guldur (AS)</t>
  </si>
  <si>
    <t>3 Dark Tryst (AS)</t>
  </si>
  <si>
    <t>3 Orc Quarrels (LE)</t>
  </si>
  <si>
    <t>3 Voices of Malice (LE)</t>
  </si>
  <si>
    <t>1 In the Name of Mordor (LE)</t>
  </si>
  <si>
    <t>1 Great Army of the North (BA)</t>
  </si>
  <si>
    <t>1 Weigh All Things to a Nicety (LE)</t>
  </si>
  <si>
    <t>3 Snowstorm (TW)</t>
  </si>
  <si>
    <t>2 Peril Returned (TD)</t>
  </si>
  <si>
    <t>3 Assassin (TW)</t>
  </si>
  <si>
    <t>2 Nameless Thing (DM)</t>
  </si>
  <si>
    <t>2 True Fire-drake (TD)</t>
  </si>
  <si>
    <t>2 Pûkel-men (TW)</t>
  </si>
  <si>
    <t>2 An Unexpected Outpost (DM)</t>
  </si>
  <si>
    <t>1 Bane of the Ithil-stone (TW)</t>
  </si>
  <si>
    <t>3 Twilight (TW)</t>
  </si>
  <si>
    <t>1 Lost in Free-domains (TW)</t>
  </si>
  <si>
    <t>1 An Unexpected Party (DM)</t>
  </si>
  <si>
    <t>1 Rolled down to the Sea (WH)</t>
  </si>
  <si>
    <t>1 Foul Fumes (TW)</t>
  </si>
  <si>
    <t>2 Withered Lands (TD)</t>
  </si>
  <si>
    <t>1 Long Winter (TW)</t>
  </si>
  <si>
    <t>1 Drowning Seas (TW)</t>
  </si>
  <si>
    <t>2 Unabated in Malice (BA)</t>
  </si>
  <si>
    <t>1 Seized by Terror (DM)</t>
  </si>
  <si>
    <t>2 Searching Eye (TD)</t>
  </si>
  <si>
    <t>1 The Balance of Things (TW)</t>
  </si>
  <si>
    <t>1 Blackbole (LE)</t>
  </si>
  <si>
    <t>1 Long Grievous Siege (BA)</t>
  </si>
  <si>
    <t>1 Tribute Garnered (AS)</t>
  </si>
  <si>
    <t>1 Morgul-orcs (AS)</t>
  </si>
  <si>
    <t>1 Great Bats (AS)</t>
  </si>
  <si>
    <t>1 Snaga-hai (LE)</t>
  </si>
  <si>
    <t>1 Sudden Call (LE)</t>
  </si>
  <si>
    <t>1 The Dark Power (AS)</t>
  </si>
  <si>
    <t>1 Eye Never Sleeping (AS)</t>
  </si>
  <si>
    <t>1 Orders from Lugbúrz (AS)</t>
  </si>
  <si>
    <t>1 Awaiting the Call (LE)</t>
  </si>
  <si>
    <t>2 Heedless Revelry (LE)</t>
  </si>
  <si>
    <t>2 Heart Grown Cold (WH)</t>
  </si>
  <si>
    <t>2 Ire of the East (WH)</t>
  </si>
  <si>
    <t>2 Blind to the West (WH)</t>
  </si>
  <si>
    <t>1 Neither so Ancient Nor so Potent (DM)</t>
  </si>
  <si>
    <t>Patric, Worlds 2019 (winner)</t>
  </si>
  <si>
    <t>Balrog</t>
  </si>
  <si>
    <t>1 Bûthrakaur the Green (DM)</t>
  </si>
  <si>
    <t>1 Bolg (BA)</t>
  </si>
  <si>
    <t>1 Foul-smelling Paste (LE)</t>
  </si>
  <si>
    <t>1 Doeth - Durthak (WH)</t>
  </si>
  <si>
    <t>1 Azog (BA)</t>
  </si>
  <si>
    <t>1 Umagaur (BA)</t>
  </si>
  <si>
    <t>1 Shagrat (LE)</t>
  </si>
  <si>
    <t>1 Troll-chief (LE)</t>
  </si>
  <si>
    <t>1 Uglúk (WH)</t>
  </si>
  <si>
    <t>1 Orders from the Great Demon (BA)</t>
  </si>
  <si>
    <t>1 Ancient Black Axe (AS)</t>
  </si>
  <si>
    <t>3 Burning Rick, Cot, and Tree (LE)</t>
  </si>
  <si>
    <t>1 Foe Dismayed (BA)</t>
  </si>
  <si>
    <t>1 Gangways over the Fire (BA)</t>
  </si>
  <si>
    <t>2 Great Shadow (BA)</t>
  </si>
  <si>
    <t>1 High Helm (LE)</t>
  </si>
  <si>
    <t>3 I'll Report You (LE)</t>
  </si>
  <si>
    <t>2 Maker's Map (BA)</t>
  </si>
  <si>
    <t>1 Orcs of Moria (LE)</t>
  </si>
  <si>
    <t>1 Stinker (LE)</t>
  </si>
  <si>
    <t>1 Tempest of Fire (BA)</t>
  </si>
  <si>
    <t>2 Voices of Malice (LE)</t>
  </si>
  <si>
    <t>2 War-warg (LE)</t>
  </si>
  <si>
    <t>2 We Have Come to Kill (LE)</t>
  </si>
  <si>
    <t>2 Weigh All Things to a Nicety (LE)</t>
  </si>
  <si>
    <t>3 Maker's Map (BA)</t>
  </si>
  <si>
    <t>1 Alatar the Hunter (AS)</t>
  </si>
  <si>
    <t>3 Chill Them with Fear (LE)</t>
  </si>
  <si>
    <t>3 Dwarven Travelers (AS)</t>
  </si>
  <si>
    <t>3 Elf-lord Revealed in Wrath (LE)</t>
  </si>
  <si>
    <t>2 Foolish Words (TD)</t>
  </si>
  <si>
    <t>3 Nameless Thing (DM)</t>
  </si>
  <si>
    <t>2 Returned Beyond All Hope (AS)</t>
  </si>
  <si>
    <t>3 River (TW)</t>
  </si>
  <si>
    <t>2 Choking Shadows (TW)</t>
  </si>
  <si>
    <t>1 Inner Cunning (DM)</t>
  </si>
  <si>
    <t>3 Ambusher (TW)</t>
  </si>
  <si>
    <t>3 Blind to the West (WH)</t>
  </si>
  <si>
    <t>3 Echoes of the Song (WH)</t>
  </si>
  <si>
    <t>3 Sellswords Between Charters (LE)</t>
  </si>
  <si>
    <t>2 Whole Villages Roused (WH)</t>
  </si>
  <si>
    <t>1 A Few Recruits (BA)</t>
  </si>
  <si>
    <t>1 War-warg (LE)</t>
  </si>
  <si>
    <t>1 Crook-legged Orc (BA)</t>
  </si>
  <si>
    <t>3 Hill-troll (BA)</t>
  </si>
  <si>
    <t>3 Ill-favoured Fellow (WH)</t>
  </si>
  <si>
    <t>3 Mountain-maggot (BA)</t>
  </si>
  <si>
    <t>1 Mine or No One's (BA)</t>
  </si>
  <si>
    <t>1 Piercing All Shadows (WH)</t>
  </si>
  <si>
    <t>1 Great Shadow (BA)</t>
  </si>
  <si>
    <t>1 Prone to Violence (BA)</t>
  </si>
  <si>
    <t>2 Seized by Terror (DM)</t>
  </si>
  <si>
    <t>1 Threats (LE)</t>
  </si>
  <si>
    <t>1 Wild Fell Beast (TD)</t>
  </si>
  <si>
    <t>1 People Diminished (BA)</t>
  </si>
  <si>
    <t>1 The Arkenstone [H] (TW)</t>
  </si>
  <si>
    <t>1 The Will of the Ring (TW)</t>
  </si>
  <si>
    <t>Sauron Arise</t>
  </si>
  <si>
    <t>Beornd, Caradhras Munich 2011 (win)</t>
  </si>
  <si>
    <t>"Tom" - Tûma</t>
  </si>
  <si>
    <t>"William" - Wûluag</t>
  </si>
  <si>
    <t>"Bert" - Bûrat (TW)</t>
  </si>
  <si>
    <t>"Tom" - Tûma (TW)</t>
  </si>
  <si>
    <t>"William" - Wûluag (TW)</t>
  </si>
  <si>
    <t>A Chance Meeting (TW)</t>
  </si>
  <si>
    <t>A Few Recruits (BA)</t>
  </si>
  <si>
    <t>A Few Trusty Lads (NE)</t>
  </si>
  <si>
    <t>A Flush of Air (FB)</t>
  </si>
  <si>
    <t>A Friend of Yore (FB)</t>
  </si>
  <si>
    <t>A Friend or Three (TW)</t>
  </si>
  <si>
    <t>A Gift for Lords of Men (GW)</t>
  </si>
  <si>
    <t>A Good Bit Laid By (DF)</t>
  </si>
  <si>
    <t>A Hobbit's Fate (RS)</t>
  </si>
  <si>
    <t>A Hobbit's Tale (RS)</t>
  </si>
  <si>
    <t>A Lady Rules Upon Arda (FB)</t>
  </si>
  <si>
    <t>A Lie in Your Eyes (AS)</t>
  </si>
  <si>
    <t>A Little Gold Ring (LE)</t>
  </si>
  <si>
    <t>A Long Good Talk (FB)</t>
  </si>
  <si>
    <t>A Long-hoarded Treasure (FB)</t>
  </si>
  <si>
    <t>A Lust Not Concealed (TI)</t>
  </si>
  <si>
    <t>A Malady Without Healing (LE)</t>
  </si>
  <si>
    <t>A Merrier World (WH)</t>
  </si>
  <si>
    <t>A Mind Alike (TI)</t>
  </si>
  <si>
    <t>A More Evil Hour (BA)</t>
  </si>
  <si>
    <t>A More or Less Decent Giant (DF)</t>
  </si>
  <si>
    <t>A New Domain (DF)</t>
  </si>
  <si>
    <t>A New Ringlord (WH)</t>
  </si>
  <si>
    <t>A Nice Place to Hide (LE)</t>
  </si>
  <si>
    <t>A Panoply of Wings (WH)</t>
  </si>
  <si>
    <t>A Prince to Bring Down the North (KN)</t>
  </si>
  <si>
    <t>A Short Rest (TD)</t>
  </si>
  <si>
    <t>A Strident Spawn (WH)</t>
  </si>
  <si>
    <t>A Thing of Surpassing Potency (MM)</t>
  </si>
  <si>
    <t>A Weapon in the Right Hands (MM)</t>
  </si>
  <si>
    <t>A Worthy Substitute (NE)</t>
  </si>
  <si>
    <t>Aamumeren Isä (NW)</t>
  </si>
  <si>
    <t>Abandoned Caravansary [H] (SL)</t>
  </si>
  <si>
    <t>Abandoned Caravansary [M] (SL)</t>
  </si>
  <si>
    <t>Abduction (NE)</t>
  </si>
  <si>
    <t>Abductor (TW)</t>
  </si>
  <si>
    <t>Abhorred Ring (NE)</t>
  </si>
  <si>
    <t>Abomination Nursed in Darkness (ML)</t>
  </si>
  <si>
    <t>Above the Abyss (AS)</t>
  </si>
  <si>
    <t>Abur (SL)</t>
  </si>
  <si>
    <t>Accept the Offering (FB)</t>
  </si>
  <si>
    <t>Achrond [H] (NW)</t>
  </si>
  <si>
    <t>Achrond [M] (NW)</t>
  </si>
  <si>
    <t>Adamant Helmet (TD)</t>
  </si>
  <si>
    <t>Adan Tomb [H] (CP)</t>
  </si>
  <si>
    <t>Adan Tomb [M] (CP)</t>
  </si>
  <si>
    <t>Aden Scarlet's Medical Library [H] (KN)</t>
  </si>
  <si>
    <t>Aden Scarlet's Medical Library [M] (KN)</t>
  </si>
  <si>
    <t>Adena (DS)</t>
  </si>
  <si>
    <t>Adrazar (TW)</t>
  </si>
  <si>
    <t>Adûnaphel (TW)</t>
  </si>
  <si>
    <t>Adûnaphel the Ringwraith (LE)</t>
  </si>
  <si>
    <t>Adûnaphel Unleashed (LE)</t>
  </si>
  <si>
    <t>Adûnaphel's Lute (NE)</t>
  </si>
  <si>
    <t>Adûn-Tarîk [H] (SL)</t>
  </si>
  <si>
    <t>Adûn-Tarîk [M] (SL)</t>
  </si>
  <si>
    <t>Aeglin (GW)</t>
  </si>
  <si>
    <t>Aegnor (FB)</t>
  </si>
  <si>
    <t>Aelinost [H] (BO)</t>
  </si>
  <si>
    <t>Aelinost [M] (BO)</t>
  </si>
  <si>
    <t>Aeluin [H] (DS)</t>
  </si>
  <si>
    <t>Aeluin [M] (DS)</t>
  </si>
  <si>
    <t>Aerfaroth (NW)</t>
  </si>
  <si>
    <t>Against All Counsel (FB)</t>
  </si>
  <si>
    <t>Against the Eye (GW)</t>
  </si>
  <si>
    <t>Agburanar (TW)</t>
  </si>
  <si>
    <t>Agburanar Ahunt (TD)</t>
  </si>
  <si>
    <t>Agburanar at Home (TD)</t>
  </si>
  <si>
    <t>Agburanar Roused (LE)</t>
  </si>
  <si>
    <t>Aglarond (TI)</t>
  </si>
  <si>
    <t>Agog (NW)</t>
  </si>
  <si>
    <t>Ahar (CP)</t>
  </si>
  <si>
    <t>Aiglos (DM)</t>
  </si>
  <si>
    <t>Airatano (CA)</t>
  </si>
  <si>
    <t>Aiwendil (NW)</t>
  </si>
  <si>
    <t>Akhôrahil (TW)</t>
  </si>
  <si>
    <t>Akhôrahil the Ringwraith (LE)</t>
  </si>
  <si>
    <t>Akhôrahil Unleashed (LE)</t>
  </si>
  <si>
    <t>Aknazeh (BO)</t>
  </si>
  <si>
    <t>Alatar [H] (TW)</t>
  </si>
  <si>
    <t>Alatar [F] (WH)</t>
  </si>
  <si>
    <t>Alatar the Hunter (AS)</t>
  </si>
  <si>
    <t>Alert the Folk (TD)</t>
  </si>
  <si>
    <t>Alfur (ML)</t>
  </si>
  <si>
    <t>Align Palantír (TW)</t>
  </si>
  <si>
    <t>Alkarrânda [H] (BO)</t>
  </si>
  <si>
    <t>Alkarrânda [M] (BO)</t>
  </si>
  <si>
    <t>Alkyad [H] (CP)</t>
  </si>
  <si>
    <t>Alkyad [M] (CP)</t>
  </si>
  <si>
    <t>All Dead, All Rotten (TI)</t>
  </si>
  <si>
    <t>All Else Is Conquered (WR)</t>
  </si>
  <si>
    <t>All the Bells Ringing (AS)</t>
  </si>
  <si>
    <t>All This Dwarvish Racket (DF)</t>
  </si>
  <si>
    <t>All Thought Bent upon It (LE)</t>
  </si>
  <si>
    <t>Alliance among Neighbours (GW)</t>
  </si>
  <si>
    <t>Alliance of Free Peoples (AS)</t>
  </si>
  <si>
    <t>Allies in the East and South (WR)</t>
  </si>
  <si>
    <t>Ally of the Black Land (DS)</t>
  </si>
  <si>
    <t>Almost Felt You Liked the Forest!? (TI)</t>
  </si>
  <si>
    <t>Alone and Unadvised (AS)</t>
  </si>
  <si>
    <t>Alsarias [H] (DS)</t>
  </si>
  <si>
    <t>Alsarias [M] (DS)</t>
  </si>
  <si>
    <t>Always the Black Horses (TI)</t>
  </si>
  <si>
    <t>Amaru [H] (CA)</t>
  </si>
  <si>
    <t>Amaru [M] (CA)</t>
  </si>
  <si>
    <t>Amaru [B] (CA)</t>
  </si>
  <si>
    <t>Ambushed (NE)</t>
  </si>
  <si>
    <t>Ambusher (TW)</t>
  </si>
  <si>
    <t>Ambusher (LE)</t>
  </si>
  <si>
    <t>Ammu Baj (BO)</t>
  </si>
  <si>
    <t>Amon Anlug [H] (NW)</t>
  </si>
  <si>
    <t>Amon Anlug [M] (NW)</t>
  </si>
  <si>
    <t>Amon Anwar (TI)</t>
  </si>
  <si>
    <t>Amon Hen [H] (TW)</t>
  </si>
  <si>
    <t>Amon Hen [M] (LE)</t>
  </si>
  <si>
    <t>Amon Lanc (DF)</t>
  </si>
  <si>
    <t>Amon Lhaw [H] (TI)</t>
  </si>
  <si>
    <t>Amon Lhaw [M] (TI)</t>
  </si>
  <si>
    <t>Amon Lind [H] (FB)</t>
  </si>
  <si>
    <t>Amon Lind [M] (FB)</t>
  </si>
  <si>
    <t>Amrûn [H] (SL)</t>
  </si>
  <si>
    <t>Amrûn [M] (SL)</t>
  </si>
  <si>
    <t>Amulet of Elenna (NW)</t>
  </si>
  <si>
    <t>An Article Missing (DM)</t>
  </si>
  <si>
    <t>An Evil Fortune (DF)</t>
  </si>
  <si>
    <t>An Karagmir [H] (SL)</t>
  </si>
  <si>
    <t>An Karagmir [M] (SL)</t>
  </si>
  <si>
    <t>An Unexpected Outpost (DM)</t>
  </si>
  <si>
    <t>An Unexpected Party (DM)</t>
  </si>
  <si>
    <t>An Untimely Brood (WH)</t>
  </si>
  <si>
    <t>An Untimely Whisper (LE)</t>
  </si>
  <si>
    <t>Anarikanî (BO)</t>
  </si>
  <si>
    <t>Anarin (DM)</t>
  </si>
  <si>
    <t>Anborn (TW)</t>
  </si>
  <si>
    <t>Ancient Black Axe (AS)</t>
  </si>
  <si>
    <t>Ancient Burial Site (KN)</t>
  </si>
  <si>
    <t>Ancient Deep-hold [B] (BA)</t>
  </si>
  <si>
    <t>Ancient Druedain Wisdom (WR)</t>
  </si>
  <si>
    <t>Ancient Foes (RN)</t>
  </si>
  <si>
    <t>Ancient Knowledge (FB)</t>
  </si>
  <si>
    <t>Ancient Maze (ML)</t>
  </si>
  <si>
    <t>Ancient Rite (WR)</t>
  </si>
  <si>
    <t>Ancient Secrets (BA)</t>
  </si>
  <si>
    <t>Ancient Skill and Wisdom (FB)</t>
  </si>
  <si>
    <t>Ancient Stair (DM)</t>
  </si>
  <si>
    <t>Ancient Strongholds Restored (ML)</t>
  </si>
  <si>
    <t>And Forth He Hastened (TD)</t>
  </si>
  <si>
    <t>Ando-anca (GW)</t>
  </si>
  <si>
    <t>Ando-anca Ahunt (GW)</t>
  </si>
  <si>
    <t>Ando-anca At Home (GW)</t>
  </si>
  <si>
    <t>Ando-anca Roused (GW)</t>
  </si>
  <si>
    <t>Andoloki [H] (KN)</t>
  </si>
  <si>
    <t>Andoloki [M] (KN)</t>
  </si>
  <si>
    <t>Andovon Pathdal (FB)</t>
  </si>
  <si>
    <t>Andrast (TW)</t>
  </si>
  <si>
    <t>Andrast Coast (TW)</t>
  </si>
  <si>
    <t>Anduin River (TW)</t>
  </si>
  <si>
    <t>Anduin Vales (TW)</t>
  </si>
  <si>
    <t>Andúril, the Flame of the West (TW)</t>
  </si>
  <si>
    <t>Anfalas (TW)</t>
  </si>
  <si>
    <t>Angamaitë (SL)</t>
  </si>
  <si>
    <t>Angband Revisited (BA)</t>
  </si>
  <si>
    <t>Angbor (WR)</t>
  </si>
  <si>
    <t>Anglachel (ML)</t>
  </si>
  <si>
    <t>Angmar (TW)</t>
  </si>
  <si>
    <t>Angmar Arises (DM)</t>
  </si>
  <si>
    <t>Angmarim [H] (AS)</t>
  </si>
  <si>
    <t>Angmarim [M] (AS)</t>
  </si>
  <si>
    <t>Angmarim Tribesmen (KN)</t>
  </si>
  <si>
    <t>Angrist (ML)</t>
  </si>
  <si>
    <t>Anguirel (ML)</t>
  </si>
  <si>
    <t>Angurth (GW)</t>
  </si>
  <si>
    <t>Angurth Ahunt (GW)</t>
  </si>
  <si>
    <t>Angurth at Home (GW)</t>
  </si>
  <si>
    <t>Angurth Roused (GW)</t>
  </si>
  <si>
    <t>Ankruz [H] (SL)</t>
  </si>
  <si>
    <t>Ankruz [M] (SL)</t>
  </si>
  <si>
    <t>Annalena (TW)</t>
  </si>
  <si>
    <t>Annayulma (KN)</t>
  </si>
  <si>
    <t>Annihilation of the Northern Realm (KN)</t>
  </si>
  <si>
    <t>Annúminas [H] (KN)</t>
  </si>
  <si>
    <t>Annúminas [M] (KN)</t>
  </si>
  <si>
    <t>Anórien (TW)</t>
  </si>
  <si>
    <t>Appetite (GW)</t>
  </si>
  <si>
    <t>Aragorn II (TW)</t>
  </si>
  <si>
    <t>Aramacar (FB)</t>
  </si>
  <si>
    <t>Aranrûth (FB)</t>
  </si>
  <si>
    <t>Aransiros the Sublime (BO)</t>
  </si>
  <si>
    <t>Araphor (DS)</t>
  </si>
  <si>
    <t>Arathorn II (KN)</t>
  </si>
  <si>
    <t>Araudagul (SL)</t>
  </si>
  <si>
    <t>Arcane School (WH)</t>
  </si>
  <si>
    <t>Archer of Ithilien (WR)</t>
  </si>
  <si>
    <t>Ard Once Vain (NE)</t>
  </si>
  <si>
    <t>Arda Angered (DF)</t>
  </si>
  <si>
    <t>Arda Marred (NE)</t>
  </si>
  <si>
    <t>Ardagor (KN)</t>
  </si>
  <si>
    <t>Ardagor* [M] (KN)</t>
  </si>
  <si>
    <t>Ardan Card Deck (CA)</t>
  </si>
  <si>
    <t>Ardana (CA)</t>
  </si>
  <si>
    <t>Ardaron (CA)</t>
  </si>
  <si>
    <t>Arduin (CA)</t>
  </si>
  <si>
    <t>Ardûval (CA)</t>
  </si>
  <si>
    <t>Are There Dragons? (GW)</t>
  </si>
  <si>
    <t>Arentaurr [H] (CP)</t>
  </si>
  <si>
    <t>Arentaurr [M] (CP)</t>
  </si>
  <si>
    <t>Argirion (WR)</t>
  </si>
  <si>
    <t>Argonath (RN)</t>
  </si>
  <si>
    <t>Arhazûn-Tarîk [H] (DS)</t>
  </si>
  <si>
    <t>Arhazûn-Tarîk [M] (DS)</t>
  </si>
  <si>
    <t>Arhendhiril (FB)</t>
  </si>
  <si>
    <t>Arig's Tomb [H] (DS)</t>
  </si>
  <si>
    <t>Arig's Tomb [M] (DS)</t>
  </si>
  <si>
    <t>Arinmîr (TW)</t>
  </si>
  <si>
    <t>Armada of the Mornaturi (DS)</t>
  </si>
  <si>
    <t>Armory (DM)</t>
  </si>
  <si>
    <t>Arms of the Sea (SL)</t>
  </si>
  <si>
    <t>Army of Bats (GW)</t>
  </si>
  <si>
    <t>Army of the Dead (TW)</t>
  </si>
  <si>
    <t>Army of the Southern Dragon (SL)</t>
  </si>
  <si>
    <t>Arouse Defenders (LE)</t>
  </si>
  <si>
    <t>Arouse Denizens (TW)</t>
  </si>
  <si>
    <t>Arouse Denizens (LE)</t>
  </si>
  <si>
    <t>Arouse Minions (TW)</t>
  </si>
  <si>
    <t>Arpel [H] (DS)</t>
  </si>
  <si>
    <t>Arpel [M] (DS)</t>
  </si>
  <si>
    <t>Arrokko (CA)</t>
  </si>
  <si>
    <t>Arrows Shorn of Ebony (TD)</t>
  </si>
  <si>
    <t>Arsenal of Lindon (FB)</t>
  </si>
  <si>
    <t>Artful Words (GW)</t>
  </si>
  <si>
    <t>Arthadan Rangers (LE)</t>
  </si>
  <si>
    <t>Arthedain (TW)</t>
  </si>
  <si>
    <t>Arthrazoc (DS)</t>
  </si>
  <si>
    <t>Arvarien's Maze (DS)</t>
  </si>
  <si>
    <t>Arwen (TW)</t>
  </si>
  <si>
    <t>Aryen (NE)</t>
  </si>
  <si>
    <t>Arysis (SL)</t>
  </si>
  <si>
    <t>Ascarnil (FB)</t>
  </si>
  <si>
    <t>Asdriags (AS)</t>
  </si>
  <si>
    <t>Asfaloth (RS)</t>
  </si>
  <si>
    <t>Ash Mountains (TW)</t>
  </si>
  <si>
    <t>Ash-drake (NE)</t>
  </si>
  <si>
    <t>Ashmaar (BO)</t>
  </si>
  <si>
    <t>Assassin (TW)</t>
  </si>
  <si>
    <t>Assignment Forsaken (TI)</t>
  </si>
  <si>
    <t>Asternak (LE)</t>
  </si>
  <si>
    <t>At Their Throats (GW)</t>
  </si>
  <si>
    <t>At Your Service! (DF)</t>
  </si>
  <si>
    <t>Athelas (TW)</t>
  </si>
  <si>
    <t>Attack-Lord (DF)</t>
  </si>
  <si>
    <t>Attercop! Attercop! (DF)</t>
  </si>
  <si>
    <t>Attuning the Blade (FB)</t>
  </si>
  <si>
    <t>Aukuag (SL)</t>
  </si>
  <si>
    <t>Aura of Aman (NW)</t>
  </si>
  <si>
    <t>Aura of Fear (GW)</t>
  </si>
  <si>
    <t>Aurax-dûr (CA)</t>
  </si>
  <si>
    <t>Auz Azunan [H] (SL)</t>
  </si>
  <si>
    <t>Auz Azunan [M] (SL)</t>
  </si>
  <si>
    <t>Avari (CP)</t>
  </si>
  <si>
    <t>Await the Advent of Allies (DM)</t>
  </si>
  <si>
    <t>Await the Onset (WH)</t>
  </si>
  <si>
    <t>Awaiting the Call (LE)</t>
  </si>
  <si>
    <t>Awaken Defenders (LE)</t>
  </si>
  <si>
    <t>Awaken Denizens (TW)</t>
  </si>
  <si>
    <t>Awaken Denizens (LE)</t>
  </si>
  <si>
    <t>Awaken Minions (TW)</t>
  </si>
  <si>
    <t>Awaken the Earth's Fire (TW)</t>
  </si>
  <si>
    <t>Awakened by His Malice (GW)</t>
  </si>
  <si>
    <t>Aware of Their Ways (DM)</t>
  </si>
  <si>
    <t>Axe of Braogha (KN)</t>
  </si>
  <si>
    <t>Axe-master (GW)</t>
  </si>
  <si>
    <t>Axes of the Dwarves (RN)</t>
  </si>
  <si>
    <t>Azagarbhun [H] (CP)</t>
  </si>
  <si>
    <t>Azagarbhun [M] (CP)</t>
  </si>
  <si>
    <t>Azanulbizar (RN)</t>
  </si>
  <si>
    <t>Azjan (BU)</t>
  </si>
  <si>
    <t>Azog (BA)</t>
  </si>
  <si>
    <t>Azog's Scimitar (GW)</t>
  </si>
  <si>
    <t>Back to Its Master (MM)</t>
  </si>
  <si>
    <t>Back to the Fray (LE)</t>
  </si>
  <si>
    <t>Backpack (RS)</t>
  </si>
  <si>
    <t>Bad Company (WH)</t>
  </si>
  <si>
    <t>Bade to Rule (LE)</t>
  </si>
  <si>
    <t>Baduila (DM)</t>
  </si>
  <si>
    <t>Bag End [H] (TW)</t>
  </si>
  <si>
    <t>Bag End [M] (LE)</t>
  </si>
  <si>
    <t>Bahadur (BO)</t>
  </si>
  <si>
    <t>Bain (GW)</t>
  </si>
  <si>
    <t>Bairanax (TD)</t>
  </si>
  <si>
    <t>Bairanax Ahunt (TD)</t>
  </si>
  <si>
    <t>Bairanax at Home (TD)</t>
  </si>
  <si>
    <t>Bairanax Roused (AS)</t>
  </si>
  <si>
    <t>Balance Between Powers (DM)</t>
  </si>
  <si>
    <t>Balchoth (LE)</t>
  </si>
  <si>
    <t>Balchoth Camp [H] (CP)</t>
  </si>
  <si>
    <t>Balchoth Camp [M] (CP)</t>
  </si>
  <si>
    <t>Balin [H] (TW)</t>
  </si>
  <si>
    <t>Balin* [D] (DF)</t>
  </si>
  <si>
    <t>Balin, Dwarf of All Trades (DF)</t>
  </si>
  <si>
    <t>Balrog of Moria (TW)</t>
  </si>
  <si>
    <t>Bandit Lair [H] (TW)</t>
  </si>
  <si>
    <t>Bandit Lair [M] (LE)</t>
  </si>
  <si>
    <t>Bane of the Ithil-stone (TW)</t>
  </si>
  <si>
    <t>Banishment (NE)</t>
  </si>
  <si>
    <t>Banner of Elendil's House (WR)</t>
  </si>
  <si>
    <t>Banners of the Lord (RN)</t>
  </si>
  <si>
    <t>Bar Falin [H] (SL)</t>
  </si>
  <si>
    <t>Bar Falin [M] (SL)</t>
  </si>
  <si>
    <t>Barad Lughilsarik [H] (NW)</t>
  </si>
  <si>
    <t>Barad Lughilsarik [M] (NW)</t>
  </si>
  <si>
    <t>Barad Tathren [H] (TI)</t>
  </si>
  <si>
    <t>Barad Tathren [M] (TI)</t>
  </si>
  <si>
    <t>Barad-dûr [H] (TW)</t>
  </si>
  <si>
    <t>Barad-dûr [M] (LE)</t>
  </si>
  <si>
    <t>Barad-dûr [B] (BA)</t>
  </si>
  <si>
    <t>Barad-wath [H] (NE)</t>
  </si>
  <si>
    <t>Barad-wath [M] (NE)</t>
  </si>
  <si>
    <t>Barak-shathûr [H] (DF)</t>
  </si>
  <si>
    <t>Barak-shathûr [M] (DF)</t>
  </si>
  <si>
    <t>Bard Bowman (TW)</t>
  </si>
  <si>
    <t>Bardings (GW)</t>
  </si>
  <si>
    <t>Bar-en-Ibûn [H] (DF)</t>
  </si>
  <si>
    <t>Bar-en-Ibûn [M] (DF)</t>
  </si>
  <si>
    <t>Barl Syrnac (BU)</t>
  </si>
  <si>
    <t>Barliman Butterbur (TW)</t>
  </si>
  <si>
    <t>Barrow-blade (DM)</t>
  </si>
  <si>
    <t>Barrow-downs [H] (TW)</t>
  </si>
  <si>
    <t>Barrow-downs [M] (LE)</t>
  </si>
  <si>
    <t>Barrow-wight (TW)</t>
  </si>
  <si>
    <t>Barrow-wight (LE)</t>
  </si>
  <si>
    <t>Baruzimabûl [H] (DS)</t>
  </si>
  <si>
    <t>Baruzimabûl [M] (DS)</t>
  </si>
  <si>
    <t>Bâtan-Urîd [H] (SL)</t>
  </si>
  <si>
    <t>Bâtan-Urîd [M] (SL)</t>
  </si>
  <si>
    <t>Battle of Five Armies (GW)</t>
  </si>
  <si>
    <t>Battle-axe of the Fallen (DF)</t>
  </si>
  <si>
    <t>Bat-winged Helmet (NE)</t>
  </si>
  <si>
    <t>Baugúr (TI)</t>
  </si>
  <si>
    <t>Bavor's Tribe United (SL)</t>
  </si>
  <si>
    <t>Bay of Belfalas (TW)</t>
  </si>
  <si>
    <t>Bay of Drêl (DS)</t>
  </si>
  <si>
    <t>Bay of Felaya (SL)</t>
  </si>
  <si>
    <t>Bay of Tulwang (SL)</t>
  </si>
  <si>
    <t>Beacon of Gondor (WR)</t>
  </si>
  <si>
    <t>Beacons Alight (WR)</t>
  </si>
  <si>
    <t>Beadmakers Expedition (NW)</t>
  </si>
  <si>
    <t>Beadmaker's Healing Runeknife (NW)</t>
  </si>
  <si>
    <t>Beadmaker's Hunting Runeknife (NW)</t>
  </si>
  <si>
    <t>Bears of the Carrock (DF)</t>
  </si>
  <si>
    <t>Beast-master (MM)</t>
  </si>
  <si>
    <t>Beasts Became Monsters (ML)</t>
  </si>
  <si>
    <t>Beasts of Angband (ML)</t>
  </si>
  <si>
    <t>Beasts of the Wood (WH)</t>
  </si>
  <si>
    <t>Beast-thrall (GW)</t>
  </si>
  <si>
    <t>Beaten into Submission (GW)</t>
  </si>
  <si>
    <t>Beautiful Gold Ring (TW)</t>
  </si>
  <si>
    <t>Beechbone (TI)</t>
  </si>
  <si>
    <t>Beer from the East-farthing (RS)</t>
  </si>
  <si>
    <t>Beffraen (KN)</t>
  </si>
  <si>
    <t>Behind Doors of Stone (DF)</t>
  </si>
  <si>
    <t>Behind the Hedge (NE)</t>
  </si>
  <si>
    <t>Beijabar Bees (NE)</t>
  </si>
  <si>
    <t>Belegaer (TD)</t>
  </si>
  <si>
    <t>Belegennon (GW)</t>
  </si>
  <si>
    <t>Belegorn (LE)</t>
  </si>
  <si>
    <t>Belfalas (TW)</t>
  </si>
  <si>
    <t>Bellakaze (SL)</t>
  </si>
  <si>
    <t>Bellazen (SL)</t>
  </si>
  <si>
    <t>Belthronding (ML)</t>
  </si>
  <si>
    <t>Benish Armon [H] (WR)</t>
  </si>
  <si>
    <t>Benish Armon [M] (WR)</t>
  </si>
  <si>
    <t>Beorn (TW)</t>
  </si>
  <si>
    <t>Beorning Skin-changers (BA)</t>
  </si>
  <si>
    <t>Beorning Toll (LE)</t>
  </si>
  <si>
    <t>Beornings (TW)</t>
  </si>
  <si>
    <t>Beornings (LE)</t>
  </si>
  <si>
    <t>Beorn's House [H] (TW)</t>
  </si>
  <si>
    <t>Beorn's House [M] (LE)</t>
  </si>
  <si>
    <t>Beregond (TW)</t>
  </si>
  <si>
    <t>Beretar (TW)</t>
  </si>
  <si>
    <t>Bereth (CP)</t>
  </si>
  <si>
    <t>Bergil (TW)</t>
  </si>
  <si>
    <t>Bernastath [H] (NW)</t>
  </si>
  <si>
    <t>Bernastath [M] (NW)</t>
  </si>
  <si>
    <t>Berning Huntsman (NW)</t>
  </si>
  <si>
    <t>Berninga (NW)</t>
  </si>
  <si>
    <t>Bertok (NW)</t>
  </si>
  <si>
    <t>Between Two Worlds (MM)</t>
  </si>
  <si>
    <t>Beyond All Towers Strong and High (WR)</t>
  </si>
  <si>
    <t>Bharâm (CP)</t>
  </si>
  <si>
    <t>Bifur (TW)</t>
  </si>
  <si>
    <t>Big Bats (FB)</t>
  </si>
  <si>
    <t>Bilbo (TW)</t>
  </si>
  <si>
    <t>Bilbo's Magic Ring (DF)</t>
  </si>
  <si>
    <t>Bill Ferny (DM)</t>
  </si>
  <si>
    <t>Bill the Pony (TW)</t>
  </si>
  <si>
    <t>Binding-ring (LE)</t>
  </si>
  <si>
    <t>Birth-Spot (GW)</t>
  </si>
  <si>
    <t>Biter and Beater! (AS)</t>
  </si>
  <si>
    <t>Bitter Cold (LE)</t>
  </si>
  <si>
    <t>Bitter Heirlooms (WR)</t>
  </si>
  <si>
    <t>Black Arrow (TW)</t>
  </si>
  <si>
    <t>Black Breath (TD)</t>
  </si>
  <si>
    <t>Black Crows (FB)</t>
  </si>
  <si>
    <t>Black Horse (AS)</t>
  </si>
  <si>
    <t>Black Mace (LE)</t>
  </si>
  <si>
    <t>Black Númenóreans (AS)</t>
  </si>
  <si>
    <t>Black Rain (LE)</t>
  </si>
  <si>
    <t>Black Rider (LE)</t>
  </si>
  <si>
    <t>Black Riders (RS)</t>
  </si>
  <si>
    <t>Black Ring of Arda (NE)</t>
  </si>
  <si>
    <t>Black Sails (WR)</t>
  </si>
  <si>
    <t>Black Steed (NE)</t>
  </si>
  <si>
    <t>Black Trolls (LE)</t>
  </si>
  <si>
    <t>Black Vapour (BA)</t>
  </si>
  <si>
    <t>Blackbole (LE)</t>
  </si>
  <si>
    <t>Black-hide Shield (LE)</t>
  </si>
  <si>
    <t>Black-mail Coat (LE)</t>
  </si>
  <si>
    <t>Blackmoon (NW)</t>
  </si>
  <si>
    <t>Blade of Masra (SL)</t>
  </si>
  <si>
    <t>Blade-master (GW)</t>
  </si>
  <si>
    <t>Blades of Sorcery (NE)</t>
  </si>
  <si>
    <t>Bladorthin (FB)</t>
  </si>
  <si>
    <t>Blasting Fire (WH)</t>
  </si>
  <si>
    <t>Blazon of the Eye (LE)</t>
  </si>
  <si>
    <t>Bleak Mountains (NW)</t>
  </si>
  <si>
    <t>Blessings of the Half-men (NW)</t>
  </si>
  <si>
    <t>Blind to All Else (WH)</t>
  </si>
  <si>
    <t>Blind to the West (WH)</t>
  </si>
  <si>
    <t>Block (TW)</t>
  </si>
  <si>
    <t>Blood Money (KN)</t>
  </si>
  <si>
    <t>Blood of Huan (FB)</t>
  </si>
  <si>
    <t>Blood of Númenor (WR)</t>
  </si>
  <si>
    <t>Bloodeye Ravish (KN)</t>
  </si>
  <si>
    <t>Blood-mage (ML)</t>
  </si>
  <si>
    <t>Bloodspike (NE)</t>
  </si>
  <si>
    <t>Blood-stone Amulet (WR)</t>
  </si>
  <si>
    <t>Blow Turned (LE)</t>
  </si>
  <si>
    <t>Blue Mountain Dwarf-hold [H] (TW)</t>
  </si>
  <si>
    <t>Blue Mountain Dwarf-hold [M] (LE)</t>
  </si>
  <si>
    <t>Blue Mountain Dwarf-hold [D] (DF)</t>
  </si>
  <si>
    <t>Blue Mountain Dwarves (TW)</t>
  </si>
  <si>
    <t>Boars (FB)</t>
  </si>
  <si>
    <t>Bob (RS)</t>
  </si>
  <si>
    <t>Bodyguard (TI)</t>
  </si>
  <si>
    <t>Bofur (TW)</t>
  </si>
  <si>
    <t>Bog Hills [H] (NW)</t>
  </si>
  <si>
    <t>Bog Hills [M] (NW)</t>
  </si>
  <si>
    <t>Bold Thrust (LE)</t>
  </si>
  <si>
    <t>Bolg (BA)</t>
  </si>
  <si>
    <t>Bolg of the North (DF)</t>
  </si>
  <si>
    <t>Bolg, Son of Azog (DF)</t>
  </si>
  <si>
    <t>Bolvag (NE)</t>
  </si>
  <si>
    <t>Bombur (TW)</t>
  </si>
  <si>
    <t>Bonds of Winter (NW)</t>
  </si>
  <si>
    <t>Bone Dragon (GW)</t>
  </si>
  <si>
    <t>Bone-basher (NE)</t>
  </si>
  <si>
    <t>Bone-dice (NW)</t>
  </si>
  <si>
    <t>Bone-harpoon (NW)</t>
  </si>
  <si>
    <t>Bone-hilted Broadsword (GW)</t>
  </si>
  <si>
    <t>Book of Andraax (CA)</t>
  </si>
  <si>
    <t>Book of Malkora (DS)</t>
  </si>
  <si>
    <t>Book of Mazarbul (TW)</t>
  </si>
  <si>
    <t>Borin (DF)</t>
  </si>
  <si>
    <t>Born under the Mountains (DF)</t>
  </si>
  <si>
    <t>Boromir II (TW)</t>
  </si>
  <si>
    <t>Boron (SL)</t>
  </si>
  <si>
    <t>Bosiri (SL)</t>
  </si>
  <si>
    <t>Bound up with It (MM)</t>
  </si>
  <si>
    <t>Bounty of the Earth-maidens (CP)</t>
  </si>
  <si>
    <t>Bounty of the Hoard (TD)</t>
  </si>
  <si>
    <t>Bounty-hunter (MM)</t>
  </si>
  <si>
    <t>Bow of Alatar (WH)</t>
  </si>
  <si>
    <t>Bow of Calin Wip (CA)</t>
  </si>
  <si>
    <t>Bow of Dragon-horn (TD)</t>
  </si>
  <si>
    <t>Bow of the Galadhrim (AS)</t>
  </si>
  <si>
    <t>Bow of Yew (FB)</t>
  </si>
  <si>
    <t>Bow-master (GW)</t>
  </si>
  <si>
    <t>Bozisha-Dar [H] (SL)</t>
  </si>
  <si>
    <t>Bozisha-Dar [M] (SL)</t>
  </si>
  <si>
    <t>Bozisha-Miraz (SL)</t>
  </si>
  <si>
    <t>Bozishnarod (SL)</t>
  </si>
  <si>
    <t>Bracers of Mira (CA)</t>
  </si>
  <si>
    <t>Brand (TD)</t>
  </si>
  <si>
    <t>Brandir (KN)</t>
  </si>
  <si>
    <t>Brandy Hall [H] (RS)</t>
  </si>
  <si>
    <t>Brandy Hall [M] (RS)</t>
  </si>
  <si>
    <t>Breach the Hold (BA)</t>
  </si>
  <si>
    <t>Bree [H] (TW)</t>
  </si>
  <si>
    <t>Bree [M] (LE)</t>
  </si>
  <si>
    <t>Breed Desire (GW)</t>
  </si>
  <si>
    <t>Breeder's Stock (NE)</t>
  </si>
  <si>
    <t>Bregalad (FB)</t>
  </si>
  <si>
    <t>Bridge (TW)</t>
  </si>
  <si>
    <t>Brigands (TW)</t>
  </si>
  <si>
    <t>Brigands (LE)</t>
  </si>
  <si>
    <t>Bright Gold Ring (LE)</t>
  </si>
  <si>
    <t>Bring Our Curses Home (DM)</t>
  </si>
  <si>
    <t>Broad-headed Spear (LE)</t>
  </si>
  <si>
    <t>Bróin (LE)</t>
  </si>
  <si>
    <t>Broken Heirlooms (NE)</t>
  </si>
  <si>
    <t>Brought back Alive (TI)</t>
  </si>
  <si>
    <t>Brown Lands (TW)</t>
  </si>
  <si>
    <t>Brutal Commands (NE)</t>
  </si>
  <si>
    <t>Brutal Retinue (KN)</t>
  </si>
  <si>
    <t>Buhr Thurasig [H] (GW)</t>
  </si>
  <si>
    <t>Buhr Thurasig [M] (GW)</t>
  </si>
  <si>
    <t>Buhr Widu [H] (TD)</t>
  </si>
  <si>
    <t>Buhr Widu [M] (LE)</t>
  </si>
  <si>
    <t>Bulchyaden Marches [H] (BO)</t>
  </si>
  <si>
    <t>Bulchyaden Marches [M] (BO)</t>
  </si>
  <si>
    <t>Bulchyades (BO)</t>
  </si>
  <si>
    <t>Bulrakur (NE)</t>
  </si>
  <si>
    <t>Bûr Esmer [H] (SL)</t>
  </si>
  <si>
    <t>Bûr Esmer [M] (SL)</t>
  </si>
  <si>
    <t>Bûrat (AS)</t>
  </si>
  <si>
    <t>Burdensome Commands (RN)</t>
  </si>
  <si>
    <t>Burdîlgoth (SL)</t>
  </si>
  <si>
    <t>Burglary (TD)</t>
  </si>
  <si>
    <t>Burgling Miserably (KN)</t>
  </si>
  <si>
    <t>Burned and Chopped-up (WR)</t>
  </si>
  <si>
    <t>Burning Rick, Cot, and Tree (LE)</t>
  </si>
  <si>
    <t>Business Elsewhere (RS)</t>
  </si>
  <si>
    <t>Bûthrakaur (BA)</t>
  </si>
  <si>
    <t>Bûthrakaur the Green (DM)</t>
  </si>
  <si>
    <t>By Mountain Paths (RN)</t>
  </si>
  <si>
    <t>By the Ringwraith's Word (LE)</t>
  </si>
  <si>
    <t>Byrillium-lode (CP)</t>
  </si>
  <si>
    <t>Bywater [H] (WR)</t>
  </si>
  <si>
    <t>Bywater [M] (WR)</t>
  </si>
  <si>
    <t>Caerlinc (CP)</t>
  </si>
  <si>
    <t>Cair Andros [H] (WR)</t>
  </si>
  <si>
    <t>Cair Andros [M] (WR)</t>
  </si>
  <si>
    <t>Cairn of the Colruh Hazurbal [H] (SL)</t>
  </si>
  <si>
    <t>Cairn of the Colruh Hazurbal [M] (SL)</t>
  </si>
  <si>
    <t>Calembel [H] (WR)</t>
  </si>
  <si>
    <t>Calembel [M] (WR)</t>
  </si>
  <si>
    <t>Calendal (LE)</t>
  </si>
  <si>
    <t>Call of Home (TW)</t>
  </si>
  <si>
    <t>Call of Home (LE)</t>
  </si>
  <si>
    <t>Call of the Deeps (DF)</t>
  </si>
  <si>
    <t>Call of the Desert (SL)</t>
  </si>
  <si>
    <t>Call of the Sea (TW)</t>
  </si>
  <si>
    <t>Call to Arms (NE)</t>
  </si>
  <si>
    <t>Calm Song (GW)</t>
  </si>
  <si>
    <t>Cambragol (CA)</t>
  </si>
  <si>
    <t>Cameth Brin [H] (TW)</t>
  </si>
  <si>
    <t>Cameth Brin [M] (LE)</t>
  </si>
  <si>
    <t>Camring (CA)</t>
  </si>
  <si>
    <t>Camthalion (FB)</t>
  </si>
  <si>
    <t>Canadras (NW)</t>
  </si>
  <si>
    <t>Canadras Ahunt (NW)</t>
  </si>
  <si>
    <t>Canadras at Home (NW)</t>
  </si>
  <si>
    <t>Canadras Roused (NW)</t>
  </si>
  <si>
    <t>Canal of Ardor (CA)</t>
  </si>
  <si>
    <t>Capricious Spirit (RS)</t>
  </si>
  <si>
    <t>Captain No More (NE)</t>
  </si>
  <si>
    <t>Captain of the House (FB)</t>
  </si>
  <si>
    <t>Captain of the Royal Rangers (WR)</t>
  </si>
  <si>
    <t>Captain of the Tower Guard (WR)</t>
  </si>
  <si>
    <t>Captains of the West (WR)</t>
  </si>
  <si>
    <t>Carambor (LE)</t>
  </si>
  <si>
    <t>Caran-Carach (NE)</t>
  </si>
  <si>
    <t>Caras Amarth [H] (FB)</t>
  </si>
  <si>
    <t>Caras Amarth [M] (FB)</t>
  </si>
  <si>
    <t>Carc (DF)</t>
  </si>
  <si>
    <t>Cardolan (TW)</t>
  </si>
  <si>
    <t>Cardolanian Whalers (NW)</t>
  </si>
  <si>
    <t>Carlon (SL)</t>
  </si>
  <si>
    <t>Carn Dûm [H] (TW)</t>
  </si>
  <si>
    <t>Carn Dûm [M] (LE)</t>
  </si>
  <si>
    <t>Carn Dûm [B] (BA)</t>
  </si>
  <si>
    <t>Carrion Birds (TD)</t>
  </si>
  <si>
    <t>Carrion Feeders (BA)</t>
  </si>
  <si>
    <t>Cast Aside Regret and Fear (TI)</t>
  </si>
  <si>
    <t>Cast from the Order (WH)</t>
  </si>
  <si>
    <t>Catch an Elusive Scent (LE)</t>
  </si>
  <si>
    <t>Cause of the Free Peoples (WR)</t>
  </si>
  <si>
    <t>Causeways and Canals (KN)</t>
  </si>
  <si>
    <t>Cave of the Urdharkonur [H] (GW)</t>
  </si>
  <si>
    <t>Cave of the Urdharkonur [M] (GW)</t>
  </si>
  <si>
    <t>Cave Troll (BA)</t>
  </si>
  <si>
    <t>Cave Worm (TD)</t>
  </si>
  <si>
    <t>Cave Worm (LE)</t>
  </si>
  <si>
    <t>Cave-drake (TW)</t>
  </si>
  <si>
    <t>Cave-drake (LE)</t>
  </si>
  <si>
    <t>Cave-goblins (KN)</t>
  </si>
  <si>
    <t>Caverns Unchoked (BA)</t>
  </si>
  <si>
    <t>Caves of Ûlund [H] (TW)</t>
  </si>
  <si>
    <t>Caves of Ûlund [M] (LE)</t>
  </si>
  <si>
    <t>Cave-trolls (ML)</t>
  </si>
  <si>
    <t>Ceber Fanuin [H] (FB)</t>
  </si>
  <si>
    <t>Ceber Fanuin [M] (FB)</t>
  </si>
  <si>
    <t>Celebannon [H] (FB)</t>
  </si>
  <si>
    <t>Celebannon [M] (FB)</t>
  </si>
  <si>
    <t>Celeborn (TW)</t>
  </si>
  <si>
    <t>Celeborn, Lord of Lórien (FB)</t>
  </si>
  <si>
    <t>Celeb-Ost [H] (GW)</t>
  </si>
  <si>
    <t>Celeb-Ost [M] (GW)</t>
  </si>
  <si>
    <t>Celebrían (FB)</t>
  </si>
  <si>
    <t>Celebrimbor's Legacy (MM)</t>
  </si>
  <si>
    <t>Celedhring (FB)</t>
  </si>
  <si>
    <t>Cembereth (NW)</t>
  </si>
  <si>
    <t>Ceorl (TI)</t>
  </si>
  <si>
    <t>Cerin Amroth [H] (FB)</t>
  </si>
  <si>
    <t>Cerin Amroth [M] (FB)</t>
  </si>
  <si>
    <t>Chailla (DS)</t>
  </si>
  <si>
    <t>Challenge (WR)</t>
  </si>
  <si>
    <t>Challenge the Power (BA)</t>
  </si>
  <si>
    <t>Chambers in the Royal Court (WH)</t>
  </si>
  <si>
    <t>Cham-en-Faroth (NE)</t>
  </si>
  <si>
    <t>Chance By Arms (RN)</t>
  </si>
  <si>
    <t>Chance of Being Lost (DM)</t>
  </si>
  <si>
    <t>Channels of Chey (CP)</t>
  </si>
  <si>
    <t>Charnesra [H] (SL)</t>
  </si>
  <si>
    <t>Charnesra [M] (SL)</t>
  </si>
  <si>
    <t>Chelkar (NE)</t>
  </si>
  <si>
    <t>Chennacatt (SL)</t>
  </si>
  <si>
    <t>Chey (CP)</t>
  </si>
  <si>
    <t>Chey Goumal [H] (CP)</t>
  </si>
  <si>
    <t>Chey Goumal [M] (CP)</t>
  </si>
  <si>
    <t>Chey Sart (CP)</t>
  </si>
  <si>
    <t>Chiefest &amp; Greatest of Calamities (GW)</t>
  </si>
  <si>
    <t>Chief-guardian (FB)</t>
  </si>
  <si>
    <t>Children of Aulë (DF)</t>
  </si>
  <si>
    <t>Chill Douser (DM)</t>
  </si>
  <si>
    <t>Chill the Hopes of Men (NW)</t>
  </si>
  <si>
    <t>Chill Them with Fear (LE)</t>
  </si>
  <si>
    <t>Choice of Lúthien (DM)</t>
  </si>
  <si>
    <t>Choked with Vanity (FB)</t>
  </si>
  <si>
    <t>Choking Shadows (TW)</t>
  </si>
  <si>
    <t>Choose a Mortal Life (FB)</t>
  </si>
  <si>
    <t>Chy (BO)</t>
  </si>
  <si>
    <t>Chyans (BO)</t>
  </si>
  <si>
    <t>Circle of Swords (NE)</t>
  </si>
  <si>
    <t>Círdan (TW)</t>
  </si>
  <si>
    <t>Círdan the Shipwright (FB)</t>
  </si>
  <si>
    <t>Círdor (FB)</t>
  </si>
  <si>
    <t>Cirith Gorgor [M] (LE)</t>
  </si>
  <si>
    <t>Cirith Gorgor [H] (AS)</t>
  </si>
  <si>
    <t>Cirith Gorgor [B] (BA)</t>
  </si>
  <si>
    <t>Cirith Helkaloke [H] (GW)</t>
  </si>
  <si>
    <t>Cirith Helkaloke [M] (GW)</t>
  </si>
  <si>
    <t>Cirith Ungol [H] (TW)</t>
  </si>
  <si>
    <t>Cirith Ungol [M] (LE)</t>
  </si>
  <si>
    <t>Cirith Ungol [B] (BA)</t>
  </si>
  <si>
    <t>Cirlond [H] (BO)</t>
  </si>
  <si>
    <t>Cirlond [M] (BO)</t>
  </si>
  <si>
    <t>Ciryaher (LE)</t>
  </si>
  <si>
    <t>Citadel of Ardor (CA)</t>
  </si>
  <si>
    <t>City Guard of Tenolkachyn (BO)</t>
  </si>
  <si>
    <t>Clad for War (DF)</t>
  </si>
  <si>
    <t>Clad in Chain-shirts (DF)</t>
  </si>
  <si>
    <t>Clan Bonds (DF)</t>
  </si>
  <si>
    <t>Clan Bulgan (SL)</t>
  </si>
  <si>
    <t>Clan Másra (SL)</t>
  </si>
  <si>
    <t>Clan-bound (KN)</t>
  </si>
  <si>
    <t>Clans of the Drêl (DS)</t>
  </si>
  <si>
    <t>Clans of the Pel (DS)</t>
  </si>
  <si>
    <t>Claws Sharpened (GW)</t>
  </si>
  <si>
    <t>Clean the Greenwood (FB)</t>
  </si>
  <si>
    <t>Clear Skies (TW)</t>
  </si>
  <si>
    <t>Cleft of Goats (DS)</t>
  </si>
  <si>
    <t>Cloak of Many Colours (FB)</t>
  </si>
  <si>
    <t>Cloaked by Darkness (BA)</t>
  </si>
  <si>
    <t>Cloudless Day (TD)</t>
  </si>
  <si>
    <t>Clouds (TW)</t>
  </si>
  <si>
    <t>Clyan (BO)</t>
  </si>
  <si>
    <t>Coast of Harad (SL)</t>
  </si>
  <si>
    <t>Coastal Signal Tower [H] (WR)</t>
  </si>
  <si>
    <t>Coastal Signal Tower [M] (WR)</t>
  </si>
  <si>
    <t>Coat of Fine Diamonds (RN)</t>
  </si>
  <si>
    <t>Cobras (SL)</t>
  </si>
  <si>
    <t>Coeval in Age and Power (ML)</t>
  </si>
  <si>
    <t>Collar of Spikes (TI)</t>
  </si>
  <si>
    <t>Collarmount [H] (GW)</t>
  </si>
  <si>
    <t>Collarmount [M] (GW)</t>
  </si>
  <si>
    <t>Come at Need (AS)</t>
  </si>
  <si>
    <t>Come Back All of Itself (RS)</t>
  </si>
  <si>
    <t>Come by Night Upon Them (LE)</t>
  </si>
  <si>
    <t>Come Forth (RN)</t>
  </si>
  <si>
    <t>Companions Since the Eldar Days (FB)</t>
  </si>
  <si>
    <t>Compass (RS)</t>
  </si>
  <si>
    <t>Concealed Entrance (KN)</t>
  </si>
  <si>
    <t>Concealment (TW)</t>
  </si>
  <si>
    <t>Conjure the Tempest (NW)</t>
  </si>
  <si>
    <t>Consumed by Dragon-fire (NE)</t>
  </si>
  <si>
    <t>Contested Powers of Mirkwood [H] (NE)</t>
  </si>
  <si>
    <t>Contested Powers of Mirkwood [M] (NE)</t>
  </si>
  <si>
    <t>Cor Angaladh [H] (FB)</t>
  </si>
  <si>
    <t>Cor Angaladh [M] (FB)</t>
  </si>
  <si>
    <t>Cor Minyadhras [H] (DS)</t>
  </si>
  <si>
    <t>Cor Minyadhras [M] (DS)</t>
  </si>
  <si>
    <t>Corlagon (GW)</t>
  </si>
  <si>
    <t>Corlagon Ahunt (GW)</t>
  </si>
  <si>
    <t>Corlagon at Home (GW)</t>
  </si>
  <si>
    <t>Corlagon Roused (GW)</t>
  </si>
  <si>
    <t>Corpse-candle (TW)</t>
  </si>
  <si>
    <t>Corpse-candle (LE)</t>
  </si>
  <si>
    <t>Corsairs of Rhûn (AS)</t>
  </si>
  <si>
    <t>Corsairs of Umbar (TW)</t>
  </si>
  <si>
    <t>Council of Elrond (RS)</t>
  </si>
  <si>
    <t>Counsellors of the North Kingdom (WR)</t>
  </si>
  <si>
    <t>Counterfeit (WH)</t>
  </si>
  <si>
    <t>Counterspell (RS)</t>
  </si>
  <si>
    <t>Court of Ardor (CA)</t>
  </si>
  <si>
    <t>Covetous Thoughts (LE)</t>
  </si>
  <si>
    <t>Covshek-pust (SL)</t>
  </si>
  <si>
    <t>Cowardice (RN)</t>
  </si>
  <si>
    <t>Crack in the Wall (LE)</t>
  </si>
  <si>
    <t>Cracking Whip (NE)</t>
  </si>
  <si>
    <t>Cracks of Doom (TW)</t>
  </si>
  <si>
    <t>Cram (TD)</t>
  </si>
  <si>
    <t>Creating Their Domain (NE)</t>
  </si>
  <si>
    <t>Creature of an Older World (AS)</t>
  </si>
  <si>
    <t>Creb Durga [H] (KN)</t>
  </si>
  <si>
    <t>Creb Durga [M] (KN)</t>
  </si>
  <si>
    <t>Crebain (TW)</t>
  </si>
  <si>
    <t>Crebain from Dunland (KN)</t>
  </si>
  <si>
    <t>Crept Along Carefully (BA)</t>
  </si>
  <si>
    <t>Crept Along Cleverly (WH)</t>
  </si>
  <si>
    <t>Crimson Hood (DF)</t>
  </si>
  <si>
    <t>Crisfuin (FB)</t>
  </si>
  <si>
    <t>Crooked Promptings (LE)</t>
  </si>
  <si>
    <t>Crook-legged Orc (BA)</t>
  </si>
  <si>
    <t>Crossing the Border (DF)</t>
  </si>
  <si>
    <t>Crown of Eärnur (WR)</t>
  </si>
  <si>
    <t>Crown of Flowers (DM)</t>
  </si>
  <si>
    <t>Crowned with Storm (BA)</t>
  </si>
  <si>
    <t>Cruel Caradhras (TD)</t>
  </si>
  <si>
    <t>Cruel Claw Perceived (WH)</t>
  </si>
  <si>
    <t>Crypt of Skorg (ML)</t>
  </si>
  <si>
    <t>Crystals of Bilak-khald (DF)</t>
  </si>
  <si>
    <t>Cuind (DS)</t>
  </si>
  <si>
    <t>Cult of Morgoth (ML)</t>
  </si>
  <si>
    <t>Cult of the Dark Lord (NE)</t>
  </si>
  <si>
    <t>Cult of the Dark Overlord (CA)</t>
  </si>
  <si>
    <t>Cult of the Eye (WR)</t>
  </si>
  <si>
    <t>Cult of the Long Night (NE)</t>
  </si>
  <si>
    <t>Cult of Vatra (SL)</t>
  </si>
  <si>
    <t>Cunning Foes (DM)</t>
  </si>
  <si>
    <t>Cup of Farewell (DM)</t>
  </si>
  <si>
    <t>Curinshiban (DS)</t>
  </si>
  <si>
    <t>Curse Him, Root and Branch! (FB)</t>
  </si>
  <si>
    <t>Curse the Baggins! (NE)</t>
  </si>
  <si>
    <t>Cursed Journey (MM)</t>
  </si>
  <si>
    <t>Cursed Spell-bead (NW)</t>
  </si>
  <si>
    <t>Cursed Treasure (GW)</t>
  </si>
  <si>
    <t>Curubor (CA)</t>
  </si>
  <si>
    <t>Daelomin (TW)</t>
  </si>
  <si>
    <t>Daelomin Ahunt (TD)</t>
  </si>
  <si>
    <t>Daelomin at Home (TD)</t>
  </si>
  <si>
    <t>Daelomin Roused (AS)</t>
  </si>
  <si>
    <t>Daelomin the Ghost-Wing (GW)</t>
  </si>
  <si>
    <t>Daeron's Pool [H] (GW)</t>
  </si>
  <si>
    <t>Daeron's Pool [M] (GW)</t>
  </si>
  <si>
    <t>Dagger of Westernesse (TW)</t>
  </si>
  <si>
    <t>Dagnirdraug (KN)</t>
  </si>
  <si>
    <t>Dagorlad (TW)</t>
  </si>
  <si>
    <t>Dáin (DF)</t>
  </si>
  <si>
    <t>Dáin II (TW)</t>
  </si>
  <si>
    <t>Dâiruzôr (BO)</t>
  </si>
  <si>
    <t>Dakalmog (ML)</t>
  </si>
  <si>
    <t>Dale [H] (TD)</t>
  </si>
  <si>
    <t>Dale [M] (LE)</t>
  </si>
  <si>
    <t>Dale of Long Silence [H] (CP)</t>
  </si>
  <si>
    <t>Dale of Long Silence [M] (CP)</t>
  </si>
  <si>
    <t>Damrod (TW)</t>
  </si>
  <si>
    <t>Dancing Spire [H] (TW)</t>
  </si>
  <si>
    <t>Dancing Spire [M] (AS)</t>
  </si>
  <si>
    <t>Dár (SL)</t>
  </si>
  <si>
    <t>Dar Egleriador [H] (BO)</t>
  </si>
  <si>
    <t>Dar Egleriador [M] (BO)</t>
  </si>
  <si>
    <t>Dare Seek Revenge (ML)</t>
  </si>
  <si>
    <t>Dark Designs of Mordor (NE)</t>
  </si>
  <si>
    <t>Dark Embassy (NE)</t>
  </si>
  <si>
    <t>Dark Forges (NE)</t>
  </si>
  <si>
    <t>Dark Heart (FB)</t>
  </si>
  <si>
    <t>Dark is the Hour (RN)</t>
  </si>
  <si>
    <t>Dark Numbers (DM)</t>
  </si>
  <si>
    <t>Dark Quarrels (TW)</t>
  </si>
  <si>
    <t>Dark Shapes Gathered There (NE)</t>
  </si>
  <si>
    <t>Dark Spires Rising (NE)</t>
  </si>
  <si>
    <t>Dark Tryst (AS)</t>
  </si>
  <si>
    <t>Darken the Hearts of Men (NW)</t>
  </si>
  <si>
    <t>Darkness Ahead (TI)</t>
  </si>
  <si>
    <t>Darkness Made by Malice (BA)</t>
  </si>
  <si>
    <t>Darkness Under Tree (LE)</t>
  </si>
  <si>
    <t>Darkness Wielded (BA)</t>
  </si>
  <si>
    <t>Daroc (DS)</t>
  </si>
  <si>
    <t>Dâsakûn (DM)</t>
  </si>
  <si>
    <t>Daurukh (CP)</t>
  </si>
  <si>
    <t>Dawn Comes Early (DF)</t>
  </si>
  <si>
    <t>Dawn Take You All! (DF)</t>
  </si>
  <si>
    <t>Dawnless Day (NE)</t>
  </si>
  <si>
    <t>Dead Man's Dike [H] (KN)</t>
  </si>
  <si>
    <t>Dead Man's Dike [M] (KN)</t>
  </si>
  <si>
    <t>Dead Marshes [H] (TW)</t>
  </si>
  <si>
    <t>Dead Marshes [M] (LE)</t>
  </si>
  <si>
    <t>Deadly Dart (LE)</t>
  </si>
  <si>
    <t>Deadly Laughter (NE)</t>
  </si>
  <si>
    <t>Deallus (DM)</t>
  </si>
  <si>
    <t>Death Holds No Fear (SL)</t>
  </si>
  <si>
    <t>Death of a Kinsman (WR)</t>
  </si>
  <si>
    <t>Death-carrying Vermin (NE)</t>
  </si>
  <si>
    <t>Deathwind (NW)</t>
  </si>
  <si>
    <t>Deceived By His Voice (GW)</t>
  </si>
  <si>
    <t>Decisions of the White Council (FB)</t>
  </si>
  <si>
    <t>Deeds of Lonely Daring (RS)</t>
  </si>
  <si>
    <t>Deep Barracks (RN)</t>
  </si>
  <si>
    <t>Deep Cleft [H] (GW)</t>
  </si>
  <si>
    <t>Deep Cleft [M] (GW)</t>
  </si>
  <si>
    <t>Deep Is the Abyss (RS)</t>
  </si>
  <si>
    <t>Deep Mines (WH)</t>
  </si>
  <si>
    <t>Deep Mountain Fortress (DF)</t>
  </si>
  <si>
    <t>Deeper Shadow (LE)</t>
  </si>
  <si>
    <t>Deeps of Fuinur (SL)</t>
  </si>
  <si>
    <t>Deftness of Agility (TD)</t>
  </si>
  <si>
    <t>Delver's Harvest (WH)</t>
  </si>
  <si>
    <t>Demons of Aglarond (TI)</t>
  </si>
  <si>
    <t>Demons of the North Winds (NW)</t>
  </si>
  <si>
    <t>Demons of Vatra (SL)</t>
  </si>
  <si>
    <t>Demon-whale (ML)</t>
  </si>
  <si>
    <t>Denethor II (TW)</t>
  </si>
  <si>
    <t>Denizens Courting Violence (ML)</t>
  </si>
  <si>
    <t>Depredation of the Dragon (GW)</t>
  </si>
  <si>
    <t>Derei (DS)</t>
  </si>
  <si>
    <t>Derelict Castles of the Elder Days (ML)</t>
  </si>
  <si>
    <t>Dernhelm (TI)</t>
  </si>
  <si>
    <t>Derufin (WR)</t>
  </si>
  <si>
    <t>Dervorin (WR)</t>
  </si>
  <si>
    <t>Descent through Fire (BA)</t>
  </si>
  <si>
    <t>Desert Amber (SL)</t>
  </si>
  <si>
    <t>Desert Orcs (SL)</t>
  </si>
  <si>
    <t>Desert Screamers (SL)</t>
  </si>
  <si>
    <t>Desire All for Thy Belly (BA)</t>
  </si>
  <si>
    <t>Despair of the Heart (TW)</t>
  </si>
  <si>
    <t>Despair of the Heart (LE)</t>
  </si>
  <si>
    <t>Desperate Strike (DF)</t>
  </si>
  <si>
    <t>Destruction and Savagery (GW)</t>
  </si>
  <si>
    <t>Devastation (TI)</t>
  </si>
  <si>
    <t>Devourer of Hosts (RN)</t>
  </si>
  <si>
    <t>Devouring Wyrms (RN)</t>
  </si>
  <si>
    <t>Diminish and Depart (BA)</t>
  </si>
  <si>
    <t>Dimrill Dale [H] (TW)</t>
  </si>
  <si>
    <t>Dimrill Dale [M] (LE)</t>
  </si>
  <si>
    <t>Dire Negotiations (GW)</t>
  </si>
  <si>
    <t>Dire Wolves (TD)</t>
  </si>
  <si>
    <t>Dire Wolves (LE)</t>
  </si>
  <si>
    <t>Dirwood Spear (WR)</t>
  </si>
  <si>
    <t>Dís (DF)</t>
  </si>
  <si>
    <t>Diversion (LE)</t>
  </si>
  <si>
    <t>Djerul (NE)</t>
  </si>
  <si>
    <t>Do Not Use It Again (RS)</t>
  </si>
  <si>
    <t>Dodge (TW)</t>
  </si>
  <si>
    <t>Doeth - Durthak (WH)</t>
  </si>
  <si>
    <t>Dog-lord of Waw (NE)</t>
  </si>
  <si>
    <t>Dôgrib (LE)</t>
  </si>
  <si>
    <t>Dol Amroth [H] (TW)</t>
  </si>
  <si>
    <t>Dol Amroth [M] (LE)</t>
  </si>
  <si>
    <t>Dol Guldur [H] (TW)</t>
  </si>
  <si>
    <t>Dol Guldur [M] (LE)</t>
  </si>
  <si>
    <t>Dol Guldur [B] (BA)</t>
  </si>
  <si>
    <t>Dolin (SL)</t>
  </si>
  <si>
    <t>Dom (DS)</t>
  </si>
  <si>
    <t>Doom of the Noldor (FB)</t>
  </si>
  <si>
    <t>Doomed to Die (MM)</t>
  </si>
  <si>
    <t>Doors of Night (TW)</t>
  </si>
  <si>
    <t>Doors of Night (LE)</t>
  </si>
  <si>
    <t>Dor Bendor (NW)</t>
  </si>
  <si>
    <t>Dorelas (LE)</t>
  </si>
  <si>
    <t>Dori (TW)</t>
  </si>
  <si>
    <t>Dorwinion (TW)</t>
  </si>
  <si>
    <t>Dorwinrim School of Diplomacy (CP)</t>
  </si>
  <si>
    <t>Doubled Vigilance (DM)</t>
  </si>
  <si>
    <t>Double-dealing (WH)</t>
  </si>
  <si>
    <t>Down Down to Goblin-town (LE)</t>
  </si>
  <si>
    <t>Down the Hurrying Waters (RS)</t>
  </si>
  <si>
    <t>Dragon Gap (GW)</t>
  </si>
  <si>
    <t>Dragon Hunters (GW)</t>
  </si>
  <si>
    <t>Dragon Marked in Red [H] (NE)</t>
  </si>
  <si>
    <t>Dragon Marked in Red [M] (NE)</t>
  </si>
  <si>
    <t>Dragon Mindbend (GW)</t>
  </si>
  <si>
    <t>Dragon-egg (GW)</t>
  </si>
  <si>
    <t>Dragon-feuds (TD)</t>
  </si>
  <si>
    <t>Dragonfire and Savage Swords (GW)</t>
  </si>
  <si>
    <t>Dragon-hatchling (GW)</t>
  </si>
  <si>
    <t>Dragon-helm (DM)</t>
  </si>
  <si>
    <t>Dragon-helm of Uon (NE)</t>
  </si>
  <si>
    <t>Dragon-lore (TD)</t>
  </si>
  <si>
    <t>Dragon's Abode (GW)</t>
  </si>
  <si>
    <t>Dragon's Blood (TD)</t>
  </si>
  <si>
    <t>Dragon's Breath (TD)</t>
  </si>
  <si>
    <t>Dragon's Breath (GW)</t>
  </si>
  <si>
    <t>Dragon's Curse (TD)</t>
  </si>
  <si>
    <t>Dragon's Den (GW)</t>
  </si>
  <si>
    <t>Dragon's Desolation (TW)</t>
  </si>
  <si>
    <t>Dragon's Disciple (GW)</t>
  </si>
  <si>
    <t>Dragon's Dream (GW)</t>
  </si>
  <si>
    <t>Dragon's Hunger (TD)</t>
  </si>
  <si>
    <t>Dragon's Nest (GW)</t>
  </si>
  <si>
    <t>Dragon's Sleep (GW)</t>
  </si>
  <si>
    <t>Dragon's Terror (TD)</t>
  </si>
  <si>
    <t>Dragon's Vengeance (GW)</t>
  </si>
  <si>
    <t>Dragon-scales (GW)</t>
  </si>
  <si>
    <t>Dragon-sickness (TD)</t>
  </si>
  <si>
    <t>Dragon-teeth Necklace (GW)</t>
  </si>
  <si>
    <t>Dragon-totem (GW)</t>
  </si>
  <si>
    <t>Drawn to Its Master (MM)</t>
  </si>
  <si>
    <t>Dreams of Beleriand (ML)</t>
  </si>
  <si>
    <t>Dreams of Lore (TW)</t>
  </si>
  <si>
    <t>Drêl (DS)</t>
  </si>
  <si>
    <t>Drenâd (CA)</t>
  </si>
  <si>
    <t>Drive Away the Night (RN)</t>
  </si>
  <si>
    <t>Drive Back the Shadow (FB)</t>
  </si>
  <si>
    <t>Driven as by a Madness (AS)</t>
  </si>
  <si>
    <t>Driven into Exile (GW)</t>
  </si>
  <si>
    <t>Drór (DM)</t>
  </si>
  <si>
    <t>Drought (SL)</t>
  </si>
  <si>
    <t>Drowning Seas (TW)</t>
  </si>
  <si>
    <t>Drúadan Forest [H] (TW)</t>
  </si>
  <si>
    <t>Drúadan Forest [M] (LE)</t>
  </si>
  <si>
    <t>Drughu (AS)</t>
  </si>
  <si>
    <t>Drums (DM)</t>
  </si>
  <si>
    <t>Dry Tunnels (DF)</t>
  </si>
  <si>
    <t>Duilin (WR)</t>
  </si>
  <si>
    <t>Duinhir (WR)</t>
  </si>
  <si>
    <t>Dúnadan Explorers (WR)</t>
  </si>
  <si>
    <t>Dúnadan Mariner (WR)</t>
  </si>
  <si>
    <t>Dune Sea (SL)</t>
  </si>
  <si>
    <t>Dungeons of Dol Guldur (NE)</t>
  </si>
  <si>
    <t>Dunharrow [H] (TW)</t>
  </si>
  <si>
    <t>Dunharrow [M] (LE)</t>
  </si>
  <si>
    <t>Dúnhere (TI)</t>
  </si>
  <si>
    <t>Dunland (TW)</t>
  </si>
  <si>
    <t>Dunlending Raiders (TD)</t>
  </si>
  <si>
    <t>Dunlending Spy (LE)</t>
  </si>
  <si>
    <t>Dunlendings (TW)</t>
  </si>
  <si>
    <t>Dunlendings (LE)</t>
  </si>
  <si>
    <t>Dunnish Clan-hold [H] (TW)</t>
  </si>
  <si>
    <t>Dunnish Clan-hold [M] (LE)</t>
  </si>
  <si>
    <t>Durang (DF)</t>
  </si>
  <si>
    <t>Durba (ML)</t>
  </si>
  <si>
    <t>Dûrdamal [H] (CA)</t>
  </si>
  <si>
    <t>Dûrdamal [M] (CA)</t>
  </si>
  <si>
    <t>Durin's Axe (TW)</t>
  </si>
  <si>
    <t>Durin's Bane (DM)</t>
  </si>
  <si>
    <t>Durin's Crown (DF)</t>
  </si>
  <si>
    <t>Durin's Day (DF)</t>
  </si>
  <si>
    <t>Durin's Folk (AS)</t>
  </si>
  <si>
    <t>Durin's Tower (DF)</t>
  </si>
  <si>
    <t>Durkarian (NW)</t>
  </si>
  <si>
    <t>Durlach (ML)</t>
  </si>
  <si>
    <t>Durlach, Bane of the North (ML)</t>
  </si>
  <si>
    <t>Durlog (GW)</t>
  </si>
  <si>
    <t>Durthang [H] (NE)</t>
  </si>
  <si>
    <t>Durthang [M] (NE)</t>
  </si>
  <si>
    <t>Dûsalan [H] (SL)</t>
  </si>
  <si>
    <t>Dûsalan [M] (SL)</t>
  </si>
  <si>
    <t>Dûshera (CA)</t>
  </si>
  <si>
    <t>Dwalin (TW)</t>
  </si>
  <si>
    <t>Dwar of Waw (TW)</t>
  </si>
  <si>
    <t>Dwar the Ringwraith (LE)</t>
  </si>
  <si>
    <t>Dwar Unleashed (LE)</t>
  </si>
  <si>
    <t>Dwarf-chopper (DF)</t>
  </si>
  <si>
    <t>Dwarf-friend (DF)</t>
  </si>
  <si>
    <t>Dwarf-jelly Lantern (NW)</t>
  </si>
  <si>
    <t>Dwarven Alchemist (DF)</t>
  </si>
  <si>
    <t>Dwarven Armoury (DF)</t>
  </si>
  <si>
    <t>Dwarven Art of War (DF)</t>
  </si>
  <si>
    <t>Dwarven Axe (DF)</t>
  </si>
  <si>
    <t>Dwarven Chain-shirt (DF)</t>
  </si>
  <si>
    <t>Dwarven Cunning (DF)</t>
  </si>
  <si>
    <t>Dwarven Fire (DF)</t>
  </si>
  <si>
    <t>Dwarven Galleries (DF)</t>
  </si>
  <si>
    <t>Dwarven Heirlooms (DF)</t>
  </si>
  <si>
    <t>Dwarven Hoard (TD)</t>
  </si>
  <si>
    <t>Dwarven Light-stone (DM)</t>
  </si>
  <si>
    <t>Dwarven Miner (DF)</t>
  </si>
  <si>
    <t>Dwarven Ring of Barin's Tribe [H] (TW)</t>
  </si>
  <si>
    <t>Dwarven Ring of Barin's Tribe [M] (LE)</t>
  </si>
  <si>
    <t>Dwarven Ring of Bávor's Tribe [H] (TW)</t>
  </si>
  <si>
    <t>Dwarven Ring of Bávor's Tribe [M] (LE)</t>
  </si>
  <si>
    <t>Dwarven Ring of Drúin's Tribe [H] (TW)</t>
  </si>
  <si>
    <t>Dwarven Ring of Drúin's Tribe [M] (LE)</t>
  </si>
  <si>
    <t>Dwarven Ring of Durin's Tribe [H] (TW)</t>
  </si>
  <si>
    <t>Dwarven Ring of Durin's Tribe [M] (LE)</t>
  </si>
  <si>
    <t>Dwarven Ring of Dwálin's Tribe [H] (TW)</t>
  </si>
  <si>
    <t>Dwarven Ring of Dwálin's Tribe [M] (LE)</t>
  </si>
  <si>
    <t>Dwarven Ring of Thélor's Tribe [H] (TW)</t>
  </si>
  <si>
    <t>Dwarven Ring of Thélor's Tribe [M] (AS)</t>
  </si>
  <si>
    <t>Dwarven Ring of Thrár's Tribe [H] (TW)</t>
  </si>
  <si>
    <t>Dwarven Ring of Thrár's Tribe [M] (AS)</t>
  </si>
  <si>
    <t>Dwarven Travelers (AS)</t>
  </si>
  <si>
    <t>Dwarven Warhosts (RN)</t>
  </si>
  <si>
    <t>Dwarven Warparty (DF)</t>
  </si>
  <si>
    <t>Dwarves of Blackflame (DS)</t>
  </si>
  <si>
    <t>Dwarves of Mablad-dûm (SL)</t>
  </si>
  <si>
    <t>Dworin (DF)</t>
  </si>
  <si>
    <t>Dyr (BU)</t>
  </si>
  <si>
    <t>Eagle-mounts (TW)</t>
  </si>
  <si>
    <t>Eagles Ahunt (DF)</t>
  </si>
  <si>
    <t>Eagles' Eyrie [H] (TW)</t>
  </si>
  <si>
    <t>Eagles' Eyrie [M] (AS)</t>
  </si>
  <si>
    <t>Eagle-watch (RS)</t>
  </si>
  <si>
    <t>Eägoth (BU)</t>
  </si>
  <si>
    <t>Ear in the King's Court (NE)</t>
  </si>
  <si>
    <t>Eärcaraxë (TD)</t>
  </si>
  <si>
    <t>Eärcaraxë Ahunt (TD)</t>
  </si>
  <si>
    <t>Eärcaraxë at Home (TD)</t>
  </si>
  <si>
    <t>Eärcaraxë Roused (AS)</t>
  </si>
  <si>
    <t>Early Harvest (AS)</t>
  </si>
  <si>
    <t>Eärmacil II (BO)</t>
  </si>
  <si>
    <t>Eärnil I Pheriannath (WR)</t>
  </si>
  <si>
    <t>Earrings of Lyerin (CA)</t>
  </si>
  <si>
    <t>Earth of Galadriel's Orchard (TW)</t>
  </si>
  <si>
    <t>Earth-eater (WH)</t>
  </si>
  <si>
    <t>Earth-tremors (DM)</t>
  </si>
  <si>
    <t>East Bay of Forochel (NW)</t>
  </si>
  <si>
    <t>East Bay of Ormal (BO)</t>
  </si>
  <si>
    <t>Easterling Camp [H] (TW)</t>
  </si>
  <si>
    <t>Easterling Camp [M] (LE)</t>
  </si>
  <si>
    <t>Easterlings (TW)</t>
  </si>
  <si>
    <t>Easterlings (LE)</t>
  </si>
  <si>
    <t>Eastward in His Hunting (CP)</t>
  </si>
  <si>
    <t>Eaten Half a Village (GW)</t>
  </si>
  <si>
    <t>Echo of all Joy (TD)</t>
  </si>
  <si>
    <t>Echoes of Morgoth's Cry (ML)</t>
  </si>
  <si>
    <t>Echoes Of Númenor's Fall (SL)</t>
  </si>
  <si>
    <t>Echoes of the Song (WH)</t>
  </si>
  <si>
    <t>Eddy in Fate's Tide (BA)</t>
  </si>
  <si>
    <t>Edhellond [H] (TW)</t>
  </si>
  <si>
    <t>Edhellond [M] (AS)</t>
  </si>
  <si>
    <t>Edhellond [F] (FB)</t>
  </si>
  <si>
    <t>Edoras [H] (TW)</t>
  </si>
  <si>
    <t>Edoras [M] (LE)</t>
  </si>
  <si>
    <t>Ei Missä [H] (NW)</t>
  </si>
  <si>
    <t>Ei Missä [M] (NW)</t>
  </si>
  <si>
    <t>Eithel Morgoth [H] (ML)</t>
  </si>
  <si>
    <t>Eithel Morgoth [M] (ML)</t>
  </si>
  <si>
    <t>Eithel Morgoth [B] (ML)</t>
  </si>
  <si>
    <t>Eithel Ulmo (WR)</t>
  </si>
  <si>
    <t>Ekkaia (NW)</t>
  </si>
  <si>
    <t>Elanthia [H] (CP)</t>
  </si>
  <si>
    <t>Elanthia [M] (CP)</t>
  </si>
  <si>
    <t>Eldanar [H] (KN)</t>
  </si>
  <si>
    <t>Eldanar [M] (KN)</t>
  </si>
  <si>
    <t>Elder Glory Undone [M] (ML)</t>
  </si>
  <si>
    <t>Elendil! (TI)</t>
  </si>
  <si>
    <t>Elendilmir (WR)</t>
  </si>
  <si>
    <t>Elendor (CA)</t>
  </si>
  <si>
    <t>Elenya (FB)</t>
  </si>
  <si>
    <t>Elerína (DM)</t>
  </si>
  <si>
    <t>Elessar (WR)</t>
  </si>
  <si>
    <t>Elf-friend (FB)</t>
  </si>
  <si>
    <t>Elfhelm (TI)</t>
  </si>
  <si>
    <t>Elfhewer (GW)</t>
  </si>
  <si>
    <t>Elf-lord Revealed in Wrath (LE)</t>
  </si>
  <si>
    <t>Elf-path (TD)</t>
  </si>
  <si>
    <t>Elf-skin War Drum (NE)</t>
  </si>
  <si>
    <t>Elf-song (TW)</t>
  </si>
  <si>
    <t>Elf-stone (TW)</t>
  </si>
  <si>
    <t>Elgaer [H] (CP)</t>
  </si>
  <si>
    <t>Elgaer [M] (CP)</t>
  </si>
  <si>
    <t>Elinse (BO)</t>
  </si>
  <si>
    <t>Elladan (TW)</t>
  </si>
  <si>
    <t>Ellindiel (FB)</t>
  </si>
  <si>
    <t>Eloeklo (NW)</t>
  </si>
  <si>
    <t>Eloeklo, Lindor's Bane (NW)</t>
  </si>
  <si>
    <t>Elorna (DS)</t>
  </si>
  <si>
    <t>Elornan Swamp [H] (DS)</t>
  </si>
  <si>
    <t>Elornan Swamp [M] (DS)</t>
  </si>
  <si>
    <t>Elrohir (TW)</t>
  </si>
  <si>
    <t>Elrond (TW)</t>
  </si>
  <si>
    <t>Elrond Half-elven (FB)</t>
  </si>
  <si>
    <t>Elven Archer (FB)</t>
  </si>
  <si>
    <t>Elven Blade (FB)</t>
  </si>
  <si>
    <t>Elven Bridge (FB)</t>
  </si>
  <si>
    <t>Elven Cloak (TW)</t>
  </si>
  <si>
    <t>Elven Custody (FB)</t>
  </si>
  <si>
    <t>Elven Fortress (CA)</t>
  </si>
  <si>
    <t>Elven Handmaid (FB)</t>
  </si>
  <si>
    <t>Elven Rope (BA)</t>
  </si>
  <si>
    <t>Elven Shores (TW)</t>
  </si>
  <si>
    <t>Elven Wards (FB)</t>
  </si>
  <si>
    <t>Elves of Edhellond (FB)</t>
  </si>
  <si>
    <t>Elves of Evermist (NW)</t>
  </si>
  <si>
    <t>Elves of Lindon (TW)</t>
  </si>
  <si>
    <t>Elves of Lothlórien (FB)</t>
  </si>
  <si>
    <t>Elves of Tâliran (CA)</t>
  </si>
  <si>
    <t>Elves of Taur Rómen (FB)</t>
  </si>
  <si>
    <t>Elves of the House (FB)</t>
  </si>
  <si>
    <t>Elves upon Errantry (LE)</t>
  </si>
  <si>
    <t>Elwen (DM)</t>
  </si>
  <si>
    <t>Elyamû [H] (BU)</t>
  </si>
  <si>
    <t>Elyamû [M] (BU)</t>
  </si>
  <si>
    <t>Emchangodogo (DS)</t>
  </si>
  <si>
    <t>Emerald of Doriath (TD)</t>
  </si>
  <si>
    <t>Emerald of the Mariner (TD)</t>
  </si>
  <si>
    <t>Emerald of Unlight (BU)</t>
  </si>
  <si>
    <t>Emissary of Doom (CP)</t>
  </si>
  <si>
    <t>Emissary of the House (FB)</t>
  </si>
  <si>
    <t>Emyn Din [H] (DS)</t>
  </si>
  <si>
    <t>Emyn Din [M] (DS)</t>
  </si>
  <si>
    <t>Enchanted Paths (RS)</t>
  </si>
  <si>
    <t>Enchanted Stare (GW)</t>
  </si>
  <si>
    <t>Enchanted Stream (AS)</t>
  </si>
  <si>
    <t>Enchantment Broken (ML)</t>
  </si>
  <si>
    <t>Endless Whispers (DM)</t>
  </si>
  <si>
    <t>Endurance of Stone (RN)</t>
  </si>
  <si>
    <t>Enduring Tales (DM)</t>
  </si>
  <si>
    <t>Enedhwaith (TW)</t>
  </si>
  <si>
    <t>Engines of Defense (WR)</t>
  </si>
  <si>
    <t>Engkîr (CA)</t>
  </si>
  <si>
    <t>Enruned Shield (TD)</t>
  </si>
  <si>
    <t>Enslaved Dwarves (GW)</t>
  </si>
  <si>
    <t>Ent in Search of the Entwives (LE)</t>
  </si>
  <si>
    <t>Ent-draughts (TW)</t>
  </si>
  <si>
    <t>Ents of Fangorn (TW)</t>
  </si>
  <si>
    <t>Entwives (TI)</t>
  </si>
  <si>
    <t>Envinyatar, the Renewer (WR)</t>
  </si>
  <si>
    <t>Eodoric (GW)</t>
  </si>
  <si>
    <t>Éomer (TW)</t>
  </si>
  <si>
    <t>Eorstan (DF)</t>
  </si>
  <si>
    <t>Éothain (TI)</t>
  </si>
  <si>
    <t>Éowyn (TW)</t>
  </si>
  <si>
    <t>Ephydis [H] (BO)</t>
  </si>
  <si>
    <t>Ephydis [M] (BO)</t>
  </si>
  <si>
    <t>Eradan (LE)</t>
  </si>
  <si>
    <t>Ered Harmal [N] (CP)</t>
  </si>
  <si>
    <t>Ered Harmal (CP)</t>
  </si>
  <si>
    <t>Ered Laranor (SL)</t>
  </si>
  <si>
    <t>Ered Lithui (NE)</t>
  </si>
  <si>
    <t>Ered Muil (NW)</t>
  </si>
  <si>
    <t>Ered Ormal (BO)</t>
  </si>
  <si>
    <t>Eregost [H] (DS)</t>
  </si>
  <si>
    <t>Eregost [M] (DS)</t>
  </si>
  <si>
    <t>Eresselen (RS)</t>
  </si>
  <si>
    <t>Erestor (FB)</t>
  </si>
  <si>
    <t>Eriadoran Coast (TW)</t>
  </si>
  <si>
    <t>Erim Póa (SL)</t>
  </si>
  <si>
    <t>Erkenbrand (TW)</t>
  </si>
  <si>
    <t>Er-Murazôr, the Black Prince (SL)</t>
  </si>
  <si>
    <t>Errand-riders of Gondor (WR)</t>
  </si>
  <si>
    <t>Erû's Gift (MM)</t>
  </si>
  <si>
    <t>Eryn Lasgalen (FB)</t>
  </si>
  <si>
    <t>Escape (TW)</t>
  </si>
  <si>
    <t>Escaped Slaves (WR)</t>
  </si>
  <si>
    <t>Essay on Ringcraft (FB)</t>
  </si>
  <si>
    <t>Estel (RS)</t>
  </si>
  <si>
    <t>Ettenmoors [H] (TW)</t>
  </si>
  <si>
    <t>Ettenmoors [M] (LE)</t>
  </si>
  <si>
    <t>Etulians (SL)</t>
  </si>
  <si>
    <t>Eun (DM)</t>
  </si>
  <si>
    <t>Euog - Ulzog (WH)</t>
  </si>
  <si>
    <t>Evefalin Cavern-Systems (SL)</t>
  </si>
  <si>
    <t>Evenstar of Her People (FB)</t>
  </si>
  <si>
    <t>Everdalf (NW)</t>
  </si>
  <si>
    <t>Evermarking Scar (ML)</t>
  </si>
  <si>
    <t>Evermind (TI)</t>
  </si>
  <si>
    <t>Evermist [H] (NW)</t>
  </si>
  <si>
    <t>Evermist [M] (NW)</t>
  </si>
  <si>
    <t>Every Arrow Loosed (RN)</t>
  </si>
  <si>
    <t>Evil Entered Secretly (NE)</t>
  </si>
  <si>
    <t>Evil Things Lingering (BA)</t>
  </si>
  <si>
    <t>Exhalation of Decay (DM)</t>
  </si>
  <si>
    <t>Exile of Solitude (TD)</t>
  </si>
  <si>
    <t>Expert Treasure-hunter (DF)</t>
  </si>
  <si>
    <t>Exploring Ever Eastwards (NW)</t>
  </si>
  <si>
    <t>Extravagant Tombs (WR)</t>
  </si>
  <si>
    <t>Eye Ever Vigilant (RN)</t>
  </si>
  <si>
    <t>Eye Never Sleeping (AS)</t>
  </si>
  <si>
    <t>Eye of Sauron (TW)</t>
  </si>
  <si>
    <t>Eyes in Their Service (NE)</t>
  </si>
  <si>
    <t>Eyes of Mandos (DM)</t>
  </si>
  <si>
    <t>Eyes of the Shadow (DM)</t>
  </si>
  <si>
    <t>Eyes of the Tower (TI)</t>
  </si>
  <si>
    <t>Eyes of the Well (SL)</t>
  </si>
  <si>
    <t>Eyes of the White Tower (WR)</t>
  </si>
  <si>
    <t>Face out of Sight (DM)</t>
  </si>
  <si>
    <t>Faces of the Dead (DM)</t>
  </si>
  <si>
    <t>Failed Leadership (NE)</t>
  </si>
  <si>
    <t>Fair Gold Ring (TW)</t>
  </si>
  <si>
    <t>Fair Sailing (TW)</t>
  </si>
  <si>
    <t>Fair Travels in Border-lands (TW)</t>
  </si>
  <si>
    <t>Fair Travels in Dark-domains (TW)</t>
  </si>
  <si>
    <t>Fair Travels in Free-domains (TW)</t>
  </si>
  <si>
    <t>Fair Travels in Shadow-lands (TW)</t>
  </si>
  <si>
    <t>Fair Travels in Wilderness (TW)</t>
  </si>
  <si>
    <t>Faithless Steward (AS)</t>
  </si>
  <si>
    <t>Fake (MM)</t>
  </si>
  <si>
    <t>Falathrim (FB)</t>
  </si>
  <si>
    <t>Falcon of Ardor (CA)</t>
  </si>
  <si>
    <t>Falcon's Crest (CA)</t>
  </si>
  <si>
    <t>Fall on Them with Speed (GW)</t>
  </si>
  <si>
    <t>Fallen in with a Rascal (RS)</t>
  </si>
  <si>
    <t>Familiar (MM)</t>
  </si>
  <si>
    <t>Fanar (FB)</t>
  </si>
  <si>
    <t>Fangorn (TW)</t>
  </si>
  <si>
    <t>Fangorn* (FB)</t>
  </si>
  <si>
    <t>Far Below the Deepest Delvings (AS)</t>
  </si>
  <si>
    <t>Faramir (TW)</t>
  </si>
  <si>
    <t>Farijin - Gettaniyan (DS)</t>
  </si>
  <si>
    <t>Farmer Maggot (AS)</t>
  </si>
  <si>
    <t>Far-sight (TW)</t>
  </si>
  <si>
    <t>Fast Asleep (TD)</t>
  </si>
  <si>
    <t>Faster Than the Winds (GW)</t>
  </si>
  <si>
    <t>Fate Let Our Ways Meet (TI)</t>
  </si>
  <si>
    <t>Fate of the Ithil-stone (DM)</t>
  </si>
  <si>
    <t>Fated Individual (TI)</t>
  </si>
  <si>
    <t>Fatty Bolger (TW)</t>
  </si>
  <si>
    <t>Fatty Lumpkin (RS)</t>
  </si>
  <si>
    <t>Favor of the Valar (TW)</t>
  </si>
  <si>
    <t>Favoured by the Eye (NE)</t>
  </si>
  <si>
    <t>Feagwath (NE)</t>
  </si>
  <si>
    <t>Fealty Under Trial (AS)</t>
  </si>
  <si>
    <t>Fear of Death (WR)</t>
  </si>
  <si>
    <t>Fear of Kin (DF)</t>
  </si>
  <si>
    <t>FEAR! FIRE! FOES! (AS)</t>
  </si>
  <si>
    <t>Fearful Sun (RN)</t>
  </si>
  <si>
    <t>Fearsome Ally (GW)</t>
  </si>
  <si>
    <t>Feast on Flesh (RN)</t>
  </si>
  <si>
    <t>Fëatur (CA)</t>
  </si>
  <si>
    <t>Fëatur* (CA)</t>
  </si>
  <si>
    <t>Feel Neither Sun Nor Wind (ML)</t>
  </si>
  <si>
    <t>Felaya (SL)</t>
  </si>
  <si>
    <t>Fell Bear (NW)</t>
  </si>
  <si>
    <t>Fell Beast (TW)</t>
  </si>
  <si>
    <t>Fell Captain (RN)</t>
  </si>
  <si>
    <t>Fell Deeds (MM)</t>
  </si>
  <si>
    <t>Fell Rider (LE)</t>
  </si>
  <si>
    <t>Fell Turtle (TW)</t>
  </si>
  <si>
    <t>Fell Winter (TW)</t>
  </si>
  <si>
    <t>Fell Winter (LE)</t>
  </si>
  <si>
    <t>Fellowship (TW)</t>
  </si>
  <si>
    <t>Feud with the Dragon (GW)</t>
  </si>
  <si>
    <t>Feudal Bonds Broken (WR)</t>
  </si>
  <si>
    <t>Fever of Unrest (TD)</t>
  </si>
  <si>
    <t>Few but Elvish Eyes (RS)</t>
  </si>
  <si>
    <t>Fhûl [H] (SL)</t>
  </si>
  <si>
    <t>Fhûl [M] (SL)</t>
  </si>
  <si>
    <t>Fiefdom Reclaimed (WR)</t>
  </si>
  <si>
    <t>Fifteen Birds in Five Firtrees (DM)</t>
  </si>
  <si>
    <t>Fíli (TW)</t>
  </si>
  <si>
    <t>Filled with Fury (RN)</t>
  </si>
  <si>
    <t>Finglas (FB)</t>
  </si>
  <si>
    <t>Fire and Water (GW)</t>
  </si>
  <si>
    <t>Fire Unwatched (KN)</t>
  </si>
  <si>
    <t>Fire-blade of Sen Jey (CP)</t>
  </si>
  <si>
    <t>Fire-priest of Chey (CP)</t>
  </si>
  <si>
    <t>Fire-storm (GW)</t>
  </si>
  <si>
    <t>Fireworks (DM)</t>
  </si>
  <si>
    <t>Firiel (DM)</t>
  </si>
  <si>
    <t>First Among Equals (WR)</t>
  </si>
  <si>
    <t>First of the Order (DM)</t>
  </si>
  <si>
    <t>First Settlers (WR)</t>
  </si>
  <si>
    <t>Fist of Lungorthin (ML)</t>
  </si>
  <si>
    <t>Fizzling Torch (NE)</t>
  </si>
  <si>
    <t>Fladrif (FB)</t>
  </si>
  <si>
    <t>Flails of the Horse-slayers (SL)</t>
  </si>
  <si>
    <t>Flakas-gûl (ML)</t>
  </si>
  <si>
    <t>Flame of Anor (WR)</t>
  </si>
  <si>
    <t>Flame of Udûn (BA)</t>
  </si>
  <si>
    <t>Flatter a Foe (TD)</t>
  </si>
  <si>
    <t>Fled into Darkness (BA)</t>
  </si>
  <si>
    <t>Flies and Spiders (DM)</t>
  </si>
  <si>
    <t>Flight Unmarked (RS)</t>
  </si>
  <si>
    <t>Flói (DF)</t>
  </si>
  <si>
    <t>Flooded to the Surface (DF)</t>
  </si>
  <si>
    <t>Flotsam and Jetsam (WH)</t>
  </si>
  <si>
    <t>Flung into the Fray (RN)</t>
  </si>
  <si>
    <t>Fly, You Fools! (RS)</t>
  </si>
  <si>
    <t>Focus Palantír (LE)</t>
  </si>
  <si>
    <t>Focussed Staff (RS)</t>
  </si>
  <si>
    <t>Foe Beyond Any of You (RS)</t>
  </si>
  <si>
    <t>Foe Dismayed (BA)</t>
  </si>
  <si>
    <t>Foes Shall Fall (DM)</t>
  </si>
  <si>
    <t>Fog (TW)</t>
  </si>
  <si>
    <t>Folco Boffin (DM)</t>
  </si>
  <si>
    <t>Foliant of Warfare (RN)</t>
  </si>
  <si>
    <t>Folk of Durin (DF)</t>
  </si>
  <si>
    <t>Followers of The Silent One (SL)</t>
  </si>
  <si>
    <t>Fool of a Took (TI)</t>
  </si>
  <si>
    <t>Foolish Words (TD)</t>
  </si>
  <si>
    <t>Foolish Words (LE)</t>
  </si>
  <si>
    <t>Fool's Bane (WH)</t>
  </si>
  <si>
    <t>Forbidden Knowledge (WR)</t>
  </si>
  <si>
    <t>Forced March (LE)</t>
  </si>
  <si>
    <t>Ford (TW)</t>
  </si>
  <si>
    <t>Forest-troll (KN)</t>
  </si>
  <si>
    <t>Forewarned is Forearmed (DM)</t>
  </si>
  <si>
    <t>Forged Below (ML)</t>
  </si>
  <si>
    <t>Forgot His Orders (NE)</t>
  </si>
  <si>
    <t>Forgotten Scrolls (DM)</t>
  </si>
  <si>
    <t>Forgotten South of the World (CA)</t>
  </si>
  <si>
    <t>Fori the Beardless (DM)</t>
  </si>
  <si>
    <t>Forlindaal (SL)</t>
  </si>
  <si>
    <t>Forlong (TW)</t>
  </si>
  <si>
    <t>Former Glory Restored (ML)</t>
  </si>
  <si>
    <t>Fornost (KN)</t>
  </si>
  <si>
    <t>Forochel (TW)</t>
  </si>
  <si>
    <t>Forod (TD)</t>
  </si>
  <si>
    <t>Forodwaith (NW)</t>
  </si>
  <si>
    <t>Forodwaith Revived (NW)</t>
  </si>
  <si>
    <t>Forovirkain (ML)</t>
  </si>
  <si>
    <t>Forrhûn (NE)</t>
  </si>
  <si>
    <t>Forth Eorlingas (RN)</t>
  </si>
  <si>
    <t>Fortress of Bûramak [H] (CA)</t>
  </si>
  <si>
    <t>Fortress of Bûramak [M] (CA)</t>
  </si>
  <si>
    <t>Fortress of the Towers (WH)</t>
  </si>
  <si>
    <t>Fortress Reclaimed (DF)</t>
  </si>
  <si>
    <t>Fosterhome of Royal Heirs (FB)</t>
  </si>
  <si>
    <t>Foul Fumes (TW)</t>
  </si>
  <si>
    <t>Foul Tooth Unsheathed (WH)</t>
  </si>
  <si>
    <t>Foul Trophies (LE)</t>
  </si>
  <si>
    <t>Foul-smelling Paste (LE)</t>
  </si>
  <si>
    <t>Foundations of the Hoard (DF)</t>
  </si>
  <si>
    <t>Foundations Remain (NE)</t>
  </si>
  <si>
    <t>Fram Framson (TD)</t>
  </si>
  <si>
    <t>Fram Wyrmslayer (GW)</t>
  </si>
  <si>
    <t>Framsburg [H] (TD)</t>
  </si>
  <si>
    <t>Framsburg [M] (AS)</t>
  </si>
  <si>
    <t>Frár (DF)</t>
  </si>
  <si>
    <t>Freca (TI)</t>
  </si>
  <si>
    <t>Free to Choose (DM)</t>
  </si>
  <si>
    <t>Freeze the Flesh (LE)</t>
  </si>
  <si>
    <t>Frenzy of Madness (TD)</t>
  </si>
  <si>
    <t>Frerin (DF)</t>
  </si>
  <si>
    <t>Friend of Secret Things (WH)</t>
  </si>
  <si>
    <t>Friend of the Kelvar (NW)</t>
  </si>
  <si>
    <t>Friends of the Snowmen (NW)</t>
  </si>
  <si>
    <t>Friends of Winter (NW)</t>
  </si>
  <si>
    <t>Friendship of Old Renewed (DF)</t>
  </si>
  <si>
    <t>Frightful Guardian (GW)</t>
  </si>
  <si>
    <t>Frodo (TW)</t>
  </si>
  <si>
    <t>From the Pits of Angband (TD)</t>
  </si>
  <si>
    <t>Frôr V (DS)</t>
  </si>
  <si>
    <t>Frost Invasion (NW)</t>
  </si>
  <si>
    <t>Frozen (NW)</t>
  </si>
  <si>
    <t>Fruitless Victory (NE)</t>
  </si>
  <si>
    <t>Fuel for Furnaces (TI)</t>
  </si>
  <si>
    <t>Fuinur's Well [H] (SL)</t>
  </si>
  <si>
    <t>Fuinur's Well [M] (SL)</t>
  </si>
  <si>
    <t>Full of Froth and Rage (AS)</t>
  </si>
  <si>
    <t>Fungi (DF)</t>
  </si>
  <si>
    <t>Fur-traders of Dyr (BU)</t>
  </si>
  <si>
    <t>Fury From the Deeps (ML)</t>
  </si>
  <si>
    <t>Fury of the Iron Crown (TW)</t>
  </si>
  <si>
    <t>Gabmog the Dimwitted (CP)</t>
  </si>
  <si>
    <t>Gaerennon (NW)</t>
  </si>
  <si>
    <t>Galadhrim (AS)</t>
  </si>
  <si>
    <t>Galadriel (TW)</t>
  </si>
  <si>
    <t>Galdor (TD)</t>
  </si>
  <si>
    <t>Gales of Frost and Ice (NW)</t>
  </si>
  <si>
    <t>Galgrinic (NW)</t>
  </si>
  <si>
    <t>Galgrin's Hammer (NW)</t>
  </si>
  <si>
    <t>Galion (DF)</t>
  </si>
  <si>
    <t>Galva (TW)</t>
  </si>
  <si>
    <t>Gamling the Old (TW)</t>
  </si>
  <si>
    <t>Gan (CA)</t>
  </si>
  <si>
    <t>Gandalf [H] (TW)</t>
  </si>
  <si>
    <t>Gandalf [F] (WH)</t>
  </si>
  <si>
    <t>Gandalf the White Rider (AS)</t>
  </si>
  <si>
    <t>Gandalf's Friend (WH)</t>
  </si>
  <si>
    <t>Gandalf's Staff (DF)</t>
  </si>
  <si>
    <t>Gangways over the Fire (BA)</t>
  </si>
  <si>
    <t>Ganim (CA)</t>
  </si>
  <si>
    <t>Gap of Isen (TW)</t>
  </si>
  <si>
    <t>Garrison at Cair Andros (WR)</t>
  </si>
  <si>
    <t>Garulf (TI)</t>
  </si>
  <si>
    <t>Gates of Morning (TW)</t>
  </si>
  <si>
    <t>Gatherer of Loyalties (WH)</t>
  </si>
  <si>
    <t>Gaurblog Lug [H] (DF)</t>
  </si>
  <si>
    <t>Gaurblog Lug [M] (DF)</t>
  </si>
  <si>
    <t>Gaurhir (NE)</t>
  </si>
  <si>
    <t>Gaven [H] (CA)</t>
  </si>
  <si>
    <t>Gaven [M] (CA)</t>
  </si>
  <si>
    <t>Gaze Fixed (NE)</t>
  </si>
  <si>
    <t>Gé of Ogamur (NE)</t>
  </si>
  <si>
    <t>Geann a-Lisch [M] (LE)</t>
  </si>
  <si>
    <t>Geann a-Lisch [H] (AS)</t>
  </si>
  <si>
    <t>Gem-encrusted Belly (GW)</t>
  </si>
  <si>
    <t>Gems of Arda (DM)</t>
  </si>
  <si>
    <t>Gergeli (DM)</t>
  </si>
  <si>
    <t>Gesathago (CA)</t>
  </si>
  <si>
    <t>Gesathago's Lair [H] (CA)</t>
  </si>
  <si>
    <t>Gesathago's Lair [M] (CA)</t>
  </si>
  <si>
    <t>Geshaan (CA)</t>
  </si>
  <si>
    <t>Get You Gone (WR)</t>
  </si>
  <si>
    <t>Ghân-buri-Ghân (TW)</t>
  </si>
  <si>
    <t>Ghash! (ML)</t>
  </si>
  <si>
    <t>Ghostbane (KN)</t>
  </si>
  <si>
    <t>Ghosts (TW)</t>
  </si>
  <si>
    <t>Ghosts (LE)</t>
  </si>
  <si>
    <t>Ghost-warriors of Dunfearan (KN)</t>
  </si>
  <si>
    <t>Ghouls (TW)</t>
  </si>
  <si>
    <t>Ghouls (LE)</t>
  </si>
  <si>
    <t>Giant (TW)</t>
  </si>
  <si>
    <t>Giant (LE)</t>
  </si>
  <si>
    <t>Giant Spiders (TW)</t>
  </si>
  <si>
    <t>Giant Spiders (LE)</t>
  </si>
  <si>
    <t>Giant's Isle [H] (RS)</t>
  </si>
  <si>
    <t>Giant's Isle [M] (RS)</t>
  </si>
  <si>
    <t>Giants of the Ered Harmal (BO)</t>
  </si>
  <si>
    <t>Gift From the Evenstar (WR)</t>
  </si>
  <si>
    <t>Gift of Comprehension (TD)</t>
  </si>
  <si>
    <t>Gift of Deceit (KN)</t>
  </si>
  <si>
    <t>Gifts as Given of Old (LE)</t>
  </si>
  <si>
    <t>Gildor Inglorion (TW)</t>
  </si>
  <si>
    <t>Gilraen (KN)</t>
  </si>
  <si>
    <t>Gimli (TW)</t>
  </si>
  <si>
    <t>Gimli, Son of Gloin (DF)</t>
  </si>
  <si>
    <t>Gimli's Axe (DF)</t>
  </si>
  <si>
    <t>Girdle of Radagast (WH)</t>
  </si>
  <si>
    <t>Gisulf (DM)</t>
  </si>
  <si>
    <t>Give Good Sport (TI)</t>
  </si>
  <si>
    <t>Give Welcome to the Unexpected (WH)</t>
  </si>
  <si>
    <t>Gladden Fields [H] (TW)</t>
  </si>
  <si>
    <t>Gladden Fields [M] (LE)</t>
  </si>
  <si>
    <t>Glades of Flowering Stone (DF)</t>
  </si>
  <si>
    <t>Glamdring (TW)</t>
  </si>
  <si>
    <t>Glamour of Surpassing Excellance (AS)</t>
  </si>
  <si>
    <t>Glance of Arien (BA)</t>
  </si>
  <si>
    <t>Gleaming Gold Ring (LE)</t>
  </si>
  <si>
    <t>Glittering Caves [H] (TW)</t>
  </si>
  <si>
    <t>Glittering Caves [M] (LE)</t>
  </si>
  <si>
    <t>Gloaming Golden Hoard (GW)</t>
  </si>
  <si>
    <t>Glóin (TW)</t>
  </si>
  <si>
    <t>Gloom (TW)</t>
  </si>
  <si>
    <t>Glorfindel II (TW)</t>
  </si>
  <si>
    <t>Glorin (SL)</t>
  </si>
  <si>
    <t>Glory of Arnor Restored (KN)</t>
  </si>
  <si>
    <t>Glory of Bellakar (SL)</t>
  </si>
  <si>
    <t>Glove of Radagast (WH)</t>
  </si>
  <si>
    <t>Glutan (RS)</t>
  </si>
  <si>
    <t>Gnaw with Words (DM)</t>
  </si>
  <si>
    <t>Gnawed Ways (WH)</t>
  </si>
  <si>
    <t>Gobel Mírlond [M] (LE)</t>
  </si>
  <si>
    <t>Gobel Mírlond [H] (AS)</t>
  </si>
  <si>
    <t>Goblin Earth-plumb (AS)</t>
  </si>
  <si>
    <t>Goblin-Basher (DF)</t>
  </si>
  <si>
    <t>Goblin-faces (WH)</t>
  </si>
  <si>
    <t>Goblin-gate [H] (TW)</t>
  </si>
  <si>
    <t>Goblin-gate [M] (LE)</t>
  </si>
  <si>
    <t>Goblin-miner (NE)</t>
  </si>
  <si>
    <t>Goblins of Goblin-gate (LE)</t>
  </si>
  <si>
    <t>Going Ever Under Dark (BA)</t>
  </si>
  <si>
    <t>Golasgil (WR)</t>
  </si>
  <si>
    <t>Gold Belt of Lórien (TD)</t>
  </si>
  <si>
    <t>Gold beyond Price and Count (NE)</t>
  </si>
  <si>
    <t>Gold Chains in the Wind (LE)</t>
  </si>
  <si>
    <t>Gold Hill [H] (TD)</t>
  </si>
  <si>
    <t>Gold Hill [M] (AS)</t>
  </si>
  <si>
    <t>Gold Reward (KN)</t>
  </si>
  <si>
    <t>Gold Ring that Sauron Fancies (LE)</t>
  </si>
  <si>
    <t>Goldberry (TW)</t>
  </si>
  <si>
    <t>Goldberry, the River-daughter (FB)</t>
  </si>
  <si>
    <t>Golden Chain (RS)</t>
  </si>
  <si>
    <t>Golden Hall of Edoras (TI)</t>
  </si>
  <si>
    <t>Gollum (TW)</t>
  </si>
  <si>
    <t>Gollum's Cave (DF)</t>
  </si>
  <si>
    <t>Gollum's Fate (TW)</t>
  </si>
  <si>
    <t>Golodhros (DM)</t>
  </si>
  <si>
    <t>Gondalf (NW)</t>
  </si>
  <si>
    <t>Gondmaeglom [H] (TD)</t>
  </si>
  <si>
    <t>Gondmaeglom [M] (LE)</t>
  </si>
  <si>
    <t>Gondorian Rangers (LE)</t>
  </si>
  <si>
    <t>Gondring (NW)</t>
  </si>
  <si>
    <t>Gondring Ahunt (NW)</t>
  </si>
  <si>
    <t>Gondring at Home (NW)</t>
  </si>
  <si>
    <t>Gondring Roused (NW)</t>
  </si>
  <si>
    <t>Gondring's Lair [H] (NW)</t>
  </si>
  <si>
    <t>Gondring's Lair [M] (NW)</t>
  </si>
  <si>
    <t>Good Sense Revolts (DM)</t>
  </si>
  <si>
    <t>Gorbag (LE)</t>
  </si>
  <si>
    <t>Gorfaur the Lame (NE)</t>
  </si>
  <si>
    <t>Gorgoroth (TW)</t>
  </si>
  <si>
    <t>Gorovod (CP)</t>
  </si>
  <si>
    <t>Gorshûk (BO)</t>
  </si>
  <si>
    <t>Gorthaur (CA)</t>
  </si>
  <si>
    <t>Gostir (BU)</t>
  </si>
  <si>
    <t>Gostir Ahunt (BU)</t>
  </si>
  <si>
    <t>Gostir at Home (BU)</t>
  </si>
  <si>
    <t>Gostir Roused (BU)</t>
  </si>
  <si>
    <t>Gothmog (TD)</t>
  </si>
  <si>
    <t>Govern the Storms (WH)</t>
  </si>
  <si>
    <t>Grace of Uinen (WR)</t>
  </si>
  <si>
    <t>Grachev Hos (NE)</t>
  </si>
  <si>
    <t>Grapnel (NE)</t>
  </si>
  <si>
    <t>Grashûkh (GW)</t>
  </si>
  <si>
    <t>Grasping and Ungracious (TI)</t>
  </si>
  <si>
    <t>Great Achievement (DF)</t>
  </si>
  <si>
    <t>Great Army of the North (BA)</t>
  </si>
  <si>
    <t>Great Bats (AS)</t>
  </si>
  <si>
    <t>Great Bow of Lórien (FB)</t>
  </si>
  <si>
    <t>Great Bow of Yew (FB)</t>
  </si>
  <si>
    <t>Great Cup of Thror (GW)</t>
  </si>
  <si>
    <t>Great Elf-warrior (WR)</t>
  </si>
  <si>
    <t>Great Falcons of Mirkwood (NE)</t>
  </si>
  <si>
    <t>Great Fissure (BA)</t>
  </si>
  <si>
    <t>Great Friendship (FB)</t>
  </si>
  <si>
    <t>Great Lord of Goblin-gate (AS)</t>
  </si>
  <si>
    <t>Great Miners (DF)</t>
  </si>
  <si>
    <t>Great Need or Purpose (DM)</t>
  </si>
  <si>
    <t>Great Northern Bear (GW)</t>
  </si>
  <si>
    <t>Great Patron (WH)</t>
  </si>
  <si>
    <t>Great Ruin and Fire Under Tree (GW)</t>
  </si>
  <si>
    <t>Great Ruse (WH)</t>
  </si>
  <si>
    <t>Great Seagull (NW)</t>
  </si>
  <si>
    <t>Great Secrets Buried There (DM)</t>
  </si>
  <si>
    <t>Great Shadow (BA)</t>
  </si>
  <si>
    <t>Great Ship (TW)</t>
  </si>
  <si>
    <t>Great Song of Awakening (NW)</t>
  </si>
  <si>
    <t>Great Strength (GW)</t>
  </si>
  <si>
    <t>Great Troll (BA)</t>
  </si>
  <si>
    <t>Greater Half-orcs (WH)</t>
  </si>
  <si>
    <t>Greater Spectres (TI)</t>
  </si>
  <si>
    <t>Greater Spell-bead (NW)</t>
  </si>
  <si>
    <t>Greater Storms (GW)</t>
  </si>
  <si>
    <t>Great-road (TW)</t>
  </si>
  <si>
    <t>Great-shield of Rohan (TW)</t>
  </si>
  <si>
    <t>Greed (TW)</t>
  </si>
  <si>
    <t>Greed (LE)</t>
  </si>
  <si>
    <t>Green Leaves and Lilies White (RS)</t>
  </si>
  <si>
    <t>Greenwood the Great (FB)</t>
  </si>
  <si>
    <t>Grey Embassy (WH)</t>
  </si>
  <si>
    <t>Grey Havens [H] (TW)</t>
  </si>
  <si>
    <t>Grey Havens [M] (AS)</t>
  </si>
  <si>
    <t>Grey Havens [E] (FB)</t>
  </si>
  <si>
    <t>Grey Havens [F] (FB)</t>
  </si>
  <si>
    <t>Grey Mountain Goblins (LE)</t>
  </si>
  <si>
    <t>Grey Mountain Narrows (TW)</t>
  </si>
  <si>
    <t>Grey Mountains (GW)</t>
  </si>
  <si>
    <t>Grey Pilgrim (RS)</t>
  </si>
  <si>
    <t>Grim Voiced and Grim Faced (GW)</t>
  </si>
  <si>
    <t>Grima Wormtongue (TI)</t>
  </si>
  <si>
    <t>Grimbeorn the Old (GW)</t>
  </si>
  <si>
    <t>Grimbold (TI)</t>
  </si>
  <si>
    <t>Grimbúrz (NE)</t>
  </si>
  <si>
    <t>Grim-faced Northman (GW)</t>
  </si>
  <si>
    <t>Grimson the Fearless (GW)</t>
  </si>
  <si>
    <t>Grinding Ice (NW)</t>
  </si>
  <si>
    <t>Grip! Fang! Wolf! (RS)</t>
  </si>
  <si>
    <t>Grishmoigh (KN)</t>
  </si>
  <si>
    <t>Grishnákh (LE)</t>
  </si>
  <si>
    <t>Grond (BA)</t>
  </si>
  <si>
    <t>Grop-Kûlkodar (BU)</t>
  </si>
  <si>
    <t>Growing Shadow (NE)</t>
  </si>
  <si>
    <t>Guarded Haven (WH)</t>
  </si>
  <si>
    <t>Guardian of the Fire-gates (ML)</t>
  </si>
  <si>
    <t>Guardian Spirit (NW)</t>
  </si>
  <si>
    <t>Guild of Elements (CA)</t>
  </si>
  <si>
    <t>Guild of the Venturers (WR)</t>
  </si>
  <si>
    <t>Guinarnen (SL)</t>
  </si>
  <si>
    <t>Gulla (LE)</t>
  </si>
  <si>
    <t>Gundabad (TW)</t>
  </si>
  <si>
    <t>Gûrthlug (NE)</t>
  </si>
  <si>
    <t>Gusar (SL)</t>
  </si>
  <si>
    <t>Guthláf (TI)</t>
  </si>
  <si>
    <t>Gúthwinë (TI)</t>
  </si>
  <si>
    <t>Gwaihir (TW)</t>
  </si>
  <si>
    <t>Gwaith-i-Mírdain (FB)</t>
  </si>
  <si>
    <t>Gyogorasag Sanctuary [H] (GW)</t>
  </si>
  <si>
    <t>Gyogorasag Sanctuary [M] (GW)</t>
  </si>
  <si>
    <t>Habergeon of Silver (TD)</t>
  </si>
  <si>
    <t>Hador (LE)</t>
  </si>
  <si>
    <t>Haeldwyn (GW)</t>
  </si>
  <si>
    <t>Hail of Darts (AS)</t>
  </si>
  <si>
    <t>Háin (DS)</t>
  </si>
  <si>
    <t>Hair of Uinen (FB)</t>
  </si>
  <si>
    <t>Halbarad (TW)</t>
  </si>
  <si>
    <t>Halbarad of the North (WR)</t>
  </si>
  <si>
    <t>Haldalam (TW)</t>
  </si>
  <si>
    <t>Haldir (TW)</t>
  </si>
  <si>
    <t>Half an Eye Open (TD)</t>
  </si>
  <si>
    <t>Halfling Stealth (TW)</t>
  </si>
  <si>
    <t>Halfling Strength (TW)</t>
  </si>
  <si>
    <t>Half-orcs (WH)</t>
  </si>
  <si>
    <t>Half-trolls (LE)</t>
  </si>
  <si>
    <t>Half-trolls of Far Harad (TW)</t>
  </si>
  <si>
    <t>Hall of Alûva [H] (DS)</t>
  </si>
  <si>
    <t>Hall of Alûva [M] (DS)</t>
  </si>
  <si>
    <t>Hall of Fire (DM)</t>
  </si>
  <si>
    <t>Hall of Malkôra [H] (DS)</t>
  </si>
  <si>
    <t>Hall of Malkôra [M] (DS)</t>
  </si>
  <si>
    <t>Halls of Khazad-dûm (DF)</t>
  </si>
  <si>
    <t>Halls Upheld by Horror (ML)</t>
  </si>
  <si>
    <t>Háma (TW)</t>
  </si>
  <si>
    <t>Hammer of the Underworld (ML)</t>
  </si>
  <si>
    <t>Hands Clasped, Hair mingling (WR)</t>
  </si>
  <si>
    <t>Hands of a Healer (MM)</t>
  </si>
  <si>
    <t>Hands of the Weak (RS)</t>
  </si>
  <si>
    <t>Harad (TD)</t>
  </si>
  <si>
    <t>Haradrim [H] (AS)</t>
  </si>
  <si>
    <t>Haradrim [M] (AS)</t>
  </si>
  <si>
    <t>Haradwaith (SL)</t>
  </si>
  <si>
    <t>Harbâz [H] (BO)</t>
  </si>
  <si>
    <t>Harbâz [M] (BO)</t>
  </si>
  <si>
    <t>Hard to Tame (DF)</t>
  </si>
  <si>
    <t>Hargrog (DS)</t>
  </si>
  <si>
    <t>Harnendor Contested (WR)</t>
  </si>
  <si>
    <t>Harngorin (SL)</t>
  </si>
  <si>
    <t>Harondor (TW)</t>
  </si>
  <si>
    <t>Harrhûn (NE)</t>
  </si>
  <si>
    <t>Harshandatt (BO)</t>
  </si>
  <si>
    <t>Haruzan (SL)</t>
  </si>
  <si>
    <t>Hated Elves (CA)</t>
  </si>
  <si>
    <t>Hathor (CA)</t>
  </si>
  <si>
    <t>Hathorians (CA)</t>
  </si>
  <si>
    <t>Hatred (NE)</t>
  </si>
  <si>
    <t>Hau Nysrin [H] (SL)</t>
  </si>
  <si>
    <t>Hau Nysrin [M] (SL)</t>
  </si>
  <si>
    <t>Hauberk of Bright Mail (TW)</t>
  </si>
  <si>
    <t>Haudh-in-Gwanûr [H] (DM)</t>
  </si>
  <si>
    <t>Haudh-in-Gwanûr [M] (LE)</t>
  </si>
  <si>
    <t>Haunted Place (TI)</t>
  </si>
  <si>
    <t>Have You Seen Baggins? (NE)</t>
  </si>
  <si>
    <t>Hazaj Tollin [H] (SL)</t>
  </si>
  <si>
    <t>Hazaj Tollin [M] (SL)</t>
  </si>
  <si>
    <t>He is Lost to Us (FB)</t>
  </si>
  <si>
    <t>He Is Seeking It (RS)</t>
  </si>
  <si>
    <t>He Walks Here and There (TI)</t>
  </si>
  <si>
    <t>He Wields Great Dominion (NE)</t>
  </si>
  <si>
    <t>Headband of Elerior (CA)</t>
  </si>
  <si>
    <t>Healing Herbs (TW)</t>
  </si>
  <si>
    <t>Healing of Nimrodel (DM)</t>
  </si>
  <si>
    <t>Healing Song (FB)</t>
  </si>
  <si>
    <t>Heart Grown Cold (WH)</t>
  </si>
  <si>
    <t>Heart of Dark Fire (BA)</t>
  </si>
  <si>
    <t>Heart of Mirkwood (TW)</t>
  </si>
  <si>
    <t>Heart of the Halls (FB)</t>
  </si>
  <si>
    <t>Heb Aaraan (CP)</t>
  </si>
  <si>
    <t>Heed Not the Defence (WR)</t>
  </si>
  <si>
    <t>Heedless Revelry (LE)</t>
  </si>
  <si>
    <t>Heirlooms of Eärendil (ML)</t>
  </si>
  <si>
    <t>Heirs of Ucin and Ulaphel (NW)</t>
  </si>
  <si>
    <t>Heladil (GW)</t>
  </si>
  <si>
    <t>Helechoth (NW)</t>
  </si>
  <si>
    <t>Helecthil, Light of the North (NW)</t>
  </si>
  <si>
    <t>Heledhwen (NW)</t>
  </si>
  <si>
    <t>Helkëar (BU)</t>
  </si>
  <si>
    <t>Helloth [H] (NW)</t>
  </si>
  <si>
    <t>Helloth [M] (NW)</t>
  </si>
  <si>
    <t>Helm of Fear (AS)</t>
  </si>
  <si>
    <t>Helm of Her Secrecy (TD)</t>
  </si>
  <si>
    <t>Helm of Illusions (KN)</t>
  </si>
  <si>
    <t>Helm of Madness (NE)</t>
  </si>
  <si>
    <t>Helm's Deep [H] (TI)</t>
  </si>
  <si>
    <t>Helm's Deep [M] (TI)</t>
  </si>
  <si>
    <t>Helms of Iron (DM)</t>
  </si>
  <si>
    <t>Hembur (DS)</t>
  </si>
  <si>
    <t>Hendolen (LE)</t>
  </si>
  <si>
    <t>Henneth Annûn [H] (TW)</t>
  </si>
  <si>
    <t>Henneth Annûn [M] (LE)</t>
  </si>
  <si>
    <t>Herald of Gilgalad (RN)</t>
  </si>
  <si>
    <t>Heralded Lord (LE)</t>
  </si>
  <si>
    <t>Herb-lore (DM)</t>
  </si>
  <si>
    <t>Here Is a Snake! (DM)</t>
  </si>
  <si>
    <t>Here, There, or Yonder (TD)</t>
  </si>
  <si>
    <t>Herion (DM)</t>
  </si>
  <si>
    <t>Heritage Forsaken (WR)</t>
  </si>
  <si>
    <t>Hermit Troll (DF)</t>
  </si>
  <si>
    <t>Hermit's Hill [H] (DM)</t>
  </si>
  <si>
    <t>Hermit's Hill [M] (LE)</t>
  </si>
  <si>
    <t>Herugrim (TI)</t>
  </si>
  <si>
    <t>He's for Lugbúrz (NE)</t>
  </si>
  <si>
    <t>Hew the Stone (TI)</t>
  </si>
  <si>
    <t>Hey! come merry dol! (TD)</t>
  </si>
  <si>
    <t>Hibernating Troll (NW)</t>
  </si>
  <si>
    <t>Hidden Haven (WH)</t>
  </si>
  <si>
    <t>Hidden Knife (DM)</t>
  </si>
  <si>
    <t>Hidden Waters of Harad [H] (SL)</t>
  </si>
  <si>
    <t>Hidden Ways (LE)</t>
  </si>
  <si>
    <t>Hide in Dark Places (LE)</t>
  </si>
  <si>
    <t>Hide Pitted with Corruption (GW)</t>
  </si>
  <si>
    <t>Hideous Lust and Rage (WR)</t>
  </si>
  <si>
    <t>Hiding (TW)</t>
  </si>
  <si>
    <t>High Helm (LE)</t>
  </si>
  <si>
    <t>High Pass (TW)</t>
  </si>
  <si>
    <t>High-captain of Angband (ML)</t>
  </si>
  <si>
    <t>Hill Trolls (LE)</t>
  </si>
  <si>
    <t>Hillmen (TW)</t>
  </si>
  <si>
    <t>Hillmen (LE)</t>
  </si>
  <si>
    <t>Hill-men of Heb Aaraan (CP)</t>
  </si>
  <si>
    <t>Hill-troll (BA)</t>
  </si>
  <si>
    <t>Himring [H] (TW)</t>
  </si>
  <si>
    <t>Himring [M] (AS)</t>
  </si>
  <si>
    <t>Hionvor of Womawas Drus (NE)</t>
  </si>
  <si>
    <t>Hirgon (WR)</t>
  </si>
  <si>
    <t>Hirluin the Fair (WR)</t>
  </si>
  <si>
    <t>His Beard Long and Forked (DF)</t>
  </si>
  <si>
    <t>His Fury Has Betrayed Him (WR)</t>
  </si>
  <si>
    <t>His Own Master (RS)</t>
  </si>
  <si>
    <t>His Spirit Endured (NE)</t>
  </si>
  <si>
    <t>Hithaelin (NW)</t>
  </si>
  <si>
    <t>Hoard Gathering (DF)</t>
  </si>
  <si>
    <t>Hoard Well-searched (AS)</t>
  </si>
  <si>
    <t>Hoarmûrath of Dír (TW)</t>
  </si>
  <si>
    <t>Hoarmûrath the Ringwraith (LE)</t>
  </si>
  <si>
    <t>Hoarmûrath Unleashed (LE)</t>
  </si>
  <si>
    <t>Hobbit Shortbow (WR)</t>
  </si>
  <si>
    <t>Hobbit-lore (DM)</t>
  </si>
  <si>
    <t>Hobbit-pony (RS)</t>
  </si>
  <si>
    <t>Hobbits (TW)</t>
  </si>
  <si>
    <t>Hobbits Must Make Haste (WR)</t>
  </si>
  <si>
    <t>Hobbits of the Westmarch (WR)</t>
  </si>
  <si>
    <t>Hobgoblins (TD)</t>
  </si>
  <si>
    <t>Hobgoblins (LE)</t>
  </si>
  <si>
    <t>Hold Rebuilt and Repaired (AS)</t>
  </si>
  <si>
    <t>Hollin (TW)</t>
  </si>
  <si>
    <t>Hollow by the Left Breast (GW)</t>
  </si>
  <si>
    <t>Hollow Spire [H] (BU)</t>
  </si>
  <si>
    <t>Hollow Spire [M] (BU)</t>
  </si>
  <si>
    <t>Honey (GW)</t>
  </si>
  <si>
    <t>Honey on the Tongue (LE)</t>
  </si>
  <si>
    <t>Honnin (SL)</t>
  </si>
  <si>
    <t>Hope of the Sister Realms (KN)</t>
  </si>
  <si>
    <t>Hope Renewed (TI)</t>
  </si>
  <si>
    <t>Hord (SL)</t>
  </si>
  <si>
    <t>Horn of Anor (TW)</t>
  </si>
  <si>
    <t>Horn of Defiance (GW)</t>
  </si>
  <si>
    <t>Horn of Eorl (TI)</t>
  </si>
  <si>
    <t>Horns, Horns, Horns (DM)</t>
  </si>
  <si>
    <t>Horror Spreads before Them (NE)</t>
  </si>
  <si>
    <t>Horse Mane's Helm (TI)</t>
  </si>
  <si>
    <t>Horse Plains (TW)</t>
  </si>
  <si>
    <t>Horse-lords (LE)</t>
  </si>
  <si>
    <t>Horseman in the Night (LE)</t>
  </si>
  <si>
    <t>Horses (TW)</t>
  </si>
  <si>
    <t>Horse-tamer (NE)</t>
  </si>
  <si>
    <t>Host of Bats (TD)</t>
  </si>
  <si>
    <t>Hostel of the Sisters of Nienna [H] (KN)</t>
  </si>
  <si>
    <t>Hostel of the Sisters of Nienna [M] (KN)</t>
  </si>
  <si>
    <t>Hosts of Isengard (RN)</t>
  </si>
  <si>
    <t>Hosts of the Dark Tower (WR)</t>
  </si>
  <si>
    <t>Hosts of the West (RN)</t>
  </si>
  <si>
    <t>Hounds of Sauron (AS)</t>
  </si>
  <si>
    <t>Hour of Need (DM)</t>
  </si>
  <si>
    <t>House of Thulin (CP)</t>
  </si>
  <si>
    <t>Houses of Healing (TD)</t>
  </si>
  <si>
    <t>Houses of Lamentation (NE)</t>
  </si>
  <si>
    <t>Hûb Uichel (NW)</t>
  </si>
  <si>
    <t>Huinen (FB)</t>
  </si>
  <si>
    <t>Hundreds of Butterflies (DM)</t>
  </si>
  <si>
    <t>Hunger (GW)</t>
  </si>
  <si>
    <t>Hungh (CP)</t>
  </si>
  <si>
    <t>Hunt for Fell Beasts (ML)</t>
  </si>
  <si>
    <t>Hunt For the Ring (MM)</t>
  </si>
  <si>
    <t>Hunt Wild Men Like Beasts (TI)</t>
  </si>
  <si>
    <t>Hunters and Slayers (GW)</t>
  </si>
  <si>
    <t>Hunting (GW)</t>
  </si>
  <si>
    <t>Hunting Orcs (DF)</t>
  </si>
  <si>
    <t>Huntsman's Garb (WH)</t>
  </si>
  <si>
    <t>Huorn (TW)</t>
  </si>
  <si>
    <t>Huorn (LE)</t>
  </si>
  <si>
    <t>Húrin the Tall (WR)</t>
  </si>
  <si>
    <t>Hurling Rocks (DF)</t>
  </si>
  <si>
    <t>Hurnkennec (TI)</t>
  </si>
  <si>
    <t>Hurog (NE)</t>
  </si>
  <si>
    <t>Hwanin (SL)</t>
  </si>
  <si>
    <t>Hyarmenfalas (WR)</t>
  </si>
  <si>
    <t>Hyarn (DS)</t>
  </si>
  <si>
    <t>Hyarnustar Coast (DS)</t>
  </si>
  <si>
    <t>Hyvät Kalat [H] (NW)</t>
  </si>
  <si>
    <t>Hyvät Kalat [M] (NW)</t>
  </si>
  <si>
    <t>I Don't Like It (RS)</t>
  </si>
  <si>
    <t>I Know Much about You (DM)</t>
  </si>
  <si>
    <t>I Pass the Test (RS)</t>
  </si>
  <si>
    <t>Ibûn (DF)</t>
  </si>
  <si>
    <t>Ice-drake (TD)</t>
  </si>
  <si>
    <t>Ice-drakes of the Ered Úmarth (NW)</t>
  </si>
  <si>
    <t>Ice-giant (NW)</t>
  </si>
  <si>
    <t>Ice-King of Urd (NW)</t>
  </si>
  <si>
    <t>Ice-orc Foragers (NW)</t>
  </si>
  <si>
    <t>Ice-orcs (LE)</t>
  </si>
  <si>
    <t>Ice-troll (NW)</t>
  </si>
  <si>
    <t>Icy Touch (TD)</t>
  </si>
  <si>
    <t>I'll Be At Your Heels (LE)</t>
  </si>
  <si>
    <t>Ill East Wind (NE)</t>
  </si>
  <si>
    <t>I'll Report You (LE)</t>
  </si>
  <si>
    <t>Ill-favoured Fellow (WH)</t>
  </si>
  <si>
    <t>Ilpar-Karam (CP)</t>
  </si>
  <si>
    <t>Imagination Run Away (GW)</t>
  </si>
  <si>
    <t>Imlad Morgul (TW)</t>
  </si>
  <si>
    <t>Imprisoned and Mocked (BA)</t>
  </si>
  <si>
    <t>Imrahil (TW)</t>
  </si>
  <si>
    <t>Imrazôr III (DS)</t>
  </si>
  <si>
    <t>In Accord with Nature (FB)</t>
  </si>
  <si>
    <t>In Darkness Bind Them (DM)</t>
  </si>
  <si>
    <t>In Great Wrath (DM)</t>
  </si>
  <si>
    <t>In the Grip of Ambition (WH)</t>
  </si>
  <si>
    <t>In the Heart of his Realm (DM)</t>
  </si>
  <si>
    <t>In the Name of Mordor (LE)</t>
  </si>
  <si>
    <t>Incite Defenders (LE)</t>
  </si>
  <si>
    <t>Incite Denizens (TD)</t>
  </si>
  <si>
    <t>Incite Denizens (LE)</t>
  </si>
  <si>
    <t>Incite Minions (TD)</t>
  </si>
  <si>
    <t>Indûr Dawndeath (TW)</t>
  </si>
  <si>
    <t>Indûr the Ringwraith (LE)</t>
  </si>
  <si>
    <t>Indûr Unleashed (LE)</t>
  </si>
  <si>
    <t>Infested Jungles (CA)</t>
  </si>
  <si>
    <t>Ingold (WR)</t>
  </si>
  <si>
    <t>Inner Cunning (DM)</t>
  </si>
  <si>
    <t>Inner Rot (WH)</t>
  </si>
  <si>
    <t>Insatiable Hunger (GW)</t>
  </si>
  <si>
    <t>Instilled with Malice (NE)</t>
  </si>
  <si>
    <t>Interrogation (NE)</t>
  </si>
  <si>
    <t>Into Dark Tunnels (DM)</t>
  </si>
  <si>
    <t>Into the Smoking Cone (DM)</t>
  </si>
  <si>
    <t>Invade Their Domain (BA)</t>
  </si>
  <si>
    <t>Inyalonî [H] (BO)</t>
  </si>
  <si>
    <t>Inyalonî [M] (BO)</t>
  </si>
  <si>
    <t>Iorag Camp [H] (CP)</t>
  </si>
  <si>
    <t>Iorag Camp [M] (CP)</t>
  </si>
  <si>
    <t>Iorags (CP)</t>
  </si>
  <si>
    <t>Ioreth (TD)</t>
  </si>
  <si>
    <t>Ire of the East (WH)</t>
  </si>
  <si>
    <t>Ireful Flames (TD)</t>
  </si>
  <si>
    <t>Irerock [H] (TW)</t>
  </si>
  <si>
    <t>Irerock [M] (AS)</t>
  </si>
  <si>
    <t>Iron Hill Dwarf-hold [H] (TW)</t>
  </si>
  <si>
    <t>Iron Hill Dwarf-hold [M] (LE)</t>
  </si>
  <si>
    <t>Iron Hill Dwarf-hold [D] (DF)</t>
  </si>
  <si>
    <t>Iron Hill Dwarves (TW)</t>
  </si>
  <si>
    <t>Iron Hills (TW)</t>
  </si>
  <si>
    <t>Iron Mountains (ML)</t>
  </si>
  <si>
    <t>Iron Shield of Old (AS)</t>
  </si>
  <si>
    <t>Ironfists (DF)</t>
  </si>
  <si>
    <t>Ironfoot (DF)</t>
  </si>
  <si>
    <t>Iron-home (KN)</t>
  </si>
  <si>
    <t>Iron-road (LE)</t>
  </si>
  <si>
    <t>Isengard [H] (TW)</t>
  </si>
  <si>
    <t>Isengard [M] (LE)</t>
  </si>
  <si>
    <t>Isengard [F] (WH)</t>
  </si>
  <si>
    <t>Isfahan (SL)</t>
  </si>
  <si>
    <t>Isildur's Tomb [H] (TI)</t>
  </si>
  <si>
    <t>Isildur's Tomb [M] (TI)</t>
  </si>
  <si>
    <t>Isle of the Ulond [H] (TD)</t>
  </si>
  <si>
    <t>Isle of the Ulond [M] (AS)</t>
  </si>
  <si>
    <t>Isles of the Dead that Live [H] (TW)</t>
  </si>
  <si>
    <t>Isles of the Dead That Live [M] (AS)</t>
  </si>
  <si>
    <t>Isra (SL)</t>
  </si>
  <si>
    <t>Isvat [H] (BO)</t>
  </si>
  <si>
    <t>Isvat [M] (BO)</t>
  </si>
  <si>
    <t>It is My Own (RS)</t>
  </si>
  <si>
    <t>It Stinks (NE)</t>
  </si>
  <si>
    <t>Itangast (TD)</t>
  </si>
  <si>
    <t>Itangast Ahunt (TD)</t>
  </si>
  <si>
    <t>Itangast at Home (TD)</t>
  </si>
  <si>
    <t>Itangast Roused (AS)</t>
  </si>
  <si>
    <t>Itangast the Guest-eater (GW)</t>
  </si>
  <si>
    <t>Ithilien (TW)</t>
  </si>
  <si>
    <t>Ithilkîr (CA)</t>
  </si>
  <si>
    <t>Ivic (DM)</t>
  </si>
  <si>
    <t>Ivory Hoard (NW)</t>
  </si>
  <si>
    <t>Jääkylät [H] (NW)</t>
  </si>
  <si>
    <t>Jääkylät [M] (NW)</t>
  </si>
  <si>
    <t>Jäänainen (NW)</t>
  </si>
  <si>
    <t>Jaeru (SL)</t>
  </si>
  <si>
    <t>Jamir (SL)</t>
  </si>
  <si>
    <t>Jehn Remak (SL)</t>
  </si>
  <si>
    <t>Jerrek (LE)</t>
  </si>
  <si>
    <t>Jewel of Beleriand (AS)</t>
  </si>
  <si>
    <t>Jewel of Unlight (CA)</t>
  </si>
  <si>
    <t>Jewel-healer (DF)</t>
  </si>
  <si>
    <t>Joghul's Shrine [H] (CP)</t>
  </si>
  <si>
    <t>Joghul's Shrine [M] (CP)</t>
  </si>
  <si>
    <t>Join the Hunt (WH)</t>
  </si>
  <si>
    <t>Join With That Power (AS)</t>
  </si>
  <si>
    <t>Junast's Guard (SL)</t>
  </si>
  <si>
    <t>Jungle Demon (CA)</t>
  </si>
  <si>
    <t>Jûoma (DM)</t>
  </si>
  <si>
    <t>Juthjuth (SL)</t>
  </si>
  <si>
    <t>Kabadir (BO)</t>
  </si>
  <si>
    <t>Kadar an-Khâradun [H] (DS)</t>
  </si>
  <si>
    <t>Kadar an-Khâradun [M] (DS)</t>
  </si>
  <si>
    <t>Kala Dulakurth [H] (ML)</t>
  </si>
  <si>
    <t>Kala Dulakurth [M] (ML)</t>
  </si>
  <si>
    <t>Kala-Ogurk [H] (BO)</t>
  </si>
  <si>
    <t>Kala-Ogurk [M] (BO)</t>
  </si>
  <si>
    <t>Kanatrass [H] (NW)</t>
  </si>
  <si>
    <t>Kanatrass [M] (NW)</t>
  </si>
  <si>
    <t>Karaag the Gnome (DS)</t>
  </si>
  <si>
    <t>Karhunkäsi (NW)</t>
  </si>
  <si>
    <t>Karma of Aldarion (SL)</t>
  </si>
  <si>
    <t>Karvainen (NW)</t>
  </si>
  <si>
    <t>Kavâtha (BO)</t>
  </si>
  <si>
    <t>Keeper of the Lodge (NW)</t>
  </si>
  <si>
    <t>Keeper of the Passage (FB)</t>
  </si>
  <si>
    <t>Keepers of the True Flame (SL)</t>
  </si>
  <si>
    <t>Keeping of Good Faith (TI)</t>
  </si>
  <si>
    <t>Kelvar Enraged (GW)</t>
  </si>
  <si>
    <t>Kemenlóke (ML)</t>
  </si>
  <si>
    <t>Kénwe Foryaren (NW)</t>
  </si>
  <si>
    <t>Kes Arik (SL)</t>
  </si>
  <si>
    <t>Kesä (NW)</t>
  </si>
  <si>
    <t>Keys of Orthanc (WH)</t>
  </si>
  <si>
    <t>Keys to the White Towers (WH)</t>
  </si>
  <si>
    <t>Khamûl the Easterling (TW)</t>
  </si>
  <si>
    <t>Khamûl the Ringwraith (LE)</t>
  </si>
  <si>
    <t>Khamûl Unleashed (LE)</t>
  </si>
  <si>
    <t>Khand (TW)</t>
  </si>
  <si>
    <t>Khandash (SL)</t>
  </si>
  <si>
    <t>Khazadshathûr (DF)</t>
  </si>
  <si>
    <t>Kheled-zâram (RS)</t>
  </si>
  <si>
    <t>Kheleglin (FB)</t>
  </si>
  <si>
    <t>Khelekar (CA)</t>
  </si>
  <si>
    <t>Khelnôr (CA)</t>
  </si>
  <si>
    <t>Khibil Ephalak [H] (SL)</t>
  </si>
  <si>
    <t>Khibil Ephalak [M] (SL)</t>
  </si>
  <si>
    <t>Khorsâj [H] (SL)</t>
  </si>
  <si>
    <t>Khorsâj [M] (SL)</t>
  </si>
  <si>
    <t>Khursh (BO)</t>
  </si>
  <si>
    <t>Khuzadrepa (GW)</t>
  </si>
  <si>
    <t>Khuzadrepa Ahunt (GW)</t>
  </si>
  <si>
    <t>Khuzadrepa At Home (GW)</t>
  </si>
  <si>
    <t>Khuzadrepa Roused (GW)</t>
  </si>
  <si>
    <t>Kíli (TW)</t>
  </si>
  <si>
    <t>Kill All But NOT the Halflings (LE)</t>
  </si>
  <si>
    <t>Killing Fields [H] (SL)</t>
  </si>
  <si>
    <t>Killing Fields [M] (SL)</t>
  </si>
  <si>
    <t>Kilmakur (CP)</t>
  </si>
  <si>
    <t>Kin to the Firstborn (WR)</t>
  </si>
  <si>
    <t>Kindling of the Spirit (TW)</t>
  </si>
  <si>
    <t>Kine of Araw (CP)</t>
  </si>
  <si>
    <t>King of Dale (GW)</t>
  </si>
  <si>
    <t>King of Mighty Words (MM)</t>
  </si>
  <si>
    <t>King of Seven Houses (DF)</t>
  </si>
  <si>
    <t>King of the Dead (TI)</t>
  </si>
  <si>
    <t>King under the Mountain (TD)</t>
  </si>
  <si>
    <t>Kingdom of Old Restored (DF)</t>
  </si>
  <si>
    <t>King's Advisor (DF)</t>
  </si>
  <si>
    <t>King's Judge (DF)</t>
  </si>
  <si>
    <t>Kingsfoil (WR)</t>
  </si>
  <si>
    <t>King-spider (DF)</t>
  </si>
  <si>
    <t>Kinsman and Ambassador (FB)</t>
  </si>
  <si>
    <t>Kin-strife (WR)</t>
  </si>
  <si>
    <t>Kirani (CA)</t>
  </si>
  <si>
    <t>Kirlhach (CA)</t>
  </si>
  <si>
    <t>Kirmlesra (BO)</t>
  </si>
  <si>
    <t>Kirnak [H] (CA)</t>
  </si>
  <si>
    <t>Kirnak [M] (CA)</t>
  </si>
  <si>
    <t>Kirrauko (ML)</t>
  </si>
  <si>
    <t>Klaen (CA)</t>
  </si>
  <si>
    <t>Klorins Amulet (SL)</t>
  </si>
  <si>
    <t>Knight of Dor-en-Ernil (WR)</t>
  </si>
  <si>
    <t>Knights of Dol Amroth (TW)</t>
  </si>
  <si>
    <t>Knights of the Prince (AS)</t>
  </si>
  <si>
    <t>Knowledge of Arda's Treasures (DF)</t>
  </si>
  <si>
    <t>Knowledge of Narya (FB)</t>
  </si>
  <si>
    <t>Knowledge of Nenya (FB)</t>
  </si>
  <si>
    <t>Knowledge of the Enemy (DM)</t>
  </si>
  <si>
    <t>Knowledge of Their Making (GW)</t>
  </si>
  <si>
    <t>Knowledge of Vilya (FB)</t>
  </si>
  <si>
    <t>Known to an Ounce (TD)</t>
  </si>
  <si>
    <t>Kondu Manara [H] (DS)</t>
  </si>
  <si>
    <t>Kondu Manara [M] (DS)</t>
  </si>
  <si>
    <t>Konihrabn (NW)</t>
  </si>
  <si>
    <t>Kori (DF)</t>
  </si>
  <si>
    <t>Korlan [H] (CA)</t>
  </si>
  <si>
    <t>Korlan [M] (CA)</t>
  </si>
  <si>
    <t>Korlea [H] (SL)</t>
  </si>
  <si>
    <t>Korlea [M] (SL)</t>
  </si>
  <si>
    <t>Koronandë (CA)</t>
  </si>
  <si>
    <t>Korondaj [H] (SL)</t>
  </si>
  <si>
    <t>Korondaj [M] (SL)</t>
  </si>
  <si>
    <t>Koros Bay (CA)</t>
  </si>
  <si>
    <t>Kragbogk the Berserker (NW)</t>
  </si>
  <si>
    <t>Kraken (SL)</t>
  </si>
  <si>
    <t>Kref Masar [H] (SL)</t>
  </si>
  <si>
    <t>Kref Masar [M] (SL)</t>
  </si>
  <si>
    <t>Kuoleman Tarmo (NW)</t>
  </si>
  <si>
    <t>Kuorind (BO)</t>
  </si>
  <si>
    <t>Kurryan Bay (DS)</t>
  </si>
  <si>
    <t>Kuurakynsi (NW)</t>
  </si>
  <si>
    <t>Kykurian Kyn (CP)</t>
  </si>
  <si>
    <t>Kylmätalo [H] (NW)</t>
  </si>
  <si>
    <t>Kylmätalo [M] (NW)</t>
  </si>
  <si>
    <t>Kythor (BO)</t>
  </si>
  <si>
    <t>Ladnoca (SL)</t>
  </si>
  <si>
    <t>Lady Galadriel (FB)</t>
  </si>
  <si>
    <t>Lady of Many Gifts (FB)</t>
  </si>
  <si>
    <t>Lady of Many Songs (FB)</t>
  </si>
  <si>
    <t>Lady of Many Visions (FB)</t>
  </si>
  <si>
    <t>Lady of the Golden Wood (AS)</t>
  </si>
  <si>
    <t>Lagduf (LE)</t>
  </si>
  <si>
    <t>Lakes of Kann-Sharmûnda [H] (CA)</t>
  </si>
  <si>
    <t>Lakes of Kann-Sharmûnda [M] (CA)</t>
  </si>
  <si>
    <t>Lake-town [H] (TW)</t>
  </si>
  <si>
    <t>Lake-town [M] (LE)</t>
  </si>
  <si>
    <t>Lamedon (TW)</t>
  </si>
  <si>
    <t>Land of the Necromancer (NE)</t>
  </si>
  <si>
    <t>Land Reborn (NW)</t>
  </si>
  <si>
    <t>Land-drake (TD)</t>
  </si>
  <si>
    <t>Land-drake (LE)</t>
  </si>
  <si>
    <t>Landroval (LE)</t>
  </si>
  <si>
    <t>Lands Reclaimed (RN)</t>
  </si>
  <si>
    <t>Lands Untended (RN)</t>
  </si>
  <si>
    <t>Lâorkí [H] (CP)</t>
  </si>
  <si>
    <t>Lâorkí [M] (CP)</t>
  </si>
  <si>
    <t>Lapse of Will (TW)</t>
  </si>
  <si>
    <t>Lardin Aril (SL)</t>
  </si>
  <si>
    <t>Large Warrior Loose (NE)</t>
  </si>
  <si>
    <t>Lar-Huz [H] (CP)</t>
  </si>
  <si>
    <t>Lar-Huz [M] (CP)</t>
  </si>
  <si>
    <t>Lassaraukar (BU)</t>
  </si>
  <si>
    <t>Last Army of the West (WR)</t>
  </si>
  <si>
    <t>Last Child of Ungoliant (LE)</t>
  </si>
  <si>
    <t>Last March of the Ents (TI)</t>
  </si>
  <si>
    <t>Last of the Seven (DF)</t>
  </si>
  <si>
    <t>Last Stand of Battle (RN)</t>
  </si>
  <si>
    <t>Last Threads Loosed (GW)</t>
  </si>
  <si>
    <t>Laurelindorenan (CA)</t>
  </si>
  <si>
    <t>Laurrë Menelrana (CA)</t>
  </si>
  <si>
    <t>Laurrë's Manor [H] (CA)</t>
  </si>
  <si>
    <t>Laurrë's Manor [M] (CA)</t>
  </si>
  <si>
    <t>Lawless Men (LE)</t>
  </si>
  <si>
    <t>Lay of Enchantments (NW)</t>
  </si>
  <si>
    <t>Layos (LE)</t>
  </si>
  <si>
    <t>Leaf Brooch (DM)</t>
  </si>
  <si>
    <t>Leaflock (TW)</t>
  </si>
  <si>
    <t>Leaguer of Pelargir (WR)</t>
  </si>
  <si>
    <t>Leamon (DM)</t>
  </si>
  <si>
    <t>Leardinoth (NE)</t>
  </si>
  <si>
    <t>Leaving Middle-Earth (RS)</t>
  </si>
  <si>
    <t>Lebennin (TW)</t>
  </si>
  <si>
    <t>Leeches (NE)</t>
  </si>
  <si>
    <t>Left Behind (TD)</t>
  </si>
  <si>
    <t>Left on the Field (WR)</t>
  </si>
  <si>
    <t>Leg It Double Quick (LE)</t>
  </si>
  <si>
    <t>Legacy of Carcharoth (NW)</t>
  </si>
  <si>
    <t>Legacy of Smiths (WH)</t>
  </si>
  <si>
    <t>Legacy of the Faithful (WR)</t>
  </si>
  <si>
    <t>Legendary Hoard (TD)</t>
  </si>
  <si>
    <t>Legendary Hunt (FB)</t>
  </si>
  <si>
    <t>Legendary Stair (AS)</t>
  </si>
  <si>
    <t>Legolas (TW)</t>
  </si>
  <si>
    <t>Legolas of Greenwood (FB)</t>
  </si>
  <si>
    <t>Leiri [H] (NW)</t>
  </si>
  <si>
    <t>Leiri [M] (NW)</t>
  </si>
  <si>
    <t>Lesinavi (SL)</t>
  </si>
  <si>
    <t>Lesser Brood (NE)</t>
  </si>
  <si>
    <t>Lesser Minds Daunted (GW)</t>
  </si>
  <si>
    <t>Lesser Ring (TW)</t>
  </si>
  <si>
    <t>Lesser Spiders (TD)</t>
  </si>
  <si>
    <t>Lesser Spiders (LE)</t>
  </si>
  <si>
    <t>Leucaruth (TW)</t>
  </si>
  <si>
    <t>Leucaruth Ahunt (TD)</t>
  </si>
  <si>
    <t>Leucaruth at Home (TD)</t>
  </si>
  <si>
    <t>Leucaruth Roused (AS)</t>
  </si>
  <si>
    <t>Leucaruth the Wrathful (GW)</t>
  </si>
  <si>
    <t>Lhûgdalf (BU)</t>
  </si>
  <si>
    <t>Lianis (CA)</t>
  </si>
  <si>
    <t>Libraries of Imladris (FB)</t>
  </si>
  <si>
    <t>Lieutenant of Angmar (LE)</t>
  </si>
  <si>
    <t>Lieutenant of Barad-dûr (WR)</t>
  </si>
  <si>
    <t>Lieutenant of Dol Guldur (LE)</t>
  </si>
  <si>
    <t>Lieutenant of Morgoth (ML)</t>
  </si>
  <si>
    <t>Lieutenant of Morgul (LE)</t>
  </si>
  <si>
    <t>Life More Enduring (CP)</t>
  </si>
  <si>
    <t>Light and Flame (RS)</t>
  </si>
  <si>
    <t>Light of Lothlórien (FB)</t>
  </si>
  <si>
    <t>Light-drake (TD)</t>
  </si>
  <si>
    <t>Lighthouse at Kraken Cape [H] (SL)</t>
  </si>
  <si>
    <t>Lighthouse at Kraken Cape [M] (SL)</t>
  </si>
  <si>
    <t>Ligr Wodaize Berne [H] (NW)</t>
  </si>
  <si>
    <t>Ligr Wodaize Berne [M] (NW)</t>
  </si>
  <si>
    <t>Like Shreds of Cloud (TI)</t>
  </si>
  <si>
    <t>Like the Crash of Battering-rams (DM)</t>
  </si>
  <si>
    <t>Líndal (CP)</t>
  </si>
  <si>
    <t>Lindalf (NW)</t>
  </si>
  <si>
    <t>Lindion the Oronín (DM)</t>
  </si>
  <si>
    <t>Lindon (TW)</t>
  </si>
  <si>
    <t>Lindor the Great Singer (NW)</t>
  </si>
  <si>
    <t>Lingerers (CA)</t>
  </si>
  <si>
    <t>Linhir [H] (WR)</t>
  </si>
  <si>
    <t>Linhir [M] (WR)</t>
  </si>
  <si>
    <t>Link of Angainor (ML)</t>
  </si>
  <si>
    <t>Linnarthurras [H] (NW)</t>
  </si>
  <si>
    <t>Linnarthurras [M] (NW)</t>
  </si>
  <si>
    <t>Linsul (CA)</t>
  </si>
  <si>
    <t>Linyuile (KN)</t>
  </si>
  <si>
    <t>Lipór (DF)</t>
  </si>
  <si>
    <t>Liquid Fire (WH)</t>
  </si>
  <si>
    <t>Litash [H] (NW)</t>
  </si>
  <si>
    <t>Litash [M] (NW)</t>
  </si>
  <si>
    <t>Little Snuffler (DM)</t>
  </si>
  <si>
    <t>Lobelia Sackville-Baggins (DM)</t>
  </si>
  <si>
    <t>Local Hospitality (RS)</t>
  </si>
  <si>
    <t>Lock Nor Bar May Hinder (DF)</t>
  </si>
  <si>
    <t>Lodge of Awakening (NW)</t>
  </si>
  <si>
    <t>Logath Camp [H] (CP)</t>
  </si>
  <si>
    <t>Logath Camp [M] (CP)</t>
  </si>
  <si>
    <t>Logath Herdsmen (CP)</t>
  </si>
  <si>
    <t>Lomaw (GW)</t>
  </si>
  <si>
    <t>Lomaw Ahunt (GW)</t>
  </si>
  <si>
    <t>Lomaw at Home (GW)</t>
  </si>
  <si>
    <t>Lomaw Roused (GW)</t>
  </si>
  <si>
    <t>Lomaw the Old (GW)</t>
  </si>
  <si>
    <t>Lomëlindë (SL)</t>
  </si>
  <si>
    <t>Lond Anarion [H] (DS)</t>
  </si>
  <si>
    <t>Lond Anarion [M] (DS)</t>
  </si>
  <si>
    <t>Lond Daer [H] (KN)</t>
  </si>
  <si>
    <t>Lond Daer [M] (KN)</t>
  </si>
  <si>
    <t>Lond Galen [H] (TW)</t>
  </si>
  <si>
    <t>Lond Galen [M] (LE)</t>
  </si>
  <si>
    <t>Long Cold Arm of Angmar (NW)</t>
  </si>
  <si>
    <t>Long Dark Reach (DM)</t>
  </si>
  <si>
    <t>Long Forgotten Gold (GW)</t>
  </si>
  <si>
    <t>Long Grievous Siege (BA)</t>
  </si>
  <si>
    <t>Long Marshes [H] (DF)</t>
  </si>
  <si>
    <t>Long Marshes [M] (DF)</t>
  </si>
  <si>
    <t>Long Peak [H] (GW)</t>
  </si>
  <si>
    <t>Long Peak [M] (GW)</t>
  </si>
  <si>
    <t>Long Wailing Cry (RS)</t>
  </si>
  <si>
    <t>Long Winter (TW)</t>
  </si>
  <si>
    <t>Long Winter (LE)</t>
  </si>
  <si>
    <t>Longbottom Leaf (BA)</t>
  </si>
  <si>
    <t>Longing for the West (WH)</t>
  </si>
  <si>
    <t>Long-time Visitor (FB)</t>
  </si>
  <si>
    <t>Lóni (DF)</t>
  </si>
  <si>
    <t>Look More Closely Later (TD)</t>
  </si>
  <si>
    <t>Looking Forward (RS)</t>
  </si>
  <si>
    <t>Looking from Mind to Mind (FB)</t>
  </si>
  <si>
    <t>Lord and Usurper (BA)</t>
  </si>
  <si>
    <t>Lord Denethor (WR)</t>
  </si>
  <si>
    <t>Lord of Beasts (MM)</t>
  </si>
  <si>
    <t>Lord of Dwarrowdelf (DF)</t>
  </si>
  <si>
    <t>Lord of Gifts (MM)</t>
  </si>
  <si>
    <t>Lord of the Carrock (AS)</t>
  </si>
  <si>
    <t>Lord of the Eagles (DF)</t>
  </si>
  <si>
    <t>Lord of the Eorlingas (TI)</t>
  </si>
  <si>
    <t>Lord of the Haven (AS)</t>
  </si>
  <si>
    <t>Lord of the Mark (TI)</t>
  </si>
  <si>
    <t>Lord of the Nazgul (WR)</t>
  </si>
  <si>
    <t>Lord of the Woods (FB)</t>
  </si>
  <si>
    <t>Lord of Wood and Beast (FB)</t>
  </si>
  <si>
    <t>Lordly Presence (TW)</t>
  </si>
  <si>
    <t>Lore of the Ages (TD)</t>
  </si>
  <si>
    <t>Lórien [H] (TW)</t>
  </si>
  <si>
    <t>Lórien [M] (AS)</t>
  </si>
  <si>
    <t>Lórien [E] (FB)</t>
  </si>
  <si>
    <t>Lórien [F] (FB)</t>
  </si>
  <si>
    <t>Losp´indel (NW)</t>
  </si>
  <si>
    <t>Losrandiras (NW)</t>
  </si>
  <si>
    <t>Lossadan Cairn [H] (TW)</t>
  </si>
  <si>
    <t>Lossadan Cairn [M] (LE)</t>
  </si>
  <si>
    <t>Lossadan Camp [H] (TW)</t>
  </si>
  <si>
    <t>Lossadan Camp [M] (LE)</t>
  </si>
  <si>
    <t>Lossadan Hunters (NW)</t>
  </si>
  <si>
    <t>Lossadan Sentinels (NW)</t>
  </si>
  <si>
    <t>Lossandamunda (NW)</t>
  </si>
  <si>
    <t>Lossarnach [H] (WR)</t>
  </si>
  <si>
    <t>Lossarnach [M] (WR)</t>
  </si>
  <si>
    <t>Lossidil (NW)</t>
  </si>
  <si>
    <t>Lossoth (TW)</t>
  </si>
  <si>
    <t>Lost at Sea (TW)</t>
  </si>
  <si>
    <t>Lost in Border-lands (TW)</t>
  </si>
  <si>
    <t>Lost in Border-lands (LE)</t>
  </si>
  <si>
    <t>Lost in Dark-domains (TW)</t>
  </si>
  <si>
    <t>Lost in Emyn Muil (TI)</t>
  </si>
  <si>
    <t>Lost in Free-domains (TW)</t>
  </si>
  <si>
    <t>Lost in Free-domains (LE)</t>
  </si>
  <si>
    <t>Lost in Shadow-lands (TW)</t>
  </si>
  <si>
    <t>Lost in Shadow-lands (LE)</t>
  </si>
  <si>
    <t>Lost in the Wilderness (TW)</t>
  </si>
  <si>
    <t>Lost in the Wilderness (LE)</t>
  </si>
  <si>
    <t>Lost Tome (DM)</t>
  </si>
  <si>
    <t>Lotan (BU)</t>
  </si>
  <si>
    <t>Lothíriel (WR)</t>
  </si>
  <si>
    <t>Lothragh (BU)</t>
  </si>
  <si>
    <t>Lothragh Camp [H] (BU)</t>
  </si>
  <si>
    <t>Lothragh Camp [M] (BU)</t>
  </si>
  <si>
    <t>Lothwen (NW)</t>
  </si>
  <si>
    <t>Love Next to Kin (RN)</t>
  </si>
  <si>
    <t>Lucky on His Friends (WR)</t>
  </si>
  <si>
    <t>Lucky Search (TW)</t>
  </si>
  <si>
    <t>Lucky Strike (TW)</t>
  </si>
  <si>
    <t>Lugarlûr [H] (NE)</t>
  </si>
  <si>
    <t>Lugarlûr [M] (NE)</t>
  </si>
  <si>
    <t>Lugdruong [H] (BU)</t>
  </si>
  <si>
    <t>Lugdruong [M] (BU)</t>
  </si>
  <si>
    <t>Lugdush (WH)</t>
  </si>
  <si>
    <t>Lugronk (ML)</t>
  </si>
  <si>
    <t>Luitprand (LE)</t>
  </si>
  <si>
    <t>Lulled By His Words (GW)</t>
  </si>
  <si>
    <t>Lúmeránë (TI)</t>
  </si>
  <si>
    <t>Lumipallo (NW)</t>
  </si>
  <si>
    <t>Lure of Conquest (RN)</t>
  </si>
  <si>
    <t>Lure of Creation (TW)</t>
  </si>
  <si>
    <t>Lure of Expedience (TW)</t>
  </si>
  <si>
    <t>Lure of Expedience (LE)</t>
  </si>
  <si>
    <t>Lure of Magic (NE)</t>
  </si>
  <si>
    <t>Lure of Nature (TW)</t>
  </si>
  <si>
    <t>Lure of Nature (LE)</t>
  </si>
  <si>
    <t>Lure of Power (TW)</t>
  </si>
  <si>
    <t>Lure of the Rings (RS)</t>
  </si>
  <si>
    <t>Lure of the Senses (TW)</t>
  </si>
  <si>
    <t>Lure of the Senses (LE)</t>
  </si>
  <si>
    <t>Lurmsakûn (SL)</t>
  </si>
  <si>
    <t>Lust for Treasure (DF)</t>
  </si>
  <si>
    <t>Lust of Battle (RN)</t>
  </si>
  <si>
    <t>Lyerin (CA)</t>
  </si>
  <si>
    <t>Lyharg (BO)</t>
  </si>
  <si>
    <t>Lyneria (BO)</t>
  </si>
  <si>
    <t>Lynîr (BO)</t>
  </si>
  <si>
    <t>Mablad-dûm [H] (SL)</t>
  </si>
  <si>
    <t>Mablad-dûm [M] (SL)</t>
  </si>
  <si>
    <t>Mablung (TW)</t>
  </si>
  <si>
    <t>Mace of Anárion (WR)</t>
  </si>
  <si>
    <t>Mace-master (WR)</t>
  </si>
  <si>
    <t>Made for His Rescue (NE)</t>
  </si>
  <si>
    <t>Made His Dwelling There (GW)</t>
  </si>
  <si>
    <t>Made Ready His Coming (NE)</t>
  </si>
  <si>
    <t>Mag (DS)</t>
  </si>
  <si>
    <t>Magic Ring of Courage (TW)</t>
  </si>
  <si>
    <t>Magic Ring of Delusion (LE)</t>
  </si>
  <si>
    <t>Magic Ring of Enigma (LE)</t>
  </si>
  <si>
    <t>Magic Ring of Fury (LE)</t>
  </si>
  <si>
    <t>Magic Ring of Guile (LE)</t>
  </si>
  <si>
    <t>Magic Ring of Lies (LE)</t>
  </si>
  <si>
    <t>Magic Ring of Lore (TW)</t>
  </si>
  <si>
    <t>Magic Ring of Nature (TW)</t>
  </si>
  <si>
    <t>Magic Ring of Savagery (LE)</t>
  </si>
  <si>
    <t>Magic Ring of Shadows (LE)</t>
  </si>
  <si>
    <t>Magic Ring of Stealth (TW)</t>
  </si>
  <si>
    <t>Magic Ring of Weals (LE)</t>
  </si>
  <si>
    <t>Magic Ring of Words (TW)</t>
  </si>
  <si>
    <t>Magical Harp (TD)</t>
  </si>
  <si>
    <t>Magical Toys (GW)</t>
  </si>
  <si>
    <t>Magri (DS)</t>
  </si>
  <si>
    <t>Magurgoth (SL)</t>
  </si>
  <si>
    <t>Major Spell-beadA (NW)</t>
  </si>
  <si>
    <t>Major Spell-beadB (NW)</t>
  </si>
  <si>
    <t>Make League and Common Council (CP)</t>
  </si>
  <si>
    <t>Make Use of His Desire (GW)</t>
  </si>
  <si>
    <t>Maker's Map (BA)</t>
  </si>
  <si>
    <t>Makeshift Camp (NW)</t>
  </si>
  <si>
    <t>Malezar (DS)</t>
  </si>
  <si>
    <t>Malgolodh's Cave [H] (NW)</t>
  </si>
  <si>
    <t>Malgolodh's Cave [M] (NW)</t>
  </si>
  <si>
    <t>Malice in Their Ears (TI)</t>
  </si>
  <si>
    <t>Mallorn (DM)</t>
  </si>
  <si>
    <t>Mallorn-dweller (FB)</t>
  </si>
  <si>
    <t>Man of Skill (WH)</t>
  </si>
  <si>
    <t>Manari Akaji (SL)</t>
  </si>
  <si>
    <t>Many Burdens (NE)</t>
  </si>
  <si>
    <t>Many Foes he Fought (TD)</t>
  </si>
  <si>
    <t>Many Leagues (RS)</t>
  </si>
  <si>
    <t>Many Shapes of Power and Fear (ML)</t>
  </si>
  <si>
    <t>Many Sorrows Befall (TD)</t>
  </si>
  <si>
    <t>Many Turns and Doublings (TD)</t>
  </si>
  <si>
    <t>Many-coloured Robes (WH)</t>
  </si>
  <si>
    <t>Map to Mithril (TD)</t>
  </si>
  <si>
    <t>Maran (CP)</t>
  </si>
  <si>
    <t>Maranya (FB)</t>
  </si>
  <si>
    <t>Marauding Band of Orcs (NE)</t>
  </si>
  <si>
    <t>Marauding Fire (GW)</t>
  </si>
  <si>
    <t>Marching Companies (NE)</t>
  </si>
  <si>
    <t>Mardruak (SL)</t>
  </si>
  <si>
    <t>Mardruak Cape (SL)</t>
  </si>
  <si>
    <t>Maresh [H] (SL)</t>
  </si>
  <si>
    <t>Maresh [M] (SL)</t>
  </si>
  <si>
    <t>Marin (NW)</t>
  </si>
  <si>
    <t>Marsh-drake (TD)</t>
  </si>
  <si>
    <t>Marsh-drake (LE)</t>
  </si>
  <si>
    <t>Marvels Told (TD)</t>
  </si>
  <si>
    <t>Mask Torn (WH)</t>
  </si>
  <si>
    <t>Master of Buckland (WR)</t>
  </si>
  <si>
    <t>Master of Dread and Fear (ML)</t>
  </si>
  <si>
    <t>Master of Esgaroth (TD)</t>
  </si>
  <si>
    <t>Master of Sands (SL)</t>
  </si>
  <si>
    <t>Master of Shapes (WH)</t>
  </si>
  <si>
    <t>Master of the Dead (MM)</t>
  </si>
  <si>
    <t>Master of the House (AS)</t>
  </si>
  <si>
    <t>Master of Wood, Water, or Hill (TD)</t>
  </si>
  <si>
    <t>Master-healer (FB)</t>
  </si>
  <si>
    <t>Master-smith (NE)</t>
  </si>
  <si>
    <t>Mathlaburg [H] (NE)</t>
  </si>
  <si>
    <t>Mathlaburg [M] (NE)</t>
  </si>
  <si>
    <t>Mathom Lore (TD)</t>
  </si>
  <si>
    <t>Mating Duel (GW)</t>
  </si>
  <si>
    <t>Mauhúr (AS)</t>
  </si>
  <si>
    <t>Maymûm (SL)</t>
  </si>
  <si>
    <t>Mearas (TI)</t>
  </si>
  <si>
    <t>Mechanical Bow (WH)</t>
  </si>
  <si>
    <t>Medlóshad [H] (CP)</t>
  </si>
  <si>
    <t>Medlóshad [M] (CP)</t>
  </si>
  <si>
    <t>Meduseld (TI)</t>
  </si>
  <si>
    <t>Mélorak (SL)</t>
  </si>
  <si>
    <t>Memories Grown Dim (RS)</t>
  </si>
  <si>
    <t>Memories of Ages Past (RS)</t>
  </si>
  <si>
    <t>Memories of Ancalagon (GW)</t>
  </si>
  <si>
    <t>Memories of Axe-wielders (TI)</t>
  </si>
  <si>
    <t>Memories of Glaurung (GW)</t>
  </si>
  <si>
    <t>Memories of Old Torture (BA)</t>
  </si>
  <si>
    <t>Memories Recalled (DM)</t>
  </si>
  <si>
    <t>Memories Stolen (TD)</t>
  </si>
  <si>
    <t>Men of Anfalas (TW)</t>
  </si>
  <si>
    <t>Men of Anórien (TW)</t>
  </si>
  <si>
    <t>Men of Ciryatanírë (DS)</t>
  </si>
  <si>
    <t>Men of Dale (TD)</t>
  </si>
  <si>
    <t>Men of Dorwinion (TW)</t>
  </si>
  <si>
    <t>Men of Dorwinion (LE)</t>
  </si>
  <si>
    <t>Men of Harrowdale (TI)</t>
  </si>
  <si>
    <t>Men of Lake-town (TD)</t>
  </si>
  <si>
    <t>Men of Lamedon (TW)</t>
  </si>
  <si>
    <t>Men of Lebennin (TW)</t>
  </si>
  <si>
    <t>Men of Lossarnach (WR)</t>
  </si>
  <si>
    <t>Men of Mirëdor (DS)</t>
  </si>
  <si>
    <t>Men of Northern Rhovanion (TW)</t>
  </si>
  <si>
    <t>Men of Sûlcoron (DS)</t>
  </si>
  <si>
    <t>Men of the Wood (NE)</t>
  </si>
  <si>
    <t>Men of Westfold (TI)</t>
  </si>
  <si>
    <t>Menelcarca (CA)</t>
  </si>
  <si>
    <t>Meneldor (RS)</t>
  </si>
  <si>
    <t>Mensharag (TI)</t>
  </si>
  <si>
    <t>Merikoirat (NW)</t>
  </si>
  <si>
    <t>Merkampa (BO)</t>
  </si>
  <si>
    <t>Merkampa Ahunt (BO)</t>
  </si>
  <si>
    <t>Merkampa at Home (BO)</t>
  </si>
  <si>
    <t>Merkampa Roused (BO)</t>
  </si>
  <si>
    <t>Merry (TW)</t>
  </si>
  <si>
    <t>Messenger of Mordor (LE)</t>
  </si>
  <si>
    <t>Methran Cape (DS)</t>
  </si>
  <si>
    <t>Mewlips (TI)</t>
  </si>
  <si>
    <t>Michel Delving [H] (RS)</t>
  </si>
  <si>
    <t>Michel Delving [M] (RS)</t>
  </si>
  <si>
    <t>Midhir (CP)</t>
  </si>
  <si>
    <t>Midnight Sun (NW)</t>
  </si>
  <si>
    <t>Mighty in Their Day (NE)</t>
  </si>
  <si>
    <t>Mighty Steed (TI)</t>
  </si>
  <si>
    <t>Mighty Was the Fallen (DF)</t>
  </si>
  <si>
    <t>Milo Burrows (RS)</t>
  </si>
  <si>
    <t>Minas Durlith [H] (NE)</t>
  </si>
  <si>
    <t>Minas Durlith [M] (NE)</t>
  </si>
  <si>
    <t>Minas Morgul [H] (TW)</t>
  </si>
  <si>
    <t>Minas Morgul [M] (LE)</t>
  </si>
  <si>
    <t>Minas Morgul [B] (BA)</t>
  </si>
  <si>
    <t>Minas Tirith [H] (TW)</t>
  </si>
  <si>
    <t>Minas Tirith [M] (LE)</t>
  </si>
  <si>
    <t>Mine or No One's (BA)</t>
  </si>
  <si>
    <t>Miner's Pick (DF)</t>
  </si>
  <si>
    <t>Mines of Angûrath (DF)</t>
  </si>
  <si>
    <t>Mines of Falek-Dim (DF)</t>
  </si>
  <si>
    <t>Minheldolath (NW)</t>
  </si>
  <si>
    <t>Mining Settlement (DF)</t>
  </si>
  <si>
    <t>Minions Stir (TW)</t>
  </si>
  <si>
    <t>Minions Stir (LE)</t>
  </si>
  <si>
    <t>Minor Ring (LE)</t>
  </si>
  <si>
    <t>Minor Spell-bead (NW)</t>
  </si>
  <si>
    <t>Mîonid (AS)</t>
  </si>
  <si>
    <t>Miraearon (TI)</t>
  </si>
  <si>
    <t>Mirage (SL)</t>
  </si>
  <si>
    <t>Mirëdor (DS)</t>
  </si>
  <si>
    <t>Mirisgroth (CA)</t>
  </si>
  <si>
    <t>Mirror Halls [H] (BU)</t>
  </si>
  <si>
    <t>Mirror Halls [M] (BU)</t>
  </si>
  <si>
    <t>Mirror of Fire (SL)</t>
  </si>
  <si>
    <t>Mirror of Galadriel (TW)</t>
  </si>
  <si>
    <t>Miruimor (SL)</t>
  </si>
  <si>
    <t>Miruvor (TW)</t>
  </si>
  <si>
    <t>Mischief in a Mean Way (WH)</t>
  </si>
  <si>
    <t>Míspir [H] (DS)</t>
  </si>
  <si>
    <t>Míspir [M] (DS)</t>
  </si>
  <si>
    <t>Mission to the East (CP)</t>
  </si>
  <si>
    <t>Mister Underhill (RS)</t>
  </si>
  <si>
    <t>Mistrand [H] (NE)</t>
  </si>
  <si>
    <t>Mistrand [M] (NE)</t>
  </si>
  <si>
    <t>Mistress Lobelia (DM)</t>
  </si>
  <si>
    <t>Mistress of the Court of Ardor (CA)</t>
  </si>
  <si>
    <t>Misty Mountain Wargs (LE)</t>
  </si>
  <si>
    <t>Misty Mountains (TW)</t>
  </si>
  <si>
    <t>Mithrandir (DF)</t>
  </si>
  <si>
    <t>Mithril (DM)</t>
  </si>
  <si>
    <t>Mockery (NE)</t>
  </si>
  <si>
    <t>Monastery of the True Faith [H] (SL)</t>
  </si>
  <si>
    <t>Monastery of the True Faith [M] (SL)</t>
  </si>
  <si>
    <t>Monstrosity of Diverse Shape (BA)</t>
  </si>
  <si>
    <t>Moon (TW)</t>
  </si>
  <si>
    <t>Moon-runes (FB)</t>
  </si>
  <si>
    <t>Moran (CA)</t>
  </si>
  <si>
    <t>Morannon (TW)</t>
  </si>
  <si>
    <t>Mordó (NW)</t>
  </si>
  <si>
    <t>Mordor in Arms (DM)</t>
  </si>
  <si>
    <t>Mordor in Ruins (NE)</t>
  </si>
  <si>
    <t>Mordor Rebuilt (NE)</t>
  </si>
  <si>
    <t>Mordor Storms (WR)</t>
  </si>
  <si>
    <t>More Alert than Most (DM)</t>
  </si>
  <si>
    <t>More Sense than You (TD)</t>
  </si>
  <si>
    <t>More Than Meets the Eye (DF)</t>
  </si>
  <si>
    <t>Morelen (CA)</t>
  </si>
  <si>
    <t>Morfuin (CA)</t>
  </si>
  <si>
    <t>Morgai-flies (NE)</t>
  </si>
  <si>
    <t>Morgoth's Ring (ML)</t>
  </si>
  <si>
    <t>Morgul Night (TW)</t>
  </si>
  <si>
    <t>Morgul-apprentice (NE)</t>
  </si>
  <si>
    <t>Morgul-blade (LE)</t>
  </si>
  <si>
    <t>Morgul-horse (TW)</t>
  </si>
  <si>
    <t>Morgul-knife (TW)</t>
  </si>
  <si>
    <t>Morgul-orcs (AS)</t>
  </si>
  <si>
    <t>Morgul-rats (TD)</t>
  </si>
  <si>
    <t>Moria [H] (TW)</t>
  </si>
  <si>
    <t>Moria [M] (LE)</t>
  </si>
  <si>
    <t>Moria [B] (BA)</t>
  </si>
  <si>
    <t>Morinehtar (CP)</t>
  </si>
  <si>
    <t>Morkai [H] (KN)</t>
  </si>
  <si>
    <t>Morkai [M] (KN)</t>
  </si>
  <si>
    <t>Mornaugrim (DF)</t>
  </si>
  <si>
    <t>Mornaur (CA)</t>
  </si>
  <si>
    <t>Mornost [B] (ML)</t>
  </si>
  <si>
    <t>Mornost [H] (NW)</t>
  </si>
  <si>
    <t>Mornost [M] (NW)</t>
  </si>
  <si>
    <t>Morthaur (CA)</t>
  </si>
  <si>
    <t>Morvran (NW)</t>
  </si>
  <si>
    <t>Morwen of Lossarnach (TI)</t>
  </si>
  <si>
    <t>Motionless Among the Slain (LE)</t>
  </si>
  <si>
    <t>Mount Arysis [H] (SL)</t>
  </si>
  <si>
    <t>Mount Arysis [M] (SL)</t>
  </si>
  <si>
    <t>Mount Doom [H] (TW)</t>
  </si>
  <si>
    <t>Mount Doom [M] (LE)</t>
  </si>
  <si>
    <t>Mount Gram [H] (TW)</t>
  </si>
  <si>
    <t>Mount Gram [M] (LE)</t>
  </si>
  <si>
    <t>Mount Gundabad [H] (TW)</t>
  </si>
  <si>
    <t>Mount Gundabad [M] (LE)</t>
  </si>
  <si>
    <t>Mount Rerir [H] (FB)</t>
  </si>
  <si>
    <t>Mount Rerir [M] (FB)</t>
  </si>
  <si>
    <t>Mount Slain (AS)</t>
  </si>
  <si>
    <t>Mountaineer (DF)</t>
  </si>
  <si>
    <t>Mountain-maggot (BA)</t>
  </si>
  <si>
    <t>Mountains of Mirkwood [H] (NE)</t>
  </si>
  <si>
    <t>Mountains of Mirkwood [M] (NE)</t>
  </si>
  <si>
    <t>Mountains of Shadow (TW)</t>
  </si>
  <si>
    <t>Mouth of Sauron (TW)</t>
  </si>
  <si>
    <t>Mouths of the Anduin (TW)</t>
  </si>
  <si>
    <t>Much Cursing and Confusion (TI)</t>
  </si>
  <si>
    <t>Much-trodden Paths (RS)</t>
  </si>
  <si>
    <t>Mûlambur (CA)</t>
  </si>
  <si>
    <t>Mûmak - Oliphant (TW)</t>
  </si>
  <si>
    <t>Mûmakan (CA)</t>
  </si>
  <si>
    <t>Mûmakan Coasts (CA)</t>
  </si>
  <si>
    <t>Mûmakani Expansion (CA)</t>
  </si>
  <si>
    <t>Mûmak-helmet (CA)</t>
  </si>
  <si>
    <t>Mûmakil Cemetery [H] (SL)</t>
  </si>
  <si>
    <t>Mûmakil Cemetery [M] (SL)</t>
  </si>
  <si>
    <t>Mûmakil Traders (CA)</t>
  </si>
  <si>
    <t>Mur Fostisyr (BU)</t>
  </si>
  <si>
    <t>Múranians (BO)</t>
  </si>
  <si>
    <t>Murtag (ML)</t>
  </si>
  <si>
    <t>Muster (TW)</t>
  </si>
  <si>
    <t>Muster Disperses (TW)</t>
  </si>
  <si>
    <t>Muster Disperses (LE)</t>
  </si>
  <si>
    <t>Muzgash (LE)</t>
  </si>
  <si>
    <t>My Breath Death (GW)</t>
  </si>
  <si>
    <t>My Precious (DM)</t>
  </si>
  <si>
    <t>Nadash (ML)</t>
  </si>
  <si>
    <t>Naerphys [H] (BO)</t>
  </si>
  <si>
    <t>Naerphys [M] (BO)</t>
  </si>
  <si>
    <t>Naga-Ûlurk (BO)</t>
  </si>
  <si>
    <t>Náin (LE)</t>
  </si>
  <si>
    <t>Náin, Son of Grór (DF)</t>
  </si>
  <si>
    <t>Nâlashatûr [H] (BO)</t>
  </si>
  <si>
    <t>Nâlashatûr [M] (BO)</t>
  </si>
  <si>
    <t>Náli (DF)</t>
  </si>
  <si>
    <t>Nameless Thing (DM)</t>
  </si>
  <si>
    <t>Nan Morsereg [H] (NE)</t>
  </si>
  <si>
    <t>Nan Morsereg [M] (NE)</t>
  </si>
  <si>
    <t>Nandran (DS)</t>
  </si>
  <si>
    <t>Nárad-dûm [H] (SL)</t>
  </si>
  <si>
    <t>Nárad-dûm [M] (SL)</t>
  </si>
  <si>
    <t>Narik-Zadan [H] (SL)</t>
  </si>
  <si>
    <t>Narik-Zadan [M] (SL)</t>
  </si>
  <si>
    <t>Narin (DF)</t>
  </si>
  <si>
    <t>Nár's Folk (SL)</t>
  </si>
  <si>
    <t>Narsil (TW)</t>
  </si>
  <si>
    <t>Narthalf (NW)</t>
  </si>
  <si>
    <t>Narya (TW)</t>
  </si>
  <si>
    <t>Nasty Slimy Thing (BA)</t>
  </si>
  <si>
    <t>Nature's Revenge (WH)</t>
  </si>
  <si>
    <t>Naugol (DF)</t>
  </si>
  <si>
    <t>Naugrim (DF)</t>
  </si>
  <si>
    <t>Naurlindol (CA)</t>
  </si>
  <si>
    <t>Nazog (SL)</t>
  </si>
  <si>
    <t>Né Tava (SL)</t>
  </si>
  <si>
    <t>Near to Hear a Whisper (AS)</t>
  </si>
  <si>
    <t>Necklace of Girion [H] (DM)</t>
  </si>
  <si>
    <t>Necklace of Girion [M] (AS)</t>
  </si>
  <si>
    <t>Necklace of Silver and Pearls (TD)</t>
  </si>
  <si>
    <t>Necromancer's Bodyguard (NE)</t>
  </si>
  <si>
    <t>Neeker-breekers (TW)</t>
  </si>
  <si>
    <t>Nefertae II (CA)</t>
  </si>
  <si>
    <t>Nehvaari (SL)</t>
  </si>
  <si>
    <t>Neither so Ancient Nor so Potent (DM)</t>
  </si>
  <si>
    <t>Nennûrad [H] (CP)</t>
  </si>
  <si>
    <t>Nennûrad [M] (CP)</t>
  </si>
  <si>
    <t>Nenseldë the Wingild (TD)</t>
  </si>
  <si>
    <t>Nenya (TW)</t>
  </si>
  <si>
    <t>Nestador (NW)</t>
  </si>
  <si>
    <t>Nevazar (BO)</t>
  </si>
  <si>
    <t>Nevazar's Tomb [H] (BO)</t>
  </si>
  <si>
    <t>Nevazar's Tomb [M] (BO)</t>
  </si>
  <si>
    <t>Never Refuse (WH)</t>
  </si>
  <si>
    <t>Never Seen Him (DM)</t>
  </si>
  <si>
    <t>Nevido Smôd (LE)</t>
  </si>
  <si>
    <t>New Best Friend (RS)</t>
  </si>
  <si>
    <t>New Closeness to His Kin (FB)</t>
  </si>
  <si>
    <t>New Friendship (TW)</t>
  </si>
  <si>
    <t>New Moon (TW)</t>
  </si>
  <si>
    <t>New Supplies (RS)</t>
  </si>
  <si>
    <t>New Tunnels (DF)</t>
  </si>
  <si>
    <t>News from Realms Past (MM)</t>
  </si>
  <si>
    <t>News Must Get Through (LE)</t>
  </si>
  <si>
    <t>News of Doom (LE)</t>
  </si>
  <si>
    <t>News of the Shire (LE)</t>
  </si>
  <si>
    <t>Night (TW)</t>
  </si>
  <si>
    <t>Nîlûlondê [H] (SL)</t>
  </si>
  <si>
    <t>Nîlûlondê [M] (SL)</t>
  </si>
  <si>
    <t>Nîlûphel (SL)</t>
  </si>
  <si>
    <t>Nimloth (DM)</t>
  </si>
  <si>
    <t>Nine for Mortal Men (MM)</t>
  </si>
  <si>
    <t>Ninevet (DF)</t>
  </si>
  <si>
    <t>Ningarach (NW)</t>
  </si>
  <si>
    <t>Nioca Manara [H] (DS)</t>
  </si>
  <si>
    <t>Nioca Manara [M] (DS)</t>
  </si>
  <si>
    <t>Níocúpa (DS)</t>
  </si>
  <si>
    <t>No Abiding Place (NE)</t>
  </si>
  <si>
    <t>No Better Use (BA)</t>
  </si>
  <si>
    <t>No Enemy Dares Contest (WR)</t>
  </si>
  <si>
    <t>No Escape from My Magic (TD)</t>
  </si>
  <si>
    <t>No Good Roasting 'Em Now (KN)</t>
  </si>
  <si>
    <t>No Match in Your Treasuries (GW)</t>
  </si>
  <si>
    <t>No Memory of This Place (RS)</t>
  </si>
  <si>
    <t>No More Nonsense (LE)</t>
  </si>
  <si>
    <t>No More Would Come (WR)</t>
  </si>
  <si>
    <t>No Mouse Unnoticed (DF)</t>
  </si>
  <si>
    <t>No News of Our Riding (LE)</t>
  </si>
  <si>
    <t>No Place for a Pony (RS)</t>
  </si>
  <si>
    <t>No Strangers at this Time (AS)</t>
  </si>
  <si>
    <t>No Time to Weigh (TI)</t>
  </si>
  <si>
    <t>No Waiting to Wonder (DM)</t>
  </si>
  <si>
    <t>No Way Forward (DM)</t>
  </si>
  <si>
    <t>No Weapon Seemed to Bite Him (GW)</t>
  </si>
  <si>
    <t>Nob (RS)</t>
  </si>
  <si>
    <t>Noble Hound (DM)</t>
  </si>
  <si>
    <t>Noble Steed (WH)</t>
  </si>
  <si>
    <t>Nobody's Friend (DM)</t>
  </si>
  <si>
    <t>Nog (NW)</t>
  </si>
  <si>
    <t>Noldo-lantern (DM)</t>
  </si>
  <si>
    <t>Nomads of Clyan (BO)</t>
  </si>
  <si>
    <t>Noose of the Sea (TD)</t>
  </si>
  <si>
    <t>Nori (TW)</t>
  </si>
  <si>
    <t>Norin (DF)</t>
  </si>
  <si>
    <t>Norjadar [H] (SL)</t>
  </si>
  <si>
    <t>Norjadar [M] (SL)</t>
  </si>
  <si>
    <t>Norr-dûm [H] (GW)</t>
  </si>
  <si>
    <t>Norr-dûm [M] (GW)</t>
  </si>
  <si>
    <t>Northern Bellakar (SL)</t>
  </si>
  <si>
    <t>Northern Rhovanion (TW)</t>
  </si>
  <si>
    <t>Northern Wyrms (BU)</t>
  </si>
  <si>
    <t>Not at Home (TD)</t>
  </si>
  <si>
    <t>Not Badly Off (DF)</t>
  </si>
  <si>
    <t>Not Careful about That (NE)</t>
  </si>
  <si>
    <t>Not Slay Needlessly (LE)</t>
  </si>
  <si>
    <t>Nothing to Eat or Drink (LE)</t>
  </si>
  <si>
    <t>Nûlakad [H] (CA)</t>
  </si>
  <si>
    <t>Nûlakad [M] (CA)</t>
  </si>
  <si>
    <t>Nuluzir (SL)</t>
  </si>
  <si>
    <t>Númenor Perished (BO)</t>
  </si>
  <si>
    <t>Númenórean Tomb [H] (BU)</t>
  </si>
  <si>
    <t>Númenórean Tomb [M] (BU)</t>
  </si>
  <si>
    <t>Númenór's Legacy (RN)</t>
  </si>
  <si>
    <t>Númeriador (TW)</t>
  </si>
  <si>
    <t>Nuorilintu (NW)</t>
  </si>
  <si>
    <t>Nûrad (CP)</t>
  </si>
  <si>
    <t>Nuriag (CP)</t>
  </si>
  <si>
    <t>Nûriags (AS)</t>
  </si>
  <si>
    <t>Nurn (TW)</t>
  </si>
  <si>
    <t>Núrnen (NE)</t>
  </si>
  <si>
    <t>Nûrniag Camp [M] (LE)</t>
  </si>
  <si>
    <t>Nûrniag Camp [H] (AS)</t>
  </si>
  <si>
    <t>Nûrniags (LE)</t>
  </si>
  <si>
    <t>Nûrniags (AS)</t>
  </si>
  <si>
    <t>Nursed with Fell Meats (NE)</t>
  </si>
  <si>
    <t>Nurunkhizdín [H] (DF)</t>
  </si>
  <si>
    <t>Nurunkhizdín [M] (DF)</t>
  </si>
  <si>
    <t>Ny Chennacatt [H] (SL)</t>
  </si>
  <si>
    <t>Ny Chennacatt [M] (SL)</t>
  </si>
  <si>
    <t>Oakenshield (DF)</t>
  </si>
  <si>
    <t>Oasis of Fult [H] (SL)</t>
  </si>
  <si>
    <t>Oasis of Fult [M] (SL)</t>
  </si>
  <si>
    <t>Oath to the Dragon (GW)</t>
  </si>
  <si>
    <t>Oathbreaker (WR)</t>
  </si>
  <si>
    <t>Oaths You have Taken (WR)</t>
  </si>
  <si>
    <t>Obey Him or Die (BA)</t>
  </si>
  <si>
    <t>Odoacer (LE)</t>
  </si>
  <si>
    <t>Of the Green-elves (FB)</t>
  </si>
  <si>
    <t>Of the Race of Dale (GW)</t>
  </si>
  <si>
    <t>Of Which They Were Made (KN)</t>
  </si>
  <si>
    <t>Ognor (KN)</t>
  </si>
  <si>
    <t>Ogurk-bâsh (BO)</t>
  </si>
  <si>
    <t>Óin (TW)</t>
  </si>
  <si>
    <t>Old Alliances (RN)</t>
  </si>
  <si>
    <t>Old and Cunning (GW)</t>
  </si>
  <si>
    <t>Old Cache (LE)</t>
  </si>
  <si>
    <t>Old Drûg (WR)</t>
  </si>
  <si>
    <t>Old Enemies (DF)</t>
  </si>
  <si>
    <t>Old Forest [H] (TW)</t>
  </si>
  <si>
    <t>Old Forest [M] (AS)</t>
  </si>
  <si>
    <t>Old Forest (FB)</t>
  </si>
  <si>
    <t>Old Friendship (TW)</t>
  </si>
  <si>
    <t>Old Grievance (RN)</t>
  </si>
  <si>
    <t>Old Grudge (DF)</t>
  </si>
  <si>
    <t>Old Man Willow (TW)</t>
  </si>
  <si>
    <t>Old Prejudice (LE)</t>
  </si>
  <si>
    <t>Old Pûkel Gap (TW)</t>
  </si>
  <si>
    <t>Old Pûkel-land (TW)</t>
  </si>
  <si>
    <t>Old Road (TW)</t>
  </si>
  <si>
    <t>Old Toby (TI)</t>
  </si>
  <si>
    <t>Old Treasure (AS)</t>
  </si>
  <si>
    <t>Old Troll (LE)</t>
  </si>
  <si>
    <t>Old Winyards (GW)</t>
  </si>
  <si>
    <t>Older and Fouler Things (ML)</t>
  </si>
  <si>
    <t>Olga-wama (KN)</t>
  </si>
  <si>
    <t>Oliphaunt (SL)</t>
  </si>
  <si>
    <t>Olog Warlords (BA)</t>
  </si>
  <si>
    <t>Olog-hai - Trolls (TW)</t>
  </si>
  <si>
    <t>Ologong (BU)</t>
  </si>
  <si>
    <t>Olog-power (KN)</t>
  </si>
  <si>
    <t>Olyas Kriis (BO)</t>
  </si>
  <si>
    <t>Olyavud [H] (BU)</t>
  </si>
  <si>
    <t>Olyavud [M] (BU)</t>
  </si>
  <si>
    <t>Ôm-buri-Ôm (DM)</t>
  </si>
  <si>
    <t>On The Precious (TI)</t>
  </si>
  <si>
    <t>On Their Master's Errand (NE)</t>
  </si>
  <si>
    <t>Once It Got away (RS)</t>
  </si>
  <si>
    <t>One Dear to You (LE)</t>
  </si>
  <si>
    <t>One Foe to Breed a War (AS)</t>
  </si>
  <si>
    <t>One of the Nine (MM)</t>
  </si>
  <si>
    <t>One Ring to Bring Them All (MM)</t>
  </si>
  <si>
    <t>One Ring to Find Them (MM)</t>
  </si>
  <si>
    <t>One Ring to Rule Them All (MM)</t>
  </si>
  <si>
    <t>Ôn-Eno (SL)</t>
  </si>
  <si>
    <t>Ôn-Ikana (SL)</t>
  </si>
  <si>
    <t>Only Four Has He (MM)</t>
  </si>
  <si>
    <t>Open Alliance (DS)</t>
  </si>
  <si>
    <t>Open to the Summons (WH)</t>
  </si>
  <si>
    <t>Oraishapek's Mound [H] (NE)</t>
  </si>
  <si>
    <t>Oraishapek's Mound [M] (NE)</t>
  </si>
  <si>
    <t>Orc Archer (NE)</t>
  </si>
  <si>
    <t>Orc Brawler (LE)</t>
  </si>
  <si>
    <t>Orc Captain (LE)</t>
  </si>
  <si>
    <t>Orc Chieftain (LE)</t>
  </si>
  <si>
    <t>Orc Grunt (NE)</t>
  </si>
  <si>
    <t>Orc of the Claw (GW)</t>
  </si>
  <si>
    <t>Orc Quarrels (LE)</t>
  </si>
  <si>
    <t>Orc Shaman (NE)</t>
  </si>
  <si>
    <t>Orc Sniffler (LE)</t>
  </si>
  <si>
    <t>Orc Stealth (LE)</t>
  </si>
  <si>
    <t>Orc Tracker (LE)</t>
  </si>
  <si>
    <t>Orc Veteran (LE)</t>
  </si>
  <si>
    <t>Orc-archers (DF)</t>
  </si>
  <si>
    <t>Orc-battalion (NE)</t>
  </si>
  <si>
    <t>Orc-cuirass (NE)</t>
  </si>
  <si>
    <t>Orc-draughts (LE)</t>
  </si>
  <si>
    <t>Orc-endurance (NE)</t>
  </si>
  <si>
    <t>Orc-garrison (NE)</t>
  </si>
  <si>
    <t>Orc-guard (TW)</t>
  </si>
  <si>
    <t>Orcish Marauders (DF)</t>
  </si>
  <si>
    <t>Orc-lieutenant (TW)</t>
  </si>
  <si>
    <t>Orc-liquor (LE)</t>
  </si>
  <si>
    <t>Orc-mail (AS)</t>
  </si>
  <si>
    <t>Orc-mounts (LE)</t>
  </si>
  <si>
    <t>Orc-patrol (TW)</t>
  </si>
  <si>
    <t>Orc-pouch (NE)</t>
  </si>
  <si>
    <t>Orc-raiders (TW)</t>
  </si>
  <si>
    <t>Orc-raiders (LE)</t>
  </si>
  <si>
    <t>Orcrist (TW)</t>
  </si>
  <si>
    <t>Orcs of Angmar (LE)</t>
  </si>
  <si>
    <t>Orcs of Dol Guldur (AS)</t>
  </si>
  <si>
    <t>Orcs of Gorgoroth (LE)</t>
  </si>
  <si>
    <t>Orcs of Gundabad (LE)</t>
  </si>
  <si>
    <t>Orcs of His Dominion (GW)</t>
  </si>
  <si>
    <t>Orcs of Isengard (TI)</t>
  </si>
  <si>
    <t>Orcs of Mirkwood (LE)</t>
  </si>
  <si>
    <t>Orcs of Moria (LE)</t>
  </si>
  <si>
    <t>Orcs of the Ash Mountains (LE)</t>
  </si>
  <si>
    <t>Orcs of the Barl Syrnac (BU)</t>
  </si>
  <si>
    <t>Orcs of the Bleak Mountains (NW)</t>
  </si>
  <si>
    <t>Orcs of the Claw (GW)</t>
  </si>
  <si>
    <t>Orcs of the Ephel Dúath (LE)</t>
  </si>
  <si>
    <t>Orcs of the Ered Harmal (SL)</t>
  </si>
  <si>
    <t>Orcs of the Ered Rhívamar (NW)</t>
  </si>
  <si>
    <t>Orcs of the Red Eye (LE)</t>
  </si>
  <si>
    <t>Orcs of the Uldona Spine (NE)</t>
  </si>
  <si>
    <t>Orcs of the Yellow Mountains (SL)</t>
  </si>
  <si>
    <t>Orcs of Udûn (LE)</t>
  </si>
  <si>
    <t>Orc-tortured (DF)</t>
  </si>
  <si>
    <t>Orc-warband (TW)</t>
  </si>
  <si>
    <t>Orc-warband (LE)</t>
  </si>
  <si>
    <t>Orc-warriors (TW)</t>
  </si>
  <si>
    <t>Orc-watch (TW)</t>
  </si>
  <si>
    <t>Orc-watch (LE)</t>
  </si>
  <si>
    <t>Order of Jewel and Ring-smiths (FB)</t>
  </si>
  <si>
    <t>Order of the Watchers (CA)</t>
  </si>
  <si>
    <t>Ordered to Kill (DM)</t>
  </si>
  <si>
    <t>Orders from Lugbúrz (AS)</t>
  </si>
  <si>
    <t>Orders from the Great Demon (BA)</t>
  </si>
  <si>
    <t>Orgothraath (CP)</t>
  </si>
  <si>
    <t>Ori (TW)</t>
  </si>
  <si>
    <t>Origin of Stone (DF)</t>
  </si>
  <si>
    <t>Origins Revealed (NE)</t>
  </si>
  <si>
    <t>Orod Certhas [H] (NW)</t>
  </si>
  <si>
    <t>Orod Certhas [M] (NW)</t>
  </si>
  <si>
    <t>Oromë's Warders (WH)</t>
  </si>
  <si>
    <t>Orophin (TW)</t>
  </si>
  <si>
    <t>Orthir (CP)</t>
  </si>
  <si>
    <t>Osgiliath [H] (WR)</t>
  </si>
  <si>
    <t>Osgiliath [M] (WR)</t>
  </si>
  <si>
    <t>Ost Angthoronion [H] (BO)</t>
  </si>
  <si>
    <t>Ost Angthoronion [M] (BO)</t>
  </si>
  <si>
    <t>Osteledan (FB)</t>
  </si>
  <si>
    <t>Ostelor [H] (DS)</t>
  </si>
  <si>
    <t>Ostelor [M] (DS)</t>
  </si>
  <si>
    <t>Ostigurth [H] (NE)</t>
  </si>
  <si>
    <t>Ostigurth [M] (NE)</t>
  </si>
  <si>
    <t>Ost-in-Edhil [H] (TW)</t>
  </si>
  <si>
    <t>Ost-in-Edhil [M] (LE)</t>
  </si>
  <si>
    <t>Ostisen (LE)</t>
  </si>
  <si>
    <t>Othar (FB)</t>
  </si>
  <si>
    <t>Our Own Wolves (AS)</t>
  </si>
  <si>
    <t>Out He Sprang (BA)</t>
  </si>
  <si>
    <t>Out of Practice (DF)</t>
  </si>
  <si>
    <t>Out of the Black Sky (DM)</t>
  </si>
  <si>
    <t>Out of the Swamps (TI)</t>
  </si>
  <si>
    <t>Outriders and Scouts (RN)</t>
  </si>
  <si>
    <t>Ovatha's Bow (CP)</t>
  </si>
  <si>
    <t>Overlord of Dol Guldur (NE)</t>
  </si>
  <si>
    <t>Overlord of Minas Morgul (NE)</t>
  </si>
  <si>
    <t>Ovir Hollow [H] (TD)</t>
  </si>
  <si>
    <t>Ovir Hollow [M] (AS)</t>
  </si>
  <si>
    <t>Own Thoughts and Devices (RS)</t>
  </si>
  <si>
    <t>Pack Leader (NW)</t>
  </si>
  <si>
    <t>Padding Feet (AS)</t>
  </si>
  <si>
    <t>Palandor (CA)</t>
  </si>
  <si>
    <t>Palanrist (BO)</t>
  </si>
  <si>
    <t>Palantír of Amon Sûl [H] (TW)</t>
  </si>
  <si>
    <t>Palantír of Amon Sûl [M] (LE)</t>
  </si>
  <si>
    <t>Palantír of Annúminas [H] (TW)</t>
  </si>
  <si>
    <t>Palantír of Annúminas [M] (LE)</t>
  </si>
  <si>
    <t>Palantír of Elostirion [H] (TW)</t>
  </si>
  <si>
    <t>Palantír of Elostirion [M] (LE)</t>
  </si>
  <si>
    <t>Palantír of Minas Ithil (WR)</t>
  </si>
  <si>
    <t>Palantír of Minas Tirith [H] (TW)</t>
  </si>
  <si>
    <t>Palantír of Minas Tirith [M] (LE)</t>
  </si>
  <si>
    <t>Palantír of Orthanc [H] (TW)</t>
  </si>
  <si>
    <t>Palantír of Orthanc [M] (LE)</t>
  </si>
  <si>
    <t>Palantír of Osgiliath [H] (TW)</t>
  </si>
  <si>
    <t>Palantír of Osgiliath [M] (LE)</t>
  </si>
  <si>
    <t>Pale Dream-maker (DM)</t>
  </si>
  <si>
    <t>Pale Enchanted Gold (DF)</t>
  </si>
  <si>
    <t>Pallando [H] (TW)</t>
  </si>
  <si>
    <t>Pallando [F] (WH)</t>
  </si>
  <si>
    <t>Pallando the Soul-keeper (AS)</t>
  </si>
  <si>
    <t>Pallando's Apprentice (WH)</t>
  </si>
  <si>
    <t>Pallando's Hood (WH)</t>
  </si>
  <si>
    <t>Palm to Palm (DM)</t>
  </si>
  <si>
    <t>Paltry Ring (LE)</t>
  </si>
  <si>
    <t>Panic (TI)</t>
  </si>
  <si>
    <t>Parsimony of Seclusion (TD)</t>
  </si>
  <si>
    <t>Pass the Doors of Dol Guldur (DM)</t>
  </si>
  <si>
    <t>Passed into Shadows (NE)</t>
  </si>
  <si>
    <t>Passion of Wrath (TD)</t>
  </si>
  <si>
    <t>Path of Junast (SL)</t>
  </si>
  <si>
    <t>Path of Virtue (CP)</t>
  </si>
  <si>
    <t>Path to Vileness (CP)</t>
  </si>
  <si>
    <t>Pathfinder (DF)</t>
  </si>
  <si>
    <t>Paths of the Dead (TW)</t>
  </si>
  <si>
    <t>Patrol the Area (RN)</t>
  </si>
  <si>
    <t>Pawn of the Ring (MM)</t>
  </si>
  <si>
    <t>Peace and Beauty Never Beheld (NW)</t>
  </si>
  <si>
    <t>Peaceful Coexistence (NW)</t>
  </si>
  <si>
    <t>Peath (TW)</t>
  </si>
  <si>
    <t>Pel (DS)</t>
  </si>
  <si>
    <t>Pel Bight (DS)</t>
  </si>
  <si>
    <t>Pelargir [H] (TW)</t>
  </si>
  <si>
    <t>Pelargir [M] (LE)</t>
  </si>
  <si>
    <t>Pelepelplû [H] (BO)</t>
  </si>
  <si>
    <t>Pelepelplû [M] (BO)</t>
  </si>
  <si>
    <t>Pelican Islands [H] (SL)</t>
  </si>
  <si>
    <t>Pelican Islands [M] (SL)</t>
  </si>
  <si>
    <t>Pendrath na-Udûn [H] (ML)</t>
  </si>
  <si>
    <t>Pendrath na-Udûn [M] (ML)</t>
  </si>
  <si>
    <t>People Diminished (BA)</t>
  </si>
  <si>
    <t>Perceive All Things (NE)</t>
  </si>
  <si>
    <t>Perchen (AS)</t>
  </si>
  <si>
    <t>Perfect Gold Ring (LE)</t>
  </si>
  <si>
    <t>Peril Returned (TD)</t>
  </si>
  <si>
    <t>Persuasive Words (TW)</t>
  </si>
  <si>
    <t>Peshtin (SL)</t>
  </si>
  <si>
    <t>Petty-dwarves [H] (AS)</t>
  </si>
  <si>
    <t>Petty-dwarves [M] (AS)</t>
  </si>
  <si>
    <t>Pezarsan (SL)</t>
  </si>
  <si>
    <t>Phantom Devised by Wizardry (NE)</t>
  </si>
  <si>
    <t>Pharabâs [H] (CA)</t>
  </si>
  <si>
    <t>Pharabâs [M] (CA)</t>
  </si>
  <si>
    <t>Pharacas (DS)</t>
  </si>
  <si>
    <t>Phial of Galadriel (DM)</t>
  </si>
  <si>
    <t>Phorakôn (DS)</t>
  </si>
  <si>
    <t>Pick-pocket (TW)</t>
  </si>
  <si>
    <t>Pieni Satama [H] (NW)</t>
  </si>
  <si>
    <t>Pieni Satama [M] (NW)</t>
  </si>
  <si>
    <t>Pierced by Many Wounds (DM)</t>
  </si>
  <si>
    <t>Pierced with Enchantment (GW)</t>
  </si>
  <si>
    <t>Piercing All Shadows (WH)</t>
  </si>
  <si>
    <t>Pilfer Anything Unwatched (AS)</t>
  </si>
  <si>
    <t>Pipe (DF)</t>
  </si>
  <si>
    <t>Pipe Weed (DF)</t>
  </si>
  <si>
    <t>Pippin (TW)</t>
  </si>
  <si>
    <t>Pirates (LE)</t>
  </si>
  <si>
    <t>Pit Trap (DF)</t>
  </si>
  <si>
    <t>Pitää Kalasta (NW)</t>
  </si>
  <si>
    <t>Pitiless Deeds (RN)</t>
  </si>
  <si>
    <t>Pity Mixed with Horror (DF)</t>
  </si>
  <si>
    <t>Places of Safety (RN)</t>
  </si>
  <si>
    <t>Plague (LE)</t>
  </si>
  <si>
    <t>Plague of Wights (TW)</t>
  </si>
  <si>
    <t>Plague of Wights (LE)</t>
  </si>
  <si>
    <t>Plains of Gorgoroth (NE)</t>
  </si>
  <si>
    <t>Pledge of Conduct (TD)</t>
  </si>
  <si>
    <t>Plotting Ruin (WH)</t>
  </si>
  <si>
    <t>Pocket Handkerchief (DF)</t>
  </si>
  <si>
    <t>Pocketed Robes (WH)</t>
  </si>
  <si>
    <t>Poison (LE)</t>
  </si>
  <si>
    <t>Poison of his Voice (WH)</t>
  </si>
  <si>
    <t>Poison Rock [H] (BO)</t>
  </si>
  <si>
    <t>Poison Rock [M] (BO)</t>
  </si>
  <si>
    <t>Poisonous Despair (LE)</t>
  </si>
  <si>
    <t>Politics (NE)</t>
  </si>
  <si>
    <t>Pon Opar (LE)</t>
  </si>
  <si>
    <t>Pôn-ora-Pôn (DM)</t>
  </si>
  <si>
    <t>Positively Hasty (RN)</t>
  </si>
  <si>
    <t>Possessions of the Green-elves (FB)</t>
  </si>
  <si>
    <t>Possessions of the High-elves (FB)</t>
  </si>
  <si>
    <t>Potion of Prowess (TW)</t>
  </si>
  <si>
    <t>Potion of Warming (NW)</t>
  </si>
  <si>
    <t>Power Against the Shadow (AS)</t>
  </si>
  <si>
    <t>Power Built by Waiting (AS)</t>
  </si>
  <si>
    <t>Power of Persuasion (GW)</t>
  </si>
  <si>
    <t>Power of the Court Set Forth (CA)</t>
  </si>
  <si>
    <t>Power Relinquished to Artifice (WH)</t>
  </si>
  <si>
    <t>Powers Too Dark and Terrible (AS)</t>
  </si>
  <si>
    <t>Praise to Elbereth (TW)</t>
  </si>
  <si>
    <t>Precious Burden (NE)</t>
  </si>
  <si>
    <t>Precious Gold Ring (TW)</t>
  </si>
  <si>
    <t>Precisely on Time (TI)</t>
  </si>
  <si>
    <t>Pred [H] (SL)</t>
  </si>
  <si>
    <t>Pred [M] (SL)</t>
  </si>
  <si>
    <t>Presence of the Dark Lord (NE)</t>
  </si>
  <si>
    <t>Press on towards Shelter (NW)</t>
  </si>
  <si>
    <t>Press-gang (BA)</t>
  </si>
  <si>
    <t>Pretender (KN)</t>
  </si>
  <si>
    <t>Pride (FB)</t>
  </si>
  <si>
    <t>Pride Increased with Despair (WR)</t>
  </si>
  <si>
    <t>Prince Imrahil (WR)</t>
  </si>
  <si>
    <t>Prince of Mirkwood (FB)</t>
  </si>
  <si>
    <t>Prince of the Realm (WR)</t>
  </si>
  <si>
    <t>Princedom of Mirëdor (DS)</t>
  </si>
  <si>
    <t>Princes Deceived (RN)</t>
  </si>
  <si>
    <t>Prison of Ice (NW)</t>
  </si>
  <si>
    <t>Prisoner from Ost-in-Edhil (FB)</t>
  </si>
  <si>
    <t>Profitable Trade (DF)</t>
  </si>
  <si>
    <t>Promise of Treasure (DF)</t>
  </si>
  <si>
    <t>Promptings of Wisdom (WH)</t>
  </si>
  <si>
    <t>Prone to Violence (BA)</t>
  </si>
  <si>
    <t>Prophet of Doom (WH)</t>
  </si>
  <si>
    <t>Protecting their Domain (FB)</t>
  </si>
  <si>
    <t>Prowess of Age (TD)</t>
  </si>
  <si>
    <t>Prowess of Might (TD)</t>
  </si>
  <si>
    <t>Prudent Counsel (RN)</t>
  </si>
  <si>
    <t>Psousèn (BO)</t>
  </si>
  <si>
    <t>Pûkel-men (TW)</t>
  </si>
  <si>
    <t>Punakäsi (NW)</t>
  </si>
  <si>
    <t>Puolihmisten Satama [H] (NW)</t>
  </si>
  <si>
    <t>Puolihmisten Satama [M] (NW)</t>
  </si>
  <si>
    <t>Pursuit through Barren Lands (NW)</t>
  </si>
  <si>
    <t>Putting Away All Fear (WR)</t>
  </si>
  <si>
    <t>Quarries of Nosharud [H] (BO)</t>
  </si>
  <si>
    <t>Quarries of Nosharud [M] (BO)</t>
  </si>
  <si>
    <t>Quarters of the Regent (WR)</t>
  </si>
  <si>
    <t>Quartz-Halls (DS)</t>
  </si>
  <si>
    <t>Querulous Gorcrow (NW)</t>
  </si>
  <si>
    <t>Quick As a Snake (WR)</t>
  </si>
  <si>
    <t>Quickbeam (TW)</t>
  </si>
  <si>
    <t>Quicksand (SL)</t>
  </si>
  <si>
    <t>Quiet Lands (TW)</t>
  </si>
  <si>
    <t>Rabies (NW)</t>
  </si>
  <si>
    <t>Radagast [H] (TW)</t>
  </si>
  <si>
    <t>Radagast [F] (WH)</t>
  </si>
  <si>
    <t>Radagast the Tamer (AS)</t>
  </si>
  <si>
    <t>Radagast's Black Bird (WH)</t>
  </si>
  <si>
    <t>Radbug (LE)</t>
  </si>
  <si>
    <t>Raft-elves (FB)</t>
  </si>
  <si>
    <t>Rage Past Description (GW)</t>
  </si>
  <si>
    <t>Raid on Umbar (WR)</t>
  </si>
  <si>
    <t>Raider-hold [M] (LE)</t>
  </si>
  <si>
    <t>Raider-hold [H] (AS)</t>
  </si>
  <si>
    <t>Rain-drake (TD)</t>
  </si>
  <si>
    <t>Raised Again (NE)</t>
  </si>
  <si>
    <t>Râisha (DM)</t>
  </si>
  <si>
    <t>Rammas Pelennor (WR)</t>
  </si>
  <si>
    <t>Ramôrth [H] (CA)</t>
  </si>
  <si>
    <t>Ramôrth [M] (CA)</t>
  </si>
  <si>
    <t>Rána (CA)</t>
  </si>
  <si>
    <t>Rangers at Sarn Ford (RS)</t>
  </si>
  <si>
    <t>Ranger's Gear (RS)</t>
  </si>
  <si>
    <t>Rangers of Ithilien (TW)</t>
  </si>
  <si>
    <t>Rangers of the North (TW)</t>
  </si>
  <si>
    <t>Rank upon Rank (DM)</t>
  </si>
  <si>
    <t>Ransom (NE)</t>
  </si>
  <si>
    <t>Rast Losnaeth (NW)</t>
  </si>
  <si>
    <t>Rast Vorn (KN)</t>
  </si>
  <si>
    <t>Rats! (LE)</t>
  </si>
  <si>
    <t>Raudabern (NW)</t>
  </si>
  <si>
    <t>Ravens of Northern Rhovanion (DF)</t>
  </si>
  <si>
    <t>Rays of Helecthil (NW)</t>
  </si>
  <si>
    <t>Razarac (SL)</t>
  </si>
  <si>
    <t>Reaching Shadow (DM)</t>
  </si>
  <si>
    <t>Reaching Wings of Darkness (WR)</t>
  </si>
  <si>
    <t>Ready to His Will (LE)</t>
  </si>
  <si>
    <t>Realm of Narya (FB)</t>
  </si>
  <si>
    <t>Realm of the Storm-king (BO)</t>
  </si>
  <si>
    <t>Rebellion amongst the Houses (CP)</t>
  </si>
  <si>
    <t>Rebel-talk (LE)</t>
  </si>
  <si>
    <t>Rebuild the Town (DM)</t>
  </si>
  <si>
    <t>Reconquest of Khazad-dûm (DF)</t>
  </si>
  <si>
    <t>Reconstructed Towers (FB)</t>
  </si>
  <si>
    <t>Records Unread (AS)</t>
  </si>
  <si>
    <t>Red Arrow (TW)</t>
  </si>
  <si>
    <t>Red Book of Westmarch [H] (TW)</t>
  </si>
  <si>
    <t>Red Book of Westmarch [M] (LE)</t>
  </si>
  <si>
    <t>Redhorn Gate (TW)</t>
  </si>
  <si>
    <t>Redoubled Force (DM)</t>
  </si>
  <si>
    <t>Reef (KN)</t>
  </si>
  <si>
    <t>Reforging (TW)</t>
  </si>
  <si>
    <t>Refuge (TD)</t>
  </si>
  <si>
    <t>Refugees (TI)</t>
  </si>
  <si>
    <t>Regiment of Black Crows (AS)</t>
  </si>
  <si>
    <t>Released from Bondage (ML)</t>
  </si>
  <si>
    <t>Released from the Master (MM)</t>
  </si>
  <si>
    <t>Relerindú [H] (CP)</t>
  </si>
  <si>
    <t>Relerindú [M] (CP)</t>
  </si>
  <si>
    <t>Relin II (BO)</t>
  </si>
  <si>
    <t>Relmether (CP)</t>
  </si>
  <si>
    <t>Reluctant Final Parting (DM)</t>
  </si>
  <si>
    <t>Remains of Thangorodrim [B] (BA)</t>
  </si>
  <si>
    <t>Remains of Thangorodrim (ML)</t>
  </si>
  <si>
    <t>Remnants of Old Robberies (LE)</t>
  </si>
  <si>
    <t>Ren the Ringwraith (LE)</t>
  </si>
  <si>
    <t>Ren the Unclean (TW)</t>
  </si>
  <si>
    <t>Ren Unleashed (LE)</t>
  </si>
  <si>
    <t>Rescue Prisoners (TW)</t>
  </si>
  <si>
    <t>Residue of an Evil Will (ML)</t>
  </si>
  <si>
    <t>Resistance of Will (RS)</t>
  </si>
  <si>
    <t>Restored to its Owner (DF)</t>
  </si>
  <si>
    <t>Return of the King (TW)</t>
  </si>
  <si>
    <t>Return to Old Dwellings (DF)</t>
  </si>
  <si>
    <t>Returned Beyond All Hope (AS)</t>
  </si>
  <si>
    <t>Returned Exiles (TD)</t>
  </si>
  <si>
    <t>Reunion (RS)</t>
  </si>
  <si>
    <t>Reunited Kingdom (WR)</t>
  </si>
  <si>
    <t>Revealed to all Watchers (DM)</t>
  </si>
  <si>
    <t>Rhosgobel [H] (TW)</t>
  </si>
  <si>
    <t>Rhosgobel [M] (AS)</t>
  </si>
  <si>
    <t>Rhosgobel [F] (WH)</t>
  </si>
  <si>
    <t>Rhûbar [H] (FB)</t>
  </si>
  <si>
    <t>Rhûbar [M] (FB)</t>
  </si>
  <si>
    <t>Rhudaur (TW)</t>
  </si>
  <si>
    <t>Rhûn (TD)</t>
  </si>
  <si>
    <t>Riavod [H] (CP)</t>
  </si>
  <si>
    <t>Riavod [M] (CP)</t>
  </si>
  <si>
    <t>Rich Reward of Aid (RN)</t>
  </si>
  <si>
    <t>Riches Gathered (GW)</t>
  </si>
  <si>
    <t>Riddling Talk (TD)</t>
  </si>
  <si>
    <t>Ride Against the Enemy (AS)</t>
  </si>
  <si>
    <t>Ride to The World's Ending (RN)</t>
  </si>
  <si>
    <t>Riders of Rohan (TW)</t>
  </si>
  <si>
    <t>Rilgul [H] (CA)</t>
  </si>
  <si>
    <t>Rilgul [M] (CA)</t>
  </si>
  <si>
    <t>Rilia (CA)</t>
  </si>
  <si>
    <t>Rînaghnâti [H] (BO)</t>
  </si>
  <si>
    <t>Rînaghnâti [M] (BO)</t>
  </si>
  <si>
    <t>Ring for Mortal Men [H] (MM)</t>
  </si>
  <si>
    <t>Ring for Mortal Men [M] (MM)</t>
  </si>
  <si>
    <t>Ring of Adamant (FB)</t>
  </si>
  <si>
    <t>Ring of Air (FB)</t>
  </si>
  <si>
    <t>Ring of Barahir (WR)</t>
  </si>
  <si>
    <t>Ring of Detection (NW)</t>
  </si>
  <si>
    <t>Ring of Elendil (SL)</t>
  </si>
  <si>
    <t>Ring of Fire (WH)</t>
  </si>
  <si>
    <t>Ring of Flame (NE)</t>
  </si>
  <si>
    <t>Ring of Frost (CP)</t>
  </si>
  <si>
    <t>Ring of Healing (NW)</t>
  </si>
  <si>
    <t>Ring of Ruby (FB)</t>
  </si>
  <si>
    <t>Ring of Sapphire (FB)</t>
  </si>
  <si>
    <t>Ring of the Dispossessed (NE)</t>
  </si>
  <si>
    <t>Ring of the Protector (NW)</t>
  </si>
  <si>
    <t>Ring of Water (FB)</t>
  </si>
  <si>
    <t>Ring-chained (NE)</t>
  </si>
  <si>
    <t>Ring-drawn (NE)</t>
  </si>
  <si>
    <t>Ringil (GW)</t>
  </si>
  <si>
    <t>Ringlin's Axe (CA)</t>
  </si>
  <si>
    <t>Ringlore (TW)</t>
  </si>
  <si>
    <t>Rings of Lyaan (CA)</t>
  </si>
  <si>
    <t>Rings of Power (NE)</t>
  </si>
  <si>
    <t>Ringwinner, Luckwearer (GW)</t>
  </si>
  <si>
    <t>Risky Blow (TW)</t>
  </si>
  <si>
    <t>Riven Gate (AS)</t>
  </si>
  <si>
    <t>Rivendell [H] (TW)</t>
  </si>
  <si>
    <t>Rivendell [M] (AS)</t>
  </si>
  <si>
    <t>Rivendell [E] (FB)</t>
  </si>
  <si>
    <t>Rivendell [F] (FB)</t>
  </si>
  <si>
    <t>River (TW)</t>
  </si>
  <si>
    <t>River (LE)</t>
  </si>
  <si>
    <t>Rivermen of the Anduin Vales (NE)</t>
  </si>
  <si>
    <t>Roäc the Raven (TW)</t>
  </si>
  <si>
    <t>Roads of the Empire (RN)</t>
  </si>
  <si>
    <t>Roam the Waste (BA)</t>
  </si>
  <si>
    <t>Roaming (GW)</t>
  </si>
  <si>
    <t>Roaming the Domains of Melkor (ML)</t>
  </si>
  <si>
    <t>Robin Smallburrow (TW)</t>
  </si>
  <si>
    <t>Rogrog (TW)</t>
  </si>
  <si>
    <t>Rohan (TW)</t>
  </si>
  <si>
    <t>Rohir Weregild (TI)</t>
  </si>
  <si>
    <t>Róin (NW)</t>
  </si>
  <si>
    <t>Rolled down to the Sea (WH)</t>
  </si>
  <si>
    <t>Rómestámo (SL)</t>
  </si>
  <si>
    <t>Ró-molló [H] (DS)</t>
  </si>
  <si>
    <t>Ró-molló [M] (DS)</t>
  </si>
  <si>
    <t>Roots of the Earth (BA)</t>
  </si>
  <si>
    <t>Rose Cotton (WR)</t>
  </si>
  <si>
    <t>Royal Duo (FB)</t>
  </si>
  <si>
    <t>Royal Envoy (CP)</t>
  </si>
  <si>
    <t>Royal Navy (WR)</t>
  </si>
  <si>
    <t>Royal Stables (TI)</t>
  </si>
  <si>
    <t>Ruddy Varmint (RS)</t>
  </si>
  <si>
    <t>Ruffians (WR)</t>
  </si>
  <si>
    <t>Rugrul (ML)</t>
  </si>
  <si>
    <t>Ruined Signal Tower [H] (TW)</t>
  </si>
  <si>
    <t>Ruined Signal Tower [M] (LE)</t>
  </si>
  <si>
    <t>Ruins of Anaoshak [H] (BO)</t>
  </si>
  <si>
    <t>Ruins of Anaoshak [M] (BO)</t>
  </si>
  <si>
    <t>Ruins of Belegost (DF)</t>
  </si>
  <si>
    <t>Ruins of Kheledkhizdín (BU)</t>
  </si>
  <si>
    <t>Ruins of Nogrod (DF)</t>
  </si>
  <si>
    <t>Ruler of Rulers (CP)</t>
  </si>
  <si>
    <t>Rúmil (FB)</t>
  </si>
  <si>
    <t>Rumor of the One (LE)</t>
  </si>
  <si>
    <t>Rumor of Wealth (TD)</t>
  </si>
  <si>
    <t>Rumours of Danger (WR)</t>
  </si>
  <si>
    <t>Rumours of Rings (BA)</t>
  </si>
  <si>
    <t>Run While Night Lasts (RN)</t>
  </si>
  <si>
    <t>Runeknife of Risinti (NW)</t>
  </si>
  <si>
    <t>Ruse (LE)</t>
  </si>
  <si>
    <t>Ruskea Vene [H] (NW)</t>
  </si>
  <si>
    <t>Ruskea Vene [M] (NW)</t>
  </si>
  <si>
    <t>Sable Shield (LE)</t>
  </si>
  <si>
    <t>Sack Over the Head (AS)</t>
  </si>
  <si>
    <t>Sackville [H] (RS)</t>
  </si>
  <si>
    <t>Sackville [M] (RS)</t>
  </si>
  <si>
    <t>Sacrifice of Form (TW)</t>
  </si>
  <si>
    <t>Safe from the Shadow (AS)</t>
  </si>
  <si>
    <t>Sail to the West (FB)</t>
  </si>
  <si>
    <t>Sakal an-Khâr (BO)</t>
  </si>
  <si>
    <t>Sakalthôr (SL)</t>
  </si>
  <si>
    <t>Sakalure (SL)</t>
  </si>
  <si>
    <t>Sakulbâr II (DS)</t>
  </si>
  <si>
    <t>Sam Gamgee (TW)</t>
  </si>
  <si>
    <t>Samarth [H] (BO)</t>
  </si>
  <si>
    <t>Samarth [M] (BO)</t>
  </si>
  <si>
    <t>Sanâr (DS)</t>
  </si>
  <si>
    <t>Sancho Proudfoot (RS)</t>
  </si>
  <si>
    <t>Sanctuary for the Birds (RS)</t>
  </si>
  <si>
    <t>Sand Demon (SL)</t>
  </si>
  <si>
    <t>Sand Devil (SL)</t>
  </si>
  <si>
    <t>Sand-drake (TD)</t>
  </si>
  <si>
    <t>Sandstorm (SL)</t>
  </si>
  <si>
    <t>Sangahyando (SL)</t>
  </si>
  <si>
    <t>Sapling of the White Tree (TW)</t>
  </si>
  <si>
    <t>Sára Bask (BO)</t>
  </si>
  <si>
    <t>Sarkarxë (CA)</t>
  </si>
  <si>
    <t>Sarn Goriwing [H] (TW)</t>
  </si>
  <si>
    <t>Sarn Goriwing [M] (LE)</t>
  </si>
  <si>
    <t>Sarûl [H] (CA)</t>
  </si>
  <si>
    <t>Sarûl [M] (CA)</t>
  </si>
  <si>
    <t>Saruman [H] (TW)</t>
  </si>
  <si>
    <t>Saruman [F] (WH)</t>
  </si>
  <si>
    <t>Saruman the Wise (AS)</t>
  </si>
  <si>
    <t>Saruman's Machinery (WH)</t>
  </si>
  <si>
    <t>Saruman's Ring (WH)</t>
  </si>
  <si>
    <t>Sated Beast (TD)</t>
  </si>
  <si>
    <t>Sauron (BA)</t>
  </si>
  <si>
    <t>Savgak (SL)</t>
  </si>
  <si>
    <t>Saw Further and Deeper (DM)</t>
  </si>
  <si>
    <t>Saw-toothed Blade (LE)</t>
  </si>
  <si>
    <t>Say It And Have Done (TI)</t>
  </si>
  <si>
    <t>Scabbard of Chalcedony (TD)</t>
  </si>
  <si>
    <t>Scara-hai (NE)</t>
  </si>
  <si>
    <t>Scatha (TD)</t>
  </si>
  <si>
    <t>Scatha Ahunt (TD)</t>
  </si>
  <si>
    <t>Scatha at Home (TD)</t>
  </si>
  <si>
    <t>Scatha Roused (LE)</t>
  </si>
  <si>
    <t>Scatha the Worm (GW)</t>
  </si>
  <si>
    <t>Sceptre of Annúminas (KN)</t>
  </si>
  <si>
    <t>Sceptre of Spirits (NE)</t>
  </si>
  <si>
    <t>Sceptre of the Sea-kings (WR)</t>
  </si>
  <si>
    <t>Scimitars of Steel (DM)</t>
  </si>
  <si>
    <t>Scion of Eorl (TI)</t>
  </si>
  <si>
    <t>Scorba (TD)</t>
  </si>
  <si>
    <t>Scorba Ahunt (TD)</t>
  </si>
  <si>
    <t>Scorba at Home (TD)</t>
  </si>
  <si>
    <t>Scorba Roused (LE)</t>
  </si>
  <si>
    <t>Scourge of Fire (BA)</t>
  </si>
  <si>
    <t>Scroll of Isildur [H] (TW)</t>
  </si>
  <si>
    <t>Scroll of Isildur [M] (LE)</t>
  </si>
  <si>
    <t>Sea of Rhûn (CP)</t>
  </si>
  <si>
    <t>Sea Serpent (TD)</t>
  </si>
  <si>
    <t>Sea-blockade (SL)</t>
  </si>
  <si>
    <t>Seafaring Bellakarin (SL)</t>
  </si>
  <si>
    <t>Sea-helm of Ciryatan (SL)</t>
  </si>
  <si>
    <t>Seal-bone Totem (NW)</t>
  </si>
  <si>
    <t>Search the Spires (ML)</t>
  </si>
  <si>
    <t>Searching Eye (TD)</t>
  </si>
  <si>
    <t>Searching Eye (LE)</t>
  </si>
  <si>
    <t>Seats of Seeing and Hearing (TI)</t>
  </si>
  <si>
    <t>Second Breakfast (RS)</t>
  </si>
  <si>
    <t>Second-in-Command (NE)</t>
  </si>
  <si>
    <t>Secret Alliance (DS)</t>
  </si>
  <si>
    <t>Secret Book (AS)</t>
  </si>
  <si>
    <t>Secret Entrance (TW)</t>
  </si>
  <si>
    <t>Secret News (TD)</t>
  </si>
  <si>
    <t>Secret Passage (TW)</t>
  </si>
  <si>
    <t>Secret Precious (MM)</t>
  </si>
  <si>
    <t>Secret Ways (DM)</t>
  </si>
  <si>
    <t>Secrets of Their Forging (LE)</t>
  </si>
  <si>
    <t>Sederi (DS)</t>
  </si>
  <si>
    <t>Seeing-stones of Ankatarë (SL)</t>
  </si>
  <si>
    <t>Seek for the Nine (MM)</t>
  </si>
  <si>
    <t>Seek without Success (DM)</t>
  </si>
  <si>
    <t>Seekers of Knowledge (FB)</t>
  </si>
  <si>
    <t>Seize Prisoners (LE)</t>
  </si>
  <si>
    <t>Seized by Terror (DM)</t>
  </si>
  <si>
    <t>Seized Upon the Bearer (RS)</t>
  </si>
  <si>
    <t>Selen Haskas (SL)</t>
  </si>
  <si>
    <t>Sellswords Between Charters (LE)</t>
  </si>
  <si>
    <t>Senses More Keen Than Most (NW)</t>
  </si>
  <si>
    <t>Sentinel of the Grove (FB)</t>
  </si>
  <si>
    <t>Sentinels of Númenor (DM)</t>
  </si>
  <si>
    <t>Seregul (DS)</t>
  </si>
  <si>
    <t>Seregul's Keep [H] (DS)</t>
  </si>
  <si>
    <t>Seregul's Keep [M] (DS)</t>
  </si>
  <si>
    <t>Servants in the South and East (NE)</t>
  </si>
  <si>
    <t>Setmaenen [H] (WR)</t>
  </si>
  <si>
    <t>Setmaenen [M] (WR)</t>
  </si>
  <si>
    <t>Setting Up on His Own (RN)</t>
  </si>
  <si>
    <t>Severed Tokens (NE)</t>
  </si>
  <si>
    <t>Seyran (CP)</t>
  </si>
  <si>
    <t>Seznebab (SL)</t>
  </si>
  <si>
    <t>Shab Arch [H] (GW)</t>
  </si>
  <si>
    <t>Shab Arch [M] (GW)</t>
  </si>
  <si>
    <t>Shadow of Mordor (TD)</t>
  </si>
  <si>
    <t>Shadow out of the Dark (DM)</t>
  </si>
  <si>
    <t>Shadow-cloak (LE)</t>
  </si>
  <si>
    <t>Shadowfax (TW)</t>
  </si>
  <si>
    <t>Shagrat (LE)</t>
  </si>
  <si>
    <t>Shámas (LE)</t>
  </si>
  <si>
    <t>Shameful Deeds (WH)</t>
  </si>
  <si>
    <t>Shapôl Udûn [H] (BU)</t>
  </si>
  <si>
    <t>Shapôl Udûn [M] (BU)</t>
  </si>
  <si>
    <t>Shapôl Udûn [B] (BU)</t>
  </si>
  <si>
    <t>Sharaeki (CA)</t>
  </si>
  <si>
    <t>Share of the Treasure (GW)</t>
  </si>
  <si>
    <t>Sharkû (TI)</t>
  </si>
  <si>
    <t>Sharp Blade (WR)</t>
  </si>
  <si>
    <t>Sharpen Up (NE)</t>
  </si>
  <si>
    <t>Shatrîn (ML)</t>
  </si>
  <si>
    <t>Shelob (TW)</t>
  </si>
  <si>
    <t>Shelob Ahungered (WR)</t>
  </si>
  <si>
    <t>Shelob's Brood (BA)</t>
  </si>
  <si>
    <t>Shelob's Lair [H] (TW)</t>
  </si>
  <si>
    <t>Shelob's Lair [M] (LE)</t>
  </si>
  <si>
    <t>Shield of Iron-bound Ash (TW)</t>
  </si>
  <si>
    <t>Shifter of Hues (WH)</t>
  </si>
  <si>
    <t>Shifting Paths (FB)</t>
  </si>
  <si>
    <t>Shimmer of Hope (DF)</t>
  </si>
  <si>
    <t>Shipwright (FB)</t>
  </si>
  <si>
    <t>Shoreless Isles [H] (NW)</t>
  </si>
  <si>
    <t>Shoreless Isles [M] (NW)</t>
  </si>
  <si>
    <t>Shores of Maquatostoth (CA)</t>
  </si>
  <si>
    <t>Shores of Ormal (BO)</t>
  </si>
  <si>
    <t>Short Legs Are Slow (AS)</t>
  </si>
  <si>
    <t>Show Things Unbidden (BA)</t>
  </si>
  <si>
    <t>Shrel-Kain [H] (TW)</t>
  </si>
  <si>
    <t>Shrel-Kain [M] (LE)</t>
  </si>
  <si>
    <t>Shut Yer Mouth (LE)</t>
  </si>
  <si>
    <t>Siakan (SL)</t>
  </si>
  <si>
    <t>Siaken (SL)</t>
  </si>
  <si>
    <t>Siege (TW)</t>
  </si>
  <si>
    <t>Siege of Evermist (NW)</t>
  </si>
  <si>
    <t>Siege of Gondor (WR)</t>
  </si>
  <si>
    <t>Sign of Might (GW)</t>
  </si>
  <si>
    <t>Silent Watcher (TW)</t>
  </si>
  <si>
    <t>Silion (CA)</t>
  </si>
  <si>
    <t>Sîrani (SL)</t>
  </si>
  <si>
    <t>Sirnaur (CA)</t>
  </si>
  <si>
    <t>Skies of Fire (LE)</t>
  </si>
  <si>
    <t>Skilled Was Their Knighthood (TI)</t>
  </si>
  <si>
    <t>Skinbark (TW)</t>
  </si>
  <si>
    <t>Skin-changer (TD)</t>
  </si>
  <si>
    <t>Skis and Fur-coats (NW)</t>
  </si>
  <si>
    <t>Slaves of Nurn (NE)</t>
  </si>
  <si>
    <t>Slaves to the Ring (MM)</t>
  </si>
  <si>
    <t>Slave-trader (SL)</t>
  </si>
  <si>
    <t>Slayer (TW)</t>
  </si>
  <si>
    <t>Slayer (LE)</t>
  </si>
  <si>
    <t>Sleepless Malice (TD)</t>
  </si>
  <si>
    <t>Slew the Great Warrior (NE)</t>
  </si>
  <si>
    <t>Slip Treacherously (AS)</t>
  </si>
  <si>
    <t>Slipped out Quietly (NE)</t>
  </si>
  <si>
    <t>Sloth Bear (SL)</t>
  </si>
  <si>
    <t>Slow-fang (DS)</t>
  </si>
  <si>
    <t>Slûcrac (DS)</t>
  </si>
  <si>
    <t>Sly Southerner (WH)</t>
  </si>
  <si>
    <t>Slyardach (NE)</t>
  </si>
  <si>
    <t>Smart and Secret (LE)</t>
  </si>
  <si>
    <t>Smaug (TW)</t>
  </si>
  <si>
    <t>Smaug Ahunt (TD)</t>
  </si>
  <si>
    <t>Smaug at Home (TD)</t>
  </si>
  <si>
    <t>Smaug Roused (LE)</t>
  </si>
  <si>
    <t>Smaug the Golden (GW)</t>
  </si>
  <si>
    <t>Smoke on the Wind (LE)</t>
  </si>
  <si>
    <t>Smoke Rings (DM)</t>
  </si>
  <si>
    <t>Snaga (LE)</t>
  </si>
  <si>
    <t>Snaga-hai (LE)</t>
  </si>
  <si>
    <t>Sneakin' (LE)</t>
  </si>
  <si>
    <t>Snow in the Mountains (NW)</t>
  </si>
  <si>
    <t>Snow-blindness (NW)</t>
  </si>
  <si>
    <t>Snow-elves (NW)</t>
  </si>
  <si>
    <t>Snow-hammer (NW)</t>
  </si>
  <si>
    <t>Snowmane (TI)</t>
  </si>
  <si>
    <t>Snow-runners (NW)</t>
  </si>
  <si>
    <t>Snowstorm (TW)</t>
  </si>
  <si>
    <t>Snow-troll (BU)</t>
  </si>
  <si>
    <t>Snow-trolls (NW)</t>
  </si>
  <si>
    <t>So You've Come Back (LE)</t>
  </si>
  <si>
    <t>Sojourn in Shadows (WH)</t>
  </si>
  <si>
    <t>Sojourn in the Golden Wood (RS)</t>
  </si>
  <si>
    <t>Soldiers of the Dark Lord (NE)</t>
  </si>
  <si>
    <t>Some Devilry at Work (NE)</t>
  </si>
  <si>
    <t>Some Elvish Plot or Weapon (NE)</t>
  </si>
  <si>
    <t>Some Secret Art of Flame (LE)</t>
  </si>
  <si>
    <t>Something Else at Work (WH)</t>
  </si>
  <si>
    <t>Something Has Slipped (LE)</t>
  </si>
  <si>
    <t>Son of Adrahil (WR)</t>
  </si>
  <si>
    <t>Son of Dáin (DF)</t>
  </si>
  <si>
    <t>Son of Ecthelion (WR)</t>
  </si>
  <si>
    <t>Son of Éomund (TI)</t>
  </si>
  <si>
    <t>Son of Fundin (DF)</t>
  </si>
  <si>
    <t>Son of Náin (DF)</t>
  </si>
  <si>
    <t>Son of Thráin (DF)</t>
  </si>
  <si>
    <t>Son of Thrór (DF)</t>
  </si>
  <si>
    <t>Song of Appeasement (NW)</t>
  </si>
  <si>
    <t>Song of the Lady (TD)</t>
  </si>
  <si>
    <t>Songbirds of Atapân (BO)</t>
  </si>
  <si>
    <t>Songs of Power (NW)</t>
  </si>
  <si>
    <t>Songs of the Old (DF)</t>
  </si>
  <si>
    <t>Sonotor's Mound [H] (GW)</t>
  </si>
  <si>
    <t>Sonotor's Mound [M] (GW)</t>
  </si>
  <si>
    <t>Sons of Elrond (FB)</t>
  </si>
  <si>
    <t>Sons of Kings (LE)</t>
  </si>
  <si>
    <t>Sons of Sâdeh (BO)</t>
  </si>
  <si>
    <t>Sorcerer-king of Mûmakan (CA)</t>
  </si>
  <si>
    <t>Sorijan Raiders (SL)</t>
  </si>
  <si>
    <t>Sorrow Long Foreseen (NE)</t>
  </si>
  <si>
    <t>Soul-piercing (FB)</t>
  </si>
  <si>
    <t>Southern Bellakar (SL)</t>
  </si>
  <si>
    <t>Southern Mirkwood (TW)</t>
  </si>
  <si>
    <t>Southern Rhovanion (TW)</t>
  </si>
  <si>
    <t>Southern Slayer (DS)</t>
  </si>
  <si>
    <t>Southron Oasis [H] (TW)</t>
  </si>
  <si>
    <t>Southron Oasis [M] (LE)</t>
  </si>
  <si>
    <t>Southron Scimitar (SL)</t>
  </si>
  <si>
    <t>Southrons (TW)</t>
  </si>
  <si>
    <t>Southrons (LE)</t>
  </si>
  <si>
    <t>Spawn of Ungoliant (BA)</t>
  </si>
  <si>
    <t>Spear of Ivory (NW)</t>
  </si>
  <si>
    <t>Spear Shall Be Shaken (TI)</t>
  </si>
  <si>
    <t>Spellbound (GW)</t>
  </si>
  <si>
    <t>Spells Born of Discord (WH)</t>
  </si>
  <si>
    <t>Spells of the Barrow-wights (DM)</t>
  </si>
  <si>
    <t>Spider of the Môrlat (DM)</t>
  </si>
  <si>
    <t>Spiders Huge and Horrible (NE)</t>
  </si>
  <si>
    <t>Spiders of Mirkwood (NE)</t>
  </si>
  <si>
    <t>Spies Feared (AS)</t>
  </si>
  <si>
    <t>Spies into Mordor (NE)</t>
  </si>
  <si>
    <t>Spies on All Borders (RS)</t>
  </si>
  <si>
    <t>Spirit Crime (NW)</t>
  </si>
  <si>
    <t>Spirit of Celebrían (FB)</t>
  </si>
  <si>
    <t>Spirit of Mordor (WR)</t>
  </si>
  <si>
    <t>Spirit of Oku-Tori (SL)</t>
  </si>
  <si>
    <t>Spirit-abuse (NW)</t>
  </si>
  <si>
    <t>Spirit-namer (NW)</t>
  </si>
  <si>
    <t>Spoliation (GW)</t>
  </si>
  <si>
    <t>Sprautabern (NW)</t>
  </si>
  <si>
    <t>Spring of 1420 (WR)</t>
  </si>
  <si>
    <t>Spring of Arda (NW)</t>
  </si>
  <si>
    <t>Spying out the Land (LE)</t>
  </si>
  <si>
    <t>Squint-eyed Brute (WH)</t>
  </si>
  <si>
    <t>Squire of the Hunt (WH)</t>
  </si>
  <si>
    <t>Stabbed Him in His Sleep (LE)</t>
  </si>
  <si>
    <t>Stabbing Tongue of Fire (BA)</t>
  </si>
  <si>
    <t>Staff Asunder (TD)</t>
  </si>
  <si>
    <t>Staff of Eldarion (CA)</t>
  </si>
  <si>
    <t>Staff of Medra (SL)</t>
  </si>
  <si>
    <t>Stalk the Halls (GW)</t>
  </si>
  <si>
    <t>Star of Gobha (WR)</t>
  </si>
  <si>
    <t>Star of High Hope (TD)</t>
  </si>
  <si>
    <t>Star-glass (TW)</t>
  </si>
  <si>
    <t>Stars (TW)</t>
  </si>
  <si>
    <t>Starseer Conclave (CA)</t>
  </si>
  <si>
    <t>Stave of Pallando (WH)</t>
  </si>
  <si>
    <t>Stay Her Appetite (LE)</t>
  </si>
  <si>
    <t>Stealth (TW)</t>
  </si>
  <si>
    <t>Steeds (AS)</t>
  </si>
  <si>
    <t>Steel Fall [H] (GW)</t>
  </si>
  <si>
    <t>Steel Fall [M] (GW)</t>
  </si>
  <si>
    <t>Stench of Mordor (LE)</t>
  </si>
  <si>
    <t>Steward of Gondor (WR)</t>
  </si>
  <si>
    <t>Steward's Guard (AS)</t>
  </si>
  <si>
    <t>Sting (TW)</t>
  </si>
  <si>
    <t>Stinker (LE)</t>
  </si>
  <si>
    <t>Stirring Bones (DM)</t>
  </si>
  <si>
    <t>Stirring Bones (LE)</t>
  </si>
  <si>
    <t>Stone Mace (WR)</t>
  </si>
  <si>
    <t>Stone of Erech (TW)</t>
  </si>
  <si>
    <t>Stone Trolls (LE)</t>
  </si>
  <si>
    <t>Stone-circle [H] (TW)</t>
  </si>
  <si>
    <t>Stone-circle [M] (LE)</t>
  </si>
  <si>
    <t>Stone-Hewing (RN)</t>
  </si>
  <si>
    <t>Stories of the Elder Days (WR)</t>
  </si>
  <si>
    <t>Stormcrow (TD)</t>
  </si>
  <si>
    <t>Storm-king of Ciryatandor (SL)</t>
  </si>
  <si>
    <t>Storms of Ossë (TW)</t>
  </si>
  <si>
    <t>Stout Captain (RN)</t>
  </si>
  <si>
    <t>Stout Men of Gondor (AS)</t>
  </si>
  <si>
    <t>Straight of Tumag (CA)</t>
  </si>
  <si>
    <t>Strange as News from Bree (NE)</t>
  </si>
  <si>
    <t>Strange Rations (LE)</t>
  </si>
  <si>
    <t>Strangling Coils (BA)</t>
  </si>
  <si>
    <t>Strayhold [H] (NE)</t>
  </si>
  <si>
    <t>Strayhold [M] (NE)</t>
  </si>
  <si>
    <t>Streaming Fiery Mane (ML)</t>
  </si>
  <si>
    <t>Strength from the Ered Engrin (DF)</t>
  </si>
  <si>
    <t>Strength to Govern (MM)</t>
  </si>
  <si>
    <t>Strider (BA)</t>
  </si>
  <si>
    <t>Strife of War (RN)</t>
  </si>
  <si>
    <t>Striuk´ir (NW)</t>
  </si>
  <si>
    <t>Strong and Fell (NE)</t>
  </si>
  <si>
    <t>Sturlurtsa [H] (CP)</t>
  </si>
  <si>
    <t>Sturlurtsa [M] (CP)</t>
  </si>
  <si>
    <t>Subtle Treachery (RN)</t>
  </si>
  <si>
    <t>Subtlety of Guile (TD)</t>
  </si>
  <si>
    <t>Sud Sicanna (SL)</t>
  </si>
  <si>
    <t>Sud Sicanna [H] (SL)</t>
  </si>
  <si>
    <t>Sud Sicanna [M] (SL)</t>
  </si>
  <si>
    <t>Sudden Call (LE)</t>
  </si>
  <si>
    <t>Sudden Fury (DM)</t>
  </si>
  <si>
    <t>Sudu Cull [H] (SL)</t>
  </si>
  <si>
    <t>Sudu Cull [M] (SL)</t>
  </si>
  <si>
    <t>Suldun (CA)</t>
  </si>
  <si>
    <t>Sulfur-spawn (NE)</t>
  </si>
  <si>
    <t>Sulhelka (FB)</t>
  </si>
  <si>
    <t>Sûlherok (CA)</t>
  </si>
  <si>
    <t>Summons from Long Sleep (AS)</t>
  </si>
  <si>
    <t>Sun (TW)</t>
  </si>
  <si>
    <t>Sun-lord - Dynasty (SL)</t>
  </si>
  <si>
    <t>Súrion (DM)</t>
  </si>
  <si>
    <t>Suza Sumar (SL)</t>
  </si>
  <si>
    <t>Swag (LE)</t>
  </si>
  <si>
    <t>Swamp-dragon (SL)</t>
  </si>
  <si>
    <t>Swan of Amroth (WR)</t>
  </si>
  <si>
    <t>Swanships of Lindon (FB)</t>
  </si>
  <si>
    <t>Swarm of Bats (LE)</t>
  </si>
  <si>
    <t>Swarthy Sneering Fellow (NE)</t>
  </si>
  <si>
    <t>Swift Onset (RN)</t>
  </si>
  <si>
    <t>Swift Strokes (LE)</t>
  </si>
  <si>
    <t>Sword of Gondolin (TW)</t>
  </si>
  <si>
    <t>Sword of Talan (CA)</t>
  </si>
  <si>
    <t>Swordmaster (DF)</t>
  </si>
  <si>
    <t>Sworn to the Lord (FB)</t>
  </si>
  <si>
    <t>Symbol of Malice (KN)</t>
  </si>
  <si>
    <t>Taarum Elves (CP)</t>
  </si>
  <si>
    <t>Tabaya Kas (SL)</t>
  </si>
  <si>
    <t>Ta-Fa-Lisch (DF)</t>
  </si>
  <si>
    <t>Taint of Ambition (WR)</t>
  </si>
  <si>
    <t>Taint of Deep Lore (WR)</t>
  </si>
  <si>
    <t>Taint of Glory (WR)</t>
  </si>
  <si>
    <t>Taint of the Wilds (RS)</t>
  </si>
  <si>
    <t>Taivasta (NW)</t>
  </si>
  <si>
    <t>Taladhan (DM)</t>
  </si>
  <si>
    <t>Talath Oiohelka (NW)</t>
  </si>
  <si>
    <t>Talath Uichel (NW)</t>
  </si>
  <si>
    <t>Tales of the Hunt (TD)</t>
  </si>
  <si>
    <t>Tâliran (CA)</t>
  </si>
  <si>
    <t>Talmog (GW)</t>
  </si>
  <si>
    <t>Talvi (NW)</t>
  </si>
  <si>
    <t>Tâmpac (BO)</t>
  </si>
  <si>
    <t>Tanith [H] (CA)</t>
  </si>
  <si>
    <t>Tanith [M] (CA)</t>
  </si>
  <si>
    <t>Tantûrak (CA)</t>
  </si>
  <si>
    <t>Tarcil (LE)</t>
  </si>
  <si>
    <t>Targeted for the Hunt (GW)</t>
  </si>
  <si>
    <t>Târik an-Aruwânâi [H] (BO)</t>
  </si>
  <si>
    <t>Târik an-Aruwânâi [M] (BO)</t>
  </si>
  <si>
    <t>Târik an-Bawîba [H] (BO)</t>
  </si>
  <si>
    <t>Târik an-Bawîba [M] (BO)</t>
  </si>
  <si>
    <t>Tarin (DF)</t>
  </si>
  <si>
    <t>Tarma of Ar-Pharazôn (SL)</t>
  </si>
  <si>
    <t>Tartas Izain (SL)</t>
  </si>
  <si>
    <t>Tartaust [H] (SL)</t>
  </si>
  <si>
    <t>Tartaust [M] (SL)</t>
  </si>
  <si>
    <t>Tarû-Makar [H] (CA)</t>
  </si>
  <si>
    <t>Tarû-Makar [M] (CA)</t>
  </si>
  <si>
    <t>Tarvaran (SL)</t>
  </si>
  <si>
    <t>Taur Rómen (FB)</t>
  </si>
  <si>
    <t>Taurang (CA)</t>
  </si>
  <si>
    <t>Taurclax (CA)</t>
  </si>
  <si>
    <t>Tauremornalómë (TI)</t>
  </si>
  <si>
    <t>Taurion (CA)</t>
  </si>
  <si>
    <t>Taurnil (RS)</t>
  </si>
  <si>
    <t>Taurondë [H] (CA)</t>
  </si>
  <si>
    <t>Taurondë [M] (CA)</t>
  </si>
  <si>
    <t>Tavir, the Y’shar (SL)</t>
  </si>
  <si>
    <t>Tayb Occultist (SL)</t>
  </si>
  <si>
    <t>Teachings of Feanturi (CA)</t>
  </si>
  <si>
    <t>Tear of Yavanna (NW)</t>
  </si>
  <si>
    <t>Tears of Ladnoca (SL)</t>
  </si>
  <si>
    <t>Ted Sandyman (RS)</t>
  </si>
  <si>
    <t>Tedjin (SL)</t>
  </si>
  <si>
    <t>Telpëmar [H] (FB)</t>
  </si>
  <si>
    <t>Telpëmar [M] (FB)</t>
  </si>
  <si>
    <t>Tempering Friendship (TW)</t>
  </si>
  <si>
    <t>Tempest of Fire (BA)</t>
  </si>
  <si>
    <t>Temple of Kondri Odchi [H] (CP)</t>
  </si>
  <si>
    <t>Temple of Kondri Odchi [M] (CP)</t>
  </si>
  <si>
    <t>Temple of Lokuthor [H] (NE)</t>
  </si>
  <si>
    <t>Temple of Lokuthor [M] (NE)</t>
  </si>
  <si>
    <t>Tenolkachyn [H] (BO)</t>
  </si>
  <si>
    <t>Tenolkachyn [M] (BO)</t>
  </si>
  <si>
    <t>Terilaen (DS)</t>
  </si>
  <si>
    <t>Territorial Disputes (GW)</t>
  </si>
  <si>
    <t>Terror From the Deeps (DF)</t>
  </si>
  <si>
    <t>Terror Heralds Doom (BA)</t>
  </si>
  <si>
    <t>Terror of Cardolan (KN)</t>
  </si>
  <si>
    <t>Terror of Halifirien (TI)</t>
  </si>
  <si>
    <t>Test of Fire (LE)</t>
  </si>
  <si>
    <t>Test of Form (TW)</t>
  </si>
  <si>
    <t>Test of Lore (TW)</t>
  </si>
  <si>
    <t>Thane's Attire (GW)</t>
  </si>
  <si>
    <t>Thangail - Shield-wall (RN)</t>
  </si>
  <si>
    <t>Tharagrondost [H] (WR)</t>
  </si>
  <si>
    <t>Tharagrondost [M] (WR)</t>
  </si>
  <si>
    <t>Tharbad [H] (TD)</t>
  </si>
  <si>
    <t>Tharbad [M] (LE)</t>
  </si>
  <si>
    <t>Tharbad's Thieves (KN)</t>
  </si>
  <si>
    <t>Tharúdan (FB)</t>
  </si>
  <si>
    <t>That Ain't No Secret (LE)</t>
  </si>
  <si>
    <t>That's Been Heard Before Tonight (LE)</t>
  </si>
  <si>
    <t>Thaurung [H] (NW)</t>
  </si>
  <si>
    <t>Thaurung [M] (NW)</t>
  </si>
  <si>
    <t>The Amber-deeps (SL)</t>
  </si>
  <si>
    <t>The Angulion (NW)</t>
  </si>
  <si>
    <t>The Arkenstone [H] (TW)</t>
  </si>
  <si>
    <t>The Arkenstone [M] (LE)</t>
  </si>
  <si>
    <t>The Ar-rash (ML)</t>
  </si>
  <si>
    <t>The Ash Mountain Deeps (AS)</t>
  </si>
  <si>
    <t>The Ashdurbuk (NE)</t>
  </si>
  <si>
    <t>The Back Door (DF)</t>
  </si>
  <si>
    <t>The Balance of Things (TW)</t>
  </si>
  <si>
    <t>The Balrog [M] (AS)</t>
  </si>
  <si>
    <t>The Balrog [B] (BA)</t>
  </si>
  <si>
    <t>The Baradhrim League (CP)</t>
  </si>
  <si>
    <t>The Black Captain (WR)</t>
  </si>
  <si>
    <t>The Black Council (WH)</t>
  </si>
  <si>
    <t>The Black Dogs (DS)</t>
  </si>
  <si>
    <t>The Black Enemy's Wrath (DM)</t>
  </si>
  <si>
    <t>The Black Gate Closes (RN)</t>
  </si>
  <si>
    <t>The Border-watch (LE)</t>
  </si>
  <si>
    <t>The Brass-deeps (BO)</t>
  </si>
  <si>
    <t>The Bullroarer's Club (RS)</t>
  </si>
  <si>
    <t>The Burden of Time (TW)</t>
  </si>
  <si>
    <t>The Carrock [H] (DF)</t>
  </si>
  <si>
    <t>The Carrock [M] (DF)</t>
  </si>
  <si>
    <t>The Cobalt-deeps (ML)</t>
  </si>
  <si>
    <t>The Cock Crows (TW)</t>
  </si>
  <si>
    <t>The Council of the Seven (DS)</t>
  </si>
  <si>
    <t>The Crist-i-Sûlhoth (NW)</t>
  </si>
  <si>
    <t>The Darin Tesarath (CA)</t>
  </si>
  <si>
    <t>The Dark Captain (RN)</t>
  </si>
  <si>
    <t>The Dark Days (FB)</t>
  </si>
  <si>
    <t>The Dark Ordainers (BO)</t>
  </si>
  <si>
    <t>The Dark Plague (NE)</t>
  </si>
  <si>
    <t>The Dark Power (AS)</t>
  </si>
  <si>
    <t>The Dark Roads (ML)</t>
  </si>
  <si>
    <t>The Destruction of Anar and Ithil (CA)</t>
  </si>
  <si>
    <t>The Doom of Choice (RN)</t>
  </si>
  <si>
    <t>The Dragon Arises (SL)</t>
  </si>
  <si>
    <t>The Drake Gate (GW)</t>
  </si>
  <si>
    <t>The Drowning-deeps [B] (BA)</t>
  </si>
  <si>
    <t>The Drowning-deeps [D] (DF)</t>
  </si>
  <si>
    <t>The Dunmen's Dogs (KN)</t>
  </si>
  <si>
    <t>The Dwarves Are upon You! (DM)</t>
  </si>
  <si>
    <t>The Dwimorberg (WR)</t>
  </si>
  <si>
    <t>The Elf-king (FB)</t>
  </si>
  <si>
    <t>The End of His Labours (WR)</t>
  </si>
  <si>
    <t>The Enemy is at Hand (RN)</t>
  </si>
  <si>
    <t>The Enemy is Moving (RN)</t>
  </si>
  <si>
    <t>The Enemy is Watching (NE)</t>
  </si>
  <si>
    <t>The Evenstar (TW)</t>
  </si>
  <si>
    <t>The Eyes of Malezar (DS)</t>
  </si>
  <si>
    <t>The Fiery Blade (WH)</t>
  </si>
  <si>
    <t>The Forge-master (WH)</t>
  </si>
  <si>
    <t>The Fortress of Isen (WH)</t>
  </si>
  <si>
    <t>The Gem-deeps [H] (DM)</t>
  </si>
  <si>
    <t>The Gem-deeps [M] (AS)</t>
  </si>
  <si>
    <t>The Gem-deeps [B] (BA)</t>
  </si>
  <si>
    <t>The Ghost-caves (KN)</t>
  </si>
  <si>
    <t>The Glory of Their Arms [M] (ML)</t>
  </si>
  <si>
    <t>The Glory of Their Arms [H] (ML)</t>
  </si>
  <si>
    <t>The Goblins Are upon You! (NE)</t>
  </si>
  <si>
    <t>The Great Battle of Our Time (WR)</t>
  </si>
  <si>
    <t>The Great Eagles (TW)</t>
  </si>
  <si>
    <t>The Great Eye (AS)</t>
  </si>
  <si>
    <t>The Great Goblin (TW)</t>
  </si>
  <si>
    <t>The Great Hunt (WH)</t>
  </si>
  <si>
    <t>The Great Oasis [H] (SL)</t>
  </si>
  <si>
    <t>The Great Oasis [M] (SL)</t>
  </si>
  <si>
    <t>The Great Willow (RS)</t>
  </si>
  <si>
    <t>The Greening of the North (NW)</t>
  </si>
  <si>
    <t>The Grey Hat (WH)</t>
  </si>
  <si>
    <t>The Grimburgoth (DM)</t>
  </si>
  <si>
    <t>The Gwaedhel-spear (WR)</t>
  </si>
  <si>
    <t>The Gwaedhel-sword (WR)</t>
  </si>
  <si>
    <t>The Helm and Bow (ML)</t>
  </si>
  <si>
    <t>The High Sea (FB)</t>
  </si>
  <si>
    <t>The Hospice of Lost Faith [H] (SL)</t>
  </si>
  <si>
    <t>The Hospice of Lost Faith [M] (SL)</t>
  </si>
  <si>
    <t>The Hour is Come (WR)</t>
  </si>
  <si>
    <t>The House of Mardil (WR)</t>
  </si>
  <si>
    <t>The Hunt (DM)</t>
  </si>
  <si>
    <t>The Iron Crown [H] (TW)</t>
  </si>
  <si>
    <t>The Iron Crown [M] (LE)</t>
  </si>
  <si>
    <t>The Iron Troll (BU)</t>
  </si>
  <si>
    <t>The Iron-deeps [H] (DM)</t>
  </si>
  <si>
    <t>The Iron-deeps [M] (AS)</t>
  </si>
  <si>
    <t>The Iron-deeps [B] (BA)</t>
  </si>
  <si>
    <t>The Iron-pit (ML)</t>
  </si>
  <si>
    <t>The Ithil-stone (AS)</t>
  </si>
  <si>
    <t>The Khanîm (BO)</t>
  </si>
  <si>
    <t>The King of Tantûrak (CA)</t>
  </si>
  <si>
    <t>The King's Hunting (FB)</t>
  </si>
  <si>
    <t>The King's Men (WR)</t>
  </si>
  <si>
    <t>The Knifeless Ones (DS)</t>
  </si>
  <si>
    <t>The Kuilëondo (WR)</t>
  </si>
  <si>
    <t>The Last Bridge [H] (RS)</t>
  </si>
  <si>
    <t>The Last Bridge [M] (RS)</t>
  </si>
  <si>
    <t>The Lava-deeps (CP)</t>
  </si>
  <si>
    <t>The Least of Gold Rings (LE)</t>
  </si>
  <si>
    <t>The Lidless Eye (LE)</t>
  </si>
  <si>
    <t>The Limestone-caverns (BO)</t>
  </si>
  <si>
    <t>The Lonely Mountain [H] (TW)</t>
  </si>
  <si>
    <t>The Lonely Mountain [M] (LE)</t>
  </si>
  <si>
    <t>The Long Night (NW)</t>
  </si>
  <si>
    <t>The Lord of the Rings (MM)</t>
  </si>
  <si>
    <t>The Magician (CA)</t>
  </si>
  <si>
    <t>The Master (GW)</t>
  </si>
  <si>
    <t>The Mayor (WR)</t>
  </si>
  <si>
    <t>The Misty Mountain Deeps (AS)</t>
  </si>
  <si>
    <t>The Mithril-coat [H] (TW)</t>
  </si>
  <si>
    <t>The Mithril-coat [M] (LE)</t>
  </si>
  <si>
    <t>The Monks of Ereg Eiren (DS)</t>
  </si>
  <si>
    <t>The Monks of Mor Tarain (DS)</t>
  </si>
  <si>
    <t>The Moon Is Dead (DM)</t>
  </si>
  <si>
    <t>The Morgul-lord (NE)</t>
  </si>
  <si>
    <t>The Mornarturi (NW)</t>
  </si>
  <si>
    <t>The Mountains of Shadow Deeps (AS)</t>
  </si>
  <si>
    <t>The Mouth (LE)</t>
  </si>
  <si>
    <t>The Muster of Gondor (WR)</t>
  </si>
  <si>
    <t>The Muster of Rohan (TI)</t>
  </si>
  <si>
    <t>The Names Among Them (LE)</t>
  </si>
  <si>
    <t>The Nazgûl are Abroad (TW)</t>
  </si>
  <si>
    <t>The Necromancer (NE)</t>
  </si>
  <si>
    <t>The Oathbound Army (RN)</t>
  </si>
  <si>
    <t>The Old Thrush (TW)</t>
  </si>
  <si>
    <t>The Old Villain (RS)</t>
  </si>
  <si>
    <t>The Oldest (FB)</t>
  </si>
  <si>
    <t>The One Ring [H] (TW)</t>
  </si>
  <si>
    <t>The One Ring [M] (LE)</t>
  </si>
  <si>
    <t>The Ongrum (NE)</t>
  </si>
  <si>
    <t>The Oracle's Ring (LE)</t>
  </si>
  <si>
    <t>The Order of Horus (CA)</t>
  </si>
  <si>
    <t>The Pack at the Door (NW)</t>
  </si>
  <si>
    <t>The Pale Sword (TW)</t>
  </si>
  <si>
    <t>The Pits of Angband [H] (ML)</t>
  </si>
  <si>
    <t>The Pits of Angband [M] (ML)</t>
  </si>
  <si>
    <t>The Prancing Pony (RS)</t>
  </si>
  <si>
    <t>The Precious (TW)</t>
  </si>
  <si>
    <t>The Prison's Spell is Fading (ML)</t>
  </si>
  <si>
    <t>The Pûkel-deeps [H] (DM)</t>
  </si>
  <si>
    <t>The Pûkel-deeps [M] (AS)</t>
  </si>
  <si>
    <t>The Pûkel-deeps [B] (BA)</t>
  </si>
  <si>
    <t>The Queer Forest (RS)</t>
  </si>
  <si>
    <t>The Reach of Ulmo (DM)</t>
  </si>
  <si>
    <t>The Reek (BA)</t>
  </si>
  <si>
    <t>The Reviled Ring (LE)</t>
  </si>
  <si>
    <t>The Riddle Caves [H] (KN)</t>
  </si>
  <si>
    <t>The Riddle Caves [M] (KN)</t>
  </si>
  <si>
    <t>The Riddle Game (TD)</t>
  </si>
  <si>
    <t>The Ring Goes to Gondor (WR)</t>
  </si>
  <si>
    <t>The Ring Has Moved On (RS)</t>
  </si>
  <si>
    <t>The Ring Leaves Its Mark (LE)</t>
  </si>
  <si>
    <t>The Ring Will Have But One Master (LE)</t>
  </si>
  <si>
    <t>The Ring's Betrayal (TW)</t>
  </si>
  <si>
    <t>The Ring's Dominion (NE)</t>
  </si>
  <si>
    <t>The Road Goes Ever On (RS)</t>
  </si>
  <si>
    <t>The Road to the West (CP)</t>
  </si>
  <si>
    <t>The Roving Eye (LE)</t>
  </si>
  <si>
    <t>The Rusted-deeps [B] (BA)</t>
  </si>
  <si>
    <t>The Rusted-deeps [D] (DF)</t>
  </si>
  <si>
    <t>The Sea Is Unrelenting (SL)</t>
  </si>
  <si>
    <t>The Sea's Prowess (FB)</t>
  </si>
  <si>
    <t>The Seaward Tower (WR)</t>
  </si>
  <si>
    <t>The Seawarden's Realm (SL)</t>
  </si>
  <si>
    <t>The Servants of the Real Fire (CA)</t>
  </si>
  <si>
    <t>The Seven Houses (DF)</t>
  </si>
  <si>
    <t>The Shire (TW)</t>
  </si>
  <si>
    <t>The Shirriffs (WR)</t>
  </si>
  <si>
    <t>The Sled-horde (NW)</t>
  </si>
  <si>
    <t>The Slow Torment of Years (NE)</t>
  </si>
  <si>
    <t>The Society of Derei (DS)</t>
  </si>
  <si>
    <t>The Sons of Skorg (ML)</t>
  </si>
  <si>
    <t>The Southern Hammer (SL)</t>
  </si>
  <si>
    <t>The Southern Slayers (DS)</t>
  </si>
  <si>
    <t>The Spell Endured (TI)</t>
  </si>
  <si>
    <t>The Stones [H] (TW)</t>
  </si>
  <si>
    <t>The Stones [M] (LE)</t>
  </si>
  <si>
    <t>The Sulfur-deeps [H] (DM)</t>
  </si>
  <si>
    <t>The Sulfur-deeps [M] (AS)</t>
  </si>
  <si>
    <t>The Sulfur-deeps [B] (BA)</t>
  </si>
  <si>
    <t>The Sun Shone Fiercely (BA)</t>
  </si>
  <si>
    <t>The Sun Unveiled (AS)</t>
  </si>
  <si>
    <t>The Sundering Sea (ML)</t>
  </si>
  <si>
    <t>The Thain (WR)</t>
  </si>
  <si>
    <t>The Three Are Together (FB)</t>
  </si>
  <si>
    <t>The Three Hunters (TI)</t>
  </si>
  <si>
    <t>The Tormented Earth (AS)</t>
  </si>
  <si>
    <t>The Tower of Birds [H] (SL)</t>
  </si>
  <si>
    <t>The Tower of Birds [M] (SL)</t>
  </si>
  <si>
    <t>The Trees Have Ears (FB)</t>
  </si>
  <si>
    <t>The Úlairi Arose (NE)</t>
  </si>
  <si>
    <t>The Ulûkai of Morgoth (ML)</t>
  </si>
  <si>
    <t>The Undeeps of Anduin (AS)</t>
  </si>
  <si>
    <t>The Under-caves [H] (KN)</t>
  </si>
  <si>
    <t>The Under-caves [M] (KN)</t>
  </si>
  <si>
    <t>The Under-courts [H] (DM)</t>
  </si>
  <si>
    <t>The Under-courts [M] (AS)</t>
  </si>
  <si>
    <t>The Under-courts [B] (BA)</t>
  </si>
  <si>
    <t>The Under-forges [H] (ML)</t>
  </si>
  <si>
    <t>The Under-forges [M] (ML)</t>
  </si>
  <si>
    <t>The Under-forges [B] (ML)</t>
  </si>
  <si>
    <t>The Under-galleries [H] (DM)</t>
  </si>
  <si>
    <t>The Under-galleries [M] (AS)</t>
  </si>
  <si>
    <t>The Under-galleries [B] (BA)</t>
  </si>
  <si>
    <t>The Under-gates [H] (DM)</t>
  </si>
  <si>
    <t>The Under-gates [M] (AS)</t>
  </si>
  <si>
    <t>The Under-gates [B] (BA)</t>
  </si>
  <si>
    <t>The Under-grottos [H] (DM)</t>
  </si>
  <si>
    <t>The Under-grottos [M] (AS)</t>
  </si>
  <si>
    <t>The Under-grottos [B] (BA)</t>
  </si>
  <si>
    <t>The Under-leas [H] (DM)</t>
  </si>
  <si>
    <t>The Under-leas [M] (AS)</t>
  </si>
  <si>
    <t>The Under-leas [B] (BA)</t>
  </si>
  <si>
    <t>The Under-roads (AS)</t>
  </si>
  <si>
    <t>The Under-vaults [H] (DM)</t>
  </si>
  <si>
    <t>The Under-vaults [M] (AS)</t>
  </si>
  <si>
    <t>The Under-vaults [B] (BA)</t>
  </si>
  <si>
    <t>The Unfaithful (NE)</t>
  </si>
  <si>
    <t>The Vaults of Utûmno [H] (BU)</t>
  </si>
  <si>
    <t>The Vaults of Utûmno [M] (BU)</t>
  </si>
  <si>
    <t>The Warding Ring (LE)</t>
  </si>
  <si>
    <t>The Warg-king (LE)</t>
  </si>
  <si>
    <t>The Wargs Wield the Goblins (NW)</t>
  </si>
  <si>
    <t>The Watchful Peace (FB)</t>
  </si>
  <si>
    <t>The Water's Tithe (LE)</t>
  </si>
  <si>
    <t>The Way is Shut (DM)</t>
  </si>
  <si>
    <t>The Weavetress (CA)</t>
  </si>
  <si>
    <t>The Well (ML)</t>
  </si>
  <si>
    <t>The Whips of Their Masters (RN)</t>
  </si>
  <si>
    <t>The White Council (WH)</t>
  </si>
  <si>
    <t>The White Hand (WH)</t>
  </si>
  <si>
    <t>The White Mountain Cavern-ways (AS)</t>
  </si>
  <si>
    <t>The White Towers [H] (TW)</t>
  </si>
  <si>
    <t>The White Towers [M] (LE)</t>
  </si>
  <si>
    <t>The White Towers [F] (WH)</t>
  </si>
  <si>
    <t>The White Tree (TW)</t>
  </si>
  <si>
    <t>The White Wizard (WH)</t>
  </si>
  <si>
    <t>The Will of Sauron (TW)</t>
  </si>
  <si>
    <t>The Will of the Ring (TW)</t>
  </si>
  <si>
    <t>The Willow Dingle [H] (RS)</t>
  </si>
  <si>
    <t>The Willow Dingle [M] (RS)</t>
  </si>
  <si>
    <t>The Wind is Turning (WR)</t>
  </si>
  <si>
    <t>The Wind Throne [H] (TW)</t>
  </si>
  <si>
    <t>The Wind Throne [M] (LE)</t>
  </si>
  <si>
    <t>The Wind-deeps [B] (BA)</t>
  </si>
  <si>
    <t>The Wind-deeps [D] (DF)</t>
  </si>
  <si>
    <t>The Wind-horde (NW)</t>
  </si>
  <si>
    <t>The Windlord Found Me (DM)</t>
  </si>
  <si>
    <t>The Witch-king (LE)</t>
  </si>
  <si>
    <t>The Witch-king Unleashed (LE)</t>
  </si>
  <si>
    <t>The Worthy Hills [M] (LE)</t>
  </si>
  <si>
    <t>The Worthy Hills [H] (AS)</t>
  </si>
  <si>
    <t>Théoden (TW)</t>
  </si>
  <si>
    <t>Théoden King (TI)</t>
  </si>
  <si>
    <t>Théodred (TI)</t>
  </si>
  <si>
    <t>There's Queer Folk About (NE)</t>
  </si>
  <si>
    <t>They Are Accounted For (FB)</t>
  </si>
  <si>
    <t>They Bring Fire (RN)</t>
  </si>
  <si>
    <t>They Ride Together (LE)</t>
  </si>
  <si>
    <t>Thief (TW)</t>
  </si>
  <si>
    <t>Thieves of Tharbad (KN)</t>
  </si>
  <si>
    <t>Thilgon's Tomb [H] (NW)</t>
  </si>
  <si>
    <t>Thilgon's Tomb [M] (NW)</t>
  </si>
  <si>
    <t>Thing Stolen (LE)</t>
  </si>
  <si>
    <t>Things Might Go Ill (NE)</t>
  </si>
  <si>
    <t>This Cannot Be Borne! (DF)</t>
  </si>
  <si>
    <t>This We Will Take (WR)</t>
  </si>
  <si>
    <t>Thong of Fire (AS)</t>
  </si>
  <si>
    <t>Thorenaer (NW)</t>
  </si>
  <si>
    <t>Thorin (DF)</t>
  </si>
  <si>
    <t>Thorin II (TW)</t>
  </si>
  <si>
    <t>Thorin III Stonehelm (DF)</t>
  </si>
  <si>
    <t>Thôrion [H] (CA)</t>
  </si>
  <si>
    <t>Thôrion [M] (CA)</t>
  </si>
  <si>
    <t>Thorongil (WR)</t>
  </si>
  <si>
    <t>Thorough Search (TW)</t>
  </si>
  <si>
    <t>Those with the Black Hand (DS)</t>
  </si>
  <si>
    <t>Thraath [H] (CP)</t>
  </si>
  <si>
    <t>Thraath [M] (CP)</t>
  </si>
  <si>
    <t>Thráin (DF)</t>
  </si>
  <si>
    <t>Thráin II (TD)</t>
  </si>
  <si>
    <t>Thrall of the Voice (WH)</t>
  </si>
  <si>
    <t>Thrall-ring (AS)</t>
  </si>
  <si>
    <t>Thralls (GW)</t>
  </si>
  <si>
    <t>Thranduil (TW)</t>
  </si>
  <si>
    <t>Thranduil of Mirkwood (FB)</t>
  </si>
  <si>
    <t>Thranduil's Folk (LE)</t>
  </si>
  <si>
    <t>Thranduil's Halls [H] (TW)</t>
  </si>
  <si>
    <t>Thranduil's Halls [M] (LE)</t>
  </si>
  <si>
    <t>Thranduil's Halls [E] (FB)</t>
  </si>
  <si>
    <t>Thranduil's Halls [F] (FB)</t>
  </si>
  <si>
    <t>Threat of Many Feet (DF)</t>
  </si>
  <si>
    <t>Threats (LE)</t>
  </si>
  <si>
    <t>Three Golden Hairs (TD)</t>
  </si>
  <si>
    <t>Three Guesseses (DF)</t>
  </si>
  <si>
    <t>Three Sisters [H] (DS)</t>
  </si>
  <si>
    <t>Three Sisters [M] (DS)</t>
  </si>
  <si>
    <t>Three Tears of Manah (BO)</t>
  </si>
  <si>
    <t>Threlin (LE)</t>
  </si>
  <si>
    <t>Thrice Outnumbered (LE)</t>
  </si>
  <si>
    <t>Thrice Told Tales (RS)</t>
  </si>
  <si>
    <t>Throkmaw (GW)</t>
  </si>
  <si>
    <t>Throkmaw Ahunt (GW)</t>
  </si>
  <si>
    <t>Throkmaw at Home (GW)</t>
  </si>
  <si>
    <t>Throkmaw Roused (GW)</t>
  </si>
  <si>
    <t>Throkmaw the Vain (GW)</t>
  </si>
  <si>
    <t>Throne of the North (GW)</t>
  </si>
  <si>
    <t>Throqu-pral (ML)</t>
  </si>
  <si>
    <t>Thrór's Map [H] (TD)</t>
  </si>
  <si>
    <t>Thrór's Map [M] (AS)</t>
  </si>
  <si>
    <t>Thulin II (DF)</t>
  </si>
  <si>
    <t>Thunder Cleft [H] (GW)</t>
  </si>
  <si>
    <t>Thunder Cleft [M] (GW)</t>
  </si>
  <si>
    <t>Thunder's Companion (TD)</t>
  </si>
  <si>
    <t>Thunder's Companion (LE)</t>
  </si>
  <si>
    <t>Thuringwathost [H] (NE)</t>
  </si>
  <si>
    <t>Thuringwathost [M] (NE)</t>
  </si>
  <si>
    <t>Tiara of Lysa (CA)</t>
  </si>
  <si>
    <t>Tica the Birdman (SL)</t>
  </si>
  <si>
    <t>Tidings of Bold Spies (LE)</t>
  </si>
  <si>
    <t>Tidings of Death (LE)</t>
  </si>
  <si>
    <t>Tidings of Doubt and Danger (LE)</t>
  </si>
  <si>
    <t>Times Are Evil (TD)</t>
  </si>
  <si>
    <t>Tinmirthalion (ML)</t>
  </si>
  <si>
    <t>Tirgoroth (CA)</t>
  </si>
  <si>
    <t>Tirial (CA)</t>
  </si>
  <si>
    <t>To Breed a War (RN)</t>
  </si>
  <si>
    <t>To Fealty Sworn (BA)</t>
  </si>
  <si>
    <t>To Get You Away (DM)</t>
  </si>
  <si>
    <t>To Pass the Archway (RN)</t>
  </si>
  <si>
    <t>To Satisfy the Questioner (LE)</t>
  </si>
  <si>
    <t>To the Uttermost Foundations (DM)</t>
  </si>
  <si>
    <t>Token of Goodwill (DM)</t>
  </si>
  <si>
    <t>Tokens of War (TI)</t>
  </si>
  <si>
    <t>Tokens to Show (AS)</t>
  </si>
  <si>
    <t>Tol Buruth [H] (CP)</t>
  </si>
  <si>
    <t>Tol Buruth [M] (CP)</t>
  </si>
  <si>
    <t>Tol Fuin [H] (ML)</t>
  </si>
  <si>
    <t>Tol Fuin [M] (ML)</t>
  </si>
  <si>
    <t>Tol Glingal [H] (SL)</t>
  </si>
  <si>
    <t>Tol Glingal [M] (SL)</t>
  </si>
  <si>
    <t>Tol Lamfirith [H] (KN)</t>
  </si>
  <si>
    <t>Tol Lamfirith [M] (KN)</t>
  </si>
  <si>
    <t>Tol Morwen [H] (ML)</t>
  </si>
  <si>
    <t>Tol Morwen [M] (ML)</t>
  </si>
  <si>
    <t>Tol Ringurthur [H] (BU)</t>
  </si>
  <si>
    <t>Tol Ringurthur [M] (BU)</t>
  </si>
  <si>
    <t>Tol Turgul [H] (DS)</t>
  </si>
  <si>
    <t>Tol Turgul [M] (DS)</t>
  </si>
  <si>
    <t>Tol Uialgaer [H] (SL)</t>
  </si>
  <si>
    <t>Tol Uialgaer [M] (SL)</t>
  </si>
  <si>
    <t>Tolfalas [H] (TW)</t>
  </si>
  <si>
    <t>Tolfalas [M] (AS)</t>
  </si>
  <si>
    <t>Tom Bombadil (TW)</t>
  </si>
  <si>
    <t>Tomb-fields of Makaburini [H] (DS)</t>
  </si>
  <si>
    <t>Tomb-fields of Makaburini [M] (DS)</t>
  </si>
  <si>
    <t>Tombs of Oran-Plaar [H] (CA)</t>
  </si>
  <si>
    <t>Tombs of Oran-Plaar [M] (CA)</t>
  </si>
  <si>
    <t>Tom's House [H] (FB)</t>
  </si>
  <si>
    <t>Tom's House [M] (FB)</t>
  </si>
  <si>
    <t>Too Much to Ask (WR)</t>
  </si>
  <si>
    <t>Too Narrow A Hole (GW)</t>
  </si>
  <si>
    <t>Tookish Blood (TW)</t>
  </si>
  <si>
    <t>Torogrist (ML)</t>
  </si>
  <si>
    <t>Torque of Hues (TW)</t>
  </si>
  <si>
    <t>Tower Guard of Minas Tirith (TW)</t>
  </si>
  <si>
    <t>Tower of Amroth (WR)</t>
  </si>
  <si>
    <t>Tower of Ecthelion (WR)</t>
  </si>
  <si>
    <t>Tower of Guard (WR)</t>
  </si>
  <si>
    <t>Tower of Hargrog [H] (DS)</t>
  </si>
  <si>
    <t>Tower of Hargrog [M] (DS)</t>
  </si>
  <si>
    <t>Tower of the Wolf-friend [H] (GW)</t>
  </si>
  <si>
    <t>Tower of the Wolf-friend [M] (GW)</t>
  </si>
  <si>
    <t>Tower Raided (AS)</t>
  </si>
  <si>
    <t>Towers Destroyed (FB)</t>
  </si>
  <si>
    <t>Town Guard (WR)</t>
  </si>
  <si>
    <t>Trained Falcon (CP)</t>
  </si>
  <si>
    <t>Traith Chefudoc [H] (KN)</t>
  </si>
  <si>
    <t>Traith Chefudoc [M] (KN)</t>
  </si>
  <si>
    <t>Traitor (TW)</t>
  </si>
  <si>
    <t>Travel Far and Wide (RS)</t>
  </si>
  <si>
    <t>Travelling Merchants (SL)</t>
  </si>
  <si>
    <t>Treason He Sent Forth (GW)</t>
  </si>
  <si>
    <t>Treason the Greatest Foe (AS)</t>
  </si>
  <si>
    <t>Treasure Vault (ML)</t>
  </si>
  <si>
    <t>Treebeard (TW)</t>
  </si>
  <si>
    <t>Tree-herder (FB)</t>
  </si>
  <si>
    <t>Tresti [H] (SL)</t>
  </si>
  <si>
    <t>Tresti [M] (SL)</t>
  </si>
  <si>
    <t>Tribal Banner (DM)</t>
  </si>
  <si>
    <t>Tribal Totem (DM)</t>
  </si>
  <si>
    <t>Tribute Garnered (AS)</t>
  </si>
  <si>
    <t>Tribute to Sauron (NE)</t>
  </si>
  <si>
    <t>Trickery (TD)</t>
  </si>
  <si>
    <t>Trifling Ring (LE)</t>
  </si>
  <si>
    <t>Troll Henchman (KN)</t>
  </si>
  <si>
    <t>Troll Lout (LE)</t>
  </si>
  <si>
    <t>Troll-chief (LE)</t>
  </si>
  <si>
    <t>Troll-guard (ML)</t>
  </si>
  <si>
    <t>Troll-purse (DM)</t>
  </si>
  <si>
    <t>Trolls from the Mountains (AS)</t>
  </si>
  <si>
    <t>Troll-shaws (RS)</t>
  </si>
  <si>
    <t>Troll-woods (KN)</t>
  </si>
  <si>
    <t>Trophy-belt (NE)</t>
  </si>
  <si>
    <t>Tros Hesnef (LE)</t>
  </si>
  <si>
    <t>Troth-ring (AS)</t>
  </si>
  <si>
    <t>Trouble on All Borders (AS)</t>
  </si>
  <si>
    <t>True Cold-drake (TD)</t>
  </si>
  <si>
    <t>True Fána (TW)</t>
  </si>
  <si>
    <t>True Fire-drake (TD)</t>
  </si>
  <si>
    <t>True Fire-drake (LE)</t>
  </si>
  <si>
    <t>True Spirits of the North Winds (NW)</t>
  </si>
  <si>
    <t>True-blood of Skorg (ML)</t>
  </si>
  <si>
    <t>True-hearted Man (RS)</t>
  </si>
  <si>
    <t>Truesight of Númenor (WR)</t>
  </si>
  <si>
    <t>Trusted Counsellor (FB)</t>
  </si>
  <si>
    <t>Truths of Doom (WH)</t>
  </si>
  <si>
    <t>Tuckburrow [H] (RS)</t>
  </si>
  <si>
    <t>Tuckburrow [M] (RS)</t>
  </si>
  <si>
    <t>Tuktan (CA)</t>
  </si>
  <si>
    <t>Tûl Harar [H] (BO)</t>
  </si>
  <si>
    <t>Tûl Harar [M] (BO)</t>
  </si>
  <si>
    <t>Tûl Isra [H] (SL)</t>
  </si>
  <si>
    <t>Tûl Isra [M] (SL)</t>
  </si>
  <si>
    <t>Tûl Póac [H] (SL)</t>
  </si>
  <si>
    <t>Tûl Póac [M] (SL)</t>
  </si>
  <si>
    <t>Tulwang (SL)</t>
  </si>
  <si>
    <t>Tûma (AS)</t>
  </si>
  <si>
    <t>Tumag (CA)</t>
  </si>
  <si>
    <t>Tundra Mosquitos (NW)</t>
  </si>
  <si>
    <t>Tunneling Maggots (ML)</t>
  </si>
  <si>
    <t>Tunnels Traversed (ML)</t>
  </si>
  <si>
    <t>Tupór (DF)</t>
  </si>
  <si>
    <t>Tûr Betark (SL)</t>
  </si>
  <si>
    <t>Tûranar (CA)</t>
  </si>
  <si>
    <t>Turning Hope to Despair (AS)</t>
  </si>
  <si>
    <t>Turtleback Falchion (SL)</t>
  </si>
  <si>
    <t>Turukulon (TI)</t>
  </si>
  <si>
    <t>Turukulon's Lair [H] (TI)</t>
  </si>
  <si>
    <t>Turukulon's Lair [M] (TI)</t>
  </si>
  <si>
    <t>Turukulon's New Abode (TI)</t>
  </si>
  <si>
    <t>Twice-baked Cakes (TD)</t>
  </si>
  <si>
    <t>Twilight (TW)</t>
  </si>
  <si>
    <t>Twilight (LE)</t>
  </si>
  <si>
    <t>Twisted Tales (DM)</t>
  </si>
  <si>
    <t>Twisted Trees (NE)</t>
  </si>
  <si>
    <t>Two or Three Tribes Present (DM)</t>
  </si>
  <si>
    <t>Ty-ar-Rana [H] (CA)</t>
  </si>
  <si>
    <t>Ty-ar-Rana [M] (CA)</t>
  </si>
  <si>
    <t>Uchel (LE)</t>
  </si>
  <si>
    <t>Udûn (TW)</t>
  </si>
  <si>
    <t>Ufkral (KN)</t>
  </si>
  <si>
    <t>Ufthak (LE)</t>
  </si>
  <si>
    <t>Uglúk (WH)</t>
  </si>
  <si>
    <t>Uindarlaif (CP)</t>
  </si>
  <si>
    <t>Ukal Sêj (BU)</t>
  </si>
  <si>
    <t>Ukkojalka (NW)</t>
  </si>
  <si>
    <t>Ukog (NE)</t>
  </si>
  <si>
    <t>Ulaka (DS)</t>
  </si>
  <si>
    <t>Ulcamer (DS)</t>
  </si>
  <si>
    <t>Uldor the Accursed (ML)</t>
  </si>
  <si>
    <t>Ulk Chey Sart [H] (CP)</t>
  </si>
  <si>
    <t>Ulk Chey Sart [M] (CP)</t>
  </si>
  <si>
    <t>Ulk Jey Ama [H] (CP)</t>
  </si>
  <si>
    <t>Ulk Jey Ama [M] (CP)</t>
  </si>
  <si>
    <t>Ulkaur the Tongueless (LE)</t>
  </si>
  <si>
    <t>Ulkûs (NW)</t>
  </si>
  <si>
    <t>Ullis (NE)</t>
  </si>
  <si>
    <t>Ulmodili (SL)</t>
  </si>
  <si>
    <t>Ulmo's Watch (FB)</t>
  </si>
  <si>
    <t>Ulrac (CP)</t>
  </si>
  <si>
    <t>Ulred (NE)</t>
  </si>
  <si>
    <t>Ulrith (DS)</t>
  </si>
  <si>
    <t>Ulvûn (BU)</t>
  </si>
  <si>
    <t>Umagaur (BA)</t>
  </si>
  <si>
    <t>Umagaur the Pale (DM)</t>
  </si>
  <si>
    <t>Umbar [H] (WR)</t>
  </si>
  <si>
    <t>Umbar [M] (WR)</t>
  </si>
  <si>
    <t>Umbarean Corsairs (LE)</t>
  </si>
  <si>
    <t>Umli Traders (NW)</t>
  </si>
  <si>
    <t>Umli-opportunists (NW)</t>
  </si>
  <si>
    <t>Unabated in Malice (BA)</t>
  </si>
  <si>
    <t>Under His Blow (LE)</t>
  </si>
  <si>
    <t>Under His Dominion (MM)</t>
  </si>
  <si>
    <t>Under His Fist (KN)</t>
  </si>
  <si>
    <t>Under His Spell (GW)</t>
  </si>
  <si>
    <t>Underneath the Shadow (NE)</t>
  </si>
  <si>
    <t>Ungolcrist (FB)</t>
  </si>
  <si>
    <t>Ungoliant's Foul Issue (BA)</t>
  </si>
  <si>
    <t>Ungoliant's Progeny (BA)</t>
  </si>
  <si>
    <t>Ungol-orcs (LE)</t>
  </si>
  <si>
    <t>Unhappy Blows (AS)</t>
  </si>
  <si>
    <t>Unhappy World (ML)</t>
  </si>
  <si>
    <t>Union of the Valdacli (DS)</t>
  </si>
  <si>
    <t>Unor (BU)</t>
  </si>
  <si>
    <t>Unquenchable Flames (GW)</t>
  </si>
  <si>
    <t>Unspeakable Beauty (MM)</t>
  </si>
  <si>
    <t>Upon the Deep Waters (WR)</t>
  </si>
  <si>
    <t>Úrcheldor [H] (BU)</t>
  </si>
  <si>
    <t>Úrcheldor [M] (BU)</t>
  </si>
  <si>
    <t>Urdic Camp [H] (NW)</t>
  </si>
  <si>
    <t>Urdic Camp [M] (NW)</t>
  </si>
  <si>
    <t>Urdic Invaders (NW)</t>
  </si>
  <si>
    <t>Urdrak (ML)</t>
  </si>
  <si>
    <t>Ûrêkhâd (SL)</t>
  </si>
  <si>
    <t>Ûrêzâyan [H] (SL)</t>
  </si>
  <si>
    <t>Ûrêzâyan [M] (SL)</t>
  </si>
  <si>
    <t>Ûrezîr (SL)</t>
  </si>
  <si>
    <t>Urlurtsu Nurn [H] (DM)</t>
  </si>
  <si>
    <t>Urlurtsu Nurn [M] (LE)</t>
  </si>
  <si>
    <t>Urud-an-Khibil [H] (SL)</t>
  </si>
  <si>
    <t>Urud-an-Khibil [M] (SL)</t>
  </si>
  <si>
    <t>Uruial (GW)</t>
  </si>
  <si>
    <t>Uruk-hai (LE)</t>
  </si>
  <si>
    <t>Uruk-lieutenant (LE)</t>
  </si>
  <si>
    <t>Ûsakan (CA)</t>
  </si>
  <si>
    <t>Ûsakan Bay (CA)</t>
  </si>
  <si>
    <t>Use and Old Age Accepted (RN)</t>
  </si>
  <si>
    <t>Use Palantír (TW)</t>
  </si>
  <si>
    <t>Use with Terrible Effect (NE)</t>
  </si>
  <si>
    <t>Use Your Legs (AS)</t>
  </si>
  <si>
    <t>Usriev of Treachery (AS)</t>
  </si>
  <si>
    <t>Uvag-aak (SL)</t>
  </si>
  <si>
    <t>Ûvatha the Horseman (TW)</t>
  </si>
  <si>
    <t>Ûvatha the Ringwraith (LE)</t>
  </si>
  <si>
    <t>Ûvatha Unleashed (LE)</t>
  </si>
  <si>
    <t>Vaal Gark (SL)</t>
  </si>
  <si>
    <t>Valagalen [H] (DS)</t>
  </si>
  <si>
    <t>Valagalen [M] (DS)</t>
  </si>
  <si>
    <t>Valandor (CA)</t>
  </si>
  <si>
    <t>Vale of Erech [H] (TW)</t>
  </si>
  <si>
    <t>Vale of Erech [M] (LE)</t>
  </si>
  <si>
    <t>Valglin (KN)</t>
  </si>
  <si>
    <t>Valiant Sword (TD)</t>
  </si>
  <si>
    <t>Valkrist (CA)</t>
  </si>
  <si>
    <t>Valley of Tombs [H] (BO)</t>
  </si>
  <si>
    <t>Valley of Tombs [M] (BO)</t>
  </si>
  <si>
    <t>Valleys Have Ears (NE)</t>
  </si>
  <si>
    <t>Vallin (CA)</t>
  </si>
  <si>
    <t>Vallome (CA)</t>
  </si>
  <si>
    <t>Valmorgûl (CA)</t>
  </si>
  <si>
    <t>Valnaur (CA)</t>
  </si>
  <si>
    <t>Valour in Battle (TI)</t>
  </si>
  <si>
    <t>Valsûl (CA)</t>
  </si>
  <si>
    <t>Value Food and Cheer (DF)</t>
  </si>
  <si>
    <t>Vamag [H] (WR)</t>
  </si>
  <si>
    <t>Vamag [M] (WR)</t>
  </si>
  <si>
    <t>Vampire (NE)</t>
  </si>
  <si>
    <t>Vanguard of Might (BA)</t>
  </si>
  <si>
    <t>Vanha (NW)</t>
  </si>
  <si>
    <t>Vanish in Sunlight! (TD)</t>
  </si>
  <si>
    <t>Vanishment (TW)</t>
  </si>
  <si>
    <t>Varadir (BO)</t>
  </si>
  <si>
    <t>Variag Camp [H] (TW)</t>
  </si>
  <si>
    <t>Variag Camp [M] (LE)</t>
  </si>
  <si>
    <t>Variag Horse-raiders (NE)</t>
  </si>
  <si>
    <t>Variag Priestess (CP)</t>
  </si>
  <si>
    <t>Variag-king of Khand (NE)</t>
  </si>
  <si>
    <t>Variags of Khand (TW)</t>
  </si>
  <si>
    <t>Variags of Khand (LE)</t>
  </si>
  <si>
    <t>Vasamacil (NE)</t>
  </si>
  <si>
    <t>Vasaran Ahjo [H] (NW)</t>
  </si>
  <si>
    <t>Vasaran Ahjo [M] (NW)</t>
  </si>
  <si>
    <t>Vaurak (SL)</t>
  </si>
  <si>
    <t>Veil Removed (GW)</t>
  </si>
  <si>
    <t>Veils Flung Away (LE)</t>
  </si>
  <si>
    <t>Veils of Shadow (LE)</t>
  </si>
  <si>
    <t>Vein of Arda (DM)</t>
  </si>
  <si>
    <t>Velocity of Haste (TD)</t>
  </si>
  <si>
    <t>Vengeance Taken (RN)</t>
  </si>
  <si>
    <t>Venomous Sting (WR)</t>
  </si>
  <si>
    <t>Ventazvah Ôran-tal [H] (BO)</t>
  </si>
  <si>
    <t>Ventazvah Ôran-tal [M] (BO)</t>
  </si>
  <si>
    <t>Vermin for Dinner (MM)</t>
  </si>
  <si>
    <t>Very Active Governess (FB)</t>
  </si>
  <si>
    <t>Viisaat Corrupted (NW)</t>
  </si>
  <si>
    <t>Vile Fumes (WH)</t>
  </si>
  <si>
    <t>Vilwarokko (CA)</t>
  </si>
  <si>
    <t>Vilya (TW)</t>
  </si>
  <si>
    <t>Virsh (NE)</t>
  </si>
  <si>
    <t>Vishtâspa (BO)</t>
  </si>
  <si>
    <t>Vísi (SL)</t>
  </si>
  <si>
    <t>Vision Path (NW)</t>
  </si>
  <si>
    <t>Visor of Sirayn (SL)</t>
  </si>
  <si>
    <t>Vog Mur [H] (CA)</t>
  </si>
  <si>
    <t>Vog Mur [M] (CA)</t>
  </si>
  <si>
    <t>Voices of Malice (LE)</t>
  </si>
  <si>
    <t>Voksa of the Zurghîr (BO)</t>
  </si>
  <si>
    <t>Vôteli (TW)</t>
  </si>
  <si>
    <t>Vulmaw Sea-traders (BO)</t>
  </si>
  <si>
    <t>Vultures (SL)</t>
  </si>
  <si>
    <t>Vygavril (TW)</t>
  </si>
  <si>
    <t>Wacho (TW)</t>
  </si>
  <si>
    <t>Wain-Easterling Camp [H] (CP)</t>
  </si>
  <si>
    <t>Wain-Easterling Camp [M] (CP)</t>
  </si>
  <si>
    <t>Wain-easterlings [H] (AS)</t>
  </si>
  <si>
    <t>Wain-easterlings [M] (AS)</t>
  </si>
  <si>
    <t>Waiting Shadow (LE)</t>
  </si>
  <si>
    <t>Wake of War (TW)</t>
  </si>
  <si>
    <t>Wake of War (LE)</t>
  </si>
  <si>
    <t>Walls Behind Walls (KN)</t>
  </si>
  <si>
    <t>Wandering Eldar (LE)</t>
  </si>
  <si>
    <t>Wandering Troll (ML)</t>
  </si>
  <si>
    <t>Wandlimb (TI)</t>
  </si>
  <si>
    <t>War Mattock (DF)</t>
  </si>
  <si>
    <t>War Preparations (WR)</t>
  </si>
  <si>
    <t>Warden of The Deeps (ML)</t>
  </si>
  <si>
    <t>Warden of the Northern Light (NW)</t>
  </si>
  <si>
    <t>Wardens of the Woodland Realm (FB)</t>
  </si>
  <si>
    <t>Warders of the Night (DS)</t>
  </si>
  <si>
    <t>War-forges (WH)</t>
  </si>
  <si>
    <t>Warg-riders (NW)</t>
  </si>
  <si>
    <t>Wargs (TW)</t>
  </si>
  <si>
    <t>Wargs (LE)</t>
  </si>
  <si>
    <t>Wargs of the Forochel (LE)</t>
  </si>
  <si>
    <t>Wargs of the Tundra (NW)</t>
  </si>
  <si>
    <t>Warlord (ML)</t>
  </si>
  <si>
    <t>Warlord's Lair (KN)</t>
  </si>
  <si>
    <t>Warm Now Be Heart and Limb (TD)</t>
  </si>
  <si>
    <t>Warrior-priests of Angmar (NW)</t>
  </si>
  <si>
    <t>War-warg (LE)</t>
  </si>
  <si>
    <t>War-wargs (NW)</t>
  </si>
  <si>
    <t>War-wolf (LE)</t>
  </si>
  <si>
    <t>War-wolves (NW)</t>
  </si>
  <si>
    <t>Washed and Refreshed (TD)</t>
  </si>
  <si>
    <t>Watch at Unulló [H] (DS)</t>
  </si>
  <si>
    <t>Watch at Unulló [M] (DS)</t>
  </si>
  <si>
    <t>Watch over Mordor (NE)</t>
  </si>
  <si>
    <t>Watcher in the Water (TW)</t>
  </si>
  <si>
    <t>Watcher in the Water (LE)</t>
  </si>
  <si>
    <t>Watchers at the Gate (WR)</t>
  </si>
  <si>
    <t>Waulfa (NE)</t>
  </si>
  <si>
    <t>Waybread (TD)</t>
  </si>
  <si>
    <t>Waylaid, Wounded, and Orc-dragged (DM)</t>
  </si>
  <si>
    <t>We Are Fighting Uruk-hai! (NE)</t>
  </si>
  <si>
    <t>We Have Come to Kill (LE)</t>
  </si>
  <si>
    <t>We Must Away (DF)</t>
  </si>
  <si>
    <t>Wealth of His Halls (GW)</t>
  </si>
  <si>
    <t>Weapons of Death and Torment (ML)</t>
  </si>
  <si>
    <t>Weapons of Morgul (NE)</t>
  </si>
  <si>
    <t>Weariness of the Heart (TW)</t>
  </si>
  <si>
    <t>Weariness of the Heart (LE)</t>
  </si>
  <si>
    <t>Weary and Asleep (WR)</t>
  </si>
  <si>
    <t>Weary of War (WR)</t>
  </si>
  <si>
    <t>Weather It (RS)</t>
  </si>
  <si>
    <t>Weathertop [H] (TW)</t>
  </si>
  <si>
    <t>Weathertop [M] (AS)</t>
  </si>
  <si>
    <t>Webs of Fear &amp; Treachery (LE)</t>
  </si>
  <si>
    <t>Weigh All Things to a Nicety (LE)</t>
  </si>
  <si>
    <t>Welcomed by the Lord and Lady (FB)</t>
  </si>
  <si>
    <t>Well Aimed (FB)</t>
  </si>
  <si>
    <t>Well of Junast (SL)</t>
  </si>
  <si>
    <t>Well of Ladnoca (SL)</t>
  </si>
  <si>
    <t>Wellinghall [H] (TW)</t>
  </si>
  <si>
    <t>Wellinghall [M] (AS)</t>
  </si>
  <si>
    <t>Well-preserved (AS)</t>
  </si>
  <si>
    <t>Werewolf (NE)</t>
  </si>
  <si>
    <t>Were-worm (TD)</t>
  </si>
  <si>
    <t>West Bay of Forochel (NW)</t>
  </si>
  <si>
    <t>West Bay of Ormal (BO)</t>
  </si>
  <si>
    <t>Western Mirkwood (TW)</t>
  </si>
  <si>
    <t>Western Winds (GW)</t>
  </si>
  <si>
    <t>What Have I Got in my Pocket? (DF)</t>
  </si>
  <si>
    <t>What of the Dawn? (TI)</t>
  </si>
  <si>
    <t>When I Know Anything (TD)</t>
  </si>
  <si>
    <t>When You Know More (DM)</t>
  </si>
  <si>
    <t>Where the Stars are Strange (RS)</t>
  </si>
  <si>
    <t>Where the Wargs Howl (NW)</t>
  </si>
  <si>
    <t>Where There's a Whip (LE)</t>
  </si>
  <si>
    <t>Which Might Be Lies (DM)</t>
  </si>
  <si>
    <t>While the Yellow Face Sleeps (LE)</t>
  </si>
  <si>
    <t>Whip (LE)</t>
  </si>
  <si>
    <t>Whip of Many Thongs (BA)</t>
  </si>
  <si>
    <t>Whispering Voices (GW)</t>
  </si>
  <si>
    <t>Whispers of Rings (BA)</t>
  </si>
  <si>
    <t>Whispers of Wealth (GW)</t>
  </si>
  <si>
    <t>White Light Broken (WH)</t>
  </si>
  <si>
    <t>White Mountain Wolves (LE)</t>
  </si>
  <si>
    <t>White Mountains (TW)</t>
  </si>
  <si>
    <t>White Vision (NW)</t>
  </si>
  <si>
    <t>White Wolves (NW)</t>
  </si>
  <si>
    <t>Whole Villages Roused (WH)</t>
  </si>
  <si>
    <t>Wholesome Forest (NE)</t>
  </si>
  <si>
    <t>Wide Awake (GW)</t>
  </si>
  <si>
    <t>Wídfara (TI)</t>
  </si>
  <si>
    <t>Widuskapin Ritual (NE)</t>
  </si>
  <si>
    <t>Wield It While I May (ML)</t>
  </si>
  <si>
    <t>Wielded Twice (TD)</t>
  </si>
  <si>
    <t>Wielder of Old Arts (GW)</t>
  </si>
  <si>
    <t>Wielder's Curse (GW)</t>
  </si>
  <si>
    <t>Wild Boar of Everholt (TI)</t>
  </si>
  <si>
    <t>Wild Fell Beast (TD)</t>
  </si>
  <si>
    <t>Wild Horses (WH)</t>
  </si>
  <si>
    <t>Wild Hounds (WH)</t>
  </si>
  <si>
    <t>Wild Trolls (LE)</t>
  </si>
  <si>
    <t>Will not Come Down (DM)</t>
  </si>
  <si>
    <t>Will Shaken (AS)</t>
  </si>
  <si>
    <t>Will Whitfoot (WR)</t>
  </si>
  <si>
    <t>Will You Not Come Down? (WH)</t>
  </si>
  <si>
    <t>Willowshanks (TI)</t>
  </si>
  <si>
    <t>Window of the Sunset (WR)</t>
  </si>
  <si>
    <t>Winds of Taurang (CA)</t>
  </si>
  <si>
    <t>Winds of Wrath (TD)</t>
  </si>
  <si>
    <t>Wind-whisperer (NW)</t>
  </si>
  <si>
    <t>Winged Change-master (WH)</t>
  </si>
  <si>
    <t>Winged Cold-drake (TD)</t>
  </si>
  <si>
    <t>Winged Fire-drake (TD)</t>
  </si>
  <si>
    <t>Winged Terror (NE)</t>
  </si>
  <si>
    <t>Wings Under Trees (GW)</t>
  </si>
  <si>
    <t>Winter Lost Its Bite (NW)</t>
  </si>
  <si>
    <t>Wisdom to Wield (LE)</t>
  </si>
  <si>
    <t>Wisdom upon His Brow (MM)</t>
  </si>
  <si>
    <t>Wisp of Pale Sheen (DM)</t>
  </si>
  <si>
    <t>Wit (TD)</t>
  </si>
  <si>
    <t>Witch of the Golden Wood (TI)</t>
  </si>
  <si>
    <t>Witch-king of Angmar (TW)</t>
  </si>
  <si>
    <t>Withdrawn to Mordor (DM)</t>
  </si>
  <si>
    <t>Withered Heath (TW)</t>
  </si>
  <si>
    <t>Withered Lands (TD)</t>
  </si>
  <si>
    <t>Without a Glance of Longing (DF)</t>
  </si>
  <si>
    <t>Withstand the Nine (NE)</t>
  </si>
  <si>
    <t>Wizard Uncloaked (TD)</t>
  </si>
  <si>
    <t>Wizard's Cart (RS)</t>
  </si>
  <si>
    <t>Wizard's Fire (TW)</t>
  </si>
  <si>
    <t>Wizard's Flame (TW)</t>
  </si>
  <si>
    <t>Wizard's Laughter (TW)</t>
  </si>
  <si>
    <t>Wizard's Myrmidon (WH)</t>
  </si>
  <si>
    <t>Wizard's Pupil (WR)</t>
  </si>
  <si>
    <t>Wizard's Resolve (RS)</t>
  </si>
  <si>
    <t>Wizard's Ring (TW)</t>
  </si>
  <si>
    <t>Wizard's River-horses (TW)</t>
  </si>
  <si>
    <t>Wizard's Staff (TD)</t>
  </si>
  <si>
    <t>Wizard's Test (TW)</t>
  </si>
  <si>
    <t>Wizard's Trove (WH)</t>
  </si>
  <si>
    <t>Wizard's Voice (TW)</t>
  </si>
  <si>
    <t>Woedwyn (NE)</t>
  </si>
  <si>
    <t>Woffung (DM)</t>
  </si>
  <si>
    <t>Wold &amp; Foothills (TW)</t>
  </si>
  <si>
    <t>Wolf-den (NE)</t>
  </si>
  <si>
    <t>Wolf-riders (TD)</t>
  </si>
  <si>
    <t>Wolf-steed (TI)</t>
  </si>
  <si>
    <t>Wolves (TW)</t>
  </si>
  <si>
    <t>Wolves' Feed (KN)</t>
  </si>
  <si>
    <t>Wolves Poured from Isengard (TI)</t>
  </si>
  <si>
    <t>Wondrous Maps (TD)</t>
  </si>
  <si>
    <t>Wood-elf (FB)</t>
  </si>
  <si>
    <t>Wood-elves (TW)</t>
  </si>
  <si>
    <t>Woodland Realm (TW)</t>
  </si>
  <si>
    <t>Woodmen (TW)</t>
  </si>
  <si>
    <t>Woodmen (LE)</t>
  </si>
  <si>
    <t>Woodmen-town [H] (TW)</t>
  </si>
  <si>
    <t>Woodmen-town [M] (LE)</t>
  </si>
  <si>
    <t>Words of Menace and Deceit (LE)</t>
  </si>
  <si>
    <t>Words of Power and Terror (TW)</t>
  </si>
  <si>
    <t>Words Reach Far (CP)</t>
  </si>
  <si>
    <t>World Gnawed by the Nameless (AS)</t>
  </si>
  <si>
    <t>Worm's Stench (TD)</t>
  </si>
  <si>
    <t>Wormsbane (TD)</t>
  </si>
  <si>
    <t>Wormtongue (DM)</t>
  </si>
  <si>
    <t>Worn and Famished (TD)</t>
  </si>
  <si>
    <t>Wose Ambush (WR)</t>
  </si>
  <si>
    <t>Wose Blowpipe (WR)</t>
  </si>
  <si>
    <t>Wose Burial Site (WR)</t>
  </si>
  <si>
    <t>Wose Elite Hunter (WR)</t>
  </si>
  <si>
    <t>Wose Hunter Tattoo (WR)</t>
  </si>
  <si>
    <t>Wose Passage-hold [H] (TW)</t>
  </si>
  <si>
    <t>Wose Passage-hold [M] (LE)</t>
  </si>
  <si>
    <t>Wose Shamanist Amulet (WR)</t>
  </si>
  <si>
    <t>Wose Shamanist Potion (WR)</t>
  </si>
  <si>
    <t>Woses of Old Pûkel-land (TW)</t>
  </si>
  <si>
    <t>Woses of the Drúadan Forest (TW)</t>
  </si>
  <si>
    <t>Woses of the Eryn Vorn (LE)</t>
  </si>
  <si>
    <t>Woses of the Eryn Vorn (AS)</t>
  </si>
  <si>
    <t>Wound of Long Burden (DM)</t>
  </si>
  <si>
    <t>Wraith-lord (DM)</t>
  </si>
  <si>
    <t>Wraiths of Mordor (NE)</t>
  </si>
  <si>
    <t>Wrath of Durin's House (GW)</t>
  </si>
  <si>
    <t>Wrath of the Olvar (FB)</t>
  </si>
  <si>
    <t>Wrath of the West (LE)</t>
  </si>
  <si>
    <t>Wreck of the Thoroval (NW)</t>
  </si>
  <si>
    <t>Wûkh (SL)</t>
  </si>
  <si>
    <t>Wûluag (AS)</t>
  </si>
  <si>
    <t>Wyrm's Blood (GW)</t>
  </si>
  <si>
    <t>Wyrm's Reek (GW)</t>
  </si>
  <si>
    <t>Wyrmsiege (DF)</t>
  </si>
  <si>
    <t>Xyunaï [H] (BO)</t>
  </si>
  <si>
    <t>Xyunaï [M] (BO)</t>
  </si>
  <si>
    <t>Yanos Kosvar (CP)</t>
  </si>
  <si>
    <t>Yatali Kîrgan [H] (BO)</t>
  </si>
  <si>
    <t>Yatali Kîrgan [M] (BO)</t>
  </si>
  <si>
    <t>Yatali-Gan (BO)</t>
  </si>
  <si>
    <t>Yavanna's Plea (FB)</t>
  </si>
  <si>
    <t>Yavëkamba (CA)</t>
  </si>
  <si>
    <t>Yellow Mountains (SL)</t>
  </si>
  <si>
    <t>Yellow Mountains - Eastern Spur (SL)</t>
  </si>
  <si>
    <t>Yellow Mountains - Western Spur (DS)</t>
  </si>
  <si>
    <t>Yellow-fanged Guard (NE)</t>
  </si>
  <si>
    <t>Yjuvït [H] (BU)</t>
  </si>
  <si>
    <t>Yjuvït [M] (BU)</t>
  </si>
  <si>
    <t>Ympyrä's Insights (NW)</t>
  </si>
  <si>
    <t>Your Welcome Is Doubtful (DM)</t>
  </si>
  <si>
    <t>You've Come Back Changed (WR)</t>
  </si>
  <si>
    <t>You've Put Your Finger In It (MM)</t>
  </si>
  <si>
    <t>Zadan an-Adûn [H] (DS)</t>
  </si>
  <si>
    <t>Zadan an-Adûn [M] (DS)</t>
  </si>
  <si>
    <t>Zajantak (SL)</t>
  </si>
  <si>
    <t>Zarak Dûm [H] (TD)</t>
  </si>
  <si>
    <t>Zarak Dûm [M] (LE)</t>
  </si>
  <si>
    <t>Zaugthrakash (ML)</t>
  </si>
  <si>
    <t>Zayandaur [H] (BU)</t>
  </si>
  <si>
    <t>Zayandaur [M] (BU)</t>
  </si>
  <si>
    <t>Zokhad (SL)</t>
  </si>
  <si>
    <t>Zûrafa (SL)</t>
  </si>
  <si>
    <t>Zurghîr (BO)</t>
  </si>
  <si>
    <t>Zurghîr Menace (BO)</t>
  </si>
  <si>
    <t>Zurghôr (BO)</t>
  </si>
  <si>
    <t>Zurtak (NE)</t>
  </si>
  <si>
    <t>"Two-headed" Troll (LE)</t>
  </si>
  <si>
    <t>Rare</t>
  </si>
  <si>
    <t>Uncommon</t>
  </si>
  <si>
    <t>Fixed</t>
  </si>
  <si>
    <t>Common</t>
  </si>
  <si>
    <t>F</t>
  </si>
  <si>
    <t>Promo</t>
  </si>
  <si>
    <t>P</t>
  </si>
  <si>
    <t>Rare 2</t>
  </si>
  <si>
    <t>Rare 3</t>
  </si>
  <si>
    <t>Rare 1</t>
  </si>
  <si>
    <t>Dream, R</t>
  </si>
  <si>
    <t>Dream, U</t>
  </si>
  <si>
    <t>Dream, C</t>
  </si>
  <si>
    <t>DR</t>
  </si>
  <si>
    <t>DU</t>
  </si>
  <si>
    <t>DC</t>
  </si>
  <si>
    <t>D</t>
  </si>
  <si>
    <t>3 The Balrog [B] (BA)</t>
  </si>
  <si>
    <t>Rares</t>
  </si>
  <si>
    <t>vs. Hero</t>
  </si>
  <si>
    <t>1 Gifts as Given of Old (LE)</t>
  </si>
  <si>
    <t>2 Doubled Vigilance (DM)</t>
  </si>
  <si>
    <t>1 Covetous Thoughts (LE)</t>
  </si>
  <si>
    <t>3 Ent in Search of the Entwives (LE)</t>
  </si>
  <si>
    <t>3 Bade to Rule (LE)</t>
  </si>
  <si>
    <t>2 Vile Fumes (WH)</t>
  </si>
  <si>
    <t>3 Weigh All Things to a Nicety (LE)</t>
  </si>
  <si>
    <t>2 Orc Captain (LE)</t>
  </si>
  <si>
    <t>2 Orc Chieftain (LE)</t>
  </si>
  <si>
    <t>Omar Sagol Solano, Worlds 1996 (Rk 1)</t>
  </si>
  <si>
    <t>SITES</t>
  </si>
  <si>
    <t>1 Annalena (TW)</t>
  </si>
  <si>
    <t>1 Kíli (TW)</t>
  </si>
  <si>
    <t>2 Gandalf [H] (TW)</t>
  </si>
  <si>
    <t>1 Adrazar (TW)</t>
  </si>
  <si>
    <t>1 Bard Bowman (TW)</t>
  </si>
  <si>
    <t>1 Gimli (TW)</t>
  </si>
  <si>
    <t>1 Legolas (TW)</t>
  </si>
  <si>
    <t>1 Thorin II (TW)</t>
  </si>
  <si>
    <t>1 The Mithril-coat [H] (TW)</t>
  </si>
  <si>
    <t>1 Gwaihir (TW)</t>
  </si>
  <si>
    <t>1 Gollum (TW)</t>
  </si>
  <si>
    <t>1 Quickbeam (TW)</t>
  </si>
  <si>
    <t>1 Easterlings (TW)</t>
  </si>
  <si>
    <t>1 Iron Hill Dwarves (TW)</t>
  </si>
  <si>
    <t>1 Men of Dorwinion (TW)</t>
  </si>
  <si>
    <t>1 Wood-elves (TW)</t>
  </si>
  <si>
    <t>3 Concealment (TW)</t>
  </si>
  <si>
    <t>2 Escape (TW)</t>
  </si>
  <si>
    <t>2 Marvels Told (TD)</t>
  </si>
  <si>
    <t>3 Muster (TW)</t>
  </si>
  <si>
    <t>3 Stealth (TW)</t>
  </si>
  <si>
    <t>1 Noble Hound (DM)</t>
  </si>
  <si>
    <t>3 Barrow-wight (TW)</t>
  </si>
  <si>
    <t>3 Cave Worm (TD)</t>
  </si>
  <si>
    <t>3 Chill Douser (DM)</t>
  </si>
  <si>
    <t>3 Rain-drake (TD)</t>
  </si>
  <si>
    <t>3 Slayer (TW)</t>
  </si>
  <si>
    <t>3 Stirring Bones (DM)</t>
  </si>
  <si>
    <t>2 River (TW)</t>
  </si>
  <si>
    <t>3 The Moon Is Dead (DM)</t>
  </si>
  <si>
    <t>2 Twilight (TW)</t>
  </si>
  <si>
    <t>2 A Friend or Three (TW)</t>
  </si>
  <si>
    <t>2 Balance Between Powers (DM)</t>
  </si>
  <si>
    <t>1 Ents of Fangorn (TW)</t>
  </si>
  <si>
    <t>1 Gates of Morning (TW)</t>
  </si>
  <si>
    <t>1 Narsil (TW)</t>
  </si>
  <si>
    <t>1 Eärcaraxë Ahunt (TD)</t>
  </si>
  <si>
    <t>2 The Way is Shut (DM)</t>
  </si>
  <si>
    <t>2 The Will of the Ring (TW)</t>
  </si>
  <si>
    <t>1 Easterling Camp [H] (TW)</t>
  </si>
  <si>
    <t>1 Goblin-gate [H] (TW)</t>
  </si>
  <si>
    <t>1 Iron Hill Dwarf-hold [H] (TW)</t>
  </si>
  <si>
    <t>1 Moria [H] (TW)</t>
  </si>
  <si>
    <t>1 Mount Gram [H] (TW)</t>
  </si>
  <si>
    <t>1 Shrel-Kain [H] (TW)</t>
  </si>
  <si>
    <t>1 The Lonely Mountain [H] (TW)</t>
  </si>
  <si>
    <t>1 Thranduil's Halls [H] (TW)</t>
  </si>
  <si>
    <t>1 Wellinghall [H] (TW)</t>
  </si>
  <si>
    <t>1 Woodmen-town [H] (TW)</t>
  </si>
  <si>
    <t>1 Eagle's Eyrie [H] (TW)</t>
  </si>
  <si>
    <t>Qty:  0</t>
  </si>
  <si>
    <r>
      <t>H</t>
    </r>
    <r>
      <rPr>
        <sz val="11"/>
        <color theme="1"/>
        <rFont val="Calibri"/>
        <family val="2"/>
      </rPr>
      <t>é</t>
    </r>
    <r>
      <rPr>
        <sz val="11"/>
        <color theme="1"/>
        <rFont val="Calibri"/>
        <family val="2"/>
        <scheme val="minor"/>
      </rPr>
      <t>ctor Sanz, Worlds 1997 (Rk1)</t>
    </r>
  </si>
  <si>
    <t>2 Anborn (TW)</t>
  </si>
  <si>
    <t>1 Damrod (TW)</t>
  </si>
  <si>
    <t>3 Radagast [H] (TW)</t>
  </si>
  <si>
    <t>1 Fíli (TW)</t>
  </si>
  <si>
    <t>1 Thráin II (TD)</t>
  </si>
  <si>
    <t>1 Thranduil (TW)</t>
  </si>
  <si>
    <t>1 Rangers of Ithilien (TW)</t>
  </si>
  <si>
    <t>1 Riders of Rohan (TW)</t>
  </si>
  <si>
    <t>1 Woses of the Drúadan Forest (TW)</t>
  </si>
  <si>
    <t>2 Forewarned is Forearmed (DM)</t>
  </si>
  <si>
    <t>3 Gates of Morning (TW)</t>
  </si>
  <si>
    <t>3 Many Turns and Doublings (TD)</t>
  </si>
  <si>
    <t>3 The Cock Crows (TW)</t>
  </si>
  <si>
    <t>1 Durin's Bane (DM)</t>
  </si>
  <si>
    <t>2 Chill Douser (DM)</t>
  </si>
  <si>
    <t>2 Marsh-drake (TD)</t>
  </si>
  <si>
    <t>3 Pûkel-men (TW)</t>
  </si>
  <si>
    <t>2 Sellswords Between Charters (LE)</t>
  </si>
  <si>
    <t>1 Eyes of the Shadow (DM)</t>
  </si>
  <si>
    <t>3 Foolish Words (TD)</t>
  </si>
  <si>
    <t>1 Taladhan (DM)</t>
  </si>
  <si>
    <t>3 A Friend or Three (TW)</t>
  </si>
  <si>
    <t>2 Old Friendship (TW)</t>
  </si>
  <si>
    <t>3 Power Against the Shadow (AS)</t>
  </si>
  <si>
    <t>2 Precious Gold Ring (TW)</t>
  </si>
  <si>
    <t>1 The One Ring [H] (TW)</t>
  </si>
  <si>
    <t>2 Wizard's Test (TW)</t>
  </si>
  <si>
    <t>2 Cracks of Doom (TW)</t>
  </si>
  <si>
    <t>1 Gollum's Fate (TW)</t>
  </si>
  <si>
    <t>3 Cave-drake (TW)</t>
  </si>
  <si>
    <t>3 Wild Trolls (LE)</t>
  </si>
  <si>
    <t>2 Alone and Unadvised (AS)</t>
  </si>
  <si>
    <t>2 Cave-drake (TW)</t>
  </si>
  <si>
    <t>2 The Sun Shone Fiercely (BA)</t>
  </si>
  <si>
    <t>2 Redoubled Force (DM)</t>
  </si>
  <si>
    <t>Fallen Pallando</t>
  </si>
  <si>
    <t>1 Ulkaur the Tongueless (LE)</t>
  </si>
  <si>
    <t>1 Lugdush (WH)</t>
  </si>
  <si>
    <t>1 Bilbo (TW)</t>
  </si>
  <si>
    <t>1 Orc Captain (LE)</t>
  </si>
  <si>
    <t>1 Dunlending Spy (LE)</t>
  </si>
  <si>
    <t>1 Blazon of the Eye (LE)</t>
  </si>
  <si>
    <t>1 Thrall-ring (AS)</t>
  </si>
  <si>
    <t>1 Hidden Haven (WH)</t>
  </si>
  <si>
    <t>1 Bad Company (WH)</t>
  </si>
  <si>
    <t>1 Halbarad (TW)</t>
  </si>
  <si>
    <t>2 Ill-favoured Fellow (WH)</t>
  </si>
  <si>
    <t>1 Guarded Haven (WH)</t>
  </si>
  <si>
    <t>1 Truths of Doom (WH)</t>
  </si>
  <si>
    <t>1 A Strident Spawn (WH)</t>
  </si>
  <si>
    <t>1 Fortress of the Towers (WH)</t>
  </si>
  <si>
    <t>2 War-wolf (LE)</t>
  </si>
  <si>
    <t>1 Hill Trolls (LE)</t>
  </si>
  <si>
    <t>1 Stone Trolls (LE)</t>
  </si>
  <si>
    <t>2 Crept Along Cleverly (WH)</t>
  </si>
  <si>
    <t>2 Dark Tryst (AS)</t>
  </si>
  <si>
    <t>2 Gifts as Given of Old (LE)</t>
  </si>
  <si>
    <t>2 Crooked Promptings (LE)</t>
  </si>
  <si>
    <t>1 Palantír of Elostirion [M] (LE)</t>
  </si>
  <si>
    <t>1 Palantír of Orthanc [M] (LE)</t>
  </si>
  <si>
    <t>1 Hoarmûrath of Dír (TW)</t>
  </si>
  <si>
    <t>1 Pûkel-men (TW)</t>
  </si>
  <si>
    <t>1 Cave Worm (TD)</t>
  </si>
  <si>
    <t>1 Rain-drake (TD)</t>
  </si>
  <si>
    <t>2 Wound of Long Burden (DM)</t>
  </si>
  <si>
    <t>1 The Moon Is Dead (DM)</t>
  </si>
  <si>
    <t>1 Wizard's Ring (TW)</t>
  </si>
  <si>
    <t>1 Keys to the White Towers (WH)</t>
  </si>
  <si>
    <t>3 Half-orcs (WH)</t>
  </si>
  <si>
    <t>1 Misty Mountain Wargs (LE)</t>
  </si>
  <si>
    <t>1 Layos (LE)</t>
  </si>
  <si>
    <t>2 A Nice Place to Hide (LE)</t>
  </si>
  <si>
    <t>1 Hall of Fire (DM)</t>
  </si>
  <si>
    <t>1 The White Council (WH)</t>
  </si>
  <si>
    <t>1 Alone and Unadvised (AS)</t>
  </si>
  <si>
    <t>1 Pallando [F] (WH)</t>
  </si>
  <si>
    <t>1 Ettenmoors [M] (LE)</t>
  </si>
  <si>
    <t>1 Weathertop [M] (AS)</t>
  </si>
  <si>
    <t>1 The White Towers [F] (WH)</t>
  </si>
  <si>
    <r>
      <t>Georg K</t>
    </r>
    <r>
      <rPr>
        <sz val="11"/>
        <color theme="1"/>
        <rFont val="Calibri"/>
        <family val="2"/>
      </rPr>
      <t>ü</t>
    </r>
    <r>
      <rPr>
        <sz val="11"/>
        <color theme="1"/>
        <rFont val="Calibri"/>
        <family val="2"/>
        <scheme val="minor"/>
      </rPr>
      <t>hlmeyer, Worlds 1998 (Rk1)</t>
    </r>
  </si>
  <si>
    <t>1 Sam Gamgee (TW)</t>
  </si>
  <si>
    <t>1 Frodo (TW)</t>
  </si>
  <si>
    <t>1 Anborn (TW)</t>
  </si>
  <si>
    <t>1 Fatty Bolger (TW)</t>
  </si>
  <si>
    <t>2 Radagast [H] (TW)</t>
  </si>
  <si>
    <t>1 Saruman [H] (TW)</t>
  </si>
  <si>
    <t>2 Fair Gold Ring (TW)</t>
  </si>
  <si>
    <t>3 Precious Gold Ring (TW)</t>
  </si>
  <si>
    <t>2 Bridge (TW)</t>
  </si>
  <si>
    <t>1 Far-sight (TW)</t>
  </si>
  <si>
    <t>2 Longbottom Leaf (BA)</t>
  </si>
  <si>
    <t>3 Marvels Told (TD)</t>
  </si>
  <si>
    <t>2 Promptings of Wisdom (WH)</t>
  </si>
  <si>
    <t>2 Smoke Rings (DM)</t>
  </si>
  <si>
    <t>2 Vanishment (TW)</t>
  </si>
  <si>
    <t>1 Wizard's Test (TW)</t>
  </si>
  <si>
    <t>1 Akhôrahil (TW)</t>
  </si>
  <si>
    <t>1 Dwar of Waw (TW)</t>
  </si>
  <si>
    <t>1 Ren the Unclean (TW)</t>
  </si>
  <si>
    <t>1 Lord of the Carrock (AS)</t>
  </si>
  <si>
    <t>2 Assassin (TW)</t>
  </si>
  <si>
    <t>1 Ent in Search of the Entwives (LE)</t>
  </si>
  <si>
    <t>1 Nameless Thing (DM)</t>
  </si>
  <si>
    <t>1 Reluctant Final Parting (DM)</t>
  </si>
  <si>
    <t>1 Alatar [H] (TW)</t>
  </si>
  <si>
    <t>1 Pallando [H] (TW)</t>
  </si>
  <si>
    <t>1 Gandalf [H] (TW)</t>
  </si>
  <si>
    <t>1 Cracks of Doom (TW)</t>
  </si>
  <si>
    <t>1 Old Friendship (TW)</t>
  </si>
  <si>
    <t>1 Test of Form (TW)</t>
  </si>
  <si>
    <t>1 Lucky Search (TW)</t>
  </si>
  <si>
    <t>1 Bairanax Ahunt (TD)</t>
  </si>
  <si>
    <t>2 Ent in Search of the Entwives (LE)</t>
  </si>
  <si>
    <t>2 Nature's Revenge (WH)</t>
  </si>
  <si>
    <t>Steve Cantens, Worlds 2000 (win)</t>
  </si>
  <si>
    <t>vs. Hero/Minion</t>
  </si>
  <si>
    <t>Hero One Ring</t>
  </si>
  <si>
    <t>Wanja Hargens, Worlds 2002 (Rk1)</t>
  </si>
  <si>
    <t>vs. Minioin</t>
  </si>
  <si>
    <t>1 Broad-headed Spear (LE)</t>
  </si>
  <si>
    <t>3 Tempest of Fire (BA)</t>
  </si>
  <si>
    <t>2 Ancient Secrets (BA)</t>
  </si>
  <si>
    <t>3 Swift Strokes (LE)</t>
  </si>
  <si>
    <t>2 Threats (LE)</t>
  </si>
  <si>
    <t>3 We Have Come to Kill (LE)</t>
  </si>
  <si>
    <t>2 Cave Worm (TD)</t>
  </si>
  <si>
    <t>3 Beorning Skin-changers (BA)</t>
  </si>
  <si>
    <t>2 Bane of the Ithil-stone (TW)</t>
  </si>
  <si>
    <t>2 Mountain-maggot (BA)</t>
  </si>
  <si>
    <t>3 Troll Lout (LE)</t>
  </si>
  <si>
    <t>1 Great Lord of Goblin-gate (AS)</t>
  </si>
  <si>
    <t>2 People Diminished (BA)</t>
  </si>
  <si>
    <t>1 Ancient Secrets (BA)</t>
  </si>
  <si>
    <t>1 Searching Eye (TD)</t>
  </si>
  <si>
    <t>1 Shadow of Mordor (TD)</t>
  </si>
  <si>
    <t>1 Wild Trolls (LE)</t>
  </si>
  <si>
    <t>Ren</t>
  </si>
  <si>
    <t>1 Gorbag (LE)</t>
  </si>
  <si>
    <t>1 Orc Brawler (LE)</t>
  </si>
  <si>
    <t>1 Shadow-cloak (LE)</t>
  </si>
  <si>
    <t>3 Ren the Ringwraith (LE)</t>
  </si>
  <si>
    <t>2 Orc Tracker (LE)</t>
  </si>
  <si>
    <t>1 Helm of Fear (AS)</t>
  </si>
  <si>
    <t>1 Half-trolls (LE)</t>
  </si>
  <si>
    <t>1 Orcs of the Ephel Dúath (LE)</t>
  </si>
  <si>
    <t>1 Ungol-orcs (LE)</t>
  </si>
  <si>
    <t>1 Uruk-hai (LE)</t>
  </si>
  <si>
    <t>1 Creature of an Older World (AS)</t>
  </si>
  <si>
    <t>3 War-wolf (LE)</t>
  </si>
  <si>
    <t>3 Awaiting the Call (LE)</t>
  </si>
  <si>
    <t>1 Bade to Rule (LE)</t>
  </si>
  <si>
    <t>3 Wisp of Pale Sheen (DM)</t>
  </si>
  <si>
    <t>3 An Unexpected Outpost (DM)</t>
  </si>
  <si>
    <t>3 Heedless Revelry (LE)</t>
  </si>
  <si>
    <t>2 Siege (TW)</t>
  </si>
  <si>
    <t>1 Orcs of the Red Eye (LE)</t>
  </si>
  <si>
    <t>3 Tribute Garnered (AS)</t>
  </si>
  <si>
    <t>1 Ûvatha the Ringwraith (LE)</t>
  </si>
  <si>
    <t>1 Skies of Fire (LE)</t>
  </si>
  <si>
    <t>2 A Malady Without Healing (LE)</t>
  </si>
  <si>
    <t>1 Horse-lords (LE)</t>
  </si>
  <si>
    <t>1 Siege (TW)</t>
  </si>
  <si>
    <t>2 Troll-purse (DM)</t>
  </si>
  <si>
    <t>1 Unhappy Blows (AS)</t>
  </si>
  <si>
    <t>2 Stay Her Appetite (LE)</t>
  </si>
  <si>
    <t>Jeroen Ouwehand, Worlds 2003 (Rk1)</t>
  </si>
  <si>
    <t>vs. Minion/Fallen</t>
  </si>
  <si>
    <t>The Balrog [B]</t>
  </si>
  <si>
    <t>1 Bûthrakaur (BA)</t>
  </si>
  <si>
    <t>1 Radbug (LE)</t>
  </si>
  <si>
    <t>3 War-warg (LE)</t>
  </si>
  <si>
    <t>2 Regiment of Black Crows (AS)</t>
  </si>
  <si>
    <t>1 Maker's Map (BA)</t>
  </si>
  <si>
    <t>1 Memories of Old Torture (BA)</t>
  </si>
  <si>
    <t>3 Ancient Secrets (BA)</t>
  </si>
  <si>
    <t>1 Angband Revisited (BA)</t>
  </si>
  <si>
    <t>2 Lure of Nature (TW)</t>
  </si>
  <si>
    <t>3 Lure of the Senses (TW)</t>
  </si>
  <si>
    <t>1 Lure of Power (TW)</t>
  </si>
  <si>
    <t>2 Crook-legged Orc (BA)</t>
  </si>
  <si>
    <t>3 Orc Tracker (LE)</t>
  </si>
  <si>
    <t>2 Foe Dismayed (BA)</t>
  </si>
  <si>
    <t>1 Iron Shield of Old (AS)</t>
  </si>
  <si>
    <t>2 Lure of Expedience (TW)</t>
  </si>
  <si>
    <t>2 Call of Home (TW)</t>
  </si>
  <si>
    <t>1 The Precious (TW)</t>
  </si>
  <si>
    <t>1 Landroval (LE)</t>
  </si>
  <si>
    <t>3 Marsh-drake (TD)</t>
  </si>
  <si>
    <t>1 Cloaked by Darkness (BA)</t>
  </si>
  <si>
    <t>3 Covetous Thoughts (LE)</t>
  </si>
  <si>
    <t>3 The Way is Shut (DM)</t>
  </si>
  <si>
    <t>1 Longing for the West (WH)</t>
  </si>
  <si>
    <t>1 Power Relinquished to Artifice (WH)</t>
  </si>
  <si>
    <t>1 Mask Torn (WH)</t>
  </si>
  <si>
    <t>1 Foul Tooth Unsheathed (WH)</t>
  </si>
  <si>
    <t>Mark Alfano, Worlds 2004 (Rk1)</t>
  </si>
  <si>
    <t>vs. Hero/Fallen Wizard</t>
  </si>
  <si>
    <t>Balrog - Red Hills</t>
  </si>
  <si>
    <t>Sauron - Faithless Stewards</t>
  </si>
  <si>
    <t>1 Gergeli (DM)</t>
  </si>
  <si>
    <t>1 Ill-favoured Fellow (WH)</t>
  </si>
  <si>
    <t>1 Râisha (DM)</t>
  </si>
  <si>
    <t>1 Strange Rations (LE)</t>
  </si>
  <si>
    <t>1 Liquid Fire (WH)</t>
  </si>
  <si>
    <t>3 Open to the Summons (WH)</t>
  </si>
  <si>
    <t>2 Orders from Lugbúrz (AS)</t>
  </si>
  <si>
    <t>1 Ambusher (TW)</t>
  </si>
  <si>
    <t>2 Beorning Skin-changers (BA)</t>
  </si>
  <si>
    <t>1 Corsairs of Umbar (TW)</t>
  </si>
  <si>
    <t>1 Ice-drake (TD)</t>
  </si>
  <si>
    <t>1 Sellswords Between Charters (LE)</t>
  </si>
  <si>
    <t>1 Cave Troll (BA)</t>
  </si>
  <si>
    <t>3 Faithless Steward (AS)</t>
  </si>
  <si>
    <t>1 Orcs of Gorgoroth (LE)</t>
  </si>
  <si>
    <t>1 Sneakin' (LE)</t>
  </si>
  <si>
    <t>1 Spider of the Môrlat (DM)</t>
  </si>
  <si>
    <t>1 Fell Turtle (TW)</t>
  </si>
  <si>
    <t>1 Lost at Sea (TW)</t>
  </si>
  <si>
    <t>1 Worn and Famished (TD)</t>
  </si>
  <si>
    <t>1 Mauhúr (AS)</t>
  </si>
  <si>
    <t>1 Blasting Fire (WH)</t>
  </si>
  <si>
    <t>2 Tempest of Fire (BA)</t>
  </si>
  <si>
    <t>2 Awaiting the Call (LE)</t>
  </si>
  <si>
    <t>3 Hold Rebuilt and Repaired (AS)</t>
  </si>
  <si>
    <t>1 Smaug at Home (TD)</t>
  </si>
  <si>
    <t>2 Gandalf the White Rider (AS)</t>
  </si>
  <si>
    <t>1 Wandering Eldar (LE)</t>
  </si>
  <si>
    <t>1 River (TW)</t>
  </si>
  <si>
    <t>3 Webs of Fear &amp; Treachery (LE)</t>
  </si>
  <si>
    <t>1 Darkness Wielded (BA)</t>
  </si>
  <si>
    <t>1 Veils Flung Away (LE)</t>
  </si>
  <si>
    <t>Fallen Radagast</t>
  </si>
  <si>
    <t>Patric Laxander, Worlds 2005 (Rk1)</t>
  </si>
  <si>
    <t>vs. Minion/Fallen Wizard</t>
  </si>
  <si>
    <t>1 Bróin (LE)</t>
  </si>
  <si>
    <t>1 Éomer (TW)</t>
  </si>
  <si>
    <t>1 Asternak (LE)</t>
  </si>
  <si>
    <t>1 Glove of Radagast (WH)</t>
  </si>
  <si>
    <t>1 Shifter of Hues (WH)</t>
  </si>
  <si>
    <t>3 Radagast [F] (WH)</t>
  </si>
  <si>
    <t>1 Barrow-blade (DM)</t>
  </si>
  <si>
    <t>1 Radagast's Black Bird (WH)</t>
  </si>
  <si>
    <t>2 Wild Hounds (WH)</t>
  </si>
  <si>
    <t>2 Hall of Fire (DM)</t>
  </si>
  <si>
    <t>2 Hiding (TW)</t>
  </si>
  <si>
    <t>2 Hide in Dark Places (LE)</t>
  </si>
  <si>
    <t>1 An Untimely Brood (WH)</t>
  </si>
  <si>
    <t>1 Itangast at Home (TD)</t>
  </si>
  <si>
    <t>1 Scorba at Home (TD)</t>
  </si>
  <si>
    <t>2 Lure of the Senses (TW)</t>
  </si>
  <si>
    <t>2 Dragon-sickness (TD)</t>
  </si>
  <si>
    <t>1 Ivic (DM)</t>
  </si>
  <si>
    <t>2 Dwarven Light-stone (DM)</t>
  </si>
  <si>
    <t>1 Noble Steed (WH)</t>
  </si>
  <si>
    <t>1 Wizard's River-horses (TW)</t>
  </si>
  <si>
    <t>1 Girdle of Radagast (WH)</t>
  </si>
  <si>
    <t>1 Twisted Tales (DM)</t>
  </si>
  <si>
    <t>1 Master of the House (AS)</t>
  </si>
  <si>
    <t>2 Elf-lord Revealed in Wrath (LE)</t>
  </si>
  <si>
    <t>1 Power Built by Waiting (AS)</t>
  </si>
  <si>
    <t>2 Withdrawn to Mordor (DM)</t>
  </si>
  <si>
    <t>1 Diversion (LE)</t>
  </si>
  <si>
    <t>1 Elf-lord Revealed in Wrath (LE)</t>
  </si>
  <si>
    <t>3 Lost at Sea (TW)</t>
  </si>
  <si>
    <t>1 Gatherer of Loyalties (WH)</t>
  </si>
  <si>
    <t>1 Herion (DM)</t>
  </si>
  <si>
    <t>3 Alatar [F] (WH)</t>
  </si>
  <si>
    <t>1 Fram Framson (TD)</t>
  </si>
  <si>
    <t>1 War-wolf (LE)</t>
  </si>
  <si>
    <t>1 Wild Hounds (WH)</t>
  </si>
  <si>
    <t>2 A Short Rest (TD)</t>
  </si>
  <si>
    <t>1 Echo of all Joy (TD)</t>
  </si>
  <si>
    <t>1 Smoke Rings (DM)</t>
  </si>
  <si>
    <t>2 Rain-drake (TD)</t>
  </si>
  <si>
    <t>1 Foolish Words (TD)</t>
  </si>
  <si>
    <t>1 Hauberk of Bright Mail (TW)</t>
  </si>
  <si>
    <t>1 Muster (TW)</t>
  </si>
  <si>
    <t>1 Vanishment (TW)</t>
  </si>
  <si>
    <t>2 Mischief in a Mean Way (WH)</t>
  </si>
  <si>
    <t>vs. Hero/Minion/FW</t>
  </si>
  <si>
    <r>
      <t>Agust</t>
    </r>
    <r>
      <rPr>
        <sz val="11"/>
        <color theme="1"/>
        <rFont val="Calibri"/>
        <family val="2"/>
      </rPr>
      <t>í</t>
    </r>
    <r>
      <rPr>
        <sz val="11"/>
        <color theme="1"/>
        <rFont val="Calibri"/>
        <family val="2"/>
        <scheme val="minor"/>
      </rPr>
      <t>n Lozano, Worlds 2007 (Rk1)</t>
    </r>
  </si>
  <si>
    <t>Heiner Vierhues, Worlds 2008 (Rk1)</t>
  </si>
  <si>
    <t>vs.  Hero/FW</t>
  </si>
  <si>
    <t>Orders From the Great Demon</t>
  </si>
  <si>
    <t>Hill-Troll</t>
  </si>
  <si>
    <t>Ill-Favoured Fellow</t>
  </si>
  <si>
    <t>Gangways Over the Fire</t>
  </si>
  <si>
    <t>1 Binding-ring (LE)</t>
  </si>
  <si>
    <t>2 Swarm of Bats (LE)</t>
  </si>
  <si>
    <t>2 Corsairs of Umbar (TW)</t>
  </si>
  <si>
    <t>1 Many Sorrows Befall (TD)</t>
  </si>
  <si>
    <t>3 Ire of the East (WH)</t>
  </si>
  <si>
    <t>2 Darkness Wielded (BA)</t>
  </si>
  <si>
    <t>1 Stormcrow (TD)</t>
  </si>
  <si>
    <t>1 Something Else at Work (WH)</t>
  </si>
  <si>
    <t>Mountain-Maggot</t>
  </si>
  <si>
    <t>2 A Few Recruits (BA)</t>
  </si>
  <si>
    <t>2 Arthadan Rangers (LE)</t>
  </si>
  <si>
    <t>1 Returned Beyond All Hope (AS)</t>
  </si>
  <si>
    <t>1 Mountain-maggot (BA)</t>
  </si>
  <si>
    <t>2 Orders from the Great Demon (BA)</t>
  </si>
  <si>
    <t>1 Sable Shield (LE)</t>
  </si>
  <si>
    <t>2 Awaken the Earth's Fire (TW)</t>
  </si>
  <si>
    <t>Enrique Navarro, Worlds 2011 (Rk1)</t>
  </si>
  <si>
    <t>3 Orc Veteran (LE)</t>
  </si>
  <si>
    <t>2 Darkness Under Tree (LE)</t>
  </si>
  <si>
    <t>Bane of The Ithil-Stone</t>
  </si>
  <si>
    <t>Beorning Skin-Changers</t>
  </si>
  <si>
    <t>vs. Hero/Fallen-Wizard</t>
  </si>
  <si>
    <t>1 Assassin (TW)</t>
  </si>
  <si>
    <t>2 Echoes of the Song (WH)</t>
  </si>
  <si>
    <t>1 Turning Hope to Despair (AS)</t>
  </si>
  <si>
    <t>1 Snowstorm (TW)</t>
  </si>
  <si>
    <t>1 Echoes of the Song (WH)</t>
  </si>
  <si>
    <t>Patric Laxander, Worlds 2016 (Rk1)</t>
  </si>
  <si>
    <t>vs. Minioin/Fallen-wizard</t>
  </si>
  <si>
    <t>Daelomin At Home</t>
  </si>
  <si>
    <t>1 Nori (TW)</t>
  </si>
  <si>
    <t>1 Bofur (TW)</t>
  </si>
  <si>
    <t>1 Bombur (TW)</t>
  </si>
  <si>
    <t>1 Dori (TW)</t>
  </si>
  <si>
    <t>1 Dwalin (TW)</t>
  </si>
  <si>
    <t>3 Leaf Brooch (DM)</t>
  </si>
  <si>
    <t>3 An Unexpected Party (DM)</t>
  </si>
  <si>
    <t>3 Bridge (TW)</t>
  </si>
  <si>
    <t>1 Enduring Tales (DM)</t>
  </si>
  <si>
    <t>2 Great-road (TW)</t>
  </si>
  <si>
    <t>3 Master of Esgaroth (TD)</t>
  </si>
  <si>
    <t>3 Smoke Rings (DM)</t>
  </si>
  <si>
    <t>1 Dunlending Raiders (TD)</t>
  </si>
  <si>
    <t>1 Great Secrets Buried There (DM)</t>
  </si>
  <si>
    <t>2 Lucky Search (TW)</t>
  </si>
  <si>
    <t>1 Promptings of Wisdom (WH)</t>
  </si>
  <si>
    <t>3 Wizard's Test (TW)</t>
  </si>
  <si>
    <t>Patric Laxander, Worlds 2017 (Rk1)</t>
  </si>
  <si>
    <t>1 Horn of Anor (TW)</t>
  </si>
  <si>
    <t>1 Dragon-sickness (TD)</t>
  </si>
  <si>
    <t>1 Dwarven Light-stone (DM)</t>
  </si>
  <si>
    <t>1 Corpse-candle (TW)</t>
  </si>
  <si>
    <t>1 Escape (TW)</t>
  </si>
  <si>
    <t>1 Inner Rot (WH)</t>
  </si>
  <si>
    <t>2 Longing for the West (WH)</t>
  </si>
  <si>
    <t>Heiner Vierhues, Worlds 2018 (Rk1)</t>
  </si>
  <si>
    <t>1 I'll Report You (LE)</t>
  </si>
  <si>
    <t>3 Down Down to Goblin-town (LE)</t>
  </si>
  <si>
    <t>3 Bold Thrust (LE)</t>
  </si>
  <si>
    <t>3 Cloaked by Darkness (BA)</t>
  </si>
  <si>
    <r>
      <t>Sergio 'Kodi' Mart</t>
    </r>
    <r>
      <rPr>
        <sz val="11"/>
        <color theme="1"/>
        <rFont val="Calibri"/>
        <family val="2"/>
      </rPr>
      <t>í</t>
    </r>
    <r>
      <rPr>
        <sz val="11"/>
        <color theme="1"/>
        <rFont val="Calibri"/>
        <family val="2"/>
        <scheme val="minor"/>
      </rPr>
      <t>nez, Worlds 2021 (Rk1)</t>
    </r>
  </si>
  <si>
    <t>Sauron - Border Squat</t>
  </si>
  <si>
    <t>1 Luitprand (LE)</t>
  </si>
  <si>
    <t>1 Ostisen (LE)</t>
  </si>
  <si>
    <t>1 Bill Ferny (DM)</t>
  </si>
  <si>
    <t>1 Deallus (DM)</t>
  </si>
  <si>
    <t>1 Leamon (DM)</t>
  </si>
  <si>
    <t>1 Perchen (AS)</t>
  </si>
  <si>
    <t>1 Shámas (LE)</t>
  </si>
  <si>
    <t>1 Uchel (LE)</t>
  </si>
  <si>
    <t>1 Dunlendings (LE)</t>
  </si>
  <si>
    <t>1 Hillmen (LE)</t>
  </si>
  <si>
    <t>3 Gifts as Given of Old (LE)</t>
  </si>
  <si>
    <t>3 Not Slay Needlessly (LE)</t>
  </si>
  <si>
    <t>3 Ruse (LE)</t>
  </si>
  <si>
    <t>1 The Great Eye (AS)</t>
  </si>
  <si>
    <t>1 Nobody's Friend (DM)</t>
  </si>
  <si>
    <t>1 Burning Rick, Cot, and Tree (LE)</t>
  </si>
  <si>
    <t>1 Faithless Steward (AS)</t>
  </si>
  <si>
    <t>3 Long Grievous Siege (BA)</t>
  </si>
  <si>
    <t>2 Tribute Garnered (AS)</t>
  </si>
  <si>
    <t>1 Ready to His Will (LE)</t>
  </si>
  <si>
    <t>2 Eye Never Sleeping (AS)</t>
  </si>
  <si>
    <t>2 The Dark Power (AS)</t>
  </si>
  <si>
    <t>1 Seek without Success (DM)</t>
  </si>
  <si>
    <t>1 Incite Denizens (TD)</t>
  </si>
  <si>
    <t>1 So You've Come Back (LE)</t>
  </si>
  <si>
    <t>Pallando - Song of Lords and Halflings</t>
  </si>
  <si>
    <t>1 Elrond (TW)</t>
  </si>
  <si>
    <t>1 Folco Boffin (DM)</t>
  </si>
  <si>
    <t>3 Pallando [H] (TW)</t>
  </si>
  <si>
    <t>1 Círdan (TW)</t>
  </si>
  <si>
    <t>1 Strider (BA)</t>
  </si>
  <si>
    <t>1 Palantír of Amon Sûl [H] (TW)</t>
  </si>
  <si>
    <t>2 Echo of all Joy (TD)</t>
  </si>
  <si>
    <t>3 Elf-song (TW)</t>
  </si>
  <si>
    <t>3 Great-road (TW)</t>
  </si>
  <si>
    <t>1 Halfling Strength (TW)</t>
  </si>
  <si>
    <t>3 Vilya (TW)</t>
  </si>
  <si>
    <t>3 Tookish Blood (TW)</t>
  </si>
  <si>
    <t>3 Waiting Shadow (LE)</t>
  </si>
  <si>
    <t>1 Align Palantír (TW)</t>
  </si>
  <si>
    <t>1 Hobbits (TW)</t>
  </si>
  <si>
    <t>1 Rangers of the North (TW)</t>
  </si>
  <si>
    <t>2 A Chance Meeting (TW)</t>
  </si>
  <si>
    <t>1 Tempering Friendship (TW)</t>
  </si>
  <si>
    <t>2 Pallando [H] (TW)</t>
  </si>
  <si>
    <t>1 Radagast [H] (TW)</t>
  </si>
  <si>
    <t>1 Galadriel (TW)</t>
  </si>
  <si>
    <t>2 Halfling Strength (TW)</t>
  </si>
  <si>
    <t>1 Wizard's Laughter (TW)</t>
  </si>
  <si>
    <t>2 In the Heart of his Realm (DM)</t>
  </si>
  <si>
    <t>*(AS)</t>
  </si>
  <si>
    <t>*(BA)</t>
  </si>
  <si>
    <t>*(BO)</t>
  </si>
  <si>
    <t>*(BU)</t>
  </si>
  <si>
    <t>*(CA)</t>
  </si>
  <si>
    <t>*(CP)</t>
  </si>
  <si>
    <t>*(DF)</t>
  </si>
  <si>
    <t>*(DM)</t>
  </si>
  <si>
    <t>*(DS)</t>
  </si>
  <si>
    <t>*(FB)</t>
  </si>
  <si>
    <t>*(GW)</t>
  </si>
  <si>
    <t>*(KN)</t>
  </si>
  <si>
    <t>*(LE)</t>
  </si>
  <si>
    <t>*(ML)</t>
  </si>
  <si>
    <t>*(MM)</t>
  </si>
  <si>
    <t>*(NE)</t>
  </si>
  <si>
    <t>*(NW)</t>
  </si>
  <si>
    <t>*(RN)</t>
  </si>
  <si>
    <t>*(RS)</t>
  </si>
  <si>
    <t>*(SL)</t>
  </si>
  <si>
    <t>*(TD)</t>
  </si>
  <si>
    <t>*(TI)</t>
  </si>
  <si>
    <t>*(TW)</t>
  </si>
  <si>
    <t>*(WH)</t>
  </si>
  <si>
    <t>*(WR)</t>
  </si>
  <si>
    <t>COUNT</t>
  </si>
  <si>
    <t>blank; copy to use later</t>
  </si>
  <si>
    <t>MELE cards only</t>
  </si>
  <si>
    <t>1 Hador (LE)</t>
  </si>
  <si>
    <t>1 Carambor (LE)</t>
  </si>
  <si>
    <t>1 Dôgrib (LE)</t>
  </si>
  <si>
    <t>1 Tros Hesnef (LE)</t>
  </si>
  <si>
    <t>1 Akhôrahil the Ringwraith (LE)</t>
  </si>
  <si>
    <t>1 Tarcil (LE)</t>
  </si>
  <si>
    <t>1 Pon Opar (LE)</t>
  </si>
  <si>
    <t>1 Trifling Ring (LE)</t>
  </si>
  <si>
    <t>1 The Warding Ring (LE)</t>
  </si>
  <si>
    <t>1 The Reviled Ring (LE)</t>
  </si>
  <si>
    <t>1 Magic Ring of Fury (LE)</t>
  </si>
  <si>
    <t>1 Magic Ring of Weals (LE)</t>
  </si>
  <si>
    <t>1 Magic Ring of Savagery (LE)</t>
  </si>
  <si>
    <t>2 Bitter Cold (LE)</t>
  </si>
  <si>
    <t>2 Blow Turned (LE)</t>
  </si>
  <si>
    <t>2 Bold Thrust (LE)</t>
  </si>
  <si>
    <t>1 Motionless Among the Slain (LE)</t>
  </si>
  <si>
    <t>2 Swift Strokes (LE)</t>
  </si>
  <si>
    <t>2 Orc Quarrels (LE)</t>
  </si>
  <si>
    <t>1 Sons of Kings (LE)</t>
  </si>
  <si>
    <t>1 Gondorian Rangers (LE)</t>
  </si>
  <si>
    <t>1 Elves upon Errantry (LE)</t>
  </si>
  <si>
    <t>1 Thranduil's Folk (LE)</t>
  </si>
  <si>
    <t>1 Lawless Men (LE)</t>
  </si>
  <si>
    <t>1 Beorning Toll (LE)</t>
  </si>
  <si>
    <t>1 Uruk-lieutenant (LE)</t>
  </si>
  <si>
    <t>1 Shut Yer Mouth (LE)</t>
  </si>
  <si>
    <t>1 Waiting Shadow (LE)</t>
  </si>
  <si>
    <t>1 Wrath of the West (LE)</t>
  </si>
  <si>
    <t>2 Some Secret Art of Flame (LE)</t>
  </si>
  <si>
    <t>1 Dwarven Ring of Barin's Tribe [M] (LE)</t>
  </si>
  <si>
    <t>1 Dwarven Ring of Bávor's Tribe [M] (LE)</t>
  </si>
  <si>
    <t>1 Dwarven Ring of Drúin's Tribe [M] (LE)</t>
  </si>
  <si>
    <t>1 Brigands (LE)</t>
  </si>
  <si>
    <t>2 Cave-drake (LE)</t>
  </si>
  <si>
    <t>1 Ghosts (LE)</t>
  </si>
  <si>
    <t>1 Lure of the Senses (LE)</t>
  </si>
  <si>
    <t>1 River (LE)</t>
  </si>
  <si>
    <t>1 Weariness of the Heart (LE)</t>
  </si>
  <si>
    <t>1 Call of Home (LE)</t>
  </si>
  <si>
    <t>1 Stirring Bones (LE)</t>
  </si>
  <si>
    <t xml:space="preserve">Rarity </t>
  </si>
  <si>
    <t>Total</t>
  </si>
  <si>
    <t>3 Longbottom Leaf (BA)</t>
  </si>
  <si>
    <t>2 Muster (TW)</t>
  </si>
  <si>
    <t>3 Risky Blow (TW)</t>
  </si>
  <si>
    <t>3 Star of High Hope (TD)</t>
  </si>
  <si>
    <t>1 Erkenbrand (TW)</t>
  </si>
  <si>
    <t>1 Elf-stone (TW)</t>
  </si>
  <si>
    <t>1 Alliance of Free Peoples (AS)</t>
  </si>
  <si>
    <t>2 Many Turns and Doublings (TD)</t>
  </si>
  <si>
    <t>2 Noble Hound (DM)</t>
  </si>
  <si>
    <t>1 Beornings (TW)</t>
  </si>
  <si>
    <t>Radagast - Start of Hope in Anduin</t>
  </si>
  <si>
    <t>Jordi Sorribes, Worlds 2022 (Rk1)</t>
  </si>
  <si>
    <t>1 Peath (TW)</t>
  </si>
  <si>
    <t>1 Théoden (TW)</t>
  </si>
  <si>
    <t>1 Black Arrow (TW)</t>
  </si>
  <si>
    <t>1 Beregond (TW)</t>
  </si>
  <si>
    <t>1 Celeborn (TW)</t>
  </si>
  <si>
    <t>2 Hauberk of Bright Mail (TW)</t>
  </si>
  <si>
    <t>2 Sword of Gondolin (TW)</t>
  </si>
  <si>
    <t>1 Tower Guard of Minas Tirith (TW)</t>
  </si>
  <si>
    <t>2 Fellowship (TW)</t>
  </si>
  <si>
    <t>2 Rescue Prisoners (TW)</t>
  </si>
  <si>
    <t>3 Thorough Search (TW)</t>
  </si>
  <si>
    <t>3 Neeker-breekers (TW)</t>
  </si>
  <si>
    <t>3 Foul Fumes (TW)</t>
  </si>
  <si>
    <t>3 Long Winter (TW)</t>
  </si>
  <si>
    <t>2 Praise to Elbereth (TW)</t>
  </si>
  <si>
    <t>2 Gloom (TW)</t>
  </si>
  <si>
    <t>3 Lost in Free-domains (TW)</t>
  </si>
  <si>
    <t>3 Awaken Denizens (TW)</t>
  </si>
  <si>
    <t>3 Arouse Denizens (TW)</t>
  </si>
  <si>
    <t>Radagast Speed Deck</t>
  </si>
  <si>
    <t>2 Elven Cloak (TW)</t>
  </si>
  <si>
    <t>1 Book of Mazarbul (TW)</t>
  </si>
  <si>
    <t>1 Blue Mountain Dwarves (TW)</t>
  </si>
  <si>
    <t>1 Rescue Prisoners (TW)</t>
  </si>
  <si>
    <t>3 Dodge (TW)</t>
  </si>
  <si>
    <t>3 Fair Travels in Wilderness (TW)</t>
  </si>
  <si>
    <t>3 Fellowship (TW)</t>
  </si>
  <si>
    <t>1 Thorough Search (TW)</t>
  </si>
  <si>
    <t>2 Ambusher (TW)</t>
  </si>
  <si>
    <t>3 Corpse-candle (TW)</t>
  </si>
  <si>
    <t>2 Slayer (TW)</t>
  </si>
  <si>
    <t>2 Greed (TW)</t>
  </si>
  <si>
    <t>3 Lure of Expedience (TW)</t>
  </si>
  <si>
    <t>3 Lure of Nature (TW)</t>
  </si>
  <si>
    <t>2 Traitor (TW)</t>
  </si>
  <si>
    <t>2 Weariness of the Heart (TW)</t>
  </si>
  <si>
    <t>2 Elf-song (TW)</t>
  </si>
  <si>
    <t>3 Call of Home (TW)</t>
  </si>
  <si>
    <t>2 New Moon (TW)</t>
  </si>
  <si>
    <t>2 Lost at Sea (TW)</t>
  </si>
  <si>
    <t>2 Lure of Power (TW)</t>
  </si>
  <si>
    <t>Wizard's Player Guide</t>
  </si>
  <si>
    <t>2 Orc-Watch (LE)</t>
  </si>
  <si>
    <t>PHS 02 Gollum's Fate</t>
  </si>
  <si>
    <t>1 Token of Goodwill (DM)</t>
  </si>
  <si>
    <t>1 Anarin (DM)</t>
  </si>
  <si>
    <t>1 Watcher in the Water (LE)</t>
  </si>
  <si>
    <t>1 Cave-drake (LE)</t>
  </si>
  <si>
    <t>1 Cave Worm (LE)</t>
  </si>
  <si>
    <t>1 Olog Warlords (BA)</t>
  </si>
  <si>
    <t>3 Call of Home (LE)</t>
  </si>
  <si>
    <t>3 Rebel-talk (LE)</t>
  </si>
  <si>
    <t>3 Shut Yer Mouth (LE)</t>
  </si>
  <si>
    <t>2 Lesser Ring (TW)</t>
  </si>
  <si>
    <t>1 Free to Choose (DM)</t>
  </si>
  <si>
    <t>1 Master of Esgaroth (TD)</t>
  </si>
  <si>
    <t>1 Stay Her Appetite (LE)</t>
  </si>
  <si>
    <t>1 Ireful Flames (TD)</t>
  </si>
  <si>
    <t>1 Magic Ring of Stealth (TW)</t>
  </si>
  <si>
    <t>1 Diminish and Depart (BA)</t>
  </si>
  <si>
    <t>1 Lost in Free-domains (LE)</t>
  </si>
  <si>
    <t>1 Gift of Comprehension (TD)</t>
  </si>
  <si>
    <t>1 Fellowship (TW)</t>
  </si>
  <si>
    <t>3 Gandalf [H] (TW)</t>
  </si>
  <si>
    <t>1 Aragorn II (TW)</t>
  </si>
  <si>
    <t>1 Star-glass (TW)</t>
  </si>
  <si>
    <t>1 Rumours of Rings (BA)</t>
  </si>
  <si>
    <t>PHS 03 Return of the King</t>
  </si>
  <si>
    <t>1 Return of the King (TW)</t>
  </si>
  <si>
    <t>1 Forewarned is Forearmed (DM)</t>
  </si>
  <si>
    <t>1 Glamour of Surpassing Excellance (AS)</t>
  </si>
  <si>
    <t>2 Lucky Strike (TW)</t>
  </si>
  <si>
    <t>2 Sapling of the White Tree (TW)</t>
  </si>
  <si>
    <t>2 Beautiful Gold Ring (TW)</t>
  </si>
  <si>
    <t>1 Knights of Dol Amroth (TW)</t>
  </si>
  <si>
    <t>1 Paths of the Dead (TW)</t>
  </si>
  <si>
    <t>1 Itangast (TD)</t>
  </si>
  <si>
    <t>1 Smaug (TW)</t>
  </si>
  <si>
    <t>2 Ambusher (LE)</t>
  </si>
  <si>
    <t>1 Giant Spiders (LE)</t>
  </si>
  <si>
    <t>2 Cave Worm (LE)</t>
  </si>
  <si>
    <t>1 Dragon's Desolation (TW)</t>
  </si>
  <si>
    <t>1 Greed (LE)</t>
  </si>
  <si>
    <t>1 Summons from Long Sleep (AS)</t>
  </si>
  <si>
    <t>2 Awaken Minions (TW)</t>
  </si>
  <si>
    <t>2 Rumor of Wealth (TD)</t>
  </si>
  <si>
    <t>2 Twilight (LE)</t>
  </si>
  <si>
    <t>1 Reforging (TW)</t>
  </si>
  <si>
    <t>1 Muster Disperses (LE)</t>
  </si>
  <si>
    <t>1 Wormtongue (DM)</t>
  </si>
  <si>
    <t>1 Army of the Dead (TW)</t>
  </si>
  <si>
    <t>1 Thief (TW)</t>
  </si>
  <si>
    <t>1 Doors of Night (LE)</t>
  </si>
  <si>
    <t>1 The Ring Will Have But One Master (LE)</t>
  </si>
  <si>
    <t>1 The Ring's Betrayal (TW)</t>
  </si>
  <si>
    <t>1 Foolish Words (LE)</t>
  </si>
  <si>
    <t>1 Slayer (LE)</t>
  </si>
  <si>
    <t>1 Choice of Lúthien (DM)</t>
  </si>
  <si>
    <t>1 Magic Ring of Courage (TW)</t>
  </si>
  <si>
    <t>1 Palantír of Minas Tirith [H] (TW)</t>
  </si>
  <si>
    <t>1 Andúril, the Flame of the West (TW)</t>
  </si>
  <si>
    <t>PHS 04 The Seventh Palantir</t>
  </si>
  <si>
    <t>1 The Ithil-stone (AS)</t>
  </si>
  <si>
    <t>2 Far-sight (TW)</t>
  </si>
  <si>
    <t>1 Torque of Hues (TW)</t>
  </si>
  <si>
    <t>2 Halfling Stealth (TW)</t>
  </si>
  <si>
    <t>1 Twilight (LE)</t>
  </si>
  <si>
    <t>2 Trickery (TD)</t>
  </si>
  <si>
    <t>1 Riddling Talk (TD)</t>
  </si>
  <si>
    <t>1 Bairanax (TD)</t>
  </si>
  <si>
    <t>1 Scatha (TD)</t>
  </si>
  <si>
    <t>3 True Fire-drake (LE)</t>
  </si>
  <si>
    <t>3 Doors of Night (LE)</t>
  </si>
  <si>
    <t>3 Doubled Vigilance (DM)</t>
  </si>
  <si>
    <t>3 Dragon's Desolation (TW)</t>
  </si>
  <si>
    <t>2 Noble Steed (WH)</t>
  </si>
  <si>
    <t>1 Sand-drake (TD)</t>
  </si>
  <si>
    <t>1 Bridge (TW)</t>
  </si>
  <si>
    <t>1 Fate of the Ithil-stone (DM)</t>
  </si>
  <si>
    <t>1 Galva (TW)</t>
  </si>
  <si>
    <t>1 Out of the Black Sky (DM)</t>
  </si>
  <si>
    <t>1 From the Pits of Angband (TD)</t>
  </si>
  <si>
    <t>1 Winds of Wrath (TD)</t>
  </si>
  <si>
    <t>1 Praise to Elbereth (TW)</t>
  </si>
  <si>
    <t>1 Vygavril (TW)</t>
  </si>
  <si>
    <t>1 Southrons (TW)</t>
  </si>
  <si>
    <t>1 Mablung (TW)</t>
  </si>
  <si>
    <t>1 Wacho (TW)</t>
  </si>
  <si>
    <t>1 Vôteli (TW)</t>
  </si>
  <si>
    <t>PHS 05 Alliance of Free Peoples</t>
  </si>
  <si>
    <t>1 Dáin II (TW)</t>
  </si>
  <si>
    <t>1 The Old Thrush (TW)</t>
  </si>
  <si>
    <t>1 Short Legs Are Slow (AS)</t>
  </si>
  <si>
    <t>1 Trouble on All Borders (AS)</t>
  </si>
  <si>
    <t>1 Dwarven Axe (DF)</t>
  </si>
  <si>
    <t>1 True Cold-drake (TD)</t>
  </si>
  <si>
    <t>1 Light-drake (TD)</t>
  </si>
  <si>
    <t>3 Cave Worm (LE)</t>
  </si>
  <si>
    <t>1 Were-worm (TD)</t>
  </si>
  <si>
    <t>3 Cave-drake (LE)</t>
  </si>
  <si>
    <t>1 Foes Shall Fall (DM)</t>
  </si>
  <si>
    <t>1 Half an Eye Open (TD)</t>
  </si>
  <si>
    <t>1 Nature's Revenge (WH)</t>
  </si>
  <si>
    <t>2 Marsh-drake (LE)</t>
  </si>
  <si>
    <t>3 Dragon's Blood (TD)</t>
  </si>
  <si>
    <t>1 Necklace of Girion [H] (DM)</t>
  </si>
  <si>
    <t>1 Valiant Sword (TD)</t>
  </si>
  <si>
    <t>1 Dragon-feuds (TD)</t>
  </si>
  <si>
    <t>1 Men of Northern Rhovanion (TW)</t>
  </si>
  <si>
    <t>1 Emerald of the Mariner (TD)</t>
  </si>
  <si>
    <t>1 Roäc the Raven (TW)</t>
  </si>
  <si>
    <t>1 Dragon's Hunger (TD)</t>
  </si>
  <si>
    <t>1 Woodmen (TW)</t>
  </si>
  <si>
    <t>1 Emerald of Doriath (TD)</t>
  </si>
  <si>
    <t>2 Not at Home (TD)</t>
  </si>
  <si>
    <t>1 Orophin (TW)</t>
  </si>
  <si>
    <t>1 Mallorn (DM)</t>
  </si>
  <si>
    <t>1 To Fealty Sworn (BA)</t>
  </si>
  <si>
    <t>1 Tookish Blood (TW)</t>
  </si>
  <si>
    <t>1 Red Book of Westmarch [H] (TW)</t>
  </si>
  <si>
    <t>1 Horns, Horns, Horns (DM)</t>
  </si>
  <si>
    <t>1 Rebel-talk (LE)</t>
  </si>
  <si>
    <t>1 Lure of Creation (TW)</t>
  </si>
  <si>
    <t>1 Mistress Lobelia (DM)</t>
  </si>
  <si>
    <t>1 Marsh-drake (LE)</t>
  </si>
  <si>
    <t>1 Thunder's Companion (LE)</t>
  </si>
  <si>
    <t>2 Foolish Words (LE)</t>
  </si>
  <si>
    <t>2 Lure of Expedience (LE)</t>
  </si>
  <si>
    <t>2 Lure of Nature (LE)</t>
  </si>
  <si>
    <t>2 Lure of the Senses (LE)</t>
  </si>
  <si>
    <t>1 Goldberry (TW)</t>
  </si>
  <si>
    <t>1 Earth of Galadriel's Orchard (TW)</t>
  </si>
  <si>
    <t>1 The Great Eagles (TW)</t>
  </si>
  <si>
    <t>PHS 06 The Shire</t>
  </si>
  <si>
    <t>1 Bifur (TW)</t>
  </si>
  <si>
    <t>1 Ori (TW)</t>
  </si>
  <si>
    <t>2 Free to Choose (DM)</t>
  </si>
  <si>
    <t>1 Treebeard (TW)</t>
  </si>
  <si>
    <t>1 Balrog of Moria (TW)</t>
  </si>
  <si>
    <t>1 Elf-song (TW)</t>
  </si>
  <si>
    <t>1 Fori the Beardless (DM)</t>
  </si>
  <si>
    <t>1 Mithril (DM)</t>
  </si>
  <si>
    <t>1 Steward's Guard (AS)</t>
  </si>
  <si>
    <t>3 Durin's Folk (AS)</t>
  </si>
  <si>
    <t>1 Chance of Being Lost (DM)</t>
  </si>
  <si>
    <t>1 Enchanted Stream (AS)</t>
  </si>
  <si>
    <t>1 No Way Forward (DM)</t>
  </si>
  <si>
    <t>2 An Unexpected Party (DM)</t>
  </si>
  <si>
    <t>3 The Dwarves Are upon You! (DM)</t>
  </si>
  <si>
    <t>3 Vein of Arda (DM)</t>
  </si>
  <si>
    <t>2 Waybread (TD)</t>
  </si>
  <si>
    <t>3 Many Foes he Fought (TD)</t>
  </si>
  <si>
    <t>2 Await the Advent of Allies (DM)</t>
  </si>
  <si>
    <t>PHS 07 Veins of Arda</t>
  </si>
  <si>
    <t>No wizard</t>
  </si>
  <si>
    <t>PHS 08 Heirs of Yavanna</t>
  </si>
  <si>
    <t>1 Imrahil (TW)</t>
  </si>
  <si>
    <t>1 Forlong (TW)</t>
  </si>
  <si>
    <t>1 Ghân-buri-Ghân (TW)</t>
  </si>
  <si>
    <t>2 Fireworks (DM)</t>
  </si>
  <si>
    <t>2 The Roving Eye (LE)</t>
  </si>
  <si>
    <t>3 Stay Her Appetite (LE)</t>
  </si>
  <si>
    <t>3 Rebuild the Town (DM)</t>
  </si>
  <si>
    <t>2 Reluctant Final Parting (DM)</t>
  </si>
  <si>
    <t>1 Pôn-ora-Pôn (DM)</t>
  </si>
  <si>
    <t>1 Ôm-buri-Ôm (DM)</t>
  </si>
  <si>
    <t>2 Enchanted Stream (AS)</t>
  </si>
  <si>
    <t>2 Muster Disperses (LE)</t>
  </si>
  <si>
    <t>3 River (LE)</t>
  </si>
  <si>
    <t>1 Woses of Old Pûkel-land (TW)</t>
  </si>
  <si>
    <t>1 Leaflock (TW)</t>
  </si>
  <si>
    <t>1 Skinbark (TW)</t>
  </si>
  <si>
    <t>3 Here, There, or Yonder (TD)</t>
  </si>
  <si>
    <t>1 Woses of the Eryn Vorn (AS)</t>
  </si>
  <si>
    <t>PHS 09 The Stones of Fëanor</t>
  </si>
  <si>
    <t>1 Ioreth (TD)</t>
  </si>
  <si>
    <t>3 Saruman [H] (TW)</t>
  </si>
  <si>
    <t>1 Denethor II (TW)</t>
  </si>
  <si>
    <t>2 First of the Order (DM)</t>
  </si>
  <si>
    <t>1 Palantír of Elostirion [H] (TW)</t>
  </si>
  <si>
    <t>1 Tidings of Bold Spies (LE)</t>
  </si>
  <si>
    <t>2 Use Palantír (TW)</t>
  </si>
  <si>
    <t>2 Align Palantír (TW)</t>
  </si>
  <si>
    <t>1 A Lie in Your Eyes (AS)</t>
  </si>
  <si>
    <t>1 Aware of Their Ways (DM)</t>
  </si>
  <si>
    <t>1 Gnaw with Words (DM)</t>
  </si>
  <si>
    <t>2 Great Secrets Buried There (DM)</t>
  </si>
  <si>
    <t>3 Lure of Expedience (LE)</t>
  </si>
  <si>
    <t>1 Secret Entrance (TW)</t>
  </si>
  <si>
    <t>1 Palantír of Orthanc [H] (TW)</t>
  </si>
  <si>
    <t>1 Palantír of Osgiliath [H] (TW)</t>
  </si>
  <si>
    <t>1 Palantír of Annúminas [H] (TW)</t>
  </si>
  <si>
    <t>2 Riddling Talk (TD)</t>
  </si>
  <si>
    <t>1 Master of Wood, Water, or Hill (TD)</t>
  </si>
  <si>
    <t>1 Waybread (TD)</t>
  </si>
  <si>
    <t>1 Mirror of Galadriel (TW)</t>
  </si>
  <si>
    <t>PHS 11 The Rohirrim</t>
  </si>
  <si>
    <t>1 Brand (TD)</t>
  </si>
  <si>
    <t>1 Gamling the Old (TW)</t>
  </si>
  <si>
    <t>1 Jewel of Beleriand (AS)</t>
  </si>
  <si>
    <t>1 Winged Cold-drake (TD)</t>
  </si>
  <si>
    <t>2 Twisted Tales (DM)</t>
  </si>
  <si>
    <t>1 Wild Horses (WH)</t>
  </si>
  <si>
    <t>1 Helm of Her Secrecy (TD)</t>
  </si>
  <si>
    <t>2 Light-drake (TD)</t>
  </si>
  <si>
    <t>1 Dragon's Blood (TD)</t>
  </si>
  <si>
    <t>1 Lure of Nature (LE)</t>
  </si>
  <si>
    <t>1 Rumor of Wealth (TD)</t>
  </si>
  <si>
    <t>3 Summons from Long Sleep (AS)</t>
  </si>
  <si>
    <t>2 The Old Thrush (TW)</t>
  </si>
  <si>
    <t>1 No Strangers at this Time (AS)</t>
  </si>
  <si>
    <t>1 Red Arrow (TW)</t>
  </si>
  <si>
    <t>1 Dunlendings (TW)</t>
  </si>
  <si>
    <t>1 The Windlord Found Me (DM)</t>
  </si>
  <si>
    <t>1 Shadowfax (TW)</t>
  </si>
  <si>
    <t>1 Dreams of Lore (TW)</t>
  </si>
  <si>
    <t>PHS 12 The Daughters of Vaiya</t>
  </si>
  <si>
    <t>1 Arinmîr (TW)</t>
  </si>
  <si>
    <t>2 Star-glass (TW)</t>
  </si>
  <si>
    <t>1 Lossoth (TW)</t>
  </si>
  <si>
    <t>1 Agburanar Ahunt (TD)</t>
  </si>
  <si>
    <t>1 The Burden of Time (TW)</t>
  </si>
  <si>
    <t>1 Corpse-candle (LE)</t>
  </si>
  <si>
    <t>1 Despair of the Heart (LE)</t>
  </si>
  <si>
    <t>1 Lure of Expedience (LE)</t>
  </si>
  <si>
    <t>1 Traitor (TW)</t>
  </si>
  <si>
    <t>1 Lordly Presence (TW)</t>
  </si>
  <si>
    <t>1 Cup of Farewell (DM)</t>
  </si>
  <si>
    <t>1 Nenseldë the Wingild (TD)</t>
  </si>
  <si>
    <t>2 Old Road (TW)</t>
  </si>
  <si>
    <t>1 Phial of Galadriel (DM)</t>
  </si>
  <si>
    <t>2 Dreams of Lore (TW)</t>
  </si>
  <si>
    <t>PHS 13 The Firstborn</t>
  </si>
  <si>
    <t>1 Nenya (TW)</t>
  </si>
  <si>
    <t>1 Pledge of Conduct (TD)</t>
  </si>
  <si>
    <t>1 To Get You Away (DM)</t>
  </si>
  <si>
    <t>2 Magic Ring of Words (TW)</t>
  </si>
  <si>
    <t>1 Call of the Sea (TW)</t>
  </si>
  <si>
    <t>1 Your Welcome Is Doubtful (DM)</t>
  </si>
  <si>
    <t>1 Three Golden Hairs (TD)</t>
  </si>
  <si>
    <t>1 Nimloth (DM)</t>
  </si>
  <si>
    <t>3 Wandering Eldar (LE)</t>
  </si>
  <si>
    <t>3 Galadhrim (AS)</t>
  </si>
  <si>
    <t>1 Good Sense Revolts (DM)</t>
  </si>
  <si>
    <t>1 Near to Hear a Whisper (AS)</t>
  </si>
  <si>
    <t>1 Never Seen Him (DM)</t>
  </si>
  <si>
    <t>1 The Iron Crown [H] (TW)</t>
  </si>
  <si>
    <t>3 Fair Gold Ring (TW)</t>
  </si>
  <si>
    <t>3 Test of Lore (TW)</t>
  </si>
  <si>
    <t>3 Flatter a Foe (TD)</t>
  </si>
  <si>
    <t>3 Beautiful Gold Ring (TW)</t>
  </si>
  <si>
    <t>PHS 14 The Great Greenwood</t>
  </si>
  <si>
    <t>1 Pass the Doors of Dol Guldur (DM)</t>
  </si>
  <si>
    <t>2 Beasts of the Wood (WH)</t>
  </si>
  <si>
    <t>1 Leaf Brooch (DM)</t>
  </si>
  <si>
    <t>3 Dark Numbers (DM)</t>
  </si>
  <si>
    <t>3 Riddling Talk (TD)</t>
  </si>
  <si>
    <t>1 Beasts of the Wood (WH)</t>
  </si>
  <si>
    <t>1 Tower Raided (AS)</t>
  </si>
  <si>
    <t>2 And Forth He Hastened (TD)</t>
  </si>
  <si>
    <t>1 Rebuild the Town (DM)</t>
  </si>
  <si>
    <t>1 Herb-lore (DM)</t>
  </si>
  <si>
    <t>3 Rescue Prisoners (TW)</t>
  </si>
  <si>
    <t>3 Great Secrets Buried There (DM)</t>
  </si>
  <si>
    <t>PHS 15 Ithryn Luin</t>
  </si>
  <si>
    <t>1 Knowledge of the Enemy (DM)</t>
  </si>
  <si>
    <t>1 Variags of Khand (TW)</t>
  </si>
  <si>
    <t>1 Not at Home (TD)</t>
  </si>
  <si>
    <t>1 Ambusher (LE)</t>
  </si>
  <si>
    <t>1 Fireworks (DM)</t>
  </si>
  <si>
    <t>1 Wain-easterlings [H] (AS)</t>
  </si>
  <si>
    <t>1 Nûrniags (AS)</t>
  </si>
  <si>
    <t>PHS 17 Reforging</t>
  </si>
  <si>
    <t>3 Reforging (TW)</t>
  </si>
  <si>
    <t>1 Belegennon (GW)</t>
  </si>
  <si>
    <t>2 Safe from the Shadow (AS)</t>
  </si>
  <si>
    <t>1 Horn of Defiance (GW)</t>
  </si>
  <si>
    <t>1 Ringil (GW)</t>
  </si>
  <si>
    <t>1 Look More Closely Later (TD)</t>
  </si>
  <si>
    <t>1 FEAR! FIRE! FOES! (AS)</t>
  </si>
  <si>
    <t>1 Whole Villages Roused (WH)</t>
  </si>
  <si>
    <t>1 Wizard Uncloaked (TD)</t>
  </si>
  <si>
    <t>PHS 18 Seven for the Dwarf-lords</t>
  </si>
  <si>
    <t>1 Ringlore (TW)</t>
  </si>
  <si>
    <t>2 Concealment (TW)</t>
  </si>
  <si>
    <t>3 Ghouls (LE)</t>
  </si>
  <si>
    <t>2 Orc-warband (LE)</t>
  </si>
  <si>
    <t>3 Alone and Unadvised (AS)</t>
  </si>
  <si>
    <t>3 Left Behind (TD)</t>
  </si>
  <si>
    <t>3 Pierced by Many Wounds (DM)</t>
  </si>
  <si>
    <t>1 Forod (TD)</t>
  </si>
  <si>
    <t>1 Dwarven Ring of Thrár's Tribe [H] (TW)</t>
  </si>
  <si>
    <t>1 Dwarven Ring of Bávor's Tribe [H] (TW)</t>
  </si>
  <si>
    <t>2 Ringlore (TW)</t>
  </si>
  <si>
    <t>1 Dwarven Ring of Durin's Tribe [H] (TW)</t>
  </si>
  <si>
    <t>1 Dwarven Ring of Dwálin's Tribe [H] (TW)</t>
  </si>
  <si>
    <t>PHS 19 The King of Dale</t>
  </si>
  <si>
    <t>2 Black Arrow (TW)</t>
  </si>
  <si>
    <t>2 Call of Home (LE)</t>
  </si>
  <si>
    <t>1 Alert the Folk (TD)</t>
  </si>
  <si>
    <t>1 Dark Quarrels (TW)</t>
  </si>
  <si>
    <t>2 Shut Yer Mouth (LE)</t>
  </si>
  <si>
    <t>1 Men of Dale (TD)</t>
  </si>
  <si>
    <t>1 Persuasive Words (TW)</t>
  </si>
  <si>
    <t>1 Thrór's Map [H] (TD)</t>
  </si>
  <si>
    <t>3 The Old Thrush (TW)</t>
  </si>
  <si>
    <t>3 Secret Passage (TW)</t>
  </si>
  <si>
    <t>2 Flatter a Foe (TD)</t>
  </si>
  <si>
    <t>1 Bow of Dragon-horn (TD)</t>
  </si>
  <si>
    <t>2 Hobgoblins (LE)</t>
  </si>
  <si>
    <t>2 Wild Trolls (LE)</t>
  </si>
  <si>
    <t>2 Minions Stir (LE)</t>
  </si>
  <si>
    <t>2 Spells of the Barrow-wights (DM)</t>
  </si>
  <si>
    <t>Progressive Hero</t>
  </si>
  <si>
    <t>2 Rivendell [H] (TW)</t>
  </si>
  <si>
    <t>2 Lórien [H] (TW)</t>
  </si>
  <si>
    <t>1 Buhr Widu [H] (TD)</t>
  </si>
  <si>
    <t>1 Dead Marshes [H] (TW)</t>
  </si>
  <si>
    <t>1 Framsburg [H] (TD)</t>
  </si>
  <si>
    <t>1 Nûrniag Camp [M] (LE)</t>
  </si>
  <si>
    <t>1 Sarn Goriwing [H] (TW)</t>
  </si>
  <si>
    <t>1 Variag Camp [H] (TW)</t>
  </si>
  <si>
    <t>1 Gladden Fields [H] (TW)</t>
  </si>
  <si>
    <t>1 Lórien [H] (TW)</t>
  </si>
  <si>
    <t>1 Mount Doom [H] (TW)</t>
  </si>
  <si>
    <t>1 Minas Tirith [H] (TW)</t>
  </si>
  <si>
    <t>1 Isengard [H] (TW)</t>
  </si>
  <si>
    <t>1 Ost-in-Edhil [H] (TW)</t>
  </si>
  <si>
    <t>1 Bandit Lair [H] (TW)</t>
  </si>
  <si>
    <t>1 Edhellond [H] (TW)</t>
  </si>
  <si>
    <t>1 Grey Havens [H] (TW)</t>
  </si>
  <si>
    <t>1 Amon Hen [H] (TW)</t>
  </si>
  <si>
    <t>1 Dol Amroth [H] (TW)</t>
  </si>
  <si>
    <t>1 Dimrill Dale [H] (TW)</t>
  </si>
  <si>
    <t>1 Drúadan Forest [H] (TW)</t>
  </si>
  <si>
    <t>1 Dunharrow [H] (TW)</t>
  </si>
  <si>
    <t>1 Haudh-in-Gwanûr [H] (DM)</t>
  </si>
  <si>
    <t>1 Henneth Annûn [H] (TW)</t>
  </si>
  <si>
    <t>1 Himring [H] (TW)</t>
  </si>
  <si>
    <t>1 Isle of the Ulond [H] (TD)</t>
  </si>
  <si>
    <t>1 Isles of the Dead that Live [H] (TW)</t>
  </si>
  <si>
    <t>1 The Stones [H] (TW)</t>
  </si>
  <si>
    <t>1 Tolfalas [H] (TW)</t>
  </si>
  <si>
    <t>1 Vale of Erech [H] (TW)</t>
  </si>
  <si>
    <t>1 Bag End [H] (TW)</t>
  </si>
  <si>
    <t>1 Barad-dûr [H] (TW)</t>
  </si>
  <si>
    <t>1 Carn Dûm [H] (TW)</t>
  </si>
  <si>
    <t>1 Mount Gundabad [H] (TW)</t>
  </si>
  <si>
    <t>1 Southron Oasis [H] (TW)</t>
  </si>
  <si>
    <t>1 The Wind Throne [H] (TW)</t>
  </si>
  <si>
    <t>1 Gobel Mírlond [H] (AS)</t>
  </si>
  <si>
    <t>1 Raider-hold [H] (AS)</t>
  </si>
  <si>
    <t>1 Beorn's House [H] (TW)</t>
  </si>
  <si>
    <t>1 Eagles' Eyrie [H] (TW)</t>
  </si>
  <si>
    <t>1 Lake-town [H] (TW)</t>
  </si>
  <si>
    <t>1 Dale [H] (TD)</t>
  </si>
  <si>
    <t>1 Ovir Hollow [H] (TD)</t>
  </si>
  <si>
    <t>1 Gondmaeglom [H] (TD)</t>
  </si>
  <si>
    <t>1 Caves of Ûlund [H] (TW)</t>
  </si>
  <si>
    <t>1 Irerock [H] (TW)</t>
  </si>
  <si>
    <t>1 Gold Hill [H] (TD)</t>
  </si>
  <si>
    <t>2 Grey Havens [H] (TW)</t>
  </si>
  <si>
    <t>1 Barrow-downs [H] (TW)</t>
  </si>
  <si>
    <t>1 Blue Mountain Dwarf-hold [H] (TW)</t>
  </si>
  <si>
    <t>1 Bree [H] (TW)</t>
  </si>
  <si>
    <t>1 Dunnish Clan-hold [H] (TW)</t>
  </si>
  <si>
    <t>1 Lossadan Cairn [H] (TW)</t>
  </si>
  <si>
    <t>1 Old Forest [H] (TW)</t>
  </si>
  <si>
    <t>1 Ruined Signal Tower [H] (TW)</t>
  </si>
  <si>
    <t>2 Edhellond [H] (TW)</t>
  </si>
  <si>
    <t>1 Geann a-Lisch [H] (AS)</t>
  </si>
  <si>
    <t>1 The Under-grottos [H] (DM)</t>
  </si>
  <si>
    <t>1 The Under-gates [H] (DM)</t>
  </si>
  <si>
    <t>1 Dol Guldur [H] (TW)</t>
  </si>
  <si>
    <t>1 Glittering Caves [H] (TW)</t>
  </si>
  <si>
    <t>1 Hermit's Hill [H] (DM)</t>
  </si>
  <si>
    <t>1 Stone-circle [H] (TW)</t>
  </si>
  <si>
    <t>1 Tharbad [H] (TD)</t>
  </si>
  <si>
    <t>1 Wose Passage-hold [H] (TW)</t>
  </si>
  <si>
    <t>1 Cirith Ungol [H] (TW)</t>
  </si>
  <si>
    <t>1 The White Towers [H] (TW)</t>
  </si>
  <si>
    <t>1 Edoras [H] (TW)</t>
  </si>
  <si>
    <t>1 Lossadan Camp [H] (TW)</t>
  </si>
  <si>
    <t>1 Weathertop [H] (TW)</t>
  </si>
  <si>
    <t>1 Rhosgobel [H] (TW)</t>
  </si>
  <si>
    <t>1 The Sulfur-deeps [H] (DM)</t>
  </si>
  <si>
    <t>1 The Worthy Hills [H] (AS)</t>
  </si>
  <si>
    <t>1 Dancing Spire [H] (TW)</t>
  </si>
  <si>
    <t>Orcs and Elves</t>
  </si>
  <si>
    <t>2 Elf-stone (TW)</t>
  </si>
  <si>
    <t>1 Dodge (TW)</t>
  </si>
  <si>
    <t>3 Orc-lieutenant (TW)</t>
  </si>
  <si>
    <t>3 Orc-raiders (TW)</t>
  </si>
  <si>
    <t>1 Clouds (TW)</t>
  </si>
  <si>
    <t>1 Fury of the Iron Crown (TW)</t>
  </si>
  <si>
    <t>1 The Will of Sauron (TW)</t>
  </si>
  <si>
    <t>1 Doors of Night (TW)</t>
  </si>
  <si>
    <t>2 Pick-pocket (TW)</t>
  </si>
  <si>
    <t>3 Drowning Seas (TW)</t>
  </si>
  <si>
    <t>3 Lórien [H] (TW)</t>
  </si>
  <si>
    <t>1 Minas Morgul [H] (TW)</t>
  </si>
  <si>
    <t>2 Healing Herbs (TW)</t>
  </si>
  <si>
    <t>1 Favor of the Valar (TW)</t>
  </si>
  <si>
    <t>1 Halfling Stealth (TW)</t>
  </si>
  <si>
    <t>3 The Nazgûl are Abroad (TW)</t>
  </si>
  <si>
    <t>1 Morgul-horse (TW)</t>
  </si>
  <si>
    <t>2 Tookish Blood (TW)</t>
  </si>
  <si>
    <t>3 Cracks of Doom (TW)</t>
  </si>
  <si>
    <t>2 Morgul-horse (TW)</t>
  </si>
  <si>
    <t>2 Storms of Ossë (TW)</t>
  </si>
  <si>
    <t>2 Thorough Search (TW)</t>
  </si>
  <si>
    <t>1 Fair Travels in Wilderness (TW)</t>
  </si>
  <si>
    <t>2 Wizard Uncloaked (TD)</t>
  </si>
  <si>
    <t>1 Secret News (TD)</t>
  </si>
  <si>
    <t>1 True Fána (TW)</t>
  </si>
  <si>
    <t>1 Morgul-rats (TD)</t>
  </si>
  <si>
    <t>1 Crebain (TW)</t>
  </si>
  <si>
    <t>2 Winged Cold-drake (TD)</t>
  </si>
  <si>
    <t>2 Lost in Free-domains (TW)</t>
  </si>
  <si>
    <t>Advantage Deck</t>
  </si>
  <si>
    <t>3 Dragon-feuds (TD)</t>
  </si>
  <si>
    <t>1 Sacrifice of Form (TW)</t>
  </si>
  <si>
    <t>2 Foul Fumes (TW)</t>
  </si>
  <si>
    <t>Dragon's Player Guide</t>
  </si>
  <si>
    <t>Dwarves and Orcs</t>
  </si>
  <si>
    <t>1 Shield of Iron-bound Ash (TW)</t>
  </si>
  <si>
    <t>1 Returned Exiles (TD)</t>
  </si>
  <si>
    <t>1 King under the Mountain (TD)</t>
  </si>
  <si>
    <t>2 Sacrifice of Form (TW)</t>
  </si>
  <si>
    <t>1 Bairanax at Home (TD)</t>
  </si>
  <si>
    <t>1 Gothmog (TD)</t>
  </si>
  <si>
    <t>3 Hobgoblins (TD)</t>
  </si>
  <si>
    <t>2 Orc-lieutenant (TW)</t>
  </si>
  <si>
    <t>2 Orc-patrol (TW)</t>
  </si>
  <si>
    <t>3 Minions Stir (TW)</t>
  </si>
  <si>
    <t>2 The Will of Sauron (TW)</t>
  </si>
  <si>
    <t>3 Noose of the Sea (TD)</t>
  </si>
  <si>
    <t>2 Winds of Wrath (TD)</t>
  </si>
  <si>
    <t>1 Zarak Dûm [H] (TD)</t>
  </si>
  <si>
    <t>1 Wizard's Staff (TD)</t>
  </si>
  <si>
    <t>2 Bounty of the Hoard (TD)</t>
  </si>
  <si>
    <t>2 Legendary Hoard (TD)</t>
  </si>
  <si>
    <t>1 Agburanar at Home (TD)</t>
  </si>
  <si>
    <t>1 Scorba (TD)</t>
  </si>
  <si>
    <t>1 Agburanar (TW)</t>
  </si>
  <si>
    <t>1 Slayer (TW)</t>
  </si>
  <si>
    <t>2 From the Pits of Angband (TD)</t>
  </si>
  <si>
    <t>3 Parsimony of Seclusion (TD)</t>
  </si>
  <si>
    <t>1 Prowess of Might (TD)</t>
  </si>
  <si>
    <t>1 Enruned Shield (TD)</t>
  </si>
  <si>
    <t>1 Habergeon of Silver (TD)</t>
  </si>
  <si>
    <t>1 Eärcaraxë (TD)</t>
  </si>
  <si>
    <t>1 Rivendell [H] (TW)</t>
  </si>
  <si>
    <t>Coastal Sea/Roadblock</t>
  </si>
  <si>
    <t>3 Hauberk of Bright Mail (TW)</t>
  </si>
  <si>
    <t>1 Magical Harp (TD)</t>
  </si>
  <si>
    <t>1 When I Know Anything (TD)</t>
  </si>
  <si>
    <t>3 Look More Closely Later (TD)</t>
  </si>
  <si>
    <t>3 Not at Home (TD)</t>
  </si>
  <si>
    <t>3 True Fire-drake (TD)</t>
  </si>
  <si>
    <t>1 Fell Winter (TW)</t>
  </si>
  <si>
    <t>2 Snowstorm (TW)</t>
  </si>
  <si>
    <t>1 Peril Returned (TD)</t>
  </si>
  <si>
    <t>3 Shadow of Mordor (TD)</t>
  </si>
  <si>
    <t>1 Shelob (TW)</t>
  </si>
  <si>
    <t>3 Morgul-rats (TD)</t>
  </si>
  <si>
    <t>1 No Escape from My Magic (TD)</t>
  </si>
  <si>
    <t>CHARACTERS</t>
  </si>
  <si>
    <t>SIDEBOARD: Fallen,Dream</t>
  </si>
  <si>
    <t>Dark Minion's Player Guide</t>
  </si>
  <si>
    <t>Underdeeps and Diplomat Agents</t>
  </si>
  <si>
    <t>3 And Forth He Hastened (TD)</t>
  </si>
  <si>
    <t>2 Olog-hai - Trolls (TW)</t>
  </si>
  <si>
    <t>3 Good Sense Revolts (DM)</t>
  </si>
  <si>
    <t>2 Never Seen Him (DM)</t>
  </si>
  <si>
    <t>2 Nobody's Friend (DM)</t>
  </si>
  <si>
    <t>3 Twisted Tales (DM)</t>
  </si>
  <si>
    <t>3 Your Welcome Is Doubtful (DM)</t>
  </si>
  <si>
    <t>1 The Pûkel-deeps [H] (DM)</t>
  </si>
  <si>
    <t>1 Palantír of Minas Tirith [H] (UL)</t>
  </si>
  <si>
    <t>1 Men of Lamedon (TW)</t>
  </si>
  <si>
    <t>1 Men of Lebennin (TW)</t>
  </si>
  <si>
    <t>1 Men of Anfalas (TW)</t>
  </si>
  <si>
    <t>1 Men of Anórien (TW)</t>
  </si>
  <si>
    <t>2 Sentinels of Númenor (DM)</t>
  </si>
  <si>
    <t>2 Secret News (TD)</t>
  </si>
  <si>
    <t>1 The Grimburgoth (DM)</t>
  </si>
  <si>
    <t>1 Woffung (DM)</t>
  </si>
  <si>
    <t>2 Little Snuffler (DM)</t>
  </si>
  <si>
    <t>3 Cunning Foes (DM)</t>
  </si>
  <si>
    <t>2 Inner Cunning (DM)</t>
  </si>
  <si>
    <t>3 Never Seen Him (DM)</t>
  </si>
  <si>
    <t>3 Seized by Terror (DM)</t>
  </si>
  <si>
    <t>1 Lond Galen [H] (TW)</t>
  </si>
  <si>
    <t>1 Pelargir [H] (TW)</t>
  </si>
  <si>
    <t>The Queen and Her King</t>
  </si>
  <si>
    <t>2 Enduring Tales (DM)</t>
  </si>
  <si>
    <t>2 Eyes of Mandos (DM)</t>
  </si>
  <si>
    <t>1 Hundreds of Butterflies (DM)</t>
  </si>
  <si>
    <t>2 Half-trolls of Far Harad (TW)</t>
  </si>
  <si>
    <t>3 Chance of Being Lost (DM)</t>
  </si>
  <si>
    <t>3 Gnaw with Words (DM)</t>
  </si>
  <si>
    <t>2 In Great Wrath (DM)</t>
  </si>
  <si>
    <t>2 Ordered to Kill (DM)</t>
  </si>
  <si>
    <t>2 Earth-tremors (DM)</t>
  </si>
  <si>
    <t>Advantage Deck Revisted</t>
  </si>
  <si>
    <t>3 Dragon's Hunger (TD)</t>
  </si>
  <si>
    <t>1 Gisulf (DM)</t>
  </si>
  <si>
    <t>3 Olog-hai - Trolls (TW)</t>
  </si>
  <si>
    <t>3 No Way Forward (DM)</t>
  </si>
  <si>
    <t>3 Seek without Success (DM)</t>
  </si>
  <si>
    <t>1 Many Turns and Doublings (TD)</t>
  </si>
  <si>
    <t>3 I Know Much about You (DM)</t>
  </si>
  <si>
    <t>3 Old Friendship (TW)</t>
  </si>
  <si>
    <t>3 Praise to Elbereth (TW)</t>
  </si>
  <si>
    <t>1 Noose of the Sea (TD)</t>
  </si>
  <si>
    <t>The New Roadblock Strategy</t>
  </si>
  <si>
    <t>2 Dagger of Westernesse (TW)</t>
  </si>
  <si>
    <t>3 Black Arrow (TW)</t>
  </si>
  <si>
    <t>3 Elven Cloak (TW)</t>
  </si>
  <si>
    <t>3 Shield of Iron-bound Ash (TW)</t>
  </si>
  <si>
    <t>3 Armory (DM)</t>
  </si>
  <si>
    <t>3 Barrow-blade (DM)</t>
  </si>
  <si>
    <t>2 Barrow-wight (TW)</t>
  </si>
  <si>
    <t>3 Ghosts (TW)</t>
  </si>
  <si>
    <t>3 Exhalation of Decay (DM)</t>
  </si>
  <si>
    <t>3 Plague of Wights (TW)</t>
  </si>
  <si>
    <t>1 Barrow-wight (TW)</t>
  </si>
  <si>
    <t>3 Ghouls (TW)</t>
  </si>
  <si>
    <t>1 Despair of the Heart (TW)</t>
  </si>
  <si>
    <t>Caravanning - 2 deck game</t>
  </si>
  <si>
    <t>1 Horseman in the Night (LE)</t>
  </si>
  <si>
    <t>1 Jerrek (LE)</t>
  </si>
  <si>
    <t>1 Odoacer (LE)</t>
  </si>
  <si>
    <t>2 Blazon of the Eye (LE)</t>
  </si>
  <si>
    <t>3 The Witch-king (LE)</t>
  </si>
  <si>
    <t>3 Orc Brawler (LE)</t>
  </si>
  <si>
    <t>1 Palantír of Minas Tirith [M] (LE)</t>
  </si>
  <si>
    <t>1 Easterlings (LE)</t>
  </si>
  <si>
    <t>1 Nûrniags (LE)</t>
  </si>
  <si>
    <t>1 Variags of Khand (LE)</t>
  </si>
  <si>
    <t>1 Orcs of the Ash Mountains (LE)</t>
  </si>
  <si>
    <t>1 Orcs of Udûn (LE)</t>
  </si>
  <si>
    <t>2 That Ain't No Secret (LE)</t>
  </si>
  <si>
    <t>1 Fell Rider (LE)</t>
  </si>
  <si>
    <t>2 Ready to His Will (LE)</t>
  </si>
  <si>
    <t>3 Under His Blow (LE)</t>
  </si>
  <si>
    <t>1 Scatha Ahunt (TD)</t>
  </si>
  <si>
    <t>1 Black Trolls (LE)</t>
  </si>
  <si>
    <t>1 Last Child of Ungoliant (LE)</t>
  </si>
  <si>
    <t>1 Smoke on the Wind (LE)</t>
  </si>
  <si>
    <t>1 The Witch-king Unleashed (LE)</t>
  </si>
  <si>
    <t>2 Poisonous Despair (LE)</t>
  </si>
  <si>
    <t>1 Mûmak - Oliphant (TW)</t>
  </si>
  <si>
    <t>1 Cirith Gorgor [M] (LE)</t>
  </si>
  <si>
    <t>1 Raider-hold [M] (LE)</t>
  </si>
  <si>
    <t>1 Dead Marshes [H] (LE)</t>
  </si>
  <si>
    <t>1 Easterling Camp [H] (LE)</t>
  </si>
  <si>
    <t>1 Minas Tirith [H] (LE)</t>
  </si>
  <si>
    <t>1 Mount Doom [H] (LE)</t>
  </si>
  <si>
    <t>1 Shelob's Lair [H] (LE)</t>
  </si>
  <si>
    <t>1 Variag Camp [H] (LE)</t>
  </si>
  <si>
    <t>Morgul Sanctuary</t>
  </si>
  <si>
    <t>Lidless Eye Player's Guide</t>
  </si>
  <si>
    <t>vs. Hero, 1deck</t>
  </si>
  <si>
    <t>1 Orc Sniffler (LE)</t>
  </si>
  <si>
    <t>2 Foul-smelling Paste (LE)</t>
  </si>
  <si>
    <t>3 Hoarmûrath the Ringwraith (LE)</t>
  </si>
  <si>
    <t>2 Troll-chief (LE)</t>
  </si>
  <si>
    <t>2 Black Mace (LE)</t>
  </si>
  <si>
    <t>1 The Mithril-coat [M] (LE)</t>
  </si>
  <si>
    <t>1 Grey Mountain Goblins (LE)</t>
  </si>
  <si>
    <t>1 Orcs of Mirkwood (LE)</t>
  </si>
  <si>
    <t>1 Ice-orcs (LE)</t>
  </si>
  <si>
    <t>3 A Nice Place to Hide (LE)</t>
  </si>
  <si>
    <t>3 Hoarmûrath Unleashed (LE)</t>
  </si>
  <si>
    <t>1 No More Nonsense (LE)</t>
  </si>
  <si>
    <t>3 Sneakin' (LE)</t>
  </si>
  <si>
    <t>3 Sons of Kings (LE)</t>
  </si>
  <si>
    <t>2 Plague of Wights (TW)</t>
  </si>
  <si>
    <t>1 Adûnaphel the Ringwraith (LE)</t>
  </si>
  <si>
    <t>2 Fell Rider (LE)</t>
  </si>
  <si>
    <t>1 Smaug Roused (LE)</t>
  </si>
  <si>
    <t>1 Knights of the Prince (AS)</t>
  </si>
  <si>
    <t>2 Ghouls (TW)</t>
  </si>
  <si>
    <t>3 Elves upon Errantry (LE)</t>
  </si>
  <si>
    <t>Orcs a' Sneakin'</t>
  </si>
  <si>
    <t>vs. RW, 1deck</t>
  </si>
  <si>
    <t>2 Dol Guldur [M] (LE)</t>
  </si>
  <si>
    <t>1 Buhr Widu [M] (LE)</t>
  </si>
  <si>
    <t>1 Caves of Ûlund [M] (LE)</t>
  </si>
  <si>
    <t>1 Eagles' Eyrie [M] (LE)</t>
  </si>
  <si>
    <t>1 Goblin-gate [M] (LE)</t>
  </si>
  <si>
    <t>1 Gondmaeglom [M] (LE)</t>
  </si>
  <si>
    <t>1 Iron Hill Dwarf-hold [M] (LE)</t>
  </si>
  <si>
    <t>1 The Lonely Mountain [M] (LE)</t>
  </si>
  <si>
    <t>1 Moria [M] (LE)</t>
  </si>
  <si>
    <t>1 Sarn Goriwing [M] (LE)</t>
  </si>
  <si>
    <t>1 Woodmen-town [M] (LE)</t>
  </si>
  <si>
    <t>1 Muzgash (LE)</t>
  </si>
  <si>
    <t>3 Dwar the Ringwraith (LE)</t>
  </si>
  <si>
    <t>3 Black Mace (LE)</t>
  </si>
  <si>
    <t>1 Scroll of Isildur [M] (LE)</t>
  </si>
  <si>
    <t>1 Orcs of Gundabad (LE)</t>
  </si>
  <si>
    <t>2 Bade to Rule (LE)</t>
  </si>
  <si>
    <t>2 Catch an Elusive Scent (LE)</t>
  </si>
  <si>
    <t>2 I'll Report You (LE)</t>
  </si>
  <si>
    <t>3 Swarm of Bats (LE)</t>
  </si>
  <si>
    <t>3 Greed (TW)</t>
  </si>
  <si>
    <t>1 Goblins of Goblin-gate (LE)</t>
  </si>
  <si>
    <t>2 Diversion (LE)</t>
  </si>
  <si>
    <t>3 Forced March (LE)</t>
  </si>
  <si>
    <t>2 Despair of the Heart (TW)</t>
  </si>
  <si>
    <t>2 Muster Disperses (TW)</t>
  </si>
  <si>
    <t>2 Rebel-talk (LE)</t>
  </si>
  <si>
    <t>2 Tidings of Bold Spies (LE)</t>
  </si>
  <si>
    <t>vs. Hero, 2deck</t>
  </si>
  <si>
    <t>One Ring/Nazgul</t>
  </si>
  <si>
    <t>A Legendary Hoard</t>
  </si>
  <si>
    <t>Orc Warband - no rares</t>
  </si>
  <si>
    <t>Roadblock - no rares</t>
  </si>
  <si>
    <t>vs. RW, 2deck</t>
  </si>
  <si>
    <t>Ferocious Things and Magical Rings  - no rares</t>
  </si>
  <si>
    <t>1 Eradan (LE)</t>
  </si>
  <si>
    <t>1 Orc-liquor (LE)</t>
  </si>
  <si>
    <t>3 Adûnaphel the Ringwraith (LE)</t>
  </si>
  <si>
    <t>2 Magic Ring of Savagery (LE)</t>
  </si>
  <si>
    <t>1 Magic Ring of Lies (LE)</t>
  </si>
  <si>
    <t>2 Minor Ring (LE)</t>
  </si>
  <si>
    <t>3 The Least of Gold Rings (LE)</t>
  </si>
  <si>
    <t>3 A Little Gold Ring (LE)</t>
  </si>
  <si>
    <t>2 Not Slay Needlessly (LE)</t>
  </si>
  <si>
    <t>2 Iron-road (LE)</t>
  </si>
  <si>
    <t>2 The Water's Tithe (LE)</t>
  </si>
  <si>
    <t>3 Tidings of Bold Spies (LE)</t>
  </si>
  <si>
    <t>1 Hoarmûrath the Ringwraith (LE)</t>
  </si>
  <si>
    <t>1 Black Mace (LE)</t>
  </si>
  <si>
    <t>1 Catch an Elusive Scent (LE)</t>
  </si>
  <si>
    <t>1 Back to the Fray (LE)</t>
  </si>
  <si>
    <t>2 Elves upon Errantry (LE)</t>
  </si>
  <si>
    <t>2 Veils Flung Away (LE)</t>
  </si>
  <si>
    <t>3 Giant Spiders (LE)</t>
  </si>
  <si>
    <t>3 Wargs (LE)</t>
  </si>
  <si>
    <t>3 Ghosts (LE)</t>
  </si>
  <si>
    <t>3 Wake of War (LE)</t>
  </si>
  <si>
    <t>3 Dire Wolves (LE)</t>
  </si>
  <si>
    <t>2 True Fire-drake (LE)</t>
  </si>
  <si>
    <t>3 Marsh-drake (LE)</t>
  </si>
  <si>
    <t>2 Searching Eye (LE)</t>
  </si>
  <si>
    <t>1 Men of Dorwinion (LE)</t>
  </si>
  <si>
    <t>1 Woodmen (LE)</t>
  </si>
  <si>
    <t>3 Barrow-wight (LE)</t>
  </si>
  <si>
    <t>1 Bandit Lair [M] (LE)</t>
  </si>
  <si>
    <t>1 Dead Marshes [M] (LE)</t>
  </si>
  <si>
    <t>1 Easterling Camp [M] (LE)</t>
  </si>
  <si>
    <t>1 Edoras [M] (LE)</t>
  </si>
  <si>
    <t>1 Gladden Fields [M] (LE)</t>
  </si>
  <si>
    <t>1 Glittering Caves [M] (LE)</t>
  </si>
  <si>
    <t>1 Isengard [M] (LE)</t>
  </si>
  <si>
    <t>1 Ost-in-Edhil [M] (LE)</t>
  </si>
  <si>
    <t>1 Shrel-Kain [M] (LE)</t>
  </si>
  <si>
    <t>1 Variag Camp [M] (LE)</t>
  </si>
  <si>
    <t>Cardnum Name</t>
  </si>
  <si>
    <t>Set</t>
  </si>
  <si>
    <t>Rarity</t>
  </si>
  <si>
    <t>TYPE</t>
  </si>
  <si>
    <t>ALIGNMENT</t>
  </si>
  <si>
    <t>Resource Item</t>
  </si>
  <si>
    <t>Minion</t>
  </si>
  <si>
    <t>Hazard Event</t>
  </si>
  <si>
    <t>Neutral</t>
  </si>
  <si>
    <t>Character</t>
  </si>
  <si>
    <t>Hero</t>
  </si>
  <si>
    <t>Hazard Creature</t>
  </si>
  <si>
    <t>Resource Event</t>
  </si>
  <si>
    <t>Resource Faction</t>
  </si>
  <si>
    <t>Resource Ally</t>
  </si>
  <si>
    <t>Site</t>
  </si>
  <si>
    <t>Avatar</t>
  </si>
  <si>
    <t>Region</t>
  </si>
  <si>
    <t>Stage</t>
  </si>
  <si>
    <t>Name to Type</t>
  </si>
  <si>
    <t>card names for easy copy in this column; customize to your wishes</t>
  </si>
  <si>
    <t>1 Ciryaher (LE)</t>
  </si>
  <si>
    <t>1 The Mouth (LE)</t>
  </si>
  <si>
    <t>1 Saw-toothed Blade (LE)</t>
  </si>
  <si>
    <t>1 Elerína (DM)</t>
  </si>
  <si>
    <t>1 Firiel (DM)</t>
  </si>
  <si>
    <t>1 The Iron Crown [M] (LE)</t>
  </si>
  <si>
    <t>2 Ren Unleashed (LE)</t>
  </si>
  <si>
    <t>2 Deeper Shadow (LE)</t>
  </si>
  <si>
    <t>3 Gold Chains in the Wind (LE)</t>
  </si>
  <si>
    <t>3 A Malady Without Healing (LE)</t>
  </si>
  <si>
    <t>3 Corpse-candle (LE)</t>
  </si>
  <si>
    <t>2 Greed (LE)</t>
  </si>
  <si>
    <t>3 Lure of Nature (LE)</t>
  </si>
  <si>
    <t>3 Lure of the Senses (LE)</t>
  </si>
  <si>
    <t>1 Palantír of Amon Sûl [M] (LE)</t>
  </si>
  <si>
    <t>2 Leg It Double Quick (LE)</t>
  </si>
  <si>
    <t>1 Ren Unleashed (LE)</t>
  </si>
  <si>
    <t>2 The Ring Leaves Its Mark (LE)</t>
  </si>
  <si>
    <t>2 The Ring's Betrayal (TW)</t>
  </si>
  <si>
    <t>3 Twilight (LE)</t>
  </si>
  <si>
    <t>1 Cameth Brin [M] (LE)</t>
  </si>
  <si>
    <t>1 Dunnish Clan-hold [M] (LE)</t>
  </si>
  <si>
    <t>The Unclean</t>
  </si>
  <si>
    <t>1 Barad-dûr [M] (LE)</t>
  </si>
  <si>
    <t>1 Mount Gundabad [M] (LE)</t>
  </si>
  <si>
    <t>1 The One Ring [M] (LE)</t>
  </si>
  <si>
    <t>2 Minas Morgul [M] (LE)</t>
  </si>
  <si>
    <t>2 Rivendell [M] (LE)</t>
  </si>
  <si>
    <t>1  Beorn's House [H] (TW)</t>
  </si>
  <si>
    <t>1  Drúadan Forest [H] (TW)</t>
  </si>
  <si>
    <t>1  Edoras [H] (TW)</t>
  </si>
  <si>
    <t>1  Goblin-gate [H] (TW)</t>
  </si>
  <si>
    <t>1  Henneth Annûn [H] (TW)</t>
  </si>
  <si>
    <t>1  Lórien [H] (TW)</t>
  </si>
  <si>
    <t>1  Minas Tirith [H] (TW)</t>
  </si>
  <si>
    <t>1  Moria [H] (TW)</t>
  </si>
  <si>
    <t>1  Rivendell [H] (TW)</t>
  </si>
  <si>
    <t>1  Sarn Goriwing [H] (TW)</t>
  </si>
  <si>
    <t>1  Wellinghall [H] (TW)</t>
  </si>
  <si>
    <t>1  Isengard [H] (TW)</t>
  </si>
  <si>
    <t>1  Bag End [H] (TW)</t>
  </si>
  <si>
    <t>1  Blue Mountain Dwarf-hold [H] (TW)</t>
  </si>
  <si>
    <t>1  Bree [H] (TW)</t>
  </si>
  <si>
    <t>1  Carn Dûm [H] (TW)</t>
  </si>
  <si>
    <t>1  Lossadan Cairn [H] (TW)</t>
  </si>
  <si>
    <t>1  Mount Gundabad [H] (TW)</t>
  </si>
  <si>
    <t>1  Ruined Signal Tower [H] (TW)</t>
  </si>
  <si>
    <t>Gandalf - Short Breaks in Eriador</t>
  </si>
  <si>
    <t>1 Gandalf's Friend (WH)</t>
  </si>
  <si>
    <t>1 Bill the Pony (TW)</t>
  </si>
  <si>
    <t>3 Chambers in the Royal Court (WH)</t>
  </si>
  <si>
    <t>1 Give Welcome to the Unexpected (WH)</t>
  </si>
  <si>
    <t>1 Grey Embassy (WH)</t>
  </si>
  <si>
    <t>1 The Worthy Hills [H] (LE)</t>
  </si>
  <si>
    <t>1 Nûrniag Camp [H] (LE)</t>
  </si>
  <si>
    <t>Snow-lion</t>
  </si>
  <si>
    <t>Everard Took</t>
  </si>
  <si>
    <t>Agents of the Enemy</t>
  </si>
  <si>
    <t>Corrupter of Men's Hearts</t>
  </si>
  <si>
    <t>Mask of Friendship</t>
  </si>
  <si>
    <t>Speak, Friend, and Enter</t>
  </si>
  <si>
    <t>Until All Is Conquered</t>
  </si>
  <si>
    <t>A Blazing Fire &amp; a Mug of Ale</t>
  </si>
  <si>
    <t>A Power Still Greater</t>
  </si>
  <si>
    <t>A Trail Fresh and Swift</t>
  </si>
  <si>
    <t>A Will of Its Own</t>
  </si>
  <si>
    <t>All Shall Love Me and Despair</t>
  </si>
  <si>
    <t>Champion of Yavanna</t>
  </si>
  <si>
    <t>Curunír</t>
  </si>
  <si>
    <t>Defender of Gondor</t>
  </si>
  <si>
    <t>Gollum the Great</t>
  </si>
  <si>
    <t>Hunt for Gollum</t>
  </si>
  <si>
    <t>Hunter at Need</t>
  </si>
  <si>
    <t>Lord Smeagol</t>
  </si>
  <si>
    <t>Master of Order</t>
  </si>
  <si>
    <t>Night-Noser</t>
  </si>
  <si>
    <t>On Mad Adventures</t>
  </si>
  <si>
    <t>Serve Us in Our Need</t>
  </si>
  <si>
    <t>The Great Gardener</t>
  </si>
  <si>
    <t>Voice of the Ringbearer</t>
  </si>
  <si>
    <t>We Cannot Stay</t>
  </si>
  <si>
    <t>We May Yet Be Avenged</t>
  </si>
  <si>
    <t>Wulf</t>
  </si>
  <si>
    <t>Dunnish Incursions</t>
  </si>
  <si>
    <t>Mendaen</t>
  </si>
  <si>
    <t>Nan Curunír</t>
  </si>
  <si>
    <t>We Wants It!</t>
  </si>
  <si>
    <t>A Goblin's Head</t>
  </si>
  <si>
    <t>A Grim Morn</t>
  </si>
  <si>
    <t>Ancient Enemies</t>
  </si>
  <si>
    <t>And a Golden Sunset</t>
  </si>
  <si>
    <t>And a Warg Skin</t>
  </si>
  <si>
    <t>Beorning Beehives</t>
  </si>
  <si>
    <t>Caught and Brought before Me</t>
  </si>
  <si>
    <t>Cavalry Spear</t>
  </si>
  <si>
    <t>Charge!</t>
  </si>
  <si>
    <t>Entmoot</t>
  </si>
  <si>
    <t>Fierce Enemy</t>
  </si>
  <si>
    <t>Furnaces of War</t>
  </si>
  <si>
    <t>Host of the Rohirrim</t>
  </si>
  <si>
    <t>Lands of the Éothéod</t>
  </si>
  <si>
    <t>Man's Flesh</t>
  </si>
  <si>
    <t>Marshal of the Mark</t>
  </si>
  <si>
    <t>Marvellous Companions</t>
  </si>
  <si>
    <t>Master of the Wooden Hall</t>
  </si>
  <si>
    <t>Needed South and West</t>
  </si>
  <si>
    <t>None of That!</t>
  </si>
  <si>
    <t>Northman Stronghold</t>
  </si>
  <si>
    <t>Not a Bad Fellow</t>
  </si>
  <si>
    <t>Open War before Us</t>
  </si>
  <si>
    <t>Scatha's Hoard Dispersed</t>
  </si>
  <si>
    <t>Scheming Wizard</t>
  </si>
  <si>
    <t>Smoke Rising from Isengard</t>
  </si>
  <si>
    <t>The Hand That Gives Us</t>
  </si>
  <si>
    <t>The Two Towers</t>
  </si>
  <si>
    <t>Too Many Winters, or too Few</t>
  </si>
  <si>
    <t>Treegarth of Orthanc</t>
  </si>
  <si>
    <t>Wargs of Angrenonst</t>
  </si>
  <si>
    <t>We Must Join with Him</t>
  </si>
  <si>
    <t>Lind-or-Burúm</t>
  </si>
  <si>
    <t>Wizard AL (TW)</t>
  </si>
  <si>
    <t>Minion AL (LE)</t>
  </si>
  <si>
    <t>Fallen AL (WH)</t>
  </si>
  <si>
    <t>Balrog AL (BA)</t>
  </si>
  <si>
    <t>Misty Mountains - Northern Spur (DF)</t>
  </si>
  <si>
    <t>Misty Mountains - Southern Spur (DF)</t>
  </si>
  <si>
    <t>Warlord AL (NE)</t>
  </si>
  <si>
    <t>Snow-lion (NW)</t>
  </si>
  <si>
    <t>Everard Took (RS)</t>
  </si>
  <si>
    <t>Ranger of Arnor (RS)</t>
  </si>
  <si>
    <t>Agents of the Enemy (RS)</t>
  </si>
  <si>
    <t>Corrupter of Men's Hearts (RS)</t>
  </si>
  <si>
    <t>Mask of Friendship (RS)</t>
  </si>
  <si>
    <t>Speak, Friend, and Enter (RS)</t>
  </si>
  <si>
    <t>Until All Is Conquered (RS)</t>
  </si>
  <si>
    <t>A Blazing Fire &amp; a Mug of Ale (RS)</t>
  </si>
  <si>
    <t>A Power Still Greater (RS)</t>
  </si>
  <si>
    <t>A Trail Fresh and Swift (RS)</t>
  </si>
  <si>
    <t>A Will of Its Own (RS)</t>
  </si>
  <si>
    <t>All Shall Love Me and Despair (RS)</t>
  </si>
  <si>
    <t>Champion of Yavanna (RS)</t>
  </si>
  <si>
    <t>Curunír (RS)</t>
  </si>
  <si>
    <t>Defender of Gondor (RS)</t>
  </si>
  <si>
    <t>Draw Swords Together (RS)</t>
  </si>
  <si>
    <t>Gollum the Great (RS)</t>
  </si>
  <si>
    <t>Hunt for Gollum (RS)</t>
  </si>
  <si>
    <t>Hunter at Need (RS)</t>
  </si>
  <si>
    <t>Lord Smeagol (RS)</t>
  </si>
  <si>
    <t>Master of Order (RS)</t>
  </si>
  <si>
    <t>Night-Noser (RS)</t>
  </si>
  <si>
    <t>On Mad Adventures (RS)</t>
  </si>
  <si>
    <t>Say "Friend" and Enter (RS)</t>
  </si>
  <si>
    <t>Serve Us in Our Need (RS)</t>
  </si>
  <si>
    <t>The Great Gardener (RS)</t>
  </si>
  <si>
    <t>Voice of the Ringbearer (RS)</t>
  </si>
  <si>
    <t>We Cannot Stay (RS)</t>
  </si>
  <si>
    <t>We May Yet Be Avenged (RS)</t>
  </si>
  <si>
    <t>Wulf (TI)</t>
  </si>
  <si>
    <t>Courtesy Lessened of Late (TI)</t>
  </si>
  <si>
    <t>Dunnish Incursions (TI)</t>
  </si>
  <si>
    <t>Mendaen (TI)</t>
  </si>
  <si>
    <t>Nan Curunír (TI)</t>
  </si>
  <si>
    <t>We Wants It! (TI)</t>
  </si>
  <si>
    <t>A Goblin's Head (TI)</t>
  </si>
  <si>
    <t>A Grim Morn (TI)</t>
  </si>
  <si>
    <t>Ancient Enemies (TI)</t>
  </si>
  <si>
    <t>And a Golden Sunset (TI)</t>
  </si>
  <si>
    <t>And a Warg Skin (TI)</t>
  </si>
  <si>
    <t>Beorning Beehives (TI)</t>
  </si>
  <si>
    <t>Caught and Brought before Me (TI)</t>
  </si>
  <si>
    <t>Cavalry Spear (TI)</t>
  </si>
  <si>
    <t>Charge! (TI)</t>
  </si>
  <si>
    <t>Entmoot (TI)</t>
  </si>
  <si>
    <t>Fierce Enemy (TI)</t>
  </si>
  <si>
    <t>Furnaces of War (TI)</t>
  </si>
  <si>
    <t>Host of the Rohirrim (TI)</t>
  </si>
  <si>
    <t>Lands of the Éothéod (TI)</t>
  </si>
  <si>
    <t>Long They Journeyed (TI)</t>
  </si>
  <si>
    <t>Man's Flesh (TI)</t>
  </si>
  <si>
    <t>Marshal of the Mark (TI)</t>
  </si>
  <si>
    <t>Marvellous Companions (TI)</t>
  </si>
  <si>
    <t>Master of the Wooden Hall (TI)</t>
  </si>
  <si>
    <t>Needed South and West (TI)</t>
  </si>
  <si>
    <t>None of That! (TI)</t>
  </si>
  <si>
    <t>Northman Stronghold (TI)</t>
  </si>
  <si>
    <t>Not a Bad Fellow (TI)</t>
  </si>
  <si>
    <t>Open War before Us (TI)</t>
  </si>
  <si>
    <t>Rush Along Recklessly (TI)</t>
  </si>
  <si>
    <t>Scatha's Hoard Dispersed (TI)</t>
  </si>
  <si>
    <t>Scheming Wizard (TI)</t>
  </si>
  <si>
    <t>Smoke Rising from Isengard (TI)</t>
  </si>
  <si>
    <t>Stalking (TI)</t>
  </si>
  <si>
    <t>The Hand That Gives Us (TI)</t>
  </si>
  <si>
    <t>The Two Towers (TI)</t>
  </si>
  <si>
    <t>They Bring Fire (TI)</t>
  </si>
  <si>
    <t>Too Many Winters, or too Few (TI)</t>
  </si>
  <si>
    <t>Treegarth of Orthanc (TI)</t>
  </si>
  <si>
    <t>Wargs of Angrenonst (TI)</t>
  </si>
  <si>
    <t>We Must Join with Him (TI)</t>
  </si>
  <si>
    <t>Lind-or-Burúm [H] (TI)</t>
  </si>
  <si>
    <t>Lind-or-Burúm [M] (TI)</t>
  </si>
  <si>
    <t>Dragon AL (GW)</t>
  </si>
  <si>
    <t>"Two-headed" Troll</t>
  </si>
  <si>
    <t>Say "Friend" and Enter</t>
  </si>
  <si>
    <t>TEXT</t>
  </si>
  <si>
    <t>Unique. Troll. One strike. If played after \"William\" or \"Tom\" and if keyed to the same site path against the same company, each character wounded by \"Bert\" must discard all non-special items he bears.  \"The trolls had just decided to roast the dwarves now and eat them later-that was Bert's idea.\"-Hob",</t>
  </si>
  <si>
    <t>Unique. Troll. One strike. If played after \"Bert\" or \"William\" and if keyed to the same site path against the same company, each character wounded by \"Tom\" must discard all non-special items he bears. Two Wildernesses [w] in the site path are required.",</t>
  </si>
  <si>
    <t>Playable at any tapped or untapped Ruins &amp; Lairs [R] with a Troll automatic-attack. Tap to cancel an Orc or Troll attack. Cannot be duplicated in a given company.  \"I'm afraid trolls do behave like that, even those with only one head each.\" -Hob",</t>
  </si>
  <si>
    <t>Unique. Troll. One strike. If played after \"Bert\" or \"Tom\" and if keyed to the same site path against the same company, each character wounded by \"William\" must discard all non-special items he bears.  \"William choked. 'Shut yer mouth!' he said as soon as he could. 'Yer can't expect folks to stop here for ever just to be et by you and Bert...'\"-Hob",</t>
  </si>
  <si>
    <t>[MP: 1; CP: +1; Body: +1] Unique. Playable on Barliman Butterbur or Nob at Bree. +1 to target's corruption checks and +1 body. He may tap to bring Marvels Told, Beer from the East-farthing, or Glamour of Surpassing Excellence from your sideboard or discard pile to your play deck. Discard if he is at a Haven [H] or a site not in Arthedain or The Shire.",</t>
  </si>
  <si>
    <t>A character (even a Hobbit) may be brought into play with direct influence at any Free-hold [F], Border-hold [B], or Ruins &amp; Lairs [R].  \"But at last there came about by chance a meeting between Gandalf and Thorin that changed all the fortunes of the House of Durin, and led to other and greater ends beside.\"-LotR",</t>
  </si>
  <si>
    <t>Balrog specific. Playable at a tapped or untapped non-Dragon's lair: Dark-hold [D], Shadow-hold [S], or Ruins &amp; Lairs [R]-the site cannot be an Under-deeps site or surface site thereof-if the influence check is greater than 8. Modifications: The Balrog (+3), leader (+2).   \"'...led you here, and we shall lead you back by the was we choose.'\"-LotRIII",</t>
  </si>
  <si>
    <t>Playable on your starting company in lieu of playing a minor item. The company may contain two Orc leaders. Unique Orc leaders in the company receive +3 DI against Orcs; you may start the game at one of their home sites. Discard if you have an avatar in play, or if the company contains more than two unique leaders, a non-Orc leader, or more than two non-Orc characters. Cannot be duplicated by a given player. TAP: bring one resource or character from your sideboard to your play deck (or three to your discard pile).",</t>
  </si>
  <si>
    <t>Unique. Elrond Half-elven specific. Place this card on Elrond if he is in play. TAP: during your end-of-turn phase to take Far-sight, Moon-runes, Test of Lore, or Wisdom to Wield from your discard pile to your hand.",</t>
  </si>
  <si>
    <t>Unique. Playable during the site phase at Barad-dûr on an Elf or Dúnadan with a mind of five or more. Tap character. The company faces attacks: Orcs — 3 strikes with 9 prowess; Trolls — 2 strikes with 10 prowess. This card comes into play inverted; it may be stored at any Elf-hold. While inverted, target character may not untap. Re-invert it if he is at an Elf-hold or uses (for no effect) a card with a healing effect. This card gives full MP to a Lord-player. Discard during the organization phase at an Elf-hold to  bring Prisoner from Ost-in-Edhil into play as a hero character; he may be taken from your hand, discard pile, or sideboard.",</t>
  </si>
  <si>
    <t>For every character in the influencing character's company, A Friend or Three gives a +1 modification to an influence check or to a corruption check made by a character in the same company.  \"'I was coming...with a friend or two...' said the wizard...'One or three you meant, I see!' said Beorn.\"-Hob",</t>
  </si>
  <si>
    <t>Dragon-lord specific. Offering Attempt. Playable during CvCC, before strikes are assigned. Transfer an item your Dragon-lord bears worth at least 2 mp to a non-Hobbit, non-avatar character in opponent’s company. Your Dragon-lord then makes an influence attempt against this character modified by adding the mp of the item, and by +2 if the Dragon-lord is a diplomat. If successful, target character joins the Dragon-lord’s company; discard all non-follower, non-item cards on the character. CvCC then proceeds normally.",</t>
  </si>
  <si>
    <t>Unique. Quest. Can only be brought into play from your sideboard, as result of another card’s effect. All characters in Beorn’s company receive +1 prowess against Orcs and Wolves. Orc and Wolf attacks against his company cannot be cancelled. You may flip this card when you play Skin-changer: opponent may then take Minions Stir, Redoubled Force, or Wake of War from his sideboard, play deck, or discard pile to his hand",</t>
  </si>
  <si>
    <t>Unique. Thorin specific. Playable on your Lordhaven [H] if you have stored at least two ore and/or treasure resources there. +3 to your GI. Your characters may play and make influence attempts here against any faction, as if at the site where the faction is normally playable: discard stored ore and/or treasure resources with a combined normal MP equal to the number of contiguous regions from the haven to the site where the faction is playable, minus 1 (resources worth 0 MP count as 1). After a successful influence  attempt, a character in the company may tap to play a food item, which may be taken from your discard pile or sideboard.",</t>
  </si>
  <si>
    <t>Quest. Théoden King specific. Only be playable as a starting stage card. Cannot be duplicated by a given player. Place this card with Theoden King if he is in play. Invert this card when you play Hour of Need on a character in his company; you may take a character, ally, or faction playable at a site in Rohan from your play deck or discard pile to your hand. If inverted, flip this card when you play Drughu, Amon Anwar, or Valour in Battle on his company or an entity thereof",</t>
  </si>
  <si>
    <t>If both your Ringwraith and The One Ring are in the company. you win the game. Otherwise place this card with a Hobbit prisoner in the company. Fliü if the prisoner is released or leaves play, or if you so choose. You may store any Hobbit prisoner at Barad-dûr or Shelob s Lair.If you have stored a Hobbit there, this card gives 3 marshalling points and your ring tests are modified by +1",</t>
  </si>
  <si>
    <t>Quest. Black Player Only. Playable in lieu of playing a minor item with a starting company. After taking a character or ally prisoner with oe of your companies, place this card with the company; you may immediately play a gold ring with a character in the company, OR play a version of a ring borne by the prisoner (discard his ring), OR test a gold ring in the company, modifying the roll by +2 if the prisoner controls a ring special item and +1 if he is a Hobbit. If the prisoner is a Hobbit, flip this card. Cannot be duplicated by a given player.",</t>
  </si>
  <si>
    <t>Lady Galadriel specific. Playable on Galadriel if she is at Lórien and bears The One Ring. Only one A Lady Rules upon Arda may be played per turn. Make a roll during each of your end-of-turn phases if Galadriel bears The One Ring and she is untapped and at Lórien. Add 1 for each A Lady Rules upon Arda you have in play. If the result is less than 6, Galadriel is eliminated. If the result is greater than 9, you win the game.",</t>
  </si>
  <si>
    <t>Playable on an untapped non-Ringwraith, non-Wizard character. Your opponent may either: tap the character, tap an ally the character controls, or choose for you to make a roll (draw a #). If the result is greater than the character's mind plus 6, the character is discarded (along with all cards he controls).   \"'That won't do... What did you see, and what did you say?'\"-LotRIII",</t>
  </si>
  <si>
    <t>May only be played at Bag End or a Ruins &amp; Lairs [R] where gold rings are playable. Bearer must make a corruption check at the end of each of his untap phases. Discard this ring when tested. If tested, obtain a random value to determine which ring card may be immediately played: The One Ring (11, 12+); a Dwarven Ring (9, 10, 11, 12+); a Magic Ring (1, 2, 3, 4, 5, 6); a Lesser Ring (any result).",</t>
  </si>
  <si>
    <t>Playable on Gandalf, Radagast, or an Elf-lord. If in his company, Treebeard and Tom Bombadil are not discarded as per their card text when moving to Tom’s House or Wellinghall. If both these allies are in his company, you may place them “off to the side”with this card. You may then tap both (at any time) to either: *Make Awakened Plant creatures playable at your avatar’s current site against minion companies this turn; * Give +2 to a ring test, or cancel Rolled Down to the Sea played earlier in the same chain of effects; * Store Into the Smoking Cone or Fate of the Ithil Stone at Mount Doom or Barad-dûr (as if at a Haven [H]); * Take Cracks of Doom or The Old Thrush from your discard pile to hand.",</t>
  </si>
  <si>
    <t>Unique. Playable on Círdan if he is at Grey Havens. If Reconstructed Towers is in play, Palantír of Elostirion is not discarded as per its card text when its bearer moves from The White Towers to Grey Havens (or vice versa). Additionally, if you are Círdan you may play A New Ringlord; The White Towers must be used (regardless of its site type) to fulfill the site requirement for the roll.",</t>
  </si>
  <si>
    <t>[SP: 1] Playable at any time on your avatar if you tap two characters with two different skills in his company. Your avatar receives +3 stage points and -3 direct influence this turn; untap him if tapped. Cannot be duplicated in a given turn",</t>
  </si>
  <si>
    <t>Magic. Shadow-magic. Playable during the site phase on a non-Ringwraith, non-Wizard character at the same site as a shadow-magic using character. Target character must make a corruption check modified by -1 followed by a body check (modified by +1 if tapped). If target character is a hero and is eliminated by these checks, you receive his kill Marshaling points. Unless the shadow-magic user is a Ringwraith, he makes a corruption check modified by -5.",</t>
  </si>
  <si>
    <t>Playable if you have more than 7 stage points. Hazards your company defeat (for which you otherwise get 1 MP) are each worth full kill Marshaling points. Cannot be duplicated by a given player.  \"'...the northern world would be merrier for many a long day. The dragon was dead and the goblins overthrown...\"-Hob",</t>
  </si>
  <si>
    <t>[SP: 1] Place this card on your avatar when he is in play. You may tap your avatar to look at half the number of cards in opponent’s hand (at random; round up if opponent is of the same alignment, round down otherwise). Avatar makes a CP.",</t>
  </si>
  <si>
    <t>Balrog specific. Tap this card when an opponent plays a card normally giving him three or more Marshaling points. The card does not untap. If tapped, you may discard this card during your organization phase to target a company allowed to move with region movement. The company may move up to two additional regions if moving to a site where an opponent's company is present-and also, thereafter, when leaving this site.",</t>
  </si>
  <si>
    <t>Giant. Playable at any tapped or untapped non-Haven, non-Dark-hold site in a mountain region or in High Pass, with a company containing a diplomat. For the purpose of resolving non-combat attacks his base prowess is considered to be 10. Only one A More or Less Decent Giant may be in a given company.",</t>
  </si>
  <si>
    <t>Balrog specific. Playable on a site where you have played Lord and Usurper. The site becomes one of your Darkhavens [K]. Additionally, Growing Shadow may be played on the site’s region (or an adjacent region), regardless of any other requirements; if played on such a region, it is not discarded until this card is discarded. Cannot be duplicated on a site.",</t>
  </si>
  <si>
    <t>Playable on your Fallen-wizard if he has The One Ring at one of your Wizardhavens [W]. Only one A New Ringlord may be played in a given turn. Make a roll during each of your end-of-turn phases if your Fallen-wizard is at a Ruins &amp; Lairs [R] where Information is playable. Add 1 for each A New Ringlord you have in play. If the result is less than 6, your Fallen-wizard is eliminated. If the result is greater than 9, you win the game.",</t>
  </si>
  <si>
    <t>Scout only. Tap scout to cancel an attack against his company.   \"'And a nice place to choose, too. The River seems set on taking us right into their arms!'\"-LotRII",</t>
  </si>
  <si>
    <t>Playable at any tapped or untapped non-Haven, non-Shadow-hold, non-Dark-hold site in a Wilderness [w] if the influence check is greater than 11.  Standard Modifications: if Radagast is your Wizard (+3). Discard this faction to make information playable at such a site.  \"'Tell them to bring news of anything that bears on this matter...'\"-LotRII",</t>
  </si>
  <si>
    <t>Playable on The One Ring. Your hand size is increased by one. You draw one more card than normal for the bearer’s company when moving to a new site. Discard during opponent’s turn to prevent him from calling the Free Council, Audience with Sauron, or Day of Reckoning. Cannot be duplicated",</t>
  </si>
  <si>
    <t>Quest. Playable in lieu of playing a minor item with a starting company; bring Fornost into play from your sideboard; cannot be duplicated on a given player.   tap if you play a unique faction in Angmar or its adjacent regions; this card does not untap normally. If you control either two non-unique or one man faction (playable in Wilderland or its adjacent regions) under Profitable Trade; either untap an opponent’s Hope of the Sister Realm or flip this card",</t>
  </si>
  <si>
    <t>Each moving company may draw an extra card for each region less than four in its site path.  \"That day he looked at the swords they had brought from the trolls' lair, and he said: 'These are not troll-make.'\"-Hob",</t>
  </si>
  <si>
    <t>Playable if you are Pallando or Saruman and have 6 or more stage points and a protected Wizardhaven [W]. Each of your Half-orcs requires one less point of influence to control. During your organization phase, you may take one Half-orc character from your discard pile to your hand. You may play Half-orc characters at your Wizardhavens [W], and even if your Fallen-wizard is not there. Cannot be duplicated by a given player.",</t>
  </si>
  <si>
    <t>Playable if The One Ring is in play and borne by a non- Hobbit character with a mind greater than 4. Discard if these conditions are not met. The mp  and all bonusses from other special items in play are modified by -1 (to a minimum   of 1). Additionally, all CP by other ringbearers are modified by -1, and any Narya, Nenya or Vilya cannot be used.",</t>
  </si>
  <si>
    <t>Unless in play or eliminated, take Gollum from your sideboard and place him with a Shadow-hold [S] or Dark-hold [D] (turn My Precious face-down); this site must be located a number of regions removed from the company’s region, equal to or lower than the modified roll’s result minus 9 (opponent’s choice; site from either location deck). Gollum is considered a Prisoner at this site. He is released automatically by the character tapping for Rescue Prisoners there. You may store Gollum and this card together with Recue Prisoners, if stored it gives 4 marshalling points",</t>
  </si>
  <si>
    <t>[Prowess: +1; CP: +1] Unique. Playable on the One Ring. The item cannot concealed or transferred (unless bearer is eliminated by a body check). If bearer is in Barad-dur ( or Dol Guldur if opponent is the Necromancer) he faces an attack during the site phase (alone): Maia - 1 strike with 24 prowess adn 12 body; the strike cannot be canceled, reduced, redirected, or made ineffectual. If the strike is defeated, and bearer of the One Ring is still in play after a corruption check during the end of turn phase, you win the game, otherwise you lose.",</t>
  </si>
  <si>
    <t>Quest. Only playable in lieu of playing a minor item with a starting company; opponent may bring A Will of Its Own into play from his sideboard. When testing a gold ring, you may play The One Ring instead of a Dwarven Ring as result of the test. Flip this card when you have The One Ring in play; you may take a resource only playable on The One Ring or its bearer from your sideboard or discard pile to your hand.",</t>
  </si>
  <si>
    <t>Minion only. Playable on a Darkhaven [K] or Dark-hold [D]. Characters at the site may transfer any allies they control to other characters in the company with an equal or greater mind (or to an avatar or a Ringwraith). If the ally is non-unique, the new controlling character may not already control such an ally.",</t>
  </si>
  <si>
    <t>[MP: 4*; P/B: 17/9] Unique. Maia. Animal. Whale. One strike. May be played keyed to any Coastal Sea region [c] in The Northern Waste. Before strikes are assigned, make a roll (modified by -2 if the company is overt). If the result is: 8-12 attack is detainment, 5-7 attack proceeds normally, 4 or less attack proceeds normally and if all strikes are successful the company must return to its site of origin.    As a long-event, each company moving in a region of The Northern Waste and with a Coastal Sea  [c] in their site path must return to its site of origin.",</t>
  </si>
  <si>
    <t>(1)Traps---3 strikes with 7 prowessSpecial: If Rebuild the Town is played on this site it becomes an oasis.",</t>
  </si>
  <si>
    <t>(1)Traps---3 strikes with 7 prowessSpecial: If Hold Rebuilt and Repaired is played on this site it becomes an oasis.",</t>
  </si>
  <si>
    <t>Prisoner. Minion only. Playable during CvCC if your company contains at least twice as many characters as opponent’s company. Instead of making a body check for one of opponent’s non-avatar characters, place him with this card under control of a character in your company that taps: target character is taken prisoner with the company. This card gives 1 MP if the prisoner is stored. Discard at the end of the turn if no prisoner is placed with it.",</t>
  </si>
  <si>
    <t>Men. One strike. Each non-Wizard defending character wounded by the Abductor is discarded.  \"Suddenly he seized them. The strength in his long arms and shoulders was terrifying. He tucked them one under each armpit, and crushed them fiercely to his sides; a great stifling hand was clapped over each of their mouths.\"-LotRIII",</t>
  </si>
  <si>
    <t>Spirit Ring. Playable only with a gold ring and after a test indicates a Spirit Ring. -2 to bearer’s mind (to a minimum of 1). Cannot be duplicated on a given character. TAP: discard a hazard permanent-event played on the company or an entity therein. Bearer makes a CC.",</t>
  </si>
  <si>
    <t>[MP: 1; Mind: 2; P/B: 5/7] Spawn. Playable at The Under-galleries or The Vaults of Utûmno. Winged. When this ally enters play, its controlling character faces a strike with 12 prowess. Abomination receives+2 prowess while at or moving to an Under-deeps or surface site; during CvCC at such a site, you may assign its strike regardless of its status or any resources played.      tap: at any time when you play Great Secrets Buried There and make a roll: reveal an extra number of cards equal to roll’s the result",</t>
  </si>
  <si>
    <t>Playable on a tapped non-Ringwraith character if your opponent is a Wizard and Ringwraith is in play. Untap target character.  \"...in the dark they could not see a descent, until they came on it and put their feet out into emptiness.\"-LotRII",</t>
  </si>
  <si>
    <t>[MP: 1; Mind: 4; DI: 1; P/B: 5/7]---W---Man. Unique. +1 prowess while at or moving to a site in a Desert [e]. +2 DI against the Junast’s Guard faction. May not be in the company with overt characters.Home site: Tresti.",</t>
  </si>
  <si>
    <t>Unique. Lady Galadriel specific. Playable on an untapped Galadriel at Lórien if The One Ring is also at Lórien. Tap Galadriel and the bearer of The One Ring (if untapped); both make a CC modified by -4. If both are still in play afterwards, Galadriel may now bear The One Ring and she immediately takes control of it. +1 to her CC.",</t>
  </si>
  <si>
    <t>Nearest Haven: EvermistPlayable: Information, Items (minor)Automatic-attacks: Wolves — 3 strikes with 7 prowessSpecial: Port. Cardolanian Whalers may be played at this site. If Rebuild the Town is in play on Achrond, Ivory Hoard is playable here.",</t>
  </si>
  <si>
    <t>Nearest Darkhaven: Mornost  Playable: Information, Items (minor)Automatic-attacks:   Wolves — 3 strikes with 7 prowessSpecial: Port. Cardolanian Whalers may be played at this site. If the company contains a wolf ally, the Wargs of the Tundra faction is playable here",</t>
  </si>
  <si>
    <t>Hoard item. Helmet. +1 to body to a maximum of 9. Cancels all dark enchantments targetting bearer.  \"...of adamant his helmet tall...\"-LotRII",</t>
  </si>
  <si>
    <t>(1)Traps--- 2 strike with 10 prowessSpecial: Hoard battle-gear items may be played at this site.",</t>
  </si>
  <si>
    <t>(1)Hobbits--- 3 strikes with 5 prowess (detainment)Special: Tap a hobbit to make Mathom Lore from your discard pile to your hand; Mathom Lore may be played here as if at Bag End.",</t>
  </si>
  <si>
    <t>(1)Hobbits---3 strikes with 5 prowess; (2)Dúnedain---2 strike with 10 prowessSpecial: *Secret Book, Records Unread, Thror's map. If Smoke on the Wind or People Diminished is successfully played at this site, pace this card in your MP instead of discrding it from play: any Information resources in play by hero players are worth one less MP (to a minimum of one)",</t>
  </si>
  <si>
    <t>[MP: 2] Unique. Playable at Mispír if the influence check is greater than 8. Standard Modifications: Men (+1), all others (-2), Clans of the Drêl (+2 if contolled by you), Clans of the Pel (+2 +2 if contolled by you)",</t>
  </si>
  <si>
    <t>Unique. +1 direct influence against all factions.  \"He encouraged all men of worth from near or far to enter his service, and to those who proved trustworthy he gave rank and reward.\"-LotR  Home Site: Dol Amroth",</t>
  </si>
  <si>
    <t>Unique. Nazgûl (7th). May be played as a hazard creature (with one strike) or as a permanent event. As a creature, may also be played keyed to Brown Lands, Dagorlad, Gorgoroth, and Western Mirkwood; and may also be played at sites in these regions. If played as a permanent-event, it will remain in play until tapped during the opponent's movement/hazard phase (tapping counts against the hazard limit). When tapped, Adûnaphel becomes a short-event and causes any one character to tap.",</t>
  </si>
  <si>
    <t>Unique. Manifestation of Adûnaphel. Can use spirit-magic. +2 direct influence in Heralded Lord mode. -2 prowess in Fell Rider mode. As your Ringwraith, if at a Darkhaven [V], she may tap to cancel one hazard creature attack not played at a site against any one of your companies.   Home Site: Ulurtsu Nurn",</t>
  </si>
  <si>
    <t>Playable on any attack against Adûnaphel (as your Ringwraith) if she is the only character in her company. The number of strikes of the attack is reduced to one and the attack's body is modified by -2.  Alternatively, playable on any attack by a lone Adûnaphel the Ringwraith (as your Ringwraith). You choose defending characters. Any resulting body checks for defending characters are modified by +2. Cannot be duplicated on a given attack.",</t>
  </si>
  <si>
    <t>Unique. Instrument. Playable only by Adûnaphel the Ringwraith at any site in The Sun-lands (does not tap the site). This item only affects Adûnaphel; she gains the sage skill and need not be taken to hand on a body check result of 7 or 8. Unless in Fell Rider mode, one Ringwraith follower is not considered in her company for the purpose of resource short-events. TAP: during the end-of-turn phase to take Heralded Lord, Morgul-apprentice, or No Escape from My Magic from your discard pile to your hand.",</t>
  </si>
  <si>
    <t>(1)Men--- 3 strikes at 7 prowess; (2)Trolls---2 strikes with 8 prowessSpecial: Battleground. When Tower Raided is played at this site you may bring one resource specific to your avatar (or his race) from sideboard to hand.",</t>
  </si>
  <si>
    <t>(1)Men--- 3 strikes with 7 prowess (detainment); (2)Trolls--- 2 strikes with 8 prowess (detainment against overt companies)  *must only be faced if company plays a gold ring item.  Trap--- 1 strike with 10 prowess----Cannot be canceled and weapons do not modifyCannot be canceled and weapons do not modify",</t>
  </si>
  <si>
    <t>[MP: 3; CP: 2] Unique. Playable at Cirith Helkaloke or Steel Fall. Weapon: +3 prowess (to a maximum of 9 or double the bearer’s base prowess). Is considered non-unique and Sword of Gondolin for the purpose of Attuning the Blade and Biter and Beater.     Elf warrior only: tap: take one Attuning the Blade from your discard pile to your hand.",</t>
  </si>
  <si>
    <t>Unique. Noldo. TAP: if at a site where Information is playable to test a gold ring in his company. Home Site: Lórien",</t>
  </si>
  <si>
    <t>(1)Dúnedain--- 2 strikes with 8 prowess (detainment)Special: Port. Tap a Dúnadan diplomat with a home site in Gondor or Eriador to place one Sentinels of Númenor you have in play with this site (tap site if untapped): Dúnadan factions playable at sites in Bay of Ormal may be placed under Sentinels of Númenor (as if playable at sites in Gondor).",</t>
  </si>
  <si>
    <t>(1)Men--- each character faces a strike with 7 prowess (detainment against covert companies); (2)Dúnedain--- 4 strikes with 9 prowess (against covert companies only)Special: Port. Tap a Dúnadan or a Ringwraith in Heralded Lord mode to discard Sentinels of Númenor from this site.",</t>
  </si>
  <si>
    <t>(1)Drake--- 1 strike with 10 prowessSpecial: Contains a hoard. Animal and drake creatures keyable to CS may be keyed to this site. Any sage may play Eyes of Mandos at this site.",</t>
  </si>
  <si>
    <t>(1)Drake--- 1 strike with 10 prowessSpecial: Contains a hoard. Animal and drake creatures keyable to CS may be keyed to this site.",</t>
  </si>
  <si>
    <t>[MP: 1]Unique. Playable at Jääkylät    if the influence check is greater than 8. Standard Modifications: character with a home site in the Northern Waste (+2), Dwarves (-2).     tap: cancel an attack keyed to East Bay of Forochel or West Bay of Forochel (by type or name) against one of your companies. If Doors of Night or Fell Winter is in play, this faction does not untap",</t>
  </si>
  <si>
    <t>Playable only on Elrond Half-elven or Thranduil of Mirkwood, if he is at his home site and bears The One Ring. May also be played during the site phase. If your avatar bears The One Ring, he makes a CC during each of his end-of-turn phases for each hero character with a mind of 8 or more at his site (10 for a Wizard). If still in play afterwards, make a roll and add 1 for each hero character with a mind of 8 or more at his site: if the result is less than 6, he is eliminated; if the result is greater than 10, you win the game.",</t>
  </si>
  <si>
    <t>[MP: 3, SP: 2] Dragon-lord specific. Playable during the site phase on your Dragon-lord’s current Shadow-hold [S], if you have at least 4P. Your Dragon-lord faces an attack: Troll – 1 strike at 15 (cannot be cancelled or redirected). Following the attack tap your Dragon-lord and the site or discard this card. All versions of this site become a Ruins &amp; Lairs [R]; this site is never discarded and never untaps for you.",</t>
  </si>
  <si>
    <t>Unique. May be played at Caves of Ûlond. Dragon. Two strikes. If Doors of Night is in play, may also be played keyed to Grey Mountain Narrows, Iron Hills, Northern Rhovanion, and Withered Heath; and may also be played at sites in these regions.",</t>
  </si>
  <si>
    <t>Unique. Any company moving in Withered Heath, Northern Rhovanion, Iron Hills, and/or Grey Mountain Narrows immediately faces one Dragon attack (considered a hazard creature attack)-3 strikes at 13/8. If Doors of Night is in play, this attack also affects: Southern Rhovanion, Dorwinion, Heart of Mirkwood, and Woodland Realm.",</t>
  </si>
  <si>
    <t>Unique. Unless Agburanar Ahunt is in play, Caves of Ûlund has an additional automatic-attack: Dragon-2 strikes at 16/9. In addition, one unique Dragon manifestation played against each company does not count against the hazard limit.  \"Slow and silent he crept back to his lair and half closed his eyes.\"-Hob",</t>
  </si>
  <si>
    <t>Unique. Manifestation of Agburanar. Playable at Caves of Ûlund if the influence check is greater than 12.  Modifications: influencer discards a major item (+3) or a greater item (+6). All attacks by manifestations of Agburanar against your companies are canceled. Any company moving in Withered Heath, Northern Rhovanion, Grey Mountain Narrows, and/or Iron Hills faces one attack: Dragon-two strikes at 15/9 prowess/body.",</t>
  </si>
  <si>
    <t>Invert this card when a company faces an agent or Nazgûl attack. If inverted, your agents may tap to make hazard creatures playable against and compayn with a ring or treasure item at or moving to their site, as if it were the agent's home site. Discard to give an attack from your agent or Nazgûl an extra strike, or to take Behind the Hedge or On Their Master's Errand from your sideboard to your hand.",</t>
  </si>
  <si>
    <t>[MP: 1] Playable during the site phase on Glittering Caves, if you have a Dwarf with mind of 5 or more at the site. The company faces an attack (cannot be cancelled): Pûkel-creature — 2 strikes with 8 prowess. Tap a Dwarf after the attack or discard this card. All versions of Glittering Caves become a Border-hold [B] and a Dwarf-hold; all automatic- attacks are cancelled for your companies. This site is never discarded and never untaps for you. Cannot be duplicated",</t>
  </si>
  <si>
    <t>[MP: 3; Mind: 8; DI: 2; P/B: 4/7]---W/R/D---Orc. Unique. Ice-orc. Leader. Discard on a body check result of 7. +1 prowess against Elves. +2 EI against Ice-orcs. +2 EI against the Ice-orcs and Orcs of the Bleak Mountains factions. +2 to prowess and body when at or moving to a site in the Northern Waste. No More Nonsense may be duplicated on Agog. Home site: Mornost.",</t>
  </si>
  <si>
    <t>[MP: 2] Unique. Playable at Thraath if the influence check is greater than 8. Standard Modifications: character with home site in Chy, Heb Aaraan or Orgothraath (+2). Wild Horses faction is playable at the site where Ahar is played; modify any influence attempt against such a faction at this site by +4.",</t>
  </si>
  <si>
    <t>Unique. Playable at any Under-deeps Dark-hold [D] or Shadow-hold [S]. Weapon. Warrior only: +2 prowess (+5 if Doors of Night is in play) (to a maximum of 11); +1 body (to a maximum of 10); -2 to target's body; +3 direct influence against Elves and Elf factions.  \"'...for the Spear Gil-galad and the Sword of Elendil, Aiglos and Narsil, none could withstand.'\"-LotRII",</t>
  </si>
  <si>
    <t>[MP: 3; Mind: 8; DI: 2; P/B: 5/10]---W/Sa---Demon. Unique. Court Member of Ardor. He does not need to tap to play Dark-forges, Forged Below, or Reforging; only one of these cards can be on him at any given time.   tap: make any non-unique ore card playable at his current under-deeps site. You may play Delver’s Harvest or Earth-eater (as if it was a normal resource) on his company at any under-deeps Ruins &amp; Lairs [R] site.Home site: Engkîr.",</t>
  </si>
  <si>
    <t>Unique. Manifestation of Radagast. Playable on a company moving in Wilderland or the Northern Waste, if you have not revealed your avatar. Characters in the company may play Radagast’s Black Bird and influence factions as if you were Radagast. You may play spells on the company as if on Radagast (except Sacrifice of Form and True Fána); ignore any required CC. If the company has moved with at least two Wilderness [w  ,w] in their site path this turn, you may bring one resource from your sideboard to your play deck (or three to your discard pile). Discard when Radagast enters play, you bring an avatar into play, you have 10 SP or more, or during the movement/ hazard phase if the company does not attempt to move with a Wilderness in their site path",</t>
  </si>
  <si>
    <t>Unique. Nazgûl (5th). May be played as a hazard creature (with one strike) or as a permanent event. As a creature, may also be played keyed to Harondor, Horse Plains, Gorgoroth, and Khand; and may also be played at sites in these regions. If played as a permanent-event, it will remain in play until tapped during the opponent's movement/hazard phase (tapping counts against the hazard limit). When tapped, Akhôrahil becomes a short-event and modifies any one character's body by -1 for the rest of this turn.",</t>
  </si>
  <si>
    <t>Unique. Manifestation of Akhôrahil. Can use sorcery, spirit-magic, and shadow-magic. +3 direct influence in Heralded Lord mode. +1 prowess in Fell Rider mode. As your Ringwraith, when he uses a magic card, return it to the play deck and reshuffle.   Home Site: Any site in Nurn",</t>
  </si>
  <si>
    <t>Playable on Akhôrahil the Ringwraith (as your Ringwraith). You may take a magic card from your play deck or discard pile to your hand (reshuffle play deck if searched).  \"'As the Power grows, its proved friends will also grow...'\"-LotRII",</t>
  </si>
  <si>
    <t>[MP: 1; Mind: 4; DI: 1; P/B: 2/8]---Sa/D---Man. Unique. Can use shadow-magic. +2 DI against the Sons of Sâdeh faction. Wound Akhazek to let him use sorcery until the end of the turn (no body check required). Home site: Naerphys, Samarth.",</t>
  </si>
  <si>
    <t>Unique. During the movement/hazard phase, the number of cards that opponent draws based on Alatar's company's movement is reduced by one. If in a haven when a hazard creature is played on another company, he may join that company and face one of the hazard creature's strikes; he must make a corruption check immediately following the attack, and, if untapped, he must tap.   Home Site: Edhellond",</t>
  </si>
  <si>
    <t>Unique. Hazards your companies defeat (even with *) are worth full kill Marshaling points. I you have more than 7 stage points, all detainment attacks against your companies attack normally instead. If at one of his Wizardhavens [W] when a hazard creature attacks one of your companies, he may immediately join that company. Alatar must face a strike from the creature (in all cases). Following all of the creature's attacks, Alatar must tap (if untapped) and make a corruption check.   Home Site: Any non-\"Dragon's lair\" Ruins &amp; Lairs in Wilderness",</t>
  </si>
  <si>
    <t>Unique. Maia. Manifestation of Alatar. Two strikes. Attacker chooses defending characters. Detainment and -3 prowess against hero companies. Discard this card if Alatar comes into play. As a creature, may also be played keyed to Andrast, Old Pûkel Gap, Anfalas, Lamedon, Lebennin, Belfalas, or Anórien; or at sites in these regions. As a permanent-event, all Maia attacks receive +1 prowess and +1 strike and attacker chooses defending characters. Discard when any play deck is exhausted.",</t>
  </si>
  <si>
    <t>Playable on a company facing a Dragon or Drake attack (not Eärcaraxë). Discard from your hand and one or two factions playable at sites in Northern Rhovanion, Iron Hills, Woodland Realm, or Anduin Vales. All characters facing the attack gain a bonus to their prowess equal to the total Marshaling point values (as printed on their cards) of the factions discarded.",</t>
  </si>
  <si>
    <t>Unique. Dwarf. Broadbeam. Playbable at any Under-deeps site or site in the Northern Waste that contains hoard; or at a (tapped) Ancient Dwarf-ruin after playing Rescue Prisoners that phase. Discard a treasure item from the company or wound Alfur when he comes into play (no body check required). tap: cancel a strike from a Trap-attack against his company.",</t>
  </si>
  <si>
    <t>Sage only if a Palantír is in his company. Keep with the Palantír; bearer now has the ability to use the Palantír. If the Palantír is stored, this card is stored too. Discard Align Palantír if the company carrying the Palantír moves. May not be duplicated on a given Palantír.  \"'...For this assuredly is the palantír of Orthanc from the treasury of Elendil, set here by the Kings of Gondor...'\"-LotRIII",</t>
  </si>
  <si>
    <t>(1)Dúnedain--- each character faces a strike with 8 prowess (detainment if the company does not contain any Elves)Special: Port.",</t>
  </si>
  <si>
    <t>(1)Dúnedain--- 2 strikes with 8 prowess (detainment)Special: Port.",</t>
  </si>
  <si>
    <t>(1)Men--- 3 strikes with 6 prowess (detainment)0",</t>
  </si>
  <si>
    <t>(1)Men---3 strikes with 6 prowess (detainment)",</t>
  </si>
  <si>
    <t>Corpse-candle, Ghosts, Ghouls and Wisp of Pale Sheen can be played at any swamp or battleground site.     Addionally, each non-Elf, non-Wizard character in a company moving to a site with an Undead automatic-attack must make a corruption check at the end of their movement/hazard phase. Discard when any play deck is exhausted. Cannot be duplicated.",</t>
  </si>
  <si>
    <t>Minion only. Playable during the site phase on a company at a version of a hero Haven [H], if the bearer of The One Ring is there. The company faces 3 attacks (cannot be cancelled): Dwarves— 5 strikes with 8 prowess; Dúnedain  — 3 strikes with 10 prowess; Elves — 2 strikes with 15 prowess. You must engage in CvCC with any of opponents’ companies at the site (overriding any card effect; cannot be cancelled).      Following these attacks, if opponent’s bearer of The One Ring is wounded, tap a character in the company to take control of The One Ring. Otherwise, tap your bearer of The One Ring and make a CP; if still in play afterwards you win the game.",</t>
  </si>
  <si>
    <t>You cannot play or use any resource that would immediately win you the game. If your The One Ring would be stored or placed off to the side, discard it instead. Rotate this card after the bearer of The One Ring makes a successful influence attempt against an opponent’s character, item, ally, or faction. This card gives 1 mp for each time rotated. Flip if you do not have The One Ring in play.",</t>
  </si>
  <si>
    <t>Playable during opponent's site phase before strikes are assigned on a hero company at a Free-hold [F] or Border-hold [B] if a minion company attacks. The attack is cancelled and the minion company must face all automatic-attacks of the site-which attack normally, not as detainment. Afterwards, the minion company may attack the hero company again.",</t>
  </si>
  <si>
    <t>Each moving company with a Dwarf majority has its hazard limit increased by half the number of Dwarves in the company (round down). Additionally, if Doors of Night, Eyes of the Shadow, or Growing Shadow is in play, the hazard player draws an additional card for each Dwarf with a mind of three or less in a moving company during the hazard phase. Cannot be duplicated. Discard when any play deck is exhausted.",</t>
  </si>
  <si>
    <t>Sage only. Playable during the site phase on an untapped sage at a site where Information is playable. Tap the sage and the site. Search your play deck and choose an item you must reveal to your opponent. Place this item in your hand and reshuffle your play deck. The sage makes a corruption check.",</t>
  </si>
  <si>
    <t>Playable if a Dragon-lord is in play. All unique hero factions playable at sites in a region that contains a Dragon’s Den [K] (and regions adjacent to these if the Dragon- lord is not in a dream mode) are worth 1 extra miscellaneous mp. Discard this card if no such faction is in play.  Cannot be duplicated.",</t>
  </si>
  <si>
    <t>If at least one hero Dwarf faction, one hero Elf faction, and one hero Man faction is in play, all hero Dwarf factions, hero Elf factions, and hero Man factions give an additional Marshaling point. Discard when any hero Dwarf faction, hero Elf faction, of hero Man faction is discarded from play. Cannot be duplicated.  \"'I beheld the last combat on the slopes of Orodruin, where Gil-galad died, and Elendil fell, and Narsil broke beneath him; but Sauron himself was overthrown...'\"-LotRII",</t>
  </si>
  <si>
    <t>[MP: 1; SP: 2] Playable if you are a Dúnadan-lord or Fallen-wizard with 6 SP or more, and you have 2 unique hero factions playable at sites in The Sun-lands or Great Central Plains in play. Discard this card if these conditions are not met. You may tap one unique faction playable at a site in one of these territories to reduce the hazard limit against one of your companies moving through a region in such a territory by 1 (to a minimum of 2). Additionally, all influence attempts made by your opponents against such factions are modified by -2. Cannot be duplicated by a given player.",</t>
  </si>
  <si>
    <t>[MP: 3; SP:3] Playable if you have either Open Alliance in play or receive the mp from a Secret alliance in play. You are considered a minion player for all aspects of the game. You can win the game by taking The One Ring to Dol Guldur or Barad-dûr. You cannot play any further hero resources or hero characters. Cannot be duplicated on a given player. You may search for this card if Cast from the Order was played on you.",</t>
  </si>
  <si>
    <t>Playable on an Ent ally. The ally may face strikes from automatic-attacks and attacks keyed to his site this turn.  Alternatively, play to cancel an Animal, Spider, or Awakened Plant attack against your company",</t>
  </si>
  <si>
    <t>Corruption. Playable on a non-Wizard, non-Ringwraith character in a company with 3 of fewer characters. Target character makes a corruption check at the end of his movement/hazard phase for each region he moved through. All of his corruption checks are modified by adding the number of characters in his company. During his organization phase, the character may tap to attempt to remove this card by making a roll (drawing a #)-ifthe result is greater than 6, discard this card. Discard this card if his company has 4 or more characters. Cannot be duplicated on a given character.",</t>
  </si>
  <si>
    <t>(1)Men--- every character faces one strike at 6 prowess (detainment)Special: Port. A company moving to this site may tap a diplomat to use Bridge.",</t>
  </si>
  <si>
    <t>(1)Men---each character faces 1 strike with 8 prowess (detainment against covert companies)Special: Port. A company moving to this site may tap a diplomat to use Force March as it was a Darkhaven.",</t>
  </si>
  <si>
    <t>[MP: (2)] Trophy. Playable during the site phase on an overt company at an untapped site in Rohan. Tap the site. The company faces an attack: Men — 4 strikes with 9 prowess (cannot be cancelled). Following the attack, Tap a character in the company or discard this card.   Alternatively, playable on an overt company after CvCC this turn. Tap a character in the company. Opponent must choose and discard a horse ally controlled by one of his wounded characters at the site; otherwise discard this card.May be stored at a Darkhaven [K]. Cannot be duplicated in a given turn.",</t>
  </si>
  <si>
    <t>(1)Men--- 5 strikes at 9 prowess (can only be cancelled by a magic, spell, or skill card.Special: If opponnet has a faction in play at this site, this site contains a hoard, and the first item played here does not tap the site.",</t>
  </si>
  <si>
    <t>Site path from Tower of Hargrog: W-W-J-J-J-SSite path from Bozisha-Dar: S-W-B-W-S-J-SSpecial: Only characters with a home site in the Sunlands or Uttersouth may be brought into play at this site. Any gold ring stored at this site is automatically tested (modify the roll by -2). If one of your companies is at this site, all attacks against it are cancelled.",</t>
  </si>
  <si>
    <t>Playable:  Items (minor, major, greater) Automatic-attacks (2): (1st) Men – 5 strikes with 9 prowess (can only be cancelled by a magic, skill, or spell card); (2nd) Nazgûl (cannot be canceled) – 1 strike 15 prowess Special:  Creatures played at this site attack normally, not as detainment.",</t>
  </si>
  <si>
    <t>Playable on a hazard creature attack by Orcs, Trolls, Dwarves, Dúnedain, Elves, or Men, against a moving company that has not faced an attack this phase; the attack must be able to wound a defending character; does not count against the hazard limit. Attacker chooses defending characters for the attack.",</t>
  </si>
  <si>
    <t>Men. Two strikes. Attacker chooses defending characters.  \"...suddenly Wormtongue rose up, drawing a hidden knife, and then with a snarl like a dog he sprang on Saruman's back, jerked his head back, cut his throat, and with a yell ran off down the lane.\"-LotRVI",</t>
  </si>
  <si>
    <t>Men. Two strikes. Attacker chooses defending characters.  \"...stealing up the slopes, singly or in long files, keeping always to the shade of the grove or thicket,or crawling, hardly visible in their brown and green raiment, through grass and brake.\" -LotRII",</t>
  </si>
  <si>
    <t>",</t>
  </si>
  <si>
    <t>Nearest Haven: Evermist, Playable: Items (minor, major), Automatic-attacks:    Drake — 2 strikes with 10 prowess, Special: Swamp. Contains a hoard. After a   successful flattery, offering, or riddling attempt at this site, you may take a rune item from your sideboard to your hand",</t>
  </si>
  <si>
    <t>Nearest Darkhaven: Mornost, Playable: Items (minor, major), Automatic-attacks:    Drake — 2 strikes with 10 prowess, Special: Swamp. Contains a hoard. Tap the   site during the site phase to search your play deck and/or discard pile for an Ice-giant: it immediately attacks the company",</t>
  </si>
  <si>
    <t>Playable at the end of the organization phase on a moving company that can legally move to Rohan. This card is used as a site card: Free-hold [F] in Rohan (cards drawn: 1/1). During the site phase here you may tap Red Arrow or discard Oaths You Have Taken from play or hand to invert this card. If inverted, whenever one of your Dúnedain taps to support your Man character with a home site in Greater Gondor (or vice versa) he gives +2 to his prowess or CP (instead of +1). This site never leaves play. Cannot be duplicated by a given player",</t>
  </si>
  <si>
    <t>Nearest Haven: Lórien Playable: Information, Items (minor) Automatic-attacks: Undead - 1 strike with 6 prowess; each character wounded must make a corruption check  \"...the Hill of the Eye of the Men of Númenor.\"-LotRII",</t>
  </si>
  <si>
    <t>Nearest Darkhaven: Minas Morgul Playable: Information, Items (minor) Automatic-attacks: Undead - 1 strike with 6 prowess; each character wounded must make a corruption check modified by -2  \"...great works that could still be seen in this strange border-land of the Emyn Muil: the stone kings and the seats of Lhaw and Hen...\"-LotRII",</t>
  </si>
  <si>
    <t>Dwarf-lord only. Playable during the site phase on Dol Guldur. Attacks against companies at minion Dol Guldur are not cancelled as per the site card. Tap a Dwarf or sage at the site to search your play deck or discard pile and take Thráin (II) or Pass the Doors of Dol Guldur into your hand. If Return to Old Dwellings is played on the site, all versions of Dol Guldur become a Border-hold [B] and a Dwarf-hold. A minion character may tap to discard this card after CvCC at the site that turn.",</t>
  </si>
  <si>
    <t>(1)Opponent may play as an automatic-attack one non-unique hazard creature from his hand normally keyed to Shadow-hold [S]. Special: A company leaving this site may move as if Dagorlad and Rohan were adjacent.",</t>
  </si>
  <si>
    <t>(1)Opponent--- may play as an automatic-attack one non-unique hazard creature from his hand normally keyed to Border-hold or Rohan.Special: A company leaving this site may move as if Dagorlad and Rohan were adjacent.",</t>
  </si>
  <si>
    <t>Nearest Haven: Rivendell Playable: Items* (minor) Automatic-attacks: Elves — 2 strikes with 8 prowess (detainment against hero companies) Special: Dunland; Hollin. *Tap an Elf at the site with a mind of five or more to make major items or gold ring items playable here this turn.",</t>
  </si>
  <si>
    <t>Nearest Darkhaven: Carn Dûm Playable: Items (minor, gold ring) Automatic-attacks: Elves — 2 strikes with 8 prowess (detainment against covert companies)   Special: Dunland; Hollin. Minion Elves may be brought into play at this site under GI. Slew the Great Warrior may be played here, regardless of the requirement to have a faction in play.",</t>
  </si>
  <si>
    <t>(1)Men--- 4 strikes at 8 prowess Special: Haradrim factions playable at this site. If the Southrons faction is in play the roll is modified by -2.",</t>
  </si>
  <si>
    <t>(1)Men---4 strikes with 8 prowess (detainment against covert companies)Special: Haradrim faction is playable at this site; any influence check against this faction at this site is modified by -2.",</t>
  </si>
  <si>
    <t>Jewel. Playable at any Ruins &amp; Lairs [R] in a Coastal Sea [c] region (or region adjacent). +1 EI against Dúnedain. Elf or Dúnadan only:   tap: during the long-event phase and make a roll. The following effects apply depending on the result (cumulative): greater than 5, opponent must reveal any environment cards in his hand; greater than 8, only one such card can be played against the company this turn",</t>
  </si>
  <si>
    <t>Tap a scout agent at target company's new site. Agent may attack (not counting against the hazard limit) with a +4 modification to his prowess during the movement/hazard phase. Attacker chooses defending characters. A successful strike doesn't wound the defending character; instead the defender must discard one item (defender's choice).",</t>
  </si>
  <si>
    <t>Balrog specific. You may play Breach the Hold on any Under-deeps site with an adjacent site that is a Dwarf-hold (as if The Rusted-deeps). You may play Invade Their Domain on any Dwarf-hold (as if Iron Hill Dwarf-hold), if its adjacent Under-deeps site has Breach the Hold. Cannot be duplicated by a player.",</t>
  </si>
  <si>
    <t>(1)Men--- 3 strikes at 7 prowess (detainment) Special: Hidden site. A character with a home site in the Sunlands must tap to reveal this site. *To make Information playable at the site this turn, you must reveal your hand at the beginning of the site phase.",</t>
  </si>
  <si>
    <t>(1)Men--- 3 strikes with 8 prowess  *must only be faced if company plays a gold ring item.  Trap--- 1 strike with 10 prowess----Cannot be canceled and weapons do not modifyCannot be canceled and weapons do not modifySpecial: Hidden site. A character with a home site in the Sunlands must tap to reveal this site.",</t>
  </si>
  <si>
    <t>Bring one hazard from your sideboard or discard pile into you play deck and shuffle (up to two if Doors of Night is in play).  \"...in the high regions the West Wind still blew, but down on the stones behind the fences of the Black Land the air seemed almost dead, chill and yet stifling.\"-LotRVI",</t>
  </si>
  <si>
    <t>Only playable during the organization phase on a company. There is no limit to the size of this company. Dwarves with a mind of 2 or less in this company do not require influence to be controlled; and there is no limit to how many Dwarves may be brought into play on a give turn with the company. Discard this card if the company has more than one non-Wizard character with a mind greater than 5 or more than two non-Dwarf characters or no Dwarf with a mind greater than 5. Cannot be duplicate don a given company.",</t>
  </si>
  <si>
    <t>Playable if you are Radagast or Alatar and have 6 or more stage points and a protected Wizardhaven [W]. One non-unique ally with a mind of 1 is playable at one of your tapped or untapped protected Wizardhavens [W] each of your site phases. Cannot be duplicated by a given player.  \"Thousands could dwell there, workers, servants, slaves, and warriors...\"-LotRIII",</t>
  </si>
  <si>
    <t>Opponent reveals to you 5 random cards at once from his hand.  \"Through spies Sauron learned of the words of prophecy heard in Gondor, and of Bormir's going forth to seek ancient Imladris.\"-Kuduk Lore",</t>
  </si>
  <si>
    <t>[MP: 2] Unique. Playable at any port site in Kythor or Olyas Kriis if the influence check is greater than 9. Standard modifications: Dúnedain (+2), Dwarves (+1), Elves (+1)     tap: bring one Sons of Kings or a Dúnadan character with a home site in Bay of Ormal or the Sun-lands from your discard pile to your play deck and shuffle.",</t>
  </si>
  <si>
    <t>Unique. Agent. Agent only: may move to a Haven [H] and may tap at a company's new site to attack that company during opponent's movement/hazard phase.  \"...out of the thicket of young trees an Elf stepped, clad in grey, but with his hood thrown back; his hair glinted like gold in the morning sun.\"-LotRII  Home Site: Moria",</t>
  </si>
  <si>
    <t>Unique. +2 direct influence against the Men of Lebennin faction.  \"'Now I have him at the arrow-point,' said Anborn. 'Shall I not shoot, Captain? For coming unbidden to this place death is our law.'\"-LotRIV  Home Site: Pelargir",</t>
  </si>
  <si>
    <t>Unique. Playable at any Under-deeps Shadow-hold [S]. Weapon. +2 direct influence. Warrior only: +3 prowess (to a maximum of 11); -1 to strike's body.; tap this item to make a character at the same site automatically pass a corruption check. When this item becomes tapped, bearer makes a corruption check.",</t>
  </si>
  <si>
    <t>Playable during the site phase at a Ruins &amp; Lairs [R]. Hoard minor items may be played at the site. If the site has an Undead automatic-attack, you may also play gold ring items. If Banishment is played on the site, you may play hoard major items.",</t>
  </si>
  <si>
    <t>Adjacent Sites: no surface site, one Under-deeps Ruins &amp; Lairs [R] chosen by you when playing this card (8) Playable: Information, Items (minor, major, greater, gold ring) Automatic-attacks (3):  Undead (1st attack)-4 strikes with 7 prowess; Undead (2nd attack)-3 strikes with 8 prowess; Undead (3rd attack)-2 strikes with 10 prowess; Each character wounded must make a corruption check modified by -2. Special: Any Undead and Spider creatures may be keyed to this site. This site is never discarded or returned to its location deck.",</t>
  </si>
  <si>
    <t>Playable on a Wose character with a mind of 4 or more, if you discard (for no effect) a Lost Knowledge card from the company. Bearer may tap to make non-unique hoard items playable at Ruins and Lairs [R] with a Pûkel-creature automatic-attack.",</t>
  </si>
  <si>
    <t>Take up to three Variag Horse-raiders from your sideboard and place them with sites in Harrhûn or Horse Plains from your location deck; these creatures are considered additional automatic-attacks at the chosen sites. Additionally, if Ûvatha the Horseman or Khamûl the Easterling is in play, either must be used as an additional automatic-attack at any site in these regions. After your company faces an attack from any of these creatures, rotate this card 90°. This card gives 1 mp for each time rotated",</t>
  </si>
  <si>
    <t>Factions of the following types gain +1 prowess if in battle with an opposing faction of the corresponding pair: Orc and Elf; Troll and Ent; Man and Dúnadan. Cannot be duplicated+1 to body checks if wounded by pair.",</t>
  </si>
  <si>
    <t>Playable on an Elf with a mind of six or more (five or more if Noldo or Sinda) at a Haven [H]. When a Lost Knowledge card is required to be discarded from target Elf’s company (or a Stolen Knowledge card if he is a scout or ranger), you may discard this card instead.",</t>
  </si>
  <si>
    <t>Adjacent Sites: Pendrath na-Ûdun (0), Grop-kûlkodar (9), The Under-forges (6), The Pits of Angband (8) Playable: Items (minor, major, greater, gold ring)(1)Spawn---2 strikes with 11 prowess; (2)Opponent--- may play as an automatic-attack any one Drake hazard creature or (non-Spider) Spawn manifestation.Special: A company attempting to leave this site must tap a sage or an avatar.",</t>
  </si>
  <si>
    <t>[MP: 0]  Magic. Spirit-magic. Playable on a Ruins &amp; Lairs [R] or Wose-hold by a spirit-magic user or a Wose character. All versions of the site gain an additional automatic-attack: Pûkel-creature — 2 strikes with 9 prowess (cancelled against your companies). Unless he is a Ringwraith, your Wose or spirit-magic user makes a CP modified by -3.     Until this card is discarded, the site cannot be discarded or returned to the location deck. Discard this card if the associated attack is faced.",</t>
  </si>
  <si>
    <t>Tap your Ringraith to discard one hazard permanent-event. Alternatively, during your organization phase, tap your Ringwraith to take up to two resources from your sideboard to your play deck and reshuffle.  \"'...the secret ways of Khazad-dûm: Too well he knew them all.'\"-LotRIII",</t>
  </si>
  <si>
    <t>Playable on an Elf with a mind of 8 or more (7 or more if a Noldo) at a Haven [H]. Target Elf may use spells as if he were a Wizard. He may not use Sacrifice of Form. If he is Glorfindel, he may play Sacrifice of Form against a Nazgûl or Spawn attack; keep this card with Sacrifice of Form and place both on Glorfindel when he enters play.",</t>
  </si>
  <si>
    <t>Playable only at the end of the organization phase on a company that starts its turn at an untapped adjacent site of an Under-deeps site. Opponent may draw up to twice the normal number of cards for this company during the movement/hazard phase. If company moved to an Under-deeps site, at the end of the turn the company may replace its site card with the site card at which it began the turn.",</t>
  </si>
  <si>
    <t>Quest*. Any of your Mornost, Ancient Deep Hold, Pendrath na-Udûn, Remains of Thangorodhrim, The Pits of Angband, or The Vaults of Utumno in play with Hold Rebuilt and Repaired is considered a Darkhaven [K] for the purpose of playing and storing resources and characters. This card gives 3 mp if you have 3 of such sites in play. You may flip this card and take Angband Revisited from your sideboard to your hand",</t>
  </si>
  <si>
    <t>Your eliminated horse allies are considered characters with a home site in Rohan for the purpose of Evermind. Invert this card when you play Charge! or Proven in Battle on Théoden’s company or an entity thereof. If inverted, this card gives 3 mp and each of your Evermind gives 2 mp.",</t>
  </si>
  <si>
    <t>Any of your Tower Raided in play at sites in Angmar, Gundabad, High Pass, Misty Mountains, or Redhorn Gap give 3 mp (in all cases). To play Tower Raided at sites in these regions, the requirements to discard a Stolen Knowledge card and an item worth 2 mp or more are automatically fulfilled. This card gives 1 mp for each Tower Raided in play at sites in these regions",</t>
  </si>
  <si>
    <t>Untap a character in your Wizard's company.  \"Enchantment healed his weary feet... And forth he hastened, string and fleet...\"-LotRI",</t>
  </si>
  <si>
    <t>[MP: 5; P/B: 16/8] Unique. Cold-dragon. May be played at Norr-dûm. 3 strikes.      If Doors of Night is in play, may also be played keyed to Dragon Gap, Forovirkain, Grey Mountains, Grey Mountain Narrows and Withered Hearth; may also be played at sites in these regions.",</t>
  </si>
  <si>
    <t>[MP: 5; P/B: 14/7] Unique. Any company moving in Dragon Gap, Forovirkain, Grey Mountains, Grey Mountain Narrows and/or Withered Hearth immediately faces a Cold-dragon attack (considered a hazard creature attack) — 4 strikes at 14/7.    If Doors of Night is in play, this attack also affects: Anduin Vales, Northern Rhovanion and Talath Uichel.",</t>
  </si>
  <si>
    <t>[MP: 5; P/B: 17/8] Unique. Unless Ando-anca Ahunt is in play, Norr-dûm has an additional automatic-attack: Cold-dragon — 3 strikes at 17/8.      In addition, all body checks for Dúnedain, Dwarves, Elves, Hobbits, Men, Orcs, Trolls and Umli resulting from unique Dragon attacks are modified by +1.",</t>
  </si>
  <si>
    <t>[MP: 5] Unique. Manifestation of Ando-anca. Playable at Norr-dûm if the influence check is greater than 14. Modifications: influencer discards a major item (+4) or a greater item (+7); if a manifestation of Itangast, Scatha or Smaug is in play (-3)    All attacks by manifestations of Ando-anca against any of your companies are cancelled. Any company moving in Dragon Gap, Forovirkain, Grey Mountains, Grey Mountain Narrows and/or Withered Heath faces an attack: Cold-dragon — 3 strikes at 16/8 prowess/body.",</t>
  </si>
  <si>
    <t>(1)Drake---1 strikes with 10 prowess;*(2)Drake---2 strikes with 11 prowessSpecial: *need only be faced if the company intends to play a second item the same turn(which may be played at a tapped site.  [get true text]",</t>
  </si>
  <si>
    <t>(1)Drake---1 strikes with 10 prowess;*(2)Drake---2 strikes with 11 prowessSpecial: *need only be faced if the company intends to play a second item the same turn(which may be played at a tapped site.",</t>
  </si>
  <si>
    <t>Unique. Sinda. May use any bow as if he were a warrior. Discard Andovon if he is in a company without an avatar and at a site not in Eriador or its adjacent regions. Home Site: Grey Havens, any Refuge in Eriador",</t>
  </si>
  <si>
    <t>Andrast Coast, Anfalas, Bay of Belfalas, Eriadoran Coast, Old Pûkel-land",</t>
  </si>
  <si>
    <t>Andrast, Bay of Belfalas, Eriadoran Coast",</t>
  </si>
  <si>
    <t>Playable at the end of the organization phase on a company containing a ranger. If the company uses region cards for its site path, tap the ranger to move as if the following pairs of regions were adjacent: Rohan and Dagorlad, Anórien and Dagorlad, Anórien and Ithilien, Lebennin and Ithilien, Lebennin and Harondor. Otherwise, if the site moved to is in one of the region listed above, the hazard limit is reduced by two (to a minimum of two). Cannot be duplicated on a given company.",</t>
  </si>
  <si>
    <t>Brown Lands, Grey Mountain Narrows, Gundabad, High Pass, Southern Mirkwood, Western Mirkwood, Wold &amp; Foothills, Woodland Realm",</t>
  </si>
  <si>
    <t>Unique. Sage only during the site phase at an untapped site where \"Information\" is playable. Tap the sage and the site. Sage makes a corruption check modified by -3. Keep sage tapped until Andúril, the Flame of the West is stored at a Haven [H]. Once stored, you may discard a stored reforging and place Andúril, the Flame of the West with Narsil. In addition to Narsil's effects, Andúril, the Flame of the West gives its bearer 4 Marshaling points, +4 prowess (to a maximum of 11), +1 direct influence, and one more corruption point. Andúril, the Flame of the West may be tapped to untap a Dúnadan character in the same company, but its bearer must make a corruption check modified by -1.",</t>
  </si>
  <si>
    <t>Andrast, Bay of Belfalas, Belfalas, Lamedon, Old Pûkel-land",</t>
  </si>
  <si>
    <t>[MP: 2; Mind: 6; DI: 1; P/B: 5/9]---W/D---Dúnadan. Unique. +2 DI against Dúnedain. While you have Black Númenoreans in play Angamaite is a leader.Home site: Gobel Mírlond, Umbar.",</t>
  </si>
  <si>
    <t>Balrog specific. Untap a character in The Balrog's company.  \"'In those days the Great Enemy, of whom Sauron of Mordor was but a servant, dwelt in Angband in the North...'\"-LotRI",</t>
  </si>
  <si>
    <t>[MP: 2; Mind: 5; DI: 2; P/B: 5/7]---W/D---Dúnadan. Unique. +1 DI against Men and Dúnedain playable at sites in Gondor.Home site: Calembel.",</t>
  </si>
  <si>
    <t>[MP: 3(5); CP: 2; P/B: +1/-] Unique. Weapon. Playable at Tol Morwen.  Elf or warrior only: +1 prowess to a maximum of 10. After every strike bearer faces he must make a CP. Anglachel gives 4 corruption points if used as a minion resource.    A stored Dark Forges or Reforging may be placed with this item to “restore” it. Once restored, Anglachel gives 5 mp and +5 prowess (to a maximum of 12) and -3 to target’s body",</t>
  </si>
  <si>
    <t>Arthedain, Forochel, Gundabad, Rhudaur",</t>
  </si>
  <si>
    <t>Any creature that can be keyed to a Shadow-land [s] may be keyed to Forochel, Arthedain, Angmar, Gundabad, or Rhudaur. Any creature that can be keyed to a Dark-domain [d] may be keyed to Angmar or Gundabad. Discard this card when a creature keyed to one of these symbols (not to the regions symbol) is defeated.  \"...the power of Angmar arose again, and the Witch-king came down upon Arthedain...\"-LotR",</t>
  </si>
  <si>
    <t>Unique. Manifestation of minion Angmarim. Playable at Carn Dûm if the influence check is greater than 11 (Muster has no effect on this attempt). Standard modifications: Wizards (-5), Men (+1).  \"'They sought refuge from the vile creatures spawned by the Shadow.'\"-Kuduk Lore",</t>
  </si>
  <si>
    <t>Unique. Playable at Carn Dûm if the influence check is greater than 10. Standard modifications: Easterlings (+2), Hillmen (+2). Once in play, the number required to influence this faction is 0.  \"Descendants of the warriors who once manned the walls of Carn Dûm, these proud fighters patrolled the ruins of the fortress in after ages.\"-Kuduk Lore",</t>
  </si>
  <si>
    <t>[MP: 1; P/B: 9/0] Men. 4 strikes. Playable keyed to Angmar, Gundabad, and Misty Mountains Northern Spur. If Angmar Arises, Doors of Night, or The Witch-king of Angmar is in play, may also be played keyed to Anduin Vales, Arthedain, Forochel, Everdalf, and Rhudaur. This attack is cancelled if you are The Witch-king or you have Angmarim in play",</t>
  </si>
  <si>
    <t>[MP: 4; CP: 3; P: +2(+3)] Unique. Playable at Remains of Thangorodrim or  The Pits of Angband. Weapon. +2 prowess. Armor or helmets cannot be used against a strike from the bearer of Angrist.    A stored Reforging may be placed with Angrist to restore it. If restored: +3 prowess (+5 against Spawn).   tap: take Sharp Blade from your discard pile to your hand.   Man or Dúnadan only: tap: at any time to prevent a Spawn permanent-event fom being discarded that phase",</t>
  </si>
  <si>
    <t>[MP: 4; P/B: +4/-; CP: 3(4)] Unique. Weapon. Playable at any Under-deeps Ruins &amp; Lairs [R] with an automatic-attack. Elf or warrior only: +4 prowess and -3 to target’s body. For every strike bearer faces he must make a CC (after the attack). Anguirel gives 4 corruption points if used as a minion resource. “Eöl the Dark Elf gave Anglachel to Thingol as fee...but its mate Anguirel he kept.” —Si",</t>
  </si>
  <si>
    <t>[MP: 5; P/B: 16/8] Unique. Fire-dragon. May be played at Long Peak. 2 strikes. Attacker chooses defending characters. Angurth must always assign strikes to Dwarves first.      If Doors of Night is in play, may also be played keyed to Dragon Gap, Forovirkain, Grey Mountains, Grey Mountain Narrows, and Withered Hearth; may also be played at sites in these regions.",</t>
  </si>
  <si>
    <t>[MP: 5; P/B: 14/7] Unique. Any company moving in Dragon Gap, Forovirkain, Grey Mountains, Grey Mountain Narrows and/or Withered Hearth immediately faces a Fire-dragon attack (considered a hazard creature attack) — 3 strikes at 14/7 (attacker chooses defending characters). Angurth must always assign strikes to Dwarves first.      If Doors of Night is in play, this attack also affects: Iron Hills, Northern Rhovanion and Talath Oiohelka.",</t>
  </si>
  <si>
    <t>[MP: 5; P/B: 17/8] Unique. Unless Angurth Ahunt is in play, Long Peak has an additional automatic-attack:  Fire-dragon — 2 strikes at 17/8.      In addition, each company at a non-Haven site in Wilderland that did not attempt to move has its hazard limit increased by 1.",</t>
  </si>
  <si>
    <t>[MP: 5] Unique. Manifestation of Angurth. Playable at Long Peak if the influence check is greater than 13. Modifications: influencer discards a major item (+3) or a greater item (+6), if a manifestation of Itangast or Throkmaw is in play (-3).     All attacks by manifestations of Angurth against any of your companies are cancelled. Any company moving in Dragon Gap, Forovirkain, Grey Mountains, Grey Mountain Narrows, and/or Withered Heath faces an attack: Fire-dragon — 2 strikes at 16/8 prowess/body (attacker chooses defending characters). Angurth must always assign strikes to Dwarves first.",</t>
  </si>
  <si>
    <t>(1)Men--- 3 strikes at 6 prowess (detainment) Special: If a revealed agent moves to this site, you may tap this site to allow the agent to take another agent action the same turn (and move two regions if moving)",</t>
  </si>
  <si>
    <t>(1)Men---each character faces 1 strike with 6 prowess (detainment against covert)",</t>
  </si>
  <si>
    <t>Unique.  \"...the Gift of the Elf-minstrels, who can make the things of which they sing appear before the eyes of those that listen.\"-LotR  Home Site: Edhellond",</t>
  </si>
  <si>
    <t>Unique.  Treasure.  Playable at Goblin-gate.tap:  if bearer is an Elf or sage with a mind of 6 or more, to play and interpret Healing of Nimrodel this turn as though his company's current or new site in a Wilderness [w] were a Haven [H].  This item does not untap normally.  Untap Annayulma if its bearer is at a Haven [H] and taps, or if Enchanted Stream or River is played against the company.",</t>
  </si>
  <si>
    <t>Quest.* Angmar Arises cannot be discarded. All attacks keyed by use of it are detainment against your companies. You may play People Dimished and Tempest of Fire (regardless of your alignment) at sites in Arthedain or adjacent regions; or at Annúminas or Fornost (regardless of site type) and place them with this card; it is worth 1 mp for each placed card to a maximum of 4 mp. Flip any Hope of the Sister Realms if either Annúminas or Fornost had such a resource played there",</t>
  </si>
  <si>
    <t>(1)Undead---4 strikes with 7 prowess, each character wounded must make a corruption check.Special: Sapling of the White Tree may be stored her for two Marshaling points if Rebuild the Town has been played on this site. The White Tree is playable using a Sapling of the White Tree here: in The White Tree description replace all occurrences of  “Minas Tirith” with Annúminas”.",</t>
  </si>
  <si>
    <t>(1)Undead---4 strikes with 7 prowess, each character wounded must make a corruption check.Special: one nonU Dunadan hazard creature may be played (not counting against the hazard limit) against a minion company moving to this site, regardless of other cards played.",</t>
  </si>
  <si>
    <t>Ithilien, Lebennin, Rohan",</t>
  </si>
  <si>
    <t>[SP: 1] Playable on a Dragon character not at a Dragon’s Den [K]. -3 to all his rolls to bring a character into play or to keep a character in play. Discard this card if such a roll fails. Cannot be duplicated on a given Dragon.",</t>
  </si>
  <si>
    <t>Unique. +2 direct influence against the Rangers of the North faction. -3 Marshaling points if eliminated.  \"All that is gold does not glitter, Not all those who wander are lost...\"-LotRI  Home Site: Bree",</t>
  </si>
  <si>
    <t>Unique. Sinda. Unless he is among the starting characters, he may only be brought into play at his home site. +1 prowess against Orcs and Undead. +3 DI against the Elves of Taur Rómen faction. Discard Aramacar if you have Bad Company in play, or if a Dwarf or Man character without Elf-friend is in his company during the long-event phase. Home Site: Rhûbar",</t>
  </si>
  <si>
    <t>Unique. Weapon.  +2 DI against Dúnedain and Sinda Elves. If bearer is a Dúnadan or Sinda, this item gives 3 corruption points. Each Dúnadan in the company is considered an Elf for the purpose of The Evenstar. Warrior only: +3 prowess (to a maximum of 12) and -2 to target’s body. TAP: if The Evenstar has been played this turn to untap a Dúnadan or Sinda in the company facing a strike. Bearer makes a CC modified by +2.",</t>
  </si>
  <si>
    <t>[MP: 2; Mind: 7; DI: 2; P/B: 6/8]---W/Sa---Man. Unique. Can use sorcery. +2 DI against the Múranians faction. If Aransiros controls a unique mind ring he becomes a War-lord.Home site: Naerphys.",</t>
  </si>
  <si>
    <t>[MP: 2; Mind: 7; DI: 2; P/B: 4/8]---R/Sa---Dúnadan. Unique. Valdacli Lord. Can use spirit-magic. +2 DI against character and factions playable at sites in Mirëdor.    Against Nazgul, +3 to her prowess, and his body is halved (round up). Cannot be a starting character unless you start at a site in the Uttersouth.Home site: Alsarius.",</t>
  </si>
  <si>
    <t>[MP: 2; Mind: 7; DI: 2; P/B: 5/9]---W/R/D---Dúnadan. Unique. +1 DI against Elves and Dúnedain.  +2 DI against the Rangers of the North faction.  -2 mp if eliminated.Home site: Annúminas, Rivendell.",</t>
  </si>
  <si>
    <t>[MP: 2; Mind: 5; DI: 2; P/B: 5/9]---W/R---Troll. Unique. Half-troll. Leader. Discard on a body check result of 9. +1 DI against Orcs. +2 DI against Orcs of the Ered Harmal faction. Home site: Mount Arysis.",</t>
  </si>
  <si>
    <t>Pallando specific. Sage only. Playable on a non-Hobbit, non-Dwarf sage at one of your Wizardhavens [W] (or in your starting company). The character may use sorcery, spirit-magic, and shadow-magic. Cannot be duplicated on a given character.   \"Rumour holds that the fallen Blue Wizards were the founders of secret cults and arcane magical traditions...\"-Kuduk Lore",</t>
  </si>
  <si>
    <t>Playable on Anborn, Damrod, or Mablung.  +2 to target character's mind, prowsess and body (to a maximum of 8), and gains a home site Henneth Annûn.  If in a company with another of the above named characters or with the Faramir, he receives +1 to his CC, requires one less influence to be controlled, and may tap to untap such a character.  You may start the game with this card in lieu of a minor item.  Cannot be duplicated on a given character.",</t>
  </si>
  <si>
    <t>Black player only. Place this card on Adûnaphel the Ringwraith if in play as your Ringwraith. You may play this card in lieu of a minor item in your starting company and start the game at Lugarlûr; Adûnaphel gains this site as a home site. If on Adûnaphel, she becomes a Warlord and a leader. Your Dúnadan characters cost one fewer influence to control. Discard this card to take Adûnaphel’s Lute from your discard pile to your hand. Cannot be duplicated.",</t>
  </si>
  <si>
    <t>The number of strikes and prowess of each Pûkel-creature, Rock Fall, and Lava Flow attack are increased by one (by two if Doors of Night is in play). Cannot be duplicated.",</t>
  </si>
  <si>
    <t>Environment. Whenever an environment hazard or magic resource is played, add one token to one of your Arda Marred in play (your choice). Discard 2 tokens from this card to play a hazard creature not counting against the hazard limit. If there are 4 or more tokens on this card, you may discard it (at any time) to cancel an action by your opponent that allows him to take a resource from his discard pile or sideboard.",</t>
  </si>
  <si>
    <t>[MP: 2; Mind: 7; DI: 2; P/B: 6/9]---W/Sa---Troll Unique. Half-troll. Leader. Can use spirit- magic. +2 prowess against Orcs. +2 DI against Trolls. Discard on a body check result of 9.    Unless he is at a Darkhaven [K], discard any Orc characters in his company.Home site: Carn Dûm, Creb Durga.",</t>
  </si>
  <si>
    <t>[Avatar GI: 18; Mind: 9; DI: 3; P/B: 6/9]---W/R/Sa---Troll. Unique. Half-troll. War-lord. Leader. Can use spirit-magic. +2 prowess against Orcs. +5 DI against Trolls. When he is at any of his home sites, you may keep one more card than normal in your hand. Discard any Orc characters in his company. TAP: take War-lord’s Lair from your discard pile to your hand.Home Site: Creb Durga, The Under-caves.",</t>
  </si>
  <si>
    <t>[MP: 0; CP: 1; SP: 1] Court Member of Ardor only. Any bearer of an Ardan Card Deck can support another bearer on an Ardan Card Deck as if they where in same company. A support to a CP is modified by supporting characters mind and subtracting the regions between both characters (to a maximum of 3 and a minimum of 1). Any bearer’s company may use any other’s bearers Lost or Stolen Knowledge as if it were present in his company.",</t>
  </si>
  <si>
    <t>[MP: 3; Mind: 9; DI: 4; P/B: 4/10]---Sa/D---Elf. Unique. Noldo. Court Member of Ardor. Can use spirit-magic. +2 DI against elves. When Ardana is at Citadel of Ardor you may keep one more card than normal in your hand.    If bearing an Ardan Card Deck, she can tap to modify any CP by another bearer of an Ardan Card Deck by +3. Home site: Citadel of Ardor.",</t>
  </si>
  <si>
    <t>[MP: 1; Mind: 4; DI: 2; P/B: 2/8]---Sa/D---Elf. Unique. Noldo. Can use spirit-magic. Any Calm-song or Poison of his Voice he uses is shuffled back into the deck instead of discarded.Home site: Ithilkîr.",</t>
  </si>
  <si>
    <t>[MP: 1; Mind: 3; DI: 0; P/B: 3/8]---Sa---Elf. Unique. Kelno. Can use spirit-magic. +1 to his CP when caused by a spirit-magic card. Any Spying out the Land he uses is shuffled back into the deck instead of discarded.Home site: Menelcarca.",</t>
  </si>
  <si>
    <t>[MP: 2; Mind: 5; DI: 0; P/B: 1/8]---Sa---Elf. Unique. Noldo. Court Member of Ardor. +2 DI against Elves. Assignment Forsaken may be played on him  as if he were a Fallen-wizard; tap shuffle one Assignment Forsaken from your sideboard into your deck. While Star of High Hope, Stars or The  Evenstar is in play he can use spirit-magic; his CP caused by spirit-magic cards receive +2. Cannot be a starting character unless you start at a site in the Uttersouth.Home site: Menelcarca.",</t>
  </si>
  <si>
    <t>[SP: 2] Playable on a Dragon character. If at or moving to a site that is not in a region containing a Dragon’s Lair or a Dragon’s Den [K], or region adjacent to these, the following applies:     tap: untap target Dragon or cancel an attack against his company. This card does not untap normally; instead you may tap bearer to untap this card.     Discard this card to cancel any effect that would cancel CvCC with target Dragon’s company or an influence attempt by target Dragon.   Cannot be duplicated on a given character.",</t>
  </si>
  <si>
    <t>(1)Elves--- each character faces a strike with 8 prowess (detainment, cancelled if company contains only Elves.)Special: Heb Aaraan, Siakan. Taarum Elves faction may be played at this site; any influence check against this faction at this site is modified by +2.",</t>
  </si>
  <si>
    <t>(1)Elves---each character faces 1 strike with 8 prowess (detainment if the company contains only elves)Special: Heb Aaraan, Siakan.",</t>
  </si>
  <si>
    <t>[MP: 1; Mind: 4; DI: 1; P/B: 5/7]---W---Dúnadan. Unique. +1 prowess against Men. If Argirion becomes a leader: +1 to his prowess, body, mind and DI. Home site: Linhir.",</t>
  </si>
  <si>
    <t>[SP: 2] Unique. Playable if you control a faction playable in Gondor. Your factions controlled by a leader in Greater Gondor reeive +1 to their faction battles. Factions controlled by your avatar cannot be eliminated while at their home site. Discard this card if an opponent discards (for no effect) a Blasting Fire from one of his companies at Amon Hen or Amon Lhaw.TAP: to heal one of your factions playable at a site in Gondor that is at a site or region in Greater Gondor.",</t>
  </si>
  <si>
    <t>(1)Men---3 strikes with 6 prowess) Special: For each ranger or animal ally you   tap at this site you may take one Barrow-blade from your discard pile to your hand",</t>
  </si>
  <si>
    <t>(1)Men---3 strikes with 6 prowess*",</t>
  </si>
  <si>
    <t>Unique. Sinda. +1 DI against Elves. +4 DI against Legolas and Thranduil. +2 DI against the Wood-elves faction. TAP: once per turn to give +1 to any CC made by Legolas or Thranduil (if in her company) that turn. Home Site: Thranduil's Halls",</t>
  </si>
  <si>
    <t>(1)Undead--- 1 strikes with 10 prowessSpecial: Barrow-wight may be keyed to this site. If the Undead attack was defeated this site contains a hoard until the end of the turn.",</t>
  </si>
  <si>
    <t>Unique. +2 direct influence against the Variags of Khand faction.  \"They dwelt most often by the edges of the woods, from which they could escape at times to hunt, or to ride and run over open lands by moonlight or starlight...\"-Hob  Home Site: Edhellond",</t>
  </si>
  <si>
    <t>Only you and your companies can use Armory. You may place any minor items from your hand under Armory during your organization phase. A character at a Haven [H] can store a minor item under Armory instead of to your Marshaling point pile. When you otherwise would be allowed to play a minor item from your hand at a Border-hold [B], Free-hold [F], or Haven [H], you may play an item from under Armory instead. If you have at least three minor items under Armory, gain 1 Marshaling point.",</t>
  </si>
  <si>
    <t>[MP: 2; Mind: 2; P/B: 8/8] Unique. Animal. Playable at Lighthouse at Kraken Cape by a character with at least 7 prowess. May face up to 3 strikes of an attack (in separate strike sequences); for each additional strike faced its prowess is modified by -2.     If its controlling character is not an avatar your opponent makes a roll during your organization phase modified by -2; if the result is greater than his mind the controlling character is eliminated.     tap: at any time if at an opponent’s new site to cancel the effects of Great Ship played on the company. Discard if its company moves to a non-Port site in a non-Costal Sea region.",</t>
  </si>
  <si>
    <t>[MP: (1)] Flying. Playable at any tapped or untapped Shadow-hold [S] or Dark-hold [D] if the influence check is greater than 9. Standard Modifications: Each Great Bats or Swarm of Bats with the company (+2).   Once in play, the number required to influence this faction is 0. This faction is worth 1 mp if you have a unique Orc faction in play at the site where it was played.     tap: during your movement/hazard phase to cancel the effects of The Sun Shone Fiercely or Glance of Arien for one of your moving companies or characters this turn.  Cannot be duplicated at a given site.",</t>
  </si>
  <si>
    <t>Unique. Playable at Vale of Erech.  May only be played by Aragorn II on the same turn he plays Paths of the Dead. May not be influenced by an opponent.  \"I see shapes of Men and of horses, and pale banners like shreds of cloud, and spears like winter-thickets on a misty night. The Dead are following.\"-LotRV",</t>
  </si>
  <si>
    <t>[MP: 2(4)] Unique. You may tap Akhôrahil to bring this card into play from your discard pile. You may play Hold Rebuilt and Repaired on any Shadow-hold [S] in Seznebab or its adjacent regions: rotate this card 90° (or place a token), such site becomes a Dark-hold [D] and is never discarded or returned to the location deck. If rotated 270°, this card is worth 2 mp and you may place any faction in play at these sites with your Warlord. This card is worth 4 mp if you have played Strife of War at a site in Sirayn or Curinshiban.",</t>
  </si>
  <si>
    <t>Playable on a Free-hold [F] or Border-hold [B]. This turn, the prowess of one automatic-attack (your choice) at target site is increased by 2 and cannot be canceled. Cannot be duplicated on a given site.   \"'Come!' said Aragorn. 'This is the hour when we draw our swords together!'\" -LotRIII",</t>
  </si>
  <si>
    <t>The prowess of one automatic-attack at a Ruins &amp; Lairs [R] site is increased by 3 until the end of turn. Cannot be duplicated at a given site.  \"...the goblin army had gathered behind the resisted vanguard, and poured now in rage into the valley...\"-Hob",</t>
  </si>
  <si>
    <t>Playable on a Ruins &amp; Lairs [R]. This turn, the prowess of one automatic-attack (your choice) at target site is increased by 3. Cannot be duplicated on a given site.  \"...hundreds of black bears dancing slow heavy dances round and round in the moonlight...\"-Hob",</t>
  </si>
  <si>
    <t>The prowess of one automatic-attack at a Shadow-hold [S] or Dark-hold [D] site is increased by 3 until the end of the turn. Cannot be duplicated at a given site.  \"Long had it been forging in the dark smithies of Mordor, ...on it spells of ruin lay. Grond they named it, in memory of the Hammer of the Underworld of old.\"-LotRV",</t>
  </si>
  <si>
    <t>(1)Men---4 strikes with 7 prowess (detainment)Special: Port. If an animal ally is played at this site, opponent may take a disease hazard from his discard pile to his hand.",</t>
  </si>
  <si>
    <t>(1)Men--- 5 strikes with 9 prowess (detainment against covert companies)Special: Port. If an animal ally is layed at this site, opponent may take a dieseas hazard from his discard pile to his hand. Any agent with a home site in Dominion of the Seven may come into play at this site.",</t>
  </si>
  <si>
    <t>[MP: 1; Mind: 2] Horse. Playable at any Hidden site in Ardor. tap modify a CP forced by a hazard on an elf in the company by +2.   tap cancel an animal (without an asterix *) or a demon attack keyed to any region in Ardor against its company. A player can only have one copy of Arrokko in play for each elf faction in play.",</t>
  </si>
  <si>
    <t>Hoard item. Warrior only: discard Arrows Shorn of Ebony to modify a strike from a hazard creature attack not keyed to a site by -1 prowess, -2 body. If this strike is defeated, all other subsequent failed strikes from this attack are automatically defeated.  \"...his arrows shorn of ebony...\"-LotRII",</t>
  </si>
  <si>
    <t>Unique. Círdan the Shipwright specific. Whenever a battle-gear item is stored at Grey Havens, it must be placed with this card, and you may take one non-unique battle-gear item from your sideboard and place it with this card. Any item placed with Arsenal of Lindon is considered “off to the side”: it gives no MP and may be played as if from hand. This card gives 2 MP if there is an opponent’s item placed with it.",</t>
  </si>
  <si>
    <t>Dragon-lord specific. Dragon-magic. Playable on your Dragon-lord. +5 to his EI this turn, or +3 to one of his rolls for a flattery, riddling or offering attempt. Cannot be duplicated on a given turn.",</t>
  </si>
  <si>
    <t>Dúnedain. Each character in the company faces one strike (detainment against covert and hero companies). May be played keyed to Arthedain, Rhudaur, Cardolan, Hollin, and The Shire; and may also be played at sites in these regions. May not be played against a company containing a character with Bree as a home site.",</t>
  </si>
  <si>
    <t>Angmar, Cardolan, Forochel, Lindon, Númeriador, Rhudaur, The Shire",</t>
  </si>
  <si>
    <t>[MP: 2; Mind: 6; DI: 2; P/B: 3/8]---Sa/D---Dúnadan. Unique. Valdacli Lord. +1 DI against characters and factions playable at sites in Pel. May use Persuasive Words against any influence attempt he makes; if successful shuffle Persuasive Words into your deck, instead of discarding it. Cannot be a starting character unless you start at a site in the Uttersouth. Home site: Barad Angwi.",</t>
  </si>
  <si>
    <t>(1)Traps---each character faces a strike with 7 prowess; (2)Opponent--- may play any non-unique undead creature from hand, or sideboard Special: Contains a hoard.",</t>
  </si>
  <si>
    <t>Unique. +7 direct influence only usable toward Aragorn II.  \"The braids of her dark hair were touched by no frost; her white arms and clear face were flawless and smooth, and the light of stars was in her eyes...queenly she looked, and thought and knowledge were in her glance...\"-LotRII  Home Site: Rivendell",</t>
  </si>
  <si>
    <t>Unique. Grey Agent. +3 DI against Animals and Wolves. Discard if you have Bad Company in play. TAP: cancel an Animal, Spider, or Wolf attack against his company. Agent only: TAP: allow one non-unique Animal or Wolf hazard creature to be played at his Border-hold [B] or Ruins &amp; Lairs [R]; the creature must be keyable to a non-Coastal Sea region by type. Home Site: Buhr Widu, Mountains of Mirkwood",</t>
  </si>
  <si>
    <t>Unique. Silvan. Unless he is one of the starting characters, he may only be brought into play at his home site. +1 prowess against Trolls. TAP: during the organization phase at a site in Rhudaur or its adjacent regions to force opponent to reveal two random cards from his hand. Home Site: Rivendell, any Refuge in Eriador",</t>
  </si>
  <si>
    <t>Unique. Playable at Nûrniag Camp if the influence check is greater than 10. Standard modifications: Nûrniags (+2), Variags of Khand (+2), Balchoth (-2).  \"Always one and the same, horse and rider, even though every warrior owns two or more mounts.\"-Kuduk Lore",</t>
  </si>
  <si>
    <t>[MP: 1, Mind: 2, P/B: 2/8]---Ranger.  Unique. Horse. Playable at any non-haven site in Cardolan or Rhudaur. Characters with Rivendell as a home site may play Asfaloth tapped sites. If its company contains only one character and no allies (except animal or horse allies), they may move 2 additional  regions. tap: cancel a strike (not from an automatic-attack) against its bearer or itself, or give its bearer +2 to a corruption check if moving to a new site.",</t>
  </si>
  <si>
    <t>Playable at the end of the organization phase on a company containing a ranger. If the company uses region cards for its site path, tap the ranger to move as if the following pairs of regions were adjacennt: Dagorlad and Gorgoroth, Horse Plains and Gorgoroth. The company faces an attack at the beginning of its movement/hazard phase: Orcs - 4 strikes with 8 prowess. Otherwise, if the site moved to is in one of the regions listed above, the hazard limit is reduced by 2 (to a minimum of 2). Cannot be duplicated on a given company.",</t>
  </si>
  <si>
    <t>Drake. Two strikes. Attacker chooses defending characters. May be played keyed to Ered Lithui, Gorgoroth, Nurn, and Udûn; and at any volcano site. May also be played keyed to a region affected by Awaken the Earth’s Fire. If Drought is in play, may also be played keyed to Khand, Chelkar, and their adjacent regions.",</t>
  </si>
  <si>
    <t>[MP: 1; Mind: 4; DI: 0; P/B: 5/8]---W---Man. Unique. +2 DI against characters and factions playable in Chy or its adjacent regions. -1 to his CP if not at or moving to a site in Bay of Ormal, the Great Central Plains or the Sun-lands.Home site: Pelepelplû, Samarth.",</t>
  </si>
  <si>
    <t>Men. Three attacks (of one strike each) all against the same character. Attacker chooses defending character. One or two of these attacks may be canceled by tapping one character (not the defending character) in the defending character's company for each attack canceled.",</t>
  </si>
  <si>
    <t>[CP: 1; SP: 2] Fallen-wizard only. Place this card on your Fallen-wizard if he is in play. He may use spirit-magic. +3 to his riddling, offering and flattery attempts.    Additionally, you may (at any time) discard Honey on the Tongue or Poison of His Voice from hand to tap one non-avatar character (or two Man characters) at your Wizard’s site. Wizard makes a corruption check. Cannot be duplicated by a given player. tap: take a light enchantment from your discard pile to your hand",</t>
  </si>
  <si>
    <t>Unique. +2 direct influence against any faction playable at Variag Camp.  \"'Killer and slave-trader, Asternak knew all the roads and ways in both Khand and Nurn.'\"-Kuduk Lore  Home Site: Variag Camp",</t>
  </si>
  <si>
    <t>Playable on a Dragon faction. Choose another Dragon faction in active play that shares at least 1 region for its attack with target faction. Make a roll adding the number regions that both factions share for their attack, plus any influence modification against each other (ignoring the negative); if the result is greater than opponent’s free GI, the two factions attack each other. Each faction’s prowess and body are equal to the attack on their card and the controlling player makes the roll. No resources may be played. If a Dragon faction is thus eliminated remove this card from the game. Otherwise the loosing faction is wounded (invert it); it is worth half its normal mp (round down) and can be healed by making a successful influence attempt against the faction. Cannot be duplicated on a given turn.",</t>
  </si>
  <si>
    <t>Dwarf only. One influence check by a Dwarf is modified by adding half his mind value (round up). Negative modifications for his race are cancelled. Afterwards, if the check is successful, you may remove one hazard permanent-event from the influencing character. Cannot be duplicated for an influence attempt.",</t>
  </si>
  <si>
    <t>A Dúnadan can tap and use this item to heal a character in his company (change from wounded to well, character remains tapped). Aragorn II can also tap and use this item to remove a corruption card from a character in his company. Discard after use.",</t>
  </si>
  <si>
    <t>+2 DI against Dwarves with a mind and prowess lower than his. +1 prowess against Orcs, Trolls, and Drakes. Cannot be duplicated by a given player unless he has Folk of Durin in play. TAP: give +1 prowess to all Dwarves in his company against one attack (or in CvCC).  Home Site: any Dwarf-hold",</t>
  </si>
  <si>
    <t>Song. Playable on a Hobbit facing a strike from an Animal, Spider, Wolf, or Awakened Plant attack. The Hobbit receives +5 prowess against the strike. If untapped after the strike, he may immediately tap to face a strike assigned to another character in his company; any resulting body check after this strike is modified by +1.",</t>
  </si>
  <si>
    <t>Ritual. Sage only. Playable during the site phase at a site where Information is playable. Tap the sage, place this card on a non-unique weapon item in the company, and choose a type: Drake,Giant, Orc, Troll, Spider, Wolf, or Undead. The weapon gives +2 prowess or -1 to target’s body (decide during the strike sequence) against strikes of the chosen type. Sage makes a CC modified by -2. Cannot be duplicated on a given item.",</t>
  </si>
  <si>
    <t>[MP: 1] Unique. Playable at a Border-hold oasis in The Sun-lands or its adjacent regions if the influence check is greater than 7. Standard modifications: Men (+1), Wizard or overt characters (-5), Covshek-pust (+2), Desert Orcs (-3), any non-animal in play at the site (-2, Tedjin (-4).",</t>
  </si>
  <si>
    <t>Playable on Galadriel, Glorfindel, Gildor Inglorion, or Nestador. +1 prowess against Demons, Nazgûl, and Undead. Bearer may use Wizard Uncloaked and True Fána as if a Wizard. Discard this card to take Power against the Shadow from your sideboard or discard pile to your hand",</t>
  </si>
  <si>
    <t>Dragon-magic. Playable on a Dragon- character’s company during CvCC, before strikes are assigned. Make a roll for each character in opponent’s company. If the roll is higher than the character’s mind, he is tapped.      Alternatively, playable on a magic using Dragon character facing a non-automatic- attack. The attack is cancelled.  Cannot be duplicated on a given turn.",</t>
  </si>
  <si>
    <t>(1)Elves--- each character faces a strike with 9 prowess (detainment against hero, cancelled against Court companies); (2)Elves---1 strike with 14 prowess (only against overt or avatar's company)Special: Ardan Citadel. Port. Fungi is playable here.",</t>
  </si>
  <si>
    <t>(1)Wose---3 strikes at 6 prowess (detainment) Special: Tap a wose character or a diplomat and the site to reveal a number cards from your deck equal to the number of MP you are behind on your opponent. Place these cards back on top of your deck in any order you choose.",</t>
  </si>
  <si>
    <t>(1)Woses---3 strikes with 6 prowess (detainment against covert companies)Special: Pukel-men may always be played keyed to this site against an overt company, regardless of other card's effects.",</t>
  </si>
  <si>
    <t>[MP: 2] Playable at any non-Haven Elf-hold not in Eriador, Gondor, or Wilderland    if the influence check is greater than 11. Standard Modifications: Dwarves (-2), Elves (+2), Men (-2), any non-animal faction in play at any version of this site (-5). Cannot be duplicated within a territory.      tap: bring one Lingerers from your discard pile to your play deck and shuffle",</t>
  </si>
  <si>
    <t>Playable on a non-Wizard character with a mind of six or less. Character must stay at its current non-Haven site until you play a card at the site. Target character does not count against general influence and its Marshaling points do not count. Discard this card when you play a resource at the site, the character is discarded, or the character wounded. Cannot be duplicated on a given character.",</t>
  </si>
  <si>
    <t>Gandalf specific. Playable if you are Gandalf and have at least: 12 stage points, two protected Wizardhavens [W], 4 factions, and 6 characters. Each faction you play after Await the Onset is worth 1 Marshaling point regardless of other cards in play (place these factions under Await the Onset). Each of your Marshaling point cards in a company not in one of your Wizardhavens [W] when the game ends is worth 1 Marshaling point regardless of other cards in play. Cannot be duplicated.",</t>
  </si>
  <si>
    <t>Playable during the organization phase on a character with a mind of 6 or less at a non-Darkhaven. For the purposes of controlling this character, his mind is halved (round down). Discard this card when the character moves. Cannot be duplicated on a given character.",</t>
  </si>
  <si>
    <t>The number of strikes for each automatic-attack at a Free-hold [F] or Border-hold [B] is doubled. Additionally, each detainment automatic-attack at a Free-hold [F] or Border-hold [B] becomes a normal automatic-attack. Cannot be duplicated.   \"...the light of the fires showed up many a mark for archers of such skill as Gondor once had boasted.\" -LotRI",</t>
  </si>
  <si>
    <t>The number of strikes for each automatic-attack at a Ruins &amp; Lairs [R] site is doubled. Cannot be duplicated.  \"'...they're gone for robbers and live outside, hiding in the woods beyond Archet, and out in the wilds north-way. It's like a bit of the bad old times tales tell of, I say.'\"-LotRVI",</t>
  </si>
  <si>
    <t>The number of strikes for each automatic-attack at a Ruins &amp; Lairs [R] site is doubled. Cannot be duplicated.  \"'...I have a sense of watchfulness, and of fear, that I have never had here before.'\"-LotRIII",</t>
  </si>
  <si>
    <t>The number of strikes for each automatic-attack at a Shadow-hold [S] site or a Dark-hold [D] site is doubled. Cannot be duplicated.  \"...here the Dark Power, moving its armies like pieces on a board, was gathering them together.\"-LotRVI",</t>
  </si>
  <si>
    <t>Environment. Modify the prowess of one auto-attack at a Shadow-hold [S] or Dark-hold [D] site by +2. Alternatively, if Doors of Night is in play, treat one Shadow-land [s] as a Dark-Domain [d] or one Shadow-hold [S] as a Dark-hold [D] until the end of the turn. Cannot be duplicated.",</t>
  </si>
  <si>
    <t>[MP: (3)] Sauron specific. You may bring one Balrog or Dragon character from your sideboard to your play deck when you play this card (reshuffle). You may bring such a character into play at his home site; place this card with the character when he enters play, it is worth 3 mp. Your Balrog characters costs 10 points of influence to control. Unless at a Darkhaven [K] no other characters may be in a company with one of your Balrog and Dragon characters.     Additionally, you may play Balrog specific resources that are only playable by/on a Balrog. Cannot be duplicated on a given character.",</t>
  </si>
  <si>
    <t>Opponent reveals four cards at random from his discard pile. You may choose a non-unique one and remove it from play. Opponent discards the other three.  \"Quickly now he drew off the cloth, wrapped the stone in it and kneeling down, laid it back in the wizard's hand.\"-LotRIII",</t>
  </si>
  <si>
    <t>Unique. Axe. One-handed. Weapon. Also playable at Cameth Brin the same turn you play the Hillmen. +2 prowess to a maximum of 8 (+3 against dwarves and orcs to a maximum of 9)",</t>
  </si>
  <si>
    <t>Warrior only. Playable on a Dwarf, Man, Orc or Sinda Elf bearing an axe. If bearer is chosen to face a strike from an attack with less strikes than the prowess bonus the axe gives against the attack, you may tap the axe and the character to face any number of strikes from the attack (in separate strike sequences). Each body check bearer makes is modified by an additional +1. Bearer makes a CP. This card gives 2 corruption points to an overt or minion character. Discard if bearer does not bear an axe.",</t>
  </si>
  <si>
    <t>All Dwarf factions receive +1 prowess in battles with Dragon and Orc factions. Additionally, if a Dragon faction is wounded in battle with one of your Dwarf factions, you may remove this card from play to eliminate the Dragon faction.",</t>
  </si>
  <si>
    <t>Nearest Haven:  Elanthia Automatic-attacks:  Dwarves – 3 strikes with 8 prowess (detainment; cancelled if the company contains a Dwarf) Special:  Hidden site.  Unless the company contains an Ironfist Dwarf, tap a sage or Dwarf to reveal this site.  A character at this site may at any time store a ring or treasure item he bears to make the Ironfists faction playable that turn.",</t>
  </si>
  <si>
    <t>Nearest Darkhaven:  Chey Goumal Automatic-attacks:  Dwarves – 3 strikes with 9 prowess Special:  Hidden site.  Unless the company contains an Ironfist Dwarf, tap a sage or a Dwarf to reveal this site.",</t>
  </si>
  <si>
    <t>[MP: (*)] Playable if you have at least three Dwarf factions in Redhorn Gate. Wounded Orc factions must participate in faction battles against your Dwarf factions. This card is worth 1 mp for each Orc faction you eliminate (place them with this card); it is worth full mp to a Dwarf-lord player. Cannot be duplicated by a given player.",</t>
  </si>
  <si>
    <t>Unique. Balrog specific. Leader. Discard on a body check result of 9. +3 direct influence against Orcs and Orc factions. +2 direct influence against Balrog specific characters.   \"...he was a great Orc with a huge iron-clad head, and yet agile and strong.\"-LotR  Home Site: Moria, The Under-gates",</t>
  </si>
  <si>
    <t>[MP: 2(3); CP: 2(3); DI: +2; Prowess: +2(+4)] Unique. Hoard item. Weapon. Warrior only: +2 prowess to a maximum of 9 (maximum of 11 against Dwarves).    If borne by an Orc leader: +4 prowess against Dwarves, +2 DI against Orcs, 3 mp and 3 CP.",</t>
  </si>
  <si>
    <t>Quest. Black player only. Playable in lieu of playing a minor item with a starting company; bring Nine for Mortal Men into play from your sideboard. You can only play a manifestation of The Lidless Eye as your avatar, not a Ringwraith. Flip this card if either of these occur: The One Ring enters play - you receive mp from Have your seen Baggins, you choose to tap at least 3 Ringwraith characters in play by you",</t>
  </si>
  <si>
    <t>Each player may remove any number of characters from his discard pile and shuffle them into his play deck.   \"...flung them into the fray; Easterlings with axes, and Variags of Khand, Southrons in scarlet, and out of the Far Harad black men...\"-LotRI",</t>
  </si>
  <si>
    <t>[MP: 0; CP: 1] Tap bearer to play with him a non-unique, non-hoard minor item (or two if he is Dori or Sam Gamgee; no Backpack) taken from your discard pile or sideboard; then discard this item",</t>
  </si>
  <si>
    <t>You may play Orc and Troll characters and include them in your starting company. Cannot be duplicated by a given player.  \"'We are the servants of Saruman the Wise, the White Hand: the Hand that gives us Man's-flesh to eat.'\"-LotRIII",</t>
  </si>
  <si>
    <t>Playable at a Darkhaven [V] during the organization phase on your Ringwraith. -2 to his direct influence, +5 general influence. You may discard this during any of your organization phases. Discard this card if your Ringwraith moves.  Alternatively, playable if your Ringwraith is not in play. +5 general influence. Place this card with your Ringwraith when he comes into play. Cannot be duplicated by a given player.",</t>
  </si>
  <si>
    <t>Unique. Agent. Agent only: if Baduila is discarded at target company's new site, company must return to its site of origin.  \"They are valiant men and keep open the High Pass and the Ford of Carrock. But their tolls are high...and they are not overfond of dwarves.\"-LotRII  Home Site: Goblin-gate, Mount Gundabad",</t>
  </si>
  <si>
    <t>Nearest Haven: Rivendell  \"In a hole in ground there lived a hobbit. Not a nasty, dirty, wet hole, filled with the ends of worms and an oozy smell, nor yet a dry, bare, sandy hole with nothing in it to sit down or to eat: it was a hobbit-hole and that means comfort.\"-Hob",</t>
  </si>
  <si>
    <t>Nearest Darkhaven: Carn Dûm Playable: Information, Items (minor, major, greater*, gold ring) *-hero item only Automatic-attacks (2):  (1st) Hobbits-5 strikes with 5 prowess (2nd) Dúnedain-3 strikes with 11 prowess",</t>
  </si>
  <si>
    <t>[MP: 1; Mind: 4; DI: 1; P/B: 3/8]---W/Sa---Dwarf. Unique. Stiffbeard. +1 prowess against Orcs, Trolls and Giants.     tap: and discard a (stored) Reforging from the company to make Dwarven Light-stone playable at his current Dwarf-hold until the end of the turn. Home Site: Azagarbhun, Isvat",</t>
  </si>
  <si>
    <t>[MP: 1; Mind: 4; DI: 1; P/B: 4/8]---W/R---Man. Unique. +1 prowess against Orcs, Dragons and Drakes. +1 DI against Men with a home site in Northern Rhovanion. +1 DI against Dwarves.Home site: Dale.",</t>
  </si>
  <si>
    <t>Unique. May be played at Ovir Hollow. Dragon. Two strikes. Attacker chooses defending characters. If Doors of Night is in play, may also be keyed to  Withered Heath, Gundabad, Anduin Vales, and Grey Mountain Narrows; may also be played at sites in those regions.  \"Thousands of bear bones adorn the cold-drake's chambers...\"-Kuduk Lore",</t>
  </si>
  <si>
    <t>Unique. Any company moving in Withered Heath, Gundabad, Anduin Vales, and/or Grey Mountain Narrows immediately faces one Dragon attack (considered a hazard creature attack)-3 strikes at 12/6 (attacker chooses defending characters). If Doors of Night is in play, this attack also affects: Northern Rhovanion, Iron Hills, Southern Rhovanion, and Angmar.",</t>
  </si>
  <si>
    <t>Unique. Unless Bairanax Ahunt is in play, Ovir Hollow has an additional automatic-attack: Dragon-2 strikes at 15/7. In addition, the hazard limit against any company facing one or more animal hazard creature attacks is increased by one.  \"'Well, thief! I smell you and I feel your air. I hear your breath...'\" -Hob",</t>
  </si>
  <si>
    <t>Unique. Manifestation of Bairnanax. Playable at Ovir Hollow if the influence check is greater than 11. Modifications: influencer discards a major item (+3) or a greater item (+6). All attacks by manifestations of Bairanax against any of your companies are canceled. Any company moving in Withered Heath, Gundabad, Anduin Vales, and/or Grey Mountain Narrows faces one attack: Dragon-two strikes at 14/7 prowess/body (attacker chooses defending characters).",</t>
  </si>
  <si>
    <t>Environment. No environment cards can be played. At the start of your organization phase, discard this card or keep it in play by discarding an environment card from your hand. Your opponent can then discard an environment card from his hand to discard this card, which you can counter by discarding two environment cards from your hand, which he can counter by discarding one, which you can counter with two, etc. Discard when any play deck is exhausted.",</t>
  </si>
  <si>
    <t>Unique. Playable at Raider-hold if the influence check is greater than 8.  Standard Modifications: Easterlings (+2), Men of Dorwinion(-2).  \"... a fierce people...they made raids...until the vale of Anduin south of the Gladden was largely deserted.\"-LotR",</t>
  </si>
  <si>
    <t>(1)Men---4 strikes with 8 prowess Special: War Preparations may be played at this site (as if at a Shadow-hold [S] in Mordor",</t>
  </si>
  <si>
    <t>(1)Men---each character faces 1 strike with 7 prowess (detainment against covert)Special: Balchoth faction is playable at this site, while in play keep this site with the faction. Tap give +2 prowess to Balchoth in a faction battle.",</t>
  </si>
  <si>
    <t>Unique. +2 prowess against orcs. +1 direct influence against Dwarves and Dwarf factions.  \"'Well, it is the first time that even a mouse has crept along carefully and quietly under my very nose and not been spotted,' said Balin, 'and I take off my hood to you.' Which he did.\"-Hob  Home Site: Blue Mountain Dwarf-hold",</t>
  </si>
  <si>
    <t>Unique. Dwarf-lord only. Longbeard. Leader. +3 DI against Dwarves. +2 prowess againsts Orcs, Trolls, and Wolves.  -2 MP if eliminated. If you are Balin, values in brackets apply and your ore resources are each worth full MP.  Balin gives no MP. If you have Lord of Dwarrowdelf or Reconquest of Khazad-dûm in play, you may keep one more card than normal in your hand. Home Site: Blue Mountain Dwarf-hold",</t>
  </si>
  <si>
    <t>Balin specific. Place this card on Balin if he is in play. TAP: during your end-of-turn phase to search your play deck for a resource that requires one of Balin’s skills to play, and take it into your hand. TAP: during your organization phase to look at three random cards from your opponent’s hand. If any of these is a hazard creature playable at/in Balin’s site or region, opponent places it on the bottom of his play deck.",</t>
  </si>
  <si>
    <t>Unique. The Balrog appears in Moria. The Moria site gains a second automatic-attack of 1 strike with 18 prowess and no body (i.e., 18/-). If this 2nd automatic-attack is defeated, this permanent-event is removed from play (i.e., the Balrog is defeated). If your opponent defeats this 2nd automatic-attack, he receives the Marshaling points. In addition, unless Galadriel is at Lórien, or she is not in play, Lórien is considered a Free-hold [F] (for the purposes of healing and playing hazards). +2 prowess to all automatic-attacks at sites in Hollin, Redhorn Gate, and Wold &amp; Foothills.",</t>
  </si>
  <si>
    <t>Nearest Haven: Lórien Playable: Items (minor, gold ring) Automatic-attacks: Men - 3 strikes with 6 prowess  \"...There were all the baggages and packages lying broken open, and being rummaged by goblins, and smelt by goblins, and fingered by goblins, and quarreled over by goblins.\"-Hob",</t>
  </si>
  <si>
    <t>Nearest Darkhaven: Dol Guldur Playable: Items (minor, gold ring) Automatic-attacks: Men - 3 strikes with 6 prowess  \"For in the time of ruin houseless and desperate men went astray, some refugees of battle and defeat and lands laid waste, others outlaws driven into the wild for evil deeds.\"-Kuduk Lore",</t>
  </si>
  <si>
    <t>Corruption points for Palantíri are doubled. Automatically cancels any effects that causes a player to search through or look at any portion of a play deck or a discard pile outside of the normal sequence of play. Discard Bane of the Ithil-stone whenever a play deck is exhausted. Cannot be duplicated.",</t>
  </si>
  <si>
    <t>Sage only. Playable during the site phase on a site with an Undead automatic-attack. Tap the sage. The site loses all its Undead automatic-attacks. If the site is a Ruins &amp; Lairs [R], it contains a hoard. Sage makes a CC modified by -2. Discard when you play an item at the site.",</t>
  </si>
  <si>
    <t>[MP: 0; CP: +1] Unique. Playable by Arwen at Minas Tirith or Rivendell, if Aragorn II controls Return of the King, Ring of Barahir or Sceptre of Annúminas. Discard if not borne by Arwen or a Dúnadan. +1 to all of bearer’s CP.     You may play Choice of Lúthien at any site. Each Dúnadan in the company requires 1 less influence to control (to a minimum of 1). If borne by a leader, all Orc, Troll and Man attacks against the company receive -1 to prowess and strikes.",</t>
  </si>
  <si>
    <t>[Body: +1] Playable on a character with a home site in a home region of one of your factions in play. +1 to body. Discard during the site phase if there is no such faction in the character’s current region. Cannot be duplicated on a given character.",</t>
  </si>
  <si>
    <t>(1)Orcs---4 strikes with 6 prowessSpecial: Hidden site. Ancient Dwarf-ruin. Discard a Tur Betark or Wondrous Maps from hand to reveal this site.",</t>
  </si>
  <si>
    <t>(1)Orcs---4 strikes with 6 prowessSpecial: Hidden site. Ancient Dwarf-ruin. Discard a Tur Betark from hand r remove a Dwarf trophy from the company to reveal this site.",</t>
  </si>
  <si>
    <t>Nearest Haven: Lórien, Playable: Items (minor), Automatic-attacks: Spirits of Ice and Cold — each character faces a strikes with 12 prowess; instead of using prowess against the strike, each character uses his body Special: A sage may discard a Lore or Knowledge card he controls to force the discard of any one environment card in play",</t>
  </si>
  <si>
    <t>Nearest Darkhaven: Carn Dûm, Automatic-attacks: Spirits of Ice and Cold — each character faces a strikes with 9 prowess Special: You may at any time tap your sorcery user or Ringwraith here and tap the site to take an environment hazard from your sideboard to your hand; if The Ulûkai of Morgoth or Zaugthrakash is in the company, the site need not tap",</t>
  </si>
  <si>
    <t>(1)Spiders---2 strikes with 7 prowess Special: Swamp. Hidden site. A company must discard a Lost Knowledge card it controls to reveal this site. Only non-unique creatures may be played at this site.",</t>
  </si>
  <si>
    <t>(1)Spiders---2 strikes with 7 prowess Special: Swamp. Hidden site. A company must discard a Lost Knowledge card it controls to reveal this site. Only non-unique creatures may be payed at this site.",</t>
  </si>
  <si>
    <t>Nearest Haven: Lórien Playable: Items (minor, major, greater) Automatic-attacks (2): Orcs - 4 strikes with 7 prowess, Trolls - 3 strikes with 9 prowess Special: Any company moving to Barad-dûr has its hazard limit modified by +2.",</t>
  </si>
  <si>
    <t>Nearest Darkhaven: Minas Morgul Special: Treat this site as a Darkhaven during the Untap Phase. Any gold ring at this site is automatically tested during the site phase (the site need not be entered). All ring tests at this site are modified by -3.  \"...rising black, blacker and darker than the vast shades amid which it stood, the cruel pinnacle and iron crown of the topmost tower of Barad-dûr.\"-LotRVI",</t>
  </si>
  <si>
    <t>Playable: Items (minor, major, greater) Automatic-attacks (3):  Orcs-4 strikes with 7 prowess; Trolls-3 strikes with 9 prowess; Maia (cannot be canceled)-1 strike with 24 prowess. Any creature wounded by the Maia's attack is automatically eliminated. Special: Creatures keyed to this site attack normally, not as detainment.",</t>
  </si>
  <si>
    <t>Nearest Haven: Lórien Playable: Items (minor, major) Automatic-attacks: Orcs — each character faces a strike with 8 prowess   Special: Stolen Knowledge. When this site would be discarded, you may place it with the leaving company or store it; it is considered a Stolen Knowledge resource and you may discard it to cancel all attacks from Mordor in Arms or Barad-wath against one of your companies.",</t>
  </si>
  <si>
    <t>Nearest Darkhaven: Minas Morgul Automatic-attacks: Orcs — each character faces a strike with 7 prowess (detainment against overt companies)  Special: The Orcs of the Ephel Dúath faction is playable here. While this site is in play, any hero company moving with Gorgoroth and Nurn in their site path faces an attack at the start of the movement/hazard phase: Orcs — 4 strikes with 9 prowess.",</t>
  </si>
  <si>
    <t>Nearest Haven: Lórien Playable: Items (minor) Automatic-attacks: Dwarves — 2 strikes with 8 prowess (detainment)  Special: Dwarves may play Durang and Reforging at this site; these resources may be stored and used here as if at a Haven [H].",</t>
  </si>
  <si>
    <t>Nearest Darkhaven: Dol Guldur Playable: Items (minor, major*, gold ring) * —battle-gear items only—  Automatic-attacks: Dwarves — 3 strikes with 9 prowess  Special: A Dwarf or sage in a covert company here may tap to shuffle an item with ‘Dwarven’ or ‘Dwarf’ or in its title or card text from your discard pile or sideboard into your play deck (tap site if untapped).",</t>
  </si>
  <si>
    <t>Unique. +2 direct influence against the Men of Northern Rhovanian faction.  \"Their captain was Bard, grim-voiced and grim-faced, whose friends had accused him of prophesying floods and poisoned fish, though they knew his worth and courage.\"-Hob  Home Site: Lake-town",</t>
  </si>
  <si>
    <t>[MP: 2*; P/B: 10/6] Men. Each character in the company faces a strike (detainment against covert and hero companies). May be played keyed to Dorwinion, Grey Mountain Narrows, Iron Hills, Northern Rhovanion, or Southern Rhovanion; and may also be played at non-Haven sites in these regions. May also be played on Dale or Lake- town, creating an additional automatic-attack (discard Bardings at the end of the site phase).              May not be played against a covert or hero company containing a character with a home site in Dorwinion, Northern Rhovanion, or Southern Rhovanion.",</t>
  </si>
  <si>
    <t>Nearest Haven: Rivendell Playable: Items (minor, gold ring) Automatic-attacks: Dwarves — 3 strikes with 8 prowess (detainment against companies that do not contain an Elf)  Special: Hidden site. Tap a sage in the company to reveal this site. The Petty-dwarves faction is playable at this site. If a Dwarf here discards  a Lost Knowledge card he controls, the site contains a hoard that turn.",</t>
  </si>
  <si>
    <t>Nearest Darkhaven: Carn Dûm Playable: Items (minor, gold ring) Automatic-attacks: Dwarves — 3 strikes with 8 prowess (detainment against covert companies that do not contain an Elf)  Special: Hidden site. Tap a sage in the company to reveal this site. The Petty-dwarves faction may be played at this site. If a Dwarf here discards a Lost Knowledge card he controls, the site contains a hoard that turn.",</t>
  </si>
  <si>
    <t>Unique. -1 to all of his corruption checks. -1 to all influence checks against factions.  \"...a short fat man with a bald head and a red face... He seemed capable of an endless stream of talk, however busy he might be.\"-LotRI  Home Site: Bree",</t>
  </si>
  <si>
    <t>Tap the bearer of a Dagger of Westernesse during the site phase at a Ruins &amp; Lairs [R] and play this with the Dagger of Westernesse. Dagger of Westernesse receives +1 prowess (+3 versus Undead and Nazgûl). Cannot be duplicated on a given Dagger of Westernesse.  \"No other blade...would have dealt that foe a wound so bitter...\"-LotRIII",</t>
  </si>
  <si>
    <t>Nearest Haven: Rivendell Playable: Items (minor, major) Automatic-attacks: Undead - 1 strike with 8 prowess; each character wounded must make a corruption check  \"...the green mounds, and the stone-rings upon the hills and on the hollows...\"-LotRI",</t>
  </si>
  <si>
    <t>Nearest Darkhaven: Carn Dûm Playable: Items (minor, major) Automatic-attacks: Undead - 1 strike with 8 prowess; each character wounded must make a corruption check modified by -2  \"There was no tree nor any visible water: it was a country of grass...and high lonely cries of strange birds.\"-LotRI",</t>
  </si>
  <si>
    <t>Undead. One strike. After each attack, each character wounded by Barrow-wight makes a corruption check modified by -2.  \"...two eyes, very cold though lit with a pale light...Then a grip stronger and colder than iron...\"-LotRI",</t>
  </si>
  <si>
    <t>Undead. One strike. After each attack, each character wounded by Barrow-wight makes a corruption check modified by -2.  \"...evil spirits out of Angmar and Rhudaur entered into the deserted mounds and dwelt there.\"-LotR",</t>
  </si>
  <si>
    <t>(1)Dwarves--- 2 strikes with 7 prowess (detainment)Special: *Discard either food item from the company or a resource card from you hand to make items playable here this turn. If you discard both a food item and a resource from your hand, this site contains a hoard till the end of the turn.",</t>
  </si>
  <si>
    <t>(1)Dwarves--- 4 strikes with 9 prowess (detainment against covert companies)Special: The first item played by a covert company does not tap the site, if the company discards a food item it controls.",</t>
  </si>
  <si>
    <t>(1)Orcs---4 strikes at 6 prowess; (2)Trolls---2 strikes with 7 prowess0",</t>
  </si>
  <si>
    <t>(1)Orcs--- 4 strikes with 6 prowess (detainment); (2)Trolls---Half 2 strikes with 7 prowess (detainment against overt companies)Special: Half-trolls faction is playable at this site.",</t>
  </si>
  <si>
    <t>Unique. Playable by a white player if you have at least 1 Dwarf and 1 Elf or Man faction in play. Playable by a grey or black player if you have at least 1 Orc and 1 Wolf faction in play. Make a roll and designate 2 of your factions of the above named types for your alignment. If the result plus the total mp of both factions is: less than 9 — you must discard 1 of your designated factions; 11 or greater — your opponent must discard 1 of his factions of the above named types in play in the same territory as one of your factions. Remove this card from the game.",</t>
  </si>
  <si>
    <t>Unique. Playable at Ruins of Belegost or Ruins of Nogrod if the company discards (for no effect) a Lost Knowledge card it controls. Weapon. Axe. +1 DI. Warrior only: +3 prowess to a maximum of 9 (if borne by a Dwarf, +5 prowess against Spawn, Dragons, and Drakes to a maximum of 11). Dwarf leader or Firebeard only: modifications to prowess and body from The Dwarves Are upon You! are doubled for all Firebeard Dwarves in the company.",</t>
  </si>
  <si>
    <t>Unique. Helmet. Playable only by Ûvatha the Ringwraith at any site in Khand, Nuriag, or region adjacent to these (does not tap the site). This item only affects Ûvatha; he can use shadow-magic and need not be taken back to hand on a body check result of 7 or 8. TAP: instead of Ûvatha whenever a card is played on (or against) him or his company that requires a scout or ranger to tap.",</t>
  </si>
  <si>
    <t>[MP: 1; Mind: 4; DI: 2; P/B: 4/8]---W---Orc. Unique.  Half-orc.  Agent.  Leader.  Discard on a body check result of 8.  +2 direct influence against Orcs and Orc factions.  Agent only:  Cannot move to Free-holds [F] and Border-holds [B].  Home site: Isengard.",</t>
  </si>
  <si>
    <t>[MP: 2] Unique. Playable if you have Nár’s Folk, Dwarves of Mablád-dûm and Dwarves of Blackflame in play. When you play this card you may take an Ore card from your sideboard to your hand. All your Stiffbeard Dwarves gain +1 prowess and cannot be influenced by any opponent or sent back to your hand by hazard effects.",</t>
  </si>
  <si>
    <t>Andrast Coast, Andrast, Anfalas, Belfalas, Mouths of the Anduin",</t>
  </si>
  <si>
    <t>[SP: 1] Dúnadan-lord only. Playable on a Border-hold [B]  or Free-hold [F] in Greater Gondor. Any warrior with a mind of three or less (or any warrior, if your avatar is at the site) and a home site in Greater Gondor may be brought into play at this site. While your avatar is at this site, your characters may heal here, the site becomess a battleground, and you may bring any number of characters into play here during the organization phase. Discard this card when the site leaves active play.",</t>
  </si>
  <si>
    <t>All sites in Gondor receive an additional automatic-attack: Men — 3 strikes with 8 prowess (detainment against hero   and covert companies).     Additionally, each player may bring a Dúnadan hazard creature from his discard pile to his play deck (reshuffle)  during the end-of-turn phase.",</t>
  </si>
  <si>
    <t>Quest. Playable on a company; or with your starting company in lieu of a minor item. Once per turn you may tap a spirit-namer in the company and make a roll, adding the number of spirit-namers and lore cards in the company; if greater than 10, the first rune item played at the site this turn does not tap the site and is placed with this card. If three or more items are with this card, it gives 3 mp and can be stored. Cannot be duplicated by a given player",</t>
  </si>
  <si>
    <t>[MP: 0; P/B: (+1)/-; CP: 1] Only playable at a Ruins &amp; Lairs [R] in The Northern Waste. Weapon. Rune item. May only be included with a starting company if it contains a character with a home site in The Northern Waste.    tap: give +1 prowess to the bearer against a strike.     Sage only: discard this item to give +1 body to the bearer or another character in his company for the rest of the turn or ttap bearer and discard this item to heal another character in his company",</t>
  </si>
  <si>
    <t>[MP: 2; P/B: +1/-; CP: 2] Weapon. Rune item. May only be played at Ruins &amp; Lairs [R] in the Northern Waste. +1 prowess.     Ranger or spirit-namer only: -1 to the prowess and body of strikes against bearer from Animal or Wolf attacks.    tap: and discard to name a non-unique Animal or Wolf hazard creature opponent has revealed to you through a mechanism of the game. Opponent searches his discard pile and (if there) it immediately attacks bearer as if he were a one-character company",</t>
  </si>
  <si>
    <t>Unique. Playable at Beorn’s House or The Carrock, if the influence check is greater than 9. Standard Modifications: Beornings (+2), character with Beorn’s House or Woodmen-town as a home site (+3). Beorning Skin-changers cannot be played as event against your companies. When you play Beorning Skin-changers as a creature, rotate this card 90°. This faction gives +1 MP for each time rotated (to a maximum of 4 MP).",</t>
  </si>
  <si>
    <t>Unique. Stature card. Playable on a Ring for Mortal Men borne by a Ringwraith or a Man or Dúnadan ranger. All your animal and wolf allies in the company receive +1 prowess to maximum of 5 and + 1 body to maximum of 8. You may play Hounds of Sauron and Our Own Wolves as skill cards. Nursed with Fell Meats may also target your wolf allies. tap bring one Patrol the Area, Senses More Keen Than Most or Wolf-De",</t>
  </si>
  <si>
    <t>Unique. Alatar specific. Quest. Only playable as starting stage card. After playing Looking Foreward or The Hunt, you may search your discard pile and sideboards and reveal up to three hazard creatures with a body value and without asterisk [*]. Opponent may do the same, and places these creatures face-down at different sites (taken from your location deck) \"off to the side\" with this card; these must be any Ruins &amp; Lairs [R], Shadow-hold [S], or Dark-hold [D] in the territory containing a site or region where the creature could normally attack. Then flip this card.",</t>
  </si>
  <si>
    <t>Unique. Playable at any Under-deeps site, if the company has faced a Spawn attack this turn and if the influence check is greater than 11. Modifications: discard magic card from hand (+3). You may play Memories of Old Torture (as if a Balrog player). \"...and the beasts of Angband in dismay followed after him.\" – Sil",</t>
  </si>
  <si>
    <t>Playable at any tapped or untapped non-Haven, non-Darkhaven, non-Dark-hold site in Woodland Realm, Western Mirkwood, Heart of Mirkwood, Southern Mirkwood, Fangorn, or Cardolan if the influence check is greater than 11.  Standard Modifications: if Radagast is your Wizard (+3). Tap this faction to cancel an attack keyed by name to one of the regions listed above. May also be used as a minion resource card that is only playable by a character in a covert company.",</t>
  </si>
  <si>
    <t>[MP: 2(3); CP: 2(4)] Unique. Jewel. Treasure. Playable at Tower of the Wolf-friend. Sage only. Tap sage and make a roll (+3 for magic users) when facing a Drake creature attack against his company. If the result plus his mind is greater than the attack's prowess, place the creature with this item, it becomes an ally with a normal prowess -7 (cannot be influenced). Only one creature may be with this item at any time. During the untap phase, make the same roll as if the creature would attack (discrd if the roll fails, or if you so chose). Values in parenthesis apply when a creature is with this item.",</t>
  </si>
  <si>
    <t>[SP: 1] Dragon-lord specific. Playable on an attack by a Dragon hazard- manifestation against your Dragon-lord’s company. Tap your Dragon-lord. The attack is cancelled and the Dragon becomes an ally under the control of your Dragon-lord (place him with this card; ignore its card text). Its mind and mp are equal to half its normal mp (round down), prowess is equal to its normal prowess minus 7 (normal body). The ally’s skills are warrior if played on a Fire-dragon; scout, if a Winged-dragon; ranger, if a Cold- or Ice- dragon; sage if a female Dragon; diplomat if a male Dragon.     During your organization phase, opponent makes a roll (modified by +1 for each copy of this card on your Dragon-lord). If the result is greater than your Dragon-lord’s mind, the ally attacks him (ally’s current prowess plus dice roll; cannot be cancelled). After this attack, discard this card and the ally.",</t>
  </si>
  <si>
    <t>Discard Beautiful Gold Ring when tested. If tested, make a roll (or draw a #) to determine which ring card may be immediately played:  * The One Ring (12+); * a Dwarven Ring (10,11,12+);  * a Magic Ring (1,2,3,4,5,6,7);  * a Lesser Ring (any result).",</t>
  </si>
  <si>
    <t>[MP: 2; Mind: 3; P/B: 6/7] Unique. Ent. Playable at any non-Haven site in Fangorn.  When Beechbone becomes wounded, all other Ents in his company receive +3 prowess and may face automatic-attacks and hazards keyed to the site that turn. Discard Beechbone if his company moves to a site not in: Fangorn, Gap of Isen, Enedwaith, Wold &amp; Foothills, Redhorn Gate, or Misty Mountains - Southern Spur",</t>
  </si>
  <si>
    <t>[MP: 0; CP: 1] Food item. Playable at Bree or a site in The Shire (does not tap the site). Is considered a minor item for the purpose of Backpack if the bearer is a Hobbit or Bombur. Discard this item to discard Despair of the Heart or Nothing to Eat or Drink played on (an entity of) the company, or cancel any one effect forcing the company to do nothing during the site phase: you cannot play more than one resource giving marshalling points with the company this turn",</t>
  </si>
  <si>
    <t>[MP: 2] Unique. Playable at any Ruins &amp; Lairs [R] in Eriador that is a hidden site if the influence check is greater",</t>
  </si>
  <si>
    <t>Playable on a Dwarf-hold if you discard (for no effect) a technology item stored at (or placed with) the site. Factions you have in play at this site are never worth more than 1 MP. Opponent’s companies may not enter any version of the site and agents may not move here. The roll required to move between any version of the site and its adjacent Under-deeps sites is 13. Discard if Breach the Hold is played on any of its adjacent sites. Opponent may tap 3 of his characters (or an avatar) at the site to discard this card. Cannot be duplicated on a given site.",</t>
  </si>
  <si>
    <t>Playable on a scout or ranger agent. If he is at an opponent’s company’s current or new site, the agent may tap to reveal two random cards from opponent’s hand; if he is at such a site during the untap phase, opponent reveals 5 cards (agent need not tap) and the agent may move up to 3 regions when moving that turn. Discard after an attack or influence attempt by the agent. Cannot be duplicated on an agent.",</t>
  </si>
  <si>
    <t>Vermin. Animals. 20 strikes. Playable if Doors of Night is not in play. Detainment. May be played keyed to Anduin Vales, Beorn’s House, Rhosgobel, The Carrock, and Ligr Wodaize Berne. May not be played against a company containing a character with one of these sites as a home site. May also be played as a resource short-event by such a character when CvCC is declared (during any turn; before strikes are assigned): opponent’s company now faces an attack by Beijabar Bees.",</t>
  </si>
  <si>
    <t>Playable during organization phase on a company moving without region cards. Company may move from a site of origin in one of the following regions to a site in one of the following regions: Lindon, Elven Shores, Eriadoran Coast, Andrast Coast, Bay of Belfalas, Mouths of the Anduin, Enedhwaith, Old Pûkel-land, Andrast, Anfalas, Belfalas, Lebennin, and Harondor. The site path is [c] [c] [c] and the hazard limit is decreased by two to a minimum of two.",</t>
  </si>
  <si>
    <t>[MP: 2(4); CP: 2(3); Body: +1] Unique. Hoard item. Armor. +1 body (to a maximum of 9). A stored Reforging may be placed with this item to “restore” it. Once restored, Belegennon gives 4 mp and 3 corruption points.     Warrior only (if restored): if bearer chooses not to tap against a strike he receives no prowess penalty.",</t>
  </si>
  <si>
    <t>Unique. Can use spirit-magic.  \"...some single power and will was directing the assult from many quarters upon the survivors of Númenor.\"-LotR  Home Site: Carn Dûm",</t>
  </si>
  <si>
    <t>Anfalas, Bay of Belfalas, Lamedon, Lebennin, Mouths of the Anduin",</t>
  </si>
  <si>
    <t>[MP: 2(3)] Unique. Playable at Korlea or Hazaj Tollin if the influence check is greater than 10. Standard Modifications: any faction in play at Bozisha-Dar (-2), Cult of Vatra in play (-3)     This faction is worth 3 mp if you also have the Bozishnarod faction in play.",</t>
  </si>
  <si>
    <t>Unique. Weapon. Bow. Only playable at Tol Fuin. +3 prowess (to a maximum of 9). If bearer taps when facing a strike, he may face another strike from the attack already assigned to another character in the company (in another strike sequence immediately following)",</t>
  </si>
  <si>
    <t>(1)Men---2 strikes with 8 prowess; (2)Demon---1 strike with 12 prowesSpecial: Swamp. Hidden site. A company must discard a Lost Knowledge card it controls to reveal this site. If this site is untapped by any card effect, all of its AA on the card must be faced again. Contains a hoard.",</t>
  </si>
  <si>
    <t>(1)Men---2 strikes with 8 prowess; (2)Demon---1 strike with 12 prowessSpecial: Swamp. Hidden site. A company must tap a Sage to reveal this site. If this site is tapped and is untapped by any card effect, all of its AA on the card must be faced again. Contains a hoard.",</t>
  </si>
  <si>
    <t>Unique. +2 direct influence against the Beornings faction.  \"...a huge man with thick, black beard and hair, and great bare arms and legs knotted muscles.\"-Hob  Home Site: Beorn's House",</t>
  </si>
  <si>
    <t>[MP: 1] Unique. Vermin. Playable at a site in Anduin Vales by a character with Beorn’s House as a home site if the infuence check is greater than 5. Standard Modifications: none. tap: during your end-of-turn phase to bring one Beijabar Bees from your sideboard or discard pile to your play deck.",</t>
  </si>
  <si>
    <t>Animals. Men. Bears. Two strikes. As a creature, playable only against minion companies. May also be keyed to Anduin Vales, Western Mirkwood, Wold &amp; Foothills, and to sites in these regions. Alternatively, playable as a short-event against a moving hero company. Unless the company contains Beorn or an untapped warrior with prowess greater than 4, it must return to its site of origin.",</t>
  </si>
  <si>
    <t>Men. Each character in the company faces one strike (detainment against covert and hero companies). May be played keyed to Anduin Vales, Wold &amp; Foothills, High Pass, and Redhorn Gate; and may also be played at non-haven sites in these regions. May not be played against a company containing a character with Beorn's House as a home site.",</t>
  </si>
  <si>
    <t>Unique. Playable at Beorn's House if the influence check is greater than 7.  Standard Modifications: Men (+1).  \"'...if it were not for the Beornings, the passage from Dale to Rivendell would long ago have become impassable. They are valiant men...'\"-LotRII",</t>
  </si>
  <si>
    <t>Unique. Manifestation of hero Beornings. Playable at Beorn's House if the influence check is greater than 9.   \"'... the Beornings are the best bakers that I know of; but they are none too willing to deal out their cakes to travelers these days.'\"-LotRII",</t>
  </si>
  <si>
    <t>Nearest Haven: Lórien  \"They soon came to a wooded gate, high and broad, beyond which they could see gardens and a cluster of low wooden buildings, some thatched and made of unshaped logs; barns, stables, sheds, and a low wooden house.\"-Hob",</t>
  </si>
  <si>
    <t>Nearest Darkhaven: Dol Guldur Playable: Items (gold ring) Automatic-attacks: Men-each character faces 1 strike with 10 prowess (detainment against covert company)  \"...a courtyard, three walls of which were formed by the wooden house and its long wings.\"-Hob",</t>
  </si>
  <si>
    <t>Unique. -1 to all of his corruption checks. +1 to influence checks against factions.  \"...Beregond laughed, 'I am no captain. ...being but a plain man of arms of the Third Company of the Citadel...to be only a man of arms of the Guard...is held worthy in the city, and such men have honour...'\"-LotRV  Home Site: Minas Tirith",</t>
  </si>
  <si>
    <t>Unique. +2 direct influence against the Rangers of the North faction.  \"When the kingdom ended the Dúnedain passed into the shadows and became a secret and wandering people, and their deeds and labours were seldom sung or recorded.\"-LotR  Home Site: Bree",</t>
  </si>
  <si>
    <t>[MP: 2; Mind: 5; DI: 2; P/B: 3/9]---Sc/Sa---Man. Unique. Can use spirit-magic. If at any of her home sites she may tap to bring one Variag Priestress from your discard pile toyour hand.Home site: Lugarlur, Temple of Kondri Odchi.",</t>
  </si>
  <si>
    <t>Unique.  \"The boy drew himself up proudly, 'I am Bergil son of Beregond of the Guards,' he said.\"-LotRV  Home Site: Minas Tirith",</t>
  </si>
  <si>
    <t>(1)Men---4 strikes with 6 prowess Special: Brigands and Thief may be   played at this site, regardless of any other cards played",</t>
  </si>
  <si>
    <t>(1)Men---4 strikes with 6 prowessSpecial: Brigands and Thief may be   played at this site, regardless of any other cards played",</t>
  </si>
  <si>
    <t>Man. One strike. Detainment against hero companies. +2 prowess against overt characters. May be played keyed to Everdalf, Lindalf, Rast Losnaeth, or Talath Uichel; and at non-Haven sites in these regions. A character in the company with a home site in these regions may tap to cancel this attack.",</t>
  </si>
  <si>
    <t>[MP: 2] Unique. Playable at Ligr Wodaize Berne     if the influence check is greater than 8. Standard Modifications: Men (+1), Lossoth (-3), Angmarim (-3), Ice-orcs (+2), Orcs of the Bleak Mountains (+1)    tap: cancel a Bear attack or the effects of Beorning Skin-changers against your company moving in the Northern Waste.",</t>
  </si>
  <si>
    <t>[MP: 2; Mind: 5; DI: 1; P/B: 5/8]---W/Sc---Man---1 to his CP. If Skis and Fur-coats is in play on his company, Bertok gains the ranger skill and may tap to remove the effect of “attacker chooses defending characters” for an attack against his company keyed to a region in the Northern Waste (by type or name). Home site: Lothragh Camp, Urdic Camp.",</t>
  </si>
  <si>
    <t>[CP: 8] Unique. Stature card. Playable on a Ring for Mortal Men if borne by a Man or Dúnadan with a normal mind of 8 or more. Bearer may tap test any gold ring item in his company. All non-Maia, non-Nazgûl, non-Undead strikes against the bearer are ineffectual. Bearer may not have followers. Bearer must make a  CP to move. Bearer may not bear non-ring items.",</t>
  </si>
  <si>
    <t>Ritual. Song. Playable on a company at or moving to a Shadow-hold [S] or Dark-hold [D], if two or more characters in the company are wounded. Play to cancel one attack against the company or to discard one hazard played on a character or associated entity in the company. Cannot be duplicated on a given turn.",</t>
  </si>
  <si>
    <t>[MP: 2; Mind: 7; DI: 2; P/B: 4/9]---W/R---Man. Unique. If a manifestation of Ren the Unclean or Ûvatha the Horseman is in play: +1 to his prowess and DI and he becomes a leader.   -1 to the body of any Dragon or Drake strike he faces.Home site: Ulk Chey Sart, Ulk Jey Ama.",</t>
  </si>
  <si>
    <t>Unique. +1 prowess against Orcs. -1 to all of his corruption checks. -1 to influence checks against factions.  \"...for Bifur and Bombur had given a lot of trouble, and fought like mad, as dwarves will when cornered.\"-Hob  Home Site: Blue Mountain Dwarf-hold",</t>
  </si>
  <si>
    <t>Animals. As a creature, playable at any Shadow-hold [S]. As a short-event, playable on an Orc or Wolf attack not keyed to a site; does not count against the hazard limit. Attacker chooses defending characters for this attack, and also for the next creature attack against the same company this turn.",</t>
  </si>
  <si>
    <t>Unique. Unless he is one of the starting characters, he may only be brought into play at his home site. All of his corruption checks are modified by +4. -2 Marshaling points if eliminated.  \"'I am Ringwinner and Luckwearer...'\"-Hob  Home Site: Bag End",</t>
  </si>
  <si>
    <t>Unique. Ring. Manifestation of The One Ring. Playable at The Under-grottos if Gollum is not in play. May also be played after a failed attack from My Precious (instead of playing Gollum), if you tap a warrior, a scout, and a ranger in the company. +3 prowess, +3 body (to a maximum of 10), and +3 DI. +1 corruption point to all characters in bearer’s company or at his site. Discard when placed “off to the side”. You cannot play a resource that would allow you to win the game, except Gollum’s Fate. May be tested as if a gold ring; discard when tested and make a roll to see which ring may be played: any unique ring (9+); any non-unique ring (any result).",</t>
  </si>
  <si>
    <t>Unique. Agent.  \"'...as for Ferny, he would sell anything to anybody; or make mischief for amusement.'\"-LotRI  Home Site: Bree, Cameth Brin",</t>
  </si>
  <si>
    <t>Unique. Playable at Bree or Bag End; playable even if the site is tapped.  If at a non-Haven site and if his company's size is three or less, you may discard Bill the Pony at the end of his company's turn and replace its site with the nearest Haven [H].",</t>
  </si>
  <si>
    <t>Mind Ring. -1 to mind to a minimum of 1. +1 to prowess. Cannot be duplicated on a given character.  \"A lesser ring, it confers no lengthened life; merely the wearer finds his will constrained by the aims of the ones who gave the trinket.\"-Kuduk Lore",</t>
  </si>
  <si>
    <t>Playable on a Dragon character. He receives -3 body. When the Dragon-character does not tap to face a strike of an attack, he receives an additional -3 prowess penalty. If at his home site (or any Dragon’s Den [K]) during his organization phase, target Dragon may tap to discard this card.",</t>
  </si>
  <si>
    <t>Playable on a company facing an Orc attack or in combat with an overt company. Also playable during opponent's site phase. Every Sword of Gondolin, Orcrist, and Glamdring in target company give an additional +2 prowess bonus and lower the body of strikes their bearers face by 1.  \"'They knew the sword at once...the goblins called it simply Biter. They hated it...\"-Hob",</t>
  </si>
  <si>
    <t>Magic. Sorcery. Playable on a sorcery-using character. All attacks against the character's company suffer a -1 modification to prowess and body this turn. Unless he is a Ringwraith, character makes a corruption check modified by -4.  \"...but now his breath is deadly, and his cold arm is long.\"-LotRVI",</t>
  </si>
  <si>
    <t>[CP: 2] Corruption. Playable on a Lord avatar. +1 to his SP.  A Dwarf-lord also receives 2 corruption points. Target must make a roll during the organization phase if not at a Haven [H], modified by -4 if his SP exceed 5, -6 if his SP exceed 10, -8 if his SP exceed 15, or -10 if his SP exceed 20. If the result is 0 or less, he must move to a different site this turn. Cannot be duplicated on a given character. Discard during the organization phase if bearer is at a Haven [H].",</t>
  </si>
  <si>
    <t>Warrior only. Tap Black Arrow to give -1 to the prowess and body of any one attack against bearer's company. When Black Arrow is tapped, discard if its bearer is not a Man.  \"'Black arrow! I have saved you to the last. You have never failed me and always I have recovered you. If ever you came form the forges of the true king under the Mountain, go now and speed well!'\"-Hob",</t>
  </si>
  <si>
    <t>Corruption. Place with any wounded character in a company that just faced a Nazgûl attack; the character receives 3 corruption points. Target character makes a body check during each of his organization phases. Whenever target character would normally heal, he instead makes a roll (or draws a #); if this result is greater than 10, he heals normally and this card is removed. This roll is modified by +2 if the character is at a Haven [H] and by +2 for each sage in his company that taps in support.",</t>
  </si>
  <si>
    <t>Animals. As a creature, playable at any non-Under-deeps Ruins &amp; Lairs [R]. As a short-event, bring from your discard pile to your hand one hazard you have played as creature this movement/hazard phase. Cannot be duplicated in a given phase.",</t>
  </si>
  <si>
    <t>Playable on a Ringwraith at a Darkhaven [V] (does not tap the site). Each Black Horse in your Ringwraith's company allows you to play one Ringwraith follower who requires no direct influence to control. If each Ringwraith in a company has a Black Horse, the company is in Black Rider mode and may freely move (using starter movement). You may include up to nine copies of this card in your play deck and sideboard combined. Return its controller to your hand if Black Horse leaves active play.",</t>
  </si>
  <si>
    <t>Weapon. Warrior only: +3 to prowess to a maximum of 10 (+4 to a maximum of 10 against Elves).  \"A great black mace he wielded.\" LotRI",</t>
  </si>
  <si>
    <t>Unique. Playable at Gobel Mírlond if the influence check is greater than 8. Standard modifications: Umbarean Corsairs (+2).  \"Proud and eager for wealth, they colonized and conquered and laid many men under tribute.\"-Kuduk Lore",</t>
  </si>
  <si>
    <t>Sage only. Playable on an untapped sage during the site phase at a Ruins &amp; Lairs [R] in a Wilderness [w]. Opponent must reveal to you a non-Ringwraith, non-Wizard character from his hand if available; otherwise he must reveal his entire hand. If a character is so revealed, make a roll (or draw a #). If the sage is a Ringwraith, modify the roll by -2. According to the result, you may play an item from your hand with the sage (tapping the sage): The One Ring (10, 11, 12), a Dwarven Ring (8, 9, 10, 11, 12), or a Spirit Ring (0, 1, 2, 3, 4, 5, 6, 7).",</t>
  </si>
  <si>
    <t>Black Rider mode. Playable at a Darkhaven during the organization phase on your Ringwraith's own company. The company may move to a non-Darkhaven site. Discard this card and any other Ringwraith followers in the company during any of your following organization phases the company is at a Darkhaven [V]. Cannot be duplicated on a given company.",</t>
  </si>
  <si>
    <t>Playable if Doors of Night is in play. Nazgûl creatures may be played against hero companies keyed to Border-land [b], Wilderness [w], and Shadow-land [s]; and to non-Haven, non-Free-hold sites in these regions. Unless the defending contains a ring special item, any Nazgûl attacking in this fashion attacks as detainment.  Cannot be duplicated.",</t>
  </si>
  <si>
    <t>Unique. Spirit Ring. Playable with a gold ring and only after a test indicates a Spirit Ring. Bearer makes a CC each time this card untaps. TAP: give the bearer warrior, scout, ranger, sage, or diplomat skill this turn (choose one). TAP: increase your hand size by one this turn. TAP: take Origins Revealed, Raised Again, or Wisdom to Wield from your discard pile to your hand.",</t>
  </si>
  <si>
    <t>Playable during the organization phase on a company at a Port or site in a Coastal Sea [c] region.  The company may move with Port-movement (even if containing any Ringwraith characters). If the company moves to a Port or site in a Coastal Sea region, there is no limit to the company size this turn, and any character in the company may tap to cancel an attack not keyed to the site or a hazard- event with Coastal Sea [c] in its card text (before it resolves).",</t>
  </si>
  <si>
    <t>Horse. Playable at any tapped or untapped Border-hold [B] in Mordor or its adjacent regions. Discard if controlled by an overt character. If each character in the company controls a horse ally, the company may move up to 2 additional regions. If each Ringwraith controls a Black Steed or Black Horse, the company is in Black Rider mode; return its controlling Ringwraith to your hand if this ally leaves play. TAP: cancel a strike (not from an automatic-attack) against its bearer or itself.",</t>
  </si>
  <si>
    <t>Unique. Playable at Cirith Gorgor or Barad-dûr if the influence check is greater than 10.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Morgul Orcs (+2), Orcs of Gundabad (-2).",</t>
  </si>
  <si>
    <t>Target any effect (Declared earlier in the same chain of effects) that would cancel a Spider attack. Make a roll and add the attack's prowess. If the result is greater than 14, the effect is canceled and the attack receives +1 prowess. Alternatively, +1 prowess to a Spider attack. This card can be revealed as an on-guard card for either effect.",</t>
  </si>
  <si>
    <t>Unique. Playable at any site in Western Mirkwood, Heart of Mirkwood, or Southern Mirkwood (except Dol Guldur). May not face any strike at a site or from an automatic-attack.  \"'Some are quite wide awake...When that happens to a tree, you find that some have bad hearts.'\" -LotRIII",</t>
  </si>
  <si>
    <t>Shield. +1 to body to a maximum of 9.  \"Upon their shields...a black field...\" LotRIII",</t>
  </si>
  <si>
    <t>Armor. Warrior only: +2 to body to a maximum of 9.  \"All that host was clad in sable, dark as the night.\" LotRII",</t>
  </si>
  <si>
    <t>Playable at any site in Lindalf or any swamp in the Northern Waste (even if tapped). Discard to cancel a Vermin attack against the company. Spirit-namer only: discard to heal a character (from wounded to untapped).  Orc only: discard before assigning strikes in CvCC: opponent’s company immediately faces an attack by Morgai-flies, taken from your discard pile, sideboard or hand",</t>
  </si>
  <si>
    <t>[MP: 3; CP: 2; P:+2 (+4)] Unique. Playable at any Under-deeps site with a surface site in the Sunlands. Weapon. +2 prowess to a maximum of 9 (+4 prowess to a maximum of 12 and -2 to target’s body against a Demon or Undead strike). Seized by Terror cannot be played on the bearer or his followers.    Warrior only: t If bearer is selected to be the first target on an attack and defeats his strike; tap: ap give all characters in the bearer’s company +1 prowess for the current and the next attack",</t>
  </si>
  <si>
    <t>[CP: 1(2)] Warrior only. Playable on Alatar or a Dúnadan, Elf, Man or Orc, if bearing a blade (e.g. a sword or a dagger). If bearer is chosen to face a strike from an attack, you may tap the blade: if the strike is defeated, any remaining strikes from this attack have its prowess and body reduced by the bonuses the blade gives against this attack. Otherwise discard the blade. Bearer makes a CP.     This card gives 2 CP to an overt or minion character. Discard if bearer does not bear a blade.",</t>
  </si>
  <si>
    <t>Magic. Sorcery. Playable on a Ringwraith. If a strike against the Ringwraith in CvCC has failed and The Fiery Blade or Morgul-blade was discarded as a result, you may place this card with the defeated character, together with one Morgul-knife, The Pale Sword, or Wound of Long Burden from hand. The attached hazard cannot be removed by resource effects. If the character is eliminated, you receive him as kill MP. Discard if the attached hazard leaves play. Cannot be duplicated on a character.",</t>
  </si>
  <si>
    <t>Unique. Sinda. Unless he is one of the starting characters, may only come into play at his home site. +1 DI against Elves. +1 prowess against Orcs and Undead. Values in brackets/parentheses apply if Thranduil is eliminated. If you are Thranduil: -3 to your GI. Bladorthin is considered Thranduil for the purpose of playing and interpreting stage cards. When Thranduil is eliminated, Thranduil specific cards need not be discarded and may be transferred to Bladorthin; he costs no influence to control. Home Site: Edhellond, Thranduil's Halls",</t>
  </si>
  <si>
    <t>Technology. Playable at a tapped or untapped Shadow-hold [S], Dark-hold [D], or a site with a Dwarf automatic-attack. Discard to cancel all automatic-attacks at a site against the bearer's company, any influence attempts against factions at this site this turn are modified by +2.  \"'But the Orcs have brought...a blasting fire, and with it they took the Wall.'\"-LotRIII",</t>
  </si>
  <si>
    <t>+2 to direct influence against factions. Cannot be duplicated on a given character.  \"...and a single banner, black but bearing on it in red the evil Eye.\" LotRV",</t>
  </si>
  <si>
    <t>Playable at the end of the organization phase on a company containing a ranger. If the company moves with region movement, tapap a ranger to move as if the following pairs of regions were adjacent: Lindalf and Narthalf, and Rast Losnaeth and Thorenaer. The company faces an attack at the beginning of its movement/hazard phase: Orcs — 3 strikes with 7 prowess.     Alternatively, if the site moved to is in any of the regions listed above or in Ered Muil, the hazard limit is reduced by 1 (to a minimum of 2). Cannot be duplicated on a given company",</t>
  </si>
  <si>
    <t>Each time your Umit makes an influence attempt against a Man or Dwarf character or faction, taps to support Man or Dwarf character, makes a corruption check controlling 5 or more corruption points, you may rotate one copy of this card 90°. Once per phase you may rotate a copy of this card 90° back to give +1 to an influence attempt or corruption check your Umit makes, or to his tapping support. This card gives 1 MP if fully rotated.",</t>
  </si>
  <si>
    <t>Your ring items are each worth full Marshaling points. Cannot be duplicated by a given player.  \"'...a lust which he could not conceal shone suddenly in his eyes.'\"-LotRII",</t>
  </si>
  <si>
    <t>Targets and cancels one hero short-event played by a Fallen-wizard earlier in the same chain of effects. This card can be played at any time and does not count against the hazard limit. Remove this card from the game.  \"'Then darkness took me...and I wandered far on roads that I will not tell.'\"-LotRIII",</t>
  </si>
  <si>
    <t>Warrior only. Warrior does not tap against one strike (unless he is wounded by the strike).  \"...there was a twang of bowstrings: several arrows whistled over them, and some fell among them. One smote Frodo between the shoulders...but the arrow fell back, foiled by his hidden coat of mail.\"-LotRII",</t>
  </si>
  <si>
    <t>[MP: 1] Diplomat only. Playable on a diplomat in a covert company facing a non-detainment attack by Elves, Dwarves, Dúnedain or Men (before strikes are assigned). Discard if none of your characters are wounded by the attack. Discard when any of your companies ever defeats an attack by Elves, Dwarves, Dúnedain or Men.",</t>
  </si>
  <si>
    <t>Playable on a Noble Hound controlled by an Elf or a non-overt ranger. +1 body for the Noble Hound; it is considered an Elf for the purpose of cards that modify prowess. Cannot be duplicated on a Noble Hound. TAP: allow target Noble Hound to face any number of strikes from an attack for which you assign strikes, in separate strike sequences.",</t>
  </si>
  <si>
    <t>[MP: 4; SP: 3; Body: +1] Unique. Lord Denethor specific. Playable on Lord Denethor if you have in play: 12 SP or more, at least 2 Dúnadan factions and 2 stored Stolen Knowledge cards. Discard this card if these conditions are not met. +1 to body.     tap: during the organization phase to take a Dúnadan character with a mind of 4 or less from your discard pile to your hand, or to modify an influence check made by a character in Gondor or by Denethor by +5.",</t>
  </si>
  <si>
    <t>Disease. Playable on a Horse ally. At the start of its movement/hazard phase the ally must make a body check, modified by +1 if moving through a region in Eriador, -2 if the ally is unique, and - 2 if moving through a Dark- domain [d], Desert [e] or region in the Northern Waste. During your end-of-turn phase make a body check for any other Horse ally in the company: if succesfull the ally is not wounded but also effected by Bloodeye Ravish (place a token on it). Discard a card with a healing effect from the company to discard Bloodeye Ravish.",</t>
  </si>
  <si>
    <t>Unique. Hoard item. Weapon. Two-handed. Mace. May not be borne by a Hobbit. Warrior only: +2 prowess to a maximum of 10 (+4 against Dúnedain and Men). Troll only: TAP: reduce the number of strikes from an Elf, Dwarf, Dúnadan, or Man attack by one (to a minimum of 1). If bearer is Rogrog, he may tap to untap this item.",</t>
  </si>
  <si>
    <t>[MP: 0; CP: 1] Jewel. Treasure. May not be included with the starting company unless the company contains a Wose character. May only be played after you successfully influence a Wose faction. +1 DI against Woses.     tap: cancel a strike from a Pûkel-creature attack against bearer’s company.",</t>
  </si>
  <si>
    <t>Warrior only: Warrior does not tap against one strike. If wounded by the strike, his body check is modified by -1.  \"With a thrust of his huge hide shield he turned Bormir's sword and bore him backwards, throwing him to the ground.\"-LotRII",</t>
  </si>
  <si>
    <t>Nearest Haven: Grey Havens  \"...and soon afterwards they removed and wandered in Eriador, until at last they made a home in exile in the east of the Ered Luin beyond the Lune.\"-LotR",</t>
  </si>
  <si>
    <t>Nearest Darkhaven: Carn Dûm Playable: Items (minor, major, greater, gold ring) Automatic-attacks: Dwarves-4 strikes with 10 prowess  \"There remained Dwarves on the eastern side of Ered Lindon, not far from Nenuial\"-Kuduk Lore",</t>
  </si>
  <si>
    <t>Special: Dwarf-lord only. This site is a protected Lordhaven [H]. If one of your companies is at this site, all attacks against it are cancelled and you receive the SP. Characters with this site as a home site may be brought into play here, regardless of the presence of any other character.",</t>
  </si>
  <si>
    <t>Unique. Playable at Blue Mountain Dwarf-hold if the influence check is greater than 9. Standard Modifications: Elves (-2), Dwarves (+2).  \"Now they had fair halls in the mountains, and stores of goods, and their days did not seem so hard...\"-LotR",</t>
  </si>
  <si>
    <t>Animals. Boars. Boars receives +1 strike if Spring of Arda is in play.",</t>
  </si>
  <si>
    <t>[MP: 1, Mind: 2, P/B: 1/8]---Scout. Unique. Hobbit. Playable at Bree. A company with Barliman Butterbur may play Bob at tapped sites.    tap: take Memories Recalled or Come back All of Itself from your discard pile to your hand",</t>
  </si>
  <si>
    <t>[MP: 0; Mind: 2; DI: 0; P/B: 2/7]---W---Man. Atani-lord or Fallen-wizard only. Unless he is among the starting characters, he may only be brought into play at his home site. Discard if not controlled by a character (outside the organization phase). A given character may control only one Bodyguard. Must always be assigned a strike from an attack before a strike can be assigned to his controlling character",</t>
  </si>
  <si>
    <t>Unique. +1 prowess against Orcs. -1 to all of his corruption checks. -1 to influence checks against factions.  \"Bifur and Bofur went out too, and came back with clarinets that they had left among the walking sticks.\"-Hob  Home Site: Blue Mountain Dwarf-hold",</t>
  </si>
  <si>
    <t>Nearest Haven: Evermist Playable: Information Automatic-attacks: Vermin – each character faces a strike with 6 prowess (detainment) Special: Unless a hazard with \"winter' in its title is in play, this site is considered a swamp. Discard a Vision Path your character here controls to take an item playable at the site from your discard pile or sideboard to your hand.",</t>
  </si>
  <si>
    <t>Nearest Darkhaven: Carn Dûm Playable: Information Automatic-attacks: Vermin – each character faces a strike with 6 prowess (detainment) Special: Unless a hazard with 'winter' in its title is in play, this site is considered a swamp. If you have a Wolf faction in play at this site, tap your character to take a wolf ally from your discard pile to your hand.",</t>
  </si>
  <si>
    <t>Warrior only: Warrior receives +3 to prowess and -1 to body against one strike.   \"...he charged into the Company and thrust with his spear straight at Frodo.\"-LotRII",</t>
  </si>
  <si>
    <t>Unique. Balrog specific. Leader. Discard on a body check result of 9. +3 direct influence against Orcs and Orc factions. +2 direct influence against Balrog specific characters.   \"'Bolg of the North is coming.'\"-Hob  Home Site: Moria, The Under-gates",</t>
  </si>
  <si>
    <t>Unique. Manifestation of Bolg. Leader. Discard on a body check result of 9. +2 DI against Orcs. -2 DI if Rogrog or Witch-king of Angmar is in play. +1 prowess against Elves and Dwarves. When he is at Mount Gundabad, you may keep one more card than normal in your hand, and all attacks against his company keyed to the site are detainment. Home Site: Mount Gundabad",</t>
  </si>
  <si>
    <t>Unique. Orc. Manifestation of Bolg. One strike. May be played keyed to Gundabad and Dragon-gap; and at sites in these regions and The Under-leas. Against a company that has faced a Wolf attack this turn, may also be played keyed to Anduin Vales, Angmar, Forovirkain, Grey Mountain Narrows, Grey Mountains, Misty Mountains - Northern Spur, Northern Rhovanion; or at sites in these regions. One strike of Bolg, Son of Azog must always be assigned to the highest mind Dwarf in the company.",</t>
  </si>
  <si>
    <t>Unique. Sauron only. Demon. Playable at Minas Durlith. May use shadow-magic and spirit-magic. When he is at Barad-dûr or Minas Durlith, Bolvag may attempt to influence factions playable there as if he were a character, and you may eliminate an Orc in his company to untap the site. Unless The Ongrum is in the company, discard Bolvag if he moves to a site not in Mordor nor with a surface site in Mordor.",</t>
  </si>
  <si>
    <t>Unique. +1 prowess against Orcs. -1 to all of his corruption checks. -1 to influence checks against factions.  \"'I am too fat for such fly-walks,' he said. 'I should turn dizzy and tread on my beard, and then you would be thirteen again.'\"-Hob  Home Site: Blue Mountain Dwarf-hold",</t>
  </si>
  <si>
    <t>Environment. At the end of their movement/ hazard phase, each company must discard a food item (if available).     Additionally, if Fell Winter is in play, against each company 1 non-unique creature keyable to single Wilderness [w] may be played keyed to Border-hold [B], Ruins &amp; Lairs [R] or Shadow-hold [S].  Cannot be duplicated",</t>
  </si>
  <si>
    <t>[MP: 3; Mind: 5; P/B: 8/9] Magic. Shadow-magic. Undead. Overt. Playable only on a shadow-magic using character at a tapped or untapped site where an at home Dragon manifestation has been defeated. Unless he is a Ringwraith, the character  makes a CP modified by -4. Cannot be duplicated for an eliminated Dragon manifestation. Discard if not in the company with a shadow-magic using character.",</t>
  </si>
  <si>
    <t>Unique. Only playable if the company has faced an Orc attack this turn. Weapon. Mace. Two-handed. Warrior only: +2 prowess (+4 if Doors of Night is in play) to a maximum of 10; -2 to target’s body. TAP: when CvCC is declared to tap a character in opponent’s company or reduce the number of excess strikes against your company by 2.",</t>
  </si>
  <si>
    <t>Unique. Playable at Amon Anlug.  tap: at the end of the organization phase and make a roll. If the result is: 2-4, the company has no more phases this turn; 5-6, the hazard limit against the company is reduced by two; 7-9, attacks against the company receive -2 prowess this turn; 10+, target and discard a hazard permanent-event in play. If bearer is a Troll, spirit-namer, or spirit-magic user, he may tap to re-roll and use the second result instead",</t>
  </si>
  <si>
    <t>[MP: 0; CP: 1] Weapon. Only playable at sites in The Northern Waste. Two-handed. May only be included with a starting company if the company contains a character with a home site in The Northern Waste. Warrior only: +1 prowess to a maximum of 6. -1 body to strikes bearer faces from Wolf and Animal attacks.     If bearer is assigned a strike from a Wolf or Animal attack, discard this item to make a roll and add bearer’s prowess: if greater than the attack’s prowess, the attack is defeated",</t>
  </si>
  <si>
    <t>[MP: 2; CP: 2; Prowess: +2; Body: (+1)] Hoard item. Weapon. +2 prowess to a maximum of 8 (+3 prowess to a maximum of 9 against Undead). Warrior only: +1 to body to maximum of 8.",</t>
  </si>
  <si>
    <t>[MP: (2); CP: 1] Unique. Stolen Konwledge. Playable at any Guild of Elements site. tap at any Hold of the Court of Ardor to make Guild of Element items playable at the site till the end of the turn. If at such a site bearer makes a CP modified by -2 to take either Hiding or Refuge from your play deck to your hand. This item is worth it mp if it is stored at hero Haven [H] in the Uttersouth.",</t>
  </si>
  <si>
    <t>Unique. Lost Knowledge. Only playable at Hall of Malkôra. If its bearer is a sage, tap Book of Malkora during your organization phase to increase your hand size by 1 until your next untap phase",</t>
  </si>
  <si>
    <t>Unique. Only playable at Moria. May be stored at a Dwarf-hold for 5 Marshaling points. If its bearer is a sage, tap the Book of Mazarbul during your organizational phase to increase your hand size by 1 until your next untap phase.  \"...it was so stained...that little of it could be read.\"-LotRII",</t>
  </si>
  <si>
    <t>Unique. Firebeard. +1 prowess against Orcs and Drakes. Wound Borin to automatically defeat all strikes from a Trap attack against his company (no body check is required). Home Site: Barak-shathûr",</t>
  </si>
  <si>
    <t>Dwarf-lord only. Your Under-deeps movement rolls for companies moving to a site where a minion company is present are automatically successful. Each of your cards located at an Under-deeps site counts for the purpose of calling your Day of Reckoning. Cannot be duplicated by a player. You may discard this card at any time to cancel a Rock Fall attack against one of your companies or give all your Dwarves at an Under-deeps site +2 prowess in this turn.",</t>
  </si>
  <si>
    <t>Unique. +2 direct influence against the Men of Anórien faction. -1 to all of his corruption checks.  \"'And very valiant indeed he was: no heir of Minas Tirith has for long years been so hardy in toil, so onward in battle, or blown a mightier note on the Great Horn.'\"-LotRIV  Home Site: Minas Tirith",</t>
  </si>
  <si>
    <t>[MP: 0; Mind: 2; DI: 0; P/B: 3/7]---W/Sc---Dwarf. Unique. Stiffbeard. +1 prowess against Orcs and Trolls. +1 DI against Dwarves.Home site: Mablad-dûm, Nárad-dûm.",</t>
  </si>
  <si>
    <t>Unique. All gold ring items in play are now tested; start tests with the active player. Only ring special items with a printed mp of 3 or more may be played as a result of these tests; shuffle on tested gold ring items bock inot their player’s decks..     Additionally, any Narya, Nenya or Vilya played this turn may be shuffled into the play deck instead of discarded. Any Ring for Mortal Men in the discard pile may be shuffled into the play deck. This card may also be played as a hazard.",</t>
  </si>
  <si>
    <t>[MP: 1(*)] Playable on Gyogorasag Sanctuary if you have Ent-wives in play. One of the following items is playable at the site (even if tapped) each turn: Athelas, Ent-draughts, Healing Herbs, Miruvor or Old Vinyards.  Additionally, your rolls for Early Harvest are modified by +3. Place each successfully played Early Harvest with this card. This card is worth 1 extra mp for each Early Harvest attached. Radagast receives full mp for this card. Cannot be duplicated.",</t>
  </si>
  <si>
    <t>Playable during the site phase. One minor or major item may be played at a tapped site that contains a hoard.  \"'Mr. Baggins!' he cried. 'Here is the first payment of your reward! Cast off your old coat and put on this!'\" -Hob",</t>
  </si>
  <si>
    <t>Playable during the organization phase on a agent or ranger orc you have in play as character. The character now is an agent. Discard any allies, hazards, and/or Open to the Summons he controls. Turn him face down and place him at another site in the same or an adjacent region as his current site. Target agent makes a CP during his untap phase",</t>
  </si>
  <si>
    <t>Unique. Alatar specific. Place this card on Alatar if he is in play. If on Alatar, you may tap Bow of Alatar to allow him to face a strike from an attack against his company regardless of the attack's normal capabilities and his status. If such a strike fails, the attack's body is reduced by 1.   \"...longer and stouter than the bows of Mirkwood and strung with a string of elf-hair.\"-LotRII",</t>
  </si>
  <si>
    <t>Unique. Weapon. Bow. Only playable at a greater item site in the Uttersouth. +2 prowess to maximum of 8. Warrior only: Make two rolls against any strike not keyed to a site. If both strikes fail, then strike has -2 to body check.   tap If Arrows Shorn of Ebony, Black Arrow, or Deadly Dart is discarded to reshuffle the item back into your play deck instead of placing the item into your discard pil",</t>
  </si>
  <si>
    <t>Unique. Hoard item. Warrior only: tap Bow of Dragon-horn to reduce the number of strikes from one hazard creature attack not keyed to a site by one (to a minimum of one).  \"...his bow was made of Dragon-horn...\"-LotRII",</t>
  </si>
  <si>
    <t>Unique. The following effect applies only if the bearer is an Elf Warrior. In company versus company combat, make a roll (draw a #) before strikes are assigned for each non-unique minion ally in the company the bearer is facing. If the result for an ally is greater than the ally's mind plus five, discard the ally.",</t>
  </si>
  <si>
    <t>Bow. A given character may bear only one Bow of Yew. Cannot be used by a Hobbit. Warrior only: TAP: modify one strike from a hazard creature attack (or any attack if bearer is Bard Bowman or a Nando or Silvan Elf) another character in the company is facing by -2 to its prowess and body; this modification is only to prowess if another Bow of Yew was tapped against the same strike.",</t>
  </si>
  <si>
    <t>[CP: 1] Playable on a character bearing and able to use a bow. If target character bears a bow he may tap for Wielded Twice or Raised Again as if he were a sage: shuffle Wielded Twice/Raised Again in the play deck instead of discarding it (if you so choose).",</t>
  </si>
  <si>
    <t>(1)Men---5 strikes with 9 prowess (detainment if the company contains only Men/Dunedain)Special: Port. Tap a sage and a scout during the site phase to make hoard items playable this turn. Any Nazgul playable keyed to a region in the Sunlands may be played keyed to this site.",</t>
  </si>
  <si>
    <t>Site path from Tower of Hargrog:  W-B-J-T-SSite path from Chey Goumal: D-W-W-TT-T-SSite path from Minas Morgul: S-W-W-T-TT-T-SSpecial: Port. Only non-overt characters may be brought into play at this site. Any gold ring stored at this site is automatically tested (modify the roll by -2). If one of your companies is at this site, all attacks against it are cancelled.",</t>
  </si>
  <si>
    <t>[MP: 2(3)] Unique. Playable at Bûr Esmer or Ûrêzâyan if the influence check is greater than 10. Standard Modifications: any faction in play at Bozisha-Dar (-2), Cult of Vatra in play (-3)    This faction is worth 3 mp if you also have the Bellakaze faction in play.",</t>
  </si>
  <si>
    <t>[MP: 1(3); CP: 1; P/B: (+1)/(+1)] Unique. Shield. Playable at any Guild of Elements site. If bearer carries not other items (except a staff) he receives +1 to prowess and body to a max. of 10.  tap shuffle a spirit-magic or spell card just used by the bearer to the playdeck instead of discarding it. Bracers of Mira is worth 3 mp if born by a character in the Uttersouth (or its adjacent regions) if and member of the Court of Ardor is in play by your opponent.",</t>
  </si>
  <si>
    <t>Unique. +2 direct influence against Men of Dale Faction.  \"'The grandson of Bard the Bowman rules them, Brand son of Bain son of Bard. He is a strong king, and his realm now reaches far south and east of Esgaroth.'\"-LotRII  Home Site: Dale",</t>
  </si>
  <si>
    <t>[MP: 1; Mind: 3; DI: 0; P/B: 3/8]---Sc/R---Dúnadan. Unique. +1 prowess against Orcs and Wolves. You may take Brandir to hand from discard pile or play deck when you successfully influence the Rangers of the North faction.Home site: The Last Bridge, Tol Lamfirith.",</t>
  </si>
  <si>
    <t>Hobbits--- 3 strikes with 6 prowess (detainment) Any ally normally playable at Bree is considered playable here. Awakend Plant and Undead creatures keyable to Wilderness [w] may be played at this site; any Hobbit receives +4 prowess against a strike from such an attack.",</t>
  </si>
  <si>
    <t>(1)Hobbits--- 3 strikes with 6 prowess; (2) Dúnedain--- 3 strikes with 10 prowess Special: After you played To Satisfy the Questioner here, insteed of a 'free' minor item a character in the company may tap to play a gold ring item.",</t>
  </si>
  <si>
    <t>Balrog specific. Playable during the site phase on The Drowning-deeps or The Rusted-deeps if The Balrog is there. The Balrog's company faces 3 attacks (Spawn-1 strike with 15 prowess. Dwarves-4 strikes with 9 prowess, 2 strikes with 12 prowess). Follow the attacks, tap The Balro or discard this card. The roll required to move to the surface site is reduced to zero. This site is never discarded or returned to its location deck. Cannot be duplicated on a given site.",</t>
  </si>
  <si>
    <t>Nearest Haven: Rivendell  \"Bree was the chief village of the Bree-land, a small inhabited region, like an island in the empty lands round about... The village of Bree had some hundred houses of the Big Folk, mostly above the road, nestling on the hillside with windows looking west.\"-LotRI",</t>
  </si>
  <si>
    <t>Nearest Darkhaven: Carn Dûm Playable: Information, Items (minor, gold ring) Automatic-attacks: Dúnedain-each character faces 1 strike with 7 prowess (detainment against covert company) Special: Agent minions may be brought into play under direct influence at this site.",</t>
  </si>
  <si>
    <t>[SP: 1] Dragon-lord specific. Your GI is increased by a number based on the mp of your stored hoard items:     1 - 5 mp: +1;    7 - 11 mp: +3;    12 - 17 mp: +5;    18 or more mp +7.  Cannot be duplicated by a given player.",</t>
  </si>
  <si>
    <t>Command. Playable on a Warlord. Cannot be duplicated by a given player. TAP: during the organization phase to make a roll and add your SP total; if the result is greater than 7, bring a non-unique character playable at the Warlord’s site into play, which may be taken from your discard pile or hand (and in addition to another character played this turn).",</t>
  </si>
  <si>
    <t>Unique. Awakened Plant. Manifestation of Quickbeam. Attacker chooses defending characters. Detainment and -2 prowess against hero and covert companies. May also be played keyed to Fangorn; and at sites in that region.",</t>
  </si>
  <si>
    <t>Playable at the end of the movement/hazard phase on a company that moved to a Haven [H]. That company may move to an additional site on the same turn. Another site card may be played and a movement/hazard phase immediately follows for that company.",</t>
  </si>
  <si>
    <t>Men. Two strikes. If any strike of Brigands wounds a character, the company must immediately discard one item (of defender's choice).  \"...some would join forces with the Easterlings, either out of greed for spoil, or in furtherance of feuds among their princes.\"-LotR",</t>
  </si>
  <si>
    <t>Men. Two strikes. If any strike of Brigands wounds a character, the company must immediately discard one item (of defender's choice).  \"'...most were bad men, full o'thievery and mischief.'\"-LotRVI",</t>
  </si>
  <si>
    <t>May only be played at a Free-hold [F] where gold rings are playable. Bearer must make a corruption check at the end of each of his untap phases. Discard Bright Gold Ring when tested. If tested, obtain a random value to determine which ring card may be immediately played: a Spirit Ring (8, 9, 10, 11, 12+); a Dwarven Ring (9, 10, 11, 12+); a Magic Ring (1, 2, 3, 4, 5); a Lesser Ring (any result). You may search you play deck or discard pile for a Lesser Ring to be played.",</t>
  </si>
  <si>
    <t>Corruption. Playable on a non-Wizard character whose company is facing a hazard creature attack. Discard this card if no character is eliminated by the attack. If any character is eliminated, place creature's card with this card-creature is considered off to the side. Target character's company faces an attack from creature at the start of each movement/hazard phase if creature is playable. Discard associated creature's card if this card is discarded. Discard this card if associated creature is defeated.",</t>
  </si>
  <si>
    <t>Weapon. Warrior only: +2 to prowess to a maximum of 8.  \"...and carried a short broad-headed spear.\"- LotRVI",</t>
  </si>
  <si>
    <t>Unique. +1 prowess against Orcs and Elves.  \"Though they be slain or broken, they could not be reduced to shadows enslaved to another will.\"-LotR  Home Site: Moria",</t>
  </si>
  <si>
    <t>All resource effects that modify the MP of an item, ally, faction, or character to give more than its normal MP (as listed on their card) are cancelled. Cannot be duplicated.",</t>
  </si>
  <si>
    <t>[MP(*); SP: 1] Saruman or Pallando specific. Prisoner. Playable on an overt company. Instead of making a body check for an opponent’s character in CvCC, you may tap a character in the company may tap to take him prisoner. Place the prisoner with this card under the controll of the host character. Discard any allies the prisoner controls, be he may not discard any items and cannot be transferred to another host. May be stored during the site phase at Isengard or a protected Wizardhaven [H]: If stored it gives 1 mp for each character and item attached. Discard if the prisoner is released. Cannot be duplicated on a prisoner",</t>
  </si>
  <si>
    <t>Anduin Vales, Dagorlad, Southern Mirkwood, Wold &amp; Foothills",</t>
  </si>
  <si>
    <t>Playable on a leader. +1 to opponent’s SP. Whenever a command card is played on the leader, or a roll is made for a command card he controls, opponent makes a body check for another character in the company (defender’s choice). Cannot be duplicated on a leader.",</t>
  </si>
  <si>
    <t>[MP: 0; Mind: 2; DI: 0; P/B: 4/9]---W---Troll. War-lord only. Half-troll. May not be among your starting characters. Must be controlled by a War-lord DI (ignore any race restrictions in company composition). Discard if not controlled by a War-lord, or to cancel a strike against his controlling War-lord. Discard on a body check result of 9. Home site: War-lord's home site.",</t>
  </si>
  <si>
    <t>(1)Men--- 2 strikes with 7 prowess Special: Discard a non-battle gear minor item from the company during the site phase to make Information playable at the site this turn. A Wizard's DI is modified by -5 while at this site. Tap the site during the ORG phase to bring into play under DI from hand or sideboard one man character with home site in Wilderland. This site cannot untap.",</t>
  </si>
  <si>
    <t>(1)Men--- 2 strikes with 7 prowess Special: Tap the site during the ORG phase to bring into play from hand or sideboard one Man character (even a hero character) with a home site in Wilderland. This character must be played under DI.",</t>
  </si>
  <si>
    <t>Nearest Haven: Lórien Playable: Items (minor, major) Automatic-attacks: Troll-1 strike with 10 prowess Special: This site is always returned to the location deck, never to the discard pile.  \"...from their tree-felling they created the grassy East Blight, where stood Buhr Widu, their lord's hold and capital.\"-Kuduk Lore",</t>
  </si>
  <si>
    <t>Nearest Darkhaven: Dol Guldur Playable: Items (minor, major) Automatic-attacks: Troll-1 strike with 10 prowess  \"...there, in Mirkwood's East Blight, stood the ancient capital of a Northern Kingdom.\"-Kuduk Lore",</t>
  </si>
  <si>
    <t>(1)Men---2 strikes with 6 prowess (detainment)* Swamp. Tap a ranger at this site to take A Panoply of Wings from your discard pile to your hand",</t>
  </si>
  <si>
    <t>(1)Men--- 3 strikes with 7 prowess (detainment against covert company) Special: Swamp. Tap a ranger at this site to take Poison to your hand from discard pile",</t>
  </si>
  <si>
    <t>Unique. Black player only. Scara-hai. Leader. +2 DI against Scara-hai. +2 prowess against Elves, Men, Orcs, Animals, Spiders, and Wolves. Cannot use a weapon; when he controls Counterfeit, ignore its normal effects and he may use a weapon. Home Site: Cirith Gorgor, Durthang",</t>
  </si>
  <si>
    <t>(1)Men---each character faces 1 strike with 9 prowess (detainment if the company has no elves)Special: Discard a resource worth MISC MP from a Sage at this site to take a non-hazard card from your discard pile to your hand; tap the site if untapped.",</t>
  </si>
  <si>
    <t>(1)Men---each character faces 1 strike with 6 prowess (detainment against covert); (2)Dúnedain--- 3 strikes with 10 prowess (against overt companies only)Special: Tap an avatar at this site to take any one card with \"cult\" in title from your sideboard to your hand.",</t>
  </si>
  <si>
    <t>Unique. Manifestation of \"Bert\". May not be included with a starting company. May be played on the same turn Tûma and/or Wûluag is played. Discard on a body check result of 8. +1 prowess against Dwarves. Tap Bûrat to untap Tûma or Wûluag if at the same site. If Tûma and/or Wûluag is in his company, Bûrat's mind is reduced by one.   Home Site: Any non-Under-deeps Ruins &amp; Lairs",</t>
  </si>
  <si>
    <t>Playable on a non-avatar character if your opponent has a mustering card in play. Target character receives -2 mind, -1 DI and -1 prowess (all to a minimum of 1). Discard this card when target character heals. Cannot be duplicated on a given character.",</t>
  </si>
  <si>
    <t>[MP: 2; Mind: 6; DI: 1; P/B: 5/8]---W/R/D---Orc. Unique. Half-orc. Leader. Can use spirit-magic. +2 DI against Half-orcs and against Men with a home site in Harnendor. May be in the company with Dúnedain with a home site in the Sunlands or Great Central Plains. Home site: Amrûn.",</t>
  </si>
  <si>
    <t>Tap a character to make a burglary attempt at a site in lieu of facing its automatic-attacks. Tap the site and make a roll (or draw a #) modified by +2 if the character is a scout and by +3 if he is a Hobbit. If the result is greater than 10, an item normally playable at the site may be played with the character. If the attempt fails, the character must face all automatic-attacks alone.",</t>
  </si>
  <si>
    <t>[MP: 1] Scout only. Playable on a non-overt scout at a Free- hold [F], Border-hold [B], or Ruins &amp; Lairs [R]. Tap scout if untapped. One Swag may be placed with this card. Any Swag placed with this card may be played on the company as if from hand and may be discarded from the company as if a treasure item.",</t>
  </si>
  <si>
    <t>[MP: 2(5); CP: 0] Minion player only. Playable during the site phase at Minas Tirith (or any site where Mallorn or The White Tree is in play). The company faces 3 attacks (cannot be cancelled): Men — 5 strikes with 9 prowess; Dúnedain — 4 strikes with 10 prowess; Dúnedain — 3 strikes with 12 prowess; afterwards tap an avatar or warrior to place this card with the company or discard this card. If Mallorn, The White Tree and/or Sapling of the White Tree is in play at the site (stored or otherwise), discard them and invert this card. This card may be stored at a Darkhaven [K]: 5 mp if inverted. Cannot be duplicated at a given site.",</t>
  </si>
  <si>
    <t>Playable at an already tapped Border-hold [B] during the site phase. The company faces two attacks (Men-4 strikes with 7 prowess, 1 strike with 9 prowess). If no characters are untapped after the attack, discard this card. Otherwise, you may tap one character in the company and put this card in your Marshaling point pile. Discard any factions you have in play that are playable at that site. Cannot be duplicated at a given site.",</t>
  </si>
  <si>
    <t>Playable at the beginning of the movement/hazard phase (but after cards are drawn) on your avatar if he is not in a company alone moves a region with a Dark-hold [D] (or an adjacent region).  Target splits off and forms his own company with the same site path as his original company. He now faces a separate movement/hazard phase with a hazard limit of two.  Creatures keyed to Dark-hold may always be played against his company. If still in play afterwards, he may heal and/or untap and you may take an Information resource from your sideboard to your hand",</t>
  </si>
  <si>
    <t>Unique. Balrog specific. Leader. Manifestation of Bûthrakaur the Green. Discard on a body check result of 9. +3 direct influence against Trolls, Orcs, Troll factions, and Orc factions. +3 direct influence against Balrog specific characters.   \"A huge arm and shoulder, with a dark skin of greenish scales, was thrust through the widening gap.\"-LotRII  Home Site: Moria, The Under-gates",</t>
  </si>
  <si>
    <t>Unique. Troll. 1 strike. Also playable at Moria and The Under-gates. If Doors of Night is in play, playable at any Under-deeps site. Any non-unique Orc or Troll hazard creature can be played (not counting against the hazard limit) on a company that has faced Bûthrakaur that turn.   \"The Uruk flew to the floor and offered the troll-king anything and any kin in return for his pitiful salvation.\"-Kuduk Lore",</t>
  </si>
  <si>
    <t>Your factions may move from their home region through a Mountain Region, into a region in which you control a faction.",</t>
  </si>
  <si>
    <t>Playable during the organization phase on one of your other characters at the same Darkhaven [V] as your Ringwraith. The character: becomes a leader (if not already), receives +4 direct influence against characters in his company, and cannot be discarded by a body check. Discard at any time if there is a character in his company with a higher mind. Cannot be duplicated by a given player.",</t>
  </si>
  <si>
    <t>[MP: (*)] Ore. Playable on an Elf or Dwarf during the site phase at a Ruins &amp; Lairs [R] in a mountain region, if you have a Dwarf or Elf faction in play. Tap the character. If at a hold, you may attach this card to a faction you have in play at the site or to a treasure item in the company. This card is worth half the faction’s mp or half the item’s mp (round down). Cannot be duplicated on a given faction or item. Byrillium-lode is worth full mp to an Dwarf-lord or Elf-lord player.",</t>
  </si>
  <si>
    <t>*Special: Hobbits faction is playable at this site; each Hobbit at this site bearing a battle-gear item gives +1 to the influence check. When Hobbits is played at this site, any Hobbit with a home site in The Shire may be broung into play at Bywater.",</t>
  </si>
  <si>
    <t>(1)Hobbits--- 5 strikes with 5 prowess; (2)Dúnedain--- 2 strikes with 11 prowessSpecial: *If the Hobbit faction is in play the first AA receives +2 prowess and +2 strikes and cannot be cancelled.",</t>
  </si>
  <si>
    <t>[MP: 0; Mind: 1; DI: 0; P/B: 3/7]---R---Man. Unique. Home site: Riavod, Shrel-Kain.",</t>
  </si>
  <si>
    <t>(1)Men---3 strikes with 8 prowss (detainment, cancelled against companies with character with a home site in Anorien of Ithilien)Special: Port-on-Anduin. Battleground.",</t>
  </si>
  <si>
    <t>(1)Men--- 3 strikes with 8 prowess (detainment against covert companies)Special: Port-on-Anduin. Battleground.",</t>
  </si>
  <si>
    <t>(1)Men---2 strikes with 6 prowess (detainment);(2)Maia--- Colruh (Maia air spirit) - 1 strike with 12 prowess Special: Healing effects affects all characters at this site. All healing effects untap characters in addition to their other effects.",</t>
  </si>
  <si>
    <t>(1)Men---each character faces 1 strike with 6 prowess (detainment);(2)Maia--- Colruh (Maia air spirit) - 1 strike with 12 prowessSpecial: Healing effects affects all characters at this site. All healing effects untap characters in addition to their other effects.",</t>
  </si>
  <si>
    <t>*Special: Men of Lamedon faction may be played at this site. If you have in play at least 4 Man and/or Dunadan factions playable at  sites in Gondor, a Man or Dunadan character at this site may tap to bring Profitable Trade into play from sideboard and place such factions under it; they are considered of different racefor the purpose of Profitable Trade.",</t>
  </si>
  <si>
    <t>(1)Men---each character faces 1 strike with 7 prowess (detainment against covert companies)Special: Tap a Man or Dunadan in a covert company to play a minor item from your discard pile.",</t>
  </si>
  <si>
    <t>Unique. May tap to use a Palantír he bears. +2 direct influence against Elves and Elf factions.  \"...lingered in the twilight of our Sun and Moon but loved best the stars.\"-Hob  Home Site: Dol Guldur",</t>
  </si>
  <si>
    <t>Playable on a non-Wizard character that is not the bearer of The One Ring. The character's player must make a roll (or draw a #); return the character to the player's hand if the result plus his unused general influence is less than 10. Any one item held by a character removed in this fashion may automatically be transferred to another in his company (all other non-follower cards target character controls are discarded).",</t>
  </si>
  <si>
    <t>Playable on a non-Ringwraith, non-Wizard character not bearing The One Ring. The character makes a roll (draws a #). The character returns to his player's hand if the result plus his player's unused general influence is less than 10. Any one item held by the removed character may automatically be transferred to another character in his company (all other non-follower cards he controls are discarded).",</t>
  </si>
  <si>
    <t>Playable on a company containing a greater or treasure item and a Dwarf majority, moving to a non-Dwarf-hold, non-Under-deeps site. Opponent must replace the company’s new site with a site from his location deck that is an Under-deeps site or surface site. The company must be able to legally move to this site (from their site of origin). If no such site is available, discard this card; otherwise, place it in opponent’s MP.",</t>
  </si>
  <si>
    <t>[CP: 1] Corruption. Playable on a non-avatar character. Target character receives 1 corruption point and must make a CP at the end of the movement/hazard phase for each Desert [e] in his company’s site path (modified by +1 if the character has a home site in the Sun-lands).     During the organization phase, target character may tap to attempt to remove this card by making a roll; discard this card if the result is greater than 6. Cannot be duplicated on a given character.",</t>
  </si>
  <si>
    <t>Playable on an Elf character. The character's player must make a roll (or draw a #). Return the character to the player's hand if this result plus his unused general influence is less than 10. This result is modified by -3 if the character's company moved this turn using a site path containing a Coastal Sea [c]. Any one item held by a character removed in this fashion may automatically be transferred to another character in his company (all other non-follower cards target character controls are discarded).",</t>
  </si>
  <si>
    <t>Command. Playable on a Warlord. Cannot be duplicated by a given player. Discard this card to untap a faction you have in play at the Warlord’s site. TAP: make a roll and add your SP total; if  the result is greater than 6, take a faction playable at the Warlord’s site from your discard pile to your hand.",</t>
  </si>
  <si>
    <t>Magic. Spirit-magic. Song. Playable on a spirit-magic using character whose company faces a non- automatic, non-maia attack. The attack becomes detainment. Unless he is a Ringwraith, the character makes a CP modified by -3.",</t>
  </si>
  <si>
    <t>[MP: 2; Mind: 6; DI: 1; P/B: 7/9]---W---Elf. Unique. Noldo. Court Member of Ardor.   May always be asigned 2 strikes of any attack, regardless of the his status. May use up to 2 warrior skill cards against the same strike. May take trophies as if an overt character.Home site: Mirisgroth.",</t>
  </si>
  <si>
    <t>Nearest Haven: Rivendell  \"There the Dúnadain were few, and power had been seized by an evil lord of the Hillmen, who was in secret league with Angmar.\"-LotR",</t>
  </si>
  <si>
    <t>Nearest Darkhaven: Carn Dûm Playable: Items (minor, major*) *-weapon, armor, shield, or helmet only Automatic-attacks: Men-each character faces 1 strike with 7 prowess (detainment against covert company)  \"...between the Ettenmoors, the Weather Hills, and the Misty Mountains.\"-LotR",</t>
  </si>
  <si>
    <t>[MP: 2; Mind: 5; DI: 0; P/B: 6/8]---W---Elf. Unique. Noldo. Court Member of Ardor.   +2 prowess against Undead and Magic-users. May take Undead creatures as tropies regardless of his current alignment. May not be a starting character for the hero alignment.Home site: Aurax-Dûr.",</t>
  </si>
  <si>
    <t>Unique. Elf. Detainment against minion companies. +2 prowess against Elves. May also be played at Shadow-holds [S] if a Nazgûl or Ringwraith is in play. May also be played against a company that has faced a non-detainment Nazgûl attack this turn. As a short-event, playable on a hero character moving in a Dark-domain [d] or to a Dark-hold [D]. The character loses all skills this turn and must discard any Knowledge or Information resources he controls. Camthalion’s attack and effects are not affected by spells or magic.",</t>
  </si>
  <si>
    <t>[MP: 4; P/B: 15/7] Unique. Cold-dragon. May be played at Canadras. Two strikes. +2 prowess against Dwarves.    If Doors of Night is in play, may also be keyed to Lindalf, Narthalf, Rast Losnaeth, Talach Uichel, and Thorenaer; and at sites in these regions.",</t>
  </si>
  <si>
    <t>[MP: 4; P/B: 13/6] Unique. Any company moving in Lindalf,  Narthalf, Rast Losnaeth, Talath Uichel, and/or Thorenaer  immediately faces a Cold-dragon attack (considered a hazard creature attack) — 3 strikes at 13/6; +2 prowess against Dwarves.     If Doors of Night is in play, this attack also affects: Dor Bendor, Ekkaia, and Hûb Uichel",</t>
  </si>
  <si>
    <t>[MP: 4; P/B: 16/7] Unique. Unless Canadras Ahunt is in play, Canadras has an additional automatic-attack:  Cold-dragon — 2 strikes at 16/7; +2 prowess against Dwarves.      In addition, Ice-drake and True Cold-drake may be played keyed to any region in the Northern Waste",</t>
  </si>
  <si>
    <t>[MP: 4; P/B: 15/7]---Dragon. Unique. Manifestation of Canadras. Playable at Canadras if the influence check is greater than 12.  Modifications: influencer discards a major item (+3) or a greater item (+6).      All attacks by manifestations of Canadras against any of your companies are cancelled. Any company moving in Lindalf, Narthalf, Rast Losnaeth, and/or Thorenaer faces an attack: Cold-Dragon — 2 strikes at 15/7 prowess/body (+2 prowess against Dwarves)",</t>
  </si>
  <si>
    <t>Playable on a Maia, Eagle, Demon or Spawn ally. The controlling character must make a roll (considered an influence check against the ally), adding his unused direct influence; if the result is lower tjan the ally's mind +6, discard the ally.",</t>
  </si>
  <si>
    <t>Command. Playable on a leader in a company with an avatar or Warlord; may also be played on a leader in your starting company in lieu of a minor item or starting stage card. Target character is not considered a leader. Discard any other command cards he controls. He receives -1 to his mind and +1 to his CC. His DI is reduced to 0 and he may not have any followers. You may discard this card if the character is in a company with an avatar or Warlord. Cannot be duplicated by a given player.",</t>
  </si>
  <si>
    <t>Unique. Playable on Glorfindel. Glorfindel becomes a leader. He receives +1 prowess against Dragons, Nazgûl, and Spawn; the body of such strikes against him is modified by -1. Discard if Glorfindel is in a company without avatar and moves to a site that has no automatic- attack and is not in Eriador. TAP: during the end-of-turn phase to take Power Against the Shadow from your discard pile to your hand.",</t>
  </si>
  <si>
    <t>[SP: 1, DI: +2; Prowess: +1] Unique. Lord Denethor specific. Playable only on Faramir at Minas Tirith (or in your starting company). +1 prowess, and +2 DI against characters with a home site in Gondor. Unless he is in a company with Boromir II or Denethor II, Faramir becomes a leader.     While moving to Henneth Annûn, creatures cannot be played at the site against his company. If Faramir is at Henneth Annûn, all agent attacks against his company are cancelled.",</t>
  </si>
  <si>
    <t>[SP: 1, DI: +2; CC: +1] Unique. Lord Denethor specific. Playable on Boromir II at Minas Tirith (or in your starting company). Boromir II becomes a leader. +2 DI against characters with a home site in Gondor. +1 to his CP. Attacks against his company keyed to Anórien by name are always detainment.     If Lord Denethor is eliminated, Boromir II is considered Lord Denethor and a Dúnadan-lord for the purpose of playing and interpreting resources.",</t>
  </si>
  <si>
    <t>[MP: 0; CP: 0] Command. Playable at Minas Tirith on a manifestation of Aragorn II, Boromir II, Faramir or Imrahil. Your Man and Dúnadan warrior characters in the company with a mind of two or less do not require influence to be controlled. You may bring any number of these into play during the organization phase, and there is no limit to the company’s size or the number of leaders it may contain..     Discard this card when there are more than two non-Man, non- Dúnadan characters in the company, or when you move to a site not in Greater Gondor or Mordor. If target character leaves active play you may transfer it to one of the above mentioned characters in the company. Cannot be duplicated by a given player.",</t>
  </si>
  <si>
    <t>Unique. May tap at the end of his company's movement/hazard phase to allow it to move to an additional site on the same turn. Another site card may be played and another movement/hazard phase immediately follows for his company. The new site path must contain at least one Wilderness [w].   Home Site: Carn Dûm",</t>
  </si>
  <si>
    <t>Unique. Demon. Wolf. One strike. As a creature, may be played keyed to Southern Mirkwood, Dol Guldur, and The Sulfur-deeps. Any body check resulting from the attack is modified by +1 (unless the defending character bears any armor, helmet, or shield). As a short-event, one Wolf hazard creature may be played keyed to a Border-hold [B] this phase.",</t>
  </si>
  <si>
    <t>Nearest Haven: Lórien Playable: Items (minor, major, gold ring) Automatic-attacks: Traps* (Elven Wards) — 2 strikes with 10 prowess (detainment if the company contains an Elf)  Special: *A character with Thranduil’s Halls as a home site may tap to cancel this automatic-attack.",</t>
  </si>
  <si>
    <t>Nearest Darkhaven: Dol Guldur Playable: Items (minor, major, gold ring) Automatic-attacks: Traps* (Elvish Wards) — 2 strikes with 10 prowess (detainment if the company contains an Elf)   Special: *A character with Thranduil’s Halls as a home site may tap to cancel this automatic-attack. The first Elf creature played against a company at or moving to this site does not count against the hazard limit.",</t>
  </si>
  <si>
    <t>Unique. Animal. Flying. Playable at any tapped or untapped non-Haven site in Northern Rhovanion. A Longbeard Dwarf may tap and play Carc from the discard pile. Place Carc in your sideboard to make Information playable at his site in Northern Rhovanion, Southern Rhovanion, Iron Hills, or Dorwinion this turn. TAP: cancel a strike (not from an automatic-attack) against himself.",</t>
  </si>
  <si>
    <t>Arthedain, Dunland, Enedhwaith, Eriadoran Coast, Hollin, Rhudaur, The Shire",</t>
  </si>
  <si>
    <t>[MP: 1*; P/B: 9/0] Men. May be played keyed to East Bay of Forochel, Elven Shores, Eriadoran Coast, Everdalf, Forochel, Gondalf, Minheldolath, Rast Losnaeth, and West Bay of Forochel. Each character faces a strike with 9 prowess. Detainment against hero and covert companies: if two characters fail a strike, any subsequent strikes attack normally, not as detainment",</t>
  </si>
  <si>
    <t>[MP: 1; Mind: 4; DI: 1; P/B: 4/8]---W/D---Man. Unique. +1 DI against Men. +2 DI against  factions playable at Bozisha-Dar. He may uses Threats against any influence attempt he makes, not just against a faction. Home site: Bozisha-Dar.",</t>
  </si>
  <si>
    <t>Nearest Haven: Rivendell Playable: Items (minor, major, greater) Automatic-attacks: Orcs - 4 strikes with 7 prowess  \"...They were foes of the Dark Lord, but they were overcome by the evil king of Carn Dûm in the Land of Angmar.\"-LotRI",</t>
  </si>
  <si>
    <t>Site Path from Dol Guldur: [d] [b] [d] [s] Site Path From Geann a-Lisch: [w] [w] [w] [w] [s] Special: Unless this site is a character's home site, a non-Orc, non-Troll character may not be brought into play at this site. Any Gold Ring stored at this site is automatically tested (modify the roll by -2). Any attack against a minion company at this site is canceled.",</t>
  </si>
  <si>
    <t>Playable: Items (minor, major) Automatic-attacks (2):  Orcs-4 strikes with 7 prowess; Nazgûl (cannot be canceled)-1 strike with 15 prowess Special: Creatures keyed to this site attack normally, not as detainment.  \"Before he could gain the shelter of Carn Dûm, the cavalry of Gondor overtook him...\"-LotR",</t>
  </si>
  <si>
    <t>May be played keyed to wilderness after any Orc, Troll, or Man attack keyed to wilderness and against the same company. Animals. Each character in the company faces one strike. Any character wounded by Carrion Birds makes two body checks instead of one, both checks modified by -1.  \"...and far of there are many carrion birds as if a battle were afoot!\"-Hob",</t>
  </si>
  <si>
    <t>Animals. Each wounded character faces one strike. All body checks resulting from successful strikes are modified by +1. Each untapped character in the company may tap to cancel a strike against a wounded character.   \"...the great bats swirled about the heads and ears of the elves and men, or fastened vampire-like on the stricken.\"-Hob",</t>
  </si>
  <si>
    <t>Spell. Wizard only. Playable during the organization phase if your opponent’s avatar is in play. Place this card with another character in your Wizard’s company, or bring Denethor II or Théoden into play under the Wizard’s EI with this card  (if at their home site; taken from your hand or discard pile). Both your and opponent’s avatar now make CP in turns (your Wizard going first; treat Ringwraith as a Wizard), modifying their CP each round by an additional -1, until one of them fails. Ignore any result of the failed CP, except: if your Wizard fails, discard this card, otherwise discard any corruption or disease card on target character. +1 to his body. Cannot be duplicated on a given character.",</t>
  </si>
  <si>
    <t>Playable on a Fallen-wizard. Make a roll and add the Fallen-wizard's stage points. If the result is less than 16, discard this card. Otherwise, place this card with the Fallen-wizard. The Fallen-wizard's player must use minion sites for Border-holds [B], Free-holds [F], and hero Havens [H]. Also, the Fallen-wizard's company is overt.",</t>
  </si>
  <si>
    <t>Scout only. Playable during the site phase on an already tapped scout. Tap the scout. Another character in his company may play any minor, major, or gold ring item normally playable at the site. This does not tap the site, and Catch an Elusive Scent can be played at a site that is already tapped.",</t>
  </si>
  <si>
    <t>[MP: (1)] Prisoner. Playable on a company after a failed attack or influence attempt by an opponent’s face-up agent this phase. Tap a character and take the agent prisoner with the company (place this card with the prisoner under control of the host character). The  prisoner may be stored at a Haven [H] or Free-hold [F]. If stored, this card gives 1 mp and if your opponent is a minion,  Fallen-wizard, or Lord of the same race as the agent, the prisoner is considered one of his characters in play. Discard if the prisoner is rescued",</t>
  </si>
  <si>
    <t>[MP: -1; CP: 0] Unique. Playable on an untapped diplomat character at the same site as a revealed (non-hazard) agent that cannot use any type of magic. Tap the character and make an influence check against the agent (as if a character in play by opponent). Modify this attempt by +2 if the agent is wounded or tapped, and by -1 for each revealed agent opponent has in play. If the influence check is successful and you have a copy of the agent in your hand, you may play him as an ally worth 1 less mp (to a minimum of 1) under the control of the influencing character. Place this card with the ally.",</t>
  </si>
  <si>
    <t>[MP: (*)]Playable on a port or swamp. The site’s type moves one step closer to a Free-hold [F]. If already a Free-hold, it becomes a Battleground. This site is worth 1 mp per each of the following conditions: the site is a Battleground, a unique faction is in play at the site; the faction is under Profitable Trade. Each faction in play at the site can only be used for one copy of this card. During your end-of turn phase, if target site is “sieged”, place a token on this card. Discard this card when there are 3 tokens are on it",</t>
  </si>
  <si>
    <t>[MP: 0; CP: 1] Weapon. If bearer is a Dúnadan, Elf, or Man warrior and controls a horse ally: +1 to his prowess (to a maximum of 8), and +1 to the ally’s prowess and body. Discard to give -1 body to a strike bearer faces (another weapon may be used against the same strike)",</t>
  </si>
  <si>
    <t>(1)Men---4 strikes with 7 prowess (detainment)Special: Discard a Man character from hand during the site phase to heal (from wounded to untapped) a character in his company. Alternatively, discard Bain, Bard or Brand from hand to heal (wounded to untapped) all characters at the site. For either use tap the site.",</t>
  </si>
  <si>
    <t>(1)Men---each character faces 1 strike with 7 prowess (detainment against covert companies)Special: Discard a Man character from hand during the site phase to heal (from wounded to untapped) a character in his company. Tap the site if untapped.",</t>
  </si>
  <si>
    <t>Playable at a tapped or untapped Under-deeps site with a Troll automatic-attack. +1 to rolls required for its controller's company to move to adjacent Under-deeps sites.   \"'A great cave-troll, I think, or more than one.'\"-LotRII",</t>
  </si>
  <si>
    <t>Drake. One strike. May be played keyed to Redhorn Gate, High Pass, Gap of Isen, Angmar, Gundabad, Grey Mountain Narrows, Withered Heath, Númeriador, and Iron Hills.  \"...there are other things more slimy than fish.\"-Hob",</t>
  </si>
  <si>
    <t>Drake. One strike. May be played keyed to Redhorn Gate, High Pass, Gap of Isen, Angmar, Gundabad, Grey Mountain Narrows, Withered Heath, Númeriador, and Iron Hills.  \"'There are older and fouler things than Orcs in the deep places of the world.'\"-LotRII",</t>
  </si>
  <si>
    <t>Dragon. Two strikes. Attacker chooses defending characters. Two wildernesses [w] in site path are required.  \"About this time Dragons reappear in the far North and begin to afflict the Dwarves.\"-LotR",</t>
  </si>
  <si>
    <t>Dragon. Two strikes. Attacker chooses defending characters.   \"'Long and slow is the life of Cave-drakes.'\" -Kuduk Lore",</t>
  </si>
  <si>
    <t>[MP: 1] Playable at any Under-deeps site with a Ruins &amp; Lairs [R] surface site if the influence check is greater than 8.  Standard Modifications: Orcs (+2), Leader (+2), Uruk-hai (-3), Trolls (-5).     tap: take one Fungi from your discard pile to your hand. Cannot be duplicated at a given site.",</t>
  </si>
  <si>
    <t>Balrog specific. Playable on an Under-deeps site during the organization phase. This site is never discarded or returned to its location deck. Each other site (of yours) in the same region as its surface site is considered adjacent to this Under-deeps site. This only applies if the other site is normally a Shadow-hold [S], Ruins &amp; Lairs [R], or Border-hold [B].   \"Or released it from prison...\"-LotR",</t>
  </si>
  <si>
    <t>Nearest Haven: Lórien Playable: Items (minor, major, greater, gold ring) Automatic-attacks: Dragon - 1 strike with 13 prowess  \"That...is the dangerous part about caves: you don't know how far they go back...or what is waiting for you inside.\"-Hob",</t>
  </si>
  <si>
    <t>Nearest Darkhaven: Dol Guldur Playable: Items (minor, major, greater, gold ring) Automatic-attacks: Dragon - 1 strike with 13 prowess  \"'...you don't know how far they go back, sometimes, or where a passage behind may lead or what is waiting for you inside.'\"-Hob",</t>
  </si>
  <si>
    <t>Playable at any Under-deeps site with a Troll automatic-attack    if the influence check is greater than 8. Modifications: The Balrog (+3), Olog-hai (+2). You may discard this faction to take a Troll ally from your discard pile to your hand. Cannot be duplicated at a given site.    tap: take Gangways over the Fire or Grond from your sideboard to your hand.",</t>
  </si>
  <si>
    <t>Nearest Haven: Lórien Playable: Information Automatic-attacks: Elves — 2 strikes with 8 prowess (detainment if the company contains an Elf)  Special: Hidden site. Tap an Elf in the company to reveal this site. If Huinen is at Ceber Fanuin, you may tap this site to look at your opponent’s hand; Huinen may then tap and make a CC to place any number of hazards seen there on the top or bottom of opponent’s play deck.",</t>
  </si>
  <si>
    <t>Nearest Darkhaven: Dol Guldur Playable: Information, Items (minor, gold ring) Automatic-attacks: Elves — 3 strikes with 10 prowess (detainment if the company contains an Elf and Huinen is not here)  Special: Hidden site. Tap an Elf in the company to reveal this site.",</t>
  </si>
  <si>
    <t>Nearest Haven: Lórien Playable: Items (minor) Special: Port-on-Celduin. Any Elf or Man in a company that has moved here this turn from a site in Northern Rhovanion or Dorwinion may tap to play Old Winyards.",</t>
  </si>
  <si>
    <t>Nearest Darkhaven: Dol Guldur Playable: Information, Items (minor, major) —non-battle-gear items only— Automatic-attacks (2): (1st) Elves — 3 strikes with 8 prowess (detainment against covert companies);  (2nd) Elves — 3 strikes with 9 prowess (against overt companies only) Special: Port-on-Celduin.",</t>
  </si>
  <si>
    <t>Unique. +5 direct influence that is only usable against Galadriel.  \"...and the hair of Lord Celeborn was of silver long and bright; but no sign of age was upon them, unless in the depths of their eyes; for these were keen as lances in the starlight, and yet profound, the wells of deep memory.\"-LotRII  Home Site: Lórien",</t>
  </si>
  <si>
    <t>Unique. Sinda. Lady Galadriel specific. Leader. Manifestation of Celeborn. +2 DI against Elves. +1 prowess against Orcs. If he is at Lórien and Galadriel is not, your hand size is increased by one. May only be controlled by Galadriel or GI. -2 MP if eliminated.  Home Site: Lórien",</t>
  </si>
  <si>
    <t>(1)Traps---2 strikes with 7 prowess;(2)Undead, Dwarves---1 strike with 10 prowess (attacker)  Special: Ancient Dwarf-ruin. A dwarf at this site may tap to search his play deck or discard pile for Map to Mithril.",</t>
  </si>
  <si>
    <t>(1)Traps---2 strikes with 7 prowess;(2)Undead, Dwarves---1 strike with 10 prowess (attacker)  Special: Ancient Dwarf-ruin.",</t>
  </si>
  <si>
    <t>Unique. Noldo. +2 DI against Elves. +2 DI against Arwen, Elladan, Elrohir, and Elrond. While moving to a non-Haven site, all other Elves in her company receive +1 prowess. -2 MP if eliminated. Home Site: Lórien, Rivendell",</t>
  </si>
  <si>
    <t>[SP: 1] Lore. Place this card on your sage avatar when he is in play. The avatar may tap to test a gold ring in his company; afterwards he makes a CC modified by -1.    tap: if the company contains a Lost Knowledge card, to take one Test of Lore or Wisdom to Wield from your discard pile to your hand. Cannot be duplicated by a given player",</t>
  </si>
  <si>
    <t>Unique. Noldo. +2 to his CC when bearing a ring (except The One Ring). Discard Celedhring at the end of the organization phase if he is in play as a hero character and does not bear a ring. TAP: during the organization phase to test a gold ring in his company; Celedring makes a CC modified by subtracting the MP of the ring that is played as a result.   Home Site: Barad-dûr",</t>
  </si>
  <si>
    <t>Quest. Only playable with a starting company in lieu of playing a minor item. The company must start the game at Evermist. Tap your Elf at Evermist to take a Sapling of the White Tree from your sideboard and place it “off to the side” with this card. A sage in the company may tap to play Banishment at any non- Dragon’s lair Ruins &amp; Lairs [R] in the Northern Waste (as if it had an Undead automatic-attack); you may flip this card. Your sites with Banishment do not leave active play. Cannot be duplicated by a given player",</t>
  </si>
  <si>
    <t>[MP: 0; Mind: 2; DI: 0; P/B: 3/7]---W/Sc---Man. Unique. tap: during the movement/hazard phase to cancel an attack against his company, if Horses was played for his moving company that turn. Home site: Helm's Deep.",</t>
  </si>
  <si>
    <t>Nearest Haven: Lórien Special: Only Elf and Maia hazard creatures with an asterisk [*] can be keyed to this site. Special items only playable at Lórien are playable at here. An Elf or Dúnadan may tap during the site phase to remove a corruption, dark enchantment, or disease card played on another character in his company; both characters make a CC.",</t>
  </si>
  <si>
    <t>Nearest Darkhaven: Dol Guldur Playable: Information, Items (minor, major, gold ring) —non-battle-gear items only— Automatic-attacks (2): Elves — 3 strikes with 9 prowess; (2nd) Elves — 2 strikes with 10 prowess  Special: A company moving to this site has its hazard limit increased by one. If Gandalf the White Rider or Lady of the Golden Wood is in play as a permanent-event, it must be used as additional automatic-attack (discard after use — ignore result of defeat).",</t>
  </si>
  <si>
    <t>[MP: 3] Unique. Playable at Emyn Din if the influence check is greater than 12.  Standard Modifications: any overt faction you have in play in the Dominions of the Seven (-3)  tap if you defeat a creature attack without an asterisk (*) keyed to the any region in the Uttersouth, to take a ranger resource or a card playable at any  hidden site in the Uttersouth from your discard pile or deck to your hand.",</t>
  </si>
  <si>
    <t>[MP: (1); CP: 0] Playable during CvCC before strikes are assigned. Choose one of opponent’s characters and one of yours: CvCC now proceeds as if they were single character companies. Additionally, if your company consists of one character and no more than one ally, CvCC is not cancelled as per any site card of the companies involved.           If CvCC is cancelled by your opponent, place this card in your mp; it is worth 1 mp.",</t>
  </si>
  <si>
    <t>Balrog specific. Playable on The Balrog if he bears The One Ring. Make a roll adding one for each sage in his company and for each other Challenge the Power in play. If the result is less than 7, The Balrog is eliminated; 7 or 8, discard this card; 9 or 10, you gain 2 Marshaling points and The One Ring affects The Balrog; greater than 10, you win the game. Cannot be duplicated on a given turn.",</t>
  </si>
  <si>
    <t>Gandalf specific. Playable on one of your hero Free-hold [F] sites in play. This site becomes a Wizardhaven [W] for your companies, loses all automatic-attacks against your companies, and is one of Gandalf's home sites. Nothing is considered playable as written on the site card. If one of your companies is at this site, all attacks against it are canceled. Other Fallen-wizards may not use this site as a Wizardhaven [W]. Discard this card when the site is discarded or returned to its location deck. It cannot be discarded otherwise. Cannot be duplicated on a given site.",</t>
  </si>
  <si>
    <t>Unique. Mind Ring. Playable only by The Grimburgoth at any site in Mirkwood or its adjacent regions where gold rings are playable (or by any character if Khamûl the Easterling is in play). +2 to bearer’s CC for using a magic resource. +2 prowess against ringbearers. When the company defeats a creature attack while a sorcery card was used facing the attack or a strike, place the defeated creature with this item. For every two creatures placed with it, all creature attacks against the company receive -1 to their prowess and body.",</t>
  </si>
  <si>
    <t>Playable on Radagast if he bears The One Ring. He may tap The One Ring to take  Spring of Arda or Wrath of the Olvar from your discard pile to your hand. Each animal, Ent and wolf ally in his company receives +2 to its prowess and body (to a maximum of 10), and loses all movement restrictions. Discard if Radagast does not bear The One Ring. Cannot be duplicated.",</t>
  </si>
  <si>
    <t>Playable on The One Ring. For each unwounded faction you have in play in Dagorlad, Imlad Morgul or Southern Mirkwood, the hazard limit is reduced by one against the bearer’s company (to no minimum if any of these factions is acompanying your avatar). Cannot be duplicated",</t>
  </si>
  <si>
    <t>Playable on a moving company using region movement. Make a roll (or draw a #) modified by -2 for each ranger in the company. If the result is greater than 6, you must replace company's new site card with a different site from your location deck that is located in the same region or an adjacent region as the company's new site.  \"...they all left the path and plunged into the forest together.\"-Hob",</t>
  </si>
  <si>
    <t>Magic. Shadow-magic. Ritual. Playable during the site phase on a company with a shadow-magic using character. Make a body check for a non-avatar hero character at the same site. Modify the body check by +1 for every 5 mind of magic-using characters in the company you choose to tap. If the character is eliminated you receive him as kill mp and this card is removed from the game.      Unless he is a Ringwraith, the shadow-magic using character makes a CP modified by -5.",</t>
  </si>
  <si>
    <t>Playable before strikes are assigned on a company facing an attack not at a site or in CvCC, if each character in the company controls a horse ally. You assign all strikes from the attack. If played in CvCC, all characters and allies receive +1 prowess this phase; otherwise, the attack’s prowess and body are modified by -1 for every 3 characters and allies not assigned a strike. Cannot be duplicated for an attack.",</t>
  </si>
  <si>
    <t>(1)Undead---2 strikes with 8 prowess; each character wounded must make a corruption checkSpecial: Port-on-Siresha. If Rebuild the Town if played on this site Clan Masra faction is playable here; any influence attempt against this faction at this site is modified by +2.",</t>
  </si>
  <si>
    <t>(1)Undead---2 strikes with 8 prowess; each character wounded must make a corruption checkSpecial: Port-on-Siresha. If Hold Rebuilt and repaired if played on this site Clan Bulgan faction is playable here; any influence attempt against this faction at this site is modified by +2.",</t>
  </si>
  <si>
    <t>Harondor, Haruzan, Khand, Pezarsan",</t>
  </si>
  <si>
    <t>[MP: 2] Unique. Playable at Ulk Jey Ama if the influence check is greater than 8.  Standard Modifications: if you are Ren the Ringwraith (+3).",</t>
  </si>
  <si>
    <t>(1)Men---5 strikes with 8 prowess; (2)Demon---2 strikes with 12 prowess0",</t>
  </si>
  <si>
    <t>Site path from Minas Morgul: S-D-D-S-DSite path from Bozisha-Dar:  S-T-TT-W-W-DSpecial: Any gold ring stored at this site is automatically tested (modify the roll by -2). If one of your companies is at this site, all attacks against it are cancelled.",</t>
  </si>
  <si>
    <t>[MP: 1; SP: 2; DI: +2] Dragon-lord specific. Playable on your Dragon-lord if you have a Gathered Bone in your mp with an mp of 3 or more. +2 to his DI. -2 to his riddling rolls. You may take a Dragon-lord specific card from your sideboard to your hand when you play this card (or from your discard pile if you are Smaug). Discard this card after a failed riddling roll. Cannot be duplicated by a given player.",</t>
  </si>
  <si>
    <t>Unique. Lady Galadriel specific. Playable on Fanar. +1 DI against Elves. He requires 2 points of influence to control and may only be controlled by Galadriel or GI. If he is the highest mind Elf in the company, Fanar becomes a leader; you choose defending unwounded characters for attacks against his company that do not choose defending characters (or during CvCC at a site in a Wilderness [w]). Discard if Fanar is in a company without avatar and moves to a site that is not in Wold &amp; Foothills or its adjacent regions.",</t>
  </si>
  <si>
    <t xml:space="preserve"> +1 body to all Dwarves in play. Additionally, all Under-deeps movement rolls are modified by adding the number of Dwarves of different descent (one for each type) in the moving company. Cannot be duplicated.",</t>
  </si>
  <si>
    <t>Undead. Three strikes. Unless Chill Douser's attack is canceled, all Undead attacks against the company for the rest of the turn receive +1 strike and +1 prowess.   \"...then a chill blast came in which the torches flickered and went out, and could not be rekindled.\"-LotRV",</t>
  </si>
  <si>
    <t>Quest. Black player only. Playable in lieu of playing a minor item with a starting company. Any CP for using sorcery resources by your characters is modified by +1. Tap a sorcery user to take Frozen or Freeze the Flesh from your discard pile or sideboard to your hand. When you successfully play Frozen on an opponent’s character, place it (and the prisoner) and this card with your sorcery user’s site; flip this card. Cannot be duplicated by a given player",</t>
  </si>
  <si>
    <t>All Elf, Dwarf, Dúnedain, and Hobbit attacks receive +2 prowess and +2 strikes (+1 prowess and +1 strikes if Doors of Night is in play). Cannot be duplicated.  \"...yet another weapon, swifter than hunger...dread and despair.\"-LotRV",</t>
  </si>
  <si>
    <t>Unique. Playable on Arwen in Minas Tirith. She receives +2 direct influence and her mind increases by 2. Discard if Arwen moves to a site not in Anórien, Lebennin, Lamedon, Belfalas, or Anfalas. Tap Arwen to take one item, ally, or faction playable at her current site from your play deck or discard pile into your hand (reshuffle play deck if searched).",</t>
  </si>
  <si>
    <t>Playable on an Elf-lord. All his resources that can be stored and are not stored at an Elf-hold or are not in the Elf-lord’s company never give more than 1 MP (overriding any other card’s effects). Cannot be duplicated on an Elf-lord.",</t>
  </si>
  <si>
    <t>Environment. Modify the prowess of one automatic-attack at a Ruins &amp; Lairs [R] site by +2. Alternatively, if Doors of Night is in play, treat one Wilderness [w] as a Shadow-land [s] or one Ruins &amp; Lairs [R] as a Shadow-hold [S] until the end of the turn. Cannot be duplicated.",</t>
  </si>
  <si>
    <t>Playable on Arwen, Elladan, or Elrohir. Tap target character if untapped. +1 to his mind and +1 DI against Dúnedain. He is also considered a Dúnadan; he requires 3 points of influence to control if controlled by a Dúnadan. The Burden of Time cannot be played on him. Cannot be duplicated on a character.",</t>
  </si>
  <si>
    <t>[MP: 3] Unique. Playable at Pelepelplû if the influence check is greater then 9. Standard Modifications: Men with a home site in Chy (+2), Nomads of Clyan (+2). As a minion resource only playable by a covert company.     tap: allow a hero or covert company to play one Noble Steed, Mighty Steed, Zûrafy or Wild Horses at any Free-hold [F] or Border-hold [B] site in Chy.",</t>
  </si>
  <si>
    <t>Magic. Sorcery. Playable on a sorcery-using character facing an attack (before strikes are assigned). For each weapon in the company you may assign one strike of the attack to the sorcery-using character, regardless of his status or the attack’s abilities. Each strike must be resolved separately. The prowess and body of such a strike are modified by subtracting any bonus the corresponding weapon would give its bearer against it. The sorcery-using character makes a CC modified by -4. Cannot be duplicated for a given attack.",</t>
  </si>
  <si>
    <t>Unique. When Círdan is at the Grey Havens, his controlling player may keep one more card than normal in his hand. May tap to cancel one attack keyed to a Coastal Sea region. +2 direct influence against the Elves of Lindon faction. -3 Marshaling points if eliminated.   Home Site: Grey Havens",</t>
  </si>
  <si>
    <t>Unique. Sinda. Manifestation of Círdan. Sinda. Leader. +3 DI against Elves. +2 DI against the Elves of Lindon faction. When Círdan is at Grey Havens, you may keep one more card than normal in your hand. TAP: cancel an attack against his company keyed (by name or type) to a Coastal Sea [c] region or Lindon. Home Site: Grey Havens",</t>
  </si>
  <si>
    <t>Unique.  +1 DI against Elves. +2 prowess against manifestations of Eärcaraxë and Gondring, and against hazard creatures normally playable keyed to Coastal Seas [c] or keyed to a Coastal Sea region or site therein (by type or name). Tap Círdor at the start of the site phase if he is not at a port or site with a Coastal Sea in its site path. Home Site: Edhellond, Grey Havens",</t>
  </si>
  <si>
    <t>Nearest Darkhaven: Minas Morgul  \"This was Cirith Gorgor, the Haunted Pass, the entrance to the land of the Enemy\"-LotRVI",</t>
  </si>
  <si>
    <t>Nearest Haven: Lórien Playable: Items (minor, major, greater) Automatic-attacks:  Orcs-5 strikes with 8 prowess Trolls-2 strikes with 8 prowess  \"This was Cirith Gorgor, the Haunted Pass, the entrance to the land of the Enemy\"-LotRIV AW1648",</t>
  </si>
  <si>
    <t>Playable: Items (minor, major, greater) Automatic-attacks (2):  Orcs-5 strikes with 8 prowess; Trolls-2 strikes with 10 prowess Special: Creatures keyed to this site attack normally, not as detainment.  \"None could pass the Teeth of Mordor and not feel their bite....\"-LotRIV",</t>
  </si>
  <si>
    <t>(1)Dragon---1 strike with 11 prowessSpecial: Anduin Vales, Angmar. Contains a hoard.",</t>
  </si>
  <si>
    <t>Nearest Haven: Lórien Playable: Items (minor, major, greater) Automatic-attacks: Orcs - 4 strike with 7 prowess  \"...three great tiers...jutted out in pointed bastions, one above the other, diminishing as they rose, with sheer sides of cunning masonry...\"-LotRVI",</t>
  </si>
  <si>
    <t>Nearest Darkhaven: Minas Morgul  \"It was indeed one of the works of Gondor long ago, an eastern outpost of Ithilien.\"-LotRVI",</t>
  </si>
  <si>
    <t>Playable: Items (minor, major) Automatic-attacks (1): Orcs - 4 strike with 7 prowess Special: Creatures keyed to this site attack normally, not as detainment.  \"...here too the vigilance had failed, and treachery had yielded up the Tower to the Lord of the Ringwraiths, and now for long yearsit had been held by evil things.\"-LotRVI",</t>
  </si>
  <si>
    <t>(1)Opponent--- may play a  non-unique elves or Dúnadan creature with an asterisk (*) from his hand or discard pile as  an automatic-attack (detainment)Special: Port.",</t>
  </si>
  <si>
    <t>(1)Opponent--- may play a  non-unique Elf or Dúnadan creature with an asterisk (*) from his hand or discard pile as  an automatic-attackSpecial: Port.",</t>
  </si>
  <si>
    <t>Unique. Can use shadow-magic.  \"Thus the shadow deepened, and the thought of death darkened the heart s of the people.\"-LotR  Home Site: Barad-dûr",</t>
  </si>
  <si>
    <t>(1)Elves--- each character faces a strike with 9 prowess (detainment against hero, cancelled against Court companies); (2)Elves---1 strike with 14 prowess (only against overt or avatar's company)Special: Ardan Citadel. Port. Contains a hoard.",</t>
  </si>
  <si>
    <t>[MP: 1(*)] Unique. Playable at Tenolkachyn if the influence check is greater than 10. Standard Modifications: manifestation of a Wizard in the company (+2)  Special: For each of opponent’s faction, City Guard of Tenolkachyn eliminates in a faction battle at a battleground it is worth an additional mp (to a maximum of 3).",</t>
  </si>
  <si>
    <t>If you have at least three of the four types of battle-gear resources (armor, helmet, shield, or weapon) in play, your battle-gear resources are each worth full MP. Cannot be duplicated by a given player.",</t>
  </si>
  <si>
    <t>Command. Playable on a Dwarf leader during the organization phase. Return all other command cards on target leader to your hand when this card is played. -2 to leader’s DI (to a minimum of 0). All Dwarves in his company receive +1 body, and +2 prowess against non-combat attacks (Trap, Rock Fall, etc.). You may return this card to your hand during any organization phase. Cannot be duplicated in a company.",</t>
  </si>
  <si>
    <t>Dwarf characters (even agents) may be brought into play at any Dwarf-hold where one of your companies is present. Additionally, Balrog of Moria is considered an at home Dragon manifestation for the purpose of Legendary Hoard.",</t>
  </si>
  <si>
    <t>[MP: 1(3)] Unique. Playable at Tûl Isra if the influence check is greater than 8.  Turn this card face down if Clan Másra is in play and you have less mp than any hero opponent. Turn this card face up when you have more mp than any hero opponent. This card is worth 3 mp if Clan Masrá is eliminated.",</t>
  </si>
  <si>
    <t>[MP: 1(3)] Unique. Playable at Tûl Isra if the influence check is greater than 8. Turn this card face down if Clan Bulgan is in play and you have less mp than any minion opponent. Turn this card face up when you have more mp than any minion opponent. This card is worth 3 mp if Clan Bulgan is eliminated.",</t>
  </si>
  <si>
    <t>Grey or white player only. Playable on a starting company in lieu of a minor item. If the starting company contains 2 or more unique characters with the same home site, at which a unique faction is playable that has at least 2 manifestations (or is a dual resource), you may play as a normal character any character with the same home site (mind restrictions still apply).",</t>
  </si>
  <si>
    <t>[MP: 1*] Playable at any Border-hold [B], Free-hold [F] or Shadow- hold [S] in Drêl, Bay of Drel, and Mirëdor where no other faction is in play, if the influence check is greater than 8. Standard Modifications: Dwarves (+1), Elves (+2), overt characters (-4), Adena (+1), Clans of the Drêl (+2 if controlled by a hero player, -2 if controlled by a minion player), Clans of the Pel (+2 if controlled by a hero player, -2 if controlled by a minion player), Sanâr (-3), Sederi (-2). This faction is worth 1 mp for each copy of Clans of the Drêl you have in active play. Cannot be duplicated on a given site.",</t>
  </si>
  <si>
    <t>[MP: 1*] Playable at any Border-hold [B], Free-hold [F] or Shadow- hold [S] in Mag or Pel, where no other faction is in play, if the influence check is greater than 8. Standard Modifications: Dwarves (+2), Elves (-1), overt characters (-4), Adena (+1), Clans of the Drêl (+2 if controlled by a hero player, -2 if controlled by a minion player), Clans of the Pel (+2 if controlled by a hero player, -2 if controlled by a minion player), Magri (-3), Sederi (-2). This faction is worth 1 mp for each copy of Clans of the Pel you have in active play.  Cannot be duplicated on a given site.",</t>
  </si>
  <si>
    <t>Playable on a Dragon. Each strike against the Dragon receives -1 prowess and -1 body (-2/-2 for a non-warrior Dragon). Discard this card after a strike against the Dragon fails. Cannot be duplicated on a given Dragon.",</t>
  </si>
  <si>
    <t>Trophy. Playable during the site phase on a company at a non-Haven site in Mirkwood (not in Woodland Realm), if Towers Destroyed is rotated at least once. The company faces 2 of the following attacks (opponent’s choice; cannot be cancelled): Spiders — 5 strikes with 7 prowess; Orcs — 3 strikes with 8 prowess; Trolls 2 — strikes with 9 prowess. Demon — 1 strike with 11 prowess. Afterwards, tap a character at the site or discard this card. Store it when the company is at a Haven [H] or at a Free-hold [F] in Mirkwood or its adjacent regions. If stored, it gives 2 MP and attacks of the above named types against hero companies at or moving to a site in Mirkwood receive -1 to their prowess and strikes (to minimum of 2). Cannot be duplicated at a site.",</t>
  </si>
  <si>
    <t>Environment. Playable only if Gates of Morning is in play. The prowess of each character is modified by +2.  \"Over all the sky was blue, and the sun of afternoon glowed upon the hill and cast long green shadows beneath the trees.\"-LotRII",</t>
  </si>
  <si>
    <t>Discard if not borne by a Wizard or an Elf sage with a mind of seven or more. Cannot be duplicated by a given player. TAP: gain one of the following abilities this turn: * if at a Haven [H], bearer may join any of your companies facing a creature attack; he must face a strike of the attack. * bearer may tap to test a gold ring in his company; * your hand size is increased by one; * you may draw one additional card for each Wilderness [w] region in the company’s site path; * tap bearer during the end-of-turn phase to take a spell or ritual from your discard pile to your hand. Bearer makes a CC.",</t>
  </si>
  <si>
    <t>Balrog specific. Playable on a company if Great Shadow is in play. You may bring this card from your sideboard into your play deck and reshuffle during your organization phase. The hazard limit against the company is reduced by one to no minimum.  \"Fire claimed their hearts, but shadow cloaked the forms of the Valaraukar.\"-Kuduk Lore",</t>
  </si>
  <si>
    <t>Environment. Playable only if Gates of Morning is in play. Whenever a company faces a hazard creature attack, the defender may choose which characters in the company will be the targets of the attack's strikes (regardless of tapped status, wounded status, and the normal abilities of the attack).   \"...they watched the dawn grow slowly in the sky, now bare and cloudless...\" -LotRIII",</t>
  </si>
  <si>
    <t>Environment. If Doors of Night is in play, the prowess of each hazard creature is modified by +2. Cannot be duplicated.  \"Still more suddenly, a darkness came on with dreadful swiftness! A black cloud hurried over the sky. Winter thunder on a wild wind rolled roaring up and rumbled...\"-Hob",</t>
  </si>
  <si>
    <t>(1)Men---3 strikes with 7 prowessSpecial:*playable only if you have a Man attack this turn.",</t>
  </si>
  <si>
    <t>(1)Men---3 strikes with 7 prowessSpecial:*playable only if you have a Man attack this turn. An overt company must tap a Scout to move to this site.",</t>
  </si>
  <si>
    <t>Your Dragon factions cannot not be eliminated by faction battles. Your Dragon factions heal during your untap phase. Discard if any of your Dragon factions attacks in a faction battle.",</t>
  </si>
  <si>
    <t>[MP: 1; P/B: 5/0] {Playable: Jungle}  Animals. Vermin. 3 strikes. Non-detainment. Attacker chooses the first defending character. May also be played keyed to a Ruins &amp; Lairs [R] or a Border- hold [B] in the Great Central Plains or the Sunlands. May also be revealed as an on-guard creature at any site in the Great Central Plains, Gondor, Mordor or the Sunlands, if you tap an agent at the site. Venomous Sting may be played immediately on a character wounded by Cobras (it may be taken from discard pile or sideboard).",</t>
  </si>
  <si>
    <t>As as short-event, tap a spell or magic user to cancel a Spawn or Demon attack against his company. As a permanent-event, tap your spell or magic user (or manifestation of The Lidless Eye) to invert a Spawn hazard event opponent has in active play. Any inverted Spawn is considered “off to the side”; it still creates an automatic-attack at its associated sites, and may be discarded by the hazard player to increase the hazard limited against a company by 1",</t>
  </si>
  <si>
    <t>Armor. Playble on a wolf ally or Noble Hound.  -1 body to all strikes against the ally. If the ally has faced a strike from a defeated creature, he gains the warrior skill (invert this card or place a token to indicate this). Cannot be duplicated on a given ally",</t>
  </si>
  <si>
    <t>(1)Dragon---1 strike with 13 prowessSpecial: Contains a hoard. During the site phase, you may reveal as many cards from the top of your playdeck as there were region sysmbols in the site phat of a company that has moved to this site this turn; any nonU ally thus revealed may be played at this site phase.",</t>
  </si>
  <si>
    <t>(1)Dragon---1 strike with 13 prowessSpecial: Contains a hoard. Any nonU, non-horse animal or wolf ally playable at a site in the Northern Waste, Eriador, or Wilderland may be played at this site.",</t>
  </si>
  <si>
    <t>Playable if you have an ally in your hand. When this card is played, place one ally from your hand \"off to the side\" with it (the ally gives no Marshaling points). The ally must be able to be attacked. If an opponent's company moves to a site where the ally is playable, it faces a single-strike attack (with no type) with the attributes of the ally, except the prowess is increased by 7. The attack is detainment if the ally and the company are both minion or both hero; and this site card is discarded afterwards. If defeated, discard this card and place the ally in your opponent's Marshaling point pile-he receives the ally's marshaling points as kill points. You may return the ally to your hand and discard this card during your organization phase.",</t>
  </si>
  <si>
    <t>Play to bring one hero ally discarded from play this turn from your discard pile to your hand.  Alternatively, playable at any time when on of your hero allies needs to be discarded from play:  bring the ally to your hand instead.",</t>
  </si>
  <si>
    <t>Playable on a Border-hold [B]. -1 to the prowess of all automatic-attacks at the site (-2 if doors of night is in play). The first item played at the site does not tap the site.   \"...they had planned with the goblins' help to come by night upon some of the villages...\"-Hob",</t>
  </si>
  <si>
    <t>Playable on a faction that can move but is not moving. If target faction can legally do so it must now move to one of your factions’ current region (opponent’s choice).",</t>
  </si>
  <si>
    <t>Elf-lord or Dúnadan-lord only. Discard if you have 12 SP or more. You may play Dúnadan and Elf characters with up to a 7 mind (even in your starting company). Your Elf and Dúnadan characters and factions are each worth full MP. When your Dúnadan character taps to support an Elf in his company (or vice versa), he gives +2 to the CC or prowess (instead of +1). Discard to bring one Elf or Dúnadan character into play during the organization phase at your Lordhaven [H]; he must have a home site in the same territory as the Lordhaven (or in an adjacent region).",</t>
  </si>
  <si>
    <t>[MP: 0; CP: 1] Ranger only: tap: cancel any hazard effect (except from hazards played on a ringbearer) that would replace the company’s new site this turn.      Sage only: tap: if a Lost Knowledge or Lore card is in the company to fulfill all requirements to reveal or move to a hidden site.      Bearer makes a corruption check.",</t>
  </si>
  <si>
    <t>Playable during the site phase on a hidden site. Unless they tap a scout, your opponent’s companies cannot enter any version of this site. Discard when any play deck is exhausted or when this site leaves active play. Cannot be duplicated on a given site",</t>
  </si>
  <si>
    <t>Scout only. Tap scout to cancel one attack against his company.  \"At once Strider flung himself on the ground beside the ruined circle, pulling Frodo down beside him. Merry threw himself along side.\"-LotRI",</t>
  </si>
  <si>
    <t>Spirit-magic. Playable during the site phase on a spirit- magic using character at an untapped Ruins &amp; Lairs [R] )] in the Northern Waste. Reveal a creature from hand and make a roll; if the result is greater than 5, tap a character in the company to play a minion faction or ally playable at a site in the Northern Waste (regardless of other playability conditions; tap the site). The faction or ally must be of the same type as the creature and may be taken from your hand or discard pile. Otherwise, the creature attacks the company. Your spirit-magic user makes a CC modified by -4",</t>
  </si>
  <si>
    <t>Playable when making an influence attempt against a Dragon faction. Place a unique hero item the company contains (not The One Ring or Bilbo’s Magic Ring) in your out-of-play pile. The influence attempt is modified by the number the removed item would give as if discarded for the attempt (a special item counts as greater item). If the influence attempt was successful and you are not a Dragon-lord, place this card in your MP.",</t>
  </si>
  <si>
    <t>Quest. Playable in lieu of playing a minor item with a starting company; any player may bring Contested Powers of Mirkwood into play from their sideboard. Cannot be duplicated by a player. Tap a unique faction you have in play at a site in Mirkwood or its adjacent regions to take Clean the Greenwood, Pass the Doors of Dol Guldur, Towers Destroyed, or a Stolen Knowledge card from your sideboard to your hand; then flip this card.",</t>
  </si>
  <si>
    <t>Quest. Playable in lieu of playing a minor item with a starting company; any player may bring Contested Powers of Mirkwood into play from their sideboard. Cannot be duplicated by a player. Tap a unique faction you have in play at a site in Mirkwood or its adjacent regions to take one Smoke on the Wind, Burning Rick, Cot, and Tree, or a Stolen Knowledge resource from your sideboard to your hand; then flip this card.",</t>
  </si>
  <si>
    <t>Nearest Haven: Lórien Playable: Items (minor, major, gold ring) Automatic-attacks: Undead. Awakened Plants — 2 strikes with 8 prowess; each character wounded makes a CC  Special: If Vanish in Sunlight was played on an attack against the company this turn, Necklace of Girion and Barrow-blade are playable here and may be taken from your hand or discard pile.",</t>
  </si>
  <si>
    <t>Nearest Darkhaven: Dol Guldur Playable: Items (minor, major, gold ring) Automatic-attacks: Undead. Awakened Plants — 2 strikes with 8 prowess; each character wounded makes a CC  Special: Non-unique hoard items are playable at this site.",</t>
  </si>
  <si>
    <t>(1)Traps---each character faces a strike with 5 prowess (detainment use mind)Special: Hidden site. Tap an elf or an Valdacli-lord when this site card is revealed. Characters may tap to remove corruption cards during the site phase with +2 to removal roll (if not attempted to remove earlier)",</t>
  </si>
  <si>
    <t>(1)Traps---each character faces a strike with 5 prowess (detainment use mind, 10 prowess versus overt companies)Special: Hidden site. Discard a Stolen Knowledge from the company when this site is revealed. The first information resource played at this site does not tap it.",</t>
  </si>
  <si>
    <t>[MP: 3; P/B: 12/8] Unique. Fire-dragon. May be played at Cirith Helkaloke. Winged. 2 strikes. Attacker chooses defending characters.      If Doors of Night is in play, may also be played keyed to Angmar, Dragon Gap, Forochel, Gundabad and Misty Mountains - Northern Spur; may also be played at sites in these regions.",</t>
  </si>
  <si>
    <t>[MP: 3; P/B: 10/7] Unique. Any company moving in Angmar, Dragon Gap, Forochel, Gundabad or Misty Mountains - Northern Spur immediately faces a Fire-dragon attack (considered a hazard creature attack) — 3 strikes at 10/7 (attacker chooses defending characters).       If Doors of Night is in play, this attack also affects: Anduin Vales, Everdalf and Talath Uichel.",</t>
  </si>
  <si>
    <t>[MP: 3; P/B: 13/8] Unique. Unless Corlagon Ahunt is in play, Cirith Helkaloke has an additional automatic- attack: Fire-dragon — 2 strikes at 13/8.      In addition, each rune item and each hoard minor item gives an additional CP.",</t>
  </si>
  <si>
    <t>[MP: 3] Unique. Manifestation of Corlagon. Playable at Cirith Helkaloke if the influence check is greater than 12.  Modifications: influencer discards a major item (+3) or a greater item (+6); if a manifestation of Gondring or Scorba is in play (-3).      All attacks by manifestations of Corlagon against any of your companies are cancelled. Any company moving in Angmar, Dragon Gap, Forochel, Gundabad, and/or Misty Mountains - Northern Spur faces an attack: Fire-dragon — 2 strikes at 12/8 prowess/body (attacker chooses defending characters).",</t>
  </si>
  <si>
    <t>Undead. One strike. If this attack is not canceled, every character in the company makes a corruption check before a defending character is selected.  \"...some like dimly shining smoke, some like misty flames flickering slowly above unseen candles; here and there they twisted like ghostly sheets unfurled by hidden hands.\"-LotRIV",</t>
  </si>
  <si>
    <t>Undead. One strike. If this attack is not canceled, every character in the company makes a corruption check before defending characters are selected.  \"'In the pools when the candles were lit. They lie in all the pools, pale faces, deep, deep under the dark water.'\"-LotRII",</t>
  </si>
  <si>
    <t>Corruption. Playable on a non-avatar character if you have a diplomat agent at his current or new site. May be revealed as an on-guard card. Tap the agent. Target character receives 2 corruption points and must make a CP after the first attack his company has faced that turn. Additionally, any roll for Call of Home for target character is modified by -2. During the organization phase, a sage or diplomat in the company may tap and make a roll; if the result is greater than 5, discard this card.",</t>
  </si>
  <si>
    <t>Unique. Playable at Raider-hold if the influence check is greater than 9. Standard modifications: Easterlings (+2), Men of Dorwinion (-2).  \"...some would join forces with the Easterlings, either out of greed for spoil, or in furtherance of feuds among their princes.\"-LotR",</t>
  </si>
  <si>
    <t>Men. Five strikes. May also be played keyed to Andrast, Anfalas, Belfalas, Cardolan, Enedhwaith, Harondor, Lindon, Lebennin, and Old Pûkel-land; and may also be played at Ruins &amp; Lairs [R] and Shadow-holds [S] in these regions. May also be played at any site in Elven Shores, Eriadoran Coast, Andrast Coast, Bay of Belfalas, or Mouths of the Anduin.  \"...with black sails bellying in the wind.\"-LotRV",</t>
  </si>
  <si>
    <t>Lore.  Cancels and discards Eye of Sauron. Any hero player may always search through and/or access cards from their play deck, discard pile, and sideboard. Additionally, once during their long-event phase, they may tap three characters of different race in a company to take a hero resource event from their play deck to their hand. If you are a Fallen-wizard, your stage point value is modified by -3; discard of you have 3 stage points or less. Cannot be duplicated.",</t>
  </si>
  <si>
    <t>[MP: 1] Unique. Playable if at least two of the following cards are in play: Master of Buckland, The Thain, or The Mayor. The characters controlling those cards receive +2 DI against Dúnedain, may use any Palantír they bear, and may tap to take one Arthadan Rangers or Rangers at Sarn Ford from your discard pile to your hand. Any Mischief in a Mean Way in play at sites in The Shire is discarded.",</t>
  </si>
  <si>
    <t>Magic. Spirit-magic. Playable on an Orc character in a spirit-magic using character's company. The Orc is considered to be a Half-orc for all purposes. Unless he is a Ringwraith, the spirit-magic using character makes a corruption check modified by -3. Discard if the Orc character is in a company that does not contain a spriti-magic using character.",</t>
  </si>
  <si>
    <t>Play to cancel a spell (before it resolves). Oe Speel or magic-user (or Demon, Maia or Spwan character or ally) at the spell-using characters's site must make a corruption check modified by -3. May also be played during opponent't site phase. Alternatively, may be played as a hazard make a roll -- if the result is greater than 5 the spell is cancelled.",</t>
  </si>
  <si>
    <t>[MP: (*); SP: 2] Unique. Playable if you control more Court Members of Ardor than all opponents in total. This card may also included with a starting company in lieu of a minor item. For each elf faction you control in Ardor or its adjacent regions your GI is increased by +2. You receive 1 mp (to a maximum of 5) for: each Jewel of Unlight you have in play or stored; if you control or have taken prisoner Moran or Morelen.",</t>
  </si>
  <si>
    <t>Only playable as an on-guard card. Reveal to modifiy an influence or offering attempt by -2, or to target and cancel any one card or effect that would allow opponent to bring a character into play with the company.",</t>
  </si>
  <si>
    <t>Corruption. Playable only on a minion. At the end of each of his turns, target minion makes a corruption check for each item his company bears that he does not bear. For each check, modify the roll by subtracting the corruption of that item. During his organization phase, the minion may tap to attempt to remove this card by making a roll (drawing a #)-if the result is greater than 5, discard this card. Cannot be duplicated on a given minion.",</t>
  </si>
  <si>
    <t>[MP: 1] Unique. Playable at any site in Dune Sea or Mirror of Fire, if the influence check is greater than 8. Standard Modifications: character with a home site in the Sunlands (+2), overt character (-5), Men (+1).      tap: treat either Dune Sea or Mirror of Fire as a single Desert [e] region for one of your moving companies this turn (not as a Deep Desert [ee]).      tap: take one Desert Amber from your discard pile to your hand.",</t>
  </si>
  <si>
    <t>Playable on a defending faction in a faction battle before dice are rolled. Target faction must move to a region adjacent to its current region. This prevents it from participating in the faction battle. You may bring this card from your sideboard to your play deck (reshuffle) if your opponent has a mustering card in play. You may bring this card from your discard pile to your play deck (rehuffle) when one of your factions is wounded.",</t>
  </si>
  <si>
    <t>Sage only. Playable during the organization phase on an untapped sage in a moving company. Tap the sage. Unless the site is in a Free-domain [f], no hazard creatures may be played at the company's new site.   \"...a crack in the wall at the back of the cave got bigger and bigger, and opened wider...\"-Hob",</t>
  </si>
  <si>
    <t>Playable on Thong of Fire, Whip, or Whip of Many Thongs. May be played with your starting company in lieu of a minor item. If the bearer of target item is a leader, during the organization phase you may tap it and make a body check modified by -1 for another character in his company; if still in play afterwards, that character may untap and his company may move an extra region that turn. Cannot be duplicated on an item.",</t>
  </si>
  <si>
    <t>Only playable if The One Ring is at Mount Doom during the site phase. Its bearer must make a corruption check modified by -4. If successful, The One Ring is destroyed and its bearer's player wins.  \"...on the brink of the chasm, at the very Crack of Doom, stood Frodo...\"-LotRVI",</t>
  </si>
  <si>
    <t>Discard to untap bearer. Alternatively, discard during the organization phase to allow its bearer's company to play an additional region card.  \"If you want to know what cram is...it is biscuitish, keeps good indefinitely, is supposed to be sustaining, and it is certainly not entertaining, being in fact very uninteresting except as a chewing exercise.\"-Hob",</t>
  </si>
  <si>
    <t>Place this card on your Ringwraith if he is in play. His company may move (using region movement) to any site in the same region as his home site. When moving to such a site, Bade to Rule is not discarded as per its card text. While at his home site, your Ringwraith is considered at a Darkhaven [K] for the purpose of Bade to Rule, Black Rider, and Heralded Lord, and for using any of his abilities. You may start the game with this card in lieu of playing a minor item.",</t>
  </si>
  <si>
    <t>Unique. Playable on a Ringwraith at a tapped or untapped Barad-dûr (does not tap the site). Your Ringwraith receives +2 prowess. If your Ringwraith is the only character in his company, the company is in Fell Rider mode and may move freely (using starter movement). Tap this ally to cancel a strike against your Ringwraith or to assign your Ringwraith's strikes against a hero company as you choose before hero strikes are assigned. Return your Ringwraith to your hand if this ally leaves active play.",</t>
  </si>
  <si>
    <t>(1)Orcs---2S/6P; (2)Trolls--- 2S/10P0",</t>
  </si>
  <si>
    <t>(1)Orcs--- 2 strikes with 6 prowess (detainment against overt companies);(2)Trolls--- 2 strikes with 10 prowess (detainment against overt companies)Special: Any nonU Orc or Troll character may be brought into play at this site during the organization phase.",</t>
  </si>
  <si>
    <t>Animals. Each character in the company faces one strike. After the attack, the defender must reveal one random card from his hand for each character in the defending company.  \"As the passed overhead, in so dense a throng that their shadow followed them darkly over the ground below, one harsh croak was heard.\"-LotRII",</t>
  </si>
  <si>
    <t>[MP: 2] Unique. Playable at any non-Haven site in Dunland if the influence check is greater than 11. Standard Modifications: Saruman is your Wizard (+3), you have Sharkú in play (+5).     tap: look at 3 random cards from your opponent’s hand, if opponent has a company at a site in Eriador or Wilderland (or any site, if you discard Spying out the Land from hand).",</t>
  </si>
  <si>
    <t>Playable on a company during the organization phase. The company cannot use starter movement or move to another Under-deeps site. In addition, if they move with region movement, they are limited in all cases to 3 regions maximum and their hazard limit is reduced by one (to a minimum of two). Discard this card from play and make a roll to attempt to cancel an attack against them by an opponent's company. If the roll plus the number of rangers in the company is greater than 7, the attack is canceled. Discard when any play deck is exhausted or, if you choose, during your organization phase.",</t>
  </si>
  <si>
    <t>Ranger only. Cancels a Wolf, Animal, Spider, Dragon, or Undead attack against a ranger's company.  \"Having made up his mind he crept along as cleverly as he could.\"-Hob",</t>
  </si>
  <si>
    <t>Unique. Helmet. Place this card on Balin if he is in play. +1 body to a maximum of 10. +2 DI against Dwarves. Balin may use Pipe as though he were Gandalf.",</t>
  </si>
  <si>
    <t>Unique. Staff. Can only be used by a Wizard or an Elf-lord. +1 DI. +1 prowess (+3 against magic-users). You may place a spell from hand with this item: bearer makes a CC modified by -2. Only one spell may be with this item at any given time. Any spell placed with Crisfuin may be played as if from hand; ignore the spell’s CC when you play it. TAP: at any time to cancel all effects from magic or spell resources used by a non-avatar character at the same site and with a mind lower than bearer’s this turn.",</t>
  </si>
  <si>
    <t>Diplomat only. +3 to any one influence check by a character in a diplomat's company or +2 to a corruption check by a character in his company.   \"'Appoint a faithful steward. Let your counselor Gríma keep all things till your return...'\"-LotRIII",</t>
  </si>
  <si>
    <t>Balrog specific. Discard on a body check result of 7.   \"...score of others like him: long-armed crook-legged Orcs.\" -LotRIII  Home Site: any non-Dark-hold Under-deeps site",</t>
  </si>
  <si>
    <t>Playable on a company that is not moving. An attack is created against the company, which is a duplicate of one automatic-attack (without modifications) of a site in the same or adjacent region as the company’s site, or of an adjacent Under-deeps site (attacker’s choice; not a non-combat attack). If not in play, reveal the site from either location deck to establish the attack; this must be a version which target company is allowed to use. Cannot be revealed as an on-guard card. Cannot be duplicated in a movement/hazard phase.",</t>
  </si>
  <si>
    <t>Unique.  Treasure.  Playable at Minas Tirith by a Dúnadan if Return of the King is in play.  +2 DI against characters with a home site in Greater Gondor.  If bearer is not Aragorn II, this item gives 2 corruption points.  If you have a First Settlers faction in play at a site in Harondor, Ithilien, or Southern Rhovanion, this item gives 2 MP.tap:  take a song from your discard pile or play deck to your hand (reshuffle).",</t>
  </si>
  <si>
    <t>Environment. Crown of Flowers has no effect until you play a resource with it. You can play one resource from your hand with this card. The resource is considered to be in play as though Gates of Morning were in play and Doors of Night were not. Crown of Flowers does not affect the interpretation of any card except the resource played with it. Discard Crown of Flowers when the resource is discarded. Discard the resource if Crown of Flowers is discarded.",</t>
  </si>
  <si>
    <t>Balrog specific. Playable if The Balrog's company is not at an Under-deeps site and is in company vs. company combat against a company with a Wizard. Discard all allies with no body at the site. Make a roll: for each character at the site with a mind less than 8 and for each ally normally worth less than 3 Marshaling points. If the result minus 1 is greater than the character's/ally's body, he is wounded or, if already wounded, eliminated. Tap all untapped allies and characters with a mind stat.",</t>
  </si>
  <si>
    <t>Playable on a company using region movement to move through one of the following regions (and not stopping at a site therein): High Pass, Redhorn Gate, Angmar, Gundabad, Grey Mountain Narrows, or Imlad Morgul. Each character in target company must face one strike (not an attack) of 8 prowess which cannot be canceled. Any resulting body check is modified by +1.",</t>
  </si>
  <si>
    <t>Playable on a Wizard, Fallen-wizard, or Ringwraith. His general influence is modified by -1. If he is a Fallen-wizard, this modifier is instead: -9 if his stage points (SPs) exceed 20, -7 if his SPs exceed 15, -5 if his SPs exceed 10, or -3 if his SPs exceed 5 (use the first modifier that applies). Additionally, the Fallen-wizard's hand size is reduced by 1 if his SPs exceed 10, and by 1 if his SPs exceed 20. Cannot be duplicated on a given character. Discard when any play deck is exhausted.",</t>
  </si>
  <si>
    <t>Quest.* Quest. This card is used as a site card, Ruins &amp; Lairs [R] (automatic-attack: Traps — 2 strikes with 9 prowess). Adjacent sites: Mount Gundabad (0), The Under-leas (5), Ancient Deep-hold (5)",</t>
  </si>
  <si>
    <t>Ore. Playable during the site phase at Mines of Falek-dim or The Sulfur-deeps on a Dwarf or on an Orc bearing Miner’s Pick. Tap the character. While on the character, make a roll during the untap phase; if the result is less than 5, he must make a body check modified by +2. If target character is at a Haven [H/DH] or Dwarf-hold, he or a sage in the company may tap to place this card with a Dwarven Light-stone, Goblin Earth-plumb or Noldo-lantern in the company. If placed with an item, any bonus the item gives is doubled.",</t>
  </si>
  <si>
    <t>[MP: 1] Unique. Playable at Valagalen if the influence check is greater than 8. Standard Modifications: Silvan (+2), Nando (+1), Sinda (-2), Noldo (-2) Khelno (-2)  tap this faction to let a resource targeting a wilderness [w] target a jungle [j] instead.",</t>
  </si>
  <si>
    <t>Cult. Playable on an Orc-hold in the Northern Waste, if you eliminate a character, ally or prisoner from your company there. Discard if you are Sauron. When your Orc at the site uses a spirit-magic or sorcery event, each Orc in the company receives +1 prowess that turn and cannot be discarded by a body check; additionally you may invert this card to take Orc-endurance or The Ar-rash from your discard pile or sideboard to your hand. This card gives 1 mp if inverted. Cannot be duplicated on a given site",</t>
  </si>
  <si>
    <t>Black player only. Cult. Playable on a Man-hold in Mordor, Bay of Ormal, The Sun-lands, or the Great Central Plains, where you have a unique faction in play. Eliminate one of your non-Ringwraith characters at the site (or a prisoner in the company). The site becomes one of your Darkhavens [K] and loses all its automatic-attacks; automatic-attacks at other versions of the site become normal attacks. Discard if you do not have a unique faction in play at the site. Cannot be duplicated on a site.",</t>
  </si>
  <si>
    <t>Playable on a minion Man or Dúnadan faction if Doors of Night is in play. All Border-holds [B] and Free- holds [F] in the region containing the site where the faction was played have an additional automatic- attack: Men — 2 strikes with 10 prowess (detainment against black players’ companies). This attack is cancelled for players that have a faction in such a region.     Additionally, all influence attempts by a hero player against the faction are modified by -2.",</t>
  </si>
  <si>
    <t>Cult. Playable on a sage at Nan Morsereg if you eliminate a trophy or prisoner in the company. While Doors of Night is in play, the sage gains +1 prowess, +1 body, and +1 to his CC from using magic resources. He may tap to bring Peril Returned into play from your sideboard. If there is more than one copy of Cult of the Long Night in play, this card gives 1 faction MP. Cannot be duplicated on a character.",</t>
  </si>
  <si>
    <t>[MP: (3)] Unique. Cult. Playable if you have in play at least 3 Man factions playable at sites in the Sunlands. All companies containing Elves, Dwarves or Wizards have their hazard limit increased by one. All influence attempts by such characters in the Sunlands are modified by -3. You receive this card’s mp if you have played Smoke on the Wind at a Dwarf-hold or Elf-hold in the Sunlands. Discard this card if the requirements to play it are not met.",</t>
  </si>
  <si>
    <t>Tap a warrior agent at target company's new site. Agent attacks (not counting against the hazard limit) with a +3 modification to his prowess during the movement/hazard phase. Attacker chooses defending characters.  \"At that moment there was a twang of bowstrings: several arrows whistled over them, and some fell among them...\"-LotRII",</t>
  </si>
  <si>
    <t>Playable on a company at a Haven [H] during the organization phase. Once during each of your turns, you can tap a character in this company, if the company is at a Haven [H], to take a minor item from your sideboard into your hand (show opponent). Cannot be duplicated on a given company.   \"'...I have brought in my ship gifts which the Lord and Lady of the Galadhrim now offer you...\"-LotRII",</t>
  </si>
  <si>
    <t>Awakened Plant attacks against companies of minion and Fallen-wizard players (except Gandalf, Radagast, or Elf-lord players) attack normally, not as detainment. Ent allies may tap to cancel an Awakened Plant attack against their company. Invert this card when such an attack is defeated. If inverted, all Awakened Plant attacks receive +1 to their prowess and strikes; place this card in opponent’s MP when one of his companies defeats an Awakened Plant attack. Otherwise, discard when any play deck is exhausted. Cannot be duplicated.",</t>
  </si>
  <si>
    <t>Black player only. Prisoner. Playable on Stinker at Barad-dûr or Dol Guldur. Place Stinker and this card “off to the side”: he is considered a prisoner at the site. Each of his untap phases, make a body check for Stinker modified by +1. Afterwards, if still in play, you may discard him to take My Precious from your discard pile or play deck to your hand. If eliminated, place this card in your MP:it gives 2 ally MP and your ring test are modified by +1 (+3 if at Bag End).",</t>
  </si>
  <si>
    <t>Playable on a grey or white player’s company. The hazard player may choose another site path for the company; the region and site of origin and arrival must remain the same, but for each ring item in the company the site path may contain 1 extra region. The new site path must contain a Shadow-land [s] or a Dark-domain [kd].",</t>
  </si>
  <si>
    <t>[CP: 1] Corruption. Playable on a rune item. Bearer of target item receives 1 corruption point. Each time he uses the item, rotate this card 90° (or place a token) and make a CC modified by -1 for each time rotated. If the bearer fails this CC, one non-unique Undead hazard creature may be played immediately on the company from hand or discard pile (ignore all other effects)",</t>
  </si>
  <si>
    <t>[CP: 4] Corruption. Playable on-guard at a Dragon’s Lair, if the corresponding Dragon is in active play but not at the site. Reveal and place this card on a character after playing a treasure item or an item stored at (any version of) the site; the character receives 4 corruption points and must immediately make a CP.",</t>
  </si>
  <si>
    <t>[MP: 1; Mind: 4; DI: 1; P/B: 3/8]---W/Sc---Elf. Unique. Tatya. Court Member of Ardor. Ardor Agent. In a one character company during CvCC you may discard either Burglary or An Article Missing from your hand to steal a non-ring item from opponent’s company.Home site: Mirisgroth.",</t>
  </si>
  <si>
    <t>Unique.  Manifestation of Saruman.  Playable on a non-overt company with any avatar or Hobbit.  Discard when Saruman comes into play. You may play spells on the company as if on Saruman (except Sacrifice of Form, ignore any required corruption check).  Each character in the company may tap to use a Palantir he bears.  You may tap two sages in the company to take a spell or ritual from the discard pile to your hand. Invert this card during your untap phase, if inverted, discard at the end of your turn",</t>
  </si>
  <si>
    <t>Unique. May be played at Dancing Spire. Dragon. Three strikes. Attacker chooses defending characters. If Doors of Night is in play, may also be played keyed to Grey Mountain Narrows, Iron Hills, Northern Rhovanion, and Withered Heath; and may also be played at sites in these regions.",</t>
  </si>
  <si>
    <t>Unique. Any company moving in Withered Heath, Northern Rhovanion, Iron Hills, and/or Grey Mountain Narrows immediately faces one Dragon attack (considered a hazard creature attack)-4 strikes at 11/7 (attacker chooses defending characters). If Doors of Night is in play, this attack also affects: Brown Lands, Southern Rhovanion, Dorwinion, Dagorlad, and Horse Plains.",</t>
  </si>
  <si>
    <t>Unique. Unless Daelomin Ahunt is in play, Dancing Spire has an additional automatic-attack: Dragon-3 strikes at 14/8. In addition, you may discard this card from play during opponent's movement/hazard phase (not counting against the hazard limit) to increase the hazard limit against one company by two.  \"The general opinion was that catching a dragon napping was not as easy as it sounded...\"-Hob",</t>
  </si>
  <si>
    <t>Unique. Manifestation of Daelomin. Playable at Dancing Spire if the influence check is greater than 12. Modifications: influencer discards a major item (+3) or a greater item (+6). All attacks by manifestations of Daelomin against any of your companies are canceled. Any company moving in Withered Heath, Grey Mountain Narrows, Iron Hills, and/or Northern Rhovanion faces one attack: Dragon-three strikes at 13/8 prowess/body (attacker chooses defending characters).",</t>
  </si>
  <si>
    <t>[Avatar GI: 20; Mind: 8; DI: 6; P/B: 7/8]---Sc/Sa/D---Dragon. Unique. Manifestation of Daelomin. Female. Winged. Cold-dragon. May not move. Can use sorcery. +2 DI against (manifestations of) male characters.  +4 to her rolls for flattery attempts. If no other characters or allies are in her company, her company’s normal hazard limit is two. tap: if at a Dragon’s Den [K] to cancel an effect that would raise the hazard limit for one of your companies.Home site: Dancing Spire.",</t>
  </si>
  <si>
    <t>(1)Dark Enchantment---Each non-wizard character in the company faces one strike with 8 prowess. The prowess against such a strike is equal to the characters mind stat.0",</t>
  </si>
  <si>
    <t>(1)Dark Enchantment---Each non-wizard character in the company faces one strike with 8 prowess. (use mind)The prowess against such a strike is equal to the characters mind stat.Special: opponent may play one Elven Wards from his discard pile or sideboard on a company moving to this site. Elven Wards affects any company moving to this site.",</t>
  </si>
  <si>
    <t>Weapon. +1 prowess to a maximum of 8.  \"For each of the hobbits he chose a dagger, long, leaf-shaped, and keen, of marvelous workmanship, damasked with serpent-forms in red and gold. They gleamed as he drew them from their black sheaths, wrought of some strange metal, light and strong, and set with many fiery stones.\"-LotRI",</t>
  </si>
  <si>
    <t>[MP: 3; CP: 2] Unique. Weapon. Playable at Osteledan. Also playable at any site in Hollin if you discard (for no effect) a Lost Knowledge card from the company. +2 prowess to a maximum of 9. Warrior only: +4 to prowess against Wolves (to a maximum of 10).     tap: if Wake of War is in play to take a strike from a Wolf attack another character in the company is facing. Bearer makes a CP.",</t>
  </si>
  <si>
    <t>Brown Lands, Horse Plains, Ithilien, Southern Mirkwood, Southern Rhovanion",</t>
  </si>
  <si>
    <t>Unique. Dwarf-lord only. Manifestation of Dáin II. Longbeard. Leader. +2 DI against Dwarves and Men. +1 prowess against Dragons, Drakes, Orcs, and Trolls. -3 MP if eliminated. If you are Dáin, values in brackets apply and your Man factions in play at sites in Wilderland each give full MP.  Dáin gives no MP. You may keep one more card than normal in hand if he controls King under the Mountain. Home Site: Iron Hill Dwarf-hold",</t>
  </si>
  <si>
    <t>Unique. +2 direct influence against Iron Hill Dwarves. +2 prowess against Orcs. +1 direct influence against Men and Man factions.  \"...Dáin...became King under the Mountain, and...many other dwarves gathered to his throne...\"-Hob  Home Site: Iron Hill Dwarf-hold",</t>
  </si>
  <si>
    <t>[MP: 2; Mind: 5; DI: 1; P/B: 4/8]---W/Sc---Dúnadan. Unique. +2 DI against The Khanîm faction and The Dark Ordainers. +2 prowess in CvCC if choosing the target of his strike.Home site: Târik an-Aruwânâi.",</t>
  </si>
  <si>
    <t>[MP: 2; Mind: 6; DI: 0; P/B: 6/9]---W/Sc---Orc. Unique. Ice-orc. Leader. Discard on a body check result of 9. +2 DI against Orcs. +2 DI against Ice-orcs. Home site: Kula Dularuath.",</t>
  </si>
  <si>
    <t>Nearest Haven: Lórien  \"Bard had rebuilt the town in Dale and men had gathered to him from the Lake and from South and West, and all the valley had become tilled again and rich, and the desolation was now filled with birds and blossums in spring and fruit and feasting in autumn.\"-Hob",</t>
  </si>
  <si>
    <t>Nearest Darkhaven: Dol Guldur Playable: Items (gold ring) Automatic-attacks: Men-each character faces 1 strike with 5 prowess (detainment against covert company)  \"'You should see the waterways of Dale...and the mountains, and the pools...and the stone-paved roads of many colors!'\"-LotRII",</t>
  </si>
  <si>
    <t>(1)Undead---2 strikes with 9 prowessSpecial: Contains a hoard. Ghosts and Ghouls may be played keyed to this site.",</t>
  </si>
  <si>
    <t>Unique. +2 direct influence against the Men of Lamedon faction.  \"...and they were Rangers of Ithilien; for they were descended from folk who lived in Ithilien at one time, before it was overrun.\"-LotRIV  Home Site: Vale of Erech",</t>
  </si>
  <si>
    <t>Nearest Haven: Lórien Playable: Items (minor, major, greater, gold ring) Automatic-attacks: Dragon - 2 strikes with 11 prowess  \"...for those mountains were rich and little explored.\"-LotR",</t>
  </si>
  <si>
    <t>Nearest Darkhaven: Dol Guldur Playable: Items (minor, major, greater, gold ring) Automatic-attacks: Dragon - 2 strikes with 11 prowess  \"...he knew how evil and danger had thriven in the Wild, since the dragons had driven men from the lands...\" -LotR",</t>
  </si>
  <si>
    <t>[MP: 1; Mind: 4; DI: 0; P/B: 4/7]---W/Sa---Dwarf. Unique. Stiffbeard. +2 DI against Dwarves.  tap: take one Dwarven Cunning from your discard pile to your hand.Home site: Nárad-dûm, Tûl Harar.",</t>
  </si>
  <si>
    <t>(1)Dúnedain--- 2 strikes with 8 prowess (detainment)Special: Port. The Kuorind faction may be brought into play at this site: any influence attempt against this faction at this site is modified by -3.",</t>
  </si>
  <si>
    <t>(1)Dúnedain--- each character faces a strike with 8 prowess (detainment against covert companies)Special: Port.",</t>
  </si>
  <si>
    <t>Quest.* During any of your next organization phases, bring target character into play at a site where his nemesis is in play or creates an attack. While his nemesis is in active play, he receives +1 to his prowess and body, and +2 to his CP. Attacks or strikes from his nemesis against his company cannot be cancelled or made ineffectual. Unless he faced a strike from his nemisis that turn, target character taps during the site phase (after any automatic-attacks). Rotate this card 90° each time he faces a strike from his nemesis. This card gives 1 mp for each time rotated (maximum of 3). Cannot be duplicated on a given character",</t>
  </si>
  <si>
    <t>Each player may take one Angmar Arises, In Darkness Bind Them, Reaching Shadow, In the Grip of Ambition, or Webs of Fear and Treachery from his sideboard or discard pile to his hand during the end-of-turn phase. Additionally, prevents the discarding of any non-environment long-events when The Will of Sauron is discarded.",</t>
  </si>
  <si>
    <t>Black player only. Playable on a non-overt diplomat. The diplomat may use In the Name of Mordor to cancel a detainment attack of the same type as his race against the company. If he controls Faithless Steward, he need not tap to use In the Name of Mordor. If an automatic-attack was thus cancelled, any influence attempt at the site that turn is modified by +3.",</t>
  </si>
  <si>
    <t>Sage only during the site phase at an untapped site where Information is playable. Tap the sage and the site. Sage may not untap until this card is stored at a Darkhaven [K]. During the organization phase, tap a sage at a Darkhaven and discard a stored Dark Forges to retrieve one or two minor or major battle-gear items or technology items from your discard pile (not a unique, hoard, or dual item). These must be placed under control of characters in the sage’s company.",</t>
  </si>
  <si>
    <t>Playable on a site with an Awakened Plant automatic-attack (does not count against the hazard limit). Automatic-attacks at the site cannot be cancelled this turn. If played as on-guard card, may be revealed before facing automatic-attacks at the site: attacker also chooses defending characters for Awakened Plant attacks at the site.",</t>
  </si>
  <si>
    <t>Playable on a unique faction not in its home region. -1 to target faction’s prowess when attacking in faction battles. Discard if target faction initiates and wins a faction battle. Cannot be duplicated on a given faction.",</t>
  </si>
  <si>
    <t>Stolen Knowledge. Playable on an untapped scout immediately after facing an Orc, Troll, or Man attack. Tap scout. Can be stored at a Haven [H]. If not stored, discard to give +3 to an influence attempt against a faction by a character in the same company.   \"The orcs were going at a great pace. Those in the foremost files bore torches.\"-LotRVI",</t>
  </si>
  <si>
    <t>Cancel one attack by Orcs, Trolls or Men. Alternatively, if Gates of Morning is in play, the number of strikes from any attack is reduced to half its original number, rounded up.  \"'...How do you like being called swine by the muck-rakers of a dirty little wizard?' Many loud yells...answered him...\"-LotRIII",</t>
  </si>
  <si>
    <t>TAP: if a site in Angmar, Mirkwood, or Mordor is in play to take one Awaken Denizens or Awaken Minions from your discard pile or sideboard to your hand. If there are two such sites in play, you may take Eyes of the Shadow or The Enemy Is Watching instead; or Times Are Evil if there are three, or The Will of Sauron if there are four such sites in play.This card never untaps.",</t>
  </si>
  <si>
    <t>Barad-dûr does not leave active play. During the site phase at Barad-dûr, tap three characters with each a different skill and play Hold Rebuilt and Repaired (regardless of the site’s type) to invert this card; flip Mordor in Ruins (if in play). Only one copy of this card can be inverted. If inverted, it gives 3 MP. Barad-dûr becomes a Dark-hold [K]. If you are The Necromancer, replace it with The Lidless Eye or Sauron, which may be taken from your sideboard or hand. Re-invert this card if Barad-dûr is not a Dark-hold.",</t>
  </si>
  <si>
    <t>Draw three cards and remove this card from the game.  \"Unclad, unmounted, and invisible-yet bearing terror with their presence-the Nazgûl passed over Anduin to receive mounts and raiment on the river's west shore.\"-Kuduk Lore",</t>
  </si>
  <si>
    <t>Quest. Each of your Dúnedain receives +1 to his prowess and body for each magic event he has used that turn (to a maximum of 9). You may play Cult of the Dark Lord at any Border-hold [B] in Eriador, the Northern Waste, or Wilderland (as if in Mordor) if you have used a magic resource at the site that turn. This card gives 3 if you have two such sites in play with Cult of the Dark Lord.",</t>
  </si>
  <si>
    <t>Druing opponent's movement/hazard phase, you may reserveon card from hand face-down with this card OR play card reserved here as of from hand (either counts as one against the hazard limit). Only one card can be reserved with this card at any time. When this card would be discarded, reveal any reserved card take it back to hand, if it is not hazard, place this card in your marshalling point pile isntead. If this card is in your marshalling point pile, your hand size is reduced by one. Cannot be duplicated bya given player.",</t>
  </si>
  <si>
    <t>Playable on a company at or moving to a Ruins &amp; Lairs [R] or Under-deeps site, if there are more Spawn cards in play than characters in the company. Eliminated Spawn do not count. The company must do nothing during its site phase this turn.  \"Night always had been, and always would be, and night was all.\"-LotRIV",</t>
  </si>
  <si>
    <t>Playable on an untapped Orc, Troll, or Man character if Doors of Night is in play. Tap the character.  \"...there now a forest loomed. Great trees, bare and silent, stood, rank on rank,  with tangled bow and hoary head; their twisted roots were buried in the long green grass. Darkness was under them.\"-LotRIII",</t>
  </si>
  <si>
    <t>Balrog specific. Playable on an attack against The Balrog's company if Great Shadow is in play. You may bring this card from your sideboard into your play deck and reshuffle during your organization phase. The attack receives -2 prowess, -1 body, and is reduced to one strike. Alternatively, cancel this attack and a latter attack of your choice against his company this turn.",</t>
  </si>
  <si>
    <t>[MP: 1; Mind: 4; DI: 1; P/B: 4/7]---W/R---Man. Unique. Valdacli Lord. Leader. Unless he controls a horse ally, his company may normally move only 3 regions. For influencing factions or characters he is also considered a diplomat. Cannot be a starting character unless you start at a site in the Uttersouth.  Home site: Ostelor.",</t>
  </si>
  <si>
    <t>Unique. Agent.  \"...a fierce people...wholly under the shadow of Dol Guldur...\"-LotR  Home Site: Easterling Camp, Variag Camp, Shrel-Kain",</t>
  </si>
  <si>
    <t>[MP: 1; Mind: 4; DI: 0; P/B: 5/8]---W/Sc---Man. Unique. +2 DI against factions playable at his home sites. If at a Border-hold other than his home sites, you may discard a Blasting Fire, Dwarven Fire, or Liquid Fire to take one Tempest of fire or Burning Rick, Cot and Tree from your discard pile to your hand.Home site: Nuriag Camp, Raider-hold.",</t>
  </si>
  <si>
    <t>Environment. Playable on a Troll at or moving to a non-Under-deeps, non-Darkhaven site if Doors of Night is not in play. The Troll makes a body check, modified by +1 for each Gates of Morning, Sun, or The Sun Shone Fiercely in play, and by -1 if he is wounded, a surface site, or is an Olog-hai or Half-troll. Failing this check wounds the Troll, or eliminates him if he was already wounded (treat a discard result as failing).",</t>
  </si>
  <si>
    <t>Ritual. Playable after strikes are assigned in CvCC (but before resolving strikes) on a sage in a company at a non-Under-deeps, non-surface site, if Gates of Morning is in play. Tap the sage. All unwounded Trolls at the site are immediately wounded (no body checks are required); if they are Half-troll or Olog-hai, they are tapped instead and receive -2 prowess this turn. Sage makes a CC modified by -2.",</t>
  </si>
  <si>
    <t>Unique. During their organization phase, any player may discard a mode event from his Ringwraith’s company and replace it with another mode event, which may be taken from their hand or sideboard. If Morgul Night or Skies of Fire is in play, discard this card to heal a Ringwraith (from wounded to untapped) or allow his company to use region movement this turn.",</t>
  </si>
  <si>
    <t>(1)Undead---3 strikes with 9 prowess, each character wounded must make a corruption check.Special: Any non-unique Undead creature may be played at this site.",</t>
  </si>
  <si>
    <t>Nearest Haven: Lórien Playable: Items (minor, major, greater) Automatic-attacks: Undead - 2 strikes with 8 prowess; each character wounded must make a corruption check  \"...opening into wide stagnant meres,...difficult to find the firmer places...\"-LotRIV",</t>
  </si>
  <si>
    <t>Nearest Darkhaven: Dol Guldur Playable: Items (minor, major, greater) Automatic-attacks: Undead - 2 strikes with 8 prowess; each character wounded must make a corruption check modified by -2 Special: Non-Nazgûl creatures played at the site attack normally, not as detainment.   \"'...the Marshes have grown...swallowed up the graves...always creeping, creeping.'\"-LotRIV",</t>
  </si>
  <si>
    <t>Scout only. Tap Deadly Dart to give -1 body and -1 strike (to a minimum of one) to an automatic-attack or to a hazard creature keyed to a site. Tap its bearer or discard Deadly Dart when it is tapped. May also be played as a hero resource (i.e., included in a Wizard's deck), but may not be included in a hero starting company.  \"...there came flying a deadly dart, and Faramir...had fallen to the earth.\"-LotRV",</t>
  </si>
  <si>
    <t>Minion only. This phase, each of your avatar or magic-using characters may tap to cancel a Maia or Elf attack against his company, or to cancel the play of an Elf or Maia hazard event or of a spell at his site (before it resolves). Alternatively, may be played as a hazard on a spell (before it resolves): make a roll — if the result is greater than 6, the spell  is cancelled.",</t>
  </si>
  <si>
    <t>Unique. Agent.  \"Red-haired and gifted with a marvelous tongue, Deallus of Dunfearan was the embodiment of the high hills' soft beauty and strong, deep spirit.\"-Kuduk Lore  Home Site: Dunnish Clan-hold, Bree, Cameth Brin",</t>
  </si>
  <si>
    <t>Playable if you are Sauron, Adûnaphel, Akhôrahil, or the Witch-king, and you have a Dúnadan faction in play. Your Dúnadan characters may form companies with Orcs, Trolls, Undead and Ringwraith characters. These Dúnadan characters must always be the highest mind character in the company, and the company may not include a non-avatar leader.",</t>
  </si>
  <si>
    <t>Unique. Playable after an attack if a character has been killed by the attack. Tap all other characters in the company of the same race or with the same home site",</t>
  </si>
  <si>
    <t>Disease. Playable on a non-Elf, non-avatar character after a successful strike from a Vermin attack this phase, if Doors of Night or Ill East Wind is in play. The character receives -1 prowess. At the beginning of each of his untap phases he makes a body check modified by -2; unless he was already wounded, failing this check only wounds the character. Any effect that would heal the character removes this card instead.",</t>
  </si>
  <si>
    <t>Environment. Playable on a company moving in the Northern Waste if Gates of Morning is not in play. A ranger in the company with a home site in the Northern Waste may tap to cancel this card before it resolves. The hazard player makes a body check for each character in the company, modified by -1 if he is an Elf, Dwarf, or Umit, by -1 if he has a home site in the Northern Waste, and by +1 if a home site in a territory not adjacent to the Northern Waste. Failing a body check wounds the character; if he was already wounded, the company may do nothing during their site phase",</t>
  </si>
  <si>
    <t>Flattery attempt. Playable on a character attempting to influence a faction. Tap the character and make a roll modified by +2 if the character is a diplomat; one diplomat only resource or resource that modifies flattery attempts may be played to modifiy this roll. If the result is greater than the listed values, the influence attempt against the faction is automatically successful without tapping the site, otherwise discard the faction. Against a Hobbit, Man, or Animal faction: 10; against a Dwarf, Wose, Orc or Troll faction: 11; against an Elf, Eagle, Dúnadan or Ent faction: 12.",</t>
  </si>
  <si>
    <t>Playable if four or more manifestations of Wizards and/or Elf-lords are in play (three if none of these are characters). Discard if these conditions do not exist. Cannot be duplicated. Once per turn, the hazard player may place a hazard long-event in play with this card (not an environment or manifestation of a unique creature). No more than three hazards can be with this card; they are not discarded normally during the long-event phase.",</t>
  </si>
  <si>
    <t>Playable during the organization phase on your grey agent character. The character now becomes an agent. Discard any allies, hazards, and Draw Swords Together he controls. Place him face-down and  at another site in the same or an adjacent region as his site. Target agent must make a corruption check during his untap phase.",</t>
  </si>
  <si>
    <t>[SP: 1] Playable on a protected Wizard-haven [H]. Your factions in this region may not be attacked and are considered to be at an Under-deeps site. Cannot be duplicated on a given site.",</t>
  </si>
  <si>
    <t>(1)Orcs---3 strikes with 7 prowessSpecial: Escaped Slaves faction is playable at this site, if you have played a Stolen Knowledge resource at the site the same site.",</t>
  </si>
  <si>
    <t>(1)Orcs---3 strikes with 7 prowess (detainment against overt companies if Great Army of the North is in play)Special: Non-nazgul creatures keyed to this site attack normally, not as detainment.  Grey Mountain Goblins faction is playable at this site.",</t>
  </si>
  <si>
    <t>[MP: 2] Trophy. Playable on the character facing a strike from a non- detainment Maia creature or from a Wizard in CvCC. After the attack, if all strikes have failed but the creature (resp. Wizard) was not eliminated. place it (him) off the side with this card (together with any non-ally cards he controls); otherwise discard this card. During opponent's next organization phase, discard the creature, or bring the Wizard into active play as if from hand. Cannot be duplicated on a given attack.",</t>
  </si>
  <si>
    <t>A company may move to this site only from one of your protected Wizardhavens [W] and only if you have more than 6 stage points. The protected Wizardhaven is the surface site for Deep Mines (i.e., the sites are adjacent and the movement roll required to move between them is 0). You receive the three stage points if any of your companies are at the site. May be duplicated in a location deck.   \"'The lodes lead away north towards Carahadras, and down into darkness.'\"-LotRII",</t>
  </si>
  <si>
    <t>Dwarf-lord only. Playable during the site phase on an Under-deeps Ruins &amp; Lairs [R] with a surface site that is not a Shadow-hold [S] or Dark-hold [D]. The company faces an attack: Drake — 2 strikes with 13 prowess (cannot be cancelled). Following the attack, tap your Dwarf-lord at the site or discard this card. The site becomes one of your protected Lordhavens [H] and a Dwarf-hold and loses all automatic-attacks; it does not leave active play. Nothing is considered playable here as written on the site card. Discard if Invade Their Domain is played on any version of the site.",</t>
  </si>
  <si>
    <t>Magic. Shadow-magic. Playable during the movement/havard phase on a moving shadow-magic-using character. In character's site path, change a Ruins and Lairs [R] to a Shadow-hold [S] or one Wilderness [w] to a Shadow-land [s]. 3 Alternatively, decrease the hazard limit against his company by one (to no minimum). Unless he is a Ringwraith, he makes a corruption check modified by -3.",</t>
  </si>
  <si>
    <t>Adjacent Sites: Fuinur's Well (0), The Amber-deeps (5), The Under-courts (7), Evefalin Cavern-systems(7) (1)Undead---5 strikes with 9 prowess; (2)Opponent--- may play a nonU Undead or Pukel creature from hand.",</t>
  </si>
  <si>
    <t>Playable on Boromir II if he bears The One Ring. While he is in Greater Gondor, Boromir receives +2 to his corruption checks and may take any number of strikes from an attack against his company (if assigned a strike; in separate strike sequences). Discard if Boromir does not bear The One Ring. Cannot be duplicated.",</t>
  </si>
  <si>
    <t>A Dragon can assign a strike (with a -3 modification to its prowess) to a character already assigned to receive one of its strikes. Alternatively, a manifestation of Bairanax can direct such a strike with no prowess modification.  \"Not Gollum himself could have twisted more quickly or more fiercely.\"-LotRIV",</t>
  </si>
  <si>
    <t>Playable during the site phase if one of your companies enters the Deep Mines site.   \"'Such things they have found here, it is true, especially iron...'\"-LotRII",</t>
  </si>
  <si>
    <t>[MP: 1; P/B: 9/0] Demons. 4 strikes. May be played keyed to Glittering Caves or the Gem-deeps; and at any Under-deeps site with a Demon, Spawn, or Undead automatic-attack. If Doors of Night is in play may also be played keyed to any adjacent Under-deeps site and to Gap of Isen.",</t>
  </si>
  <si>
    <t>Unique. Manifestation of Wind-horde. Any company moving in Dor Bendor or Ekkaia faces one attack: Demons — 3 strikes with 12 prowess (detainment against a company with Eloeklo). This attack also affects any company moving in Eloeklo’s region. If Fell Winter is in play, it also affects Ered Muil, Gondalf, Hûb Uichel, Narthalf, and Thorenaer. If defeated,  place this card in the hazard player’s          sideboard",</t>
  </si>
  <si>
    <t>[MP: 2; P/B: 12/5] Demons. {Playable: Triple Desert} 2 strikes. May also be played keyed to a Ruins &amp; Lairs [R] that has two Deserts [ee] or one Desert and one Shadow-land [s] in its site path. If Demons of Vatra attacks and is not defeated, you may reveal twice as many cards from the top of your play deck as there are characters in the defending company and take one revealed creature playable on the company to your hand (shuffle the rest into your play deck).",</t>
  </si>
  <si>
    <t>[MP: 2; P/B 12/7] Animal. Demon. One strike. Attacker chooses defending characters. +2 prowess if the company’s size is 5 or more. May be played keyed to any Coastal Sea [c] region in The Northern Waste.    If Doors of Night is in play, may also be played keyed to Dor Bendor and Elven Shores",</t>
  </si>
  <si>
    <t>Unique. +2 direct influence against the Tower Guard of Minas Tirith faction.  \"Pippin saw his carven face with its proud bones and skin like ivory, and the long curved nose between his dark deep eyes... A pale smile, like a gleam of cold sun on a winter's evening, passed over the old man's face...\"-LotRIV  Home Site: Minas Tirith",</t>
  </si>
  <si>
    <t>[MP: 0; CP: 0; SP: 1] Balrog specific. Playable on a Warlord. You may  bring this card from your sideboard to your play deck (reshuffle) if you have Warden of the Deeps in play. The Warlord may tap to give -1 strike and -2 body to a Spawn attack against his company; he must always be assigned the first strike of any such an attack. Each of your defeated Spawn are worth 2 kill mp and may be taken as trophy. You may discard this card to take Prone to Violence from your discard pile to your hand",</t>
  </si>
  <si>
    <t>[SP: 2] Dragon-lord specific. Place this card on your Dragon-lord if he is in play. You may place any site your Dragon-lord’s company moves away from under this card instead of discarding it. Additionally, your Dragon-lord may tap to place a site in the same or an adjacent region as his current site under this card; (versions of) such site may not be in active play, cannot be a Dragon’s Den [K], and one of the considered regions must contain a Dragon’s Den.      Any version of a site under this card comes into play tapped; it may be untapped if a company at the site discards a Rebuild the Town, Hold Rebuild and Repaired or Drive Back the Shadow from hand or play during the site phase.",</t>
  </si>
  <si>
    <t>[MP: 1; Mind: 4; DI: 2; P/B: 3/8]---Sc---Man. Unique. Pel. +4 DI against The Society of Derei faction.Home site: Arpel.",</t>
  </si>
  <si>
    <t>Quest. Minion only. Only playable in lieu of playing a minor item with your starting company. During the site phase at Mornost, Ancient Deep Hold, Pendrath na-Udûn, Remains of Thangorodhrim, The Pits of Angband, or The Vaults of Utumno, discard a Blasting Fire from your company there to place Hold Rebuilt and Repaired on the site, taken from your discard pile or hand; you may flip this card and take Caverns Unchoked from your sideboard to your hand. Cannot be duplicated by a given player",</t>
  </si>
  <si>
    <t>Unique. Playable on Éowyn. You may start the game with this card in lieu of a minor item. +1 to Éowyn’s prowess, body, and mind. While she is in the company with a Hobbit or character with home site Edoras: +1 to her CP, and you may play Helm of Her Secrecy as though Éowyn were in your hand. Discard if Éowyn taps to play a resources that taps the site, or if Helm of Her Secrecy is in play during the end-of-turn phase.",</t>
  </si>
  <si>
    <t>[MP: 1; Mind: 3; DI: 0; P/B: 3/7]---R---Dúnadan. Unique. If in the same company as Duilin he requires only 2 influence to control. Home site: Vale of Erech.",</t>
  </si>
  <si>
    <t>[MP: 1; Mind: 4; DI: 1; P/B: 4/7]---W/D---Dúnadan. Unique. +1 DI against Dúnadan.   Home site: Calembel.",</t>
  </si>
  <si>
    <t>Balrog specific. Playable during the site phase if The Balrog is at an untapped Under-galleries or Under-courts. Tap the site. The Balrog's company faces 3 attacks (Trolls-5 strikes with 8 prowess, 4 strikes with 10 prowess, 3 strikes with 12 prowess). Following the attacks, tap The Balrog or discard this card. If not discarded, place this card in your Marshaling point pile. All your characters receive +1 prowess and all your leaders receive +1 direct influence. Cannot be duplicated at a given site.",</t>
  </si>
  <si>
    <t>[MP: 1; CP: 1] May only be a starting item if you start the game at a site in Bay of Ormal, the Sunlands, or the Uttersouth. If bearer has a home site in these territories, he may tap and discard this item to heal a character in the company from wounded to tapped.     Alternatively, discard this item to allow the bearer to attempt to remove a corruption card he controls (regardless of his status)",</t>
  </si>
  <si>
    <t>[MP: 1] Playable at a tapped or untapped Orc-hold in a Desert [e] region or a Ruins &amp; Lairs [R] in a Deep Desert [e e] region if the influence check is greater than 8.     tap: allow an overt company moving through a Desert region [e] to move 1 extra region.     tap: cancel the effects of The Sun Shone Fiercely for one of your companies at or moving to a site in the Sunlands and containing an Orc.  Cannot be duplicated at a given site.",</t>
  </si>
  <si>
    <t>[MP: 1(*)] Unique. Playable at any hidden site in the Sunlands, if you discard a Treasure item from the company, and if the influence check is greater than 9. Standard Modifications: female sages (+2). This faction is also considered an Elf faction.     tap: add either Elf or Man type to any Slayer creature attack against a company in the Sunlands; if such creature is defeated it is always placed in opponent’s mp and gives full mp. If such creature eliminates a character add a token to this card. This faction is worth +1 mp for each token.",</t>
  </si>
  <si>
    <t>To play this card, you must discard a Spawn card from your hand. Reveal to yourself a number of cards from the top of opponent's play deck equal to the number of Spawn cards in play. Eliminated Spawn do not count. Choose one card and show it to your opponent. He must choose to either: remove the card from the game or decrease the number of cards he may hold in his hand by one for the rest of the game. Shuffle and replace all remaining cards back on top of his play deck. Remove this card from the game.",</t>
  </si>
  <si>
    <t>Corruption. A non-Wizard, non-Hobbit character receives 2 corruption points. Target character makes a corruption check each time a character in his company becomes wounded. Cannot be duplicated on a given character. During the organization phase, a character with this card may tap to attempt to remove it. Make a roll (or draw a #): if this result is greater than 4, discard this card.",</t>
  </si>
  <si>
    <t>Corruption. Playable on a non-Hobbit, non-Wizard, non-Ringwraith character. Target character receives 2 corruption points and makes a corruption check each time a character in his company becomes wounded. During his organization phase, the character may tap to attempt to remove this card by making a roll (drawing a #)-if the result is greater than 4, discard this card. Cannot be duplicated on a given character.",</t>
  </si>
  <si>
    <t>Warrior only. +4 prowess and -1 body against a strike; -2 to the strike’s body. Cannot be played on a wounded character. After the attack, wound the character if not wounded (no body check is required).",</t>
  </si>
  <si>
    <t>[MP: 1; SP: 1] Dragon only. Playable on a Dragon character. Any non-Dragon faction brought into play by the Dragon may be placed with this card.      If a faction is with this card, you may place it with the Dragon’s current Border-hold [B] or Shadow-hold [S]: it is worth 1 mp and all other player’s companies moving through the region containing the site face an attack for each faction attached (type same as faction). This attack has a number of strikes equal to the mp of the faction, and each strike has 8 prowess and 7 body. If the attack is defeated opponent receives the faction as kill mp.  Cannot be duplicated by a given player.",</t>
  </si>
  <si>
    <t>Playable on a site on which Nature’s Revenge, Siege, Wyrmsiege or was in play at the beginning of the movement/hazard phase. Discard any such hazard from the site. Any version of the site becomes a Ruins &amp; Lairs [R] and the region containing the site a Wilderness [w]. Replace all automatic-attacks with: Undead — 3 strikes with 7 prowess. Additionally, the site never untaps and is not discarded or returned to the location deck. Discard if any version of the site is not a Ruins &amp; Lairs",</t>
  </si>
  <si>
    <t>[SP: 1] Dragon-lord specific. Hunting mode. Playable on your Dragon-lord, if any mustering card is in play. Return this card to your hand when you play another mode card, or during the organization phase if you so choose. Your Dragon-lord may use region movement (to a maximum of three regions), if moving to a site in the current region of one of opponent’s factions. During the site phase, instead of entering the site, the Dragon-lord may initiate a faction battle as if he were a faction with 5 mp. You receive any eliminated faction as Gathered Bones.",</t>
  </si>
  <si>
    <t>Attacks from ahunt Dragon manifestations affect any factions moving through a region affected by such a manifestation. Treat such an attack as a faction battle; the ahunt Dragon has a base prowess equal to its kill mp and the hazard player makes its roll. Any moving factions affected by target ahunt Dragon defend in the same battle. If the defending faction(s) wins, the ahunt Dragon is discarded.",</t>
  </si>
  <si>
    <t>Playable on an Elf, Hobbit, or Wizard. All Elves and Hobbits in the target's company have +1 mind, and a Wizard in the company has -1 direct influence. Tap target character at a Haven [H] during the organization phase to discard this card. Cannot be duplicated in a given company.  \"'...if all the fair folk take to to the Havens, it will be a duller world for those who are doomed to stay.'\"-LotRV",</t>
  </si>
  <si>
    <t>Nearest Haven: Lórien Playable: Information Automatic-attacks: Orcs - 1 strike with 6 prowess  \"Northward the dale ran up into a glen of shadows between two great arms of the mountains, above which three white peaks were shining...\"-LotRII",</t>
  </si>
  <si>
    <t>Nearest Darkhaven: Dol Guldur Playable: Information Automatic-attacks: Orcs - 1 strike with 6 prowess  \"'...we shall come down by the Dimrill stair into the deep vale of the Dwarves. There lies Mirrormere...'\"-LotRII",</t>
  </si>
  <si>
    <t>Offering attempt. Playable on a character whose company is facing a non-detainment attack of the type listed below. Character makes a roll modified by his unused EI, +2 if a diplomat, +3 for each non-unique animal ally (or character taken prisoner) that you decide to eliminate from the company. If successful, the attack is cancelled and the hazard limit for the character’s company is decreased by 2. This influence check is successful if the result is greater than: 11 against a Dragon; 12 against Drakes, Giant, Orcs, or Trolls, 13 against Awakend Plants, Demons or Spawn.",</t>
  </si>
  <si>
    <t>Wolves. Four strikes. Two wildernesses [w] in site path are required.  \"...the evil packs that lived under the shadow of the goblin-infested mountains, over the Edge of the Wild on the borders of the unknown. Wolves of that sort smell keened than goblins, and do not need to see you to catch you!\"-Hob",</t>
  </si>
  <si>
    <t>Wolves. Four strikes.   \"A shuddering howl broke from him, as if he were a captain summoning his pack to assault.'\"-LotRII",</t>
  </si>
  <si>
    <t>[MP: 0; CP: 1] Weapon. +1 prowess against Animals, Spiders, Wolves, Orcs and Undead.      Wose only: bearer gains the warrior skill. If bearer already is a warrior, he may always be assigned a strike from an attack (regardless of his status or the attack’s ability).",</t>
  </si>
  <si>
    <t>Unique. Longbeard. May not be among the starting characters. +4 DI against Fíli, Frerin, Kíli, Thorin II, and Thráin II. Discard Dís during the organization phase at any Dwarf-hold to replace her with one of these characters, which may be taken from your hand, discard pile, or play deck. Home Site: Blue Mountain Dwarf-hold",</t>
  </si>
  <si>
    <t>Playable on an unwounded character facing an attack. The attack is canceled and the character is wounded (no body check is required).  \"When the battle was over, we found that Gollum was gone...\"-LotRII",</t>
  </si>
  <si>
    <t>Unique. Can use Spirit-magic. Discard a Poisonous Despair from hand to tap a non-avatar, non-Elf character at her site (your choice), or to give a detainment attack against her company -3 prowess; Djerul makes a CC modified by -3. Home Site: Lugarlûr, Temple of Lokuthor",</t>
  </si>
  <si>
    <t>Playable on an item. Target Item is “concealed.” While concealed, the item cannot be used and its normal marshalling points and corruption points  are halved (even to a Fallen-wizard; round down). Coceled items cannot be stored or stolen and are not affected by hazard effects. Discard if bearer faces a strike from a Demon, Nazgûl or agent attack or a strike in CvCC, or during the organization phase if you so choose.",</t>
  </si>
  <si>
    <t>Target character does not tap against one strike (unless he is wounded by the strike). If wounded by the strike, his body is modified by -1 for the resulting body check.  \"A quick duck had saved him; and he had felled his orc: a sturdy thrust with his Barrow-blade.\"-LotRII",</t>
  </si>
  <si>
    <t>Unique. Half-orc. Discard on a body check result of 9.   \"'Go and ask Ferny where your handsome friend is!'\"-LotRI  Home Site: Any Dark-hold",</t>
  </si>
  <si>
    <t>Black player only. Place this card on Dwar the Ringwraith if in play as your Ringwraith. You may start the game with this card in lieu of playing a minor item. Dwar may come into play at any site with a Wolf automatic-attack. If on Dwar, he becomes a Warlord and a leader. You may assign strikes to wolf allies in his company regardless of their status. Discard this card to take Gé of Ogamur from your discard pile to your hand. Cannot be duplicated.",</t>
  </si>
  <si>
    <t>Unique. -1 to all corruption checks.  \"'...you may stay here until the Witch-king goes home. For in summer his power wanes; but now his breath is deadly, and his cold arm is long.\"-LotR  Home Site: Lossadan Camp",</t>
  </si>
  <si>
    <t>Nearest Haven: Edhellond  \"But beyond, in the great fief of Belfalas, dwelt Prince Imrahil in his castle of Dol Amroth by the sea, and he was of high blood, and his folk also, tall men and proud with sea-grey eyes.\"-LotRV",</t>
  </si>
  <si>
    <t>Nearest Darkhaven: Minas Morgul Playable: Information, Items (minor, major, gold ring) Automatic-attacks (2):  (1st) Men-each character faces 1 strike with 8 prowess (detainment against covert company) (2nd) Dunedain - 3 strikes with 10 prowess (against overt company only)",</t>
  </si>
  <si>
    <t>Nearest Haven: Lórien Playable: Items (minor, major, greater) Automatic-attacks (2): Orcs - 3 strikes with 7 prowess, Trolls - 2 strikes with 8 prowess  \"'...In the midst upon a stony height stands Dol Guldur, where long the Enemy had his dwelling...'\"-LotRII",</t>
  </si>
  <si>
    <t>Site Path From Minas Morgul: [s] [d] [d] [s] [d] Site Path From Carn Dûm: [s] [d] [b] [d] Special: Any Gold Ring stored at this site is automatically tested (modify the roll by -2). Any attack against a minion company at this site is canceled.",</t>
  </si>
  <si>
    <t>Playable: Information, Items (minor, major) Automatic-attacks (3): Orcs-3 strikes with 7 prowess; Trolls-2 strikes with 8 prowess; Nazgûl (cannot be canceled)-1 strike with 15 prowess Special: Creatures keyed to this site attack normally, not as detainment.",</t>
  </si>
  <si>
    <t>[MP: 1; Mind: 3; DI: 1; P/B: 3/8]---W/D---Dwarf. Unique. Stiffbeard. +1 prowess against Orcs. +1 DI against characters with a home site in Sirayn. If Dolin succeeds in influencing Travelling Merchants, you may bring either a Longbottom Leaf or Pipe Weed from your sideboard to your hand.Home site: Tartaust, Nárad-dûm.",</t>
  </si>
  <si>
    <t>[MP: 2; Mind: 5; DI: 2; P/B: 4/8]---W/D---Dwarf. Unique. Stiffbeard. +1 DI against Dwarves. +1 Di against Stiffbeard Dwarves. +2 DI against Dwarf factions playable in the Sunlands or the Uttersouth.Home site: Mablad-dûm, Baruzimabûl.",</t>
  </si>
  <si>
    <t>Unique. Elf creatures playable keyed to Wilderness [w] may be played at any Elf-hold. Any effect of Hair of Uinen or Ulmo’s Watch in play by an Elf-lord is cancelled. Additionally, if a ring or treasure item is in play, any CC made by a Noldo for using a spell or ritual, for transferring an item, or for using Nenya or Vilya, is modified by -1 (by -2 if there are 3 or more such items in play).",</t>
  </si>
  <si>
    <t>As a permanent event, any character bearing a Ring for Mortal Men targeted by a stature card has his mind reduced by 3. Any character whose mind is reduced to 0 or less due to the effects of this card is eliminated; a Sauron player receives his mp as character mp.      As a short event, playable on a Dúnadan or Man character with a body less than 9: character must make a CP modified by -2.",</t>
  </si>
  <si>
    <t>Environment. When Doors of Night is played, all resource environment cards in play are immediately discarded, and all resource environment effects are canceled. Cannot be duplicated.  \"...already the fire in the sky was burning out, and the smouldering hills were fading, while ash-grey evening crept over the fields.\"-LotRV",</t>
  </si>
  <si>
    <t>Environment. When Doors of Night is played, all resource environment cards in play are immediately discarded, and all resource environment effects are canceled. Cannot be duplicated.  \"One by one white stars sprang forth as the sky faded.\"-LotRII",</t>
  </si>
  <si>
    <t>Unique.   \"...the sun went down like blood behind Pinnath Gelin...\"-LotRV  Home Site: Lond Galen",</t>
  </si>
  <si>
    <t>Unique. +1 prowess against Orcs. -1 to all of his corruption checks. -1 to influence checks against factions.  \"'I can't always be carrying burglars on my back,' said Dori, 'down tunnels and up trees! What do you think I am? A porter?'\"-Hob  Home Site: Blue Mountain Dwarf-hold",</t>
  </si>
  <si>
    <t>Northern Rhovanion, Southern Rhovanion",</t>
  </si>
  <si>
    <t>[MP: 1; CP: 1] Lore. Playable on a non-overt, non-avatar diplomat during the site phase at Riavod if you have Men of Dorwinion in play. Tap the diplomat. Target diplomat may tap and discard a treasure item from the company (or Gifts as Given of Old from hand) to cancel a Dúnadan, Dragon, Dwarf, Elf, Man, Orc, or Slayer attack.  Additionally, target diplomat need not tap to play Ruse or Ready to His Will, and any treasure item may be discarded from the company instead of the listed items for Token of Goodwill. Cannot be duplicated on a given character.",</t>
  </si>
  <si>
    <t>Playable on a Shadow-hold [S] (or on a Ruins &amp; Lairs [R] or Border-hold [B] if Doors of Night is in play). If the company chooses to enter the site, it must make a roll (draw a #) and subtract its company size. If the result is greater than 6, the company may enter the site as normal. Otherwise, the company must face an attack to be resolved before any automatic-attacks: Orcs-4 strikes at 9 prowess. Discard when  the site card is discarded or returned to its location deck.",</t>
  </si>
  <si>
    <t>Playable on a site. If the site is a minion-site, you may play appropriate hero resources there. If the site is a hero site, you may play appropriate minion resources there. Discard when this site is discarded or returned to your location deck.  \"'...and you have cheated your new master, or tried to do so.'\"-LotRIII",</t>
  </si>
  <si>
    <t>Playable during the organization phase on a moving company. If the company moves to a Ruins &amp; Lairs [R], no hazard creatures may be played (by type or by name) keyed to regions against his company.  \"The passages there were crossed and tangled in all directions, but the goblins knew their way...\"-Hob",</t>
  </si>
  <si>
    <t>Playable at the end organization phase on a company with a ranger or scout at a port-on-river site. Their company may move to another site with the same river keyword, their site path is [cc] and they are considered moving only in the regions of their sites of origin and destination",</t>
  </si>
  <si>
    <t>[MP: 1*; P/B: 8/0] Dwarves. 4 strikes. +4 prowess and -1 to target’s body against companies containing a Dragon or Drake. May only be played against an overt company. Dragon Hunters receives an additional +1 prowess for every Gathered Bones of Dwarf characters or Dwarf factions in opponent’s mp. May be played keyed to any region containing a Dragon’s lair or Dwarf-hold, and keyed on any non-Haven site in those regions.",</t>
  </si>
  <si>
    <t>Quest. Playable in lieu of playing a minor item with a starting company; any player may bring Dragon Marked in Red into play from their sideboard. Cannot be duplicated by a player. When you play a unique or hoard item at a site in Withered Heath or its adjacent regions, you may take one Information resource, unique Dragon manifestation, or hoard minor item from your sideboard to your hand; then flip this card.",</t>
  </si>
  <si>
    <t>Quest. Playable in lieu of playing a minor item with a starting company; any player may bring Dragon Marked in Red into play from their sideboard. Cannot be duplicated by a player. When you play a unique or hoard item at a site in Withered Heath or its adjacent regions, you may take an Information resource, hoard minor item, or unique Dragon manifestation from your sideboard to your hand; then flip this card.",</t>
  </si>
  <si>
    <t>[SP: 2; Mind: -2] Dragon-lord specific. Playable on a company. A character (even a non-Dwarf hero) with a mind up to 8 may be played with the company at a Dragon’s Den [K]; place this card with the character. -2 to his mind to a minimum of 4. No rolls are required for this character to stay in play. This card may also be played with a starting company in lieu of a minor item (reveal it when starting companies are determined as if it were a character).     Alternatively, may also be played on a character in an opponent’s company at your Dragon-lord’s site. All influence attempts against this character are modified by +4; if the attempt is successfull, the characacter joins your company. Cannot be duplicated by a given Dragon-lord.",</t>
  </si>
  <si>
    <t>[MP: 1; CP: 2] Treasure. Playable at any site on which Dragon’s Nest is in play (even if tapped), if Dragon’s Nest has been rotated the same turn or after defeating a strike from a female Dragon character at this site during CvCC. May be stored any hold for a different effect: Dwarf-hold + 3 to all influence attempts against faction or characters at this site till the end of the turn; Elf-hold: take any 2 Knowledge cards from your sideboard to your hand; Atani-hold: make any non-unique hoard or treasure item playable at the site this turn; any other hold: place one special item playable at the hold on the storing character, the item may come from hand, discard pile or sideboard.",</t>
  </si>
  <si>
    <t>Playable during the organization phase. For the rest of the turn, you may discard a Dragon or Drake hazard creature from your hand to cancel a Dragon or Drake attack against any of your companies.   \"'...There were lots of dragons in the North in those days, and gold was probably getting scarce up there...'\" -Hob",</t>
  </si>
  <si>
    <t>[MP: 4; SP: 2] Dragon-lord specific. Playable during the site phase at a site which is a version of either a hero Haven [H] or an unprotected Wizard/Lord-haven, if you have at least 6 SP. Tap the site if untapped. The company faces 2 attacks (attack type: same as automatic-attack, or Men for Wizardhaven)  — 5 strikes with 9 prowess; 2 strikes with 12 prowess). After these attacks, tap your Dragon-lord or 2 characters in the company to place this card in your mp, or discard this card. All versions of the site become a Free-hold [F] if it was hero Haven [H] or a Ruins &amp; Lairs [R] if it was a Lord-haven [H].  Cannot be duplicated at a given site.",</t>
  </si>
  <si>
    <t>[MP: 1; SP: 1; Mind: 1; P/B: 4/8] Dragon-lord specific. Playable by your Dragon-lord at a tapped or untapped site containing a hoard, if you discard a Dragon-egg from the company. Each time Dragon-hatchling’s company defeats a creature you may place it with him (it is still considered Gathered Bones): for every two creatures placed with him, his prowess is increased by two and his mind by one.",</t>
  </si>
  <si>
    <t>Unique. Playable at any Under-deeps Dark-hold [D] or Shadow-hold [S]. Helmet. Warrior only: +1 prowess; +2 body (to a maximum of 10); +3 direct influence. Tap Dragon-helm to cancel one attack by Dragons or Drakes.  \"It was Túrin who, grim in heart, wore the Dragon-helm of Dor-lómin in battle on the marches of Doriath and fought beside Beleg Cúthalion.\"-Kuduk Lore",</t>
  </si>
  <si>
    <t>Unique. Helmet. Playable by Khamûl the Ringwraith at any site in Wilderland or the Great Central Plains (does not tap the site). This item only affects Khamûl; he gains the scout skill and need not be taken back to hand on a body check result of 7 or 8. +2 prowess against Dragons and Drakes. Any gold ring is considered playable with Khamûl’s company at sites where gold rings are playable. TAP: shuffle any Black Rain into your play deck instead of discarding it from play this phase.",</t>
  </si>
  <si>
    <t>Playable on a sage during the site phase at an untapped site where \"Information\" is playable. Tap the sage and the site. During a site phase at a tapped Dragon's lair, tap bearer and discard Dragon-lore. Search your play deck and/or discard pile for any item playable at the Dragon's lair. This item may be immediately played with the bearer's company.   \"...they all began discussing dragon-slayings historical, dubious, and mythical...\" -Hob",</t>
  </si>
  <si>
    <t>[MP: (1); SP: 1] Dragon-lord specific. Playable on a Dragon’s Den [K]. The site is never discarded or returned to the location deck. You may discard this card during the organization phase. This card is worth 1 mp if played on a Dragon’s Den that is not your Dragon-lord’s home site. Cannot be duplicated on a given site.",</t>
  </si>
  <si>
    <t>Playable on a character facing a Dragon or Drake strike (before the dice are rolled to resolve the strike). If the strike fails, the target character must make a body check modified by -1 if he has armor, by -1 if he has a shield, and by -1 if he has a helmet. Cannot be duplicated on a given character.  \"The enchanted blood of the Great Worms becomes increasingly caustic and corrosive with age.\"-Kuduk Lore",</t>
  </si>
  <si>
    <t>Playable on an attack by a True Fire-Drake, by a Winged Fire-Drake, or by any manifestations of Itangast, Leucaruth, Scorba, or Smaug (must be played before strikes are assigned). Each character in the company being attacked must immediately face one strike equal to the attack's prowess. Instead of using prowess against the strike, each character uses his body modified by +1 if he has a shield, by +1 if he has a helmet, and by +3 if he taps. The target attack which follows receives +1 body and -2 prowess. Cannot be duplicated on a given attack.",</t>
  </si>
  <si>
    <t>Playable on an attack by True Fire-drake, Winged Fire-drake, or on any Fire-dragon attack (must be played before strikes are assigned). Each character in the company being attacked must immediately face a strike equal to the attack’s prowess. Instead or using prowess against the strike, each character uses his body modified by +1 if he has a shield, by +1 if he has a helmet, and by +3 if he taps. The target attack which follows receives +1 body and -2 prowess. Cannot be duplicated on a given attack.",</t>
  </si>
  <si>
    <t>Corruption. Dark Enchantment. Playable on a non-Wizard character facing a strike from a Dragon hazard creature attack. The strike's prowess is modified by -1. The character recieves 2 corruption points. The target character makes a corruption check at the end of his untap phase. Cannot be duplicated on a given character. During his organization phase, a sage in the target character's company may tap to attempt to remove this card. Make a roll (or draw a #): if this result is greater than 6, discard this card.",</t>
  </si>
  <si>
    <t>Dragon-lord only.  Place this card on your Dragon-lord's home site (or any site that has become one of your Dragon's Dens).  The site is considered a Darkhaven [V] for your companies.  Nothing is considered playable here as written on the site card.  All attacks against your companies at the site are cancelled, except CvCC involving a Dragon. You may store items at this site during the end-of-turn phase.  Whenever you store an item at this site, any opponent may take a version of the item from his sideboard to his hand.  This card returns to your location deck when it's associated site leaves active play.",</t>
  </si>
  <si>
    <t>The prowess of one Dragon attack is modified by +2. Alternatively, it may be played on a Ruins &amp; Lairs [R] site that has two Wildernesses in its site path (only one Wilderness is required if Doors of Night is in play)-one Dragon hazard creature may be played on a company at that site this turn.  \"...there was neither bush nor tree, and only broken and blackened stumps...\"-Hob",</t>
  </si>
  <si>
    <t>[MP: 2; Mind: 5; DI: 1; P/B: 5/8]---W/D---Man. Dragon-lord specific. Can use spirit-magic. +2 DI against Men.      Tap your Dragon-lord to play Wielder of Old Arts on The Dragon’s Diciple (if in the same company) as if he were a Dragon-lord. Cannot be duplicated by a given player.Home site: any Dragon's Den.",</t>
  </si>
  <si>
    <t>[SP: 1; DI: -2; Prowess: -2] Dragon-lord specific. Dream mode. Playable during the organization phase on your Dragon-lord at a Dragon’s Den [K].   Return this card to your hand: when you play another mode card, or during your organization phase if you so choose.   +5 to your GI.   Discard this card if your Dragon-lord moves.",</t>
  </si>
  <si>
    <t>Playable on a Dragon or Drake attack. If one is available, opponent must discard a hazard creature from his hand; this reduces the company's hazard limit by one. Otherwise, the attack is canceled and the opponent must reveal his hand.   \"The ponies screamed with terror, burst their ropes, and galloped wildly off. The dragon swooped and turned to pursue them...\" -Hob",</t>
  </si>
  <si>
    <t>[MP: 1; SP: 1; Prowess: +2] Dragon-lord specific. Playable on a Female Dragon (even an ally) at a Dragon’s Den [K], if you have Mating Duel in play. Tap the Dragon. +2 to her prowess.     If you have Mating Duel in play, you may rotate this card 90° once during the site phase and make a body check modified by -1 (-2 if an avatar) to play one Dragon-egg with a character at the site; the item may also be taken from your discard pile. When this card is rotated 360°, discard Mating Duel or discard this card. Discard this card if the Dragon moves. Cannot be duplicated on a given Dragon.",</t>
  </si>
  <si>
    <t>Playable on a Dragon character moving away from his home site or any Dragon’s Den [K]. Unless opponent discards Hunger or a manifestation of target Dragon from his hand, the Dragon must return to his site of origin.",</t>
  </si>
  <si>
    <t>Dark Enchantment. Playable on a Dragon or Drake hazard creature attack before the strikes are assigned. For each card you discard from your hand, when Dragon's Terror is declared, target one non-Wizard character of your choice in the defending company and make a roll (or draw a #)-add +2 for a Dragon attack. If the result is greater than the character's mind, the character taps. Each card discarded in this fashion counts as one against the company's hazard limit.",</t>
  </si>
  <si>
    <t>Playable on a company that has faced an attack from a unique Dragon manifestation this turn. You may play Foes Shall Fall or Bring Our Curses Home on the company as if played (normally) on the attack; it may also be played from the discard pile.",</t>
  </si>
  <si>
    <t>[MP: 4; CP: 3; DI: +3; P: +1; B: +2] Playable at a Dragon’s lair, if the associated Dragon has been defeated and you discard a Reforging or Dark-forges from the company. Armor. Helmet. +2 body (to a maximum of 10). Warrior only. +1 prowess. +3 to DI. Bearer cannot be targeted by dark/light enchantments.      tap: cancel one attack from a Dragon or Drake hazard creature or automatic-attack.      Dragon’s Curse and Dragon-sickness may be played on the bearer without further requirements. Cannot be duplicated for a given Dragon.",</t>
  </si>
  <si>
    <t>Playable on a character bearing a major or greater item. Character makes a corruption check modified by -1.  \"...being of the kind that easily catches such disease he fell under the dragon-sickness, and took most of the gold and fled with it...\"-Hob",</t>
  </si>
  <si>
    <t>[MP: 3; CP: 2; DI: +2] Unique. Treasure. Trophy. Playable at any tapped or untapped site, if the company has defeated a manifestation of a unique Dragon or Drake this turn. +2 DI against Dragons, Dwarves and Men. -4 to bearer’s flattery and offering attempts. Cannot be transferred.     tap: force a Dwarf at a site in the same region to make a CP modified by -2; if target Dwarf fails, he attacks the bearer of this item (as if in single character CvCC; ignore any other effects).",</t>
  </si>
  <si>
    <t>[MP: 0; CP: 1] Dragon-lord specific. Leader only: +2 to bearer’s rolls to bring characters into play. All Nazgûl, Orc and Troll attacks keyed to Dark-domains [d], Dark-holds [D] and Shadow-holds [S] against his company are not detainment. Cannot be duplicated on a given leader.",</t>
  </si>
  <si>
    <t>Playable during the organization phase on your face-up grey agent. Target agent becomes one of your hero characters and must be controlled by GI. Discard any Deeds of Lonely Daring he controls, and he may now join one of your companies at a site in the same or an adjacent region as his site. Additionally, he may tap to satisfy the condition that a character of his race must be discarded from hand",</t>
  </si>
  <si>
    <t>Playable on the bearer of a ring special item. He must make a CP, modified by subtracting the CP the ring gives him. Failing this CP the hazard player may replace the character’s new or current site with a site in an adjacent region as close as possible to Gorgoroth (ignore any other effects). If the bearer of The One Ring moves to Dol Guldur or Barad-dûr in this manner the game ends: a black player wins the game as though he had recovered The One Ring, otherwise it is a tie.",</t>
  </si>
  <si>
    <t>Lore. Ritual. Playable on a Noldo or Sinda Elf. Each of your  Dreams of Lore is considered Lost Knowledge and does not  give any mp (not even to a Lord or Fallen-wizard player).     Place this card in your mp when target Elf leaves active play. He may play Dreams of Lore at tapped sites, and also at any site in Lindon, Elven Shores, or region adjacent to these (as if a sage). While he moves to such a site, invert this card and discard a Dreams of Lore he controls to take an item playable at his new site from your discard pile to your hand. If inverted, this card gives 1 mp.",</t>
  </si>
  <si>
    <t>Sage only during the site phase at an untapped site where \"Information\" is playable. Tap the sage and the site. Sage may not untap until Dreams of Lore is stored at a Haven [H] during his organization phase. May not be transferred.  \"...if sleep could be called...resting his mind in the strange paths of elvish dreams...\"-LotRII",</t>
  </si>
  <si>
    <t>[MP: 2] Playable during the site phase on an Under-deeps site if you have a faction there. Your factions at the site initiate a faction battle against each of the site’s automatic- attacks; these have a base value equal to their prowess -5. The site’s type moves one step closer to a Free-hold [F]. Discard if you do not have an unwounded faction at the site. Cannot be duplicated on a given site",</t>
  </si>
  <si>
    <t>Unique. Lady Galadriel specific. When you play Nenya and Galadriel is at or moving to a Dark-hold [D], Shadow-hold [S], or Ruins &amp; Lairs [R] in Wilderland or its adjacent regions, place a token on that site; you may place that site with this card instead of discarding it from play. If placed with this card, all versions of the site become a Ruins &amp; Lairs and its region becomes a Wilderness [w]. This card gives 1 MP for each site placed with it (to maximum of 4). A minion player may discard a site placed with this card during the site phase at the corresponding minion version, if his company there: plays a magic resource, discards a technology item, or taps an avatar.",</t>
  </si>
  <si>
    <t>Magic. Spirit-magic. Playable on a spirit-magic-using character facing an attack. All characters in his company receive +2 prowess and -1 body against the attack. Unless he is a Ringwraith, character makes a corruption check modified by -3. Cannot be duplicated against a given attack.  \"...a great fear fell on all, defender and foe alike...\"-LotRV",</t>
  </si>
  <si>
    <t>[Mind: +1] Playable on a Dwarf. Target Dwarf receives +1 mind. Whenever he becomes wounded, you may take one Old Grudge from your discard pile to your hand.If target is a non-Longbeard Dwarf with a mind of 8 or  more, King Under the Mountain may be played on him (as if on Dain II) at sites not in Wilderland or its adjacent regions; you may play King Under the Mountain and Returned Exiles at such sites even if in play by an opponent. Cannot be duplicated on a given Dwarf.",</t>
  </si>
  <si>
    <t>Unique. Agent. +2 direct influence against Dwarves and Dwarf factions.  \"Ever low he sat, always abiding by greed...oaths are broken, vows refused, or solemn agreements.\"-Kuduk Lore  Home Site: Blue Mountain Dwarf-hold",</t>
  </si>
  <si>
    <t>Environment. All attacks keyed to a Desert [e] region or at sites in a Desert region receive +1 prowess. All factions in play at sites in a Desert region are worth 1 less mp (to a minimum of 1). River cannot be played on a site in a Desert.     For every copy of either Sun or Drought in play any region adjacent to a Desert region is also considered a Desert region.  Discard Drought if the Reach of Ulmo comes into play.",</t>
  </si>
  <si>
    <t>Environment. Playable on a company that moved this turn to a site with a Coastal Sea [c] in its site path. Target company loses one item of its choice and its player must randomly discard two cards from his hand. Alternatively, if Doors of Night is in play, target company must immediately return to its site of origin.",</t>
  </si>
  <si>
    <t>Nearest Haven: Lórien  \"The host was bivouacked in the pine-woods that clustered about Eilenach Beacon, a tall hill standing up from the long ridges of the Drúadan Forest that lay beside the great road in East Anórien.\"-LotRV",</t>
  </si>
  <si>
    <t>Nearest Darkhaven: Minas Morgul Automatic-attacks: Men-3 strikes with 6 prowess  \"...the forgotten wain-road long ago had run down...but now for many lives of men trees had had their way with it, and it had vanished, broken and buried under the leaves of uncounted years.\"-LotRV",</t>
  </si>
  <si>
    <t>Playable on a hero company during your organization phase if you discard a ranger character from your hand. All characters in the company this turn receive +2 prowess against attacks keyed to Wilderness [w] and during combat at Ruins &amp; Lairs [R].   \"Each company was guided by a wild woodman...the thickets offered to the Riders their last hope of cover before they went into open battle.\"-LotRV",</t>
  </si>
  <si>
    <t>For each company at or moving to an Under-deeps site, the hazard limit is increased by one and the prowess of all attacks is increased by one. All automatic-attacks at sites in the following regions have their number of strikes and prowess increased by one (by two if Doors of Night is in play): Angmar, Gap of Isen, Gorgoroth, Gundabad, High Pass, Redhorn Gate, Rohan, Southern Mirkwood, and Udûn. Cannot be duplicated.",</t>
  </si>
  <si>
    <t>Playable at the end of the organization phase on a moving company. If the company uses Under-deeps movement this turn, River cannot be played on the company’s new site. Additionally, when The Way Is Shut affects the company, make a roll: if the result is greater than 7, its effects are cancelled. The Reach of Ulmo cancels any ongoing effect of this card.",</t>
  </si>
  <si>
    <t>[MP: 1; Mind: 3; DI: 0; P/B: 3/7]---Sc---Dúnadan. Unique. If in the same company as Derufin he requires only 2 influence to control. Home site: Vale of Erech.",</t>
  </si>
  <si>
    <t>[MP: 1; Mind: 4; DI: 1; P/B: 4/6]---W---Dúnadan. Unique. +2 DI against Men of Lamedon faction.  +2 DI against characters with Vale of Erech as their home site. Home site: Vale of Erech.",</t>
  </si>
  <si>
    <t>[MP: 1*; P/B: 9/5] Dúnedain. {Double Coastal Seas}  3 strikes. Detainment against hero and covert companies (-2 prowess against hero companies). May also be keyed to Bay of Belfalas, Coast of Harad, and Mouths of the Anduin.  If Gates of Morning or Sun is in play, may also be played keyed to any port and to any Free-domain [f] or Border-land [b] adjacent to a Coastal Sea [c] region.",</t>
  </si>
  <si>
    <t>[MP: 1; Mind: 3; DI: 0; P/B: 3/7]---R---Dúnadan. +1 prowess when at or moving to a Port or site in a Coastal Sea [c] region. tap: allow his company to use Port-movement. Discard a Great Ship or Black Sails (for no effect) during the organization phase to allow his company to move 3 extra regions, if moving with Port-movement or to a site in a Coastal Sea region. Home site: Dúnadan-hold Port.",</t>
  </si>
  <si>
    <t>Playable on Dol Guldur. Your rolls for Breeder’s Stock at the site are automatically successful. You may play items stored here during the organization phase (as if during the site phase). If your Warlord is at Dol Guldur and this card is discarded, you may untap him or take one Drums or a command card from your sideboard to your hand. Cannot be duplicated by a given player.",</t>
  </si>
  <si>
    <t>Nearest Haven: Lórien  \"'The Paths of the Dead!... If there be in truth such paths,' said Théoden, 'their gate is in Dunharrow; but no living man may pass it.'\"-LotRV",</t>
  </si>
  <si>
    <t>Nearest Darkhaven: Minas Morgul Playable: Information Automatic-attacks: Men-each character faces 1 strike with 6 prowess (detainment against covert company)  \"'But in Dunharrow the people may long defend themselves, and if the battle go ill, thither will come all who escape.'\"-LotRIII",</t>
  </si>
  <si>
    <t>[MP: 1; Mind: 3; DI: 1; P/B: 4/7]---W---Man. Unique. +2 direct influence against the Men of Harrowdale faction and against characters with home site Dunharrow. If Dúnhere controls a horse ally, he gains the ranger skill. Home site: Dunharrow.",</t>
  </si>
  <si>
    <t>Cardolan, Enedhwaith, Hollin",</t>
  </si>
  <si>
    <t>Men. Five strikes. Playable keyed to Enedhwaith, Cardolan, Hollin, Rhudaur, and Dunland; and may also be played at Ruins &amp; Lairs [R] in these regions. Two wildernesses [w] in site path are required.  \"Only in Dunland did Men of this race hold to their old speech and manners: a secret folk, unfriendly to the Dúnedain, hating the Rohirrim.\"-LotR",</t>
  </si>
  <si>
    <t>Unique.   \"...a squint-eyed ill-favoured fellow...\"-LotRI  Home Site: Bree",</t>
  </si>
  <si>
    <t>Unique. Playable at Dunnish Clan-Hold if the influence check is greater than 9. Standard Modifications: Men (-1), Dúnadain (-1), Dwarves (-1).  \"...in the hills of Dunland a remnant lingered of an old people, the former inhabitants of much of Gondor.\"-LotR",</t>
  </si>
  <si>
    <t>Unique. Manifestation of hero Dunlendings. Playable at Dunnish Clan-hold if the influence check is greater than 9.  Standard Modifications: Hillmen (+2).  \"Brazen trumpets sounded...There...were mustered...the wild men of the Dunland fells.\"-LotRIII",</t>
  </si>
  <si>
    <t>Nearest Haven: Rivendell  \"'...they hid themselves in secret places in the mountains and had no dealings with other men...'\"-LotRV",</t>
  </si>
  <si>
    <t>Nearest Darkhaven: Carn Dûm Playable: Items (minor, major*) *-weapon, armor, shield, or helmet only Automatic-attacks: Men-each character faces 1 strike with 7 prowess (detainment against covert company)  \"Dunland...a green and pleasant country. September came in with golden days and silver nights...\"-LotRVI",</t>
  </si>
  <si>
    <t>An additional automatic-attack is created at sites in Cardolan, Dunland, Enedwaith, Hollin, Gap of Isen, and Old Pûkel-land: Men — 4 strikes with 8 prowess, discard if this attack is defeated.  Additionally, each agent with a home site in these regions may take an extra agent action. Dunlending Raiders may be played keyed to these regions, and to Rohan if Saruman the White or Gríma Wormtongue is in play. Cannot be duplicated.",</t>
  </si>
  <si>
    <t>Ore. Playable at any tapped or untapped Under-deeps site by a Dwarven Miner or Goblin-miner (or any character bearing a Miner’s Pick). Discard at a Dwarf-hold to make Reforging playable, or at an Orc-hold to make Dark Forges playable, as if Information were playable there this turn.",</t>
  </si>
  <si>
    <t>[MP: 1; Mind: 3; DI: 0; P/B: 3/8]---W/R---Orc. Unique. Ice-orc. Discard on a body check result of 8. +1 prowess if controlling a wolf ally.    tap: heal a wolf ally in the company (from wounded to tapped). Home site: Kula Dularuath.",</t>
  </si>
  <si>
    <t>(1)Men--- 2 strikes with 8 prowess (detainment)Special: Port.",</t>
  </si>
  <si>
    <t>(1)Men--- 3 strikes with 8 prowess (detainment against covert companies)Special: Port.",</t>
  </si>
  <si>
    <t>Unique. Weapon. +2 prowess (+4 if held by a Dwarf) to a maximum of 9. If held by a Dwarf, 4 Marshaling points and 3 corruptions points.  \"Durin is the name that the Dwarves use for the eldest of the Seven Fathers of their race, and the ancestor of all the kings of the Longbeards.\"-LotRVI",</t>
  </si>
  <si>
    <t>Unique. Manifestation of Balrog of Moria. Balrog. 2 strikes-all body checks resulting from a successful strike are modified by +1. May be played at The Under-gates and at all of its adjacent sites. If Doors of Night is in play, Durin's Bane may be played at any Under-deeps site.   \"'...even as mithril was the foundation of their wealth, so also was it their destruction: they delved too greedily and too deep, and disturbed that from which they fled, Durin's Bane.'\"-LotRV",</t>
  </si>
  <si>
    <t>Unique. Helmet . Treasure. Playable at a Dragon’s lair where an at home Dragon manifestation is in play (or has been defeated), or at Moria if Balrog of Moria is in play (or has been defeated). +1 body. +3 DI against Dwarves. Unless he is a Dwarf, bearer faces an attack during the organization phase by a Dwarf at his site (opponent’s choice; considered CvCC between one-character companies). Place a stored Reforging with this item to “restore” it. If restored, values in parentheses apply. TAP: during the organization phase at a Free-hold [F], Border-hold [B], or Ruins &amp; Lairs [R] to bring a Dwarf into play under bearer’s DI, which may be taken from your discard pile or hand.",</t>
  </si>
  <si>
    <t>Unique. Dwarf-lord only. Playable on a Dwarf character if he is the highest mind Dwarf in play. Return this card to your hand if a Dwarf with a higher mind is in play. TAP: during your end-of-turn phase to take An Unexpected Party, Dragon-lore, or Dwarven Hoard from your discard pile to your hand.",</t>
  </si>
  <si>
    <t>Dwarves. Five strikes. Detainment and -2 prowess against hero companies. May also be played keyed to The Shire.   \"Fathers would beg us to take their sons as apprentices, and pay us handsomely, especially in food supplies, which we never bothered to grow or find for ourselves.\"-Hob",</t>
  </si>
  <si>
    <t>Adjacent Sites: Moria (4), The Under-gates (5) Playable: Information Automatic-attacks: Traps — 2 strikes with 7 prowess  Special: Hidden site. Unless it contains a Dwarf, the company must discard a Lost Knowledge card it controls to reveal this site. Tap a character at the site to take Ancient Stair, Legendary Stair, or The Iron-pit from your sideboard to your hand.",</t>
  </si>
  <si>
    <t>Unique. Minion only. +2 EI against Orcs and against Man characters and factions playable in Angmar or its adjacent regions. +1 prowess against Dúnedain. If he bears a ring, he becomes a leader and can use sorcery. If he has used a sorcery event that phase, one Orc he controls may make a body check modified by +1 and (if still in play) untap.",</t>
  </si>
  <si>
    <t>[Avatar GI: 22; DI: 4; P/B 7/10]---W/Sa---Balrog. Unique. Can use sorcery. +2 to his company’s Under-deeps movement rolls. Durlach’s prowess is only modified by -1 when not tapping to face a strike. He is considered The balrog for the purpose of hazard and resource cards and effects. Durlach may not have any followers and may not move to any site that is not his home site. He may tap to take a Demon fána from your discard pile to your hand.             Home site: Eithel Morgoth, The Under-forges.",</t>
  </si>
  <si>
    <t>[MP: 5; P/B: 16/9] Unique. Manifestation of Durlach. Balrog. Spawn. Two strikes. May be played at Eithel Morgoth, The Under-forges, and Ancient Maze. If The Black Enemy’s Wrath is in play, may also be played any site adjacent to these, and keyed to Narthalf and sites in this region. Cannot be affected by spells or magic cards.    As a permanent-event, any spell or magic card used by a character moving in the Northern Waste allows the hazard player to bring one hazard from his sideboard into his play deck",</t>
  </si>
  <si>
    <t>[MP: 2; Mind: 5; DI: 1; P/B: 5/8]---W/R---Orc. Unique. Dragon-lord specific. Leader. Discard on a body check result of 8. +2 DI against Orcs.Home site: any Dragon's Den.",</t>
  </si>
  <si>
    <t>Nearest Haven: Lórien Playable: Items (minor, major, greater) Automatic-attacks (2): (1st) Orcs — 4 strikes with 7 prowess; (2nd) Wolves — 3 strikes with 8 prowess Special: Stolen Knowledge. Werewolf may be played at this site. When this site would be discarded, you may place it with the leaving company or store it; it is considered a Stolen Knowledge resource, and you may discard it to cancel a Demon or Wolf attack against one of your companies.",</t>
  </si>
  <si>
    <t>Nearest Darkhaven: Minas Morgul Automatic-attacks: Orcs. Wolves — 2 strikes with 7 prowess (detainment)  Special: Any non-unique wolf ally is playable at this site by a Scara-hai Orc who does not control a wolf ally. While this site is in play, all Demon attacks against companies at or moving to a site in Mordor or its adjacent regions receive +1 to their prowess and strikes.",</t>
  </si>
  <si>
    <t>(1)Dunedain---4 strikes with 9 prowess (detainment if no elves or dwarves are in the company)Special: Port. *Information is only playable here if any opponent has a faction in play in the Sunlands.",</t>
  </si>
  <si>
    <t>(1)Dúnedain---4 strikes with 9 prowess (detainment against covert companies)Special: Port. This site contains a hoard If any opponent has a faction inplay in the Sunlands. Corsairs of Umbar is playable at this site.",</t>
  </si>
  <si>
    <t>Unique. +1 prowess against Orcs. -1 to all of his corruption checks. +1 to influence checks against factions.  \"It was a dwarf with a blue beard tucked into a golden belt, and very bright eyes under a dark-green hood.\"-Hob  Home Site: Blue Mountain Dwarf-hold",</t>
  </si>
  <si>
    <t>Unique. Nazgûl (3rd). May be played as a hazard creature (with one strike) or as a permanent event. As a creature, may also be played keyed to Harondor, Imlad Morgul, Gorgoroth, and Ithilien; and may also be played at sites in these regions. If played as a permanent-event, it will remain in play until tapped during the opponent's movement/hazard phase (tapping counts against the hazard limit). When tapped, Dwar of Waw becomes a short-event and gives +1 prowess to all Wolf, Spider, and Animal attacks until the end of the turn.",</t>
  </si>
  <si>
    <t>Unique. Manifestation of Dwar of Waw. Can use sorcery. -3 direct influence in Heralded Lord mode. -1 prowess in Fell Rider mode. As your Ringwraith, if at a Darkhaven [V], he may tap to give +1 prowess and +1 body to any one of your companies until the end of the turn.   Home Site: Any site in Udûn",</t>
  </si>
  <si>
    <t>Playable during the organization phase on Dwar the Ringwraith (if Dwar is your Ringwraith). His own company may use region movement this turn.  \"'He was tall and black-like, and he stooped over me.'\"-LotRI",</t>
  </si>
  <si>
    <t>Unique. Weapon. Axe. Playable at Deep-cleft or any non-Darkhaven Under-deeps site. Warrior only: +2 prowess to a maximum of 9 (+4 against Dwarves to a maximum of 10). Leader only: +2 DI against Orcs. Orc with a mind of 7 or more: TAP: during  strike assignment to allow bearer to face all strikes from a Dwarf attack (in a single strike sequence).",</t>
  </si>
  <si>
    <t>Playable on a character at a Dwarf-hold (not a Dwarf, Wizard, Ringwraith, or overt character). The character receives +2 DI against Dwarves. He suffers no negative modifications due to his race when attempting to influence Dwarf factions. He is also considered a Dwarf for the purpose of non-environment, non-item cards and effects. Cannot be duplicated on a given character.",</t>
  </si>
  <si>
    <t>Unique. Playable at a Dragon’s Lair in the Northern Waste. +2 to the company’s Under-deeps movement rolls. You may place one Dwarf-trophy with this item, If such a trophy is placed with this item, it gives 3 MP. Troll only: the trophy is considered a food item; you may remove it from play to double the effects of another food item used by a character in the company.      tap: cancel the effects of an environment hazard for the company",</t>
  </si>
  <si>
    <t>Playable on a Dwarf sage or a Dwarf with a mind of six or more at a Dwarf-hold. Target character gains the sage skill. Cannot be duplicated by a given player. TAP: and tap target Dwarf during the organization phase at an untapped Dwarf-hold to play one technology special item with a character at the site. Recipient need not tap to receive this item, which may be taken from your discard pile or hand. Tap the site.",</t>
  </si>
  <si>
    <t>Playable if you have two or more Dwarves in play. Place up to three of the following items under this card from your hand, sideboard, or discard pile when you play this card: Dwarven Chain-shirt, Miner’s Pick, or Shield of Iron-bound Ash. Discard this card to place the attached items with characters in your company at a Dwarf-hold (one item per character; discard any unplaced items); you need not tap the characters nor the site.",</t>
  </si>
  <si>
    <t>Command. Playable on a Dwarf leader during the organization phase. -2 to leader’s (to a minimum of 0). +1 to all CC by Dwarves in his company bearing a battle-gear item (+2 if a hoard item). You may return this card to your hand during any organization phase. Cannot be duplicated in a company.",</t>
  </si>
  <si>
    <t>Weapon. Warrior only: +2 prowess (to a maximum of 7; +3 prowess if bearer is a Dwarf, to a maximum of 8). If bearer is a minion or overt character, this item gives 3 corruption points.",</t>
  </si>
  <si>
    <t>Armor. Playable at any tapped or untapped site where you have succesfully influenced a Dwarf faction or brought into play a Dwarf character this turn. May also be played during the organization phase (tap the site if untapped). +1 body to a maximum of 8.",</t>
  </si>
  <si>
    <t>As a permanent-event, playable on a site if opponent is not of the same alignment. Tap a Dwarf at the site. The company faces all of the site’s automatic-attacks. An additional automatic-attack is created at any other version of the site: Trap — 3 strikes with 9 prowess. The site does not leave play until this card is discarded. Discard after the associated attack has been faced. Alternatively, playable as a short-event on a Dwarf. Tap the Dwarf to cancel a Trap attack against his company or to discard Concealed Entrance at his site.",</t>
  </si>
  <si>
    <t>Technology. Playable by a Dwarf sage at a tapped or untapped Dwarf-hold. If this item is stored, you may discard it at any time and name a Dwarf-hold you have in play: an additional automatic-attack is created at any version of the site that turn: Lava Flow — 3 strikes with 9 prowess. Resulting body checks for characters that do not bear any armor, helmet, or shield are modified by +1. Only one Dwarven Fire may be so discarded on a given turn.",</t>
  </si>
  <si>
    <t>Dwarf-lord only. Playable if you have 5 SP or more. Each of your stored To the Uttermost Foundations is worth 2 MP. Cannot be duplicated by a given player. TAP: during your end-of-turn phase to take one Dry Tunnels, Gnawed Ways, Into Dark Tunnels, New Tunnels, or Secret Ways from your discard pile or play deck to your hand.",</t>
  </si>
  <si>
    <t>Dwarf-lord only. You may play a hoard minor item with a company at a Dwarf-hold after the successful play of a resource that taps the site (instead of a ‘free’ minor item). If this is a starting stage card, your starting minor items may be non-unique hoard minor items.",</t>
  </si>
  <si>
    <t>Tap a Dwarf at a Dark-hold [D] or Shadow-hold [S]. The site is considered to contain a hoard until the end of turn.   \"...they lifted old treasures from the mound or from the wall and held them in the light, caressing and fingering them.\" -Hob",</t>
  </si>
  <si>
    <t>Playable at any Under-deeps site. +2 to all rolls required for bearer's company to move to an adjacent site in the Under-deeps. Tap Dwarven Light-stone: to modify by -2 the prowess of one Orc or Troll attack or to modify by -2 the prowess of one attack for which  \"weapons do not modify the target's prowess\" (e.g., Trap, Lava Flow, etc.).  \"'...as once shone in Khazad-dum; and when we wished we would drive away the night...\"-LotRIII",</t>
  </si>
  <si>
    <t>+1 prowess against Orcs and Trolls. -1 to his influence attempts. +1 to his company’s Under-deeps movement rolls. Unless it contains a manifestation of a Dwarf-lord, the company may contain only one Dwarven Miner. Home Site: any Dwarf-hold",</t>
  </si>
  <si>
    <t>Unique. Dwarven Ring. Playable only with a Gold Ring and after a test indicates a Dwarven Ring. Values in parentheses and brackets apply to a Dwarf bearer. Tap a Dwarf bearer to search your play deck for a major item playable at the bearer's site. Play this item immediately or discard; reshuffle the play deck. Bearer makes a corruption check modified by +2.",</t>
  </si>
  <si>
    <t>Unique. Dwarven Ring. Playable only with a Gold Ring and after a test indicates a Dwarven Ring. Values in parentheses and brackets apply to a Dwarf bearer. Tap a Dwarf bearer to search your play deck and/or discard pile for a major item playable at the bearer's site. This item must be played immediately or discarded; reshuffle the play deck. Bearer makes a corruption check modified by +2.",</t>
  </si>
  <si>
    <t>Unique. Dwarven Ring. Playable only with a Gold Ring and after a test indicates a Dwarven Ring. Values in parentheses and brackets apply to a Dwarf bearer. Tap a Dwarf bearer to search your play deck for a greater item playable at the bearer's site. Play this item immediately or discard; reshuffle the play deck. Bearer makes a corruption check modified by +2.",</t>
  </si>
  <si>
    <t>Unique. Dwarven Ring. Playable only with a Gold Ring and after a test indicates a Dwarven Ring. Values in parentheses and brackets apply to a Dwarf bearer. Tap a Dwarf bearer to search your play deck and/or discard pile for a greater item playable at the bearer's site. This item must be played immediately or discarded; reshuffle the play deck. Bearer makes a corruption check modified by +2.",</t>
  </si>
  <si>
    <t>Unique. Dwarven Ring. Playable only with a Gold Ring and after a test indicates a Dwarven Ring. Values in parentheses and brackets apply to a Dwarf bearer. Tap a Dwarf bearer to search your play deck and/or discard pile for a greater item playable at the bearer's site. The item must be played immediately or discarded; reshuffle the play deck. Bearer makes a corruption check modified by +2.",</t>
  </si>
  <si>
    <t>Unique. Dwarven Ring. Playable only with a Gold Ring and after a test indicates a Dwarven Ring. Values in parentheses and brackets apply to a Dwarf bearer. Tap a Dwarf bearer to untap the site he is currently at. Bearer makes a corruption check modified by +2.  \"'But it needs gold to breed gold.'\"-LotR",</t>
  </si>
  <si>
    <t>Unique. Dwarven Ring. Playable only with a Gold Ring and after a test indicates a Dwarven Ring. Values in parentheses and brackets apply to a Dwarf bearer. Tap a Dwarf bearer to untap the site where he currently is. Bearer then makes a corruption check modified by +2.  \"'But it needs gold to breed gold.'\"-LotR",</t>
  </si>
  <si>
    <t>Unique. Dwarven Ring. Playable only with a Gold Ring and after a test indicates a Dwarven Ring. Values in parentheses and brackets apply to a Dwarf bearer. Tap a Dwarf bearer to search your play deck and/or discard pile for a major or gold ring item playable at the bearer's site. This item must be played immediately or discarded; reshuffle the play deck. Bearer makes a corruption check modified by +2.",</t>
  </si>
  <si>
    <t>Unique. Dwarven Ring. Playable only with a Gold Ring and after a test indicates a Dwarven Ring. Values in parentheses and brackets apply to a Dwarf bearer. Tap a Dwarf bearer to search your play deck and/or discard pile for any one or two minor items; place these items in your hand and reshuffle your play deck. Bearer makes a corruption check modified by +2.",</t>
  </si>
  <si>
    <t>Unique. Dwarven Ring. Playable only with a Gold Ring and after a test indicates a Dwarven Ring. Values in parentheses and brackets apply to a Dwarf bearer. Tap a Dwarf bearer to search your play deck and/or discard pile for any one or two minor items; place these items in your hand and reshuffle your play deck. Bearer then makes a corruption check modified by +2.",</t>
  </si>
  <si>
    <t>Dwarves. Three strikes. Detainment against hero and covert companies. Maia hazard creatures may be keyed to Border-holds [B] or Ruins &amp; Lairs [R] against any company that has faced Dwarven Travelers this turn.   \"'We must away, ere break of day... To find our long-forgotten gold.'\" -Hob",</t>
  </si>
  <si>
    <t>Playable if you have a mustering card and a Dwarf faction in play. Your Dwarf factions may use Under-deeps movement. If you control a Dwarf character with mind 8 or more, your Dwarf factions receive +2 prowess in faction battles against Orcs. Cannot be duplicated by a given player.",</t>
  </si>
  <si>
    <t>Dwarves. Three stirkes. Detainment against hero companies. May be played keyed to any Dwarf-hold or ancient Dwarf-ruin; and also to the regions containing such a site and to High Pass. If Hunting Orcs or The Watchful Peace is in play, may also be played at any Under-deeps site. If The Dark Days is in play, the attack becomes normal against hero companies that do not contain a Dwarf or Wizard.",</t>
  </si>
  <si>
    <t>[MP: 2] Unique. Playable at Baruzimabûl, if the influence check is greater than 9. Standard Modifications: Dwarves (+1), Stiffbeard Dwarves (+1), Valdacli Lord (+3)  tap and discard a food item you control, to place a non-hoard, non-unique battle-gear item with any site Dúnadan- or Man-hold where you have a faction in play, the item is considered stored at the site.",</t>
  </si>
  <si>
    <t>[MP: 2] Unique. Playable at Mablád-dûm if the influence check is greater than 8. Standard Modifications: Stiffbeard Dwarves (+2)     tap: make a free minor or major battle-gear item playable at any hold in the Sunlands or Sevenlands, if a faction under Profitable Trade is in play at that hold.",</t>
  </si>
  <si>
    <t>Unique. Ironfist. +1 DI against Dwarves. +1 prowess against Drakes and Orcs. TAP: at any time to prevent Old Grudge from being discarded from play this phase. Home Site: Nurunkhizdín",</t>
  </si>
  <si>
    <t>Playable only at the end of the organization phase on a company with a diplomat that begins the turn at Eagles' Eyrie. Company may move to any site that is not a Shadow-hold [S] or a Dark-hold [D]. Opponent may only play hazard creatures that are keyed to the company's site.",</t>
  </si>
  <si>
    <t>Unique. +2 prowess against Dragons. Each overt company moving in Anduin Vales, Misty Mountains, High Pass, and/or Redhorn Gate faces an attack (considered a hazard creature attack): Animals (Eagles) Flying — 4 strikes at 11/6 (attacker chooses defending characters). If Gates of Morning or The Watchful Peace is in play, this attack also affects Dunland, Enedwaith, Gap of Isen, Grey Mountain Narrows, and Wold &amp; Foothills. Unless this attack is defeated, characters in the company cannot use cards that require the scout or ranger skill this turn; ongoing effects of such cards are cancelled.",</t>
  </si>
  <si>
    <t>Nearest Haven: Lórien  \"...a wide shelf of rock on the mountain-side. There was no path down on to it save by flying; and no path down off it except by jumping over a precipice.\"-Hob",</t>
  </si>
  <si>
    <t>Nearest Darkhaven: Dol Guldur Playable: Information, Items (minor, major) Automatic-attacks: Animals-2 strikes with 10 prowess (attacker chooses defending characters)  \"The eagles had brought up dry boughs for fuel, ...rabbits, hares, and a small sheep.\"-Hob",</t>
  </si>
  <si>
    <t>[MP: 2] Unique. Playable at any Ruins &amp; Lairs [R] in High Pass, Redhorn Gate or Misty Mountains, if the influence check is greater than 10.   Standard Modifications: if an Eagle ally, Gandalf or Radagast is in the company (+3).  tap take Here Is a Snake! or Spying out the Land from your discard pile to your hand",</t>
  </si>
  <si>
    <t>[MP: 3; Mind: 4; P/B: 8/8] Unique. Spawn. Playable at the Vaults of Utumno. During your organization phase, opponent makes a roll. If the result is greater than the mind of this ally's controlling character (10 for Ringwraith), the character is eliminated. Discard if his company uses region movement. Eagoth may untap after a failed strike against him. You may wound Eagoth to discard a Spawn permanent-event in play. TAP once per turn to make a roll and subtract two; every non-Maia, non-Dragon character and ally in an opponent's company at Eagoth's site with a mind less than the result has his mind, prowess, and body halved (round up) this turn.",</t>
  </si>
  <si>
    <t>Stolen Knowledge. Playable on a Dwarf, Elf, or Dúnadan at the same site as opponent’s Return of the King Aragorn II, The Elf-king Elf, or Lord of Dwarrowdelf -or King under the Mountain Dwarf; may also be played on one of your face-up agents. While he is at the same site as one of the above named characters: Information is considered playable at the site, and all of opponent’s influence attempts at the site are modified by -3. Cannot be duplicated on a character.",</t>
  </si>
  <si>
    <t>Unique. May be played at Isle of the Ulond. Dragon. Two strikes. Attacker chooses defending characters. If Doors of Night is in play, may also be played keyed to Andrast Coast, Bay of Belfalas, Eriadoran Coast, and Andrast; and may also be played at sites in these regions.  \"Weary of solitude, the Sea-fang paradoxically shuns companionship...\"-Kuduk Lore",</t>
  </si>
  <si>
    <t>Unique. Any company moving in Andrast Coast, Bay of Belfalas, Eriadoran Coast, and/or Andrast immediately faces one Dragon attack (considered a hazard creature)-3 strikes at 15/6 (attacker chooses defending characters). If Doors of Night is in play, this attack also affects: Old Pûkel-land, Enedhwaith, Anfalas, and any Coastal Sea [c] region (or region type).",</t>
  </si>
  <si>
    <t>Unique. Unless Eärcaraxë Ahunt is in play, Isle of the Ulond has an additional automatic-attack: Dragon-2 strikes at 18/7. In addition, the hazard limit against any character moving with a Coastal Sea [c] region in its site path is increased by one.  \"...the unmistakable gurgling noise of some vast animal snoring in its sleep...\"-Hob",</t>
  </si>
  <si>
    <t>Unique. Manifestation of Eärcaraxë. Playable at Isle of the Ulond if the influence check is greater than 11. Modifications: influencer discards a major item (+2) or a greater item (+5). All attacks by manifestations of Eärcaraxë against any of your companies are canceled. Any company moving in Andrast Coast, Bay of Belfalas, Eriadoran Coast, and/or Andrast faces one attack: Dragon-two strikes at 17/7 prowess/body (attacker chooses defending characters).",</t>
  </si>
  <si>
    <t>Playable on a faction that is normally playable at a Border-hold [B] (except Army of the Dead). Make a roll (draw a #) modified by -1 if the faction is a minion faction. Return the faction to opponent's hand if the result plus the normal Marshaling points the faction gives is greater than 12.   \"...the vines were laden...and everywhere there was so much corn that at Harvest every barn was stuffed.\" -LotRVI",</t>
  </si>
  <si>
    <t>[MP: 3; Mind: 8; DI: 2; P/B: 5/9]---W/R/D---Dúnadan. Unique. +2 DI against Dúnedain. Unless you are a Dúnadan-lord or start the game at a site in Bay of Ormal, he cannot be among the starting characters and may only be brought into play at his home sites.      Eärmacil is considered a sage for the purpose of playing rituals. If controlling When You Know More he may tap to cancel a Dwarf, Elf, Man, Maia or Dúnadan detainment attack.            Home site: Aelinost, Cirlond.",</t>
  </si>
  <si>
    <t>Unique. Playable on Pippin, if he bears To Fealty Sworn and you have Return of the King or Steward of Gondor in play. +1 to his prowess. Pippin requires only two influence to be controlled if controlled by Aragorn II or the Steward of Gondor Dúnadan. When facing an attack you may always assign a strike to Pippin, regardless of the attack’s abilities or his status. Discard if you have neither Return of the King nor Steward of Gondor in play.",</t>
  </si>
  <si>
    <t>[MP: 2; CP: 1] Unique. Jewel. Treasure. Playable at any Guild of Elements site. Cannot be used if bearer also bears a helmet.   tap shuffle a spirit-magic or spell card just used by the bearer to the play deck instead of discarding it. Bearer cannot be targeted by attacks that choose the defending character.",</t>
  </si>
  <si>
    <t>Unique. Only playable at Lórien.  \"'Though you should find all barren and laid waste, there will be few gardens in Middle-earth that will bloom like your garden, if you sprinkle this earth there'\"-LotRII",</t>
  </si>
  <si>
    <t>Technology. Playable during the sit phase if one of your companies enters the Deep Mines site and you have more Delver's Harvest cards in play than you have Earth-eater cards. Tap Earth-eater to take a minion non-unique weapon/armor/shield/helmet major item from your sideboard or discard pile to your hand.  \"'...they delved too greedily and too deep...'\"-LotRII",</t>
  </si>
  <si>
    <t>Any company moving to or from an Under-deeps site faces an attack (cannot be canceled): Rock Fall-1 strike with 7 prowess against each character (weapons do not modify prowess against these strikes). In addition, cancels the effects of Into Dark Tunnels, Old Road, Great Road, and Bridge. Cannot be duplicated.  \"...the earth shook, the plain heaved and cracked.\"-LotRVI",</t>
  </si>
  <si>
    <t>Nearest Haven: Lórien  \"...a large army of Easterlings and...all their camps and settlements east of the Sea.\"-LotR",</t>
  </si>
  <si>
    <t>Nearest Darkhaven: Dol Guldur Automatic-attacks: Men-each character faces 1 strike with 5 prowess (detainment against covert company)  \"They journeyed in great wains, and their chieftains fought in chariots.\" -LotR",</t>
  </si>
  <si>
    <t>Unique. Playable at Easterling Camp if the influence check is greater than 9.  Standard Modifications: Dúnadain (-2).  \"The Wainriders were a people, or a confederacy of many peoples, that came from the East; but they were stronger and better armed than any that had appeared before.\"-LotR",</t>
  </si>
  <si>
    <t>Unique. Manifestation of hero Easterlings. Playable at Easterling Camp if the influence check is greater than 8.  Standard Modifications: Balchoth (+2), Wain-easterlings (+2), Men of Dorwinion (-2).  \"For in the past the attacks of the Easterlings had come mostly over the plain...\"-LotR",</t>
  </si>
  <si>
    <t>If you are Alatar or an Elf-lord, spawn events are considered hazard creatures for the purpose of The Hunt and The Great Hunt:  you face them as if attacked by the automatic-attack they create. If you are Pallando or a Dúnadan-lord, your non-unique weapons are considered Dagger of Westernesse for the purpose of interpreting Barrow-blade; if Barrow-blade isplayed on it, discard any other resource event played on it.",</t>
  </si>
  <si>
    <t>Dragon only. One roll by a Dragon character to bring a character into play (or keep him in play) is modified by +2 for every Gathered Bones in your mp.",</t>
  </si>
  <si>
    <t>Play on a resource long-event if Doors of Night is not in play. The long-event is not discarded as normal during the long-event phase. Discard Echo of All Joy and target when any play deck is exhausted or when Doors of Night comes into play.   \"It fell upon his ears like the echo of all the joys he had ever known.\" -LotRVI",</t>
  </si>
  <si>
    <t>Unique. Return one unique spawn manifestation to your hand from your discard pile and increase the hazard limit by two.   Alternatively, if Doors of Night is in play, one spawn hazard creature may be played at any Under-deeps site or surface site thereof.    Cannot be duplicated on a given turn",</t>
  </si>
  <si>
    <t>Environment. Each player may bring one Storms of Össe, Drowning Seas, or a creature normally keyable to Coastal Sea [c] from his discard pile to his play deck (reshuffle) during the end-of-turn phase.     Discard this card when any play deck is exhausted. Cannot be duplicated.",</t>
  </si>
  <si>
    <t>If your opponent has more than one stage card and 4 or more stage points, he must discard one stage card of his choice. Alternatively, force a target character to make a corruption check. Remove this card from the game.   \"Memories of the beauty of Valinor bore power to dispel the corruption of darkness...\"-Kuduk Lore",</t>
  </si>
  <si>
    <t>Balrog specific. Playable during the site phase on an untapped site if The Balrog is there; the site cannot be an Under-deeps site or surface site thereof. Tap The Balrog and the site. This site is never discarded and never untaps for you. Before a company can play any ally or item at any version of this site, it must tap two characters during the site phase.",</t>
  </si>
  <si>
    <t>Site Path From Grey Havens: [f] [c] [c] [c] [c] [w] Site Path From Lórien: [w] [b] [f] [f] [b] [w]  \"It is long since the people of Nimrodel left the woodlands of Lórien, and yet one may see that not all sailed from Amroth's haven west over water.\"-LotRV",</t>
  </si>
  <si>
    <t>Nearest Darkhaven: Geann a-Lisch Playable: Information, Items (minor, major, greater) Automatic-attacks (2):  Elves-4 strikes with 7 prowess Dúnedain-3 strikes with 10 prowess Special: Any company moving to this site has its hazard limit increased by 2. A minion company may not attack another company at this site. A Ringwraith may not move to this site.",</t>
  </si>
  <si>
    <t>Playable: Information Automatic-attacks: Elves — 3 strikes with 9 prowess (cancelled if you have less than 6 SP; detainment if you have less than 12 SP)  Special: Port. Cannot be used by overt companies. You cannot play any card that would make this site a Haven [H]. You receive the SP if one of your companies is at the site.",</t>
  </si>
  <si>
    <t>Nearest Haven: Lórien  \"Within there rise the roofs of houses; and in the midst, set upon a green terrace, there stands aloft a great hall of Men...it is thatched with gold. The light of it shines far over the land. Golden too are the posts of its doors. There men in bright mail stand...\"-LotRIII",</t>
  </si>
  <si>
    <t>Nearest Darkhaven: Minas Morgul Playable: Items (gold ring) Automatic-attacks: Men-each character faces 1 strike with 10 prowess (detainment against covert company)   \"'I see a white stream that comes down from the snows...where it issues from the shadow of the vale a green hill rises upon the east. A dike and mighty wall and thorny fence encircle it.'\"-LotRIII",</t>
  </si>
  <si>
    <t>Playable: Information, Items (minor)(1)Wolves---2 strikes with 7 prowess, Special: Any rune item only playable in the Northern Waste is playable at this site.  If Gates of Morning or The Sun Shone Fiercely is in play, the Merikoirat faction is playable here",</t>
  </si>
  <si>
    <t>(1)Wolves---2 strikes with 7 prowess*, Special: If your company here has defeated   a Wolf attack this turn, you may play Pack-leader on a wolf ally at this site, taken from your discard pile or sideboard.",</t>
  </si>
  <si>
    <t>(1)Trolls---3 strikes with 9 prowess, Special: Volcano. Any creature normally playable at any Under-deeps site may be played at this site.",</t>
  </si>
  <si>
    <t>(1)Trolls---3 strikes with 9 prowess, Special: Volcano. Any creature playable at any   Under-deeps site may be played at this site. Non-Nazgûl creatures played at this site attack normally, not as detainment",</t>
  </si>
  <si>
    <t>Special: Volcano.  Any gold rind stored at this site is automatically tested (modify the roll by -2).  If any of your companies is at this site, all attacks against it are cancelled.",</t>
  </si>
  <si>
    <t>Unique. Playable on Pelargir, if you control a Dúnadan faction. For each Coastal Sea [c] in any of your companies’ site path you may place a token on Eithel Ulmo.      tap: during your organization phase to look at a number of cards from the top of your play deck equal to the number of tokens on this card and replace them in any order you choose. Afterwards, remove the tokens. Discard Eithel Ulmo if Pelargir leaves active play or you no longer control a Dúnadan faction.",</t>
  </si>
  <si>
    <t>*Site Path from Rhubar: W-WW-S-S-W;Site Path from Hau Nysrin: B-TT-TT-W-W;Site Path from Inyalonî: CS-CS-B-W-W",</t>
  </si>
  <si>
    <t>(1)Traps---Hot springs, each character faces a strike with 7 prowess; (2)Elves--- 3 strikes with 9 prowess (detainment against a covert company)Special: port. A minion company may not attack another company at this site. A RW may not move this site.",</t>
  </si>
  <si>
    <t>(1)Men--- 2 strikes with 6 prowess 0",</t>
  </si>
  <si>
    <t>(1)Men--- 2 strikes with 6 prowess",</t>
  </si>
  <si>
    <t>Quest*. This card gives 3 MP if you have three stored items with Origins Revealed; they must be unique hero items only playable at an Under-deeps site.",</t>
  </si>
  <si>
    <t>Playable on Aragorn II (or any Dúnadan with a home site in Eriador), when facing a strike, making a corruption check, or an influence attempt. He receives a bonus to his prowess (resp. his corruption check or direct influence) equal to the prowess bonus of one weapon he bears (+4 in controling Andruil). Cannot be duplicated in a given turn.",</t>
  </si>
  <si>
    <t>[MP: 3, CP: 2] Unique. Jewel. Treasure. Playable at Tolfalas if you discard a Lost Knowledge card from the company; may also be played  at Isengard if opponent has a manifestation of Saruman in play. +3 DI against Dúnedain and Men with a home site in Gondor. Dúnadan only:      tap: give +2 to a CP made by a Dúnadan in the company.",</t>
  </si>
  <si>
    <t>[MP: 1; Mind: 4; DI: 0; P/B: 5/7]---W---Elf. Unique. Tatya. May use any 2 one-handed weapons at the same time. Must always be asigned the first strike of any attack regardless of her status. Requires only 3 mind to control if controled by a Court Member of Ardor.Home site: Tirgoroth.",</t>
  </si>
  <si>
    <t>Unique. Lesser Ring. Playable at Osteledan or Telpëmar if the company discards a Lost Knowledge card it controls. +1 to bearer’s mind and DI. -1 to his body. All his CC are modified by  +1 for each hero environment resource in play. TAP: take Echo of All Joy or The Evenstar from your discard pile to your hand. Bearer makes a CC.",</t>
  </si>
  <si>
    <t>Unique. Agent. Can use shadow-magic and spirit-magic. Agent only: may tap for an extra strike.  \"When the kingdom ended the Dúnedain passed into shadows and became a secret and wandering people, and their deeds and labours were seldom sung or recorded.\"-LotR  Home Site: Carn Dûm, Mount Gram",</t>
  </si>
  <si>
    <t>[Avatar GI: 20; Mind: 11; DI: 3; P/B: 7/9]---W/Sc/R/D---Dúnadan-lord. Unique. Leader. Manifestation of Aragorn II. +4 DI against Dúnedain and Elves. May play Return of the King and Army of the Dead (as if Aragorn II). May tap to use a Palantír he bears. When Elessar enters play, you may take either Kingsfoil, Return of the King or Army of the Dead from your sideboard to your hand.Home site: Annúminas, Minas Tirith.",</t>
  </si>
  <si>
    <t>Playable on a character at an Elf-hold (not an Elf, Wizard, Ringwraith, or overt character). Target character receives +2 DI against Elves. He suffers no negative modifications due to his race when attempting to influence Elf factions. He is also considered an Elf for the purpose of non-environment, non-item cards and effects. Cannot be duplicated on a given character.",</t>
  </si>
  <si>
    <t>[MP: 1; Mind: 4; DI: 2; P/B: 4/7]---W/D---Man. Unique. Marshal. +1 prowess against Men, Orcs, and Wolves. If he uses Lucky Strike and the first roll produces a successful result, afterwards he may take a second strike already assigned to another character in the company. Home site: Edoras.",</t>
  </si>
  <si>
    <t>[MP: 2; DI:[+2]; P/B: +2/-; CP:2]Unique. Weapon. Playable at Goblin-gate. May also be played if the site is tapped if Great Lord of Goblin-gate is in the company. Warrior only: +2 prowess to a maximum of 9 (+3 against Elves to a maximum of 10 and -1 to strike's body).Leader only: +2 DI against Orcs.Orc with a mind 7 or more: TAP during strike assignment to allow bearer to face all strikes from an Elf attack (as though he were a one-character company).",</t>
  </si>
  <si>
    <t>Elf. One strike (detainment against hero companies). +4 prowess versus Ringwraiths. If Doors of Night is not in play, may also be played keyed to Shadow-lands [s].   \"'...the Elven-wise, lords of the Eldar from beyond the farthest seas. They do not fear the Ringwraiths, for those who have dwelt in the Blessed Realm live at once in both worlds, and against both the seen and the Unseen they have great power.'\"-LotRII",</t>
  </si>
  <si>
    <t>Playable only at the end of the organization phase. Tap an Elf. If his company's site path only has one or two regions with no Dark-domains [d] and no Shadow-lands [s], opponent may only play hazards hazard creatures this turn that are keyed to the company's site.   \"'...It is not our custom, but for this time we will take you on our road...'\" -LotRI",</t>
  </si>
  <si>
    <t>Instrument. TAP: take Tribal Banner or a command card from your discard pile to your hand. TAP: make one non-unique Troll ally playable at the company’s untapped Shadow-hold [S] Orc-hold this turn.",</t>
  </si>
  <si>
    <t>When Elf-song comes into play, each character at a Haven [H] may immediately remove one corruption card. While Elf-song is in play, no character at a Haven may be discarded or returned to its owner's hand for any reason.   \"...she sang. Sad and sweet was the sound of her voice in the cool clear air...\"-LotRII",</t>
  </si>
  <si>
    <t>+2 direct influence used against an Elf character or an Elf faction. May not be duplicated on a given character.  \"Then she lifted from her lap a great stone of a great clear green, set in a brooch that was wrought in the likeness of an eagle with outspre",</t>
  </si>
  <si>
    <t>(1)Animal---(Vuk).5 strikes wth 5 prowessSpecial: If this site is not a Ruins, Men of Dorwinion faction may be played at this site by the bearer of a mind ring; any influence attempt against this faction at this site is modified by +2",</t>
  </si>
  <si>
    <t>[MP: 2] Unique. Playable at any Dúnadan-hold or Man-hold in Bulchyades or Olyas Kriis if the influence check is greater than 8. Standard Modifications: Dúnedain (+2), Anarikanî (+2).  As a minion resource only playable by a covert company.",</t>
  </si>
  <si>
    <t>Unique. +1 prowess against Orcs.  \"So much alike were they, the sons of Elrond...dark-haired, grey-eyed, and their faces elven-fair, clad alike in bright mail beneath cloaks of silver-grey.\"-LotRV  Home Site: Rivendell",</t>
  </si>
  <si>
    <t>Unique. Noldo. Grey agent. +2 DI against characters with a home site in Eriador. Cannot be in a company with a Dúnadan or Elf with a mind higher than hers. Wisp of Pale Sheen may be played at Ellindiel’s non-Haven site. Agent only: her region is considered Hollin for the purpose of Elven Wards. Home Site: any site in Arthedain",</t>
  </si>
  <si>
    <t>[MP: 3; Mind: 4; P/B: 9/10]---Ranger. Unique. Demon. Spirit of Ice and Cold. Manifestation of Eloekklo, Lindor’s Bane. Only playable immediately following Conjure the Tempest with a result for Demon. Discard if the company moves in a region not of The Northern Waste and Long Winter nor Fell Winter are in play. Unless its controlling character is an avatar, opponent makes a roll during the organization phase and subtracts 3: controlling character is eliminated if the result is greater than his mind. tap: cancel the effects of one environment card for his company.",</t>
  </si>
  <si>
    <t>[MP: 4; P/B: 16/10] Unique. Demon. Spirit of Ice and Cold. Two strikes.    As a creature, playable keyed to Ered Muil or Narthalf. If Bonds of Winter or Fell Winter is in play, may be played keyed to any region in the Northern Waste. If the defending company (or an entity thereof) uses any Fire effects (e.g. Wizard’s Fire) against the attack or a strike thereof, any subsequent strikes from Eloeklo receive -2 to their prowess and body.   If played as a short-event, take one environment hazard from your sideboard to your hand",</t>
  </si>
  <si>
    <t>(1)Swamp Gas---each character faces a strike with 5 prowessSpecial: Swamp. Any nonU animal faction is playable here. If Beasts of the Woods is played here, keep this card with the faction, for this version of the faction the cancelling ability works for Elorna and its adjacent nonCS regions.",</t>
  </si>
  <si>
    <t>Unique. +1 prowess against Orcs.  \"Then said Elrohir: 'From the North we came with this purpose, and from Elrond our father we brought this counsel. We will not turn back.'\"-LotRV  Home Site: Rivendell",</t>
  </si>
  <si>
    <t>Unique. When Elrond is at Rivendell, his controlling player may keep one more card than normal in his hand. -3 Marshaling points if eliminated.  \"Venerable...as a king crowned with many winters...hale as a tried warrior in the fulness of his strength.\"-LotRII  Home Site: Rivendell",</t>
  </si>
  <si>
    <t>Unique. Manifestation of Elrond. Noldo. Sinda. Half-elf. Leader. +2 DI against Elves. When Elrond is at Rivendell, you may keep one more card than normal in your hand. Can use spells as if he were a Wizard (except Sacrifice of Form). You may win the game by successfully playing Cracks of Doom or Gollum’s Fate.  Home Site: Rivendell",</t>
  </si>
  <si>
    <t>Elf. One strike. Playable only against overt companies. May also be played keyed to any Elf-hold or region containing an Elf-hold. Attacker chooses defending characters. Against companies moving with flying movement: +4 prowess, and resulting body checks are modified by +1. Each ranger in the attacked company lowers Elven Archer’s body by 1. Unless the attack is cancelled or defeated, resources that require a scout or ranger in the company cannot be used this turn.",</t>
  </si>
  <si>
    <t>Playable on Aeglin, Aiglos, Angrist, Anguirel, Anglachel, Glamdring, Kirrauko, Orcrist, Ringil, Sting, Sulhelka, Sword of Gondolin, or Ungolcrist. Any Biter and Beater! played on the company also affects this item. Cannot be duplicated on a given item. TAP: give an Orc, Troll, or Undead attack -1 to its strikes (to a minimum of 1). Bearer makes a CC.",</t>
  </si>
  <si>
    <t>Playable at the end of the organization phase on a moving company containing an Elf bearing Elven Rope. Name a region (not a Coastal Sea [c], Dark-domain [d], or region with two or more symbols). This region (both its type and name) is not considered in the company’s site path for the purpose of hazards.",</t>
  </si>
  <si>
    <t>Tap Elven Cloak to cancel one strike against bearer; the strike must be keyed to Wilderness [w]. May not be duplicated on a given character.  \"...grey with the hue of twilight under the trees they seemed to be; and yet if they move, or set in another light, they were green as shadowed leaves, or brown as fallow fields by night...\"-LotRII",</t>
  </si>
  <si>
    <t>Playable on a non-avatar character facing a strike from a non-detainment Elf attack. +2 to the strike’s prowess; if successful, the character is not harmed but taken prisoner at the Elf-hold closest to his current or new site (nearest Haven [H] if tied). Rescue-attack: Elves — 3 strikes with 9 prowess. During his untap phase, the resource player makes a roll, modified by +1 for every character at a site in the prisoner’s region (or adjacent region/site) that taps; if the result is greater than 10, he is rescued into his own company.",</t>
  </si>
  <si>
    <t>Playable at the end of the organization phase on a company using region cards with the last one being a Jungle [j]. This card is used as a site card, Border-hold[B] (automatic-attack: Elves — 3 strikes at 8 prowess (detainment against hero and Court of Ardor companies, items: (minor*), *only items battle-gear items or items which have Elf or elven in the card title; cards opponent draws: 2, you draw 1).     Alternatively playable on an Elf-hold in a Jungle [j]; tap a scout and a ranger an the site to turn the site into a hidden site; all companies must tap an avatar, or a scout or a ranger when target site is revealed as a new site. Cannot be duplicated on a given site.",</t>
  </si>
  <si>
    <t>Silvan. Costs no influence to control if controlled by an Elf with a mind of 8 or more. Only one Elven Handmaid can be a follower of a given character. TAP: at any time to give +1 to all CC made by Elves in her company this turn; the maximum bonus of Elven Handmaids tapping in this fashion is +2. Home Site: any Elf-hold",</t>
  </si>
  <si>
    <t>Tap Elven Rope and a ranger bearer during your organization phase to allow his company to move an additional region. Instead of eliminating a creature the bearer's company defeated (with a normal prowess less than 11), you may place the creature's card with Elven Rope. Discard the creature if Elven Rope's bearer becomes wounded. If stored with a creature, the creature stays with Elven Rope and you receive three miscellaneous Marshaling points. Otherwise, the creature has no effect on play.",</t>
  </si>
  <si>
    <t>Eriadoran Coast, Lindon",</t>
  </si>
  <si>
    <t>For each company moving in Hollin or Woodland Realm, or moving to an Elf-hold or version of an Elf-lord’s protected Lordhaven [H], the hazard player makes a roll, modified by +2 for an overt company and by -2 for a hero company. If the result is: 0 to 8, tap all characters in the company with a mind less than 5; if 9 to 11, the company must return to its site of origin; if 12+, each character in the company       makes a body check: failing his check wounds a character, or eliminates him if he was already wounded.",</t>
  </si>
  <si>
    <t>Unique. Playable at Edhellond, if the influence check is greater than 11. Standard Modifications: Dúnedain (+2), Elves (+2), characters with Edhellond as a home site (+2). If Círdor is at Edhellond, you may play Sail to the West on characters there as if they were at Grey Havens. This faction gives 2 MP if Eärcaraxë is not in active play.",</t>
  </si>
  <si>
    <t>[MP: 1(*)]Unique. Playable at Evermist    if the influence check is greater than 10. Standard Modifications: Elves (+1), Elves with a home site in the Northern Waste (+3).    tap: take Elven Wards from your discard pile to your hand",</t>
  </si>
  <si>
    <t>Unique. Playable at Grey Havens if the influence check is greater than 9.  Standard Modifications: Dúnedain (+1), Elves (+2).  \"Requiem: 'To the memory of Roger Zelazny'\"-Elizabeth T. Danforth",</t>
  </si>
  <si>
    <t>Unique. Playable at Lórien, if the influence check is greater than 9. Standard Modifications: Dwarves (-2), Elves (+2), characters with Lórien as a home site (+2). This faction gives 2 MP if Balrog of Moria is not in active play.",</t>
  </si>
  <si>
    <t>[MP: 1*] Unique. Playable at Tauronde if the influence check is greater than 10. Standard Modifications: Noldo (+2), Sinda (+2), Khelno (-3), Dunedain (+1), Hathorians (+2), any Elf faction in play by The Court of Ardor (-2)  Elves of Talirân is worth 1 additional mp for each hidden Jewel of Unlight you have in play.",</t>
  </si>
  <si>
    <t>Unique. Playable at Rhûbar or any Refuge site in Taur Rómen, if the influence check is greater than 11. Standard Modifications: Dúnedain (+1), Elves (+2), Dwarves (-3), Men (-2) — apply once for each given race in the company.  TAP: at any time to make Galadhrim playable that turn keyed to any Refuge site in play, or to the Wilderness [w] region containing it.",</t>
  </si>
  <si>
    <t>Unique. Playable at Rivendell, if the influence check is greater than 9. Standard Modifications: Dúnedain (+2), Elves (+2), characters with Rivendell as a home site (+2). This faction gives 2 MP if Rogrog or Witch-king of Angmar is in active play.",</t>
  </si>
  <si>
    <t>Elves. Four strikes (playable only against minion companies).   \"'We have been keeping watch on the rivers, ever since we saw a great troop of Orcs going North toward Moria...'\"-LotRII",</t>
  </si>
  <si>
    <t>Unique. Agent. +2 direct influence against Elves and Elf factions. Agent only: may move to a Haven [H].  \"...Elves of this land were of a race strange to us of the silvan folk.\"-LotRII  Home Site: Dol Amroth, Minas Tirith",</t>
  </si>
  <si>
    <t>*Special: Port. If a company arrives at this site using port movement, you may place this card in your MP instead of discarding it, it is considered a Lost Knowledge and worth 2 MP - even to a Fallen wizard.",</t>
  </si>
  <si>
    <t>(1)Men---4 strikes with 8 prowess (detainment against covert companies)Special: Port.",</t>
  </si>
  <si>
    <t>[MP: 3; P/B: 14/7] Unique. Drake. 3 strikes. As a creature may be played at Tomb-fields of Makaburini. If Doors of Night is in play may also be played keyed to Hyarn, Mag, Miredor, Pel, Tumag, Yellow Mountains - Western Spur, or keyed to non-Free-hold, non-Haven sites in these regions. As a long-event any company moving in one of the above regions faces an attack by Enchangodogo for which the attack receives -2 prowess, -1 body, but an additional strike",</t>
  </si>
  <si>
    <t>Unique. Hoard item. +1 to direct influence against Elves and Elf factions. If bearer is a Wizard, your general influence is increased by two.   \"'Aragorn insisted on my putting in a green stone. He seemed to think it important.'\"-LotRII",</t>
  </si>
  <si>
    <t>Unique. Hoard item. Bearer receives +1 all of his corruption checks. Controlling player may keep one more card than normal in his hand. This item gives zero corruption points.   \"...upon his breast an emerald.\"-LotRII",</t>
  </si>
  <si>
    <t>[MP: 4, CP: 4] Unique. Jewel. Playable at any Ruins &amp; Lairs [R] in Barl Syrnac or Yellow Mountains. Bearer does not make CP for magic resources. Whenever a character takes control of this item he makes a roll; if the result is greater than his mind +3, both the character and this item are removed from the game.",</t>
  </si>
  <si>
    <t>[SP: 1] Fallen-wizard only. Playable on a diplomat character in your Wizard’s company. Target diplomat’s DI is 0.  +3 to his influence attempts and he suffers no negative modifications according to his race. Additionally, he may make an influence attempt against a resource played on a site (as if a character with mind 5); subtract the number of opponent’s characters at the site from the roll.     After a failed influence attempt by the diplomat against an opponent’s character or resource, you may take one diplomat only card played on the attempt to your hand (instead of discarding it).",</t>
  </si>
  <si>
    <t>Noldo. +2 DI against any hero faction. A given company may contain only one Emissary of the House. Home Site: Rivendell",</t>
  </si>
  <si>
    <t>(1)Woses---3 strikes with 7 prowess (detainment)Special: Hidden site. Discard a Lost Knowledge or tap a Wose character (in the company) or Wose faction you control to reveal this site.",</t>
  </si>
  <si>
    <t>(1)Woses---3 strikes with 7 prowess (detainment against covert companies)Special: Hidden site. Discard a Lost Knowledge or tap a Wose character (in the company) or Wose faction you control to reveal this site.",</t>
  </si>
  <si>
    <t>Spell. Wizard only. Playable on a company. The company’s site is considered a hidden site. For any other company, to reveal this site as a new site and/or move through the region containing the site, make a roll and add the mind of any character and ally in the company that taps (10 for avatar): if the result is less than 12 the company may not move to the site or through the region. Wizard makes a corruption check modified by -2. Cannot be duplicated by a given player.",</t>
  </si>
  <si>
    <t>[SP: 1; P/B: +1/+1] Dragon-lord specific. Dragon-magic. Playable during the site phase on a character (even a non-Dwarf hero) in your Dragon-lord’s company, who was just brought into play by your Dragon-lord (or on a character in your starting company). Target character requires 3 points of influence to control and may only be controlled by your Dragon- lord or GI. No rolls are required to keep him in play.     Alternatively may also be played on a hero character that was just influenced away from an opponent’s company by your Dragon-lord.  Cannot be duplicated by a given player.",</t>
  </si>
  <si>
    <t>Playable on a moving company with at least one Wilderness [w] in its site path. A ranger in the company can tap to cancel this card before it resolves. The company cannot voluntarily split or move to a new site unless it taps all of its untapped characters to a maximum of two during its organization phase. Discard during any organization phase if the company is at a Haven [H]/Darkhaven [V].",</t>
  </si>
  <si>
    <t>Durlach specific. Playable on Durlach if he controls a Demon fána. Once during the organization phase you may make a roll for Durlach’s company, modified by +2 for each magic user that taps and +5 if Released from Bondage or Unhappy World is in play. If greater than 10, his company may move with region or Under-deeps movement to a site that is not his home site. Otherwise, wound Durlach and discard this card",</t>
  </si>
  <si>
    <t>Dark Enchantment. Playable on a non-Wizard character wounded by an Undead attack this turn; does not count against the hazard limit. Target character can never become untapped while bearing this card. Any effect that would move him to an untapped state makes him tapped instead. Cannot be duplicated on a given character. During the organization phase, a sage in the target character's company may tap to attempt to remove this card. Make a roll (or draw a #): if the result is greater than 7, discard this card.",</t>
  </si>
  <si>
    <t>When a Dwarf faction would otherwise be eliminated, opponent must make a roll; if the result is less than 8 the faction is not eliminated (and is wounded). Discard when a Dwarf faction is eliminated.",</t>
  </si>
  <si>
    <t>When any player discards a card from his hand, he may discard it to the top of his play deck (and always face down) instead of to his discard pile.   \"'Then tell us some other tale of the old days,' begged Sam; 'a tale about the Elves before the fading time...'\"-LotRI",</t>
  </si>
  <si>
    <t>Cardolan, Dunland, Eriadoran Coast, Gap of Isen, Old Pûkel-land",</t>
  </si>
  <si>
    <t>[MP: 0; CP: 0] Playable as a hero resource on a Border-hold [B] or Free-hold [F]. All automatic-attacks at minion versions of the site receive +2 prowess against overt companies. You may discard this card to discard one Siege played on the site.      Alternatively, playable as a minion resource on a Shadow-hold [S] or Dark-hold [D]. All automatic-attacks at hero versions of the site receive +2 prowess. Tower Raided cannot be played on a version of the site.",</t>
  </si>
  <si>
    <t>(1)Traps---each character faces a strike with 8 prowess (body or mind); (2)Dwarves---4 strikes with 10 prowess (cancelled against company of only Dwarves)Special: Ardan Citadel. Durang and Vein of Arda is playable at this site.",</t>
  </si>
  <si>
    <t>Unique. Hoard item. Shield. +3 to body to a maximum of 10. Warrior only: tap Enruned Shield to cause one strike against bearer to be ineffectual (i.e., it doesn't fail and it is not successful).   \"...his shining shield was scored with runes to ward all wounds and harm from him...\"-LotRII",</t>
  </si>
  <si>
    <t>[MP: 1; SP: 1] Unique. Dragon-lord specific. Slave faction. Playable at a tapped or untapped site that is an ancient Dwarf-ruin if the influence check is greater than 9. Standard Modification: discard a Dragon-magic card from your hand (+3).     You may bring non-unique Dwarves into play at the site where this faction is in play. Your Dwarves may play hero ore resources and Reforging as if minion cards; and these are worth full mp. Additionally, all Dwarf factions in play at sites in the same territory as this faction have their mp reduced by 1 (to a minimum of 1).",</t>
  </si>
  <si>
    <t>Awakened Plant. One strike (detainment against covert and hero companies). If Doors of Night is not in play, may also be played keyed to Shadow-lands [s].   \"'...we used to go out every now and again and look for the Entwives, walking far and wide and calling...'\"-LotRIII",</t>
  </si>
  <si>
    <t>Only playable at Wellinghall in addition to an ally or faction that has been successfully played at Wellinghall this turn. +1 to prowess. This item may not be stolen, transferred, or stored. May not be duplicated on a given character.  \"...and yet there was some scent or savour in it which they could not describe...\"-LotRIII",</t>
  </si>
  <si>
    <t>Ritual. Playable at the end of the organization phase with a moving company that contains an Ent ally and can legally move to Fangorn. This card is used as a site card: Free-hold [F] in Fangorn (cards drawn: 3/1). Any resource normally playable at Wellinghall is playable here. Unless this card is in your mp, Fangorn becomes a Deep Wilderness [ww] region. Place this card in your mp instead of discarding it. Cannot be duplicated by a given player",</t>
  </si>
  <si>
    <t>Unique. Playable at Wellinghall if the influence check is greater than 9.  Standard Modifications: Hobbits (+4).  \"Learn now the lore of Living Creatures! ...Ent the firstborn, old as mountains...\"-LotRIII",</t>
  </si>
  <si>
    <t>Unique. Playable at any Border-hold [B] or Free-hold [F] that is not a hold for any race, in a Wilderness region not in Eriador, Wilderland, Mordor, or Greater Gondor and if the influence check is greater than 12.  Standard Modifications: Ents of Fangorn (+4), each Ent ally in the company (+2), Wizards (-5). Muster or Threats has no effect on an attempt to influence this faction. You may reveal Entwives from hand during the movement/ hazard phase to cancel the discarding of any Ent allies moving to a site where Entwives is playable that turn",</t>
  </si>
  <si>
    <t>[MP: (5); DI: +5; SP: 3] Unique. Elessar specific. Playable on Elessar during the site phase at Umbar, if you have Raid on Umbar in play. You may keep one more card than normal in your hand. +5 DI against factions playable at sites in Harnendor, Mordor, or the Great Central Plains. Regions in Harnendor are considered part of Greater Gondor. If you have Stone of Erech or Tarma of Ar-pharazon in play, this card is worth 5 mp and any influence attempt by an opponent against a faction, character or ally playable at a site in Gondor or Harnendor is modified by -5.        tap: take one Beacons of Gondor from your discard pile to your hand.",</t>
  </si>
  <si>
    <t>[MP: 0; Mind: 2; DI: 0; P/B: 2/7]---Sc/R---Man. Unique. +1 prowess against Animals and Wolves.    tap: during your organization phase at a site in Northern Rhovanion to force an opponent to reveal three cards at random from his hand.Home site: any Border-hold in Northern Rhovanion.",</t>
  </si>
  <si>
    <t>Unique. +2 direct influence against the Riders of Rohan faction.  \"...one rode forward, a tall man...from his helm as a crest a white horsetail flowed... He bent his clear bright eyes...'I am named Éomer son of Éomund, and I am called Third Marshall of the Riddermark.'\"-LotRIII  Home Site: Edoras",</t>
  </si>
  <si>
    <t>Mountain Region. Dorwinion, Horse Plains, Sea of Rhûn, Southern Rhovanion",</t>
  </si>
  <si>
    <t>[MP: 0; Mind: 2; DI: 0; P/B: 3/8]---W/R---Man. Unique. -1 to his CPC. -1 to his influence attempts. Éothain need not tap to play Ford. Home site: Dunharrow.",</t>
  </si>
  <si>
    <t>Unique. Against Nazgûl, +6 to her prowess, and his body is halved (round up).  \"'But no living man am I! You look upon a woman. Éowyn I am, Éomund's daughter. ... Begone, if you be not deathless! For living or dark undead, I will smite you, if you touch him.'\"-LotRV  Home Site: Edoras",</t>
  </si>
  <si>
    <t>(1)Men--- 2 strikes with 7 prowess  (detainment)Special: During the organization you may make a roll: any one Stiffbeard Dwarf with mind equal to or lower than the result may be brought into play at this site and may also be played from the discard pile.",</t>
  </si>
  <si>
    <t>(1)Men--- 3 strikes with 7 prowess (detainment against covert companies)*",</t>
  </si>
  <si>
    <t>Unique.   \"...fearless and strong, but caring little for love, save the tales of old battles.\"-LotR  Home Site: Sarn Goriwing",</t>
  </si>
  <si>
    <t>Playable at the end of the organization phase on a company containing a ranger. If the company moves with region movement, tap a ranger to move as if the following pairs of regions were adjacent: Heb Aaraan and Khand, Heb Aaraan and Lurmsakûn, Khand and Nûrad, Lurmsakûn and Nûrad. The company faces an attack at the beginning of its movement/hazard phase:  Orcs — 2 strikes with 7 prowess.   Alternatively, if the site moved to is in one of the regions listed above, the hazard limit is reduced by 2 (to a minimum of 2). Cannot be duplicated on a given company.",</t>
  </si>
  <si>
    <t>Playable at the end of the organization phase on a company containing a ranger. If the company moves with region movement, tap a ranger to move as if the following pairs of regions were adjacent: Chennacatt and Ûsakan, Seznebab and Ûsakan, Curinshiban and Ûsakan, Hyarn and Tumag, Elorna and Mag. The company faces an attack at the beginning of its movement/hazard phase:  Orcs — 3 strikes with 7 prowess.   Alternatively, if the site moved to is in one of the regions listed above, the hazard limit is reduced by 2 (to a minimum of 2). Cannot be duplicated on a given company.",</t>
  </si>
  <si>
    <t>Mountain Region. Dagorlad, Gorgoroth, Horse Plains, Nuriag, Nurn, Udûn",</t>
  </si>
  <si>
    <t>(1)Men---3 strikes with 9 prowessSpecial: Hidden site. Tap a scout when this site is revealed. Information is only playable if you rescued a prisoner at this site.",</t>
  </si>
  <si>
    <t>(1)Men--- 3 strikes with 9 prowessSpecial: Hidden site. Tap a scout in the company to reveal this site. Information is only playable if you control a unique minion faction within the Dominion of the Seven, in which case the AA is detainment against your companies.",</t>
  </si>
  <si>
    <t>[MP: 0; CP: 1; DI: +1] Jewel. May not be a starting minor item, unless your starting company includes a Dúnadan ranger with a home site in Eriador. May only be played after a successful influence attempt against a Dúnadan or Elf faction at a site in Eriador.   Ranger only: +1 direct influence against Dúnedain and Elves.     tap: give bearer the warrior skill this turn.     tap: allow bearer to play Wielded Twice as if he were a sage this turn.",</t>
  </si>
  <si>
    <t>Unique. Noldo. +3 DI against Elves. TAP: discard a corruption or disease card played on his company (or an entity thereof). Home Site: Rivendell",</t>
  </si>
  <si>
    <t>Andrast, Andrast Coast, Cardolan, Elven Shores, Enedhwaith, Old Pûkel-land",</t>
  </si>
  <si>
    <t>Unique. +2 direct influence against the Riders of Rohan faction.  \"Amid them strode a man tall and strong. His shield was red. As he came to the valley's brink, he set to his lips a great black horn and blew a ringing blast.\"-LotRIII  Home Site: Edoras",</t>
  </si>
  <si>
    <t>Black player only. Playable in lieu of playing a minor item with a starting company, if you start The Witch-king. You may play and include Sauron only characters and non-permanent resources. You are also considered a Sauron player. Your Ringwraith, Ringwraith followers and Warlords characters may take control of Sauron only allies or items",</t>
  </si>
  <si>
    <t>[MP: 1*; P/B: 9/5] Dúnedain. {Wilderness, Borderless, Free-Domain}  2 strikes. Detainment against hero and covert companies (-2 prowess against hero companies). May also be keyed to any Dúnadan-hold.     Unless this attack is cancelled or defeated, any Dúnadan creature may be played on a company that has faced Errand-riders of Gondor; if such a creature is only keyable to regions by name, it may only be played if the company is moving through a region in the same territory as one of the listed regions.",</t>
  </si>
  <si>
    <t>Whenever a Man or Dúnadan is eliminated (not by a Cc), any Man, Dúnadan, Hobbit, or Wizard at the site (or in the company) may either untap or discard all hazard permanent events played on him; any character doing so makes a CC. Afterwards, discard this card",</t>
  </si>
  <si>
    <t>Unique. Playable if Clean the Greenwood or Pass the Doors of Dol Guldur is in play. Each of your unique factions in play at sites in Mirkwood or its adjacent regions may tap to give -1 (to a minimum of 1) to the prowess and strikes of a rescue-attack or attack from Rescue Prisoners one of your companies faces at a site in Mirkwood. Additionally, if you receive MP for Profitable Trade with any factions played in Wilderland, Southern Mirkwood becomes a Shadow-land [s] and CvCC is not cancelled by Dol Guldur’s site card effect. Automatic-attacks at minion Free-holds [F] and Border-holds [B] in Mirkwood receive +2 prowess and cannot be cancelled.",</t>
  </si>
  <si>
    <t>Cancels an attack against a company. One unwounded character of your choice in the company is wounded (no body check is required).  \"'Over the bridge!' cried Gandalf, recalling his strength. 'Fly! This is a foe beyond any of you. I must hold the narrow way. Fly!'\"-LotRII",</t>
  </si>
  <si>
    <t>[MP: (1)] Playable at a (tapped) Shadow-hold [S] or Dark-hold [D] during the same site phase you have played Rescue Prisoners if the influence check is greater than 7.   If the influence check was successful, place this card with the company; it may be stored for one mp whenever the company is at a Border-hold [B] or Free-hold [F]. The race of this faction is that of your avatar (Man for Wizards).",</t>
  </si>
  <si>
    <t>Lost Knowledge. Playable at Ost-in-Edhil, Amon Lind, or Osteledan. If bearer is a sage or an Elf with a mind of five or more and is at a Haven [H], he may tap and replace this item with a Lesser Ring or Magic Ring, which may be taken from your hand, sideboard, or discard pile: place this card in your sideboard.",</t>
  </si>
  <si>
    <t>[MP: 1; CP: +1] Unique. Only playable on Thorongil or Strider. Unless target is at a Haven [H], tap a Wizard or Elf-lord in his company. company with a Wizard or Elf-lord. +1 to his corruption checks. He may tap to reveal a card played on-guard at his current or new site, OR cancel an effect (in the same chain of effects) that required an agent at his site to tap.When tapping in this fashion, invert this card. This card gives 1 marshalling point if inverted.",</t>
  </si>
  <si>
    <t>Nearest Haven: Rivendell Playable: Items (minor) Automatic-attacks: Troll - 1 strike with 9 prowess  \"'We have now come to the River Hoarwell...It flows down out of the Ettenmoors, the troll-fells north of Rivendell...'\"-LotRI",</t>
  </si>
  <si>
    <t>Nearest Darkhaven: Carn Dûm Playable: Items (minor) Automatic-attacks (2):  (1st) Troll - 1 strike with 9 prowess (2nd) Wolves - 2 strikes with 8 prowess  \"...a ridge of high land; its dark edge against the sky was broken in many bare points like teeth of a blunted saw.\".-LotRII",</t>
  </si>
  <si>
    <t>[MP: 2] Unique. Playable at a Port site in Curinshiban or Tulwang if the influence check is greater than 8. Standard Modifications: any Man faction in play in Bellakar (-1), any overt faction in play in Tulwang or its adjacent regions (-3), Army of the Soutthern Dragon (-2).     tap: cancel a non-unique creature attack keyed to Tulwang, Bay of Tulwang or Kurryan Bay.",</t>
  </si>
  <si>
    <t>Unique. Agent.  \"Few knew the ancient paths and secrets of the White Mountains like Eun of Erech, a fair lass whose eyes reflected the fires hidden in the heart of the Black Stone of her home.\"-Kuduk Lore  Home Site: Vale of Erech, Lond Galen",</t>
  </si>
  <si>
    <t>Unique. Half-orc. Leader. Discard on a body check result of 9. +2 direct influence against Orcs and Orc factions.  \"'If you pick up with a horse-thief...you ought to pay for all the damage yourselves and not come shouting at me.'\"-LotRI  Home Site: Any Dark-hold",</t>
  </si>
  <si>
    <t>Adjacent Sites: Bar Falin (0), Fhûl (4), Deeps of Fuinur (7), Quartz-halls (7) (1)Orcs---4 strikes with 8 prowess (detainment against minion overt companies); (2)Demon---2 strikes with 14 prowessSpecial: Non-nazgul creatures played at this site attack normally, not as detainment",</t>
  </si>
  <si>
    <t>Unique. Elf. Manifestation of Arwen. Detainment against hero companies. As a creature, may be played keyed to Wold &amp; Foothills and Rhudaur; or at sites in these regions. As a permanent-event, each time a minion player would draw cards during his turn (except when resolving hand size), he may not draw more than two cards; cards drawn during multiple movement/hazard phases of a company are considered a single draw.",</t>
  </si>
  <si>
    <t>Unique. Unless he is among the starting characters, he may only be brought into play at his home site.     tap: take Mathom Lore from your sideboard or discard pile to your hand",</t>
  </si>
  <si>
    <t>[MP: 0; P/B: +1/1 CP: (+2);] Quest. May only be brought into play from your sideboard, if your non-Hobbit, non-Wizard character was wounded this turn by a strike from a unique Demon, Dragon, Maia, Nazgûl, or Spawn manifestation (place on the character). Any manifestations of this entity become target character’s “nemesis”. While his nemesis is in active play, he receives +1 to his prowess and body, and +2 to CC. During the organization phase, you may not discard him and he mustmake a CC modified by -4. If he fails, ignore all normal  effects but place him “off to the side” with any cards he controls; flip this card. Cannot be duplicated on a character",</t>
  </si>
  <si>
    <t>[MP: 1] Playable if a character with home site Helm’s Deep or a site in Rohan was eliminated this turn. Cannot be duplicated for a given character. Discard to discard a corruption card from one of your characters with home site Helm’s Deep or a site in Rohan",</t>
  </si>
  <si>
    <t>Site Path from Rivendell: W-W-W-C-WSite Path from Grey Havens: F-C-C-W0",</t>
  </si>
  <si>
    <t>(1)Elven Wards---each character faces a strike with 9 prowess---cannot be cancelled; (2)Elves--- 3 strikes with 8 prowess (detainment against a covert company), Special: *Any gold ring may be played at this site. Any company moving to this site has its hazard limit increased by 2. Opponent may take Elven Wards from his play deck or discard pile when this site is revealed as a new site. A Ringwraith may not move to this site",</t>
  </si>
  <si>
    <t>All Elf factions receive +1 to faction battles in Wilderness regions. Additionally, Elf factions receives a +1 modifier in faction battles where they are defending. Discard when any play deck is exhausted. Cannot be duplicated by a given player.",</t>
  </si>
  <si>
    <t>TAP: during the movement/hazard phase of a non-moving company, to make a roll and add the mind of each character in that company; if the result is greater than 12, you may take a hazard from your sideboard to your hand. This card does not untap normally; instead, during opponent’s long-event phase, tap your Power Built by Waiting or discard An Unexpected Outpost from hand to untap it. Cannot be duplicated by a given player.",</t>
  </si>
  <si>
    <t>Unique. Balrog-specific. Spawn. Playable at The Under-galleris, The Under-courts, or Remains of Thangorodrim. Discard this ally if its company moves using region or starter movement. If this ally's controlling character is not The Balrog, your opponent makes a roll during your organization phase and subtracts four. The controlling character is eliminated if the result is greater than his mind.",</t>
  </si>
  <si>
    <t>Playable on an Undead hazard creature in your discard pile. If target Undead can attack, bring it into play as a creature that attacks immediately (not counting against the hazard limit). The attacks prowess is modified by -1.  \"...wavering and blowing like a noisome exhalation of decay, a corpse-light, a light the illuminated nothing.\"-LotRIV",</t>
  </si>
  <si>
    <t>One strike of an at home manifestation of any unique Dragon can attempt to capture a non-Wizard character. This strike's prowess is modified by -1. If this strike is successful, it forces the discard of the character (with no body check) and all cards he controls. Alternatively, all strikes of Eärcaraxë at Home attempt to capture all non-Wizard characters defending against her strikes.",</t>
  </si>
  <si>
    <t>Hobbit. One strike. +3 prowess against Dragons. Attacker chooses defending character; all strikes are assigned to the same character. May only be played against minion and overt companies, following a non-detainment Dwarf attack or at a site where a hero company with a Dwarf majority is present. Make a roll for a successful strike instead of a body check (character is not harmed): discard an item in the company with a random number closest to the result (defender’s choice if tied).",</t>
  </si>
  <si>
    <t>Playable at the end of the organization phase on a moving company. The company may move from a site of origin in one of the following regions to a new site in one of the following regions: East Bay of Forochel, Ekkaia, Elven Shores, Gondalf, Helkeär, Hûb Uichel, Lindon, Thorenaer, or West Bay of Forochel. The site path is [ccc] and the hazard limit is increased by 2",</t>
  </si>
  <si>
    <t>Playable on an Atani-lord. +2 to his SP. His companies must use minion version for all Elf-hold sites and may attack any company with an Elf. Additionally, he cannot play Elf characters and all Elf characters require +1 mind to control. His Elf factions are worth 0 mp in all cases.      Cannot be duplicated on a given Atani-lord. Discard when any play deck is exhausted.",</t>
  </si>
  <si>
    <t>Unique. Sauron specific. Playable if you have a mustering card in play. All your factions receive +1 prowess in faction battles.",</t>
  </si>
  <si>
    <t>Playable if you are Sauron. Cancel one hazard creature attack.  \"There was an eye in the Dark Tower that did not sleep.\"-LotRII",</t>
  </si>
  <si>
    <t>The prowess of each automatic-attack is increased by one. Alternatively, if Doors of Night is in play, the prowess of each automatic-attack is increased by three.  \"The Eye was rimmed with fire, but was itself glazed, yellow as a cat's, watchful and intent, and the black slit of its pupil opened on a pit, a window into nothing.\"-LotRII",</t>
  </si>
  <si>
    <t>Playable if you tap a non-warrior agent. You may have and/or move one agent at/to a site where another of your face-up agents is located, without using a site from the location deck. Cannot be duplicated by a given player. TAP: if Saruman, The Lidless Eye, or Near to Hear a Whisper is in play, to untap or turn face-down one of your agents.",</t>
  </si>
  <si>
    <t>Playable on Pallando during the organization phase. Tap Pallando and reveal up to 8 cards from the top of your play deck. Choose one to put into your hand and shuffle the remaining ones into your play deck.   \"And so the Blue Wizard sat on a carved stone seat on a stone terrace, before a clear, dark pool, viewing Fate as if through the eyes of his mentor.\"-Kuduk Lore",</t>
  </si>
  <si>
    <t>Environment. May only be played if Gates of Morning is not in play. The hazard limit is increased by two for each moving company with a size of less than four that also contains a Wizard or a non-ranger character with a mind of 6 or more. Cannot be duplicated. Discard when any play deck is exhausted.  \"...a whole regiment of birds had broken away suddenly from the main host...\"-LotRII",</t>
  </si>
  <si>
    <t>[MP: 0] Black player only. Playable on a character bearing and able to use a Palantír. Discard if these requirements are not met. Once per turn, you may tap bearer, discard Messenger of Mordor from hand, and name an item. If opponent has the item in hand, he must discard it. Alternatively, if opponent has a Palantír in active play, you may name one of opponent’s stored items instead and tap target to make an influence attempt against this item (as if held by an opponent’s character at the site; treat his EI and mind as zero)",</t>
  </si>
  <si>
    <t>Unique. Playable on Akhôrahil the Ringwraith at any non-Free-hold site in the Sunlands (does not tap the site). Cannot be transferred. This item affects Akhôrahil; he gains the scout skill and cannot be taken to hand on a body check result of 7 or 8.     tap: play a dark enchantment on an opponent’s character instead of declaring CvCC.     tap: during the organization phase at a site in",</t>
  </si>
  <si>
    <t>[SP: 2; CP: 1; P/B: -2/-1] Dúnadan-lord only. Place this card on your Lord, if he bears a Palantír and is at one of your Lordhavens [[H]. You may return this card to your hand if you so choose during the organization phase. In addition to adopting the given attributes, your Lord’s skills become sage/diplomat and he may not move. You may keep one more card than normal in your hand.     Once per turn your Lord may make a CP instead of tapping to use a Palantír he bears. Cannot be duplicated by a given player.",</t>
  </si>
  <si>
    <t>All on-guard cards are returned to owner's hands. At the end of any turn, all wounded agents and tapped agents are returned to their owner's hand. Cannot be duplicated.   \"With a sudden flick, quick as lightning, an apple left his hand and hit Bill square in the nose. He ducked too late, and curses came from behind the hedge.\"-LotRI",</t>
  </si>
  <si>
    <t>Playable on a non-Wizard character moving with at least two Wildernesses [w] in his site path if you discard any Undead hazard creature from your hand (show opponent). Target character makes a roll (draws a #) and adds his mind. If the result is less than 13, that character splits off into a different company. This new company immediately returns to his original company's site of origin.",</t>
  </si>
  <si>
    <t>Playable on a leader. Command cards cannot be played on target leader. Any roll for a command he controls, or to remove Rebel-talk or Shut Yer Mouth in his company, is modified by -2. Additionally, opponent receives 1 SP. If he has 5 SP or more, any of his GI not useable to control characters is reduced to 0. Discard when his company defeats a creature attack or any play deck is exhausted. Cannot be duplicated on a leader.",</t>
  </si>
  <si>
    <t>Discard Fair Gold Ring when tested. If tested, make a roll (or draw a #) to determine which ring card may be immediately played:  * The One Ring (11,12+); * a Dwarven Ring (9,10,11,12+);  * a Magic Ring (1,2,3,4,5,6);  * a Lesser Ring (any result).",</t>
  </si>
  <si>
    <t>Playable at the end of the organization phase if target company plays a new site card. The hazard limit for the target company decreases by one for every Coastal Sea [c] in its site path (to a minimum of two). Cannot be duplicated on the same company.  \"...the masted ships hoisted sail...\"-LotRV",</t>
  </si>
  <si>
    <t>Playable at the end of the organization phase if target company plays a new site card. The hazard limit for the target company decreases by one for every Border-land [b] in its site path (to a minimum of two). Cannot be duplicated on the same company.  \"...they came to the Far Downs...\"-LotRVI",</t>
  </si>
  <si>
    <t>Playable at the end of the organization phase if target company plays a new site card. If the site path has at least one Dark-domain [d], the hazard limit for the target company decreases by one (or by two if Gates of Morning is in play) to a minimum of two. Cannot be duplicated on the same company.",</t>
  </si>
  <si>
    <t>Playable at the end of the organization phase if target company plays a new site card. The hazard limit for the target company decreases by one for every Free-domain [f] in its site path (to a minimum of two). Cannot be duplicated on the same company.  \"...he beheld...a far green country...\"-LotRVI",</t>
  </si>
  <si>
    <t>Playable at the end of the organization phase if target company plays a new site card. If the site path has at least one Shadow-land [s], the hazard limit for the target company decreases by one (or by two if Gates of Morning is in play) to a minimum of two. Cannot be duplicated on the same company.",</t>
  </si>
  <si>
    <t>Playable at the end of the organization phase if target company plays a new site card. The hazard limit for the target company decreases by one for every Wilderness [w] in its site path (to a minimum of two). Cannot be duplicated on the same company.",</t>
  </si>
  <si>
    <t>Playable on an agent character at a Darkhaven [V] who has a Border-hold [B] or Free-hold [F] as a home site. If target character is unwounded and at one of his sites, no factions can be played at any version of the site and you receive this card's and you receive this card's Marshaling points. Cannot be duplicated on a given character.",</t>
  </si>
  <si>
    <t>Playable on a gold ring item. The ring is now tested; opponent may apply a modifier of +2 or -2 to the roll (before the roll). If a non-unique ring is playable as result of the test, it may be played from hand or discard pile. If a ring special item is played, the bearer must then make a CPC.",</t>
  </si>
  <si>
    <t>Elves. May be played keyed to any region that contains a hero Haven [H] and is adjacent to a Coastal Sea [c]; and to its adjacent Coastal Sea regions. If Gates of Morning is in play, may be played keyed to any Coastal Sea region. If The Watchful Peace is in play, may be played at any Free-hold [F] port. If all strikes are successful against an overt company, they must return to their site of origin. As a short-event, play as a hero resource to cancel an attack by Pirates or Corsairs of Umbar keyed to a Coastal Sea region or site therein.",</t>
  </si>
  <si>
    <t>[MP: 2; SP: 1; Mind: 2; P/B: 2/9]---Scout. Animal. Winged. Playable at Tirgoroth by a warrior, scout or ranger character. When this ally enters play shuffle one Spying out the Land from your discard pile or sideboard to your deck. Controling character can use it as a skill card.   tap cancel an attack against itself and its controling character if in a one character company.",</t>
  </si>
  <si>
    <t>[MP: (2); CP: 2; Prowess: (+2); Body: +1] Unique. Helmet. Playable at any Court of Ardor hold. +1 body to a maximum of 9. If bearer also controls an ally with flying he receives +2 prowess. All rolls to keep control of this ally are modified by +3. Your receive this card’s mp when you control an ally with flying outsite a Court of Ardor hold.",</t>
  </si>
  <si>
    <t>Dragon only. Playable on an attack against a company moving with Flying movement and containing an unwounded Dragon. The number of strikes of the attack is reduced by 10 minus the prowess of the Dragon (to a minimum of one).",</t>
  </si>
  <si>
    <t>Opponent must erveal to you any agent and/or hazards playable on an agent he has in hid hand. If none are available, he must reveal his hand. If you are Fallen-Pallando, Fallen-Saruman or The Necromancer, this card may also be played as a hazard.",</t>
  </si>
  <si>
    <t>Magic. Spirit-magic. Playable on a spirit-magic-using character if his company has faced a vermin attack this turn (or if Swarm of Bats is in play on the company). This card becomes an ally under target character’s control, with a prowess equal to its controller’s mind (10 if an avatar). Familiar normally cannot be attacked.     tap: if opponent has a company at a site in the same or an adjacent region as Familiar, to reveal a number of cards from the top of his play deck equal to controller’s mind  The first creature revealed attacks Familar. After the attack, discard the creature and shuffle all other cards back into the play deck. If the attack was successful, discard Familiar; otherwise invert Familiar, which now gives 1 ally mp. attack. Discard the creature if not defeaded and shuffle all other cards into the deck. Discard this card if a strike against Familiar is successful.  Familiar is worth 1 mp if it defeats a creature (or event).",</t>
  </si>
  <si>
    <t>Unique. Nando. +1 DI against Elves. +1 prowess against Orcs and Wolves. TAP: untap a bow he bears. Home Site: Lórien",</t>
  </si>
  <si>
    <t>Gap of Isen, Rohan, Wold &amp; Foothills",</t>
  </si>
  <si>
    <t>Unique. Awakened Plant. Manifestation of Treebeard. Detainment and -2 prowess against hero and covert companies. As a creature, playable keyed to Fangorn, Wold &amp; Foothills, Anduin Vales, Brown Lands, Rohan, Gap of Isen, Enedhwaith, Old Pûkel-land, or Redhorn Gate; and also at Border-holds [B] and Ruins &amp; Lairs [R] in these regions and at any site in Fangorn. As a short-event, bring one Awakened Plant hazard creature from your discard pile to your hand.",</t>
  </si>
  <si>
    <t>Playable during the movement/hazard phase on a company moving to an Under-deeps site. At the end of its movement/hazard phase, target company attempts to move to an additional site. Another site card is played and another movement/hazard phase immediately follows.  \"'Far, far below the deepest delvings of the Dwarves, the world is gnawed by nameless things.'\" -LotRIII",</t>
  </si>
  <si>
    <t>Unique. +2 direct influence against the Rangers of Ithilien faction.  \"He could see Faramir's face, which was now unmasked: it was stern and commanding, and a keen wit lay behind his searching glance.\"-LotRIV  Home Site: Henneth Annûn",</t>
  </si>
  <si>
    <t>[MP: 1] Unique. Playable at any non port site in Tulwang or Zajantak if you discard a treasure item from the company if the influence check is greater then 7.  tap cancel any non-unique creature attack keyed to Curinshiban, Tulwang or Zajantak keyed to the region by type or name.",</t>
  </si>
  <si>
    <t>Unique. If one of your companies faces an attack while at a site in The Shire, Arthedain, or Cardolan, you may immediately replace its site card with another site card in The Shire, Arthedain, or Cardolan. (from your location deck). If your company takes this option, the attack is canceled and this card is discarded.   \"'Be off!' I said. 'There are no Bagginses here...but you can go by the road this time.'\"-LotRI",</t>
  </si>
  <si>
    <t>Sage only during the site phase at an untapped site where \"Information\" is playable. Tap the sage and the site to search through your play deck and choose an item that you must reveal to your opponent. This item is placed in your hand and the play deck is reshuffled. The sage makes a corruption check.",</t>
  </si>
  <si>
    <t>+3 to one burglary attempt. Alternatively, -2 to the prowess of one automatic attack.   \"There he lay, a vast red-golden dragon, fast asleep; a thrumming came from his jaws and nostrils, and wisps of smoke, but his fires were low in slumber.\" -Hob",</t>
  </si>
  <si>
    <t>Playable during the organization phase on a company able to move with flying movement. The company may move with flying movement to any site in the same or an adjacent territory as their current site (no region maximum). The hazard limit for this company is increased by 1 for every 4 regions the company moves through (round up). Remove this card from the game.",</t>
  </si>
  <si>
    <t>Playable on a non-overt company. Instead of a normal character, you may play one non-overt character with the company regardless of his race (even a grey agent). Place this card with the character.     May also be played with a starting company in lieu of a minor item: reveal it as if a character, and immediately place a character with it. His home site (and that of another Hobbit character) is not considered when selecting a starting site for the company",</t>
  </si>
  <si>
    <t>Playable on a company at Minas Tirith if the company discards (for no effect) a Lost Knowledge card it controls. Tap this card if the company plays a Palantír; this card never untaps. If this card is tapped, invert it on the playing surface (rotate it 180°) if the company enters Barad-dûr and plays a Stolen Knowledge card during the same site phase.  If this card is inverted, it can be stored at a Haven [H]-only if stored do you receive its Marshaling points. If this card is stored, all Palantíri give one less corruption point. Once inverted, no other copy of this card can be inverted.",</t>
  </si>
  <si>
    <t>Playable on a unique character or ally with a prowess less than 5. Target receives +2 prowess and +1 body against all attacks that choose defending characters. Whenever he makes a body check, rotate this card 90° (or place a token; maximum of 3 times). Discard this card to modify a CP for target character by the number of times it is rotated. This card gives -1 miscellaneous mp for each time rotated. When this card would be discarded, place it in your mp. Cannot be duplicated on a given character.",</t>
  </si>
  <si>
    <t>Unique. Unless he is one of the starting characters, he may only be brought into play at his home site. All his corruption checks are modified by +1. He can tap to cancel a strike against another Hobbit in his company.  \"Fatty Bolger had not been idle. As soon as he saw the dark shapes creep from the garden, he knew the he must run for it, or perish.\"-LotRI  Home Site: Bag End",</t>
  </si>
  <si>
    <t>[MP: 1; Mind: 2; P/B: 1/8] Unique. Horse. Playable at Tom's House. May also be played at Barrow-downs and at  tapped sites if the company contains Tom Bombadil or Goldberry.      tap: return an ally that has been discarded from play this turn from your discard pile to your hand.",</t>
  </si>
  <si>
    <t>Unique. Playable during your organization phase. Shuffle your hand and your discard pile into your play deck (site cards remain in the discard pile). Draw a new hand of 8 cards. Remove Favor of the Valar from the game.  \"Thus came Aragorn son of Arathorn...from the Sea to the kingdom of Gondor.\"-LotRV",</t>
  </si>
  <si>
    <t>Black player only. Playable on your Ringwraith at Barad-dûr or Dol Guldur, if you receive more MP from unique items and killed creatures than your opponent. Your Ringwraith becomes a Warlord and a leader and receives +3 DI. He may use Threats as if he were a warrior, and also for any influence attempt (as if influencing a faction). Discard if opponent plays Favoured by The Eye. Cannot be duplicated by a given player.",</t>
  </si>
  <si>
    <t>Unique. Undead. Playable at a site in Dagorlad by a magic-using character bearing a mind ring. Cannot be played by a Lord-player. Can use shadow-magic. Feagwath’s company is always overt. All characters in the company receive -1 to their CC. TAP: cancel an Undead attack against his company or take Gold Chains in the Wind from your discard pile to your hand.",</t>
  </si>
  <si>
    <t>Playable on a minion in a Darkhaven [V] or Barad-dûr. Make a roll (draw a #) adding the Marshaling points (as though they were stored) and corruption points of all items and events played with target minion. All items and storable events played with target minion are then automatically stored (no corruption checks are made). Then, if the result was greater than 15, discard the minion (and all other cards played with him).",</t>
  </si>
  <si>
    <t>[CP: 1(2) Corruption. Playable on an Atani-lord. The character receives 1 corruption point (2 if a Dúnadan-lord). Target character makes a CP during the site phase if an Elf is at the same site.      During his organization phase, a character with this card may tap to attempt to remove it. Make a roll: if the result is greater than 5, discard this card. Cannot be duplicated on a given character",</t>
  </si>
  <si>
    <t>Playable on a Dwarven Ring, treasure, or greater item borne by a Dwarf-lord. The item gives 2 fewer corruption points (to a minimum of 1) and cannot be transferred during the organization phase. Opponent receives 3 SP. At the end of the organization phase, if opponent’s total SP is greater than the Dwarf-lord’s mind, the highest mind Dwarf in the company (not the Dwarf-lord) and his followers split from the company; either company must move to another site this turn. If there are no non-follower Dwarves in the company, the company must move. Cannot be duplicated on an item. Discard if the item is stored.",</t>
  </si>
  <si>
    <t>Playable on a Free-hold [F] or Border-hold [B]. An additional automatic-attack is created at the site this turn: 5 strikes with 8 prowess (detainment, no attack type). Alternatively, playable on a detainment automatic-attack a minion company is facing. The attack becomes normal (not detainment) and has -1 prowess.  \"The Brandybucks were blowing the Horn-call of Buckland...\"-LotRI",</t>
  </si>
  <si>
    <t>Environment. If Doors of Night is in play, hero factions may move 1 less region.   If Gates of Morning is in play, minion factions may move 1 less region. Once this card is in play it is considered neither a resource nor a hazard. Cannot be duplicated.",</t>
  </si>
  <si>
    <t>Playable on one of your Dragon factions in active play. If one of your companies is at or moving to a site in the regions listed on the faction, you may discard a manifestation of target Dragon from hand to lower the combined prowess and/or body of an attack against this company by the mp of the faction.     After the attack, the company must discard an item or face an attack by target Dragon (as listed on the faction; cannot be cancelled). Cannot be duplicated on a given faction.",</t>
  </si>
  <si>
    <t>+2 to the roll for any faction battle in which one  of your Orc or Troll factions is attacking. Additionally, for each of opponent’s factions your eliminate in a faction battle, one of your factions may heal. Cannot be duplicated by a given player.",</t>
  </si>
  <si>
    <t>[MP: 2; Mind: 7; DI: 2; P/B: 4/8]---W/Sa/D---Elf. Unique. Noldo. Can use spirit-magic. Member of the Guild of Elements. + 2 DI against elves and Dunedain. A White player player may use Fëatur as a grey agent, for which his home site is only Laurrë’s Manor. He is considered a Court Member of Ardor, if the female Fëatur is not in play. Cannot be a starting character unless you start at a site in the Uttersouth. Home site: Engkîr, Laurrë's Manor.",</t>
  </si>
  <si>
    <t>[MP: 2; Mind: 6; DI: 1; P/B: 3/9]---Sc/Sa---Elf. Unique. Noldo. Court Member of Ardor. Can use spirit-magic and shadow-magic. +2 DI against non-Noldo, non-Sinda elves.   tap take Interrogation from your sideboard to your hand.Home site: Engkîr.",</t>
  </si>
  <si>
    <t>Playable on non-overt company at/or moving to a Dungeon or an Under-deep site. Discard this card if the company uses region movement. Place a token with this card or rotate (90°) every time the company enters (or moves) to such a site. At the end of any m/h phase tap as many characters as there tokens / rotations with this card",</t>
  </si>
  <si>
    <t>[MP: 2; P/B: 15/5] Animal. Bear. One strike. Playable on a company moving in The Northern Waste with at least three Wilderness [www] in their site path. Also playable at any non-Dragon’s lair Ruins &amp; Lairs [R] in The Northern Waste.   If the company contains at least one Dwarf or Elf and Fell Bear’s attack (or strike thereof) is cancelled, at the beginning of their next movement/ hazard phase you may play it again fWrom your discard pile against the same company (regardless of the company’s site path).",</t>
  </si>
  <si>
    <t>The number of strikes of one Nazgûl hazard-creature is increased by one and its prowess is decreased by 2. Attacker chooses defending characters. Additionally, target Nazgûl may be played keyed to Shadow-land [s] or Shadow-hold [S]. Cannot be duplicated on a given Nazgûl.",</t>
  </si>
  <si>
    <t>Command. Playable on a leader. Return any other command card on the leader to your hand. +1 to the prowess of any faction of the same race in the leader’s current region (+2 if in the faction’s home region). Additionally, the leader may tap to have one of your factions in his region participate in a faction battle in an adjacent region.",</t>
  </si>
  <si>
    <t>[CP: 7] Unique. Stature card. Playable on a Ring for Mortal Men, if borne by a Ringwraith or a Man or Dúnadan warrior. Bearer’s company becomes overt and may initiate CvCC against any other company (you receive kill mp from it). The body of all strikes against characters in the company is reduced by -1. Additionally, any item in the company has its maximum bonus to prowess and/or body increased to 10 (if lower than 10).",</t>
  </si>
  <si>
    <t>Fell Rider mode. Playable at a Darkhaven [V] during the organization phase on your Ringwraith's own company. +2 prowess, -3 direct influence to your Ringwraith. Discard all allies and Ringwraith followers in the company; none may join the company. Your Ringwraith may now move to a non-Darkhaven site. Discard this card during any of your following organization phases your Ringwraith is at a Darkhaven [V]. Cannot be duplicated on a given company.",</t>
  </si>
  <si>
    <t>Animals. One strike. If any strike is successful, the defending company must return to its site of origin (defending characters are wounded normally).  \"It is written, in margins of the 'Red Book,' that the horny Turtle-fish, the Fastitocalon, is most dreaded monster in the sea, and that he is as large as a islet.\"-Kuduk Lore",</t>
  </si>
  <si>
    <t>Environment. Each Border-hold [B] receives an automatic-attack: Wolves – 3 strikes with 7 prowess. Additionally, if Doors of Night is in play, treat all Free-domains [f] as Border-lands [b] and all Border-lands [b] as Wildernesses [w]. Cannot be duplicated.",</t>
  </si>
  <si>
    <t>Environment. Each Border-hold [B] receives an additional automatic-attack: Wolves-3 strikes with 7 prowess. Additionally, if Doors of Night is in play, treat all Free-domains [f] as Border-lands [b] and all Border-lands [b] as Wildernesses [w]. Cannot be duplicated.",</t>
  </si>
  <si>
    <t>Only playable at a Haven [H] during the organization phase on a company that has four or more characters and allies. +1 to prowess and +1 to corruption checks for all characters and allies in the company. Discard this card if a character or ally joins or leaves the company for any reason.",</t>
  </si>
  <si>
    <t>[MP: (3)] Dragon-lord specific. Playable on an item in your hoard with a race specific bonus. Keep this card with the item. You may not play the item from your hoard.      Choose a race for which the item gives a bonus: while you control this item, each of opponent’s characters in play of given race has its CP modified by -1 and receives +2 prowess against Dragons. CvCC at your Dragon’s Den [K] cannot be cancelled. Invert this card when the item comes into active play again: it is worth 3 mp to any player controlling the item (even a Lord or Fallen-wizard player). Cannot be duplicated on a given item and for a given race.",</t>
  </si>
  <si>
    <t>[MP: 1; SP: 3; DI: +5] Prince Imrahil specific. Playable on Prince Imrahil, if you have in play: 10 SP or more, Grace of Uinen, Guild of the Venturers, and a faction playable at Pelargir. Each of your factions only playable at a port gives +1 mp. +5 DI against Man and Dúnadan characters and factions playable at a port; when Prince Imrahil makes an influence attempt against such a character or faction in play by an opponent, its mind or number is reduced to zero. Cannot be duplicated.",</t>
  </si>
  <si>
    <t>A Dragon hazard creature can attack a company with four Wildernesses [w] in its site path. Alternatively, Leucaruth can attack a company with three Wildernesses [w] in her site path.  \"Perpetually angry and always prowling, the Worm of Ire suffers a restlessness that drives her onward to the spore of her hated Dwarven enemies.\"-Kuduk Lore",</t>
  </si>
  <si>
    <t>Playable on a non-Dwarf scout or sage. Target character may play Far-sight as if he were a sage; and also at tapped sites if Clear Skies or Cloudless Day is in play. During the long-event phase you may tap target and discard Far-sight from hand, and name a hazard creature: if opponent has this creature in hand, he shuffles it with the top 7 cards of his play deck and places them back on top (otherwise reveal hand). You may start the game with this card in lieu of playing a minor item.",</t>
  </si>
  <si>
    <t>(1)Orcs---3 strikes with 7 prowess Special: At the end of the MOVE phase, a company moving to this site may tap a ranger and take another MOVE; the company must select a new site in a different territory than its territory at the start of the turn.",</t>
  </si>
  <si>
    <t>(1)Orcs---3 strikes with 7 prowessSpecial: Non-nazgul creatures played at this site attack normally, not as detainment. An overt company (or all your companies, if you have a faction in play at this site) may play Forced March here as if it was a Darkhaven.",</t>
  </si>
  <si>
    <t>Playable if you have Raid on Umbar in play and your opponent has neither Black Númenoreans nor Cult of the Dark Lord in play. You may bring Umbarean Corsairs and minion Black Númenoreans from your sideboard to your deck, and play these factions at Umbar (as hero factions). Additionally, you need not play The White Council to play Black Númenoreans at sites in Hyrmenfalas or its adjacent regions. Cannot be duplicated.",</t>
  </si>
  <si>
    <t>Playable on Beorn if he controls Master of the Wooden Halls. Each time his company defeats an Orc or Wolf attack, you may take Skin-changer from your sideboard or discard pile to your hand. At the end of the turn in which Skin-changer was played, Beorn is not taken to hand; instead, make a body check  modified by +1 for another character in his company, and (if still in play afterwards) a CP modified by -2.",</t>
  </si>
  <si>
    <t>Playable on a moving company facing a non-unique hazard creature if Gates of Morning is in play. All attacks of the creature are canceled and all attacks of the next non-unique hazard creature the company faces this turn are also canceled. An untapped character in the company must tap to face any strike from a subsequent hazard creature attack for the rest of the turn. The company can do nothing during its site phase unless it contains a Wizard or you discard Eagle-mounts from your hand. Cannot be duplicated on a given turn.",</t>
  </si>
  <si>
    <t>Unique. +1 prowess against Orcs. -1 to all of his corruption checks. -1 to influence checks against factions.  \"'...but Fíli is the youngest and still has the best sight,' said Thorin. 'Come here Fíli, and see if you can see the boat Mr. Baggins is talking about...'\"-Hob  Home Site: Blue Mountain Dwarf-hold",</t>
  </si>
  <si>
    <t>Magic. Spirit-magic. Playable on a spirit-magic- using character, if you have a faction in the same region as his current region (or at the same site). Place this card with the faction. Target faction receives +2 prowess when attacking in faction battles and may not choose to not participate in faction battles. Unless he is a Ringwraith, character makes a CP modified by -4.  Cannot be duplicated on a given faction.",</t>
  </si>
  <si>
    <t>Unique. Awakened Plant. Manifestation of Leaflock. Detainment and -2 prowess against hero and covert companies. May be played keyed to Rohan, Fangorn, Wold &amp; Foothills, Anduin Vales, Brown Lands, Gap of Isen, Enedhwaith, Old Pûkel-land, or Redhorn Gate; and at Border-holds [B] and Ruins &amp; Lairs [R] in these regions and at any site in Fangorn. As a short-event, play to cancel a resource declared  the same chain of effects, on a company that has faced an Awakened Plant attack this movement/      hazard phase.",</t>
  </si>
  <si>
    <t>[MP: 5] Unique. Playable during the site phase at a Border-hold [B], if a Dragon-faction is in play at a site in the same or an adjacent region. Tap a character in the company to make an influence attempt against the Dragon faction (your choice). This attempt is modified by +3 for every creature playable at the site you discard from hand or play (place these in opponent’s mp). If successful, place the faction in the out of play pile and this card in your mp. Otherwise the company faces an attack by the Dragon-faction (cannot be cancelled) and this card is removed from the game.               All versions of the site become Ruins &amp; Lairs [R]. Discard any factions in play at the site. Discard this card if Rebuild the Town  is played on the site.",</t>
  </si>
  <si>
    <t>Playable on a non-stage resource permanent- event played on a Haven [H] or Free-hold [F]. Discard the event and wound a character at the site (no body check required).     Alternatively, playable on a Dwarven Alchemist or Forge-master character at a Haven [H]. Wound target character and make a body check.",</t>
  </si>
  <si>
    <t>Unique. Playable on Ren the Ringwraith at any non-Free-hold site in the Great Central Plains (does not tap the site). Cannot be transferred. This item affects Ren; he gains the warrior skill and is not taken back to hand on a body check result of 7 or 8.        tap: prevent The Fiery Blade from being discarded from play.",</t>
  </si>
  <si>
    <t>[SP: 1] Black player only. Place this card on Ren the Ringwraith if in play as your Ringwraith. Ren becomes a War-lord and a leader. You may play this card in lieu of a minor item in your starting company and start the game at Chey Goumal; Ren gains this site as a home site.     Discard this card to take Fire-blade of Sen Jey from your discard pile to your hand. Cannot be duplicated.",</t>
  </si>
  <si>
    <t>Fire-dragon only. Playable on a Fire-dragon facing an attack. +4 to the Dragon’s prowess, -2 to the body of any strike he faces.      Alternatively, playable on a Fire-dragon during CvCC, before strikes are assigned. Each opposing character must make a body check, modified by –1 for each armor, helmet and/or shield item he bears (only 1 item of the same type). If he fails this body check the character becomes wounded.  Cannot be duplicated on a given attack or CvCC.",</t>
  </si>
  <si>
    <t>Ritual. Playable on an untapped sage at a tapped Border-hold [B] or Free-hold [F]. Tap sage. Make a roll (or draw a #) and add the mind of the sage (+10 if a Wizard)-if the result is greater than 12, the site untaps. The next time the sage would otherwise become untapped make him tapped instead and discard this card.   \"'Not the man that used to make such particularly excellent fireworks!...'\"-Hob",</t>
  </si>
  <si>
    <t>Unique. Agent. Can use shadow-magic. +2 direct influence against Dúnedain and factions that can be played in Anfalas, Anórien, Belfalas, Lamedon, and Lebennin.  \"She made many voyages to the South, sailing even in the most dangerous of times.\"-Kuduk Lore  Home Site: Pelargir, Vale of Erech",</t>
  </si>
  <si>
    <t>Unique. Playable on a manifestation of Aragorn II (not Elessar) bearing Narsil or a Palantír. +1 to his CC when bearing one of these items. +2 DI against characters. He becomes a leader. You may shuffle one command card from your sideboard into your play deck when you play this card. Discard this card if a character in his company is eliminated by a CC or you have Return of the King in play.",</t>
  </si>
  <si>
    <t>Playable on Saruman. Saruman receives +2 to all corruption checks for the rest of the turn.   \"He gave up wandering about and minding the affairs of Men and Elves...and he settled at Angrenost, or Isengard as the Men of Rohan call it.\"-LotRIII",</t>
  </si>
  <si>
    <t>[MP: 1] Playable at any tapped or untapped site where you have played Rebuild the Town if the influence check is greater than 8. Standard Modifications: none.   Your opponent chooses this faction’s race: Dúnadan, Dwarf, Elf, Hobbit or Man. Cannot be duplicated at a given site.",</t>
  </si>
  <si>
    <t>[MP: 1]  Unique. Balrog specific. Playable at any tapped or untapped non-Darkhaven Under-deeps site. Weapon. May only be borne by a Balrog. This item affects a Balrog. +1 prowess when tapping to face a strike. -1 to the body of any strike against the bearer.    tap: before strike assignment to allow your Balrog to face two strikes from an attack with no prowess penalty (in separate strike sequences)",</t>
  </si>
  <si>
    <t>TAP: modify the prowess of an Animal, Wolf, Spider, or Awakened Plant attack against the company by -2. Alternatively, a ranger bearer may tap this item to cancel a non-automatic Awakened Plant attack against his company.",</t>
  </si>
  <si>
    <t>Unique. Awakened Plant. Manifestation of Skinbark. Detainment and -4 prowess against hero and covert companies. May be played keyed to Fangorn, Wold &amp; Foothills, Anduin Vales, Rohan, Gap of Isen, Redhorn Gate, or Misty Mountains - Southern Spur; and also at Border-Holds [B] and Ruins &amp; Lairs [R] in these regions and at sites in Fangorn.",</t>
  </si>
  <si>
    <t>[MP: 2; CP: 2; Prowess: +2] Unique. Playable at Mûmakil Cemetery.  Weapon. +2 prowess (to a maximum of 8).     tap: give -2 body to a horse ally or Oliphaunt in CvCC.     tap: negate the effects of a weapon borne by an opponent’s character bearer faces in CvCC.",</t>
  </si>
  <si>
    <t>Weapon. Bow. +1 prowess. Orc only: bearer may tap and make a roll for another character in his company assigned a strike from an attack: if the result is odds, the strike is ineffectual; if the result is even, the strike receives -2 to prowess and body.",</t>
  </si>
  <si>
    <t>Playable on a Wizard if his company faces an attack.  +2 to his CC for playing spells.  You may place any Light and Flame, Wizard's Fire, or Some Secret Art of Flame with this card instead of discarding it from play.  Once per attack you may play a card placed with this card on the Wizard as if from hand.  Discard at the end of the current phase; discard any cards places with it or take them into your hand.Cannot be duplicated by a given player.",</t>
  </si>
  <si>
    <t>Balrog specific. Demon Fána. Playable during your organization phase on The Balrog. Return this card to your hand: when you play another Demon fána card, or, if you choose, during your organization phase. Discard his allies. No other characters or allies can be in his company outside of the organization phase. +3 prowess; -2 direct influence; +1 to all body checks resulting from failed strikes against The Balrog. If The Balrog attacks successfully in company vs. company combat, +1 to defending character's body check.",</t>
  </si>
  <si>
    <t>Flattery attempt. Playable on a character whose company is facing an attack of the type listed below. Character makes an influence check (modified by his usual direct influence and +2 if a diplomat). If successful, the attack is canceled and the hazard limit for the character's company is decreased by two. The influence check is successful if the result is greater than: 10 against a Dragon; 11 against Men or Drakes; 12 against Trolls, Orcs, Elves, and Giants.",</t>
  </si>
  <si>
    <t>Playable before the strike sequence on The Balrog facing a strike with a prowess higher than his. The strike is canceled and The Balrog taps, if untapped. The next time The Balrog would otherwise untap, make him tapped instead and discard this card. Cannot be duplicated.   \"...a thing of terror...flying from Thangorodrim...\"-LotR",</t>
  </si>
  <si>
    <t>Playable on a character facing a spider attack. If the strike is successful, target character is not harmed and is taken prisoner at a Ruins &amp; Lairs [R]. During his untap phase, make a body check for that character modified by +1. If not eliminated, his player then makes a roll (draws a #) adding his body. If the result is greater than 15, the character is automatically rescued into his own company located at the rescue site. Rescue-attack: Spiders-3 strikes with 9 prowess.",</t>
  </si>
  <si>
    <t>Playable at the end of the organization phase on a moving company. Tap a ranger or a scout. The company may move to a hidden site this turn (all requirements to reveal the site are fullfilled). Additionally, if they move to a surface site, they may take a second movement/hazard phase immediately folling their first, they must move with Under-deeps movement at least once this turn, and Great-road and Iron-road do not affect them",</t>
  </si>
  <si>
    <t>Unique. Firebeard. +1 prowess against Orcs. -1 to his influence attempts. May tap to support a character in his company even if he is assigned a strike from the same attack. Home Site: Nurunkhizdín",</t>
  </si>
  <si>
    <t>Playable on an Under-deeps surface site. The hazard player may replace one of the site’s automatic-attacks with an automatic-attack of an adjacent Under-deeps site. Additionally, if The Reach of Ulmo is in play, any Animal or Drake creature keyable to Coastal Seas [c] may be played at the site. Discard if such an (automatic-)attack is defeated. Cannot be duplicated on a site.",</t>
  </si>
  <si>
    <t>If a player has 15 or fewer cards in his play deck (20 or fewer if a Fallen-wizard), all effects are automatically canceled which allow him to search through or look at any portion of his play deck or discard pile outside the normal sequence of play. Discard when any play deck is exhausted. Cannot be duplicated.   \"'...busy with his fiery thoughts. He has forgotten Treebeard.\"-LotRIII",</t>
  </si>
  <si>
    <t>Command. Playable on a leader during the organization phase. Return all other command cards on target leader to your hand when this card is played. -2 to leader’s DI. Your wounded factions in the leader’s current region (or at his current site) are considered non-wounded during faction battles (but can still be eliminated).",</t>
  </si>
  <si>
    <t>Playable during the site phase on a company facing a hazard attack. The attack cannot be cancelled and must be faced by your avatar alone (or the highest prowess character; in a separate strike sequence). Afterwards, unless the attack was defeated, he splits off from the company. Replace their site with a site in the same or an adjacnt region (or with an adjacent site); tap all untapped characters and allies, and opponent may play one non-unique hazard creature against them taken from his hand.",</t>
  </si>
  <si>
    <t>Sage only. Playable on a Palantír with a sage in the company. The bearer of the Palantír now has the ability to use the Palantír. Discard Focus Palantír if the Palantír's company moves.  \"Then there came a faint glow and stir in the heart of it...\"-LotRIII",</t>
  </si>
  <si>
    <t>Ritual.  Playable on Crisfuin or Wizard's Staff.  Tap the bearer.+1 to all his corruption checks required for rituals, spells and light enchantments. Bearer makes a corruption check when this card becomes tapped.Cannot be duplicated on a given staff. tap:  give +2 to all Under-deeps movement rolls required for bearer's company this turn. tap:  give -2 prowess to a Demon, Nazgûl, or Undead attack against the  company",</t>
  </si>
  <si>
    <t>Playable on an attack with a prowess of 11 or more created by a unique hazard (does not count against the hazard limit).   All strikes must be assigned to a leader or to the character in the company with the highest prowess against the attack (defender’s choice), regardless of his status or any card effect. Each excess strike gives a -1 modification to his prowess; Pierced by Many Wounds cannot be played on the attack.",</t>
  </si>
  <si>
    <t>Balrog specific. +1 prowess against an attack for all characters in a leader's of The Balrog's company or +3 to an influence attempt by a leader or The Balrog.  \"He gave a cry of dismay and fear.\"-LotRII",</t>
  </si>
  <si>
    <t>Corruption. Playable on a non-Wizard character facing a strike from a Dragon or Drake hazard creature attack. If the strike is defeated, discard this card. If the strike is not defeated, place creature's card with Foes Shall Fall-creature is considered off to the side. Target character's company faces an attack from creature at the start of each movement/hazard phase if creature is playable. Discard associated creature's card if Foes shall Fall is discarded. Discard Foes Shall Fall if attached Dragon or Drake is defeated. If targeted character is a Dwarf, he receives 2 corruption points.",</t>
  </si>
  <si>
    <t>Environment. Playable only if Gates of Morning is in play. Treat all Free-domains [f] as Border-Lands [b] and all Border-lands [b] as Wildernesses [w] and all Shadow-lands [s] as Wildernesses [w] and all Dark-domains [d] as Shadow-lands [s]. Cannot be duplicated.",</t>
  </si>
  <si>
    <t>Unique. Unless he is one of the starting characters, he may only be brought into play at his home site. All of his corruption checks are modified by +2. You may discard at a Haven to play any Hobbit from your hand with his company.  \"Some of Frodo's friends came to stay and help him with the packing...\"-LotRI  Home Site: Bag End",</t>
  </si>
  <si>
    <t>[MP: 2; CP: 2] Unique. Lost Knowledge. Playable only at sites in Gondor (or in Greater Gondor if you have Death Holds No Fear in play). +2 DI against Dúnedain. You may discard a Blasting Fire or Liquid Fire from a leader to allow any factions he controls to attack any faction garrisoned at a port site in his current region (or region adjacent if a Dúnadan faction or faction playable at a port)",</t>
  </si>
  <si>
    <t>Unique. Dwarf-lord only. Playable at a tapped or untapped Moria if Reconquest of Khazad-dûm is in play (or at Mount Gundabad if Return to Old Dwellings is played on the site), and if the influence check is greater than 14. Standard Modifications: Longbeard Dwarf (+2), Lord of Dwarrowdelf Dwarf (+5).",</t>
  </si>
  <si>
    <t>[MP: 1] Playable at any tapped or untapped Man-hold in Isra or its adjacent regions if the influence check is greater than 8.  Standard Modifications: Men with a home site in the Sunlands (+2).     Discard this faction to take Tayb Occultist from your discard pile to your hand.  Cannot not be duplicated at a given site.",</t>
  </si>
  <si>
    <t>[MP: 1] Unique. Playable on Pippin if he bears a Palantír. He may tap to use a Palantír he bears; afterwards, reveal four random cards from your hand to opponent. During his end-of-turn phase, if Pippin has not used a Palantír that turn, he makes a corruption check modified by -2. Discard if he does not bear a Palantír",</t>
  </si>
  <si>
    <t>Playable on any character.  Any riddling roll, offering attempt, or influence attempt by the target character is modified by -4. If placed on-guard, it may be revealed and played when a character in the company declares a riddling, offering, or influence attempt. During the organization phase, a character with this card may tap to attempt to remove it. Make a roll (or draw a #): if this result is greater than 7, discard this card. Cannot be duplicated.",</t>
  </si>
  <si>
    <t>Playable on any character.  Any riddling roll, offering attempt, or influence attempt by target character is modified by -4. If placed on-guard, it may be revealed and played when a character in the company declares such an attempt. During his organization phase, the character may tap to attempt to remove this card by making a roll (drawing a #)-if this result is greater than 7, discard this card. Cannot be duplicated on a given character.",</t>
  </si>
  <si>
    <t>Playable on a Fallen-wizard. Influence checks he makes against hero resources are modified by: -9 if his stage points (SPs) exceed 18, -7 if his stage points (SPs) exceed 12, -5 if his stage points (SPs) exceed 7, -3 if his stage points (SPs) exceed 3, -1 if his stage points (SPs) exceed 0 (use the first modifier that applies). Additionally, his Elf characters and Elf factions are each worth 0 Marshaling points. Cannot be duplicated on a given Fallen-wizard. Discard when any play deck is exhausted.",</t>
  </si>
  <si>
    <t>[SP: 2] Dúnadan-lord only. Playable on a Dúnadan sage at one of your Lordhavens [H], if you discard (for no other effect) a Lost Knowledge card from the company. You may play spirit-magic and shadow-magic resources. Target character may use spirit-magic and shadow-magic.     If a character in the company is eliminated, rotate this card 90° (or place a token) and you may take a magic card from your sideboard or discard pile to your hand. Target character receives +1 DI against Men and Dúnedain for each time rotated (to a maximum of 4). Cannot be duplicated on a given character.",</t>
  </si>
  <si>
    <t>Playable at the end of the movement/hazard phase on a company that moved to a Darkhaven [V]. The company may move to an additional site this turn. Another site card may be played and another movement/hazard phase immediately follows for that company.",</t>
  </si>
  <si>
    <t>Playable only at the end of the organization phase. Tap a ranger to prevent opponent from playing hazard creatures keyed to Wilderness [w] against the ranger's company.  \"The sun was already westering as they rode from Edoras...up and down in green country, crossing small swift streams by many fords.\"-LotRIII",</t>
  </si>
  <si>
    <t>[MP: 1; Mind: 4; DI: 0; P/B: 4/8]---W/R---Wild-troll. Discard on a body check result of 7. +1 prowess against Ents and Awakened Plants.  -1 to all CC. Home Site: any non-Dragon's lair Ruins &amp; Lairs in a Wilderness.",</t>
  </si>
  <si>
    <t>Any non-Dragon Lair site with more than one automatic-attack is reduced to having one automatic-attack of the hazard player's choice (this attack cannot be canceled). Any creature or other hazard with more than one attack is reduced to one attack of the hazard player's choice (this attack cannot be canceled). Discard when such an isolated attack is defeated. Cannot be duplicated.",</t>
  </si>
  <si>
    <t>[CP: 1] Sage only. Playable during the site phase at any Under-deeps Shadow-hold [S] or Dark-hold [D]. Tap a sage at the site and place this card on a battle-gear item a character his company bears. If the item is a weapon, it gives its bearer (an extra) +1 prowess; if it is an armor, shield, or helmet, it gives its bearer (an extra) +1 body (to a maximum of 10). Cannot be duplicated on a given item",</t>
  </si>
  <si>
    <t>Playable on a non-Ringwraith leader. Make a roll and add opponent’s SP total; if the result is greater than 7, discard one No More Nonsense, By the Ringwraith’s Word, Obey Him or Die, Orders from Lugbúrz, Orders from the Great Demon, or command card the leader controls (defender’s choice).",</t>
  </si>
  <si>
    <t>Lost Knowledge. Can also be played at Minas Tirith (if the site is tapped). Cannot be included with a starting company. After this item is played, the bearer faces an attack (cannot be canceled): Trap-1 strike with 8 prowess (weapons do not modify prowess against this strike). If its bearer is at a Ruins &amp; Lairs [R], discard Forgotten Scrolls to make information playable at the site until the end of turn.",</t>
  </si>
  <si>
    <t>Spider creatures can be keyed to Jungle and Shadow-land regions in the Uttersouth. Additionally, if Court of Ardor is not in play creatures keyable to Shadow-land may be played keyed to any region in Ardor, creatures keyed to Dark-Domain can be keyed to Mumakan, Sakal an-Khar, and Zurghor. Discard this card when a creature keyed to one of these regions is defeated.",</t>
  </si>
  <si>
    <t>Unique. Agent. +2 direct influence against Dwarves and Dwarf factions.  \"Grór, Dáin's third son, went away with many followers to the Iron Hills...\"-LotR  Home Site: Iron Hill Dwarf-hold",</t>
  </si>
  <si>
    <t>[MP: 3; Mind: 3; P/B: 6/10]---Sage.  Unique. Maia. Playable at The Great Oasis. May play Master of Wood, Water, or Hill on his company to change a Desert [e] region to a Wilderness [w]. Refuge may be played on his company with the last region being a Desert instead of a Wilderness.      tap: make Dreams of Lore playable at his current site in a Desert region until the end of the turn.     Any opponent may shuffle Capricious Spirit from his sideboard to his play deck when Forlindaal enters play. Discard if he moves to a site not in the Sunlands.",</t>
  </si>
  <si>
    <t>Unique. -1 to all of his corruption checks. -1 to influence checks against factions.  \"Leading the line there came walking a big thick-limbed horse, and on it sat a man of wide shoulders and huge girth, but old and grey-bearded, yet mail-clad and black-helmed and bearing a long heavy spear.\"-LotRV  Home Site: Minas Tirith",</t>
  </si>
  <si>
    <t>Quest*. This card gives 3 mp if you have 3 stored items with Reforging or The Bow and Helm; these must be unique hero items only playable at an Under-deeps site or site in The Sundering Seas.",</t>
  </si>
  <si>
    <t>Unique. Can only be brought into play from your sideboard, as result of another card’s effects; minion players may bring A Prince to Bring Down the North into play from their sideboard, hero players Hope of the Sister Realms. Dead Man’s Dike site may not be used; this card is used as Free-hold [F] (cards drawn 2/2) in Arthedain for all players - Automatic-attacks: 4 strikes with 11 prowess against minion companies only. Rangers of the North are playable at this site; Minion only: Playable: Items (minor, major, greater",</t>
  </si>
  <si>
    <t>Angmar, Arthedain, Númeriador",</t>
  </si>
  <si>
    <t>Playable during organization phase on a company moving without region cards. Company may move from a site of origin in one of the following regions to a new site in one of the following regions: Lindon, Forochel, Angmar, Gundabad, Grey Mountain Narrows, Withered Heath, and Iron Hills. The site path is [w] [w] [w] and the Hazard limit is decreased by two to a minimum of two.",</t>
  </si>
  <si>
    <t>Each non-Shadow-land region in the Northern Waste is considered Forochel for the purpose of Forod; playing Forod does not change your company’s site path or hazard limit, but you may take Peace and Beauty Never Beheld from your sideboard to your hand. You may start the game with this card in lieu of playing a minor item",</t>
  </si>
  <si>
    <t>Environment. Playable if Great Song of Awakening is in play. This card has an effect for all players based on the number of stored Tear of Yavanna (cumulative). One: to play a hazard creature against a moving company in the Northern Waste, one more Wilderness [w] or Shadow-land [s] in their site path is required than normal for the creature. Two: all CC for using magic resources are modified by -1. Three: Mordó and Morgoth’s Ring are discarded and cannot be played.",</t>
  </si>
  <si>
    <t>Barl Syrnac, Dorwinion, Dyr, Harrhûn, Iron Hills, Kykurian Kyn, Lhûgdalf, Lotan, N. Rhovanion, Talath O., Taur Rómen, Withered Heath",</t>
  </si>
  <si>
    <t>Playable before dice are rolled in a faction battle, if you have a Man faction involved in the battle with Gap of Isen or Rohan as a home region. Wound an opposing faction participating in the battle.",</t>
  </si>
  <si>
    <t>(1)Men---3 strikes with 7 prowess (detainment)Special: Battleground.",</t>
  </si>
  <si>
    <t>(1)Men--- 3 strikes with 7 prowess (detainment against covert companies)Special: Battleground.",</t>
  </si>
  <si>
    <t>Unique. May not be a starting stage card. Playable if you are Alatar, Pallando, or Saruman. Playable on the White Towers. The White Towers is protected. Other Fallen-wizards may not use the Wizardhaven [W] card for The White Towers. Cards that give Marshaling points are not playable at the site by your opponent in all cases. A company moving to or from The White Towers is not considered to be moving through Arthedain (including one less Wilderness [w] in their site path). Discard this card when the site is discarded or returned to its location deck",</t>
  </si>
  <si>
    <t>Playable on a site with Hold Rebuilt and Repaired or Rebuild the Town. Overrides any conflicting hazards and resources. Cannot be duplicated on a site. You may play at the site a faction (not a Dragon or Animal faction) normally playable at a site in the same or adjacent region as target site; the influence attempt is modified by -2. If you have a faction at the site, an additional automatic-attack is created at other versions of the site: same type as the faction — 3 strikes with 8 prowess (detainment if the company is of the same alignment). Discard during the end-of-turn phase if the site is a Ruins &amp; Lairs [R].",</t>
  </si>
  <si>
    <t>Unique. Elrond Half-elven specific. You may bring Dúnadan characters normally playable by Elrond into play at Rivendell (or at any of your Lordhavens [H] if they are a ranger). If this is a starting stage card, such characters may be in your starting company; you must start the game at Rivendell. Place this card on Elrond if he is in  play. He gains +3 DI against Dúnedain, and your Dúnadan characters and factions are each worth full MP.",</t>
  </si>
  <si>
    <t>Environment. Each moving company that has a Shadow-land [s] or a Dark-domain [d] in its site path must return to its site of origin unless it contains a ranger. Additionally, if Doors of Night is in play, each non-Haven site in play with a Shadow-land [s] or a Dark-domain [d] in its site path is tapped. Cannot be duplicated.",</t>
  </si>
  <si>
    <t>Playable if your opponent is a Fallen-wizard. If your opponent has 7 or more stage points and is not Alatar, hazards his company defeat (while this card is in play) without an asterisk [*] are worth no Marshaling points. This card overrides any conflicting resources.   \"'...One ill turn deserves another.'\"-LotRIII",</t>
  </si>
  <si>
    <t>Playable on an untapped Orc or Troll character in a company that has just defeated an attack by Elves, Dwarves, Dúnedain, or Men. Discard this card to modify another attack by Elves, Dwarves, Dúnedain, or Men against the character's company. The attack is reduced to one strike with +3 prowess and -2 body. Only one Foul Trophies may be so discarded against a given attack.",</t>
  </si>
  <si>
    <t>The bearer can discard this item to heal a wounded character in his company-change the character's status from wounded to well and untapped.  \"...and tore the bandage off his head. Then he smeared the wound with some dark stuff out of a small wooden box.\" LotRIII",</t>
  </si>
  <si>
    <t>Thráin specific. Playable on Thráin. You suffer no reduction in item MP at the end of the game if these are more than half of your MP total. You may tap a Dwarven Ring Thráin bears to satisfy the hoard requirement for any items played with his company that turn; Thráin makes a CC.",</t>
  </si>
  <si>
    <t>Quest. Black player only. Playable in lieu of playing a minor item with a starting company. Bring Mordor in Ruins into play from your sideboard (if not in play). During the site phase at Barad-dûr, tap three characters with each a different skill and play Hold Rebuilt and Repaired (regardless of the site’s type) to flip this card. Cannot be duplicated by a player.",</t>
  </si>
  <si>
    <t>Unique. He may not be one of the starting characters. He may only be brought into play at his home site. +3 prowess against Dragon and Drake attacks.  \"Of Fram Framson's ancestor...the tales recount that he slew Scatha the Worm and fashioned a necklace from the dragon's teeth...\" -Kuduk Lore  Home Site: Framsburg",</t>
  </si>
  <si>
    <t>[MP: 2; Mind: 6; DI: 0; P/B: 5/8]---W/R---Man. Unique. Grey Agent. Manifestation of Fram Framson. +3 prowess against Dragons and Drakes. May not be among the starting characters and may only be brought into play at his home site.      Agent only: tap: if at a site where an opponent’s Dragon faction is in play to face the associated Dragon attack. +1 to any resulting body checks after the attack. If the attack is defeated place the faction in the out of play pile.Home site: Framsburg.",</t>
  </si>
  <si>
    <t>Nearest Haven: Lórien Playable: Items (minor) Automatic-attacks: When a company enters this site, opponent may play one creature from his hand that is treated in all ways as the site's automatic-attack (if defeated, creature is discarded). It must normally be playable keyed to a Ruins &amp; Lairs [R], Shadow-hold [S], single Wilderness [w], or Shadow-land [s]. Special: Contains a hoard.",</t>
  </si>
  <si>
    <t>Nearest Darkhaven: Dol Guldur Playable: Items (minor) Automatic-attacks: Men-1 strike with 10 prowess Special: The first minor item played at this site does not tap the site. Contains a hoard.  \"...they...drove away the remnants of the people of Angmar on the east side of the Mountains.\"-LotR",</t>
  </si>
  <si>
    <t>Unique. Ironfist. +1 prowess against Orcs. +1 to his company’s Under-deeps movement rolls. Home Site: Iron Hill Dwarf-hold",</t>
  </si>
  <si>
    <t>[MP: 2; Mind: 5; DI: 2; P/B: 4/8]---W/D---Man. Unique. Agent.  +1 direct influence against Riders of Rohan and Dunlendings.  Home site: Edoras, Dunnish Clan-hold.",</t>
  </si>
  <si>
    <t>Playable on an item that normally gives 3 corruption points or more. Target item gives 2 fewer corruption points (3 fewer if Gates of Morning is in play). Discard after its bearer makes a corruption check. Cannot be duplicated on a given item.  \"Frodo...free to choose... He took the Ring off his finger.\"-LotRII",</t>
  </si>
  <si>
    <t>Magic. Shadow-magic. Playable on a character that was eliminated by a body check this turn if a shadow-magic-using character is in his company. Return the character to the company and tap him. Target character has -2 mind to a minimum of 1, -1 prowess, and -2 body. The character's company is now overt. Unless he is a Ringwraith, the shadow-magic using character makes a corruption check modified by -4.",</t>
  </si>
  <si>
    <t>Playable on a Shadow-hold [S] not in Gorgoroth, Nurn, Udûn, or Imlad Morgul. If you discard (from your hand) a hazard creature playable at the site, one Dragon hazard creature may be played this turn keyed to the site. Alternatively, Daelomin may be played at the site this turn (without discarding a creature).  \"...her sight blasted by inner lightnings, her mind in agony...\"-LotRIV",</t>
  </si>
  <si>
    <t>Unique. Longbeard. +2 DI against Dwarves. +2 prowess against Orcs. +2 DI against the Blue Mountain Dwarves faction. Unless Thorin II is in play, King under the Mountain may be played on Frerin (as if on Thorin II). Home Site: Blue Mountain Dwarf-hold",</t>
  </si>
  <si>
    <t>Unique. Radagast specific. Your companies with a company size of 2 or less may play allies at tapped sites.   \"...he spent his labors among the wild creatures of Endor and so earned his name, 'Tender of Beasts.'\"-Kuduk Lore",</t>
  </si>
  <si>
    <t>Place this card in your mp . You may place any Animal factions you have in play with this card. If there is a faction with this card, any additional factions must have been played at sites in the same territory. This card gives 2 mp (even to an Elf-lord or Fallen-Radagast player) when there are at least four different Animal factions placed with it. Cannot be duplicated by a given player for a given territory.",</t>
  </si>
  <si>
    <t>Quest*. Your characters may store and play Information resources at any Border-hold [B] in the Northern Waste (as if Information were playable there). If you have 3 or more Man factions in play at sites in the Northern Waste, this card gives 3 mp, and your Man characters with a home site in the Northern Waste receive +1 to their CP. Flip this card when opponent plays Burning Rick, Cot, and Tree at such a site",</t>
  </si>
  <si>
    <t>Quest. Only playable in lieu of playing a minor item with a starting company. Cannot be duplicated by a given player. You may play rune minor items at any tapped Border-hold [B] or Free-hold [F] in the Northern Waste. Whenever you successfully influence a Man faction at such a site, you may take Skis and Fur-coats, a rune minor item, or an Information resource from your sideboard or discard pile to your hand; you may flip this card",</t>
  </si>
  <si>
    <t>Unique. Dáin specific. Playable on Dáin during the site phase at Thranduil’s Halls. Dáin makes a CC modified by -3. Afterwards, tap Dáin and make a roll (considered an influence attempt against an Elf; modified by +3 if you have the Wood-elves faction in play), or take this card to hand. If the result is less than 14, discard this card. Otherwise, this card gives 1 item MP for each of your unique factions in play at sites in Wilderland or its adjacent regions (to a maximum of 4).",</t>
  </si>
  <si>
    <t>Playable on a site. Until the end of the turn, the company must face all of the site’s automatic- attacks each time an item is played at the site; these attacks receive +1 prowess per item played at the site this turn. Cannot be duplicated on a given site.",</t>
  </si>
  <si>
    <t>Unique. Unless he is one of the starting characters, he may only be brought into play at his home site. All of his corruption checks are modified by +4. -2 Marshaling points if eliminated.  \"'I will take the Ring,' he said, 'though I do not know the way.'\"-LotRII  Home Site: Bag End",</t>
  </si>
  <si>
    <t>At the end of each turn, each player may take one unique Dragon manifestation or one Drake hazard creature from his discard pile and shufle it into his play deck. Alternatively, if Doors of Night is in play, at the end of each turn, each player may return one unique Dragon manifestation and/or one Drake hazard creature from his discard pile to his hand. Cannot be duplicated.",</t>
  </si>
  <si>
    <t>[MP: 2; Mind: 5; DI: 2; P/B: 6/7]---W/R---Dwarf. Unique. Stiffbeard. +1 prowess against Drakes.  +2 DI against Stiffbeard Dwarves. -1 to his CP. -2 CP if character with higher mind is in his company.Home site: Baruzimabûl.",</t>
  </si>
  <si>
    <t>Magic. Sorcery. Playable during the site phase on a tapped Border-hold [B] or Free-hold [F] in the Northern Waste. The company faces an attack: 4 strikes with 8 prowess (type same as the automatic- attack; cannot be cancelled). Afterwards, tap your sorcery user at the site or discard this card. Target site does not leave active play; all versions become a Ruins &amp; Lairs [R], and no resource can be played there that taps the site. Cannot be duplicated on a given site. Discard if any version of the site is not a Ruins &amp; Lairs",</t>
  </si>
  <si>
    <t>Magic. Sorcery. Prisoner. Playable on a sorcery using character facing a strike from a hazard creature with one strike for each of its attacks; or facing a strike from an opponent’s character in CvCC. If the strike fails, place the creature (or character) with this card at the sorcery user’s current or new site (ignore any body checks); it is taken prisoner at the site. Otherwise, discard this card. The sorcery user makes a CC modified by -4. Invert this card during your untap phase. If inverted, discard it during the end-of-turn phase: prisoner is released into his own company (or discarded if it was a creature)",</t>
  </si>
  <si>
    <t>Playable on a non-unique creature in your opponent’s MP or your out-of-play pile, if it was defeated this phase. Make a roll for the creature: if the result is greater than its normal MP plus 5, shuffle it into your play deck and remove this card from the game.",</t>
  </si>
  <si>
    <t>Quest. Only playable as a starting stage card, if you have Bad Company or War-forges in play. During the site phase at a non-Haven, non-Dark-hold site in a Jungle [j] region or in Fangorn,  Mirkwood, Old Forest, or Taur Rómen, your company may face the following 3 attacks: Awakened Plants — 3 strikes with 9 prowess; 2 strikes with 11 prowess; 1 strike with 14 prowess. Each of these attacks can only be cancelled by discarding a Blasting Fire, Dwarven Fire, or Liquid Fire from the company. Afterwards, tap a character and the site to flip this card.",</t>
  </si>
  <si>
    <t>(1)Demons---1 strike with 11 prowess Special: Oasis. Corruption cards played on character at this site affect all other characters in the company (as if played on such characters). Valour in Battle may be played at this site.",</t>
  </si>
  <si>
    <t>(1)Demon--- 1 strike with 10 prowessSpecial: Oasis. Non-nazgul creatures keyed to this site attack normally, not as detainment. Corruption cards played on characters at this site affected all other charcters in the company.",</t>
  </si>
  <si>
    <t>All Spider and Animal attacks receive +2 prowess. Discard if a Spider or Animal attack is defeated. Cannot be duplicated.   \"...hairy legs waving, nippers and spinners snapping, eyes, popping, full of froth and rage.\"-Hob",</t>
  </si>
  <si>
    <t>Food item. Playable by an Orc or Dwarf at any tapped or untapped non-Dark-hold Under-deeps site. If the company moves with Under-deeps movement, discard Fungi at the end of the movement/hazard phase to immediately take another movement/hazard phase; you may untap one character in the company.",</t>
  </si>
  <si>
    <t>Whenever you play Blasting Fire, Dwarven Fire, or Liquid Fire, you may take a stage card that gives 1 stage point or less from your sideboar to your hand.; tap this card if untapped. This card does not untap. Your companies must use minion versions for sites in Fangorn, Mirkwood, Old Forest, and Taur Rómen. If tapped, invert this card when you play a resource there that taps the site. If inverted, this card gives 4 marshalling points.",</t>
  </si>
  <si>
    <t>[MP: 1(2)] Unique. Playable at Olyavud if the influence check is greater than 8. Standard Modifications: Elves (+2), Umli (+2), Dúnedain (+1), Dwarves (+1)  This faction is worth 2 mp if placed under Profitable Trade.",</t>
  </si>
  <si>
    <t>[MP: (*); CP: 0; SP: 2] Balrog specific. Playable on a Warlord if you have 5 or more P . You may place any Spawn the company defeats (or any Spawn or Dwarf trophy in the company) with this card. This card may be stored at a Darkhaven [K]: if stored, it gives 1 mp for each card placed with it.",</t>
  </si>
  <si>
    <t>Unique. May not be played if The Iron Crown is in play. The prowess of one strike of an attack by an Orc, Troll, Man, or Nazgûl creature is increased by +4. After the attack is resolved, if the creature is not a Nazgûl: the creature is removed from play (defender receives the Marshaling points); and, in addition, if the defender has the Iron Crown in his hand, he may immediately play it with a character in the defending company.  \"...and now he has come again, bringing ruin, turning hope to despair, and victory to death.\"-LotRV",</t>
  </si>
  <si>
    <t>[MP: 1; Mind: 4; DI: 0; P/B: 5/8]---W---Orc. Unique. Leader. +2 DI against Orcs. +1 prowess against Dwarves. Discard on a body check of 8.    Gabmog must be chosen for any riddling roll in his company.Home site: Gaurblog Lug.",</t>
  </si>
  <si>
    <t>Unique. Armor. Only playable at a Ruins &amp; Lairs [R] in a Coastal Sea [c] region.   +2 body to a maximum of 9. Bearer may use Lordly Presence as if he were a diplomat.  If he is a Sinda Elf, values in parentheses and brackets apply.    tap: prevent the discarding of an item by effect of Drowning Seas.",</t>
  </si>
  <si>
    <t>Elves. Three strikes. Detainment and -2 prowess against hero companies. Playable keyed to Lindon, Rhudaur, Wold &amp; Foothills, or Anfalas; or at non-Haven sites in these regions. Each character wounded by this attack must discard all items he bears.   \"'...they dwell now deep in the woods and far from the northern border.'\" -LotRII",</t>
  </si>
  <si>
    <t>Unique. When Galadriel is at Lórien, her controlling player may keep one more card than normal in his hand. -3 Marshaling points if eliminated.  \"Tall and white and fair...and beautiful beyond enduring, terrible, and worshipful.\"-LotRII  Home Site: Lórien",</t>
  </si>
  <si>
    <t>Unique. +1 direct influence against Elves and Elf factions.  \"...Galdor, an Elf from the Grey Havens who had come on an errand from Círdan the Shipwright.\" -LotRII  Home Site: Grey Havens",</t>
  </si>
  <si>
    <t>Environment. Each company moving in Ekkaia, Ered Muil, Narthalf, Gondalf, Talath Uichel, Talath Oiohelka, or Thorenaer faces an attack: Spirits of Ice and Cold — each character faces a strike with 7 prowess (9 if Mordó is in play). If Fell Winter or Long Winter is in play, this attack also affects any region in the Northern Waste. Characters with a home site in the Northern Waste receive +2 prowess against the attack. Cannot be duplicated",</t>
  </si>
  <si>
    <t>[MP: 2; Mind: 5; DI: 1; P/B: 4/7]---W/Sa---Umit.Unique. +1 prowess against Dragons and Drakes. +2 EI against Umli. + 2 EI against the Umli Traders faction. Free to Choose is playable on any item Galgrinic bears (regardless of its mp). tap: take Free to Choose from your sideboard to your hand. Home site: Vasaran Ahjo.",</t>
  </si>
  <si>
    <t>Unique. Playable at Canadras. Weapon. Mace.  +2 DI against Umli and Men with a home site in the Northern Waste. Warrior only: +2 prowess.Values in parentheses apply to an Umit bearer.     tap: if bearer is a male sage, Dwarf, or Umit to place a Reforging in the company with an item that can be restored (as if stored)",</t>
  </si>
  <si>
    <t>Unique. Silvan Elf. TAP: bring Old Winyards from your discard pile to your play deck and shuffle. Home Site: Thranduil's Halls",</t>
  </si>
  <si>
    <t>Unique. +2 direct influence against the Men of Dorwinion faction. Against Nazgûl, +6 to her prowess, and his body is halved (round up).  \"Like the best vintages...she was rich in nature and complex in character.\"-Kuduk Lore  Home Site: Shrel-Kain",</t>
  </si>
  <si>
    <t>Unique.  \"'Maybe, we have a thousand to fight on foot... But most of them have seen too many winters, as I have, or too few, as my son's son here.'\"-LotRIII  Home Site: Edoras",</t>
  </si>
  <si>
    <t>Unique. All of his corruption checks are modified by +1. Can tap to \"test\" a gold ring.  \"In his aged face under great snowy brows his eyes were set like coals that could leap suddenly into fire.\"-LotRII  Home Site: Any Haven",</t>
  </si>
  <si>
    <t>Unique. Can use spirit-magic. May untap at the end of your organization phase. Your characters and hero allies are each worth full Marshaling points. Gandalf may tap to \"test\" a ring in his company.   \"'Yet the way of the Ring to my heart is by pity, pity for weakness and the desire of strength to do good.'\"-LotRI  Home Site: Any Free-hold",</t>
  </si>
  <si>
    <t>Unique. Maia. Manifestation of Gandalf. Two strikes. Detainment and -3 prowess against hero companies. Discard this card if Gandalf comes into play. As a creature, may also be played keyed to Arthedain, The Shire, Rhudaur, Lindon, Wold &amp; Foothills, or Anfalas; or at sites in these regions. As a permanent-event, the hazard limit against all overt minion companies is increased by one. Discard when any play deck is exhausted.",</t>
  </si>
  <si>
    <t>Unique. Gandalf specific. Playable on one of your characters at one of your Wizardhavens [W] (or in your starting company). +2 to his direct influence. This character requires 1 point of influence to control and may only be controlled by general influence or Gandalf.   \"'...eye fixed on Mithrandir, seeking whether you said well or too much? He has long had your heart in his keeping.'\"-LotRV",</t>
  </si>
  <si>
    <t>Unique. Playable on a staff borne by Gandalf. Discard if the staff is not borne by Gandalf. Gandalf makes a CC when this card taps. TAP: at any time to give +2 to Gandalf’s prowess and body against a strike. TAP: during the long-event phase to reduce the hazard limit for Gandalf’s company by one (to a minimum of 2) if moving to a new site this turn.",</t>
  </si>
  <si>
    <t>Balrog specific. At the end of its movement/hazard phase, each of your moving companies may attempt to move with Under-deeps movement to a new site they have not used yet this turn. Another site card is played and a movement/hazard phase immediately follows. Subtract the number of complete movement/hazard phases the company has taken so far this turn from its Under-deeps movement rolls. You may start the game with this card in lieu of playing a minor item. Cannot be duplicated.",</t>
  </si>
  <si>
    <t>[MP: 1(2)] Unique. Playable at a non-haven site in Gan, if the influence check is greater than 8. Standard Modifications: Mûmakani (-2), Hathorians (+2), Khelnôr (-2), Kirani (+2)tap to bring one Oliphaunt from your discard pile to your hand. This factions is worth 2 mp if either effected by Alliance of Free Peoples or if a Tower Raided is in play in Gan or its adjacent regions.",</t>
  </si>
  <si>
    <t>Enedhwaith, Fangorn, Old Pûkel-land, Rohan",</t>
  </si>
  <si>
    <t>[MP: 1] Unique. Playable at Cair Andros if the influence check is greater than 7. Standard Modifications: Dúnedain (+1).     tap: at any time to cancel the play of Dark Tryst before it resolves.",</t>
  </si>
  <si>
    <t>[MP: 0; Mind: 1; DI: 0; P/B: 2/7]---W---Man. -1 to his CP. -1 to his influence attempts. +1 prowess if he controls a horse ally. Home site: Dunharrow.",</t>
  </si>
  <si>
    <t>Environment. When Gates of Morning is played, all environment hazard cards in play are immediately discarded, and all hazard environment effects are canceled. Cannot be duplicated.  \"Day came pale from the East. As the light grew it filtered through the yellow leaves...the early sun of a cool summer's morning was shining.\"-LotRII",</t>
  </si>
  <si>
    <t>Playable if you have more than 3 stage points. Your unique factions are each worth 2 Marshaling points. If you are Alatar, your unique Dragon factions are each worth 4 Marshaling points. If you are Pallando, your unique factions normally worth 3 or more Marshaling points are each worth 3 Marshaling points. Cannot be duplicated by a given player.",</t>
  </si>
  <si>
    <t>Nearest Haven: Rhûbar Playable: Items (minor, major, gold ring) Automatic-attacks: Orcs — 3 strikes with 8 prowess  Special: Ancient Dwarf-ruin. After you have successfully played Tower Raided here, you may take Fortress Reclaimed or Rebuild the Town from your sideboard to your hand.",</t>
  </si>
  <si>
    <t>Nearest Darkhaven: Dol Guldur Playable: Items (minor, major, gold ring) Automatic-attacks: Orcs — 3 strikes with 8 prowess (detainment against overt companies)   Special: Ancient Dwarf-ruin. Non-Nazgûl creatures attack normally at this site, not as detainment. An Orc leader may tap during the site phase to discard a Profitable Trade in play with factions in Wilderland (factions remain in play).",</t>
  </si>
  <si>
    <t>Unique. Werewolf. +2 DI against Scara-hai. Can use Shadow-magic and Spirit-magic. Gaurhir is also considered a wolf ally for the purpose of resource events. Counts as The Balrog for the purpose of Fled into Darkness, Glance of Arien, and The Sun Shone Fiercely. Home Site: Durthang, Minas Durlith",</t>
  </si>
  <si>
    <t>(1)animal---3 strikes with 6 prowess; (2)Traps---1 strike with 10 prowessSpecial: Swamp. *Contains a hoard if a company at this site discards a Lost Knowledge it controls; 2nd AA must be faced after the play of a major item at the site.",</t>
  </si>
  <si>
    <t>(1)Animals---3 strikes with 6 prowess; (2)Traps---1 strike with 10 prowessSpecial: Swamp. *Contains a hoard if a company at this site discards any Knowledge it controls; 2nd AA must be faced after the play of a major item at the site.",</t>
  </si>
  <si>
    <t>Sauron only. Stolen Knowledge. Tap your character at the same site as an opponent’s company and place this card with that company; you may take Eye of Sauron from your sideboard or discard pile to your hand. Cannot be duplicated on a company. This card affects opponent’s company: their hazard limit is increased by one and each character receives -1 to his CC. When the company moves, make a roll at the end of their hazard phase, adding 1 for each ranger and 1 for each region moved in. If the result is greater than 12, store this card: it gives 1 MP.",</t>
  </si>
  <si>
    <t>Unique. Weapon. Playable by Dwar the Ringwraith at any site in Udûn, the Great Central Plains, or region adjacent to these (does not tap the site). This item only affects Dwar; he may use spirit-magic and need not be taken to hand on a body check result of 7 or 8. Attacks from your Hounds of Sauron receive +1 to their prowess and strikes. TAP: shuffle any Our Own Wolves into your play deck instead of discarding it from play this phase.",</t>
  </si>
  <si>
    <t>Site Path from Carn Dûm: [s] [w] [w] [w] [w] Special: No character may be brought into play at this site (unless it is the character's home site). Resources may never be stored at this site. Geann a-Lisch counts as a Ruins &amp; Lairs [R] for the purposes of playing and interpreting hazards. Its site path for this purpose, if needed, is the one from Carn Dûm.",</t>
  </si>
  <si>
    <t>Nearest Haven: Edhellond Playable: Information, Items (minor, major) Automatic-attacks: Men-4 strikes with 8 prowess Special: Any Man hazard creature can be played at this site.  \"'Here lived tall Adan captains who once sailed near the lights of the Undying Lands.'\"-Kuduk Lore",</t>
  </si>
  <si>
    <t>[SP: 1] Dragon-lord only.  Playable on your Dragon-lord if you have Gloaming Golden Hoard in play.  +1 to his body (+2 if you receive any MPs for Gloaming Golden Hoard), to a maximum of 10.  Cannot be duplicated by a given player.",</t>
  </si>
  <si>
    <t>Playable at The Gem-deeps. If you have a stored Vein of Arda, playable at any Under-deeps site. During any organization phase in which you store Gems of Arda, you may immediately tap a character in the same company and play a non-special item with him from your hand or discard pile. This item must be identical to an item that your opponent has already stored. Your opponent's stored item id discarded, and you may never store the item you played.",</t>
  </si>
  <si>
    <t>Unique. Agent.  \"Wise-man say that Gergeli paddled every stream between the shrouded summits of the Hithaeglir and the jagged teeth of the Orocarni.\"-Kuduk Lore  Home Site: Shrel-Kain, Lake-town, Easterling Camp",</t>
  </si>
  <si>
    <t>[MP: 3; P/B: 14/7] Unique. Dragon. Sea Serpent. 2 strikes. Attacker chooses defending characters. +2 prowess if Storms of Osse or Noose of the Sea are in play. As a creature may be played at Gesathago's Lair. If Doors of Night is in play may also be played in Koros Bay, Mumakan Coast, Shores of Maquatosoth, Straight of Tumag, Usakan Bay, or keyed to a non-Free-hold, non-haven sites in these regions. As a long-event any company moving in one of the above regions faces an attack by Gesathago for which the attack receives -2 prowess, -1 body, but an additional strike.",</t>
  </si>
  <si>
    <t>(1)Dragon---2 strikes with 10 prowess (attacker chooses defending characters)Special: Hidden site. A character with a Port as a his home site must tap when this site is revealed. Treasure items played a this site may come from hand or discard pile.",</t>
  </si>
  <si>
    <t>[MP: 0; CP: 0] Diplomat only. Tap a diplomat during his movement/hazard phase to cancel a unique non-agent hazard before it resolves.",</t>
  </si>
  <si>
    <t>Unique. +2 direct influence against Wose factions.  \"...before them on the ground sat a strange squat shape of a man, gnarled as an old stone, and the hairs of his scanty beard straggled on his lumpy chin like dry moss.\"-LotRV  Home Site: Drúadan Forest",</t>
  </si>
  <si>
    <t>Balrog specific. Playable on a company during the organization phase if you have Master of Dread and Fear in play. You may bring this card from sideboard into your play deck (reshuffle) during your organization phase.     For one of your companies all CC are modified by +2 while this card is in play. Discard if Master of Dread and Fear leaves play. Cannot be duplicated",</t>
  </si>
  <si>
    <t>[MP: 2; CP: 1] Unique. Staff. Playable at The Riddle-caves. +2 prowess against Undead. This item affects a Ringwraith. If bearer defeats a strike from an Undead attack, he may immediately take control of a non-food minor item (which may be played from sideboard or hand). Shadow-magic user only: tap: assign a strike from an Undead attack his company faces to any character at a site in the same or an adjacent region. Bearer makes a CP modified by -2.",</t>
  </si>
  <si>
    <t>Undead. Three strikes. After attack, each character wounded by the Ghosts makes a corruption check modified by -1.  \"Many faces proud and fair, and weeds in their silver hair. But all foul, all rotting, all dead.\"-LotRIV",</t>
  </si>
  <si>
    <t>Undead. Three strikes. After attack, each character wounded by the Ghosts makes a corruption check modified by -1.  \"The Dead are following...I see shapes of Men and of horses, and pale banners like shreds of cloud, and spears like winter-thickets on a misty night. The Dead are following.\"-LotRV",</t>
  </si>
  <si>
    <t>[MP: 3] Unique. Playable at the Ghost-caves by a sage bearing Ghostbane, or by Aragorn II if Return of the King is in play.     tap: any Gold Chains in the Wind you have in play is not discarded until the end-of-turn phase.     tap: and discard an Undead creature from hand to cancel an attack against one of your companies.",</t>
  </si>
  <si>
    <t>Undead. Five strikes.  \"Halfling tales speak of the dark, wet slime where the Gorcrows croak and the Mewlips dwell, patiently awaiting their prey, like ever-hungry caretakers ringing soft, beckoning bells.\"-Kuduk Lore",</t>
  </si>
  <si>
    <t>Undead. Five strikes.  \"'Yes, yes...all dead, all rotten.'\" -LotRIV",</t>
  </si>
  <si>
    <t>Giant. One strike. Two Wildernesses [w] in site path are required.  \"...stone-giants were out and were hurtling rocks at one another for a game, and catching them, and tossing them down into the darkness where they smashed among the trees far below...\"-Hob",</t>
  </si>
  <si>
    <t>Giant. One strike. Two Wildernesses [w] in site path are required.  \"'...the sounds were those of shrill cries, and wild howls of laughter.'\"-LotRII",</t>
  </si>
  <si>
    <t>Spiders. Two strikes. If the body check for a non-Wizard character wounded by Giant Spiders equals the character's body, the character is discarded. May also be keyed to Heart of Mirkwood, Southern Mirkwood, Western Mirkwood, and Woodland Realm; and may also be played at Ruins &amp; Lairs [R], Shadow-holds [S], and Dark-holds [D] in these regions. Two Wildernesses [w] in the site path are otherwise required.",</t>
  </si>
  <si>
    <t>Spiders. Two strikes. If the body check for a non-Wizard, non-Ringwraith character character wounded by Giant Spiders equals his body, the character is discarded. May also be played keyed to Heart of Mirkwood, Southern Mirkwood, Western Mirkwood, and Woodland Realm; and may also be played at Ruins &amp; Lairs [R], Shadow-holds [S], and Dark-holds [D] in these regions.",</t>
  </si>
  <si>
    <t>(1)Giant---1 strike with 12 prowess, a diplomat may tap to cancel this automatic-attack. Special: Hidden site. Tap a Scout in the company to reveal this site. Discard a food item from the company to make Gems of Arda playable at the site this turn.",</t>
  </si>
  <si>
    <t>(1)Giant---1 strike with 12 prowess; a diplomate may tap to cancel this attack. Special: Hidden site. Tap a Scout in the company to reveal this site. A character here may tap to place Remnants of Old Robberies with a creature in your marshalling point pile (as ifdefeated this turn), taken from your sideboard or hand.",</t>
  </si>
  <si>
    <t>[MP: 3] Unique. Playable at any non-Haven [H] site in Ered Harmal, if you discard (for no effect) a food item from the company and if the influence check is greater than 10. Standard Modifications: none     tap: and discard a Giant hazard creature from hand to make non-unique ore items playable at sites in Ered Harmal until the end of the turn.",</t>
  </si>
  <si>
    <t>[MP: 1; CP: 1] Unique. Jewel. Playable by Frodo at any Free-hold [F] where Arwen is present.  Elf-friend may be played on Frodo at any site (as if at an Elf-hold). Sail to the West may be played on Frodo at Grey Havens, even if Círdan is not there (Frodo need not store or discard this item).     tap: cancel any effect that would discard Frodo or return him to your hand this phase.",</t>
  </si>
  <si>
    <t>Playable on a Dúnadan at a Haven [H]; tap the Dúnadan. Gives the bearer sage skill.   \"The Dúnadain alone of all the races of Men knew and spoke an Elvish tongue; for their forefathers had learned Sindarin...\" -LotR",</t>
  </si>
  <si>
    <t>[SP: 1] Command. Playable on a Dúnadan, Dwarf, Elf or Man Warlord. TAP: bring a skill card your War-lord can use from your discard pile to your play deck and shuffle. War-lord makes a CC. Cannot be duplicated by a given player.",</t>
  </si>
  <si>
    <t>Provides +3 to an influence attempt against a faction.  \"'The Lord Sauron the Great, so he said, wished for our friendship. Ring he would give for it, such as he gave of old.'\"-LotRII",</t>
  </si>
  <si>
    <t>Unique. +2 prowess against Orcs.  \"'I am...Gildor Inglorion of the House of Finrod. We are Exiles, and most of our kindred have long ago departed and we too are now only tarrying here a while, ere we return over the Great Sea.'\"-LotRI  Home Site: Rivendell",</t>
  </si>
  <si>
    <t>[MP: 1; Mind: 3; DI: 1; P/B: 2/8]---Sc/Sa---Dúnadan. Unique. +4 DI against Arathorn II and Aragorn II. Against Nazgûl, + 5 to her prowess and his body if halved (round up). If Gilraen is at the same site as Arathorn II you may take Estel from your sideboard to your hand.Home site: Rivendell, Tol Lamfirith.",</t>
  </si>
  <si>
    <t>Unique. +2 direct influence against Iron Hill Dwarves faction, +2 prowess against Orcs. +1 direct influence against Elves and Elf factions.  \"Gimli...wore openly a short of steel-rings, for dwarves make light of burdens...\"-LotRII  Home Site: Iron Hill Dwarf-hold",</t>
  </si>
  <si>
    <t>Unique. Longbeard. Manifestation of Gimli. +1 prowess against Orcs. +1 prowess when Hunting Orcs is in play (+2 if an Elf is in his company). Home Site: Iron Hill Dwarf-hold",</t>
  </si>
  <si>
    <t>Unique. Playable on a Dwarven Axe borne by Gimli. +1 to Gimli’s prowess. You may assign strikes to Gimli regardless of his status. Discard if the Dwarven Axe is not borne by Gimli.",</t>
  </si>
  <si>
    <t>Radagast specific. Playable on one of your protected Wizardhavens [W] if you are Radagast and have at least 12 stage points and 6 allies and/or unique factions in play (the factions must be playable at sites in the Wizardhaven's [W] region or adjacent regions). The Wizardhaven's region and all adjacent regions become Wilderness [w]. Cannot be duplicated.",</t>
  </si>
  <si>
    <t>Unique. Agent.  \"Moving like a spry deer, old Gisulf the Woodman ran hard to his home in Woodmen-town. But a dark pact compelled him to shield his kinsmen from the grave news of Shadows haunting the sacred grove around Watchman's Well.\"-Kuduk Lore  Home Site: Woodmen-town, Lake-town, Dale",</t>
  </si>
  <si>
    <t>[MP: 2] Prisoner. Trophy. Playable with a Seize Prisoners in active play. Instead of eliminating a prisoner from the company, you may invert this card, discard target Seize Prisoners, and place this card with its controlling character. This card gives 2 mp if inverted. Cannot be duplicated on a Seize Prisoners",</t>
  </si>
  <si>
    <t>Unique. Gandalf specific. Place this card on Gandalf if he is in play. If on Gandalf, your unique non-character cards normally worth 1 Marshaling point are each worth 2 Marshaling points.  \"But at last there came about by chance a meeting between Gandalf and Thorin that changed all ...\"-LotR",</t>
  </si>
  <si>
    <t>Nearest Haven: Lórien Playable: Items (gold ring) Automatic-attacks: Undead - 1 strike with 8 prowess; each character wounded must make a corruption check  \"...where there were great beds of iris and flowering reeds.\"-LotRI",</t>
  </si>
  <si>
    <t>Nearest Darkhaven: Dol Guldur Playable: Items (gold ring) Automatic-attacks: Undead - 1 strike with 8 prowess; each character wounded must make a corruption check modified by -2  \"'And there in the dark pools amidst the Gladden Fields...the Ring passed out of knowledge and legend...\"-LotRI",</t>
  </si>
  <si>
    <t>Unique. Dwarf-lord only. Playable on The Gem-deeps if you have a Dwarf-lord there and The Gem-deeps or Glittering Caves is a Haven [H] or Border-hold [B]. You may place any of your Dwarves here “off to the side” with this card. Characters (and cards they control) placed with this card do not give any MP; during the organization phase you may bring them into play at the site. While there is a Dwarf with this card, the site does not leave play. For every two Dwarves placed with it, this card gives 1 faction MP (to a maximum of 4) and the prowess and strikes of all attacks at the site are reduced by 1 (to a minimum of 1).",</t>
  </si>
  <si>
    <t>Unique. Weapon. +3 to prowess to a maximum of 8 (a maximum of 9 against Orcs).   \"'This, Gandalf, was Glamdring, Foe-hammer that the king of Gondolin once wore.'\"-Hob",</t>
  </si>
  <si>
    <t>Playable on a company at a Border-hold [B] or Free-hold [F]. Make a roll (draw a #) for each hazard permanent-event on characters in the company. Discard each hazard whose roll is greater than the number normally needed to remove it as printed on the card (ignoring all modifiers and conditions). If no number is given, the permanent-event is discarded if its result is greater than 8.",</t>
  </si>
  <si>
    <t>Environment. Playable on The Balrog at or moving to a non-Under-deeps site. -2/-1 to his prowess/body until the end of turn. This modification is -4/-2 if Gates of Morning is in play. Cannot be duplicated on a given turn.   \"The Black Enemy and his servants could not endure the glance of the Sun's bright eyes.\" -Kuduk Lore",</t>
  </si>
  <si>
    <t>May only be played at a Border-hold [B] where gold rings are playable. Bearer must make a corruption check at the end of each of his untap phases. Discard Bright Gold Ring when tested. If tested, obtain a random value to determine which ring card may be immediately played: a Spirit Ring (10, 11, 12+); a Dwarven Ring (9, 10, 11, 12+); a Magic Ring (1, 2, 3, 4, 5, 6); a Lesser Ring (any result). You may search you play deck or discard pile for a Lesser Ring to be played.",</t>
  </si>
  <si>
    <t>Nearest Haven: Lórien Playable: Items (minor, major) Automatic-attacks: Pûkel-creature - 1 strike with 9 prowess  \"'...columns of white and saffron and dawn-rose...glistening pendants of the roof: wings, ropes, curtains fine as frozen clouds...pinnacles of suspended palaces!'\"-LotRIII",</t>
  </si>
  <si>
    <t>Nearest Darkhaven: Geann a-Lisch Playable: Items (minor, major) Automatic-attacks: Pûkel-creature - 1 strike with 9 prowess  \"'...immeasurable halls, filled with an everlasting music of water that tinkles into pools...'\"-LotRIII",</t>
  </si>
  <si>
    <t>[MP: (1); SP: 1] Dragon-lord specific. Playable on a Dragon’s Den [K]. If you have stored hoard and/or treasure items normally woth  10+ mp (count 1 mp for each hoard minor item), your hand size is increased by 1.      If you have stored at least three treasure items, this card is worth 1 mp. Discard this card when the site leaves active play. Cannot be duplicated by a given player",</t>
  </si>
  <si>
    <t>Unique. +2 direct influence against Blue Mountain Dwarves faction, +1 prowess against Orcs. +1 direct influence against Dwarves and Dwarf factions.  \"His beard, very long and forked, was white...and around his neck hung a chain...\"-LotRII  Home Site: Blue Mountain Dwarf-hold",</t>
  </si>
  <si>
    <t>Environment. Playable only on a company that is moving this turn. Once character (attacker's choice) in that company suffers -1 to his prowess until the end of the turn. Alternatively, if Doors of Night is in play, treat one Border-land [b] as a Wilderness [w] or one Border-hold [B] as a Ruins &amp; Lairs [R] until the end of the turn. Cannot be duplicated.",</t>
  </si>
  <si>
    <t>Unique. +1 direct influence against Elves.  \"Glorfindel was tall and straight; his hair was of shining gold, his face fair and young and fearless and full of joy; his eyes were bright and keen, and his voice like music; on his brow sat wisdom, and in his hand was strength.\"-LotRII  Home Site: Rivendell",</t>
  </si>
  <si>
    <t>[MP: 1; Mind: 4; DI: 0; P/B: 4/8]---W/R---Dwarf. Unique. Stiffbeard. Agent. Grey Agent. +1 prowess against Men and Orcs.     Agent only: tap: discard one food item from a company at his current site (hazard player’s choice). Home site: Azagarbhun, Bar Falin, Mablad-dûm.",</t>
  </si>
  <si>
    <t>Quest.* You may play War Preparations at sites Angmar or its adjacent regions is if in Mordor. If you have a stored War Preparations this card is worth 3 mp and you may play Tower Raided at Carn Dûm as if it were a Shadow-hold [S]. Attacks from asterix creatures receive +1 prowess and strikes against minion companies keyed to sites and regions in Eriador.    This card gives 2 additional mp if you also receive any mp from Reunited Kingdom; it is worth full mp to an Atani-lord, Elrond Half-elven or Círdan the Shipwright.",</t>
  </si>
  <si>
    <t>[MP: (*)] Unique. Playable if you receive the mp from Northern Bellakar and Southern Bellakar. The hazard limit against minion companies at or moving to a site in Bellakar is modified by +1 (to a minimum of 3).     Additionally, all minion factions in play at sites or in regions in Bellakar or adjacent regions have their moral and force number decreased by 2. This card is worth 1 mp for each such faction of opponent you have defeated (place it with this card).",</t>
  </si>
  <si>
    <t>Unique. Radagast specific. Place this card on Radagast if he is in play. Any non-unique ally with 1 mind (a copy of which he does not already control) is considered playable with Radagast at his site. This ally may be taken from your discard pile or hand.  \"It was said that the glove was imbued with the Wizard's love of the olvar and the kelvar...\"-Kuduk Lore",</t>
  </si>
  <si>
    <t>[MP: 1; P/B: 7/0] Animal. Wolf. 2 strikes. May be played keyed to any Wilderness [w] region in Eriador or Wilderland (by name or type), and to Ruins &amp; Lairs [R] in these regions. If the defending company contains a wounded character, Glutan's cannot be cancelled by a skill card. Cannot be duplicated in a given movement/hazard phase.",</t>
  </si>
  <si>
    <t>Tap a sage if another sage in his company or at his current site or at his new site. Alternatively, tap a diplomat if another diplomat is in his company or at his current site or at his new site.   \"'Small comfort will those two have in their companionship: they will gnaw one another with words. ...If Wormtongue ever comes out of Orthanc alive, it will be more than he deserves.'\"-LotRIII",</t>
  </si>
  <si>
    <t>Playable on one of your Deep Mines sites. The Deep Mines site is now adjacent to an Under-deeps site of your choice whose surface site is in a region containing or adjacent to the region containing the Deep Mines surface site. The movement number required to move between these two Under-deeps sites is (7). This card may also be played as a hazard on one of your opponent's Deep Mines sites. Discard this card when Deep Mines is discarded or returned to its location deck. Cannot be duplicated on a given Deep Mines site.",</t>
  </si>
  <si>
    <t>Nearest Darkhaven: Minas Morgul Playable: Items (minor, major*) *-Weapon, armor, shield, or helmet only Automatic-attacks: Men-each character faces 1 strike with 8 prowess (detainment against covert company)  \"...one of the most ancient Númenórean colonies along the Bay of Belfalas, founded duringthe noontide of Númernor's imperial expansion.\"-Kuduk Lore",</t>
  </si>
  <si>
    <t>Nearest Haven: Edhellond Playable: Items (minor, major) Automatic-attacks: Men-4 strikes with 9 prowess (detainment)   \"...could be seen in clear weather even on the coasts of Gondor or far upon the western sea.\"-LotR",</t>
  </si>
  <si>
    <t>Playable only on an Orc or Troll. +1 to all rolls required for bearer's company to move to adjacent Under-deeps sites.  \"Now goblins are cruel, wicked, and bad-hearted. They make no beautiful things, but they make many clever ones... It is not unlikely thay invented some of the machines that have since troubled the world...\"-Hob",</t>
  </si>
  <si>
    <t>Unique. Manifestation of Beorn. Grey Agent. +2 prowess against Orcs. Agent only: May attack an overt company at a Shadow-hold [S]; the attack is not detainment. If an Animal, Wolf, or Orc hazard creature is played against a company at or moving to a site in the same or adjacent region as Goblin-basher’s, he may immediately transfer to this site (even if you have it in play). Home Site: Beorn's House, The Carrock",</t>
  </si>
  <si>
    <t>Orcs. Men. 3 strikes. Following the attack, the attacker looks at a number of cards from the top of the defender's play deck equal to the number of successful strikes of the attack. The attacker may place any of these cards face down on the bottom of the defender's bottom of the defender's play deck (in any order he chooses). He places the rest on top of the defender's deck (in any order he chooses).",</t>
  </si>
  <si>
    <t>Nearest Haven: Rivendell Playable: Items (minor, gold ring) Automatic-attacks: Orcs - 3 strikes with 6 prowess  \"It was deep, deep dark, such as only goblins...living in the heart of the mountains can see through. The passages there were crossed and tangled in all directions...\"-Hob",</t>
  </si>
  <si>
    <t>Nearest Darkhaven: Carn Dûm Playable: Items (minor, gold ring) Automatic-attacks: Orcs - 3 strikes with 6 prowess Special: Non-Nazgûl creatures played at this site attack normally, not as detainment.  \"...and the way went down and down, and it was most horribly stuffy.\"-Hob",</t>
  </si>
  <si>
    <t xml:space="preserve"> +1 prowess against Dwarves. Discard on a body check result of 7. Costs no influence to control if controlled by a leader bearing a Whip. +1 to his company’s Under-deeps movement rolls. Home Site: any Orc-hold",</t>
  </si>
  <si>
    <t>Unique. Playable at Goblin-gate if the influence check is greater than 8. Once in play, the number required to influence this faction is 0. Standard Modifications: Grey Mountain Goblins (+2).  \"...goblins in full armour with drawn swords sitting just inside the door, watching it with wide eyes...\"-Hob",</t>
  </si>
  <si>
    <t>Playable on a company during the organization phase. The company cannot use starter movement. In addition, if they move with region movement, they are limited in all cases to 3 regions maximum and their hazard limit is reduced by one (to a minimum of two). Discard this card from play and make a roll to attempt to cancel an attack against them by an opponent's company. If the roll plus the number of scouts in the company is greater than 7, the attack is canceled. Discard during your organization phase if you choose. Cannot be duplicated on a given company.",</t>
  </si>
  <si>
    <t>[MP: 1; Mind: 4; DI: 2; P/B: 4/7]---Sc/R---Man. Unique. +2 DI against the Men of Anfalas faction. Home site: Lond Galen.",</t>
  </si>
  <si>
    <t>Unique. Only playable at Lórien. +1 direct influence to bearer.   \"The Lady bowed her head, and she turned then to Boromir, and to him she gave a belt of gold...\"-LotRII",</t>
  </si>
  <si>
    <t>Whenever you defeat a Dragon attack, rotate this card 90° and rotate any Use with Terrible Effect in play back 90°. For each time rotated, Dragon and Drake attacks against your companies receive -1 to their prowess. If fully rotated, this card gives 2 MP, and you suffer no reduction in item MP if those are more than half of your total MP at the end of the game.",</t>
  </si>
  <si>
    <t>Magic. Shadow-magic. Playable on a shadow-magic-using character facing an attack before strikes are assigned. An Ally with a prowess of 5 is created which leaves the game when the attack is finished. In all cases, the ally must face one of the attack's strikes. Unless he is a Ringwraith, character makes a corruption check modified by -4.",</t>
  </si>
  <si>
    <t>Nearest Haven: Lórien Playable: Items (minor, major, greater, gold ring) Automatic-attacks: Dragon-1 strike with 15 prowess  \"...a steep, ore-rich knoll situated amidst a dry lake in the Withered Heath's southeastern lowlands.\"-Kuduk Lore",</t>
  </si>
  <si>
    <t>Nearest Darkhaven: Dol Guldur Playable: Items (minor, major, greater, gold ring) Automatic-attacks: Dragon-1 strike with 15 prowess  \"'Up there, in the lone peak, you'll find more than just ice and rock. It's full of gold! Of course, there's a price...'\"-Kuduk Lore",</t>
  </si>
  <si>
    <t>Playable on a non-overt minion character in lieu of declaring CvCC. Make an influence check against one of opponent’s characters (+4 if a Ringwraith, +3 if diplomat). If the result is higher than the character’s mind minus his corruption point total and CP-modifiers, place this card on him (tap the character if untapped).      Discard this card to cancel any effect that would cancel CvCC with this character’s company.",</t>
  </si>
  <si>
    <t>May only be played at Bag End or a Ruins &amp; Lairs [R] where gold rings are playable. Bearer must make a corruption check at the end of each of his untap phases. Discard this ring when tested. If tested, obtain a random value to determine which ring card may be immediately played: The One Ring (11, 12+); a Dwarven Ring (8, 9, 10, 11, 12+); a Magic Ring (1, 2, 3, 4, 5); a Lesser Ring (any result).",</t>
  </si>
  <si>
    <t>Unique. Playable at Old Forest.  May not be attacked. Tap Goldberry to cancel any effect that would cause her company to return to its site of origin after declaring its movement to a new site. Alternatively, tap Goldberry to cancel one attack against her company keyed to Wilderness [w].  \"...as young and ancient as Spring...\"-LotRI",</t>
  </si>
  <si>
    <t>Unique. Manifestation of Goldberry. The hazard limit for overt companies at or moving to a site in Arthedain, Cardolan, Hollin, Rhudaur, Old Forest, or The Shire is increased by one; The Oldest may be played against such a company. Additionally, every overt or minion company moving in one of these regions must tap two rangers (instead of one) to cancel Enchanted Stream or the effects of River.",</t>
  </si>
  <si>
    <t>[MP: 0; CP: 0] Treasure. You many place this card with a ring in the company. If placed with a ring, it gives one fewer marshalling point and its bearer receives +1 to his corruption checks. He cannot use targer ting (including any bonuses it gives). Bearer ma tap this item and make a corruption check to use the ring that phase. This card intaps at the start of each phase. Cannot be duplicated on a ring.",</t>
  </si>
  <si>
    <t>Playable on Edoras. Any character here and with Edoras as a home site may tap to bring Horses, Wild Horses, or a horse ally from the discard pile to their play deck. Additionally, Edoras is considered a Haven [H] for the purpose of Hall of Fire. Discard when the site leaves active play. Cannot be duplicated by a given player",</t>
  </si>
  <si>
    <t>Unique. Playable at Goblin-gate or Moria.  If his company's size is less than three, tap Gollum to cancel one attack against his company keyed to Wilderness [w] or Shadow-land [s]. Tap Gollum if he is at the same non-Haven site as The One Ring; then both Gollum and The One Ring are discarded.",</t>
  </si>
  <si>
    <t>Playable on Gollum if The One Ring is in the company. Gollum is considered a character for all purposes; he now takes control of The One Ring. Discard your avatar (you do not lose the game). You cannot reveal an avatar. Gollum costs no influence to control He cannot transfer The One Ring. Each of your unique characters and resources normally worth 1 marshalling point now give 2 marshalling points; all of your other characters and resources (except The One Ring) do not give any marshalling points. Discard if Gollum does not bear The One Ring.",</t>
  </si>
  <si>
    <t>Playable on a (grey) agent at an Under-deeps surface site. The agent may use Under-deeps movement (as an agent action; no movement roll is required). If the agent is My Precious and is at an Under-deeps site, he receives +2 prowess. If this card is in your discard pile, you may play it as if it were in your hand.",</t>
  </si>
  <si>
    <t>Unique. Only playable if the One Ring and Gollum are both at Mount Doom during the site phase. The One Ring is destroyed and its bearer's player wins.  \"...even as his eyes were lifted up to gloat on his prize, he stepped too far...and then with a shriek he fell. Out of the depths came his last wail 'precious', and he was gone.\"-LotRVI",</t>
  </si>
  <si>
    <t>Unique. Agent. Can use spirit-magic. Agent only: may tap to make an influence check on an ally, faction, or character.  \"Through an urbane courtier, Golodhros still maintained a home...not far from the black vale of Imlad Morgul. ... How he could safely visit there, no one knew.\"-Kuduk Lore  Home Site: Minas Morgul, Cirith Ungol, Barad-dûr",</t>
  </si>
  <si>
    <t>Nearest Haven: Lórien Playable: Items (minor, major, gold ring) Automatic-attacks: Dragon-1 strike with 14 prowess  \"The lofty peak of the central Grey Mountains harbors a vast cache of stolen treasure within its stony bones.\"-Kuduk Lore",</t>
  </si>
  <si>
    <t>Nearest Darkhaven: Dol Guldur Playable: Items (minor, major, gold ring) Automatic-attacks: Dragon-1 strike with 14 prowess  \"'And the halls and cavernous streets under the earth with arches carved like trees...'\"-LotRII",</t>
  </si>
  <si>
    <t>Dúnedain. Each character in the company faces one strike (detainment against covert and hero companies). May be played keyed to Ithilien, Dagorlad, Harondor, Mouths of the Anduin, and Brown Lands; and may also be played at sites in these regions. May not be played against a character with Henneth Annûn as a home site.",</t>
  </si>
  <si>
    <t>[MP: 4; P/B: 14/8] Unique. Female. Ice-dragon. May be played at Gondring’s Lair. Two strikes. Attacker chooses defending characters.     If Doors of Night is in play, may also be keyed to East Bay of Forochel, Elven Shores, Forochel, Rast Losnaeth, and West Bay of Forochel; and at sites in these regions",</t>
  </si>
  <si>
    <t>[MP: 4; P/B: 12/7] Unique. Any company moving in East Bay of Forochel, Elven Shores, Forochel, and/or Rast Losnaeth immediately faces an Ice-dragon attack (female; considered a hazard creature attack) — 3 strikes at 12/7.     If Doors of Night is in play, this attack also affects: Everdalf, Lindon, Minheldolath, and Númeriador",</t>
  </si>
  <si>
    <t>[MP: 4; P/B: 15/8] Unique. Unless Gondring Ahunt is in play, Gondring’s Lair has an additional automatic- attack: Ice-dragon — 2 strikes at 15/8.     In addition, each company moving in The Northern Waste has its hazard limit increased by one for every Coastal Sea [c] in its site path",</t>
  </si>
  <si>
    <t>[MP: 4; P/B: 14/8]---Dragon. Unique. Manifestation of Gondring. Female. Playable at Gondring’s Lair if the influence check is greater than 13. Modifications: influencer discards a major item (+4) or a greater item (+7).    All attacks by manifestations of Gondring against any of your companies are cancelled. Any company moving in East Bay of Forochel, Forochel, Rast Losnaeth, and/or West Bay of Forochel faces an attack: Ice-Dragon — 2 strikes at 14/8 prowess/body (attacker chooses defending characters)",</t>
  </si>
  <si>
    <t>(1)Dragon---1 strike with 13 prowess, Special: When you play Token of Goodwill   at this site, any treasure item may be discarded as if a greater item",</t>
  </si>
  <si>
    <t>(1)Dragon---1 strike with 13 prowessSpecial: Contains a hoard. Discard a treasure item from a company to search your discard pile or playdeck and take one prisoner card into your hand.",</t>
  </si>
  <si>
    <t>Playable on an untapped agent. Tap the agent who may then make an influence attempt against an ally, faction, or character. +4 to influence attempt, +8 if ally, faction or character is playable at agent's home site. Alternatively, modify an influence attempt by an agent by +4. This card cannot serve both functions.",</t>
  </si>
  <si>
    <t>Unique. Uruk-hai. Leader. Discard on a body check result of 9. +3 direct influence against Orc and Orc factions.  \"'...you and me'll slip off and set up somewhere on our own with a few trusty lads, somewhere where there's good loot nice and handy, and no big bosses.'\"-LotRII  Home Site: Minas Morgul",</t>
  </si>
  <si>
    <t>Unique. Troll. May also be played at Dol Guldur or following an Orc or Troll attack at a Shadow-hold [S] this phase. When Gorfaur the Lame is revealed or played, all characters in the company receive -1 to their prowess and CC this phase.",</t>
  </si>
  <si>
    <t>Imlad Morgul, Nurn, Udûn",</t>
  </si>
  <si>
    <t>[MP: 2; Mind: 6; DI: 2; P/B: 5/8]---W/Sa---Man. Unique. Can use shadow-magic. May play Freeze the Flesh on an eliminated horse ally, Zûrafy or Oliphaunt (as if a character).     tap: make a CP modified by -2 and eliminate a horse ally in the company to heal a character in the company (from wounded to untapped). Home site: Temple of Kondri Odchi.",</t>
  </si>
  <si>
    <t>[MP: 2; Mind: 5; DI: 1; P/B: 5/8]---W---Orc. Unique. Uruk-hai. Leader. Discard on a body check result of 8. +1 prowess against Orcs. +1 DI against Orcs. +2 DI against the Ogurk-bâsh faction.      You may play Orc-tortured on any strike Gorshûk faces in CvCC during your turn (before rolls are made; as if an Orc creature attack). Home site: Kala-Ogurk.",</t>
  </si>
  <si>
    <t>[MP: 2; Mind: 6; DI: 3; P/B: 3/7]---Sa/D---Elf. Unique. Noldo. Court Member of Ardor. Can use sorcery. Assignment Forsaken may be played on him as if he were a Fallen-wizard; tap shuffle one Assignment Forsaken from your sideboard into your deck. Home site: Aurax-Dûr.",</t>
  </si>
  <si>
    <t>[MP: 4; P/B: 14/8] Unique. Cold-dragon. Winged. May be played at Hollow Spire. 3 strikes. If Doors of Night is in play, may also be played keyed to Azjan, Barl Syrnac, Lhûgdalf and Ukal Sêj.",</t>
  </si>
  <si>
    <t>[MP: 4; P/B: 12/7] Unique. Any company moving in Azjan, Barl Syrnac, Lhûgdalf, Mur Fostisyr and Ukal Sêj  immediately faces a Cold-dragon attack (considered a hazard creature attack) — 4 strikes at 12/7.If Doors of Night is in play, this attack also affects: Dyr, Forrhûn and Talath Oiohelka",</t>
  </si>
  <si>
    <t>[MP: 4; P/B: 15/8] Unique. Unless Gostir Ahunt is in play Hollow Spire has an additional automatic-attack: Cold-dragon — 3 strikes at 15/8.     In addition, all hazard creatures with Ice or Cold in their title have their prowess and body modified by +1; all such creatures with no body have 4 body.",</t>
  </si>
  <si>
    <t>Unique. Manifestation of Gostir. Playable at Hollow Spire if the influence check is greater than 12. Modifications: influencer discards a major item (+3) or a greater item (+6).     All attacks by manifestations of Gostir against any of your companies are cancelled. Any company moving in Azjan, Barl Syrnac, Lhûgdalf, Mur Fostisyr and/or Ukal Sêj faces an attack: Cold- dragon — 3 strikes at 14/8 prowess/body.",</t>
  </si>
  <si>
    <t>Unique. Troll. One strike. May also be played following an Orc or Troll attack in a Shadow-land [s] or Shadow-hold [S].  \"There they had been mastered for the sack of the City and the rape of Gondor, waiting on the call of their captain. He now was destroyed; but Gothmog the lietenant of Morgul had flung them into the fray..\"-LotRV",</t>
  </si>
  <si>
    <t>Magic. Sorcery. Cancel all hazard effects for the rest of the turn that: force a sorcery-using character's company to return to its site of origin or would tap its current or new site. Unless he is a Ringwraith, the sorcery using character makes a corruption check modified by -4.  \"'...he can govern the storms... He has strange powers and many allies.'\"-LotRII",</t>
  </si>
  <si>
    <t>[MP: 1; CP: 1; SP: 1] Unique. Elessar and Prince Imrahil only. Playable on your Lord during the site phase at Tolfalas. Tap your Lord. Hair of Uinen is not discarded normally during the long-event phase. While Hair of Uinen is in play, Linyuilë and Nenselde the Wingild are not discarded as per their card text when in a company with your Lord and moving to a port or site in a Coastal Sea [c] region.     tap: during your organization phase to take one Fair   Sailing, Favor of the Valar, Hair of Uinen or Karma of Aldarion from your discard pile to your hand.",</t>
  </si>
  <si>
    <t>Unique. +2 DI against characters and factions playable at sites in Nuriag or its adjacent regions. If you are Sauron, you may discard The Dark Power from hand to make a Man attack against his company detainment. TAP: take Servants in the South and East from your discard pile to your hand. Home Site: Mistrand, Nûrniag Camp",</t>
  </si>
  <si>
    <t>Playable on a non-overt, non-Ringwraith company facing automatic-attacks at a Border-hold [B] or Free-hold [F]. Make a roll and add one for each scout in the company. If the result is greater than 8, cancel one automatic-attack at the site. If all automatic-attacks are thus cancelled, Seize Prisoners and Stabbed Him in His Sleep are playable at the site this turn even if it is untapped (afterwards tap site if untapped).",</t>
  </si>
  <si>
    <t>[MP: 2; Mind: 6; DI: 0; P/B: 6/8]---W/R---Orc. Unique. Uruk-hai. Leader. Discard on a body check result of 8. +2 prowess against Dragons and Drakes. +2 DI against Orcs. Discard when in the company with a Dragon.    tap: during the organization phase to allow his company to move through a mountain region (and not stop at a site therein). Home site: Deep Cleft, Mount Gundabad.",</t>
  </si>
  <si>
    <t>[CP: 1] Corruption. Playable on a non-diplomat, non-avatar character. Target character may not transfer or store any items, and no items may be transferred to target character. Cannot be duplicated on a given character.    During his organization phase, a character with this card may tap to attempt to remove it. Make a roll: if the result is greater 6, discard this card.",</t>
  </si>
  <si>
    <t>Place this card on your avatar if he is in play. If this card is on your avatar and you receive any MP for one of the following resources, place it with that resource: Clean the Greenwood, Rescue Prisoners, Into the Smoking Cone, Fate of the Ithil-stone, King under the Mountain, Pass the Doors of Dol Guldur, Reconquest of Khazad-dûm, Towers Destroyed, Tower Raided. Cannot be duplicated on a resource. Target resource now gives full MP, and this card gives 1 MP. Discard if target resource is discarded.",</t>
  </si>
  <si>
    <t>As a permanent-event, +1 to your influence attempts against Orc and Troll factions. If you have at least 4 unique Orc and/or Troll factions-none playable at a Dark-hold [D]-you receive this card's Marshaling points. Cannot be duplicated as a permanent-event. Alternatively, as a short-event, you may choose any Orc and Troll factions you're your discard pile and shuffle them into your play deck.",</t>
  </si>
  <si>
    <t>Playable at a tapped or untapped Shadow-hold [S]. May not be attacked. Discard this ally if its controlling character is wounded. Tap this ally to remove the effect of an attack against its controlling character's company that states: \"attacker chooses defending characters\". Cannot be duplicated on a given company.",</t>
  </si>
  <si>
    <t>Unique. Weapon. Playable on Bow of the Galadhrim if borne by Fanar or Legolas. Bow of the Galadhrim gives its bearer +2 prowess (to a maximum of 9). Additionally, you may tap it (at any time) to modify a strike another character in his company is facing by a combined value of -3 to prowess and/or body. Discard if not borne by Fanar or Legolas.",</t>
  </si>
  <si>
    <t>Weapon. Bow. Warrior only: +2 prowess to a maximum of 8 (a maximum of 9 if borne by a Nando or Silvan Elf). Cannot be used by a Hobbit. TAP: allow bearer to remain untapped against a strike from an attack keyed to a region, which does not choose defending characters.",</t>
  </si>
  <si>
    <t>[MP: 1; CP: 2; DI: +2] Unique. Hoard item. Treasure. May be played at a tapped site if the company has faced an attack from a unique Dragon manifestation that turn. +2 DI against Dwarves. Discard this item to make one roll for a burglary attempt automatically successful.",</t>
  </si>
  <si>
    <t>[MP: 1; Prowess: (+3)] Unique. Playable on Sam Gamgee, if he bears Sting, Phial of Galadriel or The One Ring and has defeated a strike from an Orc or Spider attack this turn.  He receives +3 prowess against Orcs and Spiders.",</t>
  </si>
  <si>
    <t>Unique. Flying. Playable at Mountains of Mirkwood, if the influence check is greater than 9. Standard Modifications: none. Cannot be influenced by a character in an overt company. TAP: cancel an attack from a non-unique hazard creature keyed to a region of Mirkwood (by name or single region type) against one of your non-overt companies.",</t>
  </si>
  <si>
    <t>Balrog specific. Target and cancel any effect (declared earlier in the same chain of effects) that would cancel an attack by The Balrog's company against an opponent's company. Alternatively, cancel an attack against a company at, or moving to or from, an Under-deeps site.  \"...close to the feet of two huge pillars a great fissure had opened.\"-LotRII",</t>
  </si>
  <si>
    <t>Playable on Legolas or Gimli, if both are in the company that has just defeated an attack. Tap Legolas and Gimli if untapped. If both are in the same company: +1 to their body, and either character may tap to give +3 to any one roll made by/for the other. If either is controlled by the other, he costs 3 points of influence to control. Discard if either character leaves play, or (if you so choose, at any time) to let either take a strike assigned to the other, to cancel an influence attempt against either, or cancel a hazard that would remove either from the company (before it resolves). Cannot be duplicated.",</t>
  </si>
  <si>
    <t>Playable at Goblin-gate. Orc. Manifestation of The Great Goblin. Tap to give +2 prowess to all Orcs in its company: against one attack or in company versus company combat.  \"He was in such a rage that he jumped off his seat and himself rushed at Thorin with his mouth open.\"-Hob",</t>
  </si>
  <si>
    <t>Dwarf-lord only. Playable if you have 5 CP or more. You may play Delver’s Harvest and Earth-eater at any of your Under-deeps Dwarf-holds (as if at Deep Mines). Additionally, your Gems of Arda, Mithril, Map to Mithril, Vein of Arda, The Arkenstone, and other ore resources in play are each worth full MP. If you have stored at least three different of such cards, this card gives 2 MP. Cannot be duplicated by a player.",</t>
  </si>
  <si>
    <t>Each agent may take an extra agent action each time he normally takes an agent action. Cannot be duplicated.  \"'So he is seeking it, seeking it, and all his thought is bent on it. It is his great hope and our great fear.'\"-LotRI",</t>
  </si>
  <si>
    <t>[MP: 1; P/B: 12/7] Animal. Bear. 1 strike. +4 prowess against Dragons. May be played keyed to Anduin Vales, Dragon Gap, Grey Mountains, Grey Mountain Narrows, Gundabad, Heart of Mirkwood, High Pass, Northern Rhovanion, Western Mirkwood, Withered Hearth, and Woodland Realm; and may also be played non-Haven sites in these regions. May not be played against a company containing a character with Beorn’s House as a home site. Cannot be duplicated on a given movement/hazard phase.",</t>
  </si>
  <si>
    <t>Your characters and allies that normally give 2 or more Marshaling points are each worth 2 Marshaling points. Cannot be duplicated by a given player.   \"'Could we not still send messages to him and obtain his help?'\"-LotRII",</t>
  </si>
  <si>
    <t>[MP: 3; SP: 2] Dragon-lord specific. Playable during the site phase on a non- Dragon’s Den, non-Ruins &amp; Lairs [R] site in a Wilderness [w] where your Dragon-lord is present. The company faces 3 attacks (no type) — 4 strikes with 9 prowess, 3 strikes with 11 prowess, 2 strikes with 13 prowess. Following these attacks, tap your Dragon-lord or discard this card. If not discarded, discard any factions in play at this site. Your opponents may not play any character or resource at this site. All versions of this site become a Ruins &amp; Lairs [R]. Discard this card when the site is discarded or returned to its location deck. Cannot be duplicated at a given site.",</t>
  </si>
  <si>
    <t>Playable during the site phase on a Shadow-hold [S] or Dark-hold [D] hero site if you have an overt company there. Replace the hero site card with the corresponding minion site card. Discard when this site is discarded or returned to your location deck.   \"'Thief, thief, thief!'\"-Hob",</t>
  </si>
  <si>
    <t>Animal. Flying. Playable by a non-Hobbit at any tapped or untapped port or site in Coastal Sea [c] region in the Northern Waste (or adjacent to it). Cannot be duplicated in a given company.    tap: cancel a strike against itself (not from an automatic-attack);    tap: force opponent to reveal all hazards from his hand. For either use, the next time Great Seagull would become untapped, make him tapped instead",</t>
  </si>
  <si>
    <t>Playable if opponent has at least ten cards in his play deck. Opponent reveals the top ten card of his play deck to himself. If one is available, opponent must choose a non-special, non-hoard item from the revealed cards to place off to the side under this card (item does not give Marshaling points and is considered out of play). If none are available, opponent must show you the cards he revealed to himself. Opponent shuffles all remaining revealed cards into his play deck. Opponent may play this item as though it were in his hand at any Under-deeps site. Alternatively, you may play this card as a resource on yourself if you have at least ten cards in your play deck. In this case, you and your opponent reverse roles.",</t>
  </si>
  <si>
    <t>Balrog specific. Demon Fána. Playable during your organization phase on The Balrog. Return this card to your hand: when you play another Demon fána card, or, if you choose, during your organization phase. +6 general influence; -2 prowess; -1 body. The Balrog gains scout skill and may have followers. During your end-of-turn phase, you may take one non-short-event resource or character from your discard pile (show it to your opponent) and shuffle it into your play deck. The Balrog may tap to cancel an attack against his company.",</t>
  </si>
  <si>
    <t>Tap a character in target company during the organization phase to play Great Ship on that company. If a company's current site path contains a coastal sea region and no consecutive non-coastal sea regions, until the end of the turn any character in the company may tap to cancel the effects of one hazard that targets the company.  \"...he chose the greatest ship to be his own, and he went up into it. Then he let sound a great concourse of trumpets...\"-LotRV",</t>
  </si>
  <si>
    <t>Quest. Neither so Ancient nor so Potent cannot target Tear of Yavanna. When you store a Tear of Yavanna at Evermist, you may take an environment resource from your discard pile or sideboard to your hand. This card gives 1 mp for each of your Tear of Yavanna stored at Evermist",</t>
  </si>
  <si>
    <t>Dragon only. Dragon-magic. Target and cancel any effect (declared earlier in the same chain of effects) that would cancel CvCC involving a Dragon-character. This card may be played during your opponent’s turn.     Alternatively, Cold-dragon only: lower the body of any strikes of an attack the Dragon faces by 1.",</t>
  </si>
  <si>
    <t>Balrog-specific. Playable at a non-Darkhaven Under-deeps site and only by The Balrog. Troll. Even if it is tapped or wounded, you may assign a strike to this ally as though it were untapped.  \"Two great trolls appeared: they bore great slabs of stone, and flung them down to serve as gangways over the fire.\"-LotRII",</t>
  </si>
  <si>
    <t>Playable at one of your protected Wizardhavens [W] (if tapped or untapped) if you have A Strident Spawn and Half-orcs in play and if the influence check is greater than 11.   \"'We had many of these half-orcs to deal with at Helm's Deep.'\"-LotRIII",</t>
  </si>
  <si>
    <t>[MP: 1; P/B: 7/0] Undead. {Shadow-lands, Dark-Domains and Dark-holds} Two strikes. May also be played keyed to any Dungeon or Swamp. Greater Spectres receives +1 prowes and +1 strike if Sleepless Malice is in play.  After strikes have been assigned, the defending player must choose 'odds' or 'even' and make a roll - if the result corresponds with his choice, the defending characters must use their mind against the strike instead of their prowess; after the attack the hazard player may take a corruption card from his discard pile to his hand.",</t>
  </si>
  <si>
    <t>[MP: 3; CP: 3]Playable at any Ruins &amp; Lairs [R] in the Northern Waste, if the company discards (for no effect) a Lost Knowledge card it controls. Rune item. +1 to prowess, body, and EI if bearer is in the Northern Waste. tap: instead of bearer whenever a character with his specific skill is required to tap to play a card or produce a card effect. If bearer is a spirit-namer, you may discard this item and take a skill card (matching his skill) from your discard pile to your hand; bearer makes a CP",</t>
  </si>
  <si>
    <t>Environment. Playable on a company using flying movement. Make a roll. If the result is less than 7, tap all characters and allies in the company. Otherwise, the company is not considered flying for the rest of the turn (change the site path accordingly; if the company cannot reach the new site, defender must choose a new within 2 regions of the original site of destination).",</t>
  </si>
  <si>
    <t>Playable only at the end of the organization phase on a company that starts at a Haven [H]. Opponent may draw up to twice the normal number of cards for this company during the movement/hazard phase. At the end of the turn, the company may replace its site card with the Haven card at which it began the turn.",</t>
  </si>
  <si>
    <t>Unique. Shield. +2 to body to a maximum of 9. Warriror only: tap Great-shield of Rohan to remain untapped against one strike (unless the bearer is wounded by the strike).  \"His golden shield was uncovered, and lo! it shone like an image of the Sun, and the grass flamed into green about the white feet of his steed.\"-LotRV",</t>
  </si>
  <si>
    <t>Playable on a site. Until the end of the turn, each non-Hobbit, non-Wizard character at the site must make a corruption check each time an item is played at the site. The character playing an item need not make a corruption check. When a character makes one of these corruption checks, it is modified by subtracting the corruption points that the item would normally give the character if he controlled the item. Cannot be duplicated on a given site.",</t>
  </si>
  <si>
    <t>Playable on a site. Until the end of the turn, each non-Hobbit, non-Wizard, non-Ringwraith character at the site must make a corruption check each time an item is played at the site. The character playing an item need not make a corruption check. When a character makes one of these checks, it is modified by subtracting the corruption points that the item would normally give the character if he controlled it. Cannot be duplicated on a given site.",</t>
  </si>
  <si>
    <t>Unique. Playable on Tom Bombadil. While he is in a company with Goldberry, Tom Bombadil is not discarded as per his card text. Discard this card if he is not in a company with Goldberry, nor your Wizard or Elf-lord.",</t>
  </si>
  <si>
    <t>Information. Playable on a character after the successful play of a faction at a site in Mirkwood. Tap the character. Discard to take one character, faction, or ally playable at a site in Mirkwood from your discard pile to your hand. Alternatively, discard (in any turn) when CvCC is declared at a site in Mirkwood to give all characters in the company +1 prowess that turn and untap all unwounded characters. Cannot be duplicated by a given player.",</t>
  </si>
  <si>
    <t>Unique. Gandalf specific. Place this card on Gandalf if he is in play. If on Gandalf, your unique hero factions normally worth 2 of fewer Marshaling points are each worth 2 Marshaling points. If on Gandalf, your unique hero factions normally worth 3 or more Marshaling points are each worth 3 Marshaling points.",</t>
  </si>
  <si>
    <t>Site Path From Rivendell: [w] [w] [f] Site Path From Edhellond: [w] [c] [c] [c] [c] [f]  \"...so they rode down at last to Mithlond, to the Grey Havens in the long firth of Lune... As they came to the gates Círdan the shipwright came forth to greet them.\"-LotRVI",</t>
  </si>
  <si>
    <t>Nearest Darkhaven: Carn Dûm Playable: Information, Items (minor, major, greater) Automatic-attacks (2):  Elves-3 strikes with 8 prowess Elves-2 strikes with 10 prowess Special: Any company moving to this site has its hazard limit increased by 2. A minion company may not attack another company at this site. A Ringwraith may not move to this site.",</t>
  </si>
  <si>
    <t>Special: Círdan the Shipwright specific. Port. This site is a protected Lordhaven [H]. If one of your companies is at this site, all attacks against it are cancelled and you receive the SP. Characters with this site as a home site may be brought into play here, regardless of the presence of any other character.",</t>
  </si>
  <si>
    <t>Playable: Information Automatic-attacks: Elves — 3 strikes with 9 prowess (cancelled if you have less than 6 SP; detainment if you have less than 12 SP)  Special: Port. Cannot be used by overt companies or if you are Círdan. You cannot play any card that would make this site a Haven [H]. You receive the SP if one of your companies is at the site.",</t>
  </si>
  <si>
    <t>Unique. Playable at Gondmaeglom if the influence check is greater than 8. Once in play, the number required to influence this faction is 0. Standard Modifications: Orcs of Gundabad (+2), Orcs of Goblin-gate (+2).",</t>
  </si>
  <si>
    <t>Anduin Vales, Northern Rhovanion, Withered Heath, Woodland Realm",</t>
  </si>
  <si>
    <t>Playable at the end organization phase on Gandalf if his company contains no other characters and allies (except unique horse and/or animal allies), Untap gandalf if tapped, Hef gains the ranger skill this turn and may move up to five regions. Opponent must reveal any cards he draws for Gandalf's company",</t>
  </si>
  <si>
    <t>[Mind: +2; DI: +2; P/B: +2/+2]Unique. Playable on Bard Bowman. +2 to his mind, prowess and body, and +2 to his DI. Bard gains Dale as an additional home site. Except when facing an attack or strike, Bard may tap to untap a Black Arrow he controls. You may start the game with this card in lieu of a minor item.",</t>
  </si>
  <si>
    <t>[MP: 2*; P/B: 8/8] Unique. Man. Manifestation of Wormtongue. One strike. Detainment against hero and covert companies. As a creature, may be played keyed to any site in Anórien, Dunland, Enedwaith, Rohan, or Gap of Isen; or following an attack by Saruman the Wise. Unless this attack is cancelled or defeated, afterwards tap all non-sage, non-diplomat, characters in the company and shuffle Grima into the play deck.   As a long-event, all influence attempts at sites in the above named regions are modified by -3.",</t>
  </si>
  <si>
    <t>[MP: 2; Mind: 6; DI: 1; P/B: 6/8]---W/R---Man. Unique. +2 prowess against Orcs. +2 DI against the Beornings faction. Counts as Beorn for the purpose of playing Skin-changer. Discard Grimbeorn if you have Bad Company in play.Home site: Beorn's House.",</t>
  </si>
  <si>
    <t>[MP: 1; Mind: 3; DI: 1; P/B: 4/7]---W/R---Man. Unique. +1 prowess against Orcs and Wolves.  +2 dierct influence against the Men of Westfold faction and against characters with home site Helm’s Deep. Home site: Helm's Deep.",</t>
  </si>
  <si>
    <t>Unique. Playable at any Ruins &amp; Lairs [R] in Wilderland if the influencing character bears Cham-en-Faroth, and if the influence check is greater than 9. Standard Modifications: The Grimburgoth (+3), any unique faction playable at Dol Guldur (-2). TAP: and name a hazard creature in opponent’s discard pile that has attacked your company this turn. Opponent then finds this creature, which immediately attacks the same company.",</t>
  </si>
  <si>
    <t>[MP: 1; Mind: 3; DI: 0; P/B: 3/7]---W/R---Man. Dragon-lord specific. tap: during the site phase, if at one of his home sites, to take one character, ally or faction playable there from your discard pile or play deck (reshuffle) to your hand. Home site: any site in Northern or Southern Rhovanion.",</t>
  </si>
  <si>
    <t>[MP: 2; Mind: 6; DI: 1; P/B: 5/8]---W/R---Man. Unique. His prowess is only modified by -1 when not tapping to face a strike. If you are a Dragon-lord, Grimson the Fearless may play allies normally playable only by your Dragon-lord; he may control a maximum of 2 such allies. Your Dragon-lord may transfer any allies he controls to Grimson during the organization phase.Home site: Framsburg.",</t>
  </si>
  <si>
    <t>Environment. For each company moving in Elven Shores or a Coastal Sea [c] region in The Northern Waste, one Coastal Sea region in the company’s site path (resource player’s choice) becomes a Wilderness [w] (or Deep Wilderness [ww] if it is a Deep Coastal Sea region). May also be played as a hazard against a company moving in one of these regions",</t>
  </si>
  <si>
    <t>Playable on a Noble Hound if its company is facing a creature attack (before strikes are assigned). Make a roll and add target’s prowess; if the result is greater than the creature’s prowess (add one for each of the creature's attacks), all strikes of the creature's attack(s) fail (make body checks).Otherwise, the Noble Hound is eliminate; the attack proceeds normally and receives -2 to its prowess.",</t>
  </si>
  <si>
    <t>[MP: 2, Mind: 3; P/B: 7/9]---Warrior. Unique. Ent. Giant. Playable at any Ruins &amp; Lairs [R] in Enedhwaith or its adjacent regions, if you discard a Man, Dwarf, or Dúnadan trophy or prisoner from the company. All body checks for defeated Dúnadan and Man attacks of which Grishmoigh has faced a strike are modified by +1. TAP: cancel a non-unique Giant, Troll or Awakend Plant attack keyed to a Wilderness [w] region (by type or name) against his company.   Discard Grishmoigh if you have Fuel for Furnaces or a Dúnadan faction in play, or if Treebeard is in his company.",</t>
  </si>
  <si>
    <t>Unique. Uruk-hai. Discard on a body check result of 8.  \"'They might agree with me, with Grishnákh their trusted messenger...'\"-LotRII  Home Site: Any site in Imlad Morgul",</t>
  </si>
  <si>
    <t>Playable on a unique Orc or Troll faction. -3 prowess to automatic-attacks at Free-holds [F] and Border-holds [B] in the region containing the site where the faction is playable, and in all adjacent regions. Only one Grond can so affect a given site.   \"With a vast rush Grond was hurled forward by huge hands.\"-LotRV",</t>
  </si>
  <si>
    <t>Adjacent Sites: Shapôl Udûn (5), Ancient Maze (9), Ruins of Kheled-khizdin (6) (1)Drake---2 strikes with 11 prowess; (2)Opponent---SH or DHSpecial: *Any Troll with a mind of 8+ at this site may tap to cancel an AA. Any Dragon or Drake creature playable keyed to Barl Syrnac may be played at this site.",</t>
  </si>
  <si>
    <t>Sauron or Warlord only. Place this card with a region card; the region must be adjacent to a Shadow-land [s] or Dark-domain [d] that contains your avatar’s home site (Dol Guldur if you are Sauron) or a site where you have a unique faction in play. Discard if these conditions are not met, your Warlord is at a site in another territory, or your play deck is exhausted. Target region is also considered a Shadow-land [s]. Any hero character moving in the region has his CC modified by -1. Cannot be duplicated for a region.",</t>
  </si>
  <si>
    <t>Playable on one of your Wizardhavens [W] other than Isengard, The White Towers, or Rhosgobel. The site is protected. Cards that give Marshaling points are not playable at the site by your opponent in all cases. A company moving to or from this site is not considered moving through the region containing the site (including one less of its region type in their site path). Cannot be duplicated on a given site.",</t>
  </si>
  <si>
    <t>[MP: 3; Mind: 5; P/B: 10/6]---Sa. Unique. Manifestation of Durlach. Spawn. Playable at  The Under-forges. Unless you discard (for no other effect) a magic card from hand during the organization phase, its controlling character may not move that turn.     Discard a magic card from hand to untap Guardian of the Fire-gates or give it +2 prowess and body this turn. Discard if its company moves to a non-Under-deeps site. During your organization phase, opponent makes a roll and subtracts 2: if the result is greater than its controlling character’s mind, the character is eliminated.",</t>
  </si>
  <si>
    <t>Magic. Spirit-magic. Playable on a character or ally controlled by a spirit-magic-using character. Spirit- magic user makes a CC modified by -3. Discard if target is not controlled by a spirit-magic user. Target receives +2 prowess and +1 body. He must always be assigned a strike before any strike can be assigned to his controlling character. Any time a strike is assigned to target, rotate this card 90°. If rotated 360°, discard target or make a body check modified by +1; afterwards discard this card. Cannot be duplicated on a given target.",</t>
  </si>
  <si>
    <t>Unique. Each Member of the Guild of Elements increases its controlling player’s GI by +2.  tap place one Lore of Ages (from your sideboard) on a Member of the Guild of Elements character in any of your companies; Lore of Ages gives zero corruption points on such a character. If such a character is eliminated you may play Mighty Was the Fallen from your side- board as if in hand. Members of the Guild of Elements may tap as if an avatar to access the sideboard; if 2 of such characters tap you may target hazards instead. If 4 of such characters tap you may return a site card from your discard pile to your location deck. This card is worth 1 mp per each “hidden” Jewel of Unlight you have in play",</t>
  </si>
  <si>
    <t>[MP: (3); SP: 2] Unique. Elessar and Prince Imrahil only. Playable on a company at Pelargir or Linhir. Politics cannot be played on characters in the company. If Karma of Aldarion is in the company, invert this card during the site phase at a site in The Northern Waste or The Uttersouth. If inverted this card is worth 3 mp.     tap: take Leaguer of Pelargir from your discard pile to your hand.",</t>
  </si>
  <si>
    <t>[MP: 1] Ritual. Playable during the site phase on a character at Fuinur’s Well or Deeps of Fuinur. Tap a sage in the company and invert this card: the character is considered “off to the side” at one of the above named sites; discard any allies and followers he controls. The above named sites become hidden sites; any company moving to these sites must discard a Stolen Knowledge card it controls. Any sage at the above named sites may tap during the organization phase to reinvert this card: the character joins his company.  A character bearing Guinarnen receives +1 to prowess and body, +1 mind, and +2 to any rolls to remove disease and corruption cards on him.",</t>
  </si>
  <si>
    <t>Unique. +1 prowess against Orcs and Elves.  \"...a great anger without hope burned him as he smote the red iron on the anvil.\"-LotR  Home Site: Carn Dûm",</t>
  </si>
  <si>
    <t>Anduin Vales, Angmar",</t>
  </si>
  <si>
    <t>Unique. Minion only. Half-troll. Leader. +2 DI against Orcs and Trolls. +2 DI against the Snaga-hai faction; she may play this faction at any Dark-hold [D]. TAP: bring Hold Rebuilt and Repaired or Snaga-hai from your sideboard or discard pile to your play deck and shuffle.  Home Site: Barad-wath, Mines of Angûrath",</t>
  </si>
  <si>
    <t>[MP: 2] Unique. Playable at any site in Bozisha-Miraz if the influence check is greater than 10. Standard Modifications: if played at a Wondrous Maps site (+3), every diplomat in the company that taps (+2)     tap: transfer a horse ally to any character in the company with a home site in the Sunlands.",</t>
  </si>
  <si>
    <t>[MP: 0; Mind: 2; DI: 0; P/B: 3/6]---W---Man. Unique. +2 to his body when in a company with Théoden. Home site: Edoras.",</t>
  </si>
  <si>
    <t>[MP: 2; CP: 2; DI: +1; Prowess: +2(+3)] Unique. Weapon. +2 prowess to a maximum of 8. Man or Dúnadan warrior only: +3 prowess (to a maximum of 9) and -1 to target’s body against Orcs and Wolves. Éomer, Éowyn, or Elfhelm only: +1direct influence",</t>
  </si>
  <si>
    <t>Unique. Playable at Eagles' Eyrie.  If his company's size is two or less, you may discard Gwaihir during the organization phase to allow his company to move to any site that is not a Shadow-land [s] or Dark-domain [d]; only hazard creatures keyed to the site may be played on a company that moves in this fashion.",</t>
  </si>
  <si>
    <t>Unique. Playable if you tap an Elf sage or discard a Lost Knowledge card from play. Any roll for testing a gold ring at a site in Hollin is modified by +1. Additionally, any Elf or Dwarf sage may tap to make non-unique ore resources that are playable at any Under-deeps site playable at his site in Hollin this turn. When this card is discarded, you may take a Ringlore, Secrets of Their Forging, or Knowledge of Their Making from the discard pile to your hand.",</t>
  </si>
  <si>
    <t>*Special: This site is considered a Haven for the purposes of Healing.",</t>
  </si>
  <si>
    <t>(1)Men---each character faces 1 strike with 6 prowess (detainment against covert company)Special: Covert Company only: This site is considered a Haven for the purposes of healing.Special: Characters in a convert company can heal at this site. Poison and Wose Shamanist Potion may be played from sideboard at this site.",</t>
  </si>
  <si>
    <t>Hoard item. Armor. Bearer receives +2 body to a maximum of 10.   \"...of silver was his habergeon...\"-LotRII",</t>
  </si>
  <si>
    <t>Unique. Can use sorcery.  \"...he bought the knowledge dearly...\"-LotR  Home Site: Dol Guldur",</t>
  </si>
  <si>
    <t>[MP: 2; Mind: 6; DI: 1; P/B: 4/9]---Sc/Sa---Man. Unique. +2 DI against Orc characters with a mind lower than his.  If controlling a Stolen Knowledge card, he can use sorcery. If controlling a Lost Knowledge card, he can use spirit-magic.Home site: Mathlaburg, Tower of the Wolf-friend.",</t>
  </si>
  <si>
    <t>Playable during the organization phase on a company. Each character tapping in support give +3 modification to prowess instead of the normal +1. Cannot be duplicated on a given company.  \"Arrows thick as the rain came whistling over the battlements...\" -LotRIII",</t>
  </si>
  <si>
    <t>[MP: 1; Mind: 4; DI: 1; P/B: 5/7]---W---Dwarf. Unique. Stiffbeard. Leader. +1 prowess while at or moving to an Under-deeps site. +1 to his CP while at an Under-deeps site. -1 to all his rolls if Gates of Morning is in play. His Beard Long and Forked may be played on him as if a Longbeard Dwarf.Home site: Baruzimabûl.",</t>
  </si>
  <si>
    <t>Unique. Environment. Cancels the effects of Drowning Seas, Storms of Ossë, and Winds of Wrath. Additionally, if Gates of Morning is in play, any hero Elf or Dúnadan may tap to give -2 prowess or -1 body to a hazard creature attack against his company keyed (by type or name) to a Coastal Sea [c] region or site therein.",</t>
  </si>
  <si>
    <t>Unique. +2 direct influence against the Hillmen faction.  \"'Halbarad Dúnadan, Ranger of the North I am,' cried the man. 'We seek one Aragorn son of Arathorn, and we heard that he was in Rohan.'\"-LotRV  Home Site: Cameth Brin",</t>
  </si>
  <si>
    <t>[MP: 2; Mind: 6; DI: 1; P/B: 5/7]---R/Sa/D---Dúnadan. Unique. Manifestation of Halbarad. +2 DI against Dúnedain. +2DI against factions playable at his home sites. Home site: any Border-hold in Eriador.",</t>
  </si>
  <si>
    <t>Unique. +4 direct influence against the Easterlings faction.  \"...he passed out of the knowledge of Men of the West, and went alone far into the East and deep into the South, exploring the hearts of Men, both evil and good, and uncovering the plots and devices of Sauron.\"-LotR  Home Site: Shrel-Kain",</t>
  </si>
  <si>
    <t>Unique. -1 to all of his corruption checks. -1 to influence checks against factions.  \"'...there are some of us still who go abroad for the gathering of news and the watching of our enemies, and they speak the languages of other lands. I am one. Haldir is my name.'\"-LotRII  Home Site: Lórien",</t>
  </si>
  <si>
    <t>Playable on a Dragon or Drake attack (before the strikes are assigned). Attacker may choose defending non-Wizard character to face the first strike assigned from the attack. Alternatively, it may be revealed as an on-guard card when a burglary attempt is announced-this attempt is modified by -5.  \"...they keep half an eye open watching while they sleep, if they are suspicious..\"-Hob",</t>
  </si>
  <si>
    <t>Hobbit only. Cancel one strike against the Hobbit.  \"They possessed from the first the art of disappearing swiftly and silently, when large folk whom they do not wish to meet come blundering by; and this art they have developed until to Men it may seem magical.\"-LotRI",</t>
  </si>
  <si>
    <t>Hobbit only. The Hobbit may untap or he may move from wounded status to well and untapped during his organization phase or he may receive a +4 modification to one corruption check.  \"'I have known strong warriors...who would quickly have been overcome by that splinter, which you bore for seventeen days.'\" -LotRII",</t>
  </si>
  <si>
    <t>Playable at one of your protected Wizardhavens [W] (if tapped or untapped) if the influence check is greater than 9.   \"'...others that were horrible: man-high, but with goblin-faces, sallow, leering, squint-eyed...they reminded me at once of that Southerner at Bree...'\"-LotRIII",</t>
  </si>
  <si>
    <t>Unique. Playable at Cirith Ungol or Barad-dûr if the influence check is greater than 9.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Variags of Khand (+2).",</t>
  </si>
  <si>
    <t>Trolls. Two strikes.  \"...and out of Far Harad black men like half-trolls with white eyes and red tongues.\"-LotRV",</t>
  </si>
  <si>
    <t>(1)Men---2 strikes with 9 prowess (detainment)Special: Dreams of Lore can be stored at this site. Keeper of the True Flame is playable on any sage who stored Dreams of Lore at this site this turn  and my be taken from sideboard.",</t>
  </si>
  <si>
    <t>Men — 2 strikes with 9 prowess (detainment against covert companies - Special: Stabbed him in His Sleep may also be played at this site by a scout in an overt company; it may then be used as a trophy",</t>
  </si>
  <si>
    <t>Playable on a Haven [H]. Any company at this Haven immediately following its movement/hazard phase may choose for one of its characters to untap or heal (from wounded to tapped). Discard Hall of Fire when the site card is returned to the location deck.  \"'...people came here who wish for peace, and thought. There is always a fire here...'\"-LotRII",</t>
  </si>
  <si>
    <t>(1)Men---2 strikes with 10 prowess0",</t>
  </si>
  <si>
    <t>(1)Men--- 2 strikes with 10 prowess (detainment against covert companies of Black players)Special: Any prisoner (character or resource) can be stroed at this site as if a Darkhaven. Keepers of the True Flame is playable on any sage whose company stored a Prisoner at this site  this turn and may be taken directly from your sideboard.",</t>
  </si>
  <si>
    <t>Playable during the site phase on Moria, if you have Return to Old Dwellings in play there and a company with a Dwarf majority. The company faces 3 attacks (cannot be cancelled): Orcs — 5 strikes with 8 prowess; Orcs — 3 strikes with 11 prowess; Troll — 1 strike with 14 prowess. Afterwards, tap a Dwarf with mind 5 or more in the company or discard this card. Discard any Invade Their Domain played on Moria. Moria becomes a Border-hold [B]. Discard if Invade Their Domain is played on Moria. Cannot be duplicated by a given player.",</t>
  </si>
  <si>
    <t>Balrog specific. Playable during the site phase on your Balrog at a Darkhaven [H] if he controls a Demon fána. Tap your Balrog to make an influence attempt against a faction normally playable at a site in his region (or region adjacent), or at an adjacent site (as if at the site); the influence attempt is modified by -2 \"...they came to the seat of Morgoth in his nethermost hall that was upheld by horror.\" – Sil",</t>
  </si>
  <si>
    <t>Unique. -1 to all of his corruption checks. -1 to influence checks against factions.  \"...the sun was blazoned upon their green shields... Then one of the guards stepped forward... 'I am Doorward of Théoden,' he said. 'Háma is my name.'\"-LotRIII  Home Site: Edoras",</t>
  </si>
  <si>
    <t>[MP: 2(5); CP: 5; DI: +4, P: +1(+5); B: +1] Unique. Weapon. Two-handed. Playable at Ancient Deep-hold or The Vaults of Utûmno by an Orc or Troll leader with a prowess of at least 6.  +4 to EI; +1 to body. Warrior only: +1 to prowess (to a maximum of 10). A stored Dark Forges may be placed with this item to “restore” it. Once restored, Hammer of the Under-world gives 5 mp, and +5 to prowess (to a maximum of 12).",</t>
  </si>
  <si>
    <t>[MP: 0; CP: (+1)] Playable on a character of the following pairs: Arwen and Aragorn II, Celebrian and Elrond, Éowyn and Faramir, Galadriel and Celeborn, Gilraen and Arathorn II, Lothiriel and Éomer. Both characters of the chosen pair gain +2 DI useable only against each other. You may at any time wound either one (no body check is required) to prevent the other from leaving active play (unless he/she is eliminated). If both are in the same company, all influence attempts against them fail and their CPC are modified by +1. Cannot be duplicated for a given pair.",</t>
  </si>
  <si>
    <t>[CP: 6] Unique. Stature card. Playable on a Ring for Mortal Men, if borne by a Dúnadan or by a non-warrior Man. The body of all characters in the bearer’s company is increased by 1 (to a maximum of 9). The bearer may tap and make a CP to heal a character in his company.",</t>
  </si>
  <si>
    <t>Playable on a hero character with mind of 5 or less and normal prowess of four or less. Whenever you need to make a roll for target character and require a 9 or more for a successful or ineffectual result, you may rotate this card 90° to add one to the roll's result. This is done before the roll and only once per phase. Discard when fully rotated. Cannot be duplicated on a given character",</t>
  </si>
  <si>
    <t>Playable during organization phase on a company moving without region cards. Company may move from a site of origin in one of the following regions to a new site in one of the following regions: Horse Plains, Khand, Nurn, and Haronder. The site path is [w] [w] [w] and the Hazard limit is decreased by two to a minimum of two.",</t>
  </si>
  <si>
    <t>Unique. Manifestation of minion Haradrim. Playable at Southron Oasis if the influence check is greater than 9. Standard modifications: Wizards (-5), Dúnedain (-2), Elves (-2), Dwarves (-2).  \"'They eat as well as anyone, for they trade at the crossroads of great roads and powerful kingdoms.'\"-Kuduk Lore",</t>
  </si>
  <si>
    <t>Unique. Playable at Southron Oasis if the influence check is greater than 9. Standard modifications: Southrons (+2), Variags of Khand (-2).  \"...a great but cruel race that dwelt in the wide, dry lands south of Mordor and the Ethir Anduin.\"-Kuduk Lore",</t>
  </si>
  <si>
    <t>Playable during organization phase on a company moving without region cards. Company may move from a site of origin within following regions to a new site within following regions: Arysis, Bozisha-Miraz, Chelkar, Dune Sea, Erim Póa, Harondor, Haruzan, Isfahan, Kes Arik, Khand, Lurmsakûn, Mirror of Fire, Né Tava, Pezarsan, and Siakan. The site path is [eee]  and the hazard limit is increased by +2 to a minimum of 2.",</t>
  </si>
  <si>
    <t>(1)Men---3 strikes with 8 prowess (detainment)Special: Battleground. If Doors of Night is in pla Harbaz is considered to be in Zurghor not in Lyneria. When a hero faction is in play at this site, all versions become a Border-hold.",</t>
  </si>
  <si>
    <t>(1)Men--- each character faces a strike with 8 prowessSpecial: Battleground. If Doors of Night is in pla Harbaz is considered to be in Zurghor not in Lyneria. When a minion faction is in play at this site, all versions become a Shadow-hold.",</t>
  </si>
  <si>
    <t>Corruption. Playable on a ring special item or treasure borne by a Dwarf. The item gives two fewer corruption points (to a minimum of one). Covetous Thoughts may be played on/affects hero Dwarves in the company (except the bearer of target item). Discard if there are no Dwarves in the company. Cannot be duplicated on an item. TAP: take Covetous Thoughts, Greed, or Grasping and Ungracious from your discard pile to your hand.",</t>
  </si>
  <si>
    <t>[MP: 3; Mind: 8; DI: 2; P/B: 6/9]---W/Sc/R---Troll. Unique. Half-troll. Leader. +2 DI against orcs, trolls and characters (or factions playable) in the Uttersouth. If you have him in your starting company you must start the game at his home site and you may include slayer characters in your starting company and deck. Home site: Tower of Hargrog.",</t>
  </si>
  <si>
    <t>[MP: (*); SP: 2] Dúnadan-lord only. Playable if you have a faction in play at a site in Harnendor. As long as you have more unique factions in play at sites in Harnendor than any opponent, Harondor becomes a Border-land [b] and this card is worth 1 mp for each such faction. Discard this card if any opponent has more factions in play at sites in Harnendor, or you have no such faction in play. Cannot be duplicated.",</t>
  </si>
  <si>
    <t>[MP: 1; Mind: 3; DI: 1; P/B: 4/7]---Sc/D---Man. Unique. +3 DI against the Gusar faction. He may play Wild Hounds at any Ruins &amp; Lairs [R] in a Desert [e] region (as if at a Wilderness [w]). Your Wild Hounds in play at such a site may also be discarded to cancel an attack keyed to Desert [e]. Home site: Tresti, Tûl Póac.",</t>
  </si>
  <si>
    <t>Mouths of the Anduin, Ithilien, Khand",</t>
  </si>
  <si>
    <t>Forrhûn, Horse Plains, Kykurian Kyn, Nuriag, Relmether, Sea of Rhûn, Taur Rómen",</t>
  </si>
  <si>
    <t>Dunedain and men with a home site in the Uttersouth and elves are effected by Unhappy Blows as if they were dwarves and elves. If any one player has a Dunedain, an Elf, and a Man faction in play remove this card from the game; it cannot be discarded by any other resource short-event.",</t>
  </si>
  <si>
    <t>[MP: 3(5)] Unique. Playable at Tanith if the influence check is greater than 11.  Standard Modifications: Kirani (+2), Sinda Elves (+2), Elves of Talirân (+3), overt or Ringwraith character (-4).Special: This faction is worth 5 mp to a non-White player.",</t>
  </si>
  <si>
    <t>Playable on a non-Ringwraith minion character. Choose a type: Elf, Dúnadan, Dwarf, Man, Orc, or Troll. Target character receives +1 prowess against attacks and strikes of the chosen type. Cannot be duplicated on a character.",</t>
  </si>
  <si>
    <t>*Site Path from Edhellond: W-C-C-C-BSite Path from Valagalen W-C-C-C-C-BSite path from Elanthia: W-W-T-TT-T-BSite Path from Inyalonî: C-J-B-TT-T-B",</t>
  </si>
  <si>
    <t>(1)Elves--- 4 strikes with 8 prowess; (2)Elves--- 3 strikes with 9 prowessSpecial: Any company moving to this site has its hazard limit increased by two. A minion company may not attack another company at this site. A RW may not move this site unless it has a home site in the Sunlands.",</t>
  </si>
  <si>
    <t>Armor. +2 to body to a maximum of 9.  \"Each one of his folk was clad in a hauberk of steel that hung to his knees.\"-Hob",</t>
  </si>
  <si>
    <t>Nearest Haven: Edhellond Playable: Items (minor, major) Automatic-attacks: Undead-1 strike with 10 prowess; each character must make a corruption check  \"The Riders buried them after the fashion of their people, and they were laid in one mound, for they were twin brothers.\"-LotR",</t>
  </si>
  <si>
    <t>Nearest Darkhaven: Minas Morgul Playable: Items (minor, major) Automatic-attacks: Undead-1 strike with 10 prowess; each character must make a corruption check modified by -2  \"Long it stood, Haudh in Gwanûr, high upon the shore of the river, and the enemies of Gondor feared to pass it.\"-LotR",</t>
  </si>
  <si>
    <t>Playable on a Shadow-hold [S] or Ruins &amp; Lairs [R] or in a region affected by Angmar Arrises, Growing Shadow, Reaching Shadow or In Darkness Bind Them. An additional automatic-attack is created at the site: Undead — 2 strikes with 7 prowess.     As a short-event, playable on a site with an Undead automatic-attack. The automatic-attack cannot be cancelled this turn.",</t>
  </si>
  <si>
    <t>Minion only. Prisoner. Playable on a company at a Darkhaven [K]. Bring a hero ally from your sideboard into your play deck. A character in the company may tap to play a hero ally normally worth 1 MP during the site phase at the site where the ally is playable (does not tap the site): place this card with the ally under control of the tapping host character. The ally is now a prisoner with the company and gives 0 MP; discard him if he is not a prisoner. This card gives 1 MP if the prisoner is stored. Cannot be duplicated for a prisoner.",</t>
  </si>
  <si>
    <t>(1)Dunedain---2 strikes with 7 prowess (detainment) Special: Port. If at least two characters in a company moving to this site are wounded by an attack or Corsairs of Umbar the site becomes tapped; the site may untap during the next untap phase.",</t>
  </si>
  <si>
    <t>(1)Dúnedain---each character faces 1 strike with 8 prowess (detainment against covert); (2)Dúnedain--- 3 strikes with 9 prowess (against overt companies only)Special: Port. Any character wounded by Sons of Kings played on a company at or moving to this site is taken prisoner (at this site).",</t>
  </si>
  <si>
    <t>Playable on a Lord or Fallen-wizard if he has at least 6 SP. While this card is in active play, creatures that have an asterisk [*] and are not of the same race as the avatar (Maia for Fallen-wizard) attack normally against his company, not as detainment. When this card would be discarded, place it in opponent’s MP instead: hazard creatures with an asterisk [*] in his are each worth full kill MP.",</t>
  </si>
  <si>
    <t>Black player only. Playable if your opponent is not a black player. Tap your avatar. Once during the end-of-turn phase, invert a copy of this card if you have engaged in CvCC or played an Information resource or Stolen Knowledge at an opponent’s site that turn. You may discard a stored Stolen Knowledge or inverted He is Seeking it to take The Will of Sauron from your discard pile or sideboard to your hand. This card gives 1 mp if inverted",</t>
  </si>
  <si>
    <t>[SP: 1] Saruman specific. Saruman may enter play at any non-Dragon’s lair site where gold rings are playable. Cannot be duplicated by a given player.    Discard to immediately join Saruman with one of your companies at or moving to a site in the same or adjacent region as Saruman’s site; tap Saruman if untapped, and all characters in his new company receive +2 to their corruption checks this turn.",</t>
  </si>
  <si>
    <t>Sauron only. Playable if you receive more MP than your opponent for at least one of the following categories: allies, characters, factions, items, or miscellaneous. Discard if this condition is not met. Cannot be duplicated. Once per turn, if you have more MP than your opponents for one of the above named categories, other than the one chosen to play this card, rotate this card 90° (maximum once for each category). You receive this card’s MP if it is rotated 360°.",</t>
  </si>
  <si>
    <t>[MP: 1(3); CP: 2; DI: +2; Body: +1] Unique. Helmet. Playable at any Guild of Elements site. +2 DI against elves. Bearer cannot be targeted by opponent’s spells or magic cards. Bearer can use spirit-magic. If bearer if a Wizard or Elf-lord, or could already use spirit-magic, he can opt to effect any company within his current region (or adjacent regions) with any 1 spirit-magic card per turn. Headband of Elerior is worth 3 mp if born by a character in the Utter-south (or its adjacent regions) if a Member of the Court of Ardor is in play by your opponent.",</t>
  </si>
  <si>
    <t>The bearer can tap and discard this item to heal a character in his company, changing the character's status from wounded to well and untapped. Alternatively, the bearer can tap and discard this item to untap a character that is not wounded.",</t>
  </si>
  <si>
    <t>Playable during the organization phase on a moving company whose site of origin is a Haven [H]. If the company moves to another Haven [H] this turn, at the end of the movement/hazard phase all wounded characters in the company heal (from wounded to untapped) and all tapped characters untap.",</t>
  </si>
  <si>
    <t>Song. Playable on an Elf if a character or ally in his company is wounded. Target Elf makes a CC, modified by -1 for every environment hazard in play and by +1 for every environment hero resource in play. Your next turn, at the beginning of the same phase in which this card was played, discard this card and you may heal an Elf in the company (or any one character or ally if target Elf is Nando or Silvan) from wounded to tapped.",</t>
  </si>
  <si>
    <t>Fallen-wizard players must use minion site cards for hero Havens [H]. If a Fallen-wizard has more than 4 stage points, his player must also use minion site cards for Free-holds [F]. If a Fallen-wizard has more than 7 stage points, his player must also use minion site cards for Border-holds [B].   \"'You should have been a king's jester and earned your bread, and stripes too, by mimicking his counselors.'\"-LotRIII",</t>
  </si>
  <si>
    <t>Balrog specific. Playable if Strangling Coils is in play. You may bring this card from your sideboard into your play deck and reshuffle during your organization phase. The Balrog receives +5 direct influence this turn while Strangling Coils is in play. Cannot be duplicated on a given turn.   \"The fire in it seemed to die, but the darkness grew.\"-LotRII",</t>
  </si>
  <si>
    <t>Northern Rhovanion, Southern Mirkwood, Southern Rhovanion, Western Mirkwood, Woodland Realm",</t>
  </si>
  <si>
    <t>Adjacent sites: Thranduil's Halls (0) Special: Elf-lord only. Elf-hold. If one of your companies is at this site, all attacks against it are cancelled and you receive the SP. This site is not considered a Haven [H] for the purpose of bringing characters into play. When Thranduil’s Halls would be chosen as rescue-site for an opponent’s imprisoned character, you may use this site instead; you must provide opponent with a copy of this site when he wants to move here.",</t>
  </si>
  <si>
    <t>Playable on an overt minion company facing a Dúnadan, Man, or Wose attack keyed to a site or an automatic-attack of these types. Make a roll adding the numbers of warriors in the company (a Ringwraith company receives a +6 bonus to the roll) and subtracting all other skills in the company, if the result is greater than 9 cancel the attack.    Alternatively, if Skies of Fire is in play, you assign all strikes of an attack of on above types, or in CvCC. Cannot be duplicated on a given attack.",</t>
  </si>
  <si>
    <t>Playable on a non-Ringwraith company that is not moving. Make a roll (or draw a #) for each untapped non-Wizard character in the company; modify this roll by -2 for hero characters. If the result is greater than the character's mind, the character becomes tapped.  Alternatively, may be revealed as an on-guard card on a company after the successful play of an item, ally, or faction. Tap all untapped non-Ringwraith, non-Wizard characters in the company.",</t>
  </si>
  <si>
    <t>Playable if you have three of the following items in play: Adamant Helmet, Arrws Shorn of Ebony, Bow of Droagon-horn, Emerald of the Mariner, Enruned Shield, Habergeon of Silver, Scabbard of Chalcedony, Valiant Sword. Once during the organization phase, a bearer of such an item may tap to take another of these items from your sideboard or discard pile to your hand. This card gives 3 mp if you have each of these items in play (even if you are Elrond or a Dúnadan-lord). Cannot be duplicated by a given player",</t>
  </si>
  <si>
    <t>Playable on an Umit at a site in the Northern Waste with Rebuild the Town. +1 mind and +2 EI against Men and Dwarves. While at or moving to a site in the Northern Waste, Alert the Folk may be played when facing any attack (as if a Dragon); any Man faction playable in the Northern Waste may be discarded (as if in Iron Hills) and gives double the mp. Invert this card when you play Alert the Folk; this card gives 1 mp if inverted. Cannot be duplicated on a given Umit.",</t>
  </si>
  <si>
    <t>[MP: 1; Mind: 3; DI: 0; P/B: 3/8]---W/Sc---Elf. Unique. Silvan. +2 prowess against Spiders. +1 DI against the Wood-Elves faction. Discard Greenwood the Great from company to heal Heladil.  Home site: any Refuge in Mirkwood.",</t>
  </si>
  <si>
    <t>[MP: 1] layable at any Border-hold [B] in Rast Losnaeth, Gondalf, or Minheldolath    if the influence check is greater than 8.  Standard Modifications: character with a home site in the Northern Waste (+2), Dwarves (-2).    tap: cancel an Animal, Wolf, or Giant attack against your company keyed to Gondalf, Minheldolath, or Rast Losnaeth (by type or name). This faction does not untap normally unless Spring of Arda is in play.",</t>
  </si>
  <si>
    <t>Environment. When Helecthil, Light of the North is played, all environment long-events in play are immediately discarded. This card is not discarded when Doors of Night is played, but when either Skies of Fire, The Sun Shone Fiercely, or Sun is played. The hazard limit for each hero or covert company at or moving to a site in the Northern Waste is reduced by 1 (to a minimum of 2). All environment effects which cause a company moving in a region of the Northern Waste to return to their site of origin are cancelled. Cannot be duplicated",</t>
  </si>
  <si>
    <t>[MP: 1; Mind: 4; DI: 0; P/B: 4/8]---W/Sc---Elf. Unique. Nando. +1 prowess when Helectil, Light of the North and/or Mordó is in play. tap: cancel an attack by Jaänaïnen against her company, or any effects of Jaänaïnen for her company. Home site: any Elf-hold in the Northern Waste.",</t>
  </si>
  <si>
    <t>Special: This site is considered a Haven [H] for the purposes of healing and playing hazards. During the long-event phase, you may take a Waybread and place it with a character in a company leaving this site",</t>
  </si>
  <si>
    <t>(1)Elves---each character faces 1 strike with 9 prowess (detainment against covert companies);(2)Elves---3 strikes with 8 prowess  (detainment against covert companies)Special: An overt company must tap an untapped character (if available) if this site is revealed as its new site. Any company moving to this site has its hazard limit increased by 1. Snow-elves may always be played against an overt company at this siteSpecial: An overt company must tap an untapped character (if available) when this site is revealed as its new site. Any company moving to this site has its hazard limit increased by 1. Snow-elves may always be played against an overt company at this site.",</t>
  </si>
  <si>
    <t>Unique. Playable at a tapped or untapped Barad-dûr and only on your Ringwraith (does not tap the site). This item affects a Ringwraith. Tap this item to cancel an attack against the Ringwraith's company. May not cancel combat with a hero company. All body checks against the bearer are modified by -1.  \"...a helm like a crown that flickered with a perilous light.\"-LotRIV",</t>
  </si>
  <si>
    <t>If Éowyn is in your hand, this card is playable on a company facing an attack (before strikes are assigned)-the company must contain a character with Edoras as a home site. If enough influence is available to control her, Éowyn may be played with (i.e., joins) the company. She gains +2 prowess, +1 body, and +1 direct influence. If the attack is a Nazgûl, place Helm of Her secrecy with Éowyn following the attack. Otherwise, discard this card following the attack. Regardless, Éowyn remains in play.",</t>
  </si>
  <si>
    <t>[SP: 1, DI: 3, CP: 1]. Unique. Helmet. Place this card on Ardagor if he is in play. If on Ardagor he gains the diplomat skill. +3 DI against characters at whose home site you have a faction in play. Ardagor may play Counterfeit on himself as if he were an Orc. This card may be played with your starting company in lieu of a minor item.",</t>
  </si>
  <si>
    <t>Unique. Helmet. Playable at any site in Gundabad. + 2 to body (to a maximum of 9). Unless this item is tapped, bearer makes a CC during his end-of-turn phase. Man or Dúnadan only: +2 DI. The company may initiate CvCC regardless of their alignment. TAP: allow the bearer to face a strike from a non-detainment attack already assigned to another character in his company.",</t>
  </si>
  <si>
    <t>(1)Men---4 strikes with 7 prowess (detainment, cancelled if the company contains a character with home site Helm's Deep or Edoras. Special: Battleground",</t>
  </si>
  <si>
    <t>(1)Men---4 strikes with 8 prowess *",</t>
  </si>
  <si>
    <t>Playable only if you have a Nazgûl permanent-event in play. Discard the Nazgûl when this card is brought into play. All Orc, Troll, and Man attacks with body have their body modified by +1; and all Orc, Troll, and Man attacks with no body have 4 body.  \"...on the front of their iron hems was an S-rune, wrought of some white metal.\"-LotRIII",</t>
  </si>
  <si>
    <t>[MP: 1; Mind: 3; DI: 1; P/B: 3/8]---R/D---Dúnadan. Unique. +4 EI against The Monks of Mor Tarain faction. When using Desert Amber targets heal to untapped instead of just tapped. May use Herblore as if Radagast if moving through a Desert [e] (as if a Wilderness [w]). Home site: Lond Anarion.",</t>
  </si>
  <si>
    <t>Unique. May tap to cancel a diplomat attack against his company. +2 direct influence against Elves and Elf factions.  \"...the history of those that returned to Middle-earth in exile was grievous ...\"-LotR  Home Site: Minas Morgul",</t>
  </si>
  <si>
    <t>Nearest Haven: Lórien  \"'...Window of the Sunset, Henneth Annûn, fairest of all the falls of Ithilien, land of many fountains.'\"-LotRIV",</t>
  </si>
  <si>
    <t>Nearest Darkhaven: Minas Morgul Automatic-attacks: Dúnedain-each character faces 1 strike with 7 prowess (detainment against covert company)  \"It faced westward. The level shafts of the setting sun beat upon it, and the red light was broken into many flickering beams of ever-changing colour\"-LotRIV",</t>
  </si>
  <si>
    <t>Playable on an Elf-leader. Any Elf faction you control may use region movement to move to the leader’s current region",</t>
  </si>
  <si>
    <t>Heralded Lord mode. Playable on your Ringwraith's company at a Darkhaven [V] during the organization phase. -2 prowess, +3 direct influence to entire company. His own company may move to a non-Darkhaven site. Discard this card and any other Ringwraith followers in the company during any of your following organization phases the company is at a Darkhaven [V].",</t>
  </si>
  <si>
    <t>Playable on Radagast while moving during his movement/hazard phase if there is at least one Wilderness [w] in his site path. If untapped, tap Radagast afterwards. During any organization phase, Radagast can tap and discard this card to heal all characters in his company from wounded to untapped and to untap all tapped characters.  \"'Radagast is...a master of shapes and changes of hue; and he has much lore of herbs and beasts...'\"-LotRII",</t>
  </si>
  <si>
    <t>Playable on a company during its movement/hazard phase after cards have been drawn. Opponent may reveal to you any number of hazards from his hand. He may only play hazards he revealed to you (including on-guard cards) for the remainder of target company's movement/hazard phase. Alternatively, a face-down agent is tapped and revealed.",</t>
  </si>
  <si>
    <t>Tap a character during his site phase at a tapped or untapped Ruins &amp; Lairs [R]. Make a roll (or draw a #) modified by +3 if the character is a diplomat. An ally may be played and placed under the character's control if the result is greater than 6 plus the ally's mind stat and the ally is not restricted from moving in this site's region. If an ally is played, tap the site if it is not already tapped.",</t>
  </si>
  <si>
    <t>Unique. Agent.  \"Grandson of a renowned seafarer, Herion spent his early years in the verdant highlands near his wife's home in the Pinnath Gelin. Her murder embittered him, and he returned to the sea to seek his reckless revenge.\"-Kuduk Lore  Home Site: Lond Galen, Dol Amroth",</t>
  </si>
  <si>
    <t>[MP: -2] Playable on a Dúnadan character not moving through a Coastal Sea [c] region. The character is worth -2 character mp (to a minimum of 0).  During his movement/hazard phase the character may try to remove this card. Make a roll, adding 3 to the roll if the character taps and 3 for each Coastal Sea [c] in the company’s site path; if the result is greater than 12, discard this card.   Cannot be duplicated on a given turn or a given character.",</t>
  </si>
  <si>
    <t>Troll. One strike. If revealed as an on-guard  creature, attacker chooses defending characters. May also be played at a Ruins &amp; Lairs [R] that has at least two Wildernesses [w] or one Desert [DE] in its site path, or that is in a mountain region.",</t>
  </si>
  <si>
    <t>Nearest Haven: Lórien Playable: Items (minor) Automatic-attacks: Men-3 strikes with 6 prowess Special: During the site phase, a company may discard 2 minor items they bear to make any one major item (including a hoard item) playable here that turn.",</t>
  </si>
  <si>
    <t>Nearest Darkhaven: Dol Guldur Playable: Items (minor) Automatic-attacks: Men-3 strikes with 6 prowess Special: During the site phase, a company may discard two minor items they bear to make any one gold ring item (regardless of its text restrictions) playable at this site this turn.",</t>
  </si>
  <si>
    <t>[MP: 2, CP: 2; Prowess: +2(+3); Body: (+1)] Unique. Weapon. +2 prowess to a maximum of 8 Man or Dúnadan warrior only: +3 prowess (to a maximum of 9) and -1 to target’s body against Orcs and Wolves. Théoden or Théodred only: +1 body (to a maximum of 10)",</t>
  </si>
  <si>
    <t>Minion only. Prisoner. As a permanent-event, instead of making a body check for an agent that attacked one of your companies, tap a character to take the agent prisoner with that company; place this card with the agent under control of the host character. Keep this card with the prisoner; it gives 2 MP if he is stored. Cannot be duplicated on a prisoner.  As a short-event, tap and reveal a face-down agent or force a face-up agent at your company’s site to attack the company.",</t>
  </si>
  <si>
    <t>[MP: 4] During the site phase at Isengard, if your company there contains two or more Ent allies, they may face the following attacks (cannot be cancelled); Wolves — 3 strikes with 8 prowess; Orcs — 4 strikes with 9 prowess; Flame Traps — 2 strikes with 12 prowess. Afterwards, tap a character or Ent and the site to invert this card: discard any stage cards in play on Isengard, flip The Two Towers. If inverted, this card gives 4 mp (even if you are Gandalf, Radagast, or an Atani -or Elf-lord).",</t>
  </si>
  <si>
    <t>Playable at the end of the organization phase on a moving company. Each Wilderness [w] symbol in the company's site path counts as half a Wilderness [w]. When calculating the number of Wildernesses [w] in such a site path, round down for the final result.  \"With another hop and a bound there came into view a man, or so it seemed.\"-LotRI",</t>
  </si>
  <si>
    <t>[MP: 2; P/B: 15/7] Troll. May only be played as an on-guard creature  at a Ruins &amp; Lairs [LR] in the Northern Waste. One strike. Before resolving the attack, make a roll: if the result minus the company’s size is greater than 4, the attack is cancelled. If Hibernating Troll attacks not at a site in The Northern Waste, its prowess and body are modified by -3. Each warrior in the company lowers the prowess and body of Hibernating Troll by 1. If its attack is defeated, the first item played at the site does not tap the site; otherwise the site is tapped.",</t>
  </si>
  <si>
    <t>Playable on a non-Dragon's lair Ruins &amp; Lairs [R] in a Wilderness [w], Border-land [b], or Shadow-land [s]; the site must normally be a Ruins &amp; Lairs [R]. The site becomes one of your Wizardhavens [W] and loses all automatic-attacks. Nothing is considered playable as written on the site card. If one of you companies is at this site, all attacks against it are canceled. Other Fallen-wizards may not use this site as a Wizardhaven [W]. Discard this card when the site is discarded or returned to its location deck. It cannot be discarded otherwise.",</t>
  </si>
  <si>
    <t>Playable on any face up agent during your site phase. You may play a hazard creature from your hand keyed to a face up agent's current sire which immediately attacks the agent as if the agent were a character. You do not receive Marshaling points if the agent is eliminated.  \"...Wormtongue rose up, drawing a hidden knife...\"-LotRVI",</t>
  </si>
  <si>
    <t>Need BACK",</t>
  </si>
  <si>
    <t>Ranger only. Playable during the organization phase on an untapped ranger whose company is moving. Tap the ranger. No hazard creatures may be keyed by type to Wilderness [w] against the ranger's company this turn.  \"'Wait till we get to the Under-way. There's a place where we can talk a bit...'\"-LotRII",</t>
  </si>
  <si>
    <t>Scout only. Playable during the organization phase on scout whose company is not moving. All hazard creature attacks against the scout's company this turn are canceled.  \"...fled wailing back to hide in holes and dark lightless places far from hope.\"-LotRVI",</t>
  </si>
  <si>
    <t>Dragon only. +3 to a Dragon’s body until the end of the turn. Cannot be duplicated on a given turn.",</t>
  </si>
  <si>
    <t>[MP: 0; CP: 0] Playable on Gollum or Stinker facing a strike. +3 to his prowess. Unless wounded by the strike, you may untap him afterwards.",</t>
  </si>
  <si>
    <t>Scout only at the end of the organization phase. Scout's company may not move to another site this turn. Cancels all hazard creature attacks against the scout's company this turn.  \"They were clad in shadow-grey, and could not be seen among the tree-stems, unless they moved suddenly.\" -LotRII",</t>
  </si>
  <si>
    <t>Unique. Helmet. +2 to direct influence. +1 to body to a maximum of 9. Warrior only: +1 to prowess to a maximum of 8.  \"...and black was his lofty helm...\"-LotRI",</t>
  </si>
  <si>
    <t>Anduin Vales, Rhudaur",</t>
  </si>
  <si>
    <t>Balrog specific. Playable on a Darkhaven [K] if you have Prone to Violence or Denizens Courting Violence in play. If you are The Balrog, Durlach’s companies must use minion versions for Moria, The Under-gates, and target Darkhaven; manifestations of The Balrog attack normally against his companies, not as detainment. If you are Durlach, The Balrog’s companies must use minion versions for Eithel Morgoth, The Under-forges and target Darkhaven; manifestations of Durlach attack normally against his companies, not as detainment",</t>
  </si>
  <si>
    <t>Unique. Playable at Ettenmoors if the influence check is greater than 9.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Stone-trolls (+2).",</t>
  </si>
  <si>
    <t>Unique. Playable at Cameth Brin if the influence check is greater than 9.  Standard Modifications: Men (+1).  \"These were a remnant of the peoples that had dwelt in the vales of the White Mountains in ages past...But in the Dark Years others had removed to the southern dales of the Misty Mountains...\"-LotR",</t>
  </si>
  <si>
    <t>Unique. Manifestation of hero Hillmen. Playable at Cameth Brin if the influence check is greater than 10.  Standard Modifications: Dunlendings (+2), Angmarim (+2).  \"...in secret league with Angmar...Rhudaur was occupied by evil Men...\"-LotR",</t>
  </si>
  <si>
    <t>[MP: 2] Unique. Playable at Alkyad if the influence check is greater than 8.  May only be played as a minion faction if the company discards a treasure item. Discarding a treasure item from the company reduces the number to influence this faction to 0, if it is in play by an opponent.",</t>
  </si>
  <si>
    <t>Balrog specific. Discard on a body check result of 7.   \"...clad only in close-fitting mesh of horny scales, or maybe that was their hideous hide: but they bore round bucklers huge and black and wielded heavy hammers in their knotted hands.\" -LotRV  Home Site: any non-Dark-hold Under-deeps site",</t>
  </si>
  <si>
    <t>Nearest Haven: Grey Havens Playable: Items (minor, major) Automatic-attacks: Undead - 1 strike with 8 prowess; each character wounded must make a corruption check  \"...on starless waters far astray...and foundered shores that drowned...\"-LotRII",</t>
  </si>
  <si>
    <t>Nearest Darkhaven: Geann a-Lisch Playable: Items (minor, major) Automatic-attacks: Undead - 1 strike with 8 prowess; each character wounded must make a corruption check modified by -2 Special: An overt company must tap an untapped character (if available) if this site is revealed as its new site.",</t>
  </si>
  <si>
    <t>Black player only. Place this card on Khamûl the Ringwraith if in play as your Ringwraith. You may start the game with this card in lieu of playing a minor item. If on Khamûl, he becomes a Warlord and a leader. If in Black Rider mode, his company may move with region movement to any non-Free-hold site where gold rings are playable. Discard this card to take Dragon-helm of Uon from your discard pile to your hand. Cannot be duplicated.",</t>
  </si>
  <si>
    <t>[MP: 1; Mind: 3; DI: 1; P/B: 3/7]---Sc/D---Dúnadan. Unique. +2 DI against Man and Dúnadan factions. If Hirgon is the only character in the company, add +2 to any of his influence attempts. Home site: Minas Tirith.",</t>
  </si>
  <si>
    <t>[MP: 1; Mind: 3; DI: 1; P/B: 2/9]---W/Sc---Dúnadan. Unique. May use Black Arrow as if he were a Man character. Home site: Lond Galen.",</t>
  </si>
  <si>
    <t>Playable on a Dwarf with a mind of five or more (four or more if a Longbeard). Target character becomes a leader and may tap to untap a Dwarf in his company. You may start the game with this card in lieu of playing a minor item.",</t>
  </si>
  <si>
    <t>Playable during strike assignement on a non-avatar warrior, if the warrior is chosen to face a strike from a non-detainment creature attack with more than one strike. No strike may be cancelled. The warrior faces the attack as though he were a single character company. Each excess strike gives -1 body to the warrior. Cannot be duplicated on a given attack.",</t>
  </si>
  <si>
    <t>Any hero ally with a mind of three or more in an overt company is discarded. Additionlly, allies with an marshalling point value cannot be played at tapped sites, unless Doors of Night is in play, such allies cannot be played at a Haven [H]. Discard this card when any play deck is exhausted. Cannot be duplicated.",</t>
  </si>
  <si>
    <t>Magic. Shadow-magic. Playable on a company with a shadow-magic-using character. Discard if the company does not contain such a character, or when your play deck is exhausted. One Gold Chains in the Wind may be placed “off to the side” with this card instead of discarding it from play. If placed with this card, the company is overt. It may be played as if from hand (not against the same attack); tap a shadow-magic-using character in the company if available (otherwise discard this card).",</t>
  </si>
  <si>
    <t>Ritual. Playable on an Elf at Evermist. +2 to his CP for using spells. Once per phase, if you store an Information or Lost Knowledge resource target Elf controls at Orod Certhas, rotate this card 90° and you may take a spell from your sideboard or discard pile to your hand. This card may be stored at any Elf-hold (except Evermist or Helloth). If stored, it gives 1 mp for each time rotated (to a maximum of 4). Cannot be duplicated on a character",</t>
  </si>
  <si>
    <t>Choose one of the following types when you play this card: hoard, ore, ring, or treasure. If you have stored at least three different resources of the chosen type, this card is worth one third of the combined normal MP of these stored resources (round down; to a minimum of 1). Each of your stored resources may only count towards one copy of Hoard Gathering. This card is worth full MP to a Dwarf-lord player.",</t>
  </si>
  <si>
    <t>Scout only. Playable during the site phase on a company with a scout at a tapped site that contains a hoard. A minor or major item may be played.  \"...but always he searched from side to side for something which he could not find.\" -Hob",</t>
  </si>
  <si>
    <t>Unique. Nazgûl (6th). May be played as a hazard creature (with one strike) or as a permanent event. As a creature, may also be played keyed to Dagorlad, Ithilien, Gorgoroth, and Khand; and may also be played at sites in these regions. If played as a permanent-event, it will remain in play until tapped during the opponent's movement/hazard phase (tapping counts against the hazard limit). When tapped, Hoarmûrath of Dir becomes a short-event and gives +1 strike to any one attack.",</t>
  </si>
  <si>
    <t>Unique. Manifestation of Hoarmûrath of Dír. Can use sorcery. +1 direct influence in Heralded Lord mode. +2 prowess in Fell Rider mode. As your Ringwraith, if at a Darkhaven [V], you may keep one more card than normal in your hand.   Home Site: Any site in Udûn",</t>
  </si>
  <si>
    <t>Playable on Hoarmûrath the Ringwraith (as your Ringwraith). Cancel an attack against any one of your companies.  \"...with his far-stretched right hand...great evil in the North.\"-LotR",</t>
  </si>
  <si>
    <t>[MP: 0; CP: 1] Bow. Hobbit only. tap: give -1 to the prowess and body of an Animal, Spider, Wolf, Orc or Man attack, and an extra -1 modification for each other Hobbit Short-bow already tapped against the same attack. A given Hobbit may bear only one Hobbit Short-bow.",</t>
  </si>
  <si>
    <t>Playable on Gandalf during the organization phase while at a Haven [H]. If untapped, tap Gandalf afterwards. He receives +2 direct influence against Hobbits and Hobbit factions.  \"Gandalf in the meantime was still standing outside the door, laughing long but quietly. After a while he stepped up, and with the spike of his staff scratched a queer sign on the hobbit's beautiful green front-door.\"-Hob",</t>
  </si>
  <si>
    <t>Horse.  Playable by a Hobbit at Bree or site in The Shire (even if the site is tapped).  +1 prowess if in a company with a unique horse ally.  Counts as Hobbit for the purpose of playing Halfling-strength.  You may shuffle any More Sense than You played on an entity in its company into your play deck.",</t>
  </si>
  <si>
    <t>Unique. Playable at Bag End if the influence check is greater than 8.  Standard Modifications: Hobbits (+4).  \"They are...a little people...inclined to be fat in the stomach...dress in bright colors,...and wear no shoes, because their feet grow natural leathery soles and thick warm brown hair like the stuff on their heads...\"-Hob",</t>
  </si>
  <si>
    <t>Playable at the end of the movement/hazard phase on a moving company that contains only Hobbits and at least one untapped ally. Tap the ally to allow the company to move to an additional site this turn. Another site card must be played and another movement/hazard phase immediately follows for this company.",</t>
  </si>
  <si>
    <t>[MP: 1]Unique. Playable at The White Towers if Councellors of the North Kingdom is in play, and if the influence check is greater than 8. Standard Modifications: Hobbits (+2), Dúnedain (+2)       Red Book of Westmarch may be stored at The White Towers. If stored, it is worth 3 mp and all versions of The White Towers become a Free-hold [F]. The hero version loses all automatic-attacks; replace automatic- attacks for minion versions with: Hobbits — 3 strikes with 6 prowess, Dúnedain — 2 strikes with 10 prowess.",</t>
  </si>
  <si>
    <t>Orcs. Two strikes. Two Wilderness [w] in site path are required.  \"'...Before you could get round Mirkwood in the North you would be right among the slopes of the Grey Mountains, and they are simply stiff with goblins, hobgoblins, and orcs of the worst description.\"-Hob",</t>
  </si>
  <si>
    <t>Orcs. Two strikes. Two Wilderness [w] in site path are required.  \"...devouring people waked suddenly from their sleep.\"-Hob",</t>
  </si>
  <si>
    <t>Playable on a non-Dragon's lair, non-Under-deeps Ruins &amp; Lairs [R]. The site becomes a Shadow-hold [S] and all automatic-attacks become detainment. Discard this card when the site is discarded or returned to its location deck.  \"'Some rises once more from Orodruin that we cal Mount Doom.'\" -LotRII",</t>
  </si>
  <si>
    <t>Cardolan, Dunland, Redhorn Gate, Rhudaur",</t>
  </si>
  <si>
    <t>[MP: 1; CP: 2] Information. Stolen Knowledge. Ranger or scout only. Playable during the site phase at a Dragon’s Lair, or a Border-hold [B] in Northern Rhovanion. Tap the character and the site (if not already tapped).  When facing a Dragon in CvCC its body is halved (round up). Discard this card if a dark enchantment is played on the character or after a Dragon has been defeated by the company in CvCC. Cannot be duplicated on a given character.",</t>
  </si>
  <si>
    <t>(1)Dragon---1 strike with 14 prowess Special: Azjan, Lhugdalf, Ukal Sej. Contains a hoard.",</t>
  </si>
  <si>
    <t>[MP: 1(2); CP: 1; SP: 1] Treasure. Food item. Playable at Beorn’s House or Ligr Wodaize Berne. This card is worth 2 mp to a grey or black player. May be stored any hold for a different effect: Dwarf-hold + 1 to all influence attempts against faction or characters at this site; Elf-hold: take any 1 Knowledge cards from your sideboard to your hand; Atani-hold (other then where it was played): place any one food item with a character in the company from your sideboard; any other hold: place one non-unique special item playable at the hold on the storing character, the item may come from hand, discard pile or sideboard.",</t>
  </si>
  <si>
    <t>Diplomat only. +5 direct influence against characters by a character in a diplomat's company until the end of the turn. Cannot be duplicated on a given character.  \"...and not without reason, having a noble mind and eyes that looked both deep and far.\"-LotRIII",</t>
  </si>
  <si>
    <t>[MP: 2] Unique. Playable at Auz Azunan or a site in Suza Sumar if the influence check is greater than 10. Standard Modifications: Woses (+2), if played at a site in Suza Sumar (+3)     tap: if in play at a site in Suza Sumar to lower the hazard limit for one of your companies moving through Suza Sumar by 1 (to a minimum of 2).",</t>
  </si>
  <si>
    <t>Quest. Playable in lieu of playing a minor item with a starting company; bring Fornost into play from your sideboard; cannot be duplicated on a given player. When a Dunadan in the company influenced a unique hero faction at a site in Arthedain or its adjacent regions, either untap an opponent’s A Prince to Bring down the North or tap one copy of this card, this card does not normally untap. If tapped, flip it if the company successfully plays a Stolen Knowledge card at a site in Angmar.",</t>
  </si>
  <si>
    <t>Playable on a company during CvCC (even after strikes are assigned), if Gates of Morning is in play and at least two characters are wounded (or taken prisoner with opponent’s company). May also be played during opponent’s site phase. Any of your characters at sites in the same territory as the company’s, or any character in your hand whose home site is in the same territory, may now join the company. Each of these characters may face a strike already assigned to another character in the company",</t>
  </si>
  <si>
    <t>[MP: 1; Mind: 3; DI: 0; P/B: 3/7]---Sc/R---Man. Unique. +1 DI against Man factions playable at a site in a Desert region.Tap during the organization phase at a site in a Desert region to look at three cards on opponent's play deck (return them in the same order). Home site: Ankruz, Korondaj.",</t>
  </si>
  <si>
    <t>+2 direct influence used against a faction. May not be duplicated on a given character.  \"'...a great horn of the wild ox of the East, bound with silver, and written with ancient characters. ...if it be blown at need anywhere within the bounds of Gondor,",</t>
  </si>
  <si>
    <t>[MP: 1(3); CP: 1(2); DI: +2] Unique. Hoard item. Instrument. +2 DI.   A stored Reforging may be placed with this item to “restore” it. Once restored, Horn of Defiance gives 3 mp and 2 corruption points.     tap: if restored and if bearer is the first to face a strike of an attack, to face all strikes of the attack. The character faces a separate strike sequence for each strike.",</t>
  </si>
  <si>
    <t>[MP: 1; CP: 1] Unique. Instrument. Playable by Merry or Guthláf at Edoras (even if the site is tapped). Cannot be transferred during the organization phase. tap: take one Charge!, Host of he Rohirrim, or Hope Renewed from your discard pile to your hand. tap: give +3 to an influence check the bearer makes against a hero faction.",</t>
  </si>
  <si>
    <t>Each player removes all factions from his discard pile and shuffles them into his play deck.  \"And straightway all the horns in the host were lifted up in music, and the blowing of the horns of Rohan in that hour was like a storm upon the plain and a thunder in the mountains.\"-LotRV",</t>
  </si>
  <si>
    <t>Playable on a Ringwraith. If his company is in a mode, tap target Ringwraith to force all non-Elf, non-avatar characters at his site to make a CC, or to bring a resource with his name in its card text from your discard pile or sideboard into your play deck. You may discard this card to allow the Ringwraith to use such a resource this turn as if he were your Ringwraith. Cannot be duplicated on a Ringwraith.",</t>
  </si>
  <si>
    <t>[MP: 2; CP: 1; Body: +1] Unique. Helmet. +1 body to a maximum of 9. tap: shuffle the next ‘warrior only’ resource event used this phase by the bearer of this item into your play deck instead of discarding it",</t>
  </si>
  <si>
    <t>Dagorlad, Nurn, Southern Rhovanion",</t>
  </si>
  <si>
    <t>Men. Each character in the company faces one strike (detainment against covert and hero companies). May be played keyed to Rohan, Wold &amp; Foothills, Gap of Isen, and Anórien; and may also be played at non-haven sites in these regions. May not be played against a character with Edoras as a home site.",</t>
  </si>
  <si>
    <t>+1 direct influence against any faction.  \"'Then about a year ago a messenger came to Dáin, but not from Moria-from Mordor: a horseman in the night, who called Dáin to his gate. The Lord Sauron the Great, so he said, wished for our friendship.'\"-LotRII  Home Site: Any Dark-hold",</t>
  </si>
  <si>
    <t>Playable only at the end of the organization phase. Hazard limit for a company is decreased by two (to a minimum of 2). The prowess of any hazard creatures played against this company is modified by +2.  \"We both have need of haste...This is my choice. You may go; and what is more, I will lend you horses.\" -LotRIII",</t>
  </si>
  <si>
    <t>Playable on Usriev of Treachery. The Usriev gives +1 prowess and -1 to the body of any strike against its bearer. +1 to the body of any horse allies the bearer controls. If bearer is Ûvatha the Ringwraith, Usriev affects him. If the bearer has defeated a strike with a body value, invert this card. If inverted, this card gives 1 MP. Cannot be duplicated on an Usriev.",</t>
  </si>
  <si>
    <t>Against each company, one Orc hazard creature may be played that does not count against the hazard limit. Any character wounded by an Orc attack makes an additional body check modified by -1. Additionally, if Shadow of Mordor is in play, any character wounded by any attack keyed to (or an automatic-attack at) a Shadow-hold [S] or a Dark-hold [D] makes an additional body check modified by -2. Cannot be duplicated.",</t>
  </si>
  <si>
    <t>[SP: 2] Théoden King specific. Playable on a company with a marshal. Characters with a mind of two or less and a home site in Rohan or Gap of Isen may be brought into play with the company at any site in these regions and cost no influence to control. The company may contain an additional leader and has no limit to its size. Discard if the company does not contain a marshal or fewer than three characters. Cannot be duplicated on a company.",</t>
  </si>
  <si>
    <t>*Special: Tap site during the site phase to heal one character (from wounded to tapped). Alternatively, tap the site during the site phase to heal one Dúnadan character (from wounded to untapped).",</t>
  </si>
  <si>
    <t>(1)Dúnedain---3 strikes with 10 prowess (detainment against covert companies)Special: Tap during the site phase to heal a character in a covert company (from wounded to tapped, or wounded to untapped if a Dunadan character).",</t>
  </si>
  <si>
    <t>Unique. Saruman specific. Playable if you have a mustering card in play. Your minion Man, Orc, and Wolf factions are worth full mp.",</t>
  </si>
  <si>
    <t>[SP: 1] War Mode. Playable during the organization phase on your Ringwraith at a Darkhaven [K] if he is a Warlord. Your Ringwraith’s company is in War Mode; discard any allies and/or mode card he controls. All characters in the company receive +1 to their prowess and -1 to body. Your Ringwraith’s company may contain any overt characters; they may only use region movement, to a maximum of two regions. Discard during the untap phase if your Ringwraith is at a Darkhaven",</t>
  </si>
  <si>
    <t>Playable if you have in play at least two Dúnadan, Elf, or Man factions currently worth 3 mp or more (the factions must be of different types). Any such faction suffers no reduction in their mp for being wounded. Discard if you do not control a Dúnadan, Man, or Elf faction worth at least 3 mp.",</t>
  </si>
  <si>
    <t>Magic. Shadow-magic. Playable during the site phase by a shadow-magic using character in lieu of declaring an attack against a hero company. The hero company faces an attack of Wolves-4 strikes with 8 prowess. Alternatively, playable on a non-automatic-attack against a shadow-magic-using character. The number of strikes of the attack is reduced to one. Unless he is a Ringwraith, the shadow-magic user makes a corruption check modified by -4.",</t>
  </si>
  <si>
    <t>Playable on an untapped non-Warrior non-Wizard diplomat during the organization phase if you have a faction in your hand. Play a faction from your hand. Tap diplomat who then makes an influence attempt on this faction. Count out the number of contiguous regions from the diplomat's site to the site where the faction is normally playable (including the regions containing both sites)-subtract 2 plus this number from the diplomat's attempt. If the attempt is unsuccessful, discard the diplomat and faction.",</t>
  </si>
  <si>
    <t>Playable if you control more minion Dwarves than your opponent. May be played with your starting company in lieu of a minor item. Your companies with Dwarf majority are considered overt. You may play Orc-mail on any of these companies as if a minion resource. If Orc-mail is in play on the company, it may contain Orcs, and any Orcs in the company are considered Elves for the purpose of interpreting Unhappy Blows. Discard if a non-Dwarf is the highest mind character in the company",</t>
  </si>
  <si>
    <t>Playable on a Free-hold [F]. Site becomes a Haven [H] for purposes of healing. Discard Houses of Healing when the site is returned to the location deck or discarded.  \"...the leechcraft of Gondor was still wise, and skilled in the healing of wound and hurt, and all such sickness...\" -LotRV",</t>
  </si>
  <si>
    <t>Black player only. Playable on a Dark-hold [D]. Your characters and allies at the site may heal during the untap phase, and store resources and prisoners here. Fealty Under Trial is playable on characters at this site. When you store a prisoner here, you may take an Information resource from your discard pile to your hand (or any resource playable at Bag End if the prisoner is a Hobbit).",</t>
  </si>
  <si>
    <t>Unique. Noldo. Unless he is among the starting characters, he may only be brought into play at his home site. +2 DI against Elves. You may shuffle any Secret News into your play deck instead of discarding it from play. If he is in the same company as Bladorthin, your GI is increased by two.  Home Site: Ceber Fanuin",</t>
  </si>
  <si>
    <t>Playable on a moving character during his movement/hazard phase. Untap the character and increase the hazard limit against his company by one.  \"'He looked at the 'black emperors' for a long time, and enjoyed the feel of the breeze in his hair and on his face...\"-Hob",</t>
  </si>
  <si>
    <t>[SP: 1]Hunting mode. Playable on a dragon character. Target character must move every turn to a new site and must move through at least 1 Wilderness [w]. He cannot be in company with non-dragon allies or characters or move to a site more than 4 regions away from any of his Dragon’s Dens [K] (6 regions if the dragon is winged). If he is not at a Dragon’s Den during the organization phase, he must move to a Dragon’s Den. Additionally, hazard creature attacks against his company cannot be cancelled. Discard this card after the dragon has defeated a hazard creature or has eaten a character, ally or faction. Cannot be duplicated on a given dragon.",</t>
  </si>
  <si>
    <t>[MP: 0; Mind: 1; DI: 0; P/B: 2/7]---Sc---Man. Unique. +3 DI against factions playable at   Relerindú. While in Relmenther or its adjacent regions he is considered a Ringwraith for the use of Valleys Have Ears (only factions in Relmenther and its adjecent regions are to be considered). Home Site: Relerindú",</t>
  </si>
  <si>
    <t>Quest.* Your companies may move to any site placed with this card; while a creature is attached with it, these sites do not leave active play. Upon entering such a site, the attached creature is revealed as an on-guard creature (ignore its playability requirements). If defeated, place the creature with this card. This card gives 1 mp for each creature attached. If it gives any mp, you may select any one of opponent’s sideboards for The Great Hunt (instead of his play deck",</t>
  </si>
  <si>
    <t>Quest. Only playable on Aragorn II or Bladorthin in your starting company in lieu of a minor item. Cannot be duplicated by a given player. You cannot play Gollum. Once per turn, when you play a resource only playable on (a company with) a ranger, you may take a Stolen Knowledge card from your sideboard to your hand. Once per site phase at a non-Haven site in Wilderland, you may make a roll, modified by +3 for each Stolen Knowledge card and -1 for each character in the company; if the result is greater than 9, flip this card.",</t>
  </si>
  <si>
    <t>For every ring item in a company one Nazgûl or Maia, or one Dúnadan or Man hazard creature with an asterix (*) may be played not counting against the hazard limit. Cannot be duplicated.",</t>
  </si>
  <si>
    <t>Characters with a home site in Rohan may not be in the same company as a Wose character. Additionally, characters with a home site in Rohan may initiate CvCC with a Wose character or ally, as if single character companies and regardless of their alignment.",</t>
  </si>
  <si>
    <t>Playable on a ranger at a site in a Wilderness [w] region.  Tap ranger if untapped.  If he bears a bow and his company moves in a Wilderness, you may tap target ranger and this card to give another character in the company +1 to his prowess and body that turn; if target is Alatar, he need not tap but makes a CP instead. A given character can receive bonus from only one Hunter at Need.",</t>
  </si>
  <si>
    <t>[SP: 2] Dragon-lord specific. Prisoner. Playable on one of your companies during CvCC, before rolls are made. For each successful strike in CvCC the defeated character is not wounded, but placed ´´off to the side´´ with this card along with all non-follower cards he controls (discard any allies). Discard this card if no characters are placed with it after CvCC, or if the company size is ever lower than the number of characters placed with it. During your end-of-turn phase make a roll: if the result is less than 6, discard this card. If this card is discarded, any prisoners immediately form a company at the company’s current site or the site moved to.        This card and all cards attached may be stored at a Dragon’s Den [K]. Any prisoner so stored is considered Gathered Bones and is eliminated",</t>
  </si>
  <si>
    <t>[SP: 1; Prowess: -2] Hunting mode. Playable during the organization phase on a Dragon character. Return this card to your hand: when you play another   mode card, or during your organization phase if you so choose. The Dragon receives -2 prowess, may not be in a company with other characters, and may move to sites in the same or adjacent regions as one of his Dragon’s Dens [K] or his home site.      At the beginning of their movement/hazard phase, if the Dragon is unwounded, you may choose for any company moving through the region containing the Dragon’s current site to face an attack by the Dragon (attacker chooses defending characters if the Dragon is winged): 2 strikes with the Dragon’s current prowess plus 7. If a strike fails, the Dragon is wounded (no body check is required).",</t>
  </si>
  <si>
    <t>Each player may take one Wondrous Maps from his sideboard to his hand during the end-of-turn phase. Wondrous Maps can be played if the last region is a Wilderness [w] or a Dark-domain [d]. Cannot be duplicated.",</t>
  </si>
  <si>
    <t>Unique. Alatar specific. Place this card on Alatar if he is in play. If on Alatar, you may tap Huntsman's Garb during your end-of-turn phase to take Risky Blow, True Fána, or The Hunt from your discard pile to your hand.   \"...thick warm clothes, and they had jackets and cloaks lined with fur.\"-LotRII",</t>
  </si>
  <si>
    <t>Awakened Plant. One strike. May also be played at Drúadan Forest, Old Forest, and Wellinghall. May also be keyed to Heart of Mirkwood, Southern Mirkwood, Western Mirkwood, and Woodland Realm; and may be also played at Ruins &amp; Lairs [R] and Shadow-holds [S] in these regions.",</t>
  </si>
  <si>
    <t>Awakened Plant. One strike. May also be played at Drúadan Forest, Old Forest, and Wellinghall. May also be played keyed to Heart of Mirkwood, Southern Mirkwood, Western Mirkwood, and Woodland Realm; and may be also played at Ruins &amp; Lairs [R] and Shadow-holds [S] in these regions.",</t>
  </si>
  <si>
    <t>[MP: 1; Mind: 4; DI: 1; P/B: 4/7]---W/Sa---Dúnadan. Unique. +1 DI against characters and factions playable at Minas Tirith.     Atani-lord only: if Captains of the West is in play and Fallen-Saruman is not, you may play Keys of Orthanc and The Fortress of Isen (as if a Fallen-wizard).  Home site: Minas Tirith.",</t>
  </si>
  <si>
    <t>Any company moving in a mountain region or in High Pass, Redhorn Gate, Bosiri, Clyan, Dragon Gap, or Narthalf faces an attack: Rock Fall — 2 strikes with 9 prowess. Additionally, non-unique Giant hazard creatures may be played keyed to these regions, and to their adjacent regions if Arda Angered or Doors of Night is in play.",</t>
  </si>
  <si>
    <t>[MP: 1; P/B: 11/0] {Shadow-hold} Pûkel-creature.  Spider. One strike. May also be played at Ruins &amp; Lairs [R] sites in, Enedwaith, or Greater Gondor. Attacker chooses defending characters. May not be played if the company has already faced a hazard creature this movement/hazard phase. Any subsequent hazard creatures keyed to the same site cost two against the hazard limit.",</t>
  </si>
  <si>
    <t>Unique. Uruk-hai. Leader. Discard on a body check result of 8. +2 DI against Orcs. +1 prowess against Dwarves and Men. If Great Army of the North is in play, Hurog’s followers receive +1 to their CC; if you receive MP for it, any non-unique Orc hazard creature is playable keyed to his region.  Home Site: Deep Cleft, Mount Gundabad",</t>
  </si>
  <si>
    <t>[MP: 1(2)] Unique. Playable at Hau Nysrin if the influence check is greater than 10. Standard Modifications: Elves (+3), Dúnedain (+1), Dwarves (-2), Men (-1). tap: take one Refuge from your play deck to your hand.     tap: allow Refuge to be played if the last region is a Border-land [b] or Desert [e] in the Sunlands.  This faction is worth 2 mp if Cult of Vatra is not in play.",</t>
  </si>
  <si>
    <t>Special: If Gates of Morning is in play, this site is considered a port. The Lossoth faction is playable at this site. After playing the Lossoth faction successfully here, you may place it with the site: the site never leaves active play and if your opponent is The Witch-king, he must discard his cards face-up",</t>
  </si>
  <si>
    <t>(1)Men---each character faces 1 strike with 6 prowess (detainment against covert companies) Special: If Gates of Morning is in play, the automatic-attack receives +2 prowess and this site is considered a Port",</t>
  </si>
  <si>
    <t>Unique. To play a unique ally, any player must reveal the ally from hand, tap a character and make a roll  (considered an influence attempt) adding his unused direct influence; if the result is greater than the ally's mind plus four, the character takes control of the ally, otherwise the ally is discarded.",</t>
  </si>
  <si>
    <t>Cancels any agent attack or any hazard effect that requires tapping an agent declared earlier in the same chain of effects or one attack from a hazard creature with multiple attacks (e.g., Slayer, Nameless Thing).  \"'...out of the mist there rode a man on an old tired horse; and he looked a queer twisted sort of creature himself...'\"-LotRIII",</t>
  </si>
  <si>
    <t>[MP: (*)] Playable on The One Ring if its bearer is at a Haven [H]. Rotate this card 90° (or place a token) each time a Wizard or character with  mind 6 or more (other than the bearer) at the same site passes a corruption check. This may only be done once per turn, and once per game for each given character. This card gives 1 marschalling point for each time rotated. Cannot be duplicated.",</t>
  </si>
  <si>
    <t>Unique. Undead. Dwarf. One strike. May also be played at Bar-en-Ibûn, Cameth Brin, and The Worthy Hills. Against a company with a treasure item, may also be played keyed to a Shadow-land [s] or ancient Dwarf-ruin.",</t>
  </si>
  <si>
    <t>Drake. Two strikes. May be played keyed to Elven Shores, Forochel, Angmar, Gundabad, Grey Mountain Narrows, and Withered Heath.  \"The lossalóki ingest frigid water or ice and spew it forth as a lethal blast.\"-Kuduk Lore",</t>
  </si>
  <si>
    <t>[MP: 4] Unique. Playable at Pendrath na-Udûn    if the influence check is greater than 12. Modifications: discard a magic card from hand (+3), for each major or greater item in your hoard (+2).     Each of opponent’s companies moving in Gondalf, Narthalf, or Minheldolath must make a roll and subtract its company size; if the result is lower than 5, it faces an attack: Ice-drakes — 3 strikes at 15/5 prowess/body.",</t>
  </si>
  <si>
    <t>[MP: 2; P/B: 14/6] Giant. One strike. May be played keyed to Gondalf, Lindalf, Minheldolath, Narthalf, Rast Losnaeth, or Thorenaer; and at any Ruins &amp; Lairs [R] in these regions.    If Doors of Night is in play, may also be played keyed to any non-Coastal Sea region in The Northern Waste.",</t>
  </si>
  <si>
    <t>Black player only. Place this card on Hoarmûrath the Ringwraith if in play as your Ringwraith. You may play this card with your starting company in lieu of a minor item and start the game at Lugdruong; Hoarmûrath gains this site as a home site. If on Hoarmûrath, he becomes a Warlord and a leader. Your characters with a home site in the Northern Waste cost one fewer influence to control. Wound such a character to take What of the Dawn from your discard pile to your hand. Discard this card to take Snow-hammer from your discard pile to your hand. Cannot be duplicated",</t>
  </si>
  <si>
    <t>Orcs. Three strikes. May be played keyed to any non-Coastal Sea region in the Northern Waste; and at Shadow-holds [S] therein. If Bonds of Winter or Mordó is in play, may also be played keyed to any regions adjacent to these, and at Ruins &amp; Lairs [R] in these regions. Any Hobgoblins and Orcish Marauders may be played against a company that has faced Ice-orc Foragers this phase and receive +1 strike and +1 prowess",</t>
  </si>
  <si>
    <t>Unique. Playable at any Ruins &amp; Lairs [R] in Forochel or Withered Heath if the influence check is greater than 10. Once in play, the number required to influence this faction is 0. Standard Modifications: Wargs of Forochel (+2).",</t>
  </si>
  <si>
    <t>[MP: 1; Mind: 3; DI: 0; P/B: 5/9]---W/R---Wild-troll. Discard on a body check result of 9.  +1 prowess against Umli. -2 to his prowess and body when not at or moving to a site in the Northern Waste.Home site: Any non-Dragon’s lair Ruins &amp; Lairs in the Northern Waste.",</t>
  </si>
  <si>
    <t>The prowess of one Undead attack is modified by +1. Corruption. The next character wounded by the attack (on whom a corruption card has not already been played this turn) receives 2 corruption points (place this card with the character). Discard Icy Touch if it is not played with a character. During the organization phase, a character with this card may tap and attempt to remove it. Make a roll (or draw a #): if this result is greater than 6, discard this card.",</t>
  </si>
  <si>
    <t>Command. Playable on a leader during the organization phase. Return all other command cards on target leader to your hand when this card is played. -2 to leader's direct influence (to a minimum of 0) and +1 to all corruption checks by characters in his company. You may return this card to your hand during any organization phase.",</t>
  </si>
  <si>
    <t>Environment. As a long-event, any disease played does not count against the hazard limit. As a short-event, discard The Watchful Peace if in play. Doors of Night is considered in play this turn; return any cards that can only be played if Doors of Night is not in play to their owner’s hand.",</t>
  </si>
  <si>
    <t>Command. Playable on a leader during the organization phase. Return all other command cards on target leader to your hand when this card is played. -2 to leader's direct influence (to a minimum of 0) and +1 prowess to all characters in his company. You may return this card to your hand during any organization phase.",</t>
  </si>
  <si>
    <t>Half-orc. Discard on a body check result of 9.  \"One of the travelers, a squint-eyed ill-favoured fellow, was foretelling that more and more people would be coming north in the near future.\" -LotRI  Home Site: Any Dark-hold",</t>
  </si>
  <si>
    <t>(1)Undead---3 strikes with 9 prowess; any character wounded must discard one item he controlsSpecial: Contains a hoard.",</t>
  </si>
  <si>
    <t>Any card effect that forces a player to show opponent his hand, also forces opponent to show his hand.     Additionally, any Will Shaken revealed from the play deck as result of an opponent’s action or card effect, affects opponent as if revealed from hand. Cannot be duplicated.",</t>
  </si>
  <si>
    <t>Gorgoroth, Ithilien",</t>
  </si>
  <si>
    <t>Playable before strikes are assigned on a non-detainment Orc or Troll attack with more strikes than characters and allies in the company. If the attack is not canceled or defeated, make a roll following the attack adding two for each excess strike. If the result minus five is greater than the prowess of the highest mind character in the company (of your choice), place that character \"off to the side\" with this card and discard all cards on that character. Otherwise, discard this card. During that character's long-event phase, discard this card and return the characters to its owner's hand.",</t>
  </si>
  <si>
    <t>Unique. +2 direct influence against the Knights of Dol Amroth faction.  \"...Prince of Dol Amroth, kinsman of the Lord, with gilded banners bearing his token of the Ship and the Silver Swan...grey-eyed, dark-haired...\"-LotRV  Home Site: Dol Amroth",</t>
  </si>
  <si>
    <t>[MP: 2; Mind: 5; DI: 1; P/B: 5/8]---W/D---Dúnadan. Unique. Valdacli Lord. +2 DI against characters and factions playable at sites in Elorna.     tap Imrazôr III during your end-of-turn phase and discard a diplomat only resource from your hand to shuffle any other diplomat only resource from your discard pile to your deck. Cannot be a starting character unless you start at a site in the Uttersouth.Home site: Míspir.",</t>
  </si>
  <si>
    <t>Playable if you are Alatar, Gandalf, Radagast, or an Elf-lord. You may only bring Elf, Hobbit, Wizard, and Wose characters into play; discard any characters you have in play not of these races. If you have more Wose characters and/or Animal, Ent, Wolf, and Wose allies and factions in play than your opponents, these are each worth full MP. Additionally, each of your Animal, Ent, Wolf, and Wose characters and allies may tap to cancel an attack of their corresponding race/type against the company (Awakened Plant for Ents). Discard when you defeat an attack of these types.",</t>
  </si>
  <si>
    <t>Any creature that can be keyed to a Shadow-land [s] may be keyed to Ithilien, Harondor, Horse Plains, Khand, Imlad Morgul, Nurn, Gorgoroth, Udûn, or Dagorlad. Any creature that can be keyed to a Dark-domain [d] may be keyed to Khand, Imlad Morgul, Nurn, Gorgoroth, Udûn, or Dagorlad. Discard this card when a creature keyed to one of these regions (not to the region symbol) is defeated.",</t>
  </si>
  <si>
    <t>Playable on a Nazgûl in your discard pile that could immediately attack. The Nazgûl attacks immediately (not counting against the hazard limit) with +2 prowess and -1 body.   \"...the noise of hoofs broke out, and gathering to a gallop, went hammering away into the darkness.\"-LotRI",</t>
  </si>
  <si>
    <t>Corruption. Playable on a Fallen-wizard or a Wizard. He receives 1 corruption point (CP). If he is a Fallen-wizard, he receives 2 stage points. If he has more than 7 stage points, he receives an additional stage point. Cannot be duplicated on a given character. During his organization phase, target may tap to attempt to remove this card. Make a roll-if this result is greater than 8, discard this card.",</t>
  </si>
  <si>
    <t>Each company moving in a Dark-domain [d] draws one less card at the start of its movement/hazard phase (to no minimum). Additionally, any sage at a site in a Dark-domain [d] or Gorgoroth, or moving with a Dark-domain [d] or Gorgoroth in his site path, loses his sage skill. No character at a site in a Dark-domain [d] or Gorgoroth, or moving with a Dark-domain [d] or Gorgoroth in his site path, can use spells, light enchantments, or rituals. Discard when any play deck is exhausted.",</t>
  </si>
  <si>
    <t>Playable on an untapped character whose company is facing a detainment attack keyed to (by name or by type) a Dark-hold [D], Dark-domain [d], Shadow-hold [S], or Shadow-land [s]. Tap the character and cancel the attack.  Alternatively, this card cancels and discards one Nazgûl hazard event.",</t>
  </si>
  <si>
    <t>Playable on a Border-hold [B] or Free-hold [F]. An additional automatic-attack is created at the site until the end of the turn. This is an exact duplicate (including all existing and eventual modifications to prowess, etc.) of an existing automatic attack at the site of your choice. This attack is faced immediately following its original. Cannot be duplicated on a given site.",</t>
  </si>
  <si>
    <t>Creates an additional automatic-attack at a Ruins &amp; Lairs [R] until the end of the turn. This is an exact duplicate (including all existing and eventual modifications to prowess, etc.) of an existing automatic-attack of your choice at the site. This automatic-attack is faced after the automatic attack it duplicates. Cannot be duplicated on a given site.",</t>
  </si>
  <si>
    <t>Playable on a Ruins &amp; Lairs [R]. An additional automatic-attack is created at the site until the end of the turn. This is an exact duplicate (including all existing and eventual modifications to prowess, etc.) of an existing automatic-attack at the site of your choice. This automatic-attack is faced immediately following its orginal. Cannot be duplicated on a given site.",</t>
  </si>
  <si>
    <t>Creates an additional automatic-attack at a Shadow-hold [S] or a Dark-hold [D] until the end of turn. This is an exact duplicate (including all existing and eventual modifications to prowess, etc.) of an existing automatic-attack of your choice at the site. This automatic-attack is faced after the automatic attack it duplicates. Cannot be duplicated on a given site.",</t>
  </si>
  <si>
    <t>Unique. Nazgûl (4th). May be played as a hazard creature (with one strike) or as a permanent event. As a creature, may also be played keyed to Harondor, Imlad Morgul, Gorgoroth, and Khand; and may also be played at sites in these regions. If played as a permanent-event, it will remain in play until tapped during the opponent's movement/hazard phase (tapping counts against the hazard limit). When tapped, Indûr Dawndeath becomes a short-event and makes any wounded character discard an item of his choice (but not a ring).",</t>
  </si>
  <si>
    <t>Unique. Manifestation of Indûr Dawndeath. Can use sorcery and spirit-magic. -1 direct influence in Heralded Lord mode. -3 prowess in Fell Rider mode. As your Ringwraith, at the beginning of each of his end-of-turn phases, he may tap to take a magic card from your discard pile to your hand.   Home Site: Any site in Udûn or Imlad Morgul",</t>
  </si>
  <si>
    <t>Playable on any attack against Indûr the Ringwraith (as your Ringwraith). The attack is canceled. Alternatively, playable when Indûr the Ringwraith's own company declares an attack (if Indûr the Ringwraith is your Ringwraith). The attack cannot be canceled.   \"The Enemy is fast becoming very strong.\"-LotRI",</t>
  </si>
  <si>
    <t>Non-unique Awakened Plant creatures may be played keyed to Jungle regions (by name or type); and also to Ruins/Lairs sites in these regions. Additionally, Darkness Under Tree and Waiting Shadow may be played on characters moving with a Jungle in their site path even if Doors of Night is not in play. You may tap a faction you have in play at a site in a Jungle region to cancel one of these effects for one of  your companies. Cannot be duplicated.",</t>
  </si>
  <si>
    <t>[MP: 0; Mind: 2; DI: 0; P/B: 3/8]---W---Dúnadan. Unique.  -1 to his CP.  -1 to influence attempts against factions. Home site: Minas Tirith.",</t>
  </si>
  <si>
    <t>As a permanent-event, playable on a face-down agent who was brought into play this turn. When the agent is revealed, and if his home site is a Shadow-hold [S] or a Dark-hold [D], the site where he came into play (which is not represented by a card) may legally be any Shadow-hold [S] or a Dark-hold [D]. Discard when the agent is revealed. Alternatively, as  a short-event, take any agent who has a home site that is a Shadow-hold [S] or a Dark-hold [D] from your play deck into your hand (reveal it to your opponent and reshuffle your play deck).",</t>
  </si>
  <si>
    <t>Corruption. Playable on a Wizard or a Fallen-wizard. He receives 1 corruption point (CP). If he is a Fallen-wizard, he receives 2 stage points and the CPs received are instead: 4 CPs if his stage points (SPs) exceed 18, 3 CPs if his SPs exceed 11, 2 CPs if his SPs exceed 5, 1 CP if his SPs exceed 0 (use the first that applies). The target makes a corruption check whenever his controlling player plays a stage card. Cannot be duplicated on a given character. During his organization phase, target may tap to attempt to remove this card. Make a roll-if this result is greater than 6, discard this card.",</t>
  </si>
  <si>
    <t>Playable on a Dragon character. If during his untap phase target Dragon bears more  mp from items (use the maximum mp as given on the card) than his current prowess, he must remove 1 item of his choice and place it in his out of play pile.      Discard this card after a hazard creature played on the Dragon’s company was defeated.",</t>
  </si>
  <si>
    <t>Ritual. Playable during the site phase at a site where Information is playable on a non-unique minor or major weapon item in the company. Tap an overt sage or spirit-magic using character at the site and choose a type: Elf, Dwarf, Man, or Dúnadan. Target weapon gives +2 prowess against the chosen type. The sage or spirit-magic-user makes a CC modified by -2. Cannot be duplicated on an item.",</t>
  </si>
  <si>
    <t>Stolen Knowledge. Playable during the site phase on a company at a site where an opponent’s character is taken prisoner. Only playable as hero resource if opponent is a minion player or you have at least 10 SP. Opponent reveals his hand. May be stored at a Haven [H/DH]. Cannot be duplicated for a given prisoner. When you store this card, it gives 2 MP and you may name two cards. If opponent has any of these in hand, he must discard them (or else reveal his hand) and this card is inverted: all your ring tests are modified by +2.",</t>
  </si>
  <si>
    <t>Playable at the end of the movement/hazard phase on a company that has moved to an Under-deeps site. That company may attempt to move to an additional site on the same turn. Another site card may be played and a movement/hazard phase immediately follows.  \"'...there where fissures and chasms in the walls and floor...\"-LotRIII",</t>
  </si>
  <si>
    <t>Playable on a company with a sage during the site phase at a site where gold ring items are playable. Tap this card if the company plays a ring special item; this card never untaps. If this card is tapped, the company can discard (for no effect) a Lost Knowledge card it controls during its site phase at Mount Doom and invert this card on the playing surface (rotate it 180°). If inverted, you can store this card at a Haven [H]-only if stored do you receive its Marshaling points. If stored, all ring items give one less corruption point. Once inverted, no other copy of this card can be inverted.",</t>
  </si>
  <si>
    <t>Balrog specific. Playable during the site phase on the Blue Mountain or Iron Hill Dwarf-hold if the Balrog is there and Breach the Hold is on its adjacent Under-deeps site. The Balrog's company faces 3 attacks (Dwarves-5 strikes with 9 prowess, 4 strikes with 10 prowess, 3 strikes with 12 prowess). Following the attack, tap The Balrog or discard this card. If this card is not discarded, discard all unique factions playable at the site. Discard this card when the site is discarded or returned to its location deck. Cannot be duplicated on a given site.",</t>
  </si>
  <si>
    <t>*Special: Port.Site path from Elanthia: W-W-B-CS-CSSite path from Hau Nysrin: B-T-TT-B-J-CSSite Path from Tauronde: J-J-S-J-B-CS",</t>
  </si>
  <si>
    <t>(1)Dúnedain---each faces a strike with 8 prowess; (2)Dúnedain---4 strikes with 9 prowessSpecial: port. A minion company may not attack another company at this site. A RW may not move this site. An overt must tap a ranger or scout to move to this site.",</t>
  </si>
  <si>
    <t>Nearest Haven:  Elanthia Playable:  Items (minor) Automatic-attacks:  Men – 3 strikes with 8 prowess (detainment) Special:  Discard an item from the company to make any non-unique horse ally playable at the site until the end of the turn.",</t>
  </si>
  <si>
    <t>Nearest Darkhaven:  Chey Goumal Playable:  Items (minor) Automatic-attacks:  Men – 3 strikes with 8 prowess (detainment) Special:  Asdriags faction is playable at this site.",</t>
  </si>
  <si>
    <t>Unique.  Playable at Iorag Camp if the influence check is greater than 8 Standard Modifications:  any non-Man, non-Ringwraith character (-3)",</t>
  </si>
  <si>
    <t>Unique. Healing effects affect all characters in her company.  \"...an old wife, Ioreth, the eldest of the women who served in that house...\" -LotRV  Home Site: Minas Tirith",</t>
  </si>
  <si>
    <t>Targets and cancels one minion short-event played by a Fallen-wizard earlier in the same chain of effects. This card can be played at any time and does not count against the hazard limit. Remove this card from the game.  \"'So whether he will or no, he will appear a rebel.'\"-LotRII",</t>
  </si>
  <si>
    <t>Affects the following sites: The Lonely Mountain, Irerock, Zarak Dûm, and Gold Hill. For any item played at one of these sites, its player must remove an item from his hand that would itself be playable at the site. Cannot be revealed as an on-guard card. Discard Ireful Flames when any play deck is exhausted.  \"'...It has been said that dragon-fire could melt and consume the Rings of Power...'\"-LotRI",</t>
  </si>
  <si>
    <t>Nearest Haven: Lórien Playable: Items (minor, major, greater, gold ring) Automatic-attacks: Dragon - 1 strike with 14 prowess  \"The wind was on the withered heath...and like a tide it roared and rolled...and swept above the dragon's lair...\"-Hob",</t>
  </si>
  <si>
    <t>Nearest Darkhaven: Dol Guldur Playable: Items (minor, major, greater, gold ring) Automatic-attacks: Dragon-1 strike with 14 prowess  \"'Its name is well given, for if you survive the climb and the cold and the wind, the worm awaits.\"-Kuduk Lore",</t>
  </si>
  <si>
    <t>Nearest Haven: Lórien  \"'...go specially to my cousin Dain in the Iron Hills, for he has many people well-armed, and dwells nearest to this place.'\"-LotRIII",</t>
  </si>
  <si>
    <t>Nearest Darkhaven: Dol Guldur Playable: Items (minor, major, greater, gold ring) Automatic-attacks: Dwarves-4 strikes with 10 prowess  \"'But nothing will we give, not even a loaf's worth, under threat of force'\"-Hob",</t>
  </si>
  <si>
    <t>Special: Dwarf-lord only. This site is a protected Lordhaven [H]. If one of your companies is at this site, all attacks against it are cancelled and you receive the SP. Characters with this site or Barak-shathûr as a home site may be brought into play here, regardless of the presence of any other character.",</t>
  </si>
  <si>
    <t>Unique. Playable at Iron Hill Dwarf-hold if the influence check is greater than 8.  Standard Modifications: Elves (-2), Dwarves (+2).  \"'Dáin...has at least five hundred grim dwarves with him-a good many of them have had experience in the dreadful dwarf and goblin wars...'\"-Hob",</t>
  </si>
  <si>
    <t>Northern Rhovanion, Withered Heath",</t>
  </si>
  <si>
    <t>Playable at the end of the organization phase on a company containing a ranger. If the company moves with region movement, tapap a ranger to move as if the following pairs of regions were adjacent: Angmar and Everdalf, Angmar and Dragon Gap, Angmar and Talath Uichel, Gundabad and Talath Uichel, Gundabad and Everdalf. The company faces an attack at the beginning of its movement/hazard phase: Orcs — 2 strikes with 7 prowess.     Alternatively, if the site moved to is in any of the regions listed above, the hazard limit is reduced by 1 (to a minimum of 2). Cannot be duplicated on a given company",</t>
  </si>
  <si>
    <t>Playable at any Under-deeps Shadow-hold [S] or Ruins &amp; Lairs [R]. +2 to all rolls required for bearer's company to move to adjacent Under-deeps sites. Warrior only: tap this item to make one strike against its bearer ineffectual (i.e., the strike neither succeeds nor fails).  \"Morgoth's troops were shod with iron and iron-shielded...\"-Kuduk Lore",</t>
  </si>
  <si>
    <t>Unique. Playable at Nurunkhizdín, or at Mount Gundabad if Return to Old Dwellings is in play at the site, if the influence check is greater than 11. Standard Modifications: Ironfist Dwarves (+3), Longbeard Dwarves (-3). TAP: make non-unique ore resources playable at the above named sites this turn.",</t>
  </si>
  <si>
    <t>Unique. Armor. Place this card on Dáin II if he is in play. +1 body to a maximum of 10. TAP: give Dáin +2 prowess against a strike from an Animal, Orc, Spider, or Wolf attack. TAP: during the organization phase to take one Leg It Double Quick from your discard pile to your hand.",</t>
  </si>
  <si>
    <t>Playable during the organization phase on a minion company. Discard this card to cancel a hazard creature attack against the company keyed to Angmar by name.     Black player only: this card may be played with your starting company in lieu of a minor item. The company may start the game at Carn Dûm.",</t>
  </si>
  <si>
    <t>Playable during the organization phase on a moving company at a Darkhaven [V]. Opponent draws twice the normal number of cards for this company during the movement/hazard phase. At the end of the turn, the company may replace its site card with the Darkhaven [V] at which it began the turn.",</t>
  </si>
  <si>
    <t>Nearest Haven: Lórien Playable: Items (minor, major, gold ring) Automatic-attacks: Wolves - 3 strikes with 7 prowess  \"...four mighty piers of many-sided stone were welded into one, but near the summit they opened into gaping horns, their pinnacles sharp as the points of spears.\"-LotRIII",</t>
  </si>
  <si>
    <t>Nearest Darkhaven: Geann a-Lisch Playable: Items (minor, major, gold ring) Automatic-attacks: Wolves - 3 strikes with 7 prowess  \"...yet it seemed a thing not made by the craft of Men, but riven from the bones of the earth in the ancient torment of the hills.\"-LotRIII",</t>
  </si>
  <si>
    <t>Special: If one of your companies is at this site, all attacks against it are canceled.   \"A strong place and wonderful was Isengard, and long it had been beautiful; and there great lords had dwelt, the wardens of Gondor upon the West, and wise men that watched the stars.\"-LotRIII",</t>
  </si>
  <si>
    <t>(1)Animal---(Eagle)-1 strikes with 11 prowess; (detainment; attacker chooses defending characters Special: Contains a hoard.",</t>
  </si>
  <si>
    <t>(1)Animals---(eagles)-1 strikes with 11 prowess (attacker chooses defending characters",</t>
  </si>
  <si>
    <t>Nearest Haven: Edhellond Playable: Items (minor, major) Automatic-attacks: Dragon-1 strike with 14 prowess  \"Deep, sea washed chambers of coral lie beneath the island's cliffs and resound with the echoes of the violent tides.\"-Kuduk Lore",</t>
  </si>
  <si>
    <t>Nearest Darkhaven: Geann a-Lisch Playable: Information, Items (minor, major) Automatic-attacks: Dragon-1 strike with 14 prowess Special: An overt company must tap an untapped character (if available) if this site is revealed as its new site.",</t>
  </si>
  <si>
    <t>Nearest Haven: Grey Havens Playable: Items (minor, major, gold ring) Automatic-attacks: Undead - 2 strikes with 8 prowess; each character wounded must make a corruption check  \"Tinúviel was dancing there To music of a pipe unseen...\"-LotRI",</t>
  </si>
  <si>
    <t>Nearest Darkhaven: Geann a-Lisch Playable: Items (minor, major, gold ring) Automatic-attacks: Undead - 2 strikes with 8 prowess; each character wounded must make a corruption check modified by -2 Special: A covert company must tap an untapped character (if available) if this site is revealed as its new site.",</t>
  </si>
  <si>
    <t>(1)Rock Fall---each character faces a strike with 7 prowess*Special: *need only be faced if the company has moved to the site the same turn. +2 to any influence attempt against the Nomads of Clyan faction at this site.",</t>
  </si>
  <si>
    <t>(1)Rock Fall---each character faces a strike with 7*Special: *need only be faced if the company has moved to the site the same turn. +2 to any influence attempt against the Nomads of Clyan faction at the site.",</t>
  </si>
  <si>
    <t>Items cannot be stored. Before a character can store an non-item card he must make a corruption check modified by -",</t>
  </si>
  <si>
    <t>All swamps and sites with an Orc automatic-attack gain an additional automatic-attack: Vermin — 7 strikes with 4 prowess. Any wounded non-overt, non-avatar character facing a strike from this attack must make a body check modified by -2. Discard when any play deck is exhausted. Cannot be duplicated.",</t>
  </si>
  <si>
    <t>Unique. May be played at Gold Hill. Dragon. Three strikes. If Doors of Night is in play, may also be played keyed to Withered Heath, Iron Hills, Northern Rhovanion, Grey Mountain Narrows; may also be played at sites in those regions.   \"The Guest-eater...invited Northman chiefs to a feast at which they were the highlight of the menu.\"-Kuduk Lore",</t>
  </si>
  <si>
    <t>Unique. Any company moving in Withered Heath, Northern Rhovanion, Iron Hills, and/or Grey Mountain Narrows immediately faces one Dragon attack (considered a hazard creature attack)-4 strikes at 16/7. If Doors of Night is in play, this attack also affects: Southern Rhovanion, Dorwinion, Heart of Mirkwood, and Woodland Realm.",</t>
  </si>
  <si>
    <t>Unique. Unless Itangast Ahunt is in play, Gold Hill has an additional automatic-attack: Dragon-3 strikes at 19/8. In addition, each greater item gives an additional corruption point.  \"It does not do to leave a live dragon out of your calculations...\"-Hob",</t>
  </si>
  <si>
    <t>Unique. Manifestation of Itangast. Playable at Gold Hill if the influence check is greater than 15. Modifications: influencer discards a major item (+4) or a greater item (+8). All attacks by manifestations of Itangast against any of your companies are canceled. Any company moving in Withered Heath, Iron Hills, Northern Rhovanion, and/or Grey Mountain Narrows faces one attack: Dragon-three strikes at 18/8 prowess/body.",</t>
  </si>
  <si>
    <t>[Avatar GI: 20; Mind: 10; DI: 5; P/B: 11/8]---W/R/D---Dragon. Unique. Manifestation of Itangast. Fire-dragon. May not move. +2 prowess against Men and Dwarves. +4 to his rolls for offering attempts. -3 to your influence attempts against manifestations of Ando-anca, Smaug, Scatha and Throkmaw.  Your unique gathered bones worth 2 mp or more are each worth 2 mp. While Itangast is at Gold Hill, your Orcs and Trolls require one less influence to control.Home site: Gold Hill.",</t>
  </si>
  <si>
    <t>Anórien, Dagorlad, Harondor, Imlad Morgul",</t>
  </si>
  <si>
    <t>(1)Elves--- each character faces a strike with 9 prowess (cancelled against Court companies); (2)Demon---1 strike with 14 prowess (only against overt or avatar's company)Special: Byrillium-lode, Gems of Arda or Ithildin are playable at this site without further requirements; if any of these cards is played here, this site cannot be untapped or discarded and never returns to the location deck.",</t>
  </si>
  <si>
    <t>Unique. Agent.  \"Southrons were bold men and grim, and fierce in despair...\"-LotR  Home Site: Southron Oasis, Variag Camp, Pelargir",</t>
  </si>
  <si>
    <t>[MP: (2); CP: 0] Playable at Ei Missä or Mûmakil Cemetery. Treasure. Discard if the company moves and contains less than 4 characters. May be stored at a Man -or Dúnadan-hold (not in The Sun-lands or The Northern Waste). If stored at such a site, this card gives 2 mp and Lure of the Senses cannot be played on any of yours characters there. Any rolls for Greed played on such site are modified by -1. Cannot be duplicated at a given hold",</t>
  </si>
  <si>
    <t>(1)Men---each character faces 1 strike with 6 prowess (detainment), Special: If Doors of Night is in play, this site is in West Bay of Forochel. Dwarf, Man, and Umit characters may heal at this site. After the successful play of a faction at this site you may immediately take a minor item only playable in the Northern Waste from your discard pile or sideboard and place it with your character here",</t>
  </si>
  <si>
    <t>(1)Men---each character faces 1 strike with 7 prowess (detainment against covert companies)Special: If Doors of Night is in play, this site is in West of Bay of Forochel. Burning Rick, Cot, and Tree, Long Grievious Siege, or Tempest of Fire may not be played on/at this site.",</t>
  </si>
  <si>
    <t>[MP: 3; P/B: 14/10] Unique. For each company at or moving to a Ruins &amp; Lairs [R] (or any site if Fell Winter or Bonds of Winter is in play) in the Northern Waste, one non-Elf male character (hazard player’s choice) faces an attack alone: Spirit of Ice and Cold — 1 strike with 14/10 prowess/body. If successful, invert Jäänainen. If inverted, Jäänainen becomes a permanent-event: each character wounded by Jäänainen must make a  CC modified by -2 during his untap phase, until he is healed. If no such character is in play, discard this card",</t>
  </si>
  <si>
    <t>[MP: 1; Mind: 4; DI: 1, P/B: 4/8]---W/R---Man. Unique. Agent. Desert-screamer. +1 prowess when at or moving to a site in a Desert [e].     Agent only: Discard Jaeru at a company’s new site in a Desert [e] to replace it with another site in the same region.Home site: Bozisha-Dar, Bûr Esmer, Maresh.",</t>
  </si>
  <si>
    <t>[MP: 1; Mind: 4; DI: 1; P/B: 3/9]---R/D---Man. Unique. +2 direct influence against factions playable at a site in a Desert region.Home site: Norjadar, Sudu Call.",</t>
  </si>
  <si>
    <t>[MP: 0; Mind: 2; DI: 0; P/B: 3/7]---R---Man. Unique. Unless he is one of the starting characters, he may only be brought into play at his home site. When Jehn controls a horse ally: +2 prowess and he receives the warrior skill.Home site: An Karagmir, Maresh.",</t>
  </si>
  <si>
    <t>Unique. +1 direct influence against any faction playable at Southron Oasis.  \"'You speak of the false cripple Sen Jerrek, dark arbitrator, ambassador to thieves, spy for any and all who trade darkness.'\"-Kuduk Lore  Home Site: Southron Oasis",</t>
  </si>
  <si>
    <t>Hoard item. Tap this item and make a roll (draw a #)-if the result is greater than 6, the bearer untaps if tapped. Cannot be duplicated on a given character.  \"'... the embodiment of spirit of the magical fruit from the golden trees of Aman.'\"-Kuduk Lore",</t>
  </si>
  <si>
    <t>[MP: (*); CP: 3] Jewel. Playable at any hidden site in Ardor (or maybe whole Uttersouth) and its adjacent regions. A Court of Ardor player must play them at any Free-hold [F] instead.   tap cancel an environment played during bearer’s movement/hazard phase before it resolves.   tap reveal to yourself any number of cards from the top of your deck, bearer makes a CC modified by on the number of cards revealed. Place a token on this card each time you reveal more than 5 cards from the top of your deck. Jewel of Unlight is worth 1 mp (to a maximum of 3) for each token placed on it.",</t>
  </si>
  <si>
    <t>Playable on a sage or non-warrior Dwarf at one of your Havens [H] (or in your starting company). Tap target character and a jewel or ore resource in his company, and make a CC: if he is still in play afterwards, one wounded Dwarf in the company may make a body check modified by -2 and (if still in play afterwards) heal from wounded to tapped.",</t>
  </si>
  <si>
    <t>*Special: Tap a character during the site phase to heal (from wounded to untapped) another character in the company. Tap the site.",</t>
  </si>
  <si>
    <t>(1)Men---each character faces 1 strike with 7 prowess (detainment against covert company)Special: Covert company only-tap a character during the site phase to heal (to untap) another character in his company. Tap the site.",</t>
  </si>
  <si>
    <t>Unique. Alatar specific. Your weapon/shield/armor/helmet items in Alatar's company are each worth full Marshaling points. Your allies with a prowess attribute in Alatar's company are each worth full Marshaling points.   \"Companies of the Wood-elves, sometimes with the king at their head, would from time to time ride out to hunt...\"-Hob",</t>
  </si>
  <si>
    <t>Diplomat only. One influence check or corruption check by a character in a diplomat's company receives a bonus equal to the number of characters in the company minus 1. Cannot be duplicated on a given check.  \"'...only in the mouths of emissaries sent from Mordor to deceive the ignorant.'\"-LotRII",</t>
  </si>
  <si>
    <t>[MP: 3] Unique. Playable at Tresti if the influence check is greater than 9. Standard Modifications: Well of Jadnoca is in play (+3), Cult of Vatra is in play (-3).     tap: at any time to have Moon affect one Desert [e] region as if it were a Wilderness [w] or a Shadow-land [s]",</t>
  </si>
  <si>
    <t>[MP: 2; P/B: 16/9] Demon. {Double Jungle} 1 strike. Jungle Demon recieves +1 strike for every additional Jungle in the company's site path after the required two. Also playable keyed to any site in the Utter-south with a Demon AA.",</t>
  </si>
  <si>
    <t>Unique. Agent.  \"The Lossoth house in the snow...\"-LotR  Home Site: Lossadan Camp, Bree",</t>
  </si>
  <si>
    <t>[MP: 1; P/B: 7/0] Spider. Vermin. 1 strike. Attacker chooses defending non-scout characters. May be played at any site in the Sunlands or adjacent regions.  Memories Stolen may be played on a character wounded by Juthjuth this turn.",</t>
  </si>
  <si>
    <t>[MP: 2; Mind: 5; DI: 1; P/B: 4/7]---W/R---Man. Unique. If at or moving to a site in Chy, Harshandatt, Siakan or regions adjacent to these: +1 to his prowess and DI and he becomes a leader.Home site: Ankruz, Naerphys.",</t>
  </si>
  <si>
    <t>(1)Dunedain---3 strikes with 8 prowess (detainment)Special: Port.",</t>
  </si>
  <si>
    <t>(1)Dúnedain--- 3 strikes with 8 prowess (detainment against covert companies)Special: Port. Foliant of Warfare is playable at the site by a diplomat.",</t>
  </si>
  <si>
    <t>Automatic-attacks (2):    (1st) Wolves — 2 strikes with 7 prowess;   (2nd) Orcs — 3 strikes with 8 prowess,  Special: any Umit character may play   Dark Numbers at this site as if he   were a scout",</t>
  </si>
  <si>
    <t>(1)Orcs--- 3 strikes with 8 prowess  (detainment against an overt company)Special: Ice-Orcs can be played at this site. Non-nazgul creatures played at this site attack normally, not as detainment.",</t>
  </si>
  <si>
    <t>(1)Orcs---4 strikes with 6 prowessSpecial: Bulchyades, Ered Harmal, Olyas Kriis.",</t>
  </si>
  <si>
    <t>(1)Orcs---4 strikes with 6 prowess (detainment against covert companies)Special: Bulchyades, Ered Harmal, Olyas Kriis. Non-nazgul creatures played at this site attack normally, not as detainment.",</t>
  </si>
  <si>
    <t>(1)Dragon---1 strike with 13 prowess, Special: After a successful flattery, offering, or riddling attempt at this site, you may take a rune item from your sideboard to your hand. If this site is not a Ruins &amp; Lairs it is considered an Elf-hold.",</t>
  </si>
  <si>
    <t>(1)Dragon---1 strike with 13 prowess, Special: After a successful flattery, offering,   or riddling attempt at this site, you may take a rune item from your sideboard to your hand",</t>
  </si>
  <si>
    <t>[MP: 1; Mind: 4; DI: 1; P/B: 3/7]---Sa---Man. Unique. Drêl. Karaag the Gnome is considered a Dwarf for Dwarven Cunning and Dwarven Fire.    If he bears a technology item, you may play Concealed Entrance as if a scout, or Ready to His Will (as if a minion) and even on a Pûkel-creature creature attack (regardless of its numbers of strikes). Home Site: Ró-molló",</t>
  </si>
  <si>
    <t>[MP: 0; Mind: 2; DI: 0; P/B: 4/8]---W---Man. Unique. +2 prowess against Wolves and Bears.  -1 to all of his CC.  -1 to his influence checks.Home site: Hyvät Kalat, Ruskea Vene.",</t>
  </si>
  <si>
    <t>[MP: 3, CP: 2; DI: +3; Body: +1] Unique. Helmet. Playable at Deeps of Fuinur. If revealed with Great Secrets Buried There you may place this item at any site in a Deep Desert [e e] and play it there as if at an Under-deeps site.      +3 DI against Dúnedain and Men with a home site in a region bordering on a Coastal Sea [c]. +1 to body.      A stored Reforging may be placed with this item to “restore” it. If restored, it is worth 5 mp a  and you may tap it to take Hair of Uinen from your play deck to your hand (reshuffle).",</t>
  </si>
  <si>
    <t>[MP: 1; Mind: 4; DI: 1; P/B: 3/8]---Sc/D---Man. Unique. Spirit-namer. +1 to his riddling rolls. When Karvainen enters play, he may take control of one minor rune item, which may be taken from your sideboard, discard pile, or hand. Home site: Leiri, Ruskea Vene.",</t>
  </si>
  <si>
    <t>[MP: 1; Mind: 3; DI: 0; P/B: 4/7]---W---Man. Unique. +1 prowess if in a company with a hero character with a home site in Chy or its adjacent regions. Kavatha gains Scout skill if he controls a horse ally.Home site: Bulchyaden Marshes, Thraath.",</t>
  </si>
  <si>
    <t>Unique. Playable at Evermist on an Elf with a mind of 7 or more. Discard if he moves to a site not in the Northern Waste, or if an Elf with a higher mind is at Evermist. +1 to his CC. If at Evermist, target Elf may tap to bring one song, spell, or ritual from your sideboard or discard pile into your play deck. You may start the game with this card in lieu of playing a minor item",</t>
  </si>
  <si>
    <t>Unique. Círdan the Shipwright specific. Place this card in your MP. Whenever Círdan’s company defeats an attack from a hazard creature keyed to a Coastal Sea [c] region or site therein (by type or name), or from a manifestation of Eärcaraxë or Gondring, place the defeated creature (or event) with this card. If there are 3 or more hazards placed with this card (or any one unique hazard), it gives MP equal to the combined MP of the cards placed with it (to a maximum of 5).",</t>
  </si>
  <si>
    <t>[MP: 1] Playable on a sage at a site in Sîrayn.",</t>
  </si>
  <si>
    <t>[MP: (*), Mind: 1; P/B: -7/8] Playable on a hazard creature with an asterisk (*) and with one strike for each of its attacks, attacking a non-overt company. All attacks are cancelled and the creature becomes an ally under the control of any character in the company that taps. Keep this card with the ally. It has a mind of 1, prowess equal to its normal prowess minus 7, a body of 8, and 1 ally mp.    Alternatively, may be played as a short-event to cancel a detainment attack against a hero company",</t>
  </si>
  <si>
    <t>All attacks by Apes, Bears, Boars, Eagles and Whales receive +1 strike and -2 body. Each character wounded by such an attack must make an additional body check. Discard this card if such an attack is defeated.",</t>
  </si>
  <si>
    <t>Drake. One strike. Playble against a company using Under-deeps movement. Any bearer of Dwarven Light-stone, Fizzling Torch, Star-glass, Noldo Lantern (defender’s choice) must be assigned a strike from Kemenlóki but receives +4 prowess against the strike",</t>
  </si>
  <si>
    <t>[MP: 1; Mind: 3; DI: 0; P/B: 3/9]---R---Elf. Unique. Noldo. May use any bow regardless of its card text. When Kénwe Foryaren comes into play, you may search your play deck or discard pile for a minor item or short-event with a healing effect. Discard if his company moves to a site not in the Northern Waste or its adjacent territories. Home site: Evermist, any Border-hold in Northern Waste.",</t>
  </si>
  <si>
    <t>Unique. May only be brought into play from your sideboard if you have a company Northern Waste. Unless Mordó is in play, the following applies for any hero or covert company moving to a site in the Northern Waste: they may move an additional region; the prowess of hazard creature attacks against them is modified by -1; a ranger may tap to cancel an environment hazard long -or short-event (before it resolves). Flip at the end of opponent’s turn. Cannot be duplicated",</t>
  </si>
  <si>
    <t>Unique. Playable at Minas Tirith. During your organization phase, you may: take The Fortress of Isen card from your play deck or discard pile to your hand or discard The Fortress of Isen card if in play by another player. Reshuffle your play deck if searched.  \"...Beren welcomed Saruman, and gave to him the keys of Orthanc...\"-LotR",</t>
  </si>
  <si>
    <t>Unique. Playable at Barrow-downs. During your organization phase, you may: take Fortress of the Towers card from your play deck or discard pile to your hand or discard Fortress of the Towers card if in play by another player. Reshuffle your play deck if searched.  \"...for long the Elves served as guardians and key-wardens for The White Towers...\"-Kuduk Lore",</t>
  </si>
  <si>
    <t>Unique. Nazgûl (2nd). May be played as a hazard creature (with one strike) or as a permanent event. As a creature, may also be played keyed to Brown Lands, Heart of Mirkwood, Gorgoroth, and Southern Mirkwood; and may also be played at sites in these regions. If played as a permanent-event, it will remain in play until tapped during the opponent's movement/hazard phase (tapping counts against the hazard limit). When tapped, Khamûl the Easterling becomes a short-event and forces opponent to discard one card of his choice for every Nazgûl permanent-event in play (including this one).",</t>
  </si>
  <si>
    <t>Unique. Manifestation of Khamûl the Easterling. Can use sorcery. -2 direct influence in Heralded Lord mode. +1 prowess in Fell Rider mode. -2 to the body of any Elf character targeted by a strike from Khamûl the Ringwraith. As your Ringwraith, one Ringwraith follower in his company may be controlled with no influence. You may bring this follower into play during your organization phase.   Home Site: Dol Guldur",</t>
  </si>
  <si>
    <t>Playable on any attack against Khamûl the Ringwraith's own company (if Khamûl the Ringwraith is your Ringwraith). The prowess of the attack is modified by -3.  Alternatively, playable on any attack by Khamûl the Ringwraith's own company declares an attack (if Khamûl the Ringwraith is your Ringwraith). You choose defending characters.",</t>
  </si>
  <si>
    <t>Harondor, Nurn",</t>
  </si>
  <si>
    <t>[MP: 0; Mind: 2; DI: 0; P/B: 4/7]---W---Man. Unique. +2 DI against the Haradrim faction.  May use two Southron Scimitars (both modifiers count). -1 to his CP if not at or moving to a site in the Sun-lands or its adjacent regions.Home site: Amrûn, Korondaj.",</t>
  </si>
  <si>
    <t>Unique. Helmet. Playable at Goblin-gate. +1 DI against Dwarves. +2 to body to a maximum of 9. Dwarf only: Cancels all dark enchantments targeting the bearer or cards he controls. TAP: give +3 to bearer’s prowess against a non-combat attack.",</t>
  </si>
  <si>
    <t>[MP: 0; CP: 1] Playable on a tapped or wounder character at Dimrill Dale. Untap or heal the character (from wounded to tapped) he must make a corruption check (modified by -1 if a Dwarf) and you may take an Information resource from your sideboard or discard pile to your hand. Target character does not untap normally during his untap phase. Discard if he is not at Dimrill Dale, Cannot be duplicated on a given character",</t>
  </si>
  <si>
    <t>Unique. Elf. Noldo. Playable at any Dark-hold [D] if you discard (for no other effect) a Stolen Knowledge card from the company. After Kheleglin comes into play, wound him. TAP: if at a Haven [H] and discard a Reforging from the company (or from your MP) to search your discard pile or sideboard for a Noldo Lantern and place it with a character in the company (you need not tap the character nor the site).",</t>
  </si>
  <si>
    <t>[MP: 2; Mind: 5; DI: 2; P/B: 2/9]---W/Sa---Elf. Unique. Noldo. Court Member of Ardor. Can use sorcery. Any Bitter-cold he uses is shuffled back into your deck instead of discarded. Cannot be a starting character unless you start at a site in the Uttersouth.Home site: Taurang.",</t>
  </si>
  <si>
    <t>[MP: 3] Unique. Playable at any Elf-hold in Ardor where no other Elf faction is in play if the influence check is greater than 10.Standard Modifications: (-2 if Sun or Moon is in play); (+2 for each card in play which has “Star” in the title).tap in response to an overt company entering any region in Ardor to take an Elf creature to your hand from your discard pile or sideboard.",</t>
  </si>
  <si>
    <t>(1)Drake---3 strikes with 12 prowess; (2)Opponent--- may play one Sand-drake, which may come from the discard pile.Special: Oasis. Contains a hoard.",</t>
  </si>
  <si>
    <t>(1)Men---each character faces 1 strike with 6 prowess (detainment)Special. Port. If Drought is in play this site is not considered a port.",</t>
  </si>
  <si>
    <t>(1)Men---each character faces 1 strike with 6 prowess (detainment against covert companies)Special. Port. If Drought is in play this site is not considered a port.",</t>
  </si>
  <si>
    <t>[MP: 1; Mind: 4; DI: 0; P/B: 4/8]---W/Sc---Man. Unique.  +2 DI against the Chyans faction.   tap heal a horse ally in his company (from wounded to tapped) if moving it a site in the Great Central Plains or its adjacent regions. Home Site: Thraath, Samarth",</t>
  </si>
  <si>
    <t>[MP: 5; P/B: 15/9] Unique. Cold-dragon. May be played at Thunder Cleft. 2 strikes. Attacker chooses defending characters.    If Doors of Night is in play, may also be played keyed to Forrhûn, Grey Mountains, Iron Hills, Northern Rhovanion, and Withered Hearth; may also be played at sites in these regions. +2 prowess against Dwarves.",</t>
  </si>
  <si>
    <t>[MP: 5; P/B: 13/8] Unique. Any company moving in Forrhûn, Grey Mountains, Iron Hills, Northern Rhovanion and/or Withered Hearth immediately faces a Cold-dragon attack (considered a hazard creature attack) — 3 strikes at 13/8 (attacker chooses defending characters); +2 prowess against Dwarves.      If Doors of Night is in play, this attack also affects: Dorwinion, Eorstan and Grey Mountain Narrows.",</t>
  </si>
  <si>
    <t>[MP: 5; P/B: 16/9] Unique. Unless Khuzadrepa Ahunt is in play, Thunder Cleft has an additional automatic- attack: Cold-dragon — 2 strikes at 16/9.     In addition, each Dwarf wounded by a strike from a Balrog, Dragon or Spawn (attack) must make a CP modified by -1 (after the body check).",</t>
  </si>
  <si>
    <t>[MP: 5] Unique. Manifestation of Khuzadrepa. Playable at Thunder Cleft  if the influence check is greater than 14. Modifications: influencer discards a major item (+3) or a greater item (+6); if a manifestation of Agburanar or Itangast is in play (-3).      All attacks by manifestations of Khuzadrepa against any of your companies are cancelled. Any company moving in Forrhûn, Grey Mountains, Iron Hills, Northern Rhovanion and/or Withered Heath faces an attack: Cold-dragon — 2 strikes at 15/9 prowess/body (attacker chooses defending characters); +2 prowess against Dwarves.",</t>
  </si>
  <si>
    <t>Unique. +1 prowess against Orcs. -1 to all of his corruption checks. -1 to influence checks against factions.  \"...they sent Fíli and Kíli to look for a better shelter. They had very sharp eyes, and being the youngest of the Dwarves by some fifty years they usually got these sorts of jobs...\"-Hob  Home Site: Blue Mountain Dwarf-hold",</t>
  </si>
  <si>
    <t>Playable during the site phase on a company at Bag End. It faces a Hobbit attack (4 strikes with 6 prowess). If no characters are untapped after the attack, discard this card. Otherwise, you may tap one character in the company and put this card under his control. No Marshaling points are received and that character may not untap until this card is stored at Barad-dûr during the organization phase. Only the first Kill all But NOT the Halflings stored is worth 5 Marshaling points, all others are only worth 1 point each.",</t>
  </si>
  <si>
    <t>(1)Undead---2 strikes with 8 prowess; each character wounded must make a corruption checkSpecial: Contains a hoard. Any non-unique Undead creature may be keyed to the site.",</t>
  </si>
  <si>
    <t>[MP: 0; CP: 1] Food item. Playable only at an oasis or swamp. May not be included with a starting company if it contains a female character. Discard to give bearer +3 prowess againt non-combat attacks this turn. If bearer is not an Elf, discard to increase to increase bearer's mind by two this turn Discard to give +5 prowess against all heat based attacks this turn.",</t>
  </si>
  <si>
    <t>[SP: 1] Unique. Prince Imrahil specific. You may bring Elf characters into play with Prince Imrahil’s company at any of your Lordhavens [H]. If you reveal this card as a starting stage card, such characters may also be in your starting company. All your Elf characters and factions are worth full mp.      Additionally, while there is an Elf in his company, Prince Imrahil is also considered an Elf for the purpose of playing and interpreting resources.",</t>
  </si>
  <si>
    <t>Spell. Wizard only. +2 prowess against one attack for all characters in the same company as the Wizard. Wizard makes a corruption check modified by -2.  \"'Come!' called Gandalf. 'There is yet time for the council. Let Dáin son of Náin come swiftly to us!'\" -Hob",</t>
  </si>
  <si>
    <t>[MP: 1; P/B: 7/0] Animals. Each character in the company faces a strike. May be played keyed to Dorwinion, Forrhûn, Harrhûn, Horse Plains and Southern Rhovanion; and also at Ruins &amp; Lairs [R] in these regions. +2 prowess if the company has already faced Kine of Araw this turn. A character with a home site in any of the above regions may tap to cancel an attack by Kine of Araw against his company.",</t>
  </si>
  <si>
    <t>[MP: 1, DI: +3, CC: +1] Unique. Playable on Bard Bowman, Bain or Brand, if you have at least 3 unique hero factions in play at sites in Northern Rhovanion or its adjacent regions, and you have defeated a unique Dragon manifestation with a home site in one of these  regions. +3 DI and his CP are modified by +1. Factions playable at sites in these regions are worth +1 mp to you. Automatic-attacks at sites in Northern Rhovanion attack normally (not as detainment) and with +2 prowess against minion companies.",</t>
  </si>
  <si>
    <t>[CP: 8; DI: +4] Unique. Stature card. Playable on a Ring for Mortal Men, if borne by a Man or Dúnadan diplomat. +4 to bearer’s DI. One Man or Dúnadan character may be played at the bearer’s current site during the organization phase, in addition to the one character per turn limit. Such character may be taken from your hand, discard pile or sideboard.",</t>
  </si>
  <si>
    <t>Dwarf-lord only. Playable during the site phase on your Dwarf-lord, if he is at a Dwarf-hold and bears The One Ring. Up to 3 different avatar hazard manifestations which create an attack may now attack his company (resolve separately; cannot be cancelled; one strike of each attack must be assigned to the Dwarf-lord). Opponent may play these from hand, discard pile, or play deck, or use events in play (discard after the attack if not defeated). Afterwards, if your Dwarf-lord is unwounded, make a roll and add 1 for each King of Seven Houses in play. If the result is less than 5, your Dwarf-lord is eliminated; if greater than 8, you win the game. Only one King of Seven Houses may be played per turn. You may return this card to hand during the organization phase.",</t>
  </si>
  <si>
    <t>[MP: 2; P/B: 14/5] Unique. Undead. Manifestation of Oathbreaker. One strike. May be keyed to Dunland, Enedwaith, Gap of Isen, Old Pûkel Gap, or Old Pûkel-land, and at Ruins &amp; Lairs sites in these regions and at Dunharrow or Vale of Erech. Cannot be played if opponent has Army of the Dead in play. Each character wounded by King of the Dead makes a corruption check modified by -2",</t>
  </si>
  <si>
    <t>Unique. Playable on Balin, Dáin II, Thorin II, or Thráin II if his company has defeated an at home Dragon manifestation attack other than Eärcaraxë at Home. The target Dwarf receives +5 direct influence against Dwarves and Dwarf factions. The site where the Dragon was defeated becomes a Border-hold and Dwarf-hold for all purposes and has no dragon automatic attacks. Only Dwarves may play items at this site.",</t>
  </si>
  <si>
    <t>Playable on a site where you have defeated an at home Dragon or you have Return to Old Dwellings in play. +3 to your GI. The site becomes a Border-hold [B] and a Dwarf-hold. While you have a Dwarf at the site, rotate this card 90° during your end-of-turn phase. It gives 1 MP for each time rotated (to a maximum of 8), reduced by the number of factions (and cards played on these) opponent has in play at sites in the same territory (or in an adjacent region). Discard if it gives -1 MP or less, or the site is a Ruins &amp; Lairs [R]. It is worth full MP to a Dwarf-lord player. Cannot be duplicated by a player.",</t>
  </si>
  <si>
    <t>+1 prowess against Orcs. Unless it contains a Dwarf-lord, the company may contain only one King’s Advisor. TAP: take His Beard Long and Forked from your discard pile to your hand.  Home Site: any Dwarf-hold",</t>
  </si>
  <si>
    <t>+1 DI against Dwarf characters. +2 DI against Dwarf factions. +1 prowess against Orcs. Unless it contains a Dwarf-lord, the company may contain only one King’s Judge. Home Site: any Dwarf-hold",</t>
  </si>
  <si>
    <t>[MP: 0; CP: 0] Playable on Aragorn II bearing Athelas, if a Dúnadan sage is in the company. Tap Aragorn II and discard Athelas. Remove all corruption cards from wounded characters in the company and heal all wounded characters (from wounded to untapped). If he is at a site in Anórien, you may take Return of the King from your sideboard to your hand.",</t>
  </si>
  <si>
    <t>Spider. Trap. Before assigning strikes, opponent must call “odds” or “even”. To assign strikes, each character in the company makes a roll: if the result corresponds with opponent’s choice, the character must face a strike (resolve strike immediately). Attack and strikes of King Spider cannot be cancelled by general card effects (e.g. Ruse), but a scout may tap to cancel a strike he is facing.",</t>
  </si>
  <si>
    <t>Unique. Círdan the Shipwright specific. Playable on Círdor, Galdor, or Tharúdan. Target character receives +1 DI. He requires 2 points of influence to control and may only be controlled by Círdan or GI.  He may tap to cancel a detainment attack against his company. If he is the highest mind Elf in the company, he becomes a leader.",</t>
  </si>
  <si>
    <t>Playable on a company containing only Dúnadan and Man characters. If the company contains any Dúnedain, no Dúnadan characters may join the company. If the company contains any Men, no Man characters may join the company.  The hazard player may discard this card (counting as 1 against the hazard limit) to tap a Dúnadan or a Man character in the company.  Discard if the company contains no Dúnadan or Man characters outside the organization phase, or if a character in the company plays a Man or Dúnadan faction.",</t>
  </si>
  <si>
    <t>[MP: 1(*)] Unique. Playable at Korlan if the influence check is greater than 9. Standard Modifications: Elves (+2), any manifestation of Indûr Dawndeath in play (-4), Elves of Talirân (+3), Khelnôr (-2)  If placed under Profitable Trade this faction is worth 1 additional mp (to a maximum of 3) for each resource permanent-event played on Kirani or Korlan.",</t>
  </si>
  <si>
    <t>[MP: 3; CP: 2; Prowess: +2] Unique. Weapon. +2 prowess (+3 and -1 to strike’s body against Demons and Members of the Court of Ardor).   tap during CvCC to untap bearer. Bearer makes a CP when Kirlhach becomes tapped.",</t>
  </si>
  <si>
    <t>(1)Undead---2 strikes with 7 prowessSpecial: Major items are only playable if the AA has been defeated.",</t>
  </si>
  <si>
    <t>[MP: 4; CP: 2] Unique. Playable at any site if the company has faced a Spawn or a Nazgûl automatic-attack this turn. Weapon. Axe. Two-handed. Cancels all dark enchantments targeting bearer. Warrior only: +3 prowess (to a maximum of 10; +4 to a maximum of 11 and -2 to strike’s body against Demon and Spawn strikes).      tap: at any time when facing a strike to untap bearer",</t>
  </si>
  <si>
    <t>[MP: 2; Mind: 5; DI: 1; P/B: 4/9]---Sc/R/D---Elf. Unique. Noldo. Member of the Guild of Elements. +2 prowess against magic users. +2 DI against Men with home sites in the Uttersouth and Elves. Cannot be a starting character unless you start at a site in the Uttersouth. Home site: Laurrë's Manor.",</t>
  </si>
  <si>
    <t>[MP: 1; CP: 1] Unique. Playable at a site in Suza Sumar. Bearer cannot be the target of and is not affected by any disease card.     tap: discard a disease card from a character in the company.     tap: cancel a vermin attack.",</t>
  </si>
  <si>
    <t>[SP: 1; DI: +2] Prince Imrahil specific. Playable on a warrior Dúnadan character at Dol Amroth (or in your starting company). Target character becomes a leader and receives +2 DI against characters with a home site in Anfalas, Belfalas, Lamedon or Lebennin. When he is at a site in one of these regions, such characters may be brought into play under his DI as if at their home site. Cannot be duplicated on a given character.",</t>
  </si>
  <si>
    <t>Unique. Playable at Dol Amroth if the influence check is greater than 8.  Standard Modifications: Dúnedain (+1).  \"...and a company of knights in full harness riding grey horses; and behind them seven hundreds of men at arms, tall as lords, grey-eyed, dark-haired, singing as they came.\"-LotRV",</t>
  </si>
  <si>
    <t>Unique. Dúnedain. Four strikes. Detainment against hero companies. Playable at Anfalas, Belfalas, Lamedon, Lebennin, or Anórien; or at sites in these regions. Unless the attack is canceled, all untapped characters in defending company are tapped following this attack.    \"...tall men and proud with sea-grey eyes.\" -LotRV",</t>
  </si>
  <si>
    <t>Dwarf-lord only. Playable on a Dwarf-lord. If he bears a Dwarven Ring, it is worth full MP, and you may play any ore resources at his non-Haven surface site that are normally playable at its adjacent Under-deeps site. Additionally, you may tap the Dwarven Ring to take one ore resource playable at his site from your discard pile to your hand; the Dwarf-lord makes a CC modified by +2.",</t>
  </si>
  <si>
    <t>Minion only. Stolen Knowledge. Playable during the site phase on a lone scout, if his company has faced an attack by Gandalf the White Rider this turn or if an opponent’s company containing Gandalf is at the same site (or containing Círdan if Realm of Narya is in play). Tap the scout. May be stored at Barad-dûr or a Darkhaven [K]; if stored, Gandalf and/or Círdan receive -1 to their CC. The first stored Knowledge of Narya gives 4 MP.",</t>
  </si>
  <si>
    <t>Minion only. Stolen Knowledge. Playable during the site phase on an Elf in a covert company, if they have faced an attack from Lady of the Golden Wood this turn; or if an opponent’s Galadriel is at the same site (or at Lórien if she is not in play). The Elf faces an attack alone: Elf — 1 strike with 12 prowess (detainment; attack nor strike can be cancelled). If the strike is successful, he is taken prisoner at Lórien (rescue-attacks: duplicate of the site’s automatic-attacks). Otherwise, tap the Elf or discard this card. May be stored at a Darkhaven [K] or Barad-dûr; if stored, all characters with Lórien as a home site receive +1 to their mind. The first stored Knowledge of Nenya gives 4 MP.",</t>
  </si>
  <si>
    <t>Stolen Knowledge. Playable on an untapped character at a Shadow-hold [S] or Dark-hold [D] or if his company faced an agent attack and all of its strikes failed. Tap character. Can be stored at a Haven [H]-only if stored do you receive its marshaling point. If stored, you may discard this card and force one non-unique hazard to be removed from the play as you see your opponent discard it through a mechanism of the game.",</t>
  </si>
  <si>
    <t>[MP: 2; SP: 2] Grey player only. Stolen Knowledge. Playable on an avatar or character with a mind 8 or more at Isengard or any site with a Nazgul AA. Tap the character and the site. +1 or -1 to all rolls for ring tests in the company (may be applied after the roll). Cannot be duplicated at a given site.",</t>
  </si>
  <si>
    <t>Minion only. Stolen Knowledge. Playable during the site phase on an Elf in a covert company, if they have faced an attack from Master of the House this turn; or if an opponent’s Elrond is at the same site (or at Rivendell if he is not in play). The Elf faces an attack alone: Elf — 1 strike with 13 prowess (detainment; attack nor strike can be cancelled). If the strike is successful, he is taken prisoner at Rivendell (rescue-attacks: duplicate of the site’s automatic-attacks). Otherwise, tap the Elf or discard this card. May be stored at a Darkhaven [K] or Barad-dûr; if stored, characters with Rivendell as a home site receive +1 to their mind. The first stored Knowledge of Vilya gives 4 MP.",</t>
  </si>
  <si>
    <t>Playable on a site that contains a hoard or on a Dragon at home manifestation. If any item is played at the site or at the site associated with the Dragon at home manifestation, the site's automatic-attacks are again faced. Discard this card when the associated site or Dragon manifestation leaves play. Cannot be duplicated on a given site or Dragon manifestation.",</t>
  </si>
  <si>
    <t>(1)Undead--- 2 strike with 8 prowess, cannot be cancelled if Malezar or The Eyes of Malezar is in play.Special: Hidden site. Discard a Stolen Knowledge from the company when this site is reveal as new site.",</t>
  </si>
  <si>
    <t>(1)Undead--- 2 strikes with 8 prowess, cannot be cancelled if Malezar or The Eyes of Malezar is in play.Special: Hidden site. Discard a stolen Knowledge from the company when this site is revealed. No attacks keyed to this site are detainment.",</t>
  </si>
  <si>
    <t>[MP: 1; Mind: 3; DI: 0; P/B: 3/8]---Sc---Man. Unique. Agent. +2 EI against Man factions playable in the Northern Waste or Angmar.    Agent only: tap: make any non-unique Orc creature playable against a company leaving his current Border-hold [B] or Ruins &amp; Lairs [R] site in the Northern Waste. Home site: Carn Dûm, Leiri, Ruskea Vene.",</t>
  </si>
  <si>
    <t>Unique. Firebeard. Grey Agent. +1 prowess against Orcs and Trolls. Agent only: May use Under-deeps movement. TAP: if at a company’s new site to create an additional automatic-attack at the site this turn: Traps — 2 strikes with 9 prowess. TAP: if at a company’s new site to prevent that company from moving again this turn. Home Site: The Gem-deeps, The Wind-deeps",</t>
  </si>
  <si>
    <t>(1)Men---2 strikes with 7 prowess (detainment)Special: Port. This site is considered a Border-hold if a non-white player has a faction at the site.",</t>
  </si>
  <si>
    <t>(1)Men--- 4 strikes with 9 prowess (detainment against covert companies)Special: Port. This site is considered a Border-hold if a non-white player has a faction at the site.",</t>
  </si>
  <si>
    <t>(1)Dunedain---each character faces 1 strikes with 7 prowess (detainment if the company has no elves) Special: Port. Drowning Seas may be played on a company moving to this site regardless of site path.",</t>
  </si>
  <si>
    <t>(1)Dúnedain---each character faces one strike with 9 prowess (detainment against covert companies); (2)Animals---(Hounds) 4 strikes with 9 prowess (against overt companies only)Special: Port. Drowning Seas may be played on a company moving to this site regardless of site path.",</t>
  </si>
  <si>
    <t>(1)Men---each character faces 1 strikes with 7 prowess (detainment) Special: You may take Profitable Trade from sideboard to your hand when you store Travelling Merchants at this site.",</t>
  </si>
  <si>
    <t>(1)Men---4 strikes with 8 prowess (detainment against covert companies)Special: Haradrim faction is playable at this site.",</t>
  </si>
  <si>
    <t>[MP: 2; Mind: 6; DI: 0; P/B: 8/5]---W---Orc. Unique. Kragbogk’s prowess is only modified by -1 when wounded. Kragbogk costs 6 influence to control. He is not affected by any command cards in his company. -3 to his influence attempts. Home site: Carn Dûm.",</t>
  </si>
  <si>
    <t>[MP: 2; P/B: 10/0] Animal. {Playable: Double Coastal Sea} 1 attack (with 2 strikes) for each Coastal Sea [c] region in the site path. At least 2 Coastal Seas in the site path are required. A character in the company may tap to cancel 1 of these attacks (2 characters may tap to cancel 2 attacks if Kraken has 3 or more attacks).      If all strikes of this creature are defeated, make a roll. If the result is less than 4, remove this card from the game instead of putting it in your opponent’s mp.  Cannot be duplicated on a given movement/hazard phase.",</t>
  </si>
  <si>
    <t>(1)Undead---1 strike with 9 prowess; each character wounded must make a corruption check Special: This site is considered a Swamp if tears of Ladnoca is in play or if River was played on the site this turn.",</t>
  </si>
  <si>
    <t>(1)Undead---1 strike with 9 prowess; each character wounded must make a corruption checkSpecial: This site is considered a Swamp if tears of Ladnoca is in play or if River was played on the site this turn.",</t>
  </si>
  <si>
    <t>Quest.* You may play Counterfeit on your hero rune items (as if an Orc); you may take Bitter Cold from your discard pile to your hand. This card gives 1 mp for each such item with Counterfeit you have stored at Carn Dûm. Additionally, any non-unique Undead hazard creature may be played keyed to a region that is a number of regions away from Angmar equal to (or lower than) the number of such stored items, minus one",</t>
  </si>
  <si>
    <t>[MP: 2] Unique. Playable at Lómeanor if the influence check is greater than 9. Standard Modifications: Silvan/Tatya Elves (+2), Dúnedain (+1)  Your Kelno, Nando, Nelya, Silvan and Tatya elves are neiher affected nor legal targets for Diminish and Depart.",</t>
  </si>
  <si>
    <t>Unique. Animal. Bear. Playable at any Ruins &amp; Lairs [R] in a Deep Wilderness [ww] in the Northern Waste, if Kesä is in play and the company has used a spell or magic resource that phase. When Talvi is in play, place Kuurakynsi \"'off to the side\"; he is considered a faction, not an ally. When Talvi flips, you may place Kuurakynsi with any one of your characters at a site in the Northern Waste. TAP: give-2 prowess to an attack against the company.",</t>
  </si>
  <si>
    <t>(1)Trolls---2 strikes with 9 prowessCharacters at this site cannot use 'scout only' resource events. Palantír of Amon Sûl and Palantír of Annúminas are playable here",</t>
  </si>
  <si>
    <t>Light Enchantment. All attacks against minion companies not using the prowess value to resolve the strike receive +1 prowess and strikes.  Additionally all minion leader traveling in The Sun-lands are affected by Tidings of Doubt and Danger as if a Ringwraith. Nothing to Eat or Drink can be played on a minion company in The Sun-lands regardless of the site the company moves to.",</t>
  </si>
  <si>
    <t>Unique. Manifestation of Galadriel. Noldo. +2 DI against Elves. When Galadriel is at Lórien, you may keep one more card than normal in your hand. May not bear a manifestation of The One Ring. TAP: take Cup of Farewell from your discard pile to your hand. Home Site: Lórien",</t>
  </si>
  <si>
    <t>Unique. Lady Galadriel specific. Place this card on Galadriel if she is in play. TAP: during the organization phase to take Phial of Galadriel, Three Golden Hairs, or an item only playable at Lórien from your discard pile to your hand.",</t>
  </si>
  <si>
    <t>Unique. Lady Galadriel specific. Place this card on Galadriel if she is in play. TAP: during your end-of-turn phase to take Elf-song, Healing Song, or Song of the Lady from your discard pile to your hand.",</t>
  </si>
  <si>
    <t>Unique. Lady Galadriel specific. Place this card on Galadriel if she is in play. During the untap phase, this card does not untap normally; instead, tap Galadriel to untap it. TAP: during your end-of-turn phase to take Mirror of Galadriel, Soul-piercing, or Show Things Unbidden from your discard pile to your hand.",</t>
  </si>
  <si>
    <t>Unique. Elf. Manifestation of Galadriel. One strike. Detainment against hero companies. As a creature, may be played keyed to Wold &amp; Foothills; or at sites in this region. As a permanent-event, all effects are automatically canceled which allow a minion player to search through or look at any portion of his play deck or discard pile outside of the normal sequence of play. Discard when any play deck is exhausted.",</t>
  </si>
  <si>
    <t>Unique. Uruk-hai. Discard on a body check result of 8.  \"'...Gorbag's swine got to the gate first, and none of ours got out. Lagduf...'\"-LotRVI  Home Site: Any site in Imlad Morgol",</t>
  </si>
  <si>
    <t>(1)Any nonU Animal, elves or Man creature may be played from hand as an AA.Special: Oasis. Lure of Nature may be play not counting against the hazard limit against a company moving to this site.",</t>
  </si>
  <si>
    <t>(1)Any nonU Animal, Elf or Man creature may be played from hand as an AA.Special: Oasis. Lure of Nature may be play not counting against the hazard limit against a company moving to this site.",</t>
  </si>
  <si>
    <t>Nearest Haven: Lórien  \"It was not built on the shore...but right out on the surface of the lake, protected from the swirl of the entering river by a promontory of rock which formed a calm bay. A great bridge made of wood ran out to where on huge piles of forest trees was built a busy wooden town...\"-LotRI",</t>
  </si>
  <si>
    <t>Nearest Darkhaven: Dol Guldur Playable: Information Automatic-attacks: Men-each character faces 1 strike with 6 prowess (detainment against covert company)  \"...tall piles on which were built the greater houses, and...long wooden quays with many steps and ladders going down to the surface of the lake.\" -Hob",</t>
  </si>
  <si>
    <t>Anfalas, Belfalas, Lebennin",</t>
  </si>
  <si>
    <t>Attacks against hero companies keyed to a region or site in Mirkwood receive +1 prowess and strikes for every two unique minion factions in play at such sites. Sauron or Warlord only: place any Burning Rick, Cot, and Tree or Smoke on the Wind you successfully play at a site in Mirkwood or its adjacent regions with this card. If there are two or more such cards placed with it, invert this card when another is placed with it; flip Wholesome Forest if in play. If inverted, this card gives 3 MP.",</t>
  </si>
  <si>
    <t>Quest. Only playable in lieu of playing a minor item with a starting company. You may start the game at Evermist. Tap your Radagast or Keeper of the Lodge Elf at Evermist, or discard a Lost Knowledge card from your company there, to take Keeper of the Lodge, Lodge of Awakening, or Vision Path from your discard pile or sideboard into your hand; you may flip this card. Cannot be duplicated by a given player.",</t>
  </si>
  <si>
    <t>Drake. One strike. Attacker chooses defending characters.   \"These smallest worms of the kemenlóki startle upon little provocation, and they leap and climb like huge felines.\"-Kuduk Lore",</t>
  </si>
  <si>
    <t>Drake. One strike. Attacker chooses defending characters.   \"'He came with great thunder, and lightning, and a tempest of doom.'\"-Kuduk Lore",</t>
  </si>
  <si>
    <t>Unique. Animal. Two strikes (playable only against an overt minion company). Attacker chooses defending characters.  \"...and Landroval his brother, greatest of all the Eagles of the North, mightiest of the descendants of old Thorondor...\"-LotRVI",</t>
  </si>
  <si>
    <t>Quest. Théoden King specific. Only playable as a starting stage card. Cannot be duplicated by a given player. When you play Rebuild the Town at Buhr Widu, Cor Angaladh, or Framsburg, you may take a hoard item or Fortress Reclaimed from your sideboard or discard pile to your hand. When you have a Man faction in play at any of these sites, flip this card",</t>
  </si>
  <si>
    <t>Playable on a faction not in its home region. The faction’s current region type becomes one step closer to a Free-domain [f]. Discard if the faction moves. May not be duplicated for a given region.",</t>
  </si>
  <si>
    <t>Playable on a faction’s home region, if the faction is in play and not in the region (or at a site therin). The region’s type moves one step closer to a Wilderness [w]. Discard if a faction with target region as its home region is in the region. Cannot be duplicated on a given region.",</t>
  </si>
  <si>
    <t>(1)Men---each character faces 1 strike with 6 prowess (detainment against covert companies)0",</t>
  </si>
  <si>
    <t>(1)Men---each character faces 1 strike with 6 prowess (detainment against covert companies)",</t>
  </si>
  <si>
    <t>The prowess of each attack is modified by -1. The prowess of each Nazgûl attack is modified by -3.  \"...the hosts of Mordor trembled, doubt clutched their hearts, their laughter failed, their hands shook and their limbs were loosed. The Power that drove them on and filled them with hate and fury was wavering, its will was removed from them...\"-LotRVI",</t>
  </si>
  <si>
    <t>[MP: 1; Mind: 4; DI: 1; P/B: 2/8]---Sa---Elf. Unique. Sinda. You may play Ancient Skill and Wisdom on Lardin. He may play Counterfeit on himself as if a spell; he is then considered a Man character (not an Elf). Discard Counterfeit during the organization phase if you so choose.Home site: Hau Nysrin, Lorien.",</t>
  </si>
  <si>
    <t>Scout only. Playable on a scout in a moving company. Tap scout. If played during the long-event phase, name a hazard; if opponent has this hazard in his hand, he must reveal it (or else his whole hand) and the play of any copy of this hazard counts as two against the hazard limit this turn. If played during the movement/hazard phase, return one card played on-guard at the company’s new site to its owner’s hand.",</t>
  </si>
  <si>
    <t>(1)Men--- 3 strikes with 6 prowessSpecial: During the org phase you may make a roll modifed by +3 if your company contains a Diplomat. If the result is greater than 7, you may store items at this site. After you have stored any items, you may take one Warrior only resource from your discard pile or play deck to your hand.",</t>
  </si>
  <si>
    <t>(1)Men--- 3 strikes with 6 prowess",</t>
  </si>
  <si>
    <t>[MP: 2, P/B: 10/8] Demon. {W-W-W-W} Demon. 2 strikes. Attacker chooses defending characters. May also be played keyed to Dyr, Lotan, Mur Fostisyr; and may also be played at Ruins &amp; Lairs [R] and Shadow-holds [S] in these regions. All subsequent attacks by Lassaraukar against this company this turn receive +2 prowess and do not count against the hazard limit",</t>
  </si>
  <si>
    <t>[MP: 3*] Unique. Playable if Doors of Night is not in play. Each minion company moving through Anórien, Ithilien, or Dagorlad faces 3 attacks: Men — 5 strikes with 8 prowess; Dúnedain — 3 strikes with 10 prowess; Eagles — 2 strikes with 12 prowess. If these attacks are defeated, place this card in opponent’s mp.      Additionally, any minion company moving through the above mentioned regions may only move 3 regions in all cases (even if with starter movement).",</t>
  </si>
  <si>
    <t>Unique. Playable at Shelod's Lair. Manifestation of Shelob. Tap this ally to either: cancel one hazard creature attack against a company moving to a site in Imlad Morgul, Ithilien, or Gorgoroth, or to discard one hazard permanent-event on such a company or on a character in such a company. Discard this card if her company moves to a site that is not in Imlad Morgul, Ithilien, or Gorgoroth. Return her to your hand if Shelob is played.",</t>
  </si>
  <si>
    <t>Unique. Playable on a company containing a Hobbit and an Ent. Discard if these conditions are not met. At the start of their movement/hazard phase, when moving to a site in The Shire or a Wilderness [w] region, you may tap a Hobbit and an Ent in the company to prevent any Ent allies in the company from being discarded as per their card effect. Additionally, any Ent in the company may face strikes from attacks at his site and from automatic-attacks.",</t>
  </si>
  <si>
    <t>Thráin specific. Playable on a Dwarven Ring borne by Thráin. Discard if he does not bear the ring. It gives 2 fewer MP and 2 fewer corruption points. Thráin makes a CC during his untap phase for each other Dwarven Ring in play; if he fails, discard a character in his company (ignore other effects). Cannot be duplicated. As a short-event, playable on Thráin if no Dwarven Ring is in play. +2 prowess, +1 body, +2 DI, and you may keep one more card in your hand this turn; Thráin makes a CC modified by -2. Cannot be duplicated on a given turn.",</t>
  </si>
  <si>
    <t>Playable on a faction in their home region. +3 to faction battles. Discard if target faction moves to another region. Cannot be duplicated on a given faction or by a given player in a given region.",</t>
  </si>
  <si>
    <t>Playable on a character in the company of a Dragon. Make a roll and add opponent’s P; if the result is lower than target character’s mind, discard this card. Otherwise, discard any Dragon Mindbend, Enchanted Stare, or Oath to the Dragon from the character. Unless target character is controlled by a Dragon, any influence check against him by a Dragon automatically fails. Cannot be duplicated by a given player.",</t>
  </si>
  <si>
    <t>[MP: 2; CP: 1] Unique. Jewel. Treasure. Playable at any Hidden site in the Uttersouth. If bearer is moving through a Jungle [j] region, he may use Herblore as if Radagast (and treating the Jungle [j] as the required Wilderness [w] region). During his end-of-turn phase bearer may tap to place Herblore from his hand with this item, Herblore stays with the item and is considered to be in your hand until used.",</t>
  </si>
  <si>
    <t>[MP: 3; Mind: 8; DI: 2; P/B: 5/9]---R/Sa/D---Elf. Unique. Noldo. Member of the Guild of Elements. +2 prowess against magic users, Court Members of Ardor, Demons and Spawn. Gains the warrior skill if bearing a weapon with Elven Blade on it. +3 DI against elves and elf factions playable in the Uttersouth or its adjacent regions. Cannot be a starting character unless you start at a site in the Uttersouth. Home site: Laurrë's Manor.",</t>
  </si>
  <si>
    <t>(1)Elven Wards---each character faces a strike with 9 prowess (body, mind: lowest--detainment)Special: Hidden Guild of Elements site. Tap an elf when this site is revealed. Only Animal and elf creatures may be keyed to this site.",</t>
  </si>
  <si>
    <t>(1)Elven Wards---each character faces a strike with 9 prowess (body, mind: lowest--detainment)Special: Hidden Guild of Elements site. Tap two minion elves when this site is revealed. Only Animal and elf creatures may be keyed to this site.",</t>
  </si>
  <si>
    <t>Men. Two strikes.   \"...a most unsavory variety of brigands, rogues, and wanderers roam the Wilderlands, wresting their livelihood from the trunks of unwary or unfortunate travelers of means.\"-Kuduk Lore",</t>
  </si>
  <si>
    <t>Quest. Only playable with a starting company in lieu of playing a minor item; any player may bring The Prison’s Spell Is Fading into play from their sideboard. Tap a spell-user at an Elf-hold to invert this card; rotate any Pursuit through Barren Lands back 90°.  If inverted, flip this card if your company plays a weapon item worth 3 mp or more. Cannot be duplicated by a given player",</t>
  </si>
  <si>
    <t>Unique. +2 direct influence against the Men of Dorwinion faction.  \"'He offered a fine, rich wine and soothing words filled with subtle malice.'\"-Kuduk Lore  Home Site: Shrel-Kain",</t>
  </si>
  <si>
    <t>Only playable at Lórien. If a non-special item must be discarded from the company of Leach Brooch's bearer (according to any hazard or resource effect), you may discard Leaf Brooch instead to fulfill this requirement.  \"It looked like the new-opened leaf of a beech tree, fair and strange in that treeless plain.\"-LotRIV",</t>
  </si>
  <si>
    <t>Unique. Ent. Playable at Wellinghall.  Tap to cancel the effects of one hazard that targets his company. May not be attacked by automatic-attacks or hazards keyed to his site. Discard Leaflock if his company moves to a site that is not in: Fangorn, Rohan, Gap of Isen, Wold &amp; Foothills, Enedhwaith, Old Pûkel-land, Brown Lands, Anduin Vales, or Redhorn Gate.",</t>
  </si>
  <si>
    <t>[SP: 2] Unique. Dúnadan-lord only. Playable if you have in active play six or more characters and/or factions playable in Gondor.   Discard this card if these conditions are not met, or if minion Black Númenóreans is in play. Dúnadan and Man creatures with an asterisk (*) keyed to a region or site in Gondor always attack as detainment against Dúnadan-lord players (unless the company is overt); such attacks are never detainment against minion companies.      Additionally, Dúnadan-lords receive full mp for their Man factions in play at sites in Gondor, and for Raid on Umbar, Rescue Prisoners and War Preperations.",</t>
  </si>
  <si>
    <t>Unique. Agent.  \"Leamon grew up at Cameth Brin, in the shadow of the great 'Troll Tower,' and he carried an ageless spear a forefather won from a Dúnadan venturer o fabled Lond Daer.\"-Kuduk Lore  Home Site: Cameth Brin,, Dunnish Clan-hold",</t>
  </si>
  <si>
    <t>Unique. Can use Spirit-magic. + 1 DI against characters and factions playable at his home site. Non-unique Half-orc characters are playable with Leardinoth at his home site. Home Site: Dol Guldur, Strayhold",</t>
  </si>
  <si>
    <t>Whenever a tapped Elf-hold would be returned to the location deck, place it in the controlling player’s  marshalling point pile instead. A player with two or more copies of such a site in his marshalling point pile may not play any other copy of it. Cannot be duplicated.",</t>
  </si>
  <si>
    <t>Anórien, Belfalas, Lamedon, Mouths of the Anduin",</t>
  </si>
  <si>
    <t>Vermin. Animals. May be played at any swamp or oasis, or against a company that has faced River or Enchanted Stream this turn. Detainment. Each character faces one strike. For one successful strike by Leeches, a Death-carrying Vermin may immediately be played on the defending character, which may be taken from your discard pile or hand. If no strike of the attack is successful, Leeches are defeated.",</t>
  </si>
  <si>
    <t>Playable on a non-Wizard character whose company is facing an attack of five strikes or more. Following the attack, character splits off into a different company with the same site path as the company in which he was. He faces a separate movement/hazard phase this turn with a hazard limit of one. He may rejoin his original company following all movement/hazard phases.",</t>
  </si>
  <si>
    <t>Playable on an item (except a unique ring item) that is discarded when a character leaves active play (or is taken prisoner); does not count against the hazard limit. Place this card with the item at a site in the same or adjacent region as the site the former bearer was at or moving to (hazard player’s choice); it may be played by any player at this site.     If this card is discarded place it in opponent’s mp instead: it is worth -1 mp. Discard this card if the item is played by any player other than opponent.",</t>
  </si>
  <si>
    <t>Playable at the end of the movement/hazard phase on a moving company. Tap all untapped characters in the company. The company may move to an additional site this turn. Another site card may be played and another movement hazard phase immediately follows for that company.   \"'The cursed horse-breeders will hear of us by morning. Now we'll have to leg it double quick.'\"-LotRIII",</t>
  </si>
  <si>
    <t>Each player may discard one Wolf hazard creature from his hand during the end-of-turn phase to take one Wolf hazard creature from his discard pile to his hand. Discard when any play deck is exhausted. Cannot be duplicated.“....Morgoth set him to lie unsleeping before the doors of Angband, lest Huan come.”                                     —Si",</t>
  </si>
  <si>
    <t>Playable if you have more than 6 stage points. Your non-ring items are each worth full Marshaling points. Cannot be duplicated by a given player.  \"Many things of wealth and beauty come to the Wizard who seeks power outside the balance of the Song of the Ainur\"-Kuduk Lore",</t>
  </si>
  <si>
    <t>[SP: 1] Dúnadan-lord only. Your Dúnadan characters with a mind of five or more may tap to use a Palantír they bear. Your Dúnadan characters receive +1 to their CP if in the company with an Elf. Cannot be duplicated by a given player.     You may at any time discard this card from play to modify your total SP by -2 that turn or instead of discarding Favor of the Valar from hand.",</t>
  </si>
  <si>
    <t>Playable on an at home Dragon manifestation. Target Dragon's automatic attack cannot be canceled. Rotate this card 90° each time a manifestation of target Dragon is played. If the site receiving the Dragon's automatic-attack is untapped, a number of items may be played there do not tap the site: not rotated: 1 item; rotated once: 2 items; rotated twice or more; 3 items. If target dragon is required to be discarded or removed from play, invert dragon on table until this card is discarded or removed from play. Discard this card when any item is played at target Dragon's lair that taps the site. Can not be duplicated on a given Dragon.",</t>
  </si>
  <si>
    <t>Unique. Thranduil of Mirkwood specific. Playable on Thranduil if you have in play at least: 7 SP, The King’s Hunting, and 4 warriors in Thranduil’s company. Discard if these conditions do not exist. Thranduil is considered Alatar for the purpose of Join the Hunt and The Hunt. Invert this card when Thranduil defeats a creature using The Hunt: he is considered Alatar for the purpose of The Great Hunt. TAP: during the end-of-turn-phase to take The Hunt from your discard pile to your hand.",</t>
  </si>
  <si>
    <t>During the organization phase, reveal the new site of a company planning to move whose site of origin is untapped. This card is playable if the company's new site is an Under-deeps site. At the end of the turn, the company may replace its new site with its site of origin card.  \"'...Many have said that it was never made save in legend...'\"-LotRIII",</t>
  </si>
  <si>
    <t>Unique. +2 direct influence against the Wood-elves faction.  \"Only Legolas still stepped as lightly as ever, his feet hardly seeming to press the grass, leaving no footprint as he passed...\"-LotRIII  Home Site: Thranduil's Halls",</t>
  </si>
  <si>
    <t>Unique. Manifestation of Legolas. Sinda. Silvan. +2 DI against the Wood-elves faction. +1 prowess and +1 to his CC for each song played on his company (or an entity thereof) this turn. Home Site: Thranduil's Halls",</t>
  </si>
  <si>
    <t>Nearest Haven: Rivendell Special: The Lossoth faction is playable at this site. When a company moves to this site (after cards   are drawn), reveal a number of cards from the top of your play deck equal to the number of scouts in   the company plus the number of Wilderneses [w] in their site path. If you reveal Lossoth, take it into your hand; shuffle the remaining cards back into your play deck",</t>
  </si>
  <si>
    <t>(1)Men---each character faces 1 strike with 6 prowess (detainment against covert companies), Special: If Gates of Morning is in play, the automatic-attack receives +2 prowess, and one character at the site may tap during the site phase to take control of a minor food item, which may be taken from your hand or sideboard",</t>
  </si>
  <si>
    <t>[MP: 1; P/B: 7/0] {Playable: Double Desert} Undead. 3 strikes. May also be played keyed to  a Ruins &amp; Lairs [R] or Shadow-hold [S] in a Desert region [e]. Any strike of Lesinavi receives +1 prowess for each defeated strike of the same attack.",</t>
  </si>
  <si>
    <t>Playable at any tapped or untapped site with a Spawn or Spider automatic-attack; or at any site in Mirkwood if the company has faced a Spider attack this turn, if the influence check is greater than 6. Modifications: played at a non-Ruins &amp; Lairs (-3). Cannot be duplicated at a given site. If you have a unique Spider faction or ally in play, this faction may move using region and Under-deeps movement.",</t>
  </si>
  <si>
    <t>Offering Attempt. Playable on a diplomat whose company is facing a hazard creature attack of the type listed below, if another company is at a site in the same or an adjacent region. Tap the diplomat, make a roll (considered an influence attempt) and add his unused DI. If higher than the listed numbers, the attack is cancelled and the hazard creature immediately attacks a company of your choice at a site in the same or an adjacent region (as if during the movement/hazard phase). Against Hobbits, Orcs, Men, and Slayers: 8. Against Elves, Dúnedain, Dwarves, Giants, and Trolls: 9. Against Drakes or Dragons: 10.",</t>
  </si>
  <si>
    <t>Lesser Ring. Playable only with a Gold Ring and after a test indicates Lesser Ring. +2 to direct influence.  \"'The lesser rings were only essays in the craft before it was full-grown, and to the Elven-smiths they were but trifles-yet still to my mind dangerous for mortals.'\"-LotRI",</t>
  </si>
  <si>
    <t>Spiders. Four strikes.   \"As he drew himself nearer, he saw that it was made by spider-webs one behind and over and tangled with another. Suddenly he saw, too, that there were spiders huge and horrible sitting in the branches above him...\"-Hob",</t>
  </si>
  <si>
    <t>Spiders. Four strikes.   \"...along the ground and the branches, hairy legs waving, nippers and spinners snapping, eyes popping, full of froth and rage.\"-Hob",</t>
  </si>
  <si>
    <t>Unique. May be played at Irerock. Dragon. Two strikes. If Doors of Night is in play, may also be played keyed to Grey Mountain Narrows, Iron Hills, Northern Rhovanion, and Withered Heath; and may also be played at sites in these regions.  \"Dragons steal gold and jewels...\"-Hob",</t>
  </si>
  <si>
    <t>Unique. Any company moving in Withered Heath, Northern Rhovanion, Iron Hills, and/or Grey Mountain Narrows immediately faces one Dragon attack (considered a hazard creature attack)-3 strikes at 14/7. If Doors of Night is in play, this attack also affects: Southern Rhovanion, Dorwinion, Heart of Mirkwood, and Woodland Realm.",</t>
  </si>
  <si>
    <t>Unique. Unless Leucaruth Ahunt is in play, Irerock has an additional automatic-attack: Dragon-2 strikes at 17/8. In addition, only one unique Dragon manifestation may be played per turn.  \"...the dreadful echoes, from far down in the depths, of a bellowing and a trampling that made the ground beneath them tremble.\"-Hob",</t>
  </si>
  <si>
    <t>Unique. Manifestation of Leucaruth. Playable at Irerock if the influence check is greater than 12. Modifications: influencer discards a major item (+3) or a greater item (+6). All attacks by manifestations of Leucaruth against any of your companies are canceled. Any company moving in Withered Heath, Northern Rhovanion, Iron Hills, and/or Grey Mountain Narrows faces one attack: Dragon-two strikes at 16/8 prowess/body.",</t>
  </si>
  <si>
    <t>[Avatar GI: 20; Mind: 9; DI: 3; P/B: 9/8]---W/R---Dragon. Unique. Manifestation of Leucaruth. Female. Fire-dragon. +2 prowess against Dwarves and -2 to the body of Dwarf strikes against her. All your Dwarf gathered bones are worth full mp. May normally move one region. If an opponent’s company containing a Dwarf is at a site in Withered Hearth or its adjacent regions she may move to that site. She must always (attempt to) move to a Dragon’s Den [K] the next turn. Home site: Irerock.",</t>
  </si>
  <si>
    <t>Playable on a sage at Rivendell (or in your starting company if you are Elrond or Gandalf). Target sage may use spirit-magic. He may tap to discard from play one Memories Grown Dim or No Memory of This Place. Additionally, when you play Praise to Elbereth you may immediately attempt to remove one corruption card from a character in the company (as if during the organization phase and with +2 to the roll).",</t>
  </si>
  <si>
    <t>Unique. Olog-hai. Leader. Manifestation of Rogrog. Discard on a body check result of 9. +4 direct influence against Trolls, Orcs, Troll factions, and Orc factions. When he is at Carn Dûm, you may keep one more card than normal in your hand.   Home Site: Carn Dûm",</t>
  </si>
  <si>
    <t>[SP: 2] Unique. Playable on The Mouth. The Mouth becomes a War-lord and a leader. He can use spirit-magic and gains the sage skill. When he is at Barad-dûr (or Dol Guldur if The Necromancer is in play) you may hold one more card than normal in your hand. Mouth of Sauron cannot be played.      Additionally, if Join with that Power is played on an infuence attempt by The Mouth against an opponent’s resource or character, the bonus it gives is doubled.",</t>
  </si>
  <si>
    <t>Unique. Olog-hai. Leader. Manifestation of Gorfaur the Lame. Discard on a body check result of 9. +2 direct influence against Trolls, Orcs, Troll factions, and Orc factions. When he is at Dol Guldur, you may keep one more card than normal in your hand.   Home Site: Dol Guldur",</t>
  </si>
  <si>
    <t>Balrog only. Playable on your Balrog if he controls a Demon fána. If controlling Flame of Udûn, he can use sorcery; if controlling Master of Dread and Fear, he can use spirit-magic; if controlling Strangling Coils, he can use shadow-magic. Discard this card  at the end of your organization phase if you have no Demon fána card in play on your Balrog",</t>
  </si>
  <si>
    <t>Unique. Olog-hai. Leader. Manifestation of Gothmog. Discard on a body check result of 9. +3 direct influence against Trolls, Orcs, Troll factions, and Orc factions. When he is at Minas Morgul, you may keep one more card than normal in your hand.   Home Site: Minas Morgul",</t>
  </si>
  <si>
    <t>Your Elf and Dúnadan characters failing a CC by -2 or -3 are not eliminated but discarded instead.  Discard to discard a disease from an Elf of Dúnadan you have in active play. Cannot be duplicated by a given player. \"... they were given wisdom and power and life more enduring than any others of mortal race have possessed.\" – Sil",</t>
  </si>
  <si>
    <t>Spell. Wizard only. -2 prowess to all Dragon and Ringwraith characters at the site this turn. Any Ringwraith must be taken back to hand on a body check result of 6 or 9 (unless eliminated). Wizard makes a corruption check modified by -3. May be played during opponent's site phase, and also in response to a resource used by a Dragon or Ringwraith at the Wizard's site; CvCC is immediately declared by opponent's company against the Wizard's company.",</t>
  </si>
  <si>
    <t>Unique. Playable on Galadriel. You may now bring Lady of the Golden Wood into play from your hand, discard pile, or sideboard (overriding any conflicting rules). Discard Lady of the Golden Wood if Galadriel is not at Lórien. Additionally, if you are Galadriel, this card gives 1 SP and Galadriel may use True Fána as if she were a Wizard; for the purpose of True Fána her prowess is modified by +2 (+4 if Nenya was played that turn).",</t>
  </si>
  <si>
    <t>Drake. Two strikes.   \"The kalalóki boast whip-like tails with serrated spines, each housing a retractable membrane filled with electrically charged fluid. The sting of one knife-like spine delivers the impact of a lightning bolt!\"-Kuduk Lore",</t>
  </si>
  <si>
    <t>Nearest Haven: Hau Nysrin, Playable: Items (minor, major), Automatic-attacks*: Animals (Kraken) —   each character faces a strike with 7   prowess; 2nd* , Special: *Watcher in the Water may be played as a 2nd automatic-attack from hand or discard pile. Contains a hoard",</t>
  </si>
  <si>
    <t>Playable: Items (minor, major) ; Automatic-attacks*: Animals (Kraken) — each   character faces a strike with 7 prowess; 2nd* Special: An overt company must tap an   untapped character (if available) when this   site is revealed as its new site. * Watcher in the Water may be played as 2nd automatic-attack from hand or discard pile. Contains a hoard",</t>
  </si>
  <si>
    <t>Nearest Haven: Evermist Special: If Gates of Morning, Sun,or Helecthil, Light of the North is in play, this site becomes a Free-hold [F], and the Beorning Bees faction is playable here. You   may play Tales of the Hunt on a Man at this site, taken from your sideboard or hand",</t>
  </si>
  <si>
    <t>(1)Men---each character faces 1 strike with 9 prowess (detainment against covert companies, unless the Lossoth faction is in play)Special: This site is considered a Free-hold if Gates of Morning is in play.",</t>
  </si>
  <si>
    <t>Weapons (except weapons with a resource event attached) do not modify a defending character’s prowess against strikes from Chill Douser, Corpse Candle, Ghosts, Greater Spectres, Sand Devil, Ta-Fa-Lish or Wisp of Pale Sheen. Discard this card when any play deck is exhausted. Cannot be duplicated.",</t>
  </si>
  <si>
    <t>Playable on a strike. If the strike is successful, the wounded character's body is reduced by one until the end of turn for every complete increment of 5 the strike was successful by (subtract the character's prowess plus dice roll from the strike's prowess, divide by five, and drop any fractions).   \"A sweep of his tail and the roof of the Great House crumbled and smashed down.\"-Hob",</t>
  </si>
  <si>
    <t>[MP: 0; Mind: 2; DI: 0; P/B: 3/8]---R---Elf. Unique. Nelya. Is considered Silvan warrior for the purpose of interpreting items. +2 DI against the Taarum Elves faction. Home Site: Arentaurr, Elanthia.",</t>
  </si>
  <si>
    <t>Unique. Playable at Stone-circle. Tap Lindion the Oronion to cancel an Animal or Spider attack. Eagle-mounts can be played on his company regardless of their site or the presence of a diplomat.  \"The fays of the mountains pipe melodies that harmonize with wind and weather, pleasing to the ears of all creatures aloft on wings.\"-Kuduk Lore",</t>
  </si>
  <si>
    <t>Arthedain, Elven Shores, Númeriador",</t>
  </si>
  <si>
    <t>Unique. Elf. Noldo. Cannot be played; place Lindor with the character who has tapped and made a successful roll for Prison of Ice at Linnarthurras. Any Healing Song he controls affects up to any three characters and/or allies in the company. May use Calm Song (as if a spirit-magic using character).    tap: discard a Despair of the Heart or Longing for the West in the company",</t>
  </si>
  <si>
    <t>(1)Awakened Plant---1 strike with 10 prowess (an ent may tap to cancel this attack. Special: Treebeard may be played at this site.",</t>
  </si>
  <si>
    <t>(1)Awakened Plant---1 strike with 10 prowess Special: During the site phase, the company may choose to face an attack from Huorn, taken from sideboard",</t>
  </si>
  <si>
    <t>*Special: Port. Discard a minor item from a character in the company during the site phae to play a nonU minor item on the at character from your sideboard(even a hoard item). If bearer is a Man or Duandan, he may tap and dsicarda  mjor item to play a nonU major item instead.",</t>
  </si>
  <si>
    <t>(1)Men---each character faces 1 strike with 7 prowess (detainment against covert companies); (2)Dúnedain---2 strikes with 10 prowess(against overt companies only)Special: Port.",</t>
  </si>
  <si>
    <t>[MP: 4; CP: 3] Unique. Playable at The Pits of Angband, Remains of Thangorodrim, or The Vaults of Utûmno. Discard if not borne by a hero character with a base prowess of 4 or more.     tap: assign all strikes from a creature attack (regardless of characters’ status or the attack’s abilities).    tap: force your opponent to reveal any unique hazard creatures and manifestations thereof from his hand (or else his whole hand). Choose one of these cards: opponent must either discard it or the prowess and body of any of its attacks are reduced by 3 this turn",</t>
  </si>
  <si>
    <t>Automatic-attacks: Maia — 2 strikes with 9 prowess (detainment). Special: Lindalf. Rast Losnaeth. A character here may tap to place Lindor the Great Singer and Prison of Ice with the site, both taken from your sideboard. Elf characters at this site may tap during the site phase to remove a corruption card they control (no roll is required)",</t>
  </si>
  <si>
    <t>(1)Maia--- 2 strikes with 10 prowess, Lindalf. Rast Losnaeth. A character at this site may tap to bring Chill the Hopes of Men into play from your sideboard (ignore its playability requirement)",</t>
  </si>
  <si>
    <t>[MP: 1; Mind: 4; DI: 2; P/B: 2/7]---Sa---Elf. Unique. Nelya. Court Member of Ardor. Calm-song or Elf-song maybe be played on her company regardless of the site and skill required.Home site: Naurlindol.",</t>
  </si>
  <si>
    <t>[MP: 2; Mind: 3] Unique. Maia. Playable at Annúminas. Discard if her company is overt, or if she moves to a site not in Eriador. May not be attacked. Characters in her company may play light enchantments at any non-Haven site (even if tapped) and as if they were a sage (tap site if untapped), if they moved there this turn. TAP: cancel a River or Enchanted Stream played against her company.",</t>
  </si>
  <si>
    <t>Unique. Longbeard. +2 prowess against Orcs. May play Knowledge of the Enemy at any site if his company has faced an Orc attack that turn. Home Site: Iron Hill Dwarf-hold",</t>
  </si>
  <si>
    <t>Technology. Playable at a tapped or untapped Shadow-hold [S], Dark-hold [D], or a site with a Dwarf automatic-attack. Discard to cause all strikes from all attacks of a non-Dragon, non-Nazgûl, non-Balrog creature keyed to a site to fail (resulting body checks for the creature are modified by -2).  \"'...caught in a spray of some liquid fire and burned like a torch: a horrible sight.'\"-LotRIII",</t>
  </si>
  <si>
    <t>(1)Orcs---3 strikes with 7 prowess;(2)Men---2 strikes with 10 prowess (attacker chooses defending characters)were adjacent.Special: Angmar and Anduin Vales are considered   adjacent for the purpose of moving to/from this site. When Litash becomes a Ruins &amp; Lairs [R], opponent must remove a cult card he has in play at a site in Eriador or the Northern Waste",</t>
  </si>
  <si>
    <t>Special: A company leaving this site may move as though Angmar and Anduin Vales were adjacent. During the site phase, a sage at this site may make a body check modified by -1; if he is still in play afterwards, tap the site and bring Morgul-apprentice from your sideboard into play with the sage, rotated twice",</t>
  </si>
  <si>
    <t>Orc. One strike. Attacker chooses defending characters. Each ranger in attacked company lowers Little Snuffler's body by 2. If attack is not defeated, any resource that requires a scout in target company cannot be played for the rest of the turn.   \"...a small breed, black skinned, with wide and snuffling nostrils: evidently a tracker of some kind...\"-LotRII",</t>
  </si>
  <si>
    <t>Unique. Manifestation of Mistress Lobelia. Agent. +3 direct influence against Hobbits and Hobbit factions. May not move to any site other than Bree, Old Forest, The White Towers, or a site in the Shire.  \"Bilbo believed that she had acquired a good many of his spoons while he was away on his former journey.\"-LotRI  Home Site: Bag End, Bree",</t>
  </si>
  <si>
    <t>Playable on a non-overt character at his home site. Heal (from wounded to tapped) another character in his company, or untap another character of the same race in his company. The other character must not be at his home site.",</t>
  </si>
  <si>
    <t>Playable during the organization phase on a company with a character controlling Rescue Prisoners. You may bring a character into play with the company, regardless of the company’s current site, the presence of an avatar, or the one character per turn limit. The character may be taken from your hand or discard pile.",</t>
  </si>
  <si>
    <t>Unique. Playable on Evermist. Any character at Evermist that taps to use Vision Path reveals three more cards from the top of his play deck (six more if the Keeper of the Lodge Elf is there). Additionally, your Tear of Yavanna can be stored during the site phase at Evermist. Discard if the site leaves active play",</t>
  </si>
  <si>
    <t>(1)Men---each character faces 1 strike with 5 prowess (detainment)Special: After succesful influence attempt against a faction at this site, you may take one non-unique horse or animal ally from your discard pile to your hand.",</t>
  </si>
  <si>
    <t>(1)Men---each character faces 1 strike with 7 prowess (detainment against covert)",</t>
  </si>
  <si>
    <t>[MP: 2] Unique. Playable at Logath Camp if the influence check is greater than 8. Standard Modifications: Men (+1), minion characters (-2), overt characters (-2).     Rotate this faction 90deg whenever you discard an Animal faction or ally from play to use its ability. This faction is worth +1 MP for each time rotated (max 4) even to a fallen-wizard.",</t>
  </si>
  <si>
    <t>[MP: 4; P/B: 14/8] Unique. Ice-dragon. May be played at Collarmount. 3 strikes. Attacker chooses defending characters if Lomaw is keyed to a region.     If Doors of Night is in play, may also be played keyed to Barl Syrnac, Forovirkain, Lhûgdalf, Talath Oiohelka and Talath Uichel; and may also be played at sites in these regions.",</t>
  </si>
  <si>
    <t>[MP: 4; P/B: 12/7] Unique. Any company moving in Barl Syrnac, Forovirkain, Lhûgdalf, Talath Oiohelka and/or Talath Uichel immediately faces an Ice-dragon attack (considered a hazard creature attack) — 4 strikes at 12/7 (attacker chooses defending characters).      If Doors of Night is in play, this attack also affects: Azjan, Forrhûn, Grey Mountains and Withered Hearth.",</t>
  </si>
  <si>
    <t>[MP: 4; P/B: 15/8] Unique. Unless Lomaw Ahunt is in play, Collarmount has an additional automatic- attack: Ice-dragon — 3 strikes at 15/8.     In addition, all flattery, offering and riddling attempts by characters in Wilderland or the Northern Waste are modified by -2.",</t>
  </si>
  <si>
    <t>[MP: 4] Unique. Manifestation of Lomaw. Playable at Collarmount if the influence check is greater than 12. Modifications: influencer discards a major item (+3) or a greater item (+5); if a manifestation of Agburanar, Gostir, or Itangast is in play (-4); +1 for every animal or wolf faction you have in play in the Northern Waste.      All attacks by manifestations of Lomaw against any of your companies are cancelled. Any company moving in Barl Syrnac, Forovirkain, Lhûgdalf, Talath Oiohelka, and/or Talath Uichel faces an attack: Ice-dragon — 3 strikes at 14/8 prowess/body (attacker chooses defending characters).",</t>
  </si>
  <si>
    <t>[Avatar GI: 20; Mind: 8; DI: 6; P/B: 8/8]---R/Sa/D---Dragon. Unique. Manifestation of Lomaw. Ice-dragon. May not move. Can use spirit-magic. +2 to his rolls for riddling and offering attempts. -3 to your influence attempts against manifestations of Agburanar, Gostir, Itangast and Throkmaw.  If an opponent’s company is moving through a region in the Northern Waste, you may look at a number of cards from opponent’s hand equal the number of Wilderness [w] in the site path. Home site: Collarmount.",</t>
  </si>
  <si>
    <t>[MP: 1; Mind: 4; DI: 1; P/B: 4/8]---W/Sc---Dúnadan. Unique. Agent. Agent only: tap: attack a company during its movement/hazard phase with +1 strikes.Home site: Dusalan, Ro-mollo, Umbar.",</t>
  </si>
  <si>
    <t>(1)Dunedain---3 strikes with 9 prowess (detainment)Special: Port. If any manifestation of Akhorahil is in play, all hero factions at this site are worth 1 extra MISC MP; all heros at this site receive +2 prowess against minions and attacks to the site.",</t>
  </si>
  <si>
    <t>(1)Men--- each character faces a strike with 8 prowess; (2)Dúnedain--- 4 strikes with 11 prowess (only against overt companies, unless you are Akhorahil)Special: Port. If any manifestation of Akhorahil is in play.",</t>
  </si>
  <si>
    <t>(1)Undead---3 strikes with 8 prowess; any character wounded by a strike must make a second body check modified by +2 immediately following the first body check.Special: Hidden site. Port. This site card may only be revealed if either Gates of Morning or Doors of Night is in play, and if the company discards (for no effect) a Lost Knowledge card it controls. Any hazard creatures normally keyed to coastal sea may be played at this site.",</t>
  </si>
  <si>
    <t>(1)Undead---3 strikes with 8 prowess; any character wounded by a strike must make a second body check modified by +2 immediately following the first body check.Special: Hidden site. Port. This site card may only be revealed if either Gates of Morning or Doors of Night is in play, and if the company discards (for no effect) a Stolen Knowledge card it controls. Any hazard creatures normally keyed to coastal sea may be played at this site.",</t>
  </si>
  <si>
    <t>Nearest Haven: Edhellond  \"'Or we might pass by and cross the Isen into Langstrans and Lebennin, and so come to Gondo from the regions nigh to the sea.'\"-LotRII",</t>
  </si>
  <si>
    <t>Nearest Darkhaven: Geann a-Lisch Playable: Items (gold ring) Automatic-attacks: Men-each character faces 1 strike with 6 prowess (detainment against covert company)  \"In the years of their power the Númeróreans had maintained many forts and havens upon the western coasts of Middle-earth...\"-LotR",</t>
  </si>
  <si>
    <t>Quest. Black player only. Only playable in lieu of  a minor item with a starting company containing a character with a home site in the Northern Waste. You may start the game at Carn Dûm.  Your characters may play hero rune items at any Border-hold [B] in the Northern Waste; rotate this card 90° when you play such an item there. You may flip this card when rotated at least 180°. Canot be duplicated by a given player",</t>
  </si>
  <si>
    <t>Playable on a moving company with at least one Wilderness [w] in its site path if you have at least 10 cards in your play deck. Reveal the top seven cards of your play deck. One revealed Nazgûl, Dragon, or a non-unique creature (your choice) immediately attacks the company (regardless of its playability requirements). The creature must be be playable in a region besides Coastal Sea [c]. If the creature could not normally be played on the company, modify its prowess by -4. Shuffle all unused cards and return them to the top of your play deck.",</t>
  </si>
  <si>
    <t>Playable during the site phase on a company at a minion Dwarf-hold. Until the end of the turn hoard items are playable at the site. Additionally the first treasure item played at this site this turn does not tap the site.     Alternatively, playable on a company at a minion Elf-hold: any gold ring item is playable at the site until the end of the turn.",</t>
  </si>
  <si>
    <t>Playable on a unique non-Dragon faction. Place a Border-hold [B] from your location deck \"off to the side\" with this card. The Border-hold must be in the same region or adjacent thereto as a site where the target faction is playable. Return any faction playable at the Border-hold to its owner's hand. -5 to any attempt to play a faction at any version of the Border-hold. All versions of the Border-hold gain an additional automatic-attack: same type as your target faction-5 strikes with 9 prowess (detainment against your companies). Cannot be duplicated on your faction.",</t>
  </si>
  <si>
    <t>Nearest Haven: Lórien Playable: Items (minor, major*) Automatic-attacks: Undead — 2 strikes with 7 prowess  Special: Swamp. *Major items are only playable at the site if the company has defeated an Undead attack this turn.",</t>
  </si>
  <si>
    <t>Nearest Darkhaven: Dol Guldur Playable: Items* (minor) Automatic-attacks: Undead — 2 strikes with 7 prowess  Special: Swamp. *Major items are playable at the site if the company has defeated an Undead hazard creature that turn.",</t>
  </si>
  <si>
    <t>(1)Dragon---1 strike with 14 prowessSpecial: Ancient Dwarf-ruin.  Contains a hoard.  During the site phase you may tap any of your characters at the site to place a token on this site. Dragon-scales is playable here If there are at least 5 tokens on the site. Remove any tokens afer you have played Dragon-scales at the site.",</t>
  </si>
  <si>
    <t>[SP: 1] You may start the game with this card in lieu of playing a minor item. Cannot be duplicated by a given player. Discard this card to take a resource manifestation of a Wizard from your play deck to your hand.     Pallando or Saruman specific. Your avatar may come into play at any non-Dark-hold Man-hold where you have a unique faction in play.",</t>
  </si>
  <si>
    <t>Playable on a hero company facing a Nazgûl attack. Does not count against the hazard limit. Tap all characters and allies in the company with a mind lower than the Nazgûl's normall masrhalling point value.",</t>
  </si>
  <si>
    <t>Environment. Each moving company that has at least two Wildernesses [w] in its site path must return to its site of origin unless it contains a ranger. Additionally, if Doors of Night is in play, each non-Haven site card with at least two Wildernesses in its site path is tapped. Cannot be duplicated.",</t>
  </si>
  <si>
    <t>Environment. Each moving company that has at least two Wildernesses [w] in its site path must return to its site of origin unless it contains a ranger. Additionally, if Doors of Night is in play, each non-Darkhaven site in play with at least two Wildernesses in its site path is tapped. Cannot be duplicated.",</t>
  </si>
  <si>
    <t>Take up to two resources from your sideboard to your play deck and reshuffle. Remove this card from the game.  \"'It is good!' said Merry. 'My dear Gimli, it is Longbottom Leaf!'\"-LotRIII",</t>
  </si>
  <si>
    <t>Corruption. Playable on a Wizard or a Fallen-wizard. He receives 2 corruption points and makes a corruption check at the end of his untap phase if not at a Haven [H] (or Wizardhaven). Cannot be duplicated on a given character. During his Organization phase, target may tap to attempt to remove this card. Make a roll-if this result is greater than 6, discard this card.",</t>
  </si>
  <si>
    <t>Unique. Elrond Half-elven specific. Playable if Fosterhome of Royal Heirs is in play. Strider and Aragorn gain Rivendell as a  home site. You may bring Strider into play  under Elrond’s DI. Place this card on Strider when he enters play. You may bring Aragorn II into play with Strider’s company. Aragorn and Strider may only be controlled by Arwen, Elrond, or GI.",</t>
  </si>
  <si>
    <t>Unique. Ironfist. +1 prowess against Orcs. -1 to his influence attempts. TAP: bring one food item from your discard pile to your play deck and shuffle. Home Site: Iron Hill Dwarf-hold",</t>
  </si>
  <si>
    <t>Ritual. Tap a sage to untap a site at which \"Information\" is playable. Sage makes a corruption check.  \"'We will take this book, the Book of Mazarbul, and look at it more closely later.'\"-LotRII",</t>
  </si>
  <si>
    <t>Playable during the organization phase on your Wizardor Elf-lord. Tap the avatar to look at the top 7 cards of any one play deck. The avatar may choose to face one creature thus revealed as if he were a single character company (discard creature after the attack). Any attack against the his company by (copies of) this creature is cancelled this turn. Return the other cards in random order to the top of the play deck.",</t>
  </si>
  <si>
    <t>Playable on a company with three or more characters of which the majority is Elf. Discard if these conditions do not exist or when any play deck is exhausted. Any Elf or Wizard in the company may tap to untap an Elf or Wizard in the company with an equal or lower mind (except when resolving strikes).",</t>
  </si>
  <si>
    <t>Balrog specific. Playable during the site phase on Invade their Domain. The company faces 2 attacks (Dwarves-4 strikes with 9 prowess, 3 strikes with 10 prowess). Following the attacks, tap a character or discard this card. If this card is not discarded, discard all unique factions playable at the site. All versions of the associated site become a Shadow-hold [S], may have no factions played there, and lose all Dwarf automatic-attacks. Other versions gain an automatic-attack: Orcs-4 strikes with 7 prowess. Cannot be duplicated on a given card.",</t>
  </si>
  <si>
    <t>[Avatar GI: 20; Mind: 7; DI: 3; P/B: 4/7]---W/Sa/D---Dúnadan-lord. Unique. Leader. Manifestation of Denethor II. +2 DI against Dunedain. +3 DI against characters with a home site in Gondor. +2 DI against the Tower Guard of Minas Tirith. May tap to use a Palantír he bears. When Lord Denethor is at Minas Tirith you may keep one more card than normal in hand.  tap: take Sworn to teh Lord or Tower of Guard from your discard pile to your hand.Home site: Minas Tirith.",</t>
  </si>
  <si>
    <t>[CP: 6] Unique. Stature card. Playable on a Ring for Mortal Men, if borne by a Man or Dúnadan with a normal prowess of 6 or more. Bearer gains the ranger skill. The region containing his current site is also considered a Wilderness [w] for the purpose of resource play. Any hazards which affect the prowess/body of Animal attacks also affect the bearer. Your animal factions give an additional mp.",</t>
  </si>
  <si>
    <t>Unique. Dwarf-lord only. Playable if you have 8 SP or more, on your Dwarf-lord at Moria or one of its adjacent sites. +5 DI against Dwarves. Your Halls of Khazad-dûm, Return to Old Dwellings, and Reconquest of Khazad-dûm are each worth full MP (if any). Unless Balrog of Moria has been defeated, discard this card if your Dwarf-lord is at a site not in Redhorn Gate or its adjacent regions nor with Moria as adjacent site.",</t>
  </si>
  <si>
    <t>Sauron specific. Offering attempt. Playable on an opponent’s character when making an influence attempt against him. Place one item from your hand or from the influencer’s company (cannot be a manifestation of The One Ring or an Elven Ring) with target character. The influence attempt is modified by +4 or double the item's MP.     If the attempt is successful, you take control of target character; place this card with the item which may not be transferred. If the influence attempt fails, target character must make a CC. If he fails this check, he is taken Prisoner at the nearest Dark-hold [D] (your choice, ignore any other effects).  Rescue-attack — 1 automatic-attack at the site must be faced again (hazard player’s choice).",</t>
  </si>
  <si>
    <t>Unique. Man. Manifestation of Beorn. One strike. Detainment against hero companies. As a creature, may be played keyed to Anduin Vales, Woodland Realm, Western Mirkwood, Wold &amp; Foothills, High Pass, or Redhorn Gate; or at sites in these regions. As a permanent-event, all influence attempts against Man factions are modified by -2. Discard when any play deck is exhausted.",</t>
  </si>
  <si>
    <t>Unique. Animal. Eagle. Manifestation of Gwaihir. Flying. Three strikes. Attacker chooses defending characters. As a creature, may be played keyed to High Pass, Anduin Vales, Misty Mountains, Wold &amp; Foothills; and at sites in these regions. If The Watchful Peace is in play, may also be played keyed to non-Dark-domain regions adjacent to these. May only be played against overt companies. As a short-event, bring Eagles Ahunt or a hazard creature with an asterisk [*] from your discard pile to your hand.",</t>
  </si>
  <si>
    <t>[MP: 2*, P/B: 12/7] Unique. Man. Manifestation of Théoden. Two strikes. As a creature, may be played keyed to Anòrien, Enedwaith, Gap of Isen, and Rohan, and at sites in these regions. Detainment against hero and covert companies.   As a permanat-event, tap: forse any company moving in one of the above named regions to move to a site in these regions (opponent replaces site card if neccessry). When this card would untap, discard it",</t>
  </si>
  <si>
    <t>Unique. Elf. Manifestation of Círdan. One strike. Detainment against hero companies. As a creature, may be played keyed to Lindon or Any Coastal Sea [c] region; or at sites in these regions. As a permanent-event, tap up to two target characters in one company at a site in, or moving through, a Coastal Sea [c] region.",</t>
  </si>
  <si>
    <t>[MP: (1); Mind: +2; DI: +2; CP: (+1)] Unique. Playable on Théoden, Théodred, or Éomer,  at a site in Greater Gondor. This card must be transferred to the first character in active play in this order (or discarded if he is in play by opponent). +2 to target’s mind, +1 body, and + 2 EI against characters and factions playable at sites in Rohan, Gap of Isen, Anduin Vales, and Anórien. He may automatically influence the Riders of Rohan. +1 to his CP if a character with a home site in Rohan is in his company",</t>
  </si>
  <si>
    <t>Playable if a manifestation of The Witch-king is in play. Any player may discard (at any time) an event with Unleashed in its title from hand, to target and cancel any effect that would cancel an attack or strike by a Nazgûl or Ringwraith.     Discard this card if no manifestation of a Nazgûl is in play.",</t>
  </si>
  <si>
    <t>Unique. Elf. Manifestation of Thranduil. Detainment and -3 prowess against hero companies. May be played keyed to Woodland Realm, Heart of Mirkwood, Western Mirkwood, Grey Mountain Narrows, or Northern Rhovanion; and at sites in these regions. As a permanent-event, attacks against minion and overt companies keyed to these regions or at sites therein are never detainment. Any company moving in these regions faces an Elf attack of 2 strikes with 10 prowess (detainment against hero companies). You may return this card to your hand, which counts as 1 against the hazard limit.",</t>
  </si>
  <si>
    <t>Unique. Thranduil of Mirkwood specific. Playable if you have 4 SP or more. Place this card in your MP. +2 to your GI. Each of your Animal factions played at sites in Woodland Realm or its adjacent regions may be placed with this card (only one such faction per given site). Each faction placed with this card is worth 2 MP. This card gives 2 MP if you have at least three different factions placed with it.",</t>
  </si>
  <si>
    <t>Minion only. Playable on Stinker if The One Ring is in the company. Stinker is considered a character for all purposes; he now takes control of The One Ring. +2 to his mind. Discard your avatar (you do not lose the game). You cannot reveal an avatar. Stinker costs no influence to control. He cannot transfer The One Ring. He may take trophies. Each of your trophies (even without asterisk) gives 2 marshalling points. Cannot be duplicated.",</t>
  </si>
  <si>
    <t>Diplomat only. +5 to an influence check against a faction. If the influence check is successful, draw a card.  \"He raised his staff. There was a roll of thunder...the whole hall became suddenly dark as night...Only Gandalf could be seen, standing white and tall before the blackened hearth.\"-LotRIII",</t>
  </si>
  <si>
    <t>Playable on an Elf at a Haven [H]; tap the Elf. When facing an attack, bearer may tap to give +1 prowess to all characters in his company against the attack. Bearers makes a corruption check.   \"...the words took shape, and visions of far lands and bright things that he had never yet imagined opened out before him...\"-LotRII",</t>
  </si>
  <si>
    <t>Site Path From Rivendell: [w] [w] [b] [w] Site Path From Edhellond: [w] [b] [f] [f] [b] [w]  \"'There are no trees like the trees of that land. For in autumn their leaves fall not, but turn to gold. Not till the spring comes...do they fall, and then the boughs are laden with golden flowers...'\"-LotRII",</t>
  </si>
  <si>
    <t>Nearest Darkhaven: Dol Guldur  Playable: Information, Items (minor, major, greater, gold ring) Automatic-attacks (3):  Elves-4 strikes with 8 prowess Elves-3 strikes with 9 prowess Elves-2 strikes with 10 prowess Special: Any company moving to this site has its hazard limit increased by 2. A minion company may not attack another company at this site. A Ringwraith may not move to the site.",</t>
  </si>
  <si>
    <t>Special: Lady Galadriel specific. Port-on-Anduin. This site is a protected Lordhaven [H]. If one of your companies is at this site, all attacks against it are cancelled and you receive the SP. Characters with Lórien as a home site may be brought into play here, regardless of the presence of any other character.",</t>
  </si>
  <si>
    <t>Playable: Information Automatic-attacks: Elves — 3 strikes with 10 prowess (cancelled if you have less than 6 SP; detainment if you have less than 12 SP)  Special: Port-on-Anduin. Cannot be used by overt companies or if you are Galadriel. You cannot play any card that would make this site a Haven [H]. You receive the SP if one of your companies is at the site.",</t>
  </si>
  <si>
    <t>[MP: 2; Mind: 7; DI: 2; P/B: 2/8]---Sc/R/Sa---Elf. Unique. Nando. +2 DI against Elf and Man characters and factions normally playable at a site in the Northern Waste. +2 prowess and +1 body when at or moving to a site in the Northern Waste.     When Losp’indel is at Helloth, you may keep one more card than normal in your hand. She must make a CC every organization phase while not at a site in the Northern Waste. -2 mp if eliminated. Home site: Helloth.",</t>
  </si>
  <si>
    <t>[MP: 1]---Animal. Playable at any tapped or untapped Ruins &amp; Lairs [R] in The Northern Waste,     if the influence check is greater than 10. Standard Modifications: non-overt characters with a home site in The Northern Waste (+2), if Radagast is your Wizard (+3).    Cannot be duplicated at a given site. Place this faction in your sideboard to take a food item from your sideboard to your hand",</t>
  </si>
  <si>
    <t>Nearest Haven: Rivendell Playable: Items (minor, major, greater*) *-Palantíri Only Automatic-attacks: Undead - 2 strikes with 8 prowess; each character wounded must make a corruption check",</t>
  </si>
  <si>
    <t>Nearest Darkhaven: Carn Dûm Playable: Items (minor, major, greater*) *-Palantíri Only Automatic-attacks: Undead - 2 strikes with 8 prowess; each character wounded must make a corruption check modified by -2  \"...a great storm of wind arose, and came with blinding snow out of the North...\"-LotR",</t>
  </si>
  <si>
    <t>Nearest Haven: Rivendell  \"The Lossoth...live mostly, inaccessible to their enemies, on the great Cape of Forochel that shuts off to the north-west the immense bay of that name; but they often camp on the south shores of the bay...\"-LotR",</t>
  </si>
  <si>
    <t>Nearest Darkhaven: Carn Dûm Playable: Items (gold ring) Automatic-attacks: Men-each character faces 1 strike with 5 prowess (detainment against covert company)  \"...and they drew the king and those that survived of his company out over the ice in their sliding carts...\"-LotR",</t>
  </si>
  <si>
    <t>[MP: 1*; P/B: 8/0] Men. Four strikes (detainment and -2 prowess against covert and hero companies). May be played keyed to East Bay of Forochel, Everdalf, Forochel, Lindalf, Minheldolath, Rast Losnaeth, or West Bay of Forochel; and also at Border-holds [B] and non-Dragon’s lair Ruins &amp; Lairs [R] in these regions. Lossadan Hunters receives +2 prowess and +1 strike if played at a Border-hold [B] against an overt company",</t>
  </si>
  <si>
    <t>Playable if you have a Man faction in play  at a site in the Northern Waste. When an opponent’s overt company moves in a region where you have such a faction is in play, tap it to look at 3 random cards from opponent’s hand; if you could tap 2 such factions, tap both to shuffle a card from your discard pile into your play deck; if you could tap 3 such factions, tap all to bring a card from your sideboard to your hand",</t>
  </si>
  <si>
    <t>[MP: (2); P/B: 9/4] Animal. Trophy. Treasure. Four strikes. May be played keyed to any non-Coastal Sea region in The Northern Waste. If the company contains an Elf, Dúnadan, or non-overt ranger with a home site in The Northern Waste, the hazard player may choose for the attack to be detainment. If defeated, a character in the company may take Lossandamundar as a trophy (regardless of his race or alignment); it gives 2 mp if stored.",</t>
  </si>
  <si>
    <t>*0",</t>
  </si>
  <si>
    <t>(1)Men---each character faces 1 strike with 7 prowess (detainment against covert companies); (2)Dúnedain---2 strikes with 9 prowess(against overt companies only)Special: Burning Rick Cot and Tree may be played at this site, if successful, all AA at sites in Anorien and Lebennin receive -1 prowess and strikes.",</t>
  </si>
  <si>
    <t>[MP: 3]---Elf. Unique. Playable at Helloth     if the influence check is greater than 11. Standard Modifications: Elves (+1), Elves with a home site in the Northern Waste (+3), Elves with home site Thranduil’s Halls (-2), Dwarves (-2), Men (-2).    tap: take Ulmo’s Watch or The Reach of Ulmo from your sideboard or discard pile to your hand",</t>
  </si>
  <si>
    <t>Unique. Playable at Lossadan Camp if the influence check is greater than 8.  Standard Modifications: Men (+1).  \"...the Lossoth, the Snowmen of Forochel...were uneasy; for they said that they smelled danger in the wind.\"-LotRV",</t>
  </si>
  <si>
    <t>Playable on a company that is moving this turn. If the company has a Coastal Sea [c] in its site path, it may do nothing at the site during its site phase.  \"The cliffs and rocks, all just grey shapes, stirred behind the veil of thick pale mist...like dancing monsters reveling on the far side of a gossamer curtain.\"-Kuduk Lore",</t>
  </si>
  <si>
    <t>Playable on a company that is moving this turn. You may play one additional hazard on target company for each Border-land [b] in its site path.  \"Their going was very slow. To prevent their being separated and wandering in different directions they went in file...\"-LotRI",</t>
  </si>
  <si>
    <t>Playable on a moving company. Its hazard limit increases by one for every Border-land [b] in its site path.  \"But now all the land was empty, and there was a silence that did not seem to be the quiet of peace\"-LotRIII",</t>
  </si>
  <si>
    <t>Playable on a company that is moving this turn. If the company has a Dark-domain [d] in its site path, its hazard limit is doubled until the end of the turn.  \"...each day, each mile, was more bitter than the one before, as their strength lessened and the land became more evil.\"-LotRVI",</t>
  </si>
  <si>
    <t>Playable on a moving company. The hazard player chooses: Opponent must discard the top card of his play deck (he may look at the card) OR he must bring a number of random cards equal to the company's size from his discard pile to his play deck. Opponent may cancel the second effect by shuffling the same number of random cards from his hand to his play deck instead. Remove this card from the game.",</t>
  </si>
  <si>
    <t>Playable on a company that is moving this turn. If the company has a Free-domain [f] in its site path, it may do nothing during its site phase.  \"It seemed a long way, and he grew hot and very hungry; and night closed down swift and dark.\"-LotRV",</t>
  </si>
  <si>
    <t>Playable on a moving company. The company must do nothing during its site phase if it has a Free-domain [f] in its site path  \"...and they were also no longer certain of the direction in which they were going.\"-LotRI",</t>
  </si>
  <si>
    <t>Playable on a company that is moving this turn. You may play one additional hazard on target company for each Shadow-land [s] in its site path.  \"The remainder of that journey was a shadow of growing fear in which memory could find nothing to rest upon.\"-LotRIV",</t>
  </si>
  <si>
    <t>Playable on a moving company. Its hazard limit increases by one for every Shadow-land [s] in its site path.  \"The nights were the worst...really pitch; so black that you could really see nothing.\"-Hob",</t>
  </si>
  <si>
    <t>Playable on a company that is moving this turn. You may play one additional hazard on target company for each Wilderness [w] in its site path.  \"After an hour or two they lost all clear sense of direction, though they knew well enough that they had long ceased to go northward at all.\"-LotRI",</t>
  </si>
  <si>
    <t>Playable on a moving company. Its hazard limit increases by one for every Wilderness [w] in its site path.  \"Not far ahead were dreary hills, rising higher and higher, dark with trees. On some of them were old castles with an evil look, as if they had been built by wicked people..\"-Hob",</t>
  </si>
  <si>
    <t>Lost Knowledge. Cannot be included with a starting company. After this item is played, the bearer faces an attack (cannot be canceled): Trap-1 strike with 9 prowess (weapons do not modify prowess against this strike). If its bearer is at a Shadow-hold [S] or Dark-hold [D], discard Lost Tome to make information playable at the site until the end of turn.",</t>
  </si>
  <si>
    <t>[MP: 0; Mind: 2; DI: 0; P/B: 1/7]---Sa---Dúnadan. Unique. +2 DI against Éomer and Imrahil II.      tap: give +2 to a CP made by a Man or Dúnadan character in her company.Home site: Dol Amroth.",</t>
  </si>
  <si>
    <t>[MP: 2(3)] Unique. Playable at Lothragh Camp if the influence check is greater than 9. Standard Modifications: Elves (-2), Men (+1), Logath Herdsmen (-2), Demon trophy in company (+4).      tap: give -2 prowess to any Animal or Wolf creature attack against one of your companies moving in the Northern Waste or its adjacent regions in Great Central Plains or Wilderland. If you defeated a creature modified by Lothragh, it is worth 3 MP.",</t>
  </si>
  <si>
    <t>(1)Men---Each character faces 1 strike with 6 prowess (detainment).0",</t>
  </si>
  <si>
    <t>Unique. Noldo. +3 EI against Elves of Evermist faction. Lothwen receives +1 prowess and +1 to her CP for each ritual played on her company (or an entity thereof) this turn.  +1 prowess and body while she is in the Northern Waste.    tap: take Enduring Tales from your sideboard to your hand",</t>
  </si>
  <si>
    <t>[SP: 1] Playable on an Elf or Man faction, if you have in play an animal faction played at a site in the same region.   Place the animal faction with this card: both factions are considered one single faction. Their faction region movement is increased by 1. Additionally, this faction may move before any company’s movement/hazard phase. Cannot be duplicated on a faction.",</t>
  </si>
  <si>
    <t>[SP: 1] Elessar specific. If played as a starting stage card, one Dwarf, one Elf, and one Hobbit character may be in your starting company (without the use of a resource). Place this card with Elessar when he is in play.     Alternatively, you may play a non-overt character with Elessar’s company at one of your Lordhavens [H]. Place this card on the character when he enters play: +3 to your rolls for influence attempt against the character or to return him to your hand.   Cannot be duplicated on a given character.",</t>
  </si>
  <si>
    <t>Scout only. During the site phase, tap a scout at a tapped or untapped Shadow-hold [S] or Dark-hold [D]. Turn over cards from your play deck one at a time until you reveal a non-special item (it cannot be a unique item already in play) or reach the end. If you reveal such an item, the scout takes control of it. In any case, the scout must face a single strike attack with a prowess equal to 3 plus the number of cards revealed: this attack/strike cannot be canceled. Discard item if the scout is wounded by this attack. Reshuffle all revealed cards except the item back into the play deck (this does not exhaust the play deck).",</t>
  </si>
  <si>
    <t>Warrior only. Make two rolls (or draw two #'s) against a strike and choose one of the two results to use.  \"...Frodo felt a hot wrath blaze up in his heart...he stooped and stabbed with Sting at the hideous foot. There was a bellow, and the foot jerked back.\"-LotRII",</t>
  </si>
  <si>
    <t>Nearest Haven: Edhellond Playable: Items (minor, major, greater) Automatic-attacks (2): (1st) Men — 4 strikes with 9 prowess; (2nd) If Adûnaphel is in play as a permanent-event, it must be used as an additional automatic-attack (only remove it from play if defeated)  Special: Tower Raided may be played at this site; if played successfully, opponent must discard one cult card he has in play.",</t>
  </si>
  <si>
    <t>Nearest Darkhaven: Minas Morgul Automatic-attacks: Men — 2 strikes with 8 prowess (detainment)  Special: The Haradrim faction is playable at this site. Adûnaphel the Ringwraith may be brought into play here. While this site is in play, all Man attacks keyed to a region of Mordor or its adjacent regions receive +1 to their prowess and strikes.",</t>
  </si>
  <si>
    <t>(1)Orcs---3 strikes with 9 prowess0",</t>
  </si>
  <si>
    <t>(1)Orcs--- 2 strikes with 8 prowess (detainment against overt companies)Special: Any non-unique Orc or Troll character may be brought into play at this site.Special: Non-nazgul creatures played at this site attack normally, not as detainment.",</t>
  </si>
  <si>
    <t>Unique. Uruk-hai. Discard on a body check result of 8.  \"'You, Lugdush, get two others and stand guard over them.\" -LotRIII  Home Site: Isengard",</t>
  </si>
  <si>
    <t>[MP: 3; Mind: 8; DI: 2; P/B: 6/9]---W/Sc/D---Troll. Unique. Half-troll. Balrog only. Leader. +2 DI against Orcs and Trolls. +2 DI against Balrog specific characters. Discard on a body check result of 9. You may play Warden of the Deeps on him if your opponent is any grey player or any non-hazard manifestation of a  Balrog or Dragon in play, as if opponent was a Balrog avatar. Home site: Eithel Morgoth, The Under-forge",</t>
  </si>
  <si>
    <t>Unique.   \"The men of the lake-town Esgaroth were mostly indoors, for the breeze was from the black East and chill, but a few were walking on the quays, and watching, as they were fond of doing, the stars...\"-Hob  Home Site: Lake-town",</t>
  </si>
  <si>
    <t>Flattery attempt. Playable during the site phase on a character making an influence attempt against an opponent’s character (as listed below). Make a roll (instead of the normal influence attempt), modified by +2 if the character is a diplomat and +2 if a Dragon. If the result is greater than the listed values, the influence attempt is automatically successful. Against Men, Orcs, or Trolls 10; against Dwarves and Hobbits 11; against Dúnedain, Elves and Woses 12.",</t>
  </si>
  <si>
    <t>[CP: 1 (2)] Playable on a Palantír (not Palantír of Elostirion). If the bearer is able to use the Palantír and this card is not inverted, discard a Far-sight or All Thought Bent upon It from hand to invert this card. During any of your next turns, re-invert this card to take a resource from your play deck to your hand or cancel the effects of one hazard in play that turn; bearer makes a CP for each Palantír in play (modified by -2 if its bearer has a higher mind or opponent is Sauron). Cannot be duplicated on a given Palantír",</t>
  </si>
  <si>
    <t>Unique. Animal. Playable at any Border-hold [B] in the Northern Waste. May be played at a tapped site if you have a Man faction in play at the site. Lumipallo is considered a Noble Hound for the purpose of resource events.  tap: make a hazard creature played against his company cost two against the hazard limit (if it is the first creature played that phase)",</t>
  </si>
  <si>
    <t>Corruption. Playable on opponent’s avatar if he has a mustering card in play. Target avatar receives 1 CP for each faction he has in play that is not in its home region. Target avatar makes a CP whenever an opposing faction is eliminated. Whenever one of target player’s factions is wounded or eliminated, he may make a roll: if the result is greater than 8, discard this card.",</t>
  </si>
  <si>
    <t>Corruption. A revealed Wizard receives 2 corruption points and makes a corruption check at the end of any movement/hazard phase in a turn during which his company moved to a Haven [H]. Cannot be duplicated on a given Wizard. During his organization phase, a Wizard with this card may tap to attempt to remove it. Make a roll (or draw a #): if this result is greater than 6, discard this card.",</t>
  </si>
  <si>
    <t>Corruption. Does not affect Hobbits and Wizards. A character receives 2 corruption points. Target character makes a corruption check each time a character in his company gains an item (including special rings). Cannot be duplicated on a given character. During his organization phase, a character with this card may tap to attempt to remove it. Make a roll (or draw a #): if this result is greater than 5, discard this card.",</t>
  </si>
  <si>
    <t>Corruption. Playable on a non-Ringwraith, non-Wizard, non-Hobbit character. Target character receives 2 corruption points and makes a corruption check each time a character in his company gains an item (including a ring special item). During his organization phase, the character may tap to attempt to remove this card by making a roll (drawing a #)-if this result is greater than 5, discard this card. Cannot be duplicated on a given character.",</t>
  </si>
  <si>
    <t>Corruption. Playable on a non-Ringwraith character who can use sorcery, spirit-magic, or shadow-magic. Target character makes a CC each time a character in his company uses a magic resource. During his organization phase, the character may tap to attempt to remove this card by making a roll — if the result is greater than 6, discard this card. Cannot be duplicated on a character.",</t>
  </si>
  <si>
    <t>Corruption. Does not affect Hobbits and Dwarves. A character receives 2 corruption points. Target character makes one corruption check (after all other hazards have been played) for each Wilderness [w] in his company's site path at that point in the movement/hazard phase. Cannot be duplicated on a given character. During his organization phase, a character with this card may tap to attempt to remove it. Make a roll (or draw a #): if this result is greater than 4, discard this card.",</t>
  </si>
  <si>
    <t>Corruption. Playable on a non-Hobbit, non-Dwarf, non-Orc, non-Ringwraith character. Target character receives 2 corruption points and makes a corruption check at the end of his movement/hazard phase for each Wilderness [w] in his company's site path. During his organization phase, the character may tap to attempt to remove this card by making a roll (drawing a #)-if the result is greater than 4, discard this card. Cannot be duplicated on a given character",</t>
  </si>
  <si>
    <t>The next non-Hobbit character to make a successful influence attempt (e.g., against a faction, an opponent's character, etc.) must immediately make a corruption check modified by -4. Discard this card after the corruption check.   \"'But we must have power, power to order all things as we will...'\"-LotRII",</t>
  </si>
  <si>
    <t>Each hero characters bearing a gold ring item must make a corruption check at the beginning of each of his movement/ hazard phases, modified by -6 if he is moving in Mordor or a Dark-Domain [d]. Cannot be duplicated.",</t>
  </si>
  <si>
    <t>Corruption. A character receives 2 corruption points. Target character makes a corruption check at the end of his untap phase if he is at a Haven [H]. Cannot be duplicated on a given character. During his organization phase, a character with this card may tap to attempt to remove it. Make a roll (or draw a #): if this result is greater than 6, discard this card.",</t>
  </si>
  <si>
    <t>Corruption. Playable on a non-Ringwraith character. Target character receives 2 corruption points and makes a corruption check at the end of his untap phase if he is at a Darkhaven [V]. During his organization phase, the character may tap to attempt to remove this card by making a roll (drawing a #)-if the result is greater than 6, discard this card. Cannot be duplicated on a given character.",</t>
  </si>
  <si>
    <t>Thranduil of Mirkwood specific. Playable if a treasure or ring is in play. Reveal a treasure item from sideboard and place it face-down with this card. Opponent then places both cards with a Dwarf-hold or site containing a hoard in Wilderland or its adjacent regions; the site may come from any location deck (opponent’s choice) and does not leave play while the item is placed with it. Any version of the item may be played by any player at any version of the site. Keep this card with the item; it can only be discarded when the item leaves play, it gives 1MP if stored.",</t>
  </si>
  <si>
    <t>Playable on a minion Dwarf, Orc, Troll or Wolf faction if you have a mustering card in play. Target faction may move up to two extra regions this turn, if moving to a region where an opponent’s faction is located",</t>
  </si>
  <si>
    <t>[MP: 2; Mind: 3; P/B: 4/10] Unique. Elf. Tatya.Undead. Playable at any site in Ardor by an Elf using Here, There or Yonder. tap cancel Call of the Sea played on any Elf in his company till end of the turn.  tap at a Guild of Element site to taken one item only playable at such a site from your discard pile to your hand.",</t>
  </si>
  <si>
    <t>[MP: 1; Mind: 1; P/B: 2/7] Animal. Playable at any tapped or untapped Ruins &amp; Lairs [R] or Shadow-hold [S] in a Desert [e] or Shadow-land [s] region in Bay of Ormal or the Sun-lands. +1 prowess when at or moving to a site in a Desert region. When the company moves through a Desert [e] region, each Lyharg in the company increases the maximum of regions the company may move by 1 (to a maximum of 4). Cannot be duplicated on a given site, unless company contains a food item.",</t>
  </si>
  <si>
    <t>[MP: 1(*)] Unique. Playable at Cirlond or Ephydis if the influence check is greater than 8. Standard Modifications: Dúnedain (+1), Stiffbeard Dwarves (+1), character with a home site in Bay of Ormal (+1)     You may store ore resources at sites in Lyneria. This faction is worth +1 mp for each ore resource stored at a site in Lyneria (to a maximum of 4).",</t>
  </si>
  <si>
    <t>(1)Dwarves---each character faces a strike with 9 prowess (detainment, cancelled against company with a Sunland Dwarf) Special: Hidden site. Tap a Dwarf or avatar in the company to reveal this site (unless it contains a Stiffbeard Dwarf)",</t>
  </si>
  <si>
    <t>(1)Dwarves---each character faces 1 strike with 9 prowessSpecial: Hidden site. Tap a Dwarf or an avatar in the company to reveal this site (or contains a Stiffbeard Dwarf)",</t>
  </si>
  <si>
    <t>Unique. +2 direct influence against the Men of Anfalas faction.  \"From such men the Lord Denethor chose his forayers, who crossed the Anduin secretly (how or where, they would not say) to harry the Orcs and other enemies that roamed between the Ephel Dúath and the River.\"-LotRIV  Home Site: Lond Galen",</t>
  </si>
  <si>
    <t>[MP: (3); CP: 2]; Prowess: +3] Unique. Playable at Minas Morgul. Weapon. This item is normally considered a hero item. Discard a stored Dark Forges at a Darkhaven [K] and play Counterfeit on this item (as if a character) to “restore” it: it now becomes a minion item, which may only be borne by a Ringwraith (it affects a Ringwraith). Warrior or Ringwraith only: +3 prowess (to a maximum of 11) and -1 to strike’s body.            This item is worth 3 mp to a hero player and/or if restored.",</t>
  </si>
  <si>
    <t>Warrior only. Playable on a Dwarf, Troll, Wose or The Witch-king, if bearing a flail, hammer or mace (e.g. Bone Basher).  Before resolving a creature attack (except creatures where each character faces a strike) with equal or less strikes than the prowess bonus the flail, hammer or mace gives, bearer may tap the item to face the creature as though he were a one-character company. If this strike is defeated, the attack  receives -2 prowess and -2 body and bearer makes a CP; if ineffectual the attack resolves normally; if successful bearer is wounded (no body check required). This card gives 2 corruption points to a minion bearer.",</t>
  </si>
  <si>
    <t>Any character controlling a prisoner must be assigned a strike from any hazard creature attack against his company, regardless of his status; if such a strike is successful, the prisoner is not released but discarded (then discard this card).",</t>
  </si>
  <si>
    <t>[SP: 1] Dragon-lord only. Playable on a non-Dragon’s lair Ruins &amp; Lairs [R] in a Wilderness [w], Border-land [b] or Shadow-land [s], if your Dragon-lord is there. The site becomes one of your Dragon’s Dens [K] (place a copy of Dragon’s Den with the site). If your Dragon-lord is at this site, the automatic-attacks for all other versions of this site are replaced with that of your Dragon-lord’s home site.",</t>
  </si>
  <si>
    <t>Ringwraith followers at a Darkhaven [K] may use any of their abilities as if they were your Ringwraith. When using such an ability, the Ringwraith follower requires three points of influence to control that turn (regardless of other cards in play); he may not use such an ability if not enough influence is available to control him. Discard when any play deck is exhausted. Cannot be duplicated by a given player.",</t>
  </si>
  <si>
    <t>Magic Ring. Playable only with a Gold Ring and after a test indicates a Magic Ring. Gives the bearer warrior skill. If the bearer is already a warrior, he gets +2 prowess. May no be duplicated on a given character.  \"For once more lust of battle was on him...he was young, and he was king...\"-LotRV",</t>
  </si>
  <si>
    <t>Magic Ring. Playable only with a Gold Ring and after a test indicates a Magic Ring. Bearer can use spirit-magic If the bearer can already use spirit-magic: at the beginning of each of his end-of-turn phases, he may tap to take one spirit-magic card from your discard pile or play deck into your hand. Reshuffle your play deck. Cannot be duplicated on a given character.",</t>
  </si>
  <si>
    <t>Magic Ring. Playable only with a Gold Ring and after a test indicates a Magic Ring. Gives the bearer sage skill. If the bearer is already a sage, he may tap to use a Palantír. Cannot be duplicated on a given character.",</t>
  </si>
  <si>
    <t>Magic Ring. Playable only with a Gold Ring and after a test indicates a Magic Ring. Gives the bearer warrior skill. If the bearer is already a warrior, he gets +2 prowess. Cannot be duplicated on a given character.  \"'This is a thing of worth...my kin will ransom it with great store of all that you desire.'\"-LotR",</t>
  </si>
  <si>
    <t>Magic Ring. Playable only with a Gold Ring and after a test indicates a Magic Ring. Gives the bearer scout skill. If the bearer is already a scout, he may tap this item to cancel a strike directed against him. Cannot be duplicated on a given character.  \"'In Eregion long ago many Elven-rings were made...'\"-LotRI",</t>
  </si>
  <si>
    <t>Magic Ring. Playable only with a Gold Ring and after a test indicates a Magic Ring. Gives the bearer diplomat skill. If the bearer is already a diplomat, he gets +3 direct influence. Cannot be duplicated on a given character.  \"'The lesser rings were only essays in the craft before it was full grown...'\"-LotRI",</t>
  </si>
  <si>
    <t>Magic Ring. Playable only with a Gold Ring and after a test indicates a Magic Ring. Gives the bearer sage skill. If the bearer is already a sage, he may tap to use a Palantír. May not be duplicated on a given character.  \"Those who made them did not desire strength or domination or hoarded wealth, but understanding, making, and healing, to preserve all things unstained.\"-LotRII",</t>
  </si>
  <si>
    <t>Magic Ring. Playable only with a Gold Ring and after a test indicates a Magic Ring. Gives the bearer ranger skill. If the bearer is already a ranger, he may tap to cancel an attack against his company. May not be duplicated on a given character.  \"'...I have hunted many wild and wary things and I can usually avoid being seen...'\"-LotRI",</t>
  </si>
  <si>
    <t>Magic Ring. Playable only with a Gold Ring and after a test indicates a Magic Ring. Gives the bearer ranger skill. If the bearer is already a ranger, he may tap to cancel an attack against his company. Cannot be duplicated on a given character.  \"'The very desire of it corrupts the heart.'\"-LotRII",</t>
  </si>
  <si>
    <t>Magic Ring. Playable only with a Gold Ring and after a test indicates a Magic Ring. Bearer can use shadow-magic If the bearer can already use shadow-magic: at the beginning of each of his end-of-turn phases, he may tap to take one shadow-magic card from your discard pile or play deck into your hand. Reshuffle your play deck. Cannot be duplicated on a given character.",</t>
  </si>
  <si>
    <t>Magic Ring. Playable only with a Gold Ring and after a test indicates a Magic Ring. Gives the bearer scout skill. If the bearer is already a scout, he may tap the Magic Ring of Stealth to cancel a strike directed against him. May not be duplicated on a given character.",</t>
  </si>
  <si>
    <t>Magic Ring. Playable only with a Gold Ring and after a test indicates a Magic Ring. Bearer can use sorcery. If the bearer can already use sorcery: at the beginning of each of his end-of-turn phases, he may tap to take one sorcery card from your discard pile or play deck into your hand. Reshuffle your play deck. Cannot be duplicated on a given character.",</t>
  </si>
  <si>
    <t>Magic Ring. Playable only with a Gold Ring and after a test indicates a Magic Ring. Gives the bearer diplomat skill. If the bearer is already a diplomat, he gets +3 to direct influence. May not be duplicated on a given character.  \"But none were unmoved; none rejected its please and its commands...\"-LotRIII",</t>
  </si>
  <si>
    <t>Unique. Hoard item. Tap Magical Harp to cancel all actions for the rest of the turn that discard target character in bearer's company. Bearer makes a corruption check. This item may also be so tapped during opponent's site phase.   \"Then the dwarves themselves brought forth harps and instruments regained from the hoard, and made music to soften his mood...\"-Hob",</t>
  </si>
  <si>
    <t>[MP: (1); CP: 1] Treasure. Playable at any tapped or untapped Dwarf-hold, if you discard (for no other effect) a Dwarven Cunning from the site. May be stored at any non-Dwarf-hold Free-hold [F] or Border-hold [B]; if stored this item is worth 1 mp.",</t>
  </si>
  <si>
    <t>[MP: 1] Playable at any site in Mag or Tumag if the influence check is greater than 7. Standard Modifications: Dunedain (+1), Dwarves (-3), Elves (-2), Men (+1),       Cannot be duplicated on a given site",</t>
  </si>
  <si>
    <t>[MP: 4; P/B: 14/8] Unique. Spawn. Demon. 3 strikes. Playable keyed to Bar Falin and Evefalin Cavern- system.     If Doors of Night is in play may also be played keyed to any adjacent site and to  Narád-dûm, Ny Chennacatt and Tartaust.     If played as a permanent-event, any non- unique Orc creature may be played keyed to Yellow Mountains and its adjacent regions.",</t>
  </si>
  <si>
    <t>[MP: 2; CP: 2] Playable at any Ruins &amp; Lairs [R] in the Northern Waste. Rune item. +1 body (to a maximum of 10) if bearer is in the Northern Waste.     Sage only: tap bearer to discard a corruption card played on a character in the company    Ranger or sage only: discard to heal a character in the company from wounded to tapped (or two characters if bearer is a spirit-namer); bearer makes a CP",</t>
  </si>
  <si>
    <t>Playable only on your starting company in lieu of a minor item. You may start the game at any Haven [H] not in Eriador, Gondor or Wilderland. To start the game at such a site, your starting company must contain at least three characters of different race (Wizard counts as a race) and no non-Wizard characters without a home site in the same territory as your starting site (or regions adjacent to this site’s region). If you start your Wizard in this fashion, he requires only 10 initial mind instead of 12.",</t>
  </si>
  <si>
    <t>Offering attempt. Diplomat only. Playable during opponent’s site phase on a diplomat when CvCC  i   ap is declared. Target diplomat makes a CP. If still in play afterwards, discard an item from the company (as listed below) and make a roll adding his unused DI. If the result is greater than the listed values, CvCC is cancelled and you may take one resource from your play deck (reshuffle) or discard pile to your hand. Greater item/5, major item/6, gold ring item/7, minor item/8.",</t>
  </si>
  <si>
    <t>Balrog specific. Playable during the site phase on an untapped ranger at an untapped site where Information is playable. Tap the ranger and the site. +2 to all rolls for his company to move to adjacent Under-deeps sites.  \"It was well for the company that they had such a guide.\"-LotRII",</t>
  </si>
  <si>
    <t>Playable during the movement hazard phase company moving site the Northern Waste. Tap a character the company with a home site in the Northern Waste (two such characters if Talvi is in play) Cancels the effects of Snowstorm and Snow in the Mountains for the company. Instead of moving to their new site, the company uses this card a their new site: Ruins &amp; Lairs [R] in the same region. Characters here heal as if at a Haven [H]. This site never untaps; tap it at the end of the turn if untapped. Remove this card from the game instead of discarding it.",</t>
  </si>
  <si>
    <t>[Avatar GI: 22; Mind: 7; DI: 2; P/B: 4/8]---W/D---Demon. Unique. Warlord. Leader. May tap to cancel a demon or undead attack against his company. +3 DI against Men and Orcs.Home site: Kondu Manara.",</t>
  </si>
  <si>
    <t>(1)Undead---1 strike with 12 prowessSpecial: Hoard battle-gear items may be played at this site.",</t>
  </si>
  <si>
    <t>(1)Undead---1 strike with 12 prowess Special: Hoard battle-gear items may be   played at this site. Tap the site during the site phase to search your play deck and/or discard pile for an Ice-giant: it immediately attacks the company",</t>
  </si>
  <si>
    <t>Black player only. Playable on a non-overt character.  If he is at his home site and you have a unique faction in play in the same region (or region adjacent) and of the same race as target, he may tap during the site phase and make a roll (considered an influence attempt against a faction), adding his unused DI and +3 if he controls Faithless Steward. If greater than 10, invert this card. If inverted, this card gives 1 mp, and that faction is considered in play at the site. Discard if target moves. Cannot be duplicated on a given character",</t>
  </si>
  <si>
    <t>Unique. Playable only if Earth of Galadriel's Orchard is stored at Bag End. Bag End becomes a Haven [H] for the purposes of healing and bringing characters into play. Bag End can untap during its owner's untap phase. If Bag End is discarded, return it to its location deck. All Hobbit factions are worth +1 Marshaling points.   \"In the Party Field, a beautiful young sapling leaped up; it had silver bark and long leaves and burst into golden flowers in April.\"-LotRVI",</t>
  </si>
  <si>
    <t>Nando. TAP: cancel an attack against his company keyed to single Wilderness [w]. Only one Mallorn-dweller may tap in this fashion per turn per company.  Home Site: any Elf-hold in Wilderland, Rhûbar",</t>
  </si>
  <si>
    <t>Unique. Saruman specific. Your permanent-events that require a site where Information is playable are each worth 2 Marshaling points.  \"'.,..there lies in Minas Tirith still, unread, I guess, by any save Saruman and myself since the kings failed, a scroll that Isildur made himself.'\"-LotRII",</t>
  </si>
  <si>
    <t>[MP: 2; Mind: 5; DI: 2; P/B: 3/9]---R/Sa---Man. UUnique. May not be a starting character unless you start the game at a site in the Sunlands.    If Manari is still in play after making a body check, you may take Fated Individual from your sideboard to your hand. If Fated Individual is played on him: -2 mp if eliminated. Home site: any Border-hold in the Sunlands.",</t>
  </si>
  <si>
    <t>Your avatar is considered an Orc leader for the purpose of Marauding Band of Orcs. Each of your trophies and Seize Prisoners gives 2 marshalling point (if any). You may eliminate a prisoner from the company to give +3 to an influence attempt against an Orc faction. When you store Seize Prisoners or a prisoner at your Wizardhaven [H], you may take a food item from your sideboard to your hand and flip this card.",</t>
  </si>
  <si>
    <t>Unique. Playable on an avatar if your opponent has more than six characters or more than two companies in play. Tap the avatar if untapped. The next time he would untap, remove this card from the game instead.",</t>
  </si>
  <si>
    <t>If defender chooses a warrior to be the target of a strike from an attack, that character may choose to face any number of the strikes from that attack. The character suffers a cumulative -1 prowess/-1 body for each additional strike faced. The character faces a separate strike sequence for each strike.   \"...and they shot a rain of arrows: always at Boromir.\"-LotRIII",</t>
  </si>
  <si>
    <t>Playable at the end of the organization phase on your Elf-lord or Wizard, at non-Under-deeps Ruins &amp; Lairs [R], Shadow-hold [S] or Dark-hold [D]. If the number of allies and characters without flying in the company (two hobbits count as one character) is equal or lower than the number of the following cards in the company, thay may move with flying movement this turn to any Haven [H] or Free- hold [F] in the same or an adjacent territory as their current site: Gwaihir, Meneldor, The Windlord Found Me, Winged Change Master.",</t>
  </si>
  <si>
    <t>[MP: 4; P/B: 15/7] Unique. Spawn. Three strikes. When you play this card you must take The Pits of Angband, The Vaults of Utûmno, or a Ruins &amp; Lairs [R] Under-deeps site from your location deck and place it with this card. Target site receives an additional automatic-attack: Spawn — 3 strikes with 15/7 prowess/body. Your companies may still move to this site.    Additionally, any Demon attack receives +1 strike and cannot be cancelled by a skill card",</t>
  </si>
  <si>
    <t>Unique. Forces the discard of resource long-event. Alternatively, can target and cancel one resource short-event declared earlier in the same chain of effects (i.e., before the resource short-event resolves).  \"Many sorrows befell them afterwards, and they were parted long.\"-LotRI",</t>
  </si>
  <si>
    <t>Ranger only. Cancel an attack by Wolves, Spiders, Animals, or Undead. Alternatively, if Gates of Morning is in play, decrease the hazard limit against the ranger's company by one (no minimum).   \"He was taking a wandering course with many turns and doublings, to put off any pursuit.\"-LotRI",</t>
  </si>
  <si>
    <t>Unique. Saruman specific. Place this card on Saruman if he is in play. If on Saruman, he may tap during his end-of-turn phase to take Ringlore, Lordly Presence, or First of the Order from his discard pile to his hand.   \"'White cloth may be dyed'\"-LotRII",</t>
  </si>
  <si>
    <t>Playable on a Dwarf during the site phase at a site at which \"Information\" is playable. Tap the Dwarf and site. Tap Map to Mithril if bearer is ever at Moria; this card never untaps. If Map to Mithril is at a Dwarf-hold and it is tapped, the bearer may tap himself and place this card with a non-unique weapon in his company. This gives the weapon a +3 prowess bonus.",</t>
  </si>
  <si>
    <t>[MP: 2; Mind: 7; DI: 2; P/B: 5/8]---W/Sc/Sa---Man. Unique. +1 DI against characters and factions only playable at sites in Forrhûn or its adjacent regions. Lords and Fallen-wizards may play Maran (regardless of his mind) with a company containing Seyran. Discard Maran if he is in an overt company.      Any Trained Falcon he controls receives +1 to body.Home site: any site in Forrhûn.",</t>
  </si>
  <si>
    <t>Unique. Mind Ring. Playable at Barad-dûr or Dol Guldur by an Elf with mind 7 or more. May also be played with Celedhring in a starting company in lieu of a minor item. +1 body. -1 to mind (to a minimum of 1). You may play and use Mithril and Vein of Arda as minion resources. Minion sage only: TAP: if at a Shadow-hold [S] or Dark-hold [D] to store or discard Dark Forges (as if at a Darkhaven). Celedhring only: TAP: if at a Haven [H/K] to place a stored Vein of Arda with an item in the company: the item becomes a jewel and any bonuses it gives are increased by 1. Bearer makes a CC modified by -2.",</t>
  </si>
  <si>
    <t>Playable on a company with an Orc leader. Discard if the company contains more than one non-Orc character or no Orc leader. There is no limit to the size of the company. Orcs in the company with a mind of 2 or less do not require any influence to be controlled. There is no limit to how many Orcs may be brought into play from hand with the company on a given turn. Attacks against the company cannot be cancelled.",</t>
  </si>
  <si>
    <t>Fire-dragon only. Playable on a Fire-dragon facing a creature attack, before strikes are assigned. Make a roll and add the Dragon’s prowess. If the result is higher than the attack’s prowess, all of the attack’s strikes fail; make a body check to see if the creature is defeated, the creature gains +1 body for every strike of the attack. If the creature is not defeated, the attack proceeds normally.",</t>
  </si>
  <si>
    <t>Command. Playable on a leader. Return all other command cards on target leader to your hand when this card is played. -1 to his DI. You may place one Tribal Banner with him from hand. TAP: if the leader controls a Tribal Banner and at least two followers, and if you can assign a strike from an attack to him, to have the leader and his followers face the attack as if they were a separate company. Cannot be duplicated on a leader.",</t>
  </si>
  <si>
    <t>(1)Men---each character faces 1 strikes with 7 prowess (detainment) Special: Discard an item from company to make Wild Horses playable at the site this turn.",</t>
  </si>
  <si>
    <t>(1)Men---each character faces 1 strike with 7 prowess (detainment against covert companies)Special: If a revealed agent moves to this site to take another agent action the same turn (and move two regions if moving)",</t>
  </si>
  <si>
    <t>[MP: 1; Mind: 4; DI: 1; P/B: 4/8]---W/R---Umit. Unique. +1 prowess when at or moving to a site in the Northern Waste. +3 prowess against Lossandamundar, if all strikes from such a creature against your company have been defeated, you may bring one Ivory Hoard from your sideboard to your hand, it is playable at any site in the Northern Waste. Home site: Vasaran Ahj",</t>
  </si>
  <si>
    <t>[SP: 2; DI: +2] Playable on Éomer, Erkenbrand, or a Marshal, if in a company with Théoden (or in your starting company). +2 direct influence against characters with a home site in Rohan. Target character becomes a leader. He can only be controlled by Théoden or general influence. He may tap to take a command card from your discard pile to your hand. Cannot be duplicated on a given character",</t>
  </si>
  <si>
    <t>Drake. Two strikes.   \"The hiswalóki rarely ignite their breath, preferring to allow the corrosive gases to burn prey via chemical rather than combustive means.\"-Kuduk Lore",</t>
  </si>
  <si>
    <t>Drake. Two strikes.   \"'...that is the dragon's way, he has piled it all up in a great heap far inside, and sleeps on it for a bed.\"-Hob",</t>
  </si>
  <si>
    <t>Playable if you have Beornings, Beorning Beehives, or Bears of the Carrock in play. Beorn’s House becomes a Haven [H] for the purpose of healing. Animal allies in Beorn’s company receive +1 prowess. If you have each of the above named factions in play, your unique animal allies each give 2 mp.",</t>
  </si>
  <si>
    <t>Ritual. Tap a sage to force the discard of a hazard non-environment permanent-event or long-event. Sage makes a corruption check modified by -2.  \"He tarried there from errantry, and melodies they taught to him, and sages old him marvels told...\" -LotRII",</t>
  </si>
  <si>
    <t>Playable on an agent with a mind of 5 or more.  If the agent is a sage, he may move to a Haven [H], and he may tap (as an agent action) to force opponent to discard one Lost Knowledge, Stolen Knowledge, or Information resource stored at his site. If he is a diplomat and at a Border-hold [B] or Free-hold [F], he may tap (as agent action) to bring one hazard playable on (or targetting) an agent from your sideboard or discard pile to your play deck.",</t>
  </si>
  <si>
    <t>Fallen-wizards may not bring characters with more than 4 mind into play. If a Fallen-wizard has more than 9 stage points, he may not bring characters with more than 3 mind into play. Discard when any play deck is exhausted.  \"...they smiled, as men do who see through a juggler's trick while others gape at it.\"-LotRIII",</t>
  </si>
  <si>
    <t>[MP: 1; CP: 1] Unique. Playable on Merry at Brandy Hall or Bywater, if he bears To Fealty Sworn. Tap Merry to cancel an Awakened Plant attack.    Alternatively, tap Merry (at any time) to take Fear! Fire! Foes! from your discard pile to your hand.",</t>
  </si>
  <si>
    <t>[P/B: -1/-1] Balrog specific. Demon fána. Playable during your organization phase on your Balrog avatar. Return this card to your hand:  when you play another Demon fána card, or, if you so choose, during your organization phase. Target Balrog may not move.  +5 to your GI. Balrog gains the diplomat and sage skill and may have followers. You may keep one more card than normal in your hand. Tap your avatar to force a character at a site in his region (or at an adjacent site) to make a CC modified by -1. Once during each of your organization phases, you may discard a card from hand to look at up to 3 random cards at once from your opponent’s hand",</t>
  </si>
  <si>
    <t>Playable at the end of the organization phase on a moving company. If the company moves to a Border-hold [B], it can take a second movement/hazard phase immediately following its first movement/hazard phase.  \"'...What help we can offer shall be yours, and we trust your gratitude when your kingdom is regained.'\" -Hob",</t>
  </si>
  <si>
    <t>Playable on Saruman if he bears The One Ring. He may tap The One Ring to take First of the Order or Lordly Presence from your discard pile to your hand. Any Elf, Demon, Dragon, Maia and Spawn attacks against his company attack normally, all other attacks become detainment. Discard if Saruman does not bear The One Ring. Cannot be duplicated.",</t>
  </si>
  <si>
    <t>[MP: 1; Mind: +1; DI: +2] Unique. Playable at  Man-hold in Chennacatt, Isra, or Kirmlesa on a Man with a home site in The Sun-lands bearing Blade of Masra and Visor of Sirayn. Target makes a corruption check.  He receives +1 mind and corruption checks and +2 direct influence vs. factions playable in Irsa, Kirmlesra, or Chennacatt. Target becomes a leader and may only be controlled by a Wizard or GI. Discard this card if bearer does not bear Visor of Sirayn or Blade of Masra.",</t>
  </si>
  <si>
    <t>Radagast specific. Shapeshifter. Place this card on Radgast if he is in play. Return this card to your hand: when you play another Shapeshifter card or, if you choose, during your organization phase. In addition to adopting the given attributes, Radagast's skills become Warrior/Ranger. Radagast's prowess is only modified by -1 when not tapping to face a strike. Radagast may bear, but may not use items.",</t>
  </si>
  <si>
    <t>[CP: 8] Unique. Stature card. Playable on a Ring for Mortal Men, if borne by Aragorn II or a Man or Dúnadan sage. Bearer may make  a CP to cancel an Undead attack.  Additionally, bearer may tap to place 1 Undead creature played on his company with this card; the attack is cancelled and the creature becomes an ally under his control with a body equal to the bearer’s and prowess equal to its normal prowess -7. It now yields ally mp as given on the card. You may opt to have it attack an opponent’s company as a creature before resolving CP. Remove the creature from play afterwards.",</t>
  </si>
  <si>
    <t>Unique. Elf. Manifestation of Elrond. One strike. Detainment against hero companies. As a creature, may be played keyed to Rhudaur, Arthedain, High Pass, The Shire, or Cardolan; or at sites in these regions. As a permanent-event, each player at the end of each turn may bring one Elf creature from his discard pile to his hand. Discard when any play deck is exhausted.",</t>
  </si>
  <si>
    <t>Playable on Beorn if you have not yet revealed an avatar. You may start the game with this card in lieu of playing a minor item. You may not reveal an avatar. Beorn receives +2 EI against Elves and Men. +1 to his CP. Your characters with a home site in Anduin Vales, Lindalf, or Western Mirkwood cost 1 fewer influence to control. Tap Beorn to bring A Goblin’s Head or Fierce Enemy into play from your sideboard. Cannot be duplicated",</t>
  </si>
  <si>
    <t>Ritual. Tap a sage to change one Wilderness [w] to a Border-land [b] or Shadow-land [s] or one Shadow-land [s] to a Wilderness [w] or one Border-land [b] to a Wilderness [w]. Sage makes a corruption check.   \"'...No one has ever caught old Tom walking in the forest, wading in the water, leaping on the hill-tops under light and shadow. He has no fear.'\" -LotRI",</t>
  </si>
  <si>
    <t>Playable on Elrond, Erestor, or Nestador. Target character may tap to discard a dark enchantment controlled by another character in his company. Additionally, he is considered Radagast for the purpose of Herb-lore. Cannot be duplicated on a given character. TAP: during your end-of-turn phase to take Healing Song, Herb-lore, or Warm Now Be Heart and Limb from your discard pile to your hand.",</t>
  </si>
  <si>
    <t>Minion only. Playable on a Dwarf or Elf sage with a mind of six or more at a Darkhaven [K]. Target sage receives +1 mind and +1 body. He may tap to take an ore card from your discard pile to your hand. When at a Darkhaven or Dark-hold [D], tap him and discard a Dark Forges from the company (or your MP) to play a non-unique lesser ring with a character in the company. Discard if there is a character with a higher mind in the company. Cannot be duplicated on a sage. May also be played in your starting company in lieu of a minor item.",</t>
  </si>
  <si>
    <t>Nearest Haven: Lórien Playable: Information, Items (minor) Automatic-attacks: Men — 2 strikes with 7 prowess (detainment)   Special: Port-on-Anduin. Any agent with a home site in Wilderland or Eriador may be brought into play here (as agent; face-up). Agents at this site attack with +2 to their prowess.",</t>
  </si>
  <si>
    <t>Nearest Darkhaven: Dol Guldur Playable: Information, Items (minor) Automatic-attacks: Men — 2 strikes with 7 prowess (detainment against covert companies)   Special: Port-on-Anduin. Any agent with a home site in Wilderland or Eriador (or any Man agent if you are Sauron) may be brought into play here (as agent; face-up). Agents at this site attack with +2 to their prowess.",</t>
  </si>
  <si>
    <t>Playable on a Hobbit at Bag End; tap the Hobbit. During the organization phase, bearer may tap to choose a minor item from your play deck or discard pile to place in your hand. Reshuffle your play deck if it was used. Bearer makes a corruption check.   \"...anything that Hobbits had no immediate use for, but were unwilling to throw away, they called a mathom.\" -LotRI",</t>
  </si>
  <si>
    <t>[MP: 1; SP: 1] Dragon-lord specific. Playable on an untapped Dragon-lord, if his company faces an attack by a unique Dragon manifestation of the opposite sex. Tap your Dragon-lord; the attack is cancelled. You may rotate Mating Duel by 90° to cancel an attack by any manifestation of this Dragon against your Dragon-lord’s company or convert the attack to detainment against any other of your companies. Discard Mating Duel when it is rotated 360°. Cannot be duplicated for a given Dragon manifestation.",</t>
  </si>
  <si>
    <t>Unique. Leader. Discard on a body check result of 9. +2 direct influence against Orcs and Orc factions.  \"'Mauhúr and his lads are in the forest, and they should turn up any time now.'\"-LotRIII  Home Site: Dol Guldur",</t>
  </si>
  <si>
    <t>[MP: 1; P/B: 4/0]Animals. Apes. 9 strikes. May also be played keyed to any Wilderness region [w] in the Sunlands and to Ruins &amp; Lairs [R] and Border-holds [B] in a Desert region [e]",</t>
  </si>
  <si>
    <t>[MP: 2] Unique. Playable at any site in Rohan if the influence check is greater than 11. Standard Modifications: Men with a home site in Rohan (+2), each Wild Horses in play (+1),  Shadowfax or Snowmane in the company (+3).    tap: at any time to tap all horse allies in an opponent’s company moving in Rohan or at a site in Rohan",</t>
  </si>
  <si>
    <t>Weapon. Technology. -1 to bearer's body. Warrior only: +2 prowess to a maximum of 8; -1 to the body of any strike its bearer faces if he taps to face the strike.  \"They make no beautiful things, but they make many clever ones...for wheels and engines and explosions always delighted them...\"-Hob",</t>
  </si>
  <si>
    <t>(1)Men--- 5 strikes with 7 prowessSpecial: Tap a scout during the site phae to play a horse ally from opponent's hand, which he revealed to you through a mechanism of the game",</t>
  </si>
  <si>
    <t>(1)Men---each character faces 1 strike with 6 prowess (detainment against covert)Special: Discard an item from the company to make any nonU horse ally playable at the site until the end of the turn. The Nuriags faction is playable at this site.",</t>
  </si>
  <si>
    <t>[SP: 1] Unique. Théoden King specific. Playable on Edoras. May also be played during the site phase. The site becomes one of your Lordhavens [H]. If one of your companies is at this site all attacks against it are cancelled. Characters with Edoras as their home site may be brought into play under general influence here regardless of the presence of any other character. Discard this card when the site leaves active play or if People Diminished or Smoke on the Wind is successfully played on/at any version of the site.",</t>
  </si>
  <si>
    <t>[MP: 2; Mind: 6; DI: 2; P/B: 4/8]---Sa/D---Man. Unique. Can use shadow-magic.     tap: play Black Breath on an opponent’s wounded non-avatar character at the same site.Home site: Bozisha-Dar.",</t>
  </si>
  <si>
    <t>Any company must tap a sage (in addition to any other requirements) to play a Lost Knowledge card, or to  fullfil the requirement of Lost Knowledge being discarded. Discard this card when any play deck is exhausted. Cannot be duplicated.",</t>
  </si>
  <si>
    <t>Playable on Gollum or Stinker. +1 to his riddling rolls. He may tap to take a gold ring item playable at his  site, or an item borne by an opponent’s character at the site, from your discard pile to your hand. During his untap phase make a roll: if the result is 2, discard Gollum/Stinker.",</t>
  </si>
  <si>
    <t>Dragon only. Dragon-magic. Any character at the same site as a Dragon character (or a site in the same region if for a winged Dragon-lord) must make a CC modified by -1.     Alternatively, play to heal a Dragon character or ally (from wounded to tapped).",</t>
  </si>
  <si>
    <t>As a permanent-event, each company moving in Fangron, Old Forest, Lotan or Ûsakan has ts hazard limit increased by two. If the company is overt, or contains a Dwarf or Man and no Elf or Wizard, they immediatetly face an attack: Awakened Plants: - 3 strikes with 10 prowess. Cannot be duplicated as a permanent-event. As a short-event, play to take one Huorn or Dark heart from your discard pile to your hand.",</t>
  </si>
  <si>
    <t>[SP: 1] Dragon only. Dragon-magic. Place this card on a Dragon character as he enters play. He may use spirit-magic and all spirit-magic cards are also considered Dragon-magic cards to you.",</t>
  </si>
  <si>
    <t>Balrog specific. Playable on a Man, Drake, Orc, Troll, or Giant hazard creature attack with one strike for each of its attacks. All attacks of the creature are canceled. The creature becomes an ally under the control of any character in the company. The character need not tap. The ally has a mind of 1, body of 7, and prowess equal to its normal prowess minus 7. It gives one ally Marshaling point. Discard this card and the ally if the company moves through a Free-domain [f] or a Dark-domain [d].",</t>
  </si>
  <si>
    <t>Playable on a character with a sage in his company. All dark enchantments on target character are discarded. Alternatively, a sage can tap and you can discard this card from your hand to fulfill the requirement that Lost Knowledge be discarded for any card played with the sage's company.",</t>
  </si>
  <si>
    <t>Dark Enchantment. A non-Wizard character facing a strike from a Dragon hazard creature attack loses skills while bearing this card. The strike's prowess is modified by -3. Cannot be duplicated on a given character. If at a Haven [H] during his organization phase, a character with this card may tap to attempt to remove it. Make a roll (or draw a #): if this result is greater than 8, discard this card. Modify the roll by +1 for each character in his company that taps in support.",</t>
  </si>
  <si>
    <t>Unique. Playable at Lond Galen if the influence check is greater than 8.  Standard Modifications: Dúnedain (+1).  \"From Anfalas, the Langstrand far away, a long line of men of many sorts, hunters and herdsmen and men of little villages, scantily equipped...\"-LotRV",</t>
  </si>
  <si>
    <t>Unique. Playable at Minas Tirith if the influence check is greater than 7.  Standard Modifications: Dúnedain (+1).  \"...many rills rippling through the green from the highlands down to the Anduin. Yet the herdsmen and husbandmen that dwelt there were not many...\"-LotRV",</t>
  </si>
  <si>
    <t>[MP: 2(4)] Unique. Playable at Lond Anarion if the influence check is greater than 11. Standard Modifcations: Dúnedain (+2), Army of the Southern Dragon in play (+2 if by an opponent; -4 if by you).   This faction is considered a Dúnadan faction if opponent controls no copy of Black Númenóreans. This factions is worth 4 mp to a Black player.",</t>
  </si>
  <si>
    <t>Unique. Playable at Dale if the influence is greater than 7. Standard modifications: Men (+2), Dwarves (+1).  \"Most of the men of the northern regions of the West-lands were descended from the Edain of the First Age, or from their close kin... Of this kind were...the Men of the Long Lake and of Dale.\"-LotR",</t>
  </si>
  <si>
    <t>Unique. Playable at Shrel-Kain if the influence check is greater than 6.  Standard Modifications: Men (+1).  \"...but this wine, it would seem, was the heady vintage of the great gardens of Dorwinion, not meant for his soldiers or his servants...\"-Hob",</t>
  </si>
  <si>
    <t>Unique. Manifestation of hero Men of Dorwinion. Playable at Shrel-Kain if the influence check is greater than 10.  Standard Modifications: Easterlings (-2), Balchoth (-2).  \"The men of Dorwinion possessed heads hard enough to retain lucidity while they imbibed their heady vintages.\"-Kuduk Lore",</t>
  </si>
  <si>
    <t>[MP: 1] Unique. Playable at Dunharrow if the influence check is greater than 8. Standard Modifications: leader (+2).    tap: take a horse ally playable at a site in Rohan from your discard pile to your hand",</t>
  </si>
  <si>
    <t>Unique. Playable at Lake-town if the influence is greater than 8. Standard modifications: Men (+2), Dwarves (-1).  \"...who still dared to dwell here under the shadow of the distant Dragon-mountain.\"-Hob",</t>
  </si>
  <si>
    <t>Unique. Playable at Vale of Erech if the influence check is greater than 7.  Standard Modifications: Dúnedain (+1).  \"The men of the Ringló Vale behind the son of their Lord...three hundreds. From the uplands of Morthond...five hundred bowman...From Lamedon, a few grim hillmen without a captain.\"-LotRV",</t>
  </si>
  <si>
    <t>Unique. Playable at Pelargir if the influence check is greater than 7.  Standard Modifications: Dúnedain (+1).  \"...or further south in fair Lebennin with its five swift streams. There dwelt a hardy folk between the mountains and the sea.\"-LotRV",</t>
  </si>
  <si>
    <t>[MP: 1] Unique. Playable at Lossarnach if the influence check is greater than 7. Standard Modifications: Dúnedain (+1), Forlong in the company (+2).     tap: bring a food minor item from your discard pile to your play deck (reshuffle).",</t>
  </si>
  <si>
    <t>[MP: 3(5)] Unique. Playable at Ostelor if the influence check is greater than 11. Standard Modifications: Dúnedain (+2), Elves (+2), Men (-2), an avatar (-3), any overt character (-5).   This faction is effected by Sentinels of Númenór and/or Alliance of Free Peoples as if it where a Man faction. This faction is worth 5 mp to non-hero player.",</t>
  </si>
  <si>
    <t>Unique. Playable at Lake-town if the influence check is greater than 6.  Standard Modifications: Men (+1).  \"...in the great days of old, when Dale in the North was rich and prosperous, they had been wealthy and powerful...with warriors in armour, and there had been wars and deeds...\"-Hob",</t>
  </si>
  <si>
    <t>[MP: 1(*)] Unique. Playable at Tol Turgul if the influence check is greater than 9. Standard Modifications: Dunedain (+1)    tap make either Sons of Kings keyable to any region in the Dominions of the Seven, or to have any Free-hold [F] and Border-hold [B]  site in the Dominions of the Seven be effected by Beacons Alight. This faction is worth an additional mp (to a maximum of 3) for each character eliminated by Sons of Kings keyed to a region within the Dominions of the Seven.",</t>
  </si>
  <si>
    <t>Men. Five strikes. (detainment against hero and covert companies). May be played keyed to Anduin Vales or any region in Mirkwood; and at non-Haven sites in these regions. A character with a home site in these regions may tap to cancel this attack. Unless the attack was cancelled or defeated, resources that require a scout or ranger in target company cannot be played this turn.",</t>
  </si>
  <si>
    <t>[MP: 1] Unique. Playable at Helm’s Deep if the infuence check is greater than 8. Standard Modifications: leader (+2). tap: if you have a company at a site in Gap of Isen to take a battle-gear item playable there from your discard pile to your hand",</t>
  </si>
  <si>
    <t>Men. Pûkel-creatures. Three strikes. May be played keyed to any site in Dunland, Enedwaith, Eorstan, or Greater Gondor. Mendaen attacks as detainment against hero companies at Border-holds [B] and Free-holds [F]. A Wose character may tap to cancel this attack. Effects from spell or magic resources do not affect the attack or any strike thereof.",</t>
  </si>
  <si>
    <t>(1)Elves--- 3 strikes at 8 prowess (detainment against hero and covert companies)Special: Ardan Citadel. Hidden site. Discard an environment resource from your hand when this site is revealed. *An Information resource may be played from your discard pile or sideboard if you discard an environment resource from your hand.",</t>
  </si>
  <si>
    <t>[MP: 2; Mind: 3; P/B: 5/7]---Warrior. Unique. Eagle. Winged. Playable at Eagle’s Eyrie or any Ruins &amp; Lairs [R] in the Misty Mountains or High Pass.  May also be played at the (tapped) site where you have played The Windlord Found Me this turn. You may store The Windlord Found Me at any Free-hold [F], and may play any one character from your discard pile or play deck when storing it (as if a Wizard at a Haven [H])",</t>
  </si>
  <si>
    <t>[MP: 1; P/B: 7/-] {Shadow-hold} Animal. Pûkel-creature. 3 strikes. May also be played at any Wose-hold and at Ruins &amp; Lairs [R] sites in the following regions: Enedwaith, or Greater Gondor; Mensharag attacks as detainment against hero companies there. Unless the attack is cancelled or defeated, afterwards tap all scouts in the company.",</t>
  </si>
  <si>
    <t>[MP: 2] Unique. Playable at any site in a Coastal Sea [c] region in the Northern Waste    if the influence attempt is greater than 9. Standard Modifications: Elves (+1).    tap: cancel the effects of Drowning Seas, Noose of the Sea, or Storms of Ossë for one of your companies this turn. This faction does not untap normally during the untap phase",</t>
  </si>
  <si>
    <t>[MP: 4; P/B: 14/8] Unique. Cold-dragon. May be played at Poison Rock. 3 strikes. Attacker chooses defending characters.    If Doors of Night is in play, may also be played keyed to Chy, Clyan, Heb Aaraan, Orgothraath and Siakan; may also be played at non-Haven sites in these regions",</t>
  </si>
  <si>
    <t>[MP: 4; P/B: 12/7] Unique. Any company moving in Chy, Clyan, Heb Aaraan, Orgothraath and/or Siakan immediately faces a Cold-Dragon attack (considered a hazard creature attack) — 4 strikes at 12/7 (attacker chooses defending characters).      If Doors of Night is in play, this attack also affects: Arysis, Chey Sart and Ered Harmal.",</t>
  </si>
  <si>
    <t>[MP: 4; P/B: 15/8] Unique. Unless Merkampa Ahunt is in play, Poison Rock has an additional automatic- attack: Cold-Dragon — 3 strikes at (attacker chooses defending characters).    Additionally, all influence attempts against Animal, Dragon and Drake factions are modified by -1.",</t>
  </si>
  <si>
    <t>[MP: 4] Unique. Manifestation of Merkampa. Playable at Poison Rock if the influence check is greater than 12. Modifications: influencer discards a major item (+3) or a greater item (+6)     All attacks by manifestations of Merkama against any of your companies are cancelled. Any company moving in Chy, Clyan, Heb Aaraan, Orgothraat and Siakan faces one attack: Cold-Dragon — 3 strikes with 14/8 prowess/body (attacker chooses defending characters)",</t>
  </si>
  <si>
    <t>Unique. Unless he is one of the starting characters, he may only be brought into play at his home site. All of his corruption checks are modified by +2.  \"...suddenly the slow-kindled courage of his race awoke. ...she would not die alone, unaided.\"-LotRVI  Home Site: Bag End",</t>
  </si>
  <si>
    <t>Magic. Spirit-magic. Playable on a spirit-magic using character at a Darkhaven [V], Shadow-hold [S], or Dark-hold [D]. Any items and resource events with his company that can be stored at a Darkhaven [V] may now be so stored. Unless he is a Ringwraith, character makes a corruption check modified by -4.",</t>
  </si>
  <si>
    <t>[MP: 1; P/B: 10/0] Undead. {Double Wilderness, Shadow-lands} 2 strikes. May also be played at any swamp. Any character wounded by Mewlips must discard one item (defender’s choice); any remaining strikes are considered ineffectfual. If Mewlips is defeated, a character in the company may tap to take control of a minor or major item from discard pile or hand.",</t>
  </si>
  <si>
    <t>*Special: The Hobbits faction and any Hobbit character are playable here. Any influence check against Hobbits at this site is modified by -3; if successful, place this site with the Hobbits in your marshalling point pile instead of discarding it; Hobbits now gives 2 additional marshalling points.",</t>
  </si>
  <si>
    <t>(1)Hobbits---7 strikes with 4 prowess; (2)Elves--- 3 strikes with 9 prowess Special: Stolen Knowledge. You may place this site in your marshalling point instead of discarding it; all resources and characters only playable (or stored) at the sites in The Shire now five 1 less marshalling point (to a minimum of 1).",</t>
  </si>
  <si>
    <t>[MP: 2; Mind: 7; DI: 1; P/B: 4/9]---Sc/Sa/D---Elf. Unique. Silvan. +2 DI against Silvan Elves. +2 DI against the Taarum faction.      When Midhir controls a ring special item, he may use Wizard’s Voice as if he were a Wizard.Home site: Elanthia.",</t>
  </si>
  <si>
    <t>Song. Playable on a company at or moving to a site in the Northern Waste facing an attack, if Kesä is in play. All characters in the company receive +1 prowess against the attack. Any character tapping for Tales of the Hunt (before strikes are resolved) untaps up to two character in the company (or four animal allies) instead of one. If the attack is defeated, the next time Kesä would flip, keep it face-up instead.",</t>
  </si>
  <si>
    <t>Black player only. Place this card on your Ringwraith if he is in play. You may start the game with this card in lieu of playing a minor item. Your Ringwraith may tap to bring Powers Too Dark and Terrible into play from your sideboard (as if you were Sauron). Additionally, you may (at any time) wound your Ringwraith to allow him to use a ring he bears that turn (no body check required).",</t>
  </si>
  <si>
    <t>[MP: 1; Mind: 2; P/B: 2/7] Horse. Playable at any tapped or untapped Border-hold [B]. May not be controlled by a Dwarf, Hobbit, Ringwraith or overt character.  If each character in the company controls a horse ally, the company may move one additional region.     tap: cancel a strike it faces from an attack not at or keyed to a site",</t>
  </si>
  <si>
    <t>Playable on a company if a character normally worth 2 MP or more has been eliminated from the company this turn (not by a CC). Discard if the company contains fewer than two characters. Store this card when the company is at a Haven [H]; if stored it gives 1 MP. Cannot be duplicated for an eliminated character.",</t>
  </si>
  <si>
    <t>[MP: 1; Mind: 4; DI: 0; P/B: 1/9]---Sc/R---Hobbit. Unique. Cannot be controlled by a Hobbit. Unless he is among the starting characters, he may only be brought into play at his home site. When Milo enters play, he may take control of Twice-baked Cakes taken from your sideboard. .Home site: Brandy Hall.",</t>
  </si>
  <si>
    <t>Nearest Haven: Lórien Playable: Items (minor, major) Automatic-attacks (2): (1st) Orcs — 4 strikes with 8 prowess; (2nd) Pûkel-creature — 1 strike with 9 prowess Special: If a company here contains a Stolen Knowledge card, any special item playable only at a site in Mordor or its adjacent regions is playable here.",</t>
  </si>
  <si>
    <t>Nearest Darkhaven: Minas Morgul Automatic-attacks: Troll — 1 strike with 11 prowess (detainment against black players’ companies)  Special: The Uruk-hai and Orcs of the Ash Mountains factions are playable here; any influence attempt against these factions at this site is modified by +2.",</t>
  </si>
  <si>
    <t>Nearest Haven: Lórien Playable: Items (minor, major, greater) Automatic-attacks: Undead - 3 strikes with 8 prowess; each character wounded must make a corruption check  \"...its cavernous gate, shaped like an open mouth with gleaming teeth...\"-LotRIV",</t>
  </si>
  <si>
    <t>Site Path From Dol Guldur: [d] [s] [d] [d] [s] Special: Any Gold Ring tested at this site is automatically tested (modify the roll by -2). Any attack against a minion company at this site is canceled.  \"...the topmost course of the tower revolved slowly, first one way and then another, a huge ghostly head leering into the night.\"-LotRIV",</t>
  </si>
  <si>
    <t>Playable: Items (minor, major, greater) Automatic-attacks (2): Undead-3 strikes with 8 prowess; Nazgul (cannot be canceled)-1 strike with 15 prowess Special: Creatures keyed to this site attack normally, not as detainment.  \"...and its cavernous gate, shaped like an open mouth with gleaming teeth, was gaping wide.\"-LotRIV",</t>
  </si>
  <si>
    <t>Nearest Haven: Lórien  \"...the Guarded City, with its seven walls of stone so strong and old that it seemed to have been not builded but carven by giants out of the stones of the earth.\"-LotRV",</t>
  </si>
  <si>
    <t>Nearest Darkhaven: Minas Morgul Playable: Information, Items (minor, major, gold ring) Automatic-attacks (2):  (1st) Men-each character faces 1 strike with 9 prowess (detainment against covert company) (2nd) Dúnedain-4 strikes with 10 prowess (against overt company only)",</t>
  </si>
  <si>
    <t>Balrog specific. +10 to an influence attempt by The Balrog against an opponent's: item, ally, Troll faction, or Orc faction. Cannot be duplicated on a given attempt.  \"'...if you really wish to destroy it...'\"-LotRI",</t>
  </si>
  <si>
    <t>Weapon. +1 prowess to a maximum of 4. +1 to the company’s Under-deeps movement rolls. Cannot be used by a Hobbit.",</t>
  </si>
  <si>
    <t>Adjacent Sites: Ostigurth (5), The Under-courts (6), any Wondrous Maps in Horse Plains or Nurn (0) Playable: Items (minor, major, gold ring) Automatic-attacks: Dwarves — 4 strikes with 10 prowess (detainment if the company contains a Dwarf majority)  Special: Hidden site. Discard a Lost Knowledge card in the company or tap a sage or avatar to reveal this site. Creatures played at the site attack normally, not as detainment. Contains a hoard.",</t>
  </si>
  <si>
    <t>Adjacent Sites: Gaurblog Lug (0), Nurunkhizdín (7), The Rusted-deeps (8), The Sulfur-deeps (7), The Under-courts (8) Playable: Items (minor, major, gold ring) Automatic-attacks (2): (1st) Undead. Dwarves — 3 strikes with 9 prowess; (2nd) Opponent may play as an automatic-attack one non-unique hazard creature from his hand normally keyed to Shadow-holds [S] Special: Ancient Dwarf-ruin.",</t>
  </si>
  <si>
    <t>Dwarf-lord only. Playable on a Dwarf-hold, or on a Ruins &amp; Lairs [R] that is an ancient Dwarf-ruin or is in a mountain region. May also be played during the site phase, after any attacks at the site have been faced. The site becomes a Dwarf-hold and one of your Lordhavens [H]. If it already was a Lordhaven, it is protected. Nothing is considered playable as written on the site card. Attacks against your companies here receive -1 to their prowess and strikes (to a minimum of 1). Discard after a Dragon or Spawn attack at the site.",</t>
  </si>
  <si>
    <t>The number of strikes and prowess of each Orc and Troll attack is increased by one (by two for Orcs if Doors of Night is in play). Cannot be duplicated.  \"...for in the gloom the Shadow Host seemed to grow stronger and more terrible to look upon.\"-LotRV",</t>
  </si>
  <si>
    <t>The number of strikes and prowess of each Orc and Troll attack are increased by one (by two for Orc attacks if Doors of Night is in play). Cannot be duplicated.  \"Tom got the branch in his teeth for that, and lost one of the front ones.\"-Hob",</t>
  </si>
  <si>
    <t>Lesser Ring. Playable only with a Gold Ring and after a test indicates a Lesser Ring. +2 to direct influence. Cannot be duplicated on a given character.  \"'...magic rings as you call them, and they were, of course, of various kinds: some more potent and some less.'\"-LotRI",</t>
  </si>
  <si>
    <t>[MP: 0; CP: 1] Rune item. May only be played at sites in the Northern Waste, or included with a starting company containing a character with a home site in that territory. +1 EI against characters with a mind lower than bearer’s. Cannot be duplicated on a given character.    tap: give +1 or -1 (your choice) to a roll for the bearer (or +2/-2 if a spirit-namer). Bearer makes a CP",</t>
  </si>
  <si>
    <t>Unique. +2 direct influence against any faction playable at Variag Camp.  \"Many of the Wainriders...passed south of Mordor and made alliances with men of Khand and of Near Harad...\"-LotR  Home Site: Variag Camp",</t>
  </si>
  <si>
    <t>Playable at the end of the organization phase with a company that can legally move to Taur Rómen and discards (for no effect) a Lost Knowledge card it controls. This card is used as a site card: Border-hold [B] in Taur Rómen (cards drawn: 2/2). Elves may heal at this site. Place this card in your mp instead of discarding it. Cannot be duplicated by a given player",</t>
  </si>
  <si>
    <t>Any moving company with a Desert [e] in its site path must make a roll; subtract from this roll the number of Desert symbols in the site path and add the number of rangers in the company. If the result is less than 5, opponent may replace the company’s site with a site in the same or an adjacent region. Cannot be duplicated",</t>
  </si>
  <si>
    <t>(1)Elves--- each character faces a strike with 9 prowess (detainment against hero, cancelled against Court companies); (2)Elves---1 strike with 13 prowess (only against overt or avatar's company)Special: Ardan Citadel. Hidden site. Port. Discard a Stolen Knowledge from the company when this site is revealed.  Cristals of Bilak-Khald or Durang are playable at this site on any character.",</t>
  </si>
  <si>
    <t>(1)Traps---3 strikes with 9 prowessSpecial: Dyr, Lhugdalf, Ukal Sej. Ancient Dwarf-ruin. Any nonU jewel is playable at this site. An Ironfist Dwarf may tap at this site to attempt to remove any corruption cards layed on him. :+3 to the rolls.",</t>
  </si>
  <si>
    <t>(1)Traps---3 strikes with 8 prowessSpecial: Dyr, Lhugdalf, Ukal Sej. Ancient Dwarf-ruin. Any nonU gold ring or jewel is playable at this site.",</t>
  </si>
  <si>
    <t>Only playable if any of your characters are at Lórien. You may look at your opponent's hand and then choose to look at the top five cards of any one play deck. Shuffle those cards and return them to the top of their play deck.  \"'...the Mirror will also show things unbidden, and those are often stranger and more profitable than things we wish to behold.'\"-LotRII",</t>
  </si>
  <si>
    <t>[MP: 3; Mind: 8; DI: 2; P/B: 4/8]---W/Sa/D---Dúnadan. Unique. Can use sorcery. +2 DI against Men and Orcs. May be in a company with Orcs and Undead characters.Home site: Thuringwathost, Umbar.",</t>
  </si>
  <si>
    <t>Discard to give +2 body (to a maximum of 10) for all characters in bearer's company until the end of the turn.  \"It was clear as spring water and had no taste, and it did not feel either cool or warm in the mouth; but strength and vigour seemed to flow into their limbs as they drank it.\"-LotRI",</t>
  </si>
  <si>
    <t>Playable during the site phase on a Border-hold [B] site if you have 10 or more stage points. This site becomes one of your Wizardhavens [W] and loses all automatic-attacks. Nothing is considered playable as written on the site. If one of your companies is at this site, all attacks against it are canceled. Other Fallen-wizards may not use this site as a Wizardhaven [W]. Discard this card when the site is discarded or returned to its lacation deck. It cannot be discarded otherwise.",</t>
  </si>
  <si>
    <t>(1)Men---4 strikes with 5 prowess (detainment)special: Port. A character with a port as a home site may tap to make one food itms playable from your discard pile.",</t>
  </si>
  <si>
    <t>(1)Men--- 4 strikes with 7 prowess (detainment against covert companies)Special: Port. A character with a port as a home site may tap to make one food items playable from your discard pile. Any agent with a home site in the Dominion of the Seven may come into play at this site.",</t>
  </si>
  <si>
    <t>[MP: 1; SP: 2] Playable if you are Alatar, Pallando, or Saruman and have 6 or more SP. Playable on a Border-hold or Shadow-hold with a Man AA in the Great Central Plains, if you have played a faction at the site. The site becomes a Wizardhaven and loses all AA. Nothing is considered playable as written on the site card. Cannot be duplicated on a given site.",</t>
  </si>
  <si>
    <t>Unique.  Playable on Frodo.  You may start the game with this card in lieu of playing a minor item. Frodo receives -1 to his mind and direct influence; he gives 1 fewer marshalling point, and loses the diplomat skill.  Discard if Frodo uses a ring or moves to a site not in The Shire or its adjacent regions. tap: during the end-of-turn phase to take on Halfling Stealth from your discard pile to your hand.",</t>
  </si>
  <si>
    <t>Nearest Haven: Rhûbar Playable: Items (minor, major) Automatic-attacks: Men — each character faces a strike with 7 prowess  Special: Port-on-Sea of Rhûn. Pirates may be played at this site, with +1 to its prowess and strikes.",</t>
  </si>
  <si>
    <t>Nearest Darkhaven: Dol Guldur Playable: Items (minor, major) Automatic-attacks: Men — 3 strikes with 7 prowess (detainment)  Special: Port-on-Sea of Rhûn. The Corsairs of Rhûn faction is playable here. While this site is in play, Pirates may be played keyed to Sea of Rhûn and its adjacent regions, and also at sites therein, with +1 to its prowess and strikes.",</t>
  </si>
  <si>
    <t>Unique. Manifestation of Lobelia Sackville-Baggins. May only be played at Bag End or Bree. Discard this card if her company moves to any site other than Bree, Old Forest, The White Towers, or a site in The Shire. Tap Mistress Lobelia to search your discard pile or play deck for any one item, ally, of faction playable at her current site. Place the resource in your hand and reshuffle your play deck.",</t>
  </si>
  <si>
    <t>[MP: 3*; P/B: 13/10] Unique. Manifesation of Ardana. Elf. 1 strike. As a permanent-event any elf creature keyable to Wilderness [w or ww] may also be keyed to any Jungle region in the Uttersouth.  As a creature may be played keyed to any hold of the Court of Ardor (canceled against the Court of Ardor companies).",</t>
  </si>
  <si>
    <t>Unique. Playable at Ettenmoors if the influence check is greater than 9.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Goblins of Goblin-gate (+2), Wargs of Forochel (+2).",</t>
  </si>
  <si>
    <t>Playable at the end of the organization phase on a company containing a ranger. If the company uses region cards for its site path, tap the ranger to move as if the following pairs of regions were adjacent: Rhudaur and Anduin Vales, Rhudaur and Wold &amp; Foothills, Hollin and Wold &amp; Foothills, Hollin and Fangorn, Dunland and Fangorn. Otherwise, if the site moved to is in one of the regions listed above, the hazard limit is reduced by two (to a minimum of two). Cannot be duplicated on a given company.",</t>
  </si>
  <si>
    <t>Mountain Region - Northern SpurAnduin Vales, Angmar, Gundabad, High Pass, Rhudaur",</t>
  </si>
  <si>
    <t>Mountain Region - Southern SpurDunland, Gap of Isen, Fangorn, Hollin, Redhorn Gate",</t>
  </si>
  <si>
    <t>Unique. Manifestation of Gandalf. Playable on a non-overt company without an avatar. You may play spells on the company as if on Gandalf (except True Fána; ignore any required CC). Additionally, when the company moves to a Shadow-hold [S] or Dark-hold [D], after cards are drawn opponent must reveal to you 3 hazards from his hand (or else his whole hand). Discard if you have 10 SP or more, when Gandalf enters play, or you play Sacrifice of Form (place Sacrifice of Form in your MP). Invert this card during your untap phase; if inverted, discard it at the end of your turn.",</t>
  </si>
  <si>
    <t>Unique. Playable with a Sage or Dwarf only during the site phase at The Under-gates if you have a stored Vein of Arda. Sage or Dwarf may not untap until Mithril is stored at a Haven [H]. Mithril is worth 7 Marshaling points when stored. During any organization phase in which you store Mithril, you may immediately tap a character in the same company and play with him a non-unique, non-special weapon, armor, shield, or helmet from your hand or discard pile. When Mithril is stored, each Dwarf in play must immediately make a corruption check modified by -3.",</t>
  </si>
  <si>
    <t>Playable on your Ringwraith at a Darkhaven [K]. Discard if he moves or becomes wounded. TAP: and tap your Ringwraith during the end-of-turn phase to name an opponent’s unwounded, non-avatar warrior with a mind of 5 or more, at a site of which the minion version lists your Ringwraith’s site as its nearest Darkhaven. During his organization phase, the warrior engages in CvCC with your Ringwraith (as if separate companies; not at any site). He may tap to cancel this CvCC. Cannot be duplicated by a given player.",</t>
  </si>
  <si>
    <t>*Special: Hidden site. Tap a Sunland ranger to reveal this site. *Only playable if you have less MP than all opponents.",</t>
  </si>
  <si>
    <t>(1)Dúnedain--- each character faces one strike with 8 prowess (detainment against covert companies)Special: Hidden site. Tap a ranger with a home site in the Sunlands to reveal this site.   *A diplomat in the company must tap to make items playable.",</t>
  </si>
  <si>
    <t>Unique. Spawn. The Drowning-deeps and Remains of Thangorodrim each have an additional automatic-attack: Spawn-2 strikes with 15/9 prowess/body. In addition, once per turn the hazard player may use one against the hazard limit to play a Wolf or Animal hazard creature from his discard pile. This card must have already attacked the company this turn.",</t>
  </si>
  <si>
    <t>Environment. If Gates of Morning is in play, treat all Wildernesses [w] as Border-lands [b] and all Border-lands [b] as Free-domains [f] for the purposes of playing hazards. If Doors of Night is in play, treat all Dark-domains [d] as Shadow-lands [s] and all Shadow-lands [s] as Wilderness [w] for the purposes of playing hazards. Cannot be duplicated.",</t>
  </si>
  <si>
    <t>Unique. Elrond Half-elven specific. Place this card on Elrond if he is in play. Your Dwarf characters and factions are each worth full MP.  Unhappy Blows and The Dark Days do not affect Elrond’s company (or characters therein). You may discard this card to bring into play during the organization phase at Rivendell and under Elrond’s DI a Dwarf with up to a six mind, which may be taken from your discard pile or hand.",</t>
  </si>
  <si>
    <t>[MP: 1; Mind: 3; DI: 0; P/B: 5/8]---W---Elf. Unique. Noldo./Tatya. +2 to his CP while any Court Member of Ardor is in play by an opponent. +1 to all body check against manifestations of a Court Member of Ardor. Cannot be a starting character unless you start at a site in the Uttersouth. You may play Moran from your sideboard if discard a Guinarnen from your hand at any of the sites where Guinarnen could normally be played.Home site: Laurrë's Manor.",</t>
  </si>
  <si>
    <t>Playable at the end of the organization phase on a company that has a size of less than three, contains a scout, and begins the turn at a site in Dagorlad. This card is used as a Dark-hold [D] site card in the region of Udûn that is moved to using the site path: [s] [d] (the moving player draws 2 cards and his opponent draws 5 cards). The company can later leave this site using region cards or by using the following site path to move to Lórien: [d] [d] [s] [w] [f] [b] [w]. Discard Morannon when the company successfully plays a new site card.",</t>
  </si>
  <si>
    <t>Every hero or covert company moving in the Northern Waste has its hazard limit increased by one. Every hero character moving in the Northern Waste and with at least three Wildernesses [www] or a Shadow-land [s] in his site path must make a CP at the end of his movement/hazard phase. Cannot be duplicated. Discard when Gates of Morning comes into play, or when a unique hazard creature attack  is defeated. Cannot be duplicated",</t>
  </si>
  <si>
    <t>Any company moving in Nurn faces three attacks: Orcs-5 strikes with 8 prowess, Orcs-4 strikes with 10 prowess, Trolls-3 strikes with 12 prowess. If all three attacks are defeated by your opponent, he receives this card in his Marshaling point pile and 2 kill Marshaling points. Any attempt by a character to influence a faction playable at a site in Horse Plains, Khand, Harondor, Nurn, Gorgoroth, Imlad Morgul, or Udûn is modified by -6 and cannot be done with Muster.",</t>
  </si>
  <si>
    <t>Unique. Can only be brought into play from your sideboard, as result of another card’s effects; minion players may bring Foundations Remain into play from their sideboard or hand, hero players Spies into Mordor. All versions of sites in Gorgoroth and Udûn become Ruins &amp; Lairs [R]. Automatic-attacks at these sites (as given on the site card) become Undead attacks. Unique resources may not be played by minion players at such sites. Any resource that can be stored at Barad-dûr must be stored at Minas Morgul.",</t>
  </si>
  <si>
    <t>All non-creature attacks at sites in Gorgoroth, Imlad Morgul, Nurn, and Udûn receive +1 to their prowess and strikes. Additionally, any site in these regions with Tower Raided does not leave active play. During the site phase at such a site, minion characters with a combined prowess of 15 or more may tap to discard Tower Raided from the hero version.",</t>
  </si>
  <si>
    <t>Environment. Black player only. Playable if Skies of Fire is in play. Any effect from non-creature hazard cards that would tap a character in a company at or moving to a site in Gorgoroth or its adjacent regions is cancelled. Cannot be duplicated.",</t>
  </si>
  <si>
    <t>The number of strikes an attack that chooses defending characters is reduced by one (to a minimum of one)-by 2 if Gates of Morning is in play. Discard when such an attack is defeated. Cannot be duplicated.   \"'Biter and beater!' they shrieked; and soon they were all confusion, and most of them were hustling back the way they had come.\"-Hob",</t>
  </si>
  <si>
    <t>Playable before strikes are assigned on an untapped character or ally whose company is facing an attack. Tap target character or ally. He may not be assigned a strike from the attack.   \"...For they sniff danger ahead which you walk right into; and if they run to save themselves, then they run the right way.\" -LotRI",</t>
  </si>
  <si>
    <t>Dwarf-lord only. If played as a starting stage card, your starting company may include Hobbits. Place this card on your Dwarf-lord if in play. +3 DI against Hobbits. You may play To Fealty Sworn at any site after successfully playing a Dwarf faction there. Additionally, during the organization phase you may bring a Hobbit character into play at his home site from the discard pile, if you tap two Hobbits or four Dwarves in your company at the site. Cannot be duplicated by a given player.",</t>
  </si>
  <si>
    <t>[MP: 1; Mind: 3; DI: 0; P/B: 2/9]---Sc---Elf. Unique. Noldo./Tatya. She may not be one of the starting characters. She may only be brought into play at her home site, regardless of all other card’s abilities. All Court Members of Ardor receive +1 prowess and +1 to their CP if Morelen is in their company.Home site: Citadel of Ardor.",</t>
  </si>
  <si>
    <t>[MP: 2; Mind: 6; DI: 0; P/B: 8/9]---W---Demon. Unique. Court Member of Ardor. +2 DI against warrior characters. Morfuin may use Scourge of Fire as if he were a Balrog in Flame of Ûdun mode.     tap: shuffle one Scourge of Fire from your sideboard into your deck. Glance of Arien is  playable on Morfuin as if a Balrog; he is effected by Dawn Take You All! as if a troll.Home site: Citadel of Ardor.",</t>
  </si>
  <si>
    <t>Vermin. Animals. Detainment. 20 strikes. May also be played at any swamp, or keyed to a magic-using minion character’s region, if you control the magic-user. Each defending character cannot be assigned more excess strikes from this attack than his body value.",</t>
  </si>
  <si>
    <t>Unique. Playable only if Doors of Night is in play; counts  as 3 against the hazard limit. The play of any hazard long-event costs 2 against the hazard limit; place such a card with this card when it is played. Hazards placed with this card are not discarded normally at the beginning of the movement/hazard phase. Any player may (at any time) discard 2 hazards from hand to cancel an effect that would discard Morgoth’s Ring or cards placed under it. When this card is discarded, all hazards under it are discarded. Discard when any play deck is exhausted (cannot be cancelled).",</t>
  </si>
  <si>
    <t>Environment. Playable only if Doors of Night is in play, treat all Wildernesses [w] as Shadow-lands [s] and all Shadow-lands [s] as Dark-domains [d]. Cannot be duplicated.  \"Far above a great cloud streamed slowly westward from the black land, devouring light, borne upon a wind of war...\"-LotRV",</t>
  </si>
  <si>
    <t>Playable during the organization phase on a sage at a Darkhaven [K]. Tap your Ringwraith at the site and make a body check for target sage. Afterwards, if he is still in play, rotate this card any number of times. Not rotated: the sage may use shadow-magic. Rotated once: the sage may use spirit-magic. Rotated twice: the sage may use sorcery.",</t>
  </si>
  <si>
    <t>Playable on your Ringwraith or a Ringwraith follower. Each strike against the Ringwraith receives -1 body and -1 prowess. Discard Morgul-blade after a strike against the Ringwraith fails. Cannot be duplicated on a given Ringwraith.  \"'...It was deeply buried, and it was working inwards.'\"-LotRII",</t>
  </si>
  <si>
    <t>This card allows you to place a tapped Nazgûl permanent event back into your hand instead of discarding it. Alternatively, allows a Nazgûl to be played keyed to Shadow-land [s]  \"...it was huge and hideous, and its face was a frightful mask...and in the sockets of its eyes and in the nostrils there burned a flame.\"-LotRV",</t>
  </si>
  <si>
    <t>A Nazgûl's prowess is modified by +2. Discard if attack doesn't wound a character. Corruption. One character (attacker's choice) wounded by an attack modified by this card receives 4 corruption points. If at a Haven during his untap phase, a character with this card may attempt to remove it (but not untap or heal). Make a roll (or draw a #): if this result is greater than 4, discard this card. Cannot be duplicated on a given Nazgûl.",</t>
  </si>
  <si>
    <t>Unique. Playable at Minas Morgul if the influence check is greater than 8. Standard modifications: Ungol-orcs (-2), Orcs of Angmar (+2). Once in play, the number required to influence this faction is 0.  \"...in spite of Shelob they were forced to use it often as the swiftest way from the Dead City over the mountains.\"-LotRIV",</t>
  </si>
  <si>
    <t>Animals. 15 strikes. Only playable at a Shadow-hold [S] or at a Dark-hold [D], and only if a character in target company is wounded or Doors of Night is in play.  \"Scavengers of the battlefield by night, these ferile rodents carry the stink of black sorcery in their bite.\"-Kuduk Lore",</t>
  </si>
  <si>
    <t>Nearest Haven: Lórien Playable: Items (minor, major, greater, gold ring) Automatic-attacks: Orcs - 4 strikes with 7 prowess  \"In the pale ray of the wizard's staff...glimpses of stairs and arches, and of other passages and tunnels...\"-LotRII",</t>
  </si>
  <si>
    <t>Nearest Darkhaven: Dol Guldur Playable: Items (minor, major, greater, gold ring) Automatic-attacks: Orcs - 4 strikes with 7 prowess Special: Non-Nazgûl creatures played at this site attack normally, not as detainment",</t>
  </si>
  <si>
    <t>Special: Any gold ring stored at this site is automatically tested (modify the roll by -2). Creatures keyed to this site attack as detainment. If one of your companies is at this site, all attacks against it are canceled.  \"The Mines of Moria were vast and intricate beyond the imagination...\"-LotRII",</t>
  </si>
  <si>
    <t>Unique. Manifestation of Alatar. White and grey player only.  Playable on a non-overt company without a Wizard, at or moving to a site in the Great Central Plains, Northern Waste, Sun-lands or Uttersouth.You may play spells on the company as if on Alatar (except Sacrifice of Form or True Fána; no  CP required).    tap: give all characters of a chosen race +1 prowess and +1 body till the end of the turn if moving to or at Shadow-hold [S], Dark-hold [D], Dragon’s Lair, or any site with a Spawn automatic-attack.     Discard this card to modify the body of a non-CvCC attack against the company by -2. Discard this card when Alatar enters play or if you have 10 or more  SP. Invert this card during your untap phase; if inverted, discard this card at the end of the turn.",</t>
  </si>
  <si>
    <t>(1)Orcs---4 strikes with 6 prowess;(2)Opponent--- may play any copy of Wolf-Riders; sum all strikes into one attack.Special: Up to 3 Wolf-riders (as creatures) are playable at this site, simultaneously, as a second automatic-attack. Add together the strikes from all Wolf-riders played, and consider them a single attack.",</t>
  </si>
  <si>
    <t>(1)Orcs--- 4 strikes with 6 prowess (detainment against overt company)Special: Any Wolf ally is playable at sites in Eriador, Northern Waste, or Wilderland may be played at this site.",</t>
  </si>
  <si>
    <t>Unique. Playable at Mines of Angûrath if the influence check is greater than 10. Standard Modifications: Dwarves (+3), overt and hero characters (-3), any one Orc faction in play at a site in Mordor or its adjacent regions (-3). This faction gives 4 MP if you have a Dwarven Ring in active play. TAP: take Reforging, Dark Forges, or The Iron-pit from your discard pile to your hand.",</t>
  </si>
  <si>
    <t>[MP: 1; Mind: 4; DI: 1; P/B: 2/7]---Sa---Elf. Unique. Noldo. tap receive sorcery skill till the end of the turn. Requires only 3 mind to control if controled by a Court Member of Ardor.Home site: Naurlindol.",</t>
  </si>
  <si>
    <t>(1)Orcs---4 strikes with 8 prowess;(2)Orcs---3 strikes with 9 prowess Special: Tower Raided can be played on this site (as if a Shadow-hold [S]). While this site is a Ruins &amp; Lairs [R], it contains a hoard",</t>
  </si>
  <si>
    <t>Site Path From Carn Dûm: S-W-W-W-W-S    Angmar-Forochel-East Bay of Forochel-NarthalfSite Path from Shapal Udun: (S-WW-WW-WW-WW-S)    Azjan-Barl Symac-Taliath Oiohelka-Taliath Uchiel-Thorendear-NarthalfSpecial: Only nonU Orca and Troll characters may be brought into play at this site (unless the character has Mornost as a home site). Any gold ring stored at this site is automatically tested (modify the roll by -2). If one of your companies is at this site, all attacks against it are cancelled.",</t>
  </si>
  <si>
    <t>Playable: Information, Items (minor, major) (1)Orcs--- 4 strikes with 8 prowess; (2)Orcs--- 3 strikes with 9 prowess Special: Creatures played at this site attack   normally, not as detainment. While this site is a Ruins &amp; Lairs [R], it contains a hoard",</t>
  </si>
  <si>
    <t>[MP: 3; Mind: 9; DI: 2; P/B: 5/9]---Sa/D---Elf. Unique. Noldo. Court Member of Ardor. +2 DI against Noldo and Tatya elves. Assignment Forsaken may be played on him as if he were a Fallen-wizard. tap shuffle one Assignment Forsaken from your sideboard into your deck. tap take Abduction from your sideboard to your hand.Home site: Citadel of Ardor.",</t>
  </si>
  <si>
    <t>[MP: 2; Mind: 6; DI: 1; P/B: 4/9]---W/Sc/D---Man. Unique. +2 EI against Men with a home site in Eriador or the Northern Waste. +1 prowess while bearing a treasure. May not be in a company with a hero Elf or Dúnadan with a mind greater than his. -1 to his CP; and any CP by Elves and Dúnedain in his company are modified by -1. Home site: Bernastath, Cameth Brin.",</t>
  </si>
  <si>
    <t>[MP: 1; Mind: 3; DI: 1; P/B: 2/7]---Sa/D---Dúnadan. Unique. +3 direct influence against Théoden, Theodred, and against factions normally playable at Edoras or Lossarnach.  +5 prowess against Nazgûl and his body is halved (round up). Home site: Edoras, Lossarnach.",</t>
  </si>
  <si>
    <t>Playable on an attack. You assign all strikes of the attack regardless of the attack's normal capabilities and character status. +1 to all body checks by your characters resulting from the attack.  \"...some dozen Orcs that had laid motionless among the slain leaped to their feet...\"-LotRIII",</t>
  </si>
  <si>
    <t>(1)Orcs---3 strikes with 7 prowess; (2)Trolls---1 strikes with 9 prowess Special: Any item discarded from a character at or moving to a site in the Sunlands may be placed with this site (if in your location deck). Any item placed with this site is considered playable with the site.",</t>
  </si>
  <si>
    <t>(1)Orcs---3 strikes with 7 prowessSpecial: Non-nazgul creatures keyed to this site attack normally, not as detainment.  The first item played at this site may be taken from your discard pile.",</t>
  </si>
  <si>
    <t>Nearest Haven: Lórien Special: Any company moving to Mount Doom has its hazard limit modified by +2 and hazard creatures may always be keyed to the site regardless of any other cards played.  \"...a huge mass of ash and slag and burned stone...a sheer-sided cone...\"-LotRVI",</t>
  </si>
  <si>
    <t>Nearest Darkhaven: Minas Morgul Playable: Information Automatic-attacks: Orcs-1 strike with 6 prowess Special: Any sage may tap to test a ring at this site, modifying the result by -3.  \"Ever and anon the furnaces far below its ashen cone would grow hot and...pour forth rivers of molten rock from chasms in its sides.\"-LotRVI",</t>
  </si>
  <si>
    <t>Nearest Haven: Rivendell Playable: Items (minor, major) Automatic-attacks: Orcs - 3 strikes with 6 prowess  \"He charged the ranks of the goblins of Mount Gram in the Battle of the Green Fields, and knocked their king Golfimbul's head clean off with a wooden club.\"-Hob",</t>
  </si>
  <si>
    <t>Nearest Darkhaven: Carn Dûm  \"...the Orcs, who had, as later appeared, long been secretly occupying strongholds in the Misty Mountains...suddenly revealed themselves.\"-LotR",</t>
  </si>
  <si>
    <t>Nearest Haven: Lórien Playable: Items (minor, major, greater) Automatic-attacks: Orcs - 2 strikes with 8 prowess  \"...around and beneath the great mountain Gundabad of the North...a vast host was assembled...\"-Hob",</t>
  </si>
  <si>
    <t>Nearest Darkhaven: Carn Dûm Playable: Items (minor, major) Automatic-attacks: Orcs - each character faces 1 strike with 7 prowess (detainment against overt company)  \"Messengers had passed to and fro between all their cities and strongholds...they gathered in secret ways, and in all the mountains their was a forging and an arming.\"-Hob",</t>
  </si>
  <si>
    <t>Nearest Haven: Grey Havens Playable: Items (minor, major, greater) Automatic-attacks: Undead — 3 strikes with 9 prowess (cannot be cancelled by any card effect requiring a skill); each character wounded makes a CC  Special: Any CC made by characters at this site is modified by -1.",</t>
  </si>
  <si>
    <t>Nearest Darkhaven: Carn Dûm Playable: Items (minor, major, greater) Automatic-attacks: Undead — 3 strikes with 9 prowess (cannot be cancelled by any card effect requiring a skill); each character wounded makes a CC  Special: Non-Nazgûl creatures played at this site attack normally, not as detainment. Any CC made by characters at this site is modified by -1.",</t>
  </si>
  <si>
    <t>Playable during any player's turn if a strike against one of your companies from a Ringwraith attack or Nazgûl creature fails. If still in active play following its body check, discard the Ringwraith.  \"'Their horses must have perished, and without them they are crippled.'\"-LotRII",</t>
  </si>
  <si>
    <t>+1 prowess against Orcs. -1 to his influence attempts. Unless it contains a Dwarf-lord, the company may contain only one Mountaineer. TAP: at the end of the organization phase to allow his company to move in a mountain region and not stop at a site therein this turn. Home Site: any Dwarf-hold",</t>
  </si>
  <si>
    <t>Balrog specific. Discard on a body check result of 7.   \"'There's only one thing these maggots can do: they can see like gimlets in the dark.\" -LotRIII  Home Site: any non-Dark-hold Under-deeps site",</t>
  </si>
  <si>
    <t>Nearest Haven: Lórien Playable: Information, Items (minor) Automatic-attacks: Spiders — 3 strikes with 7 prowess  Special: Rescue Prisoners may be played at this site; when played successfully, you may take Lock nor Bar May Hinder from your discard pile to your hand.",</t>
  </si>
  <si>
    <t>Nearest Darkhaven: Dol Guldur Playable: Information, Items (minor) Automatic-attacks: Spiders — 3 strikes with 7 prowess   Special: This site counts as Shelob’s Lair for the purpose of No Better Use.",</t>
  </si>
  <si>
    <t>Playable at the end of the organization phase on a company containing a ranger. If the company uses region cards for its site path, tap the ranger to move as if the following pairs of regions were adjacent: Ithilien and Gorgoroth, Ithilien and Nurn, Harondor and Nurn. The company faces an attack at the beginning of its movement/hazard phase: Orcs-4 strikes with 9 prowess. Otherwise, if the site moved to is in one of the regions listed above, the hazard limit is reduced by two (to a minimum of two). Cannot be duplicated on a given company.",</t>
  </si>
  <si>
    <t>Unique. Man. May be played as a hazard creature (with one strike) or as a short-event. If played as a short-event, bring back any hazard card from your discard pile back into your hand.  \"The rider was robed all in black, and black was his lofty helm... The Lieutenant of the Tower of Barad-dûr...\"-LotRV",</t>
  </si>
  <si>
    <t>Bay of Belfalas, Belfalas, Harondor, Lebennin",</t>
  </si>
  <si>
    <t>Play to target a card opponent has reserved faced down or has placed off to the side (cannot be a character or agent); opponent must reveal target card and bring it to his hand, or place this card in his MP, a player's hand size is reduced by one for the purpose of resolving hand size after any movement/hazard phase.",</t>
  </si>
  <si>
    <t>Any company sent back to its site of origin may still take a site phase that turn.     Any player may discard this card to cancel for one of his companies moving toa Haven [H/DH] (or tho a site where another company is located) the effects of a hazard that would return the company to their site of origin or replace their new site. Cannot be duplicated.",</t>
  </si>
  <si>
    <t>Animals. Two strikes. May be played keyed to Dagorlad, Gorgoroth, Horse Plains, Ithilien, Khand, Nurn, Ûdun; may also be played at sites in these regions. May also be played (on the same turn and on the same company as Corsairs of Umbar) keyed to Andrast, Anfalas, Belfalas, Lebennin; and at Ruins &amp; Lairs [R] and Shadow-holds [S] in these regions.",</t>
  </si>
  <si>
    <t>[MP: 2(5)] Unique. Playable at any Border-hold [B] or Shadow-hold [S] in the same region that you have Mûmakil Traders in play if the influence check is greater than 14. Standard modifications: Ringwraith (+2), Dunadan(-2), Elves (-4), Men (-2), any overt character (-3). Threats has no effect on this faction.Cannot move into a mountain region. Movement in all cases is three regions maximum.",</t>
  </si>
  <si>
    <t>Unique. Playable on Indûr the Ringwraith at any non-Free-hold site in the Sunlands or Uttersouth (does not tap the site).   Cannot be transferred. This item affects Indûr; he gains the ranger skill and is not taken back to hand on a body check result of 7 or 8. Any Oliphaunt in his company is not discarded when using starter movement and moving more than 3 regions.      Opponent must reveal 1 hazard from his hand per Wilderness [w] or Jungle [j] region in Indur’s site path.      When Indûr controls an Oliphaunt, the company is in Fell Rider mode: any character controlling a horse ally or Oliphaunt may be in his company (and no other characters or allies). Indûr’s prowess is only modified by -1 when not tapping to face a strike.",</t>
  </si>
  <si>
    <t>(1)animal, Undead---4 strikes with 9 prowess (wounded must make a CC) Special: Instead of discarding this site from active play, tap an ally in the company to place this site with the ally: its controlling character receives +4 to all rolls which would return him to your hand",</t>
  </si>
  <si>
    <t>(1)Animals, Undead---4 strikes with 9 prowess (wounded must make a CC)Special: You may play Freeze the Flesh at this site to return any one eliminated Oliphaunt from any player's out-of-play pile; place Freeze the Flesh on the Oliphaunt and the ally under the shadow-magic using character.",</t>
  </si>
  <si>
    <t>[MP: 1] Playable at any non-Haven site in Mûmakan or its adjacent regions  if the influence check is greater than 8.  tap to bring one Oliphaunt from your discard pile to your hand.",</t>
  </si>
  <si>
    <t>[MP: 1(3)] Unique. Playable at Naerphys if the influence check is greater than 8. Standard Modifications: Chyans (-2)  This faction is worth 3 mp if either War-lord’s Lair is in play at Naerphys or if Slaves to the Ring is in play on Múranians.",</t>
  </si>
  <si>
    <t>Unique. Stone-troll. +2 DI against Trolls. Discard on a body check result of 8 -1 to his prowess and body if not at or moving to an Under-deeps site or surface site. +1 to his company’s Under-deeps movement rolls",</t>
  </si>
  <si>
    <t>Warrior only. An influence check against a faction by a warrior is modified by adding the warrior's prowess to a maximum modifier of +5.  \"...more than a hundred sturdy hobbits were assembled with axes, and heavy hammers, and long-knives, and stout staves; and a few had hunting-bows.\"-LotRVI",</t>
  </si>
  <si>
    <t>Affects a faction already in play. The faction's player makes a roll (or draws a #), the faction is discarded if the result plus his unused general influence is less than 11.  \"When the days of rejoicing were over at last, the Companions thought of returning to their own homes.\"-LotRVI",</t>
  </si>
  <si>
    <t>Playable on a faction. The faction's player makes a roll (draws a #), and discards the faction if the result plus his unused general influence is less than 11.  \"But the Men of Rhún and of Harad, Easterling and Southron, saw the ruin of their war...the most part fled eastward as they could; and some cast their weapons down and sued for mercy.\"-LotRVI",</t>
  </si>
  <si>
    <t>Unique. Uruk-hai. Discard on a body check result of 8.  \"'Lagduf and Muzgash ran through...'\"-LotRVI  Home Site: Any site in Imlad Morgul",</t>
  </si>
  <si>
    <t>Only playable on a character facing a strike from Dragon´s Breath. +2 to the prowess of the strike.  If target character becomes wounded but is not eliminated, he must place one item he bears in the out of play pile (defender’s choice); if he is eliminated, two items must be removed instead (if available, defender’s choice).",</t>
  </si>
  <si>
    <t>Unique. Manifestation of Gollum. Agent. May take an extra agent action (not counting against the hazard limit each time he normally takes an agent action. If he attacks successfully against a company with a ring, he and a ring (attacker's choice) are discarded. If My Precious attacks and fails but is not defeated, the defender may tap a character in the target company to play Gollum (My Precious is discarded). Any player whose character eliminates My Precious receives -1 kill MPs.   Home Site: Goblin-gate, Moria, Shelob's Lair, Mount Doom",</t>
  </si>
  <si>
    <t>[MP: 1; Mind: 4; DI: 0; P/B: 5/8]---W---Orc. Unique. Ice-orc. Discard on a body check result of 8. If Nadash controls a wolf ally and is at or moving to a site in the Northern Waste, he gains the scout skill. Home site: Kula Dularuath.",</t>
  </si>
  <si>
    <t>(1)Men---5 strikes with 8 prowess (detainment unless the company contains an elves)Special: Any non-unique mind ring may be played at this site from your hand or discard pile.",</t>
  </si>
  <si>
    <t>(1)Men---each character faces a strike with 6 prowess  (detainment against covert; +2 prowess against overt)Special: Any non-unique mind ring may be played at this site from your hand or discard pile.",</t>
  </si>
  <si>
    <t>[MP: 1] Unique. Playable at Quarries of Nosharud if the influence check is greater than 7. Standard Modifications: Ogurk-bâsh (-2), Giants of the Ered Harmal (-2)  May also be played at tapped sites",</t>
  </si>
  <si>
    <t>Unique. +1 direct influence against Dwarves and Dwarf factions. +1 prowess against Orcs and Elves.  \"The lust for gold was ever in his mind.\"-LotR  Home Site: Dol Guldur",</t>
  </si>
  <si>
    <t>Unique. Longbeard. +2 DI against Dwarves. +1 prowess against Dragons and Orcs. If he bears a treasure, he receives +1 to his prowess and body, and -2 DI. King under the Mountain may be played on him (as if on Dáin II). TAP: bring one Songs of the Old from your discard pile to your play deck and shuffle. Home Site: any Dwarf-hold in Wilderland",</t>
  </si>
  <si>
    <t>(1)Traps--- 3 strikes with 8 prowessSpecial: Ancient Dwarf-ruin. Bulchyades, Olyas Kriis. Contains a hoard.",</t>
  </si>
  <si>
    <t>Unique. Firebeard. +1 prowess against Orcs. -1 to his CC. -3 to his influence attempts. Home Site: Iron Hill Dwarf-hold",</t>
  </si>
  <si>
    <t>Drake. 3 attacks of 2 strikes each. A character can tap to cancel one of these attacks. Playable at any Under-deeps site. If Doors of Night is in play, also playable at an adjacent site of any Under-deeps site or keyed to a Coastal Sea [c].   \"'Far, far below the deepest delvings of the Dwarves, the world is gnawed by nameless things...'\"-LotRIII",</t>
  </si>
  <si>
    <t>All versioms of Isengard become a Shadow-hold [S] and gain the following automatic-attacks (2): Orcs -- 3 strikes with 8 prowess; Maia -- 1 strike with 13 prowess. Discard when these attacks are defead or if Saruman is eliminated. Additionally Orc hauard creatures palyed keyed to Shadow-holds may be played keyed to Enedwaith, Gap of Isen, or Rohan, all Wofl attacks keyed to these regions receive +1 to their prowess and strikes. Saruman can tap to discard this card. Cannot be duplicated.",</t>
  </si>
  <si>
    <t>Nearest Haven: Rhûbar Playable: Information, Items (minor) Automatic-attacks: Men — 3 strikes with 7 prowess  Special: Stolen Knowledge. When this site would be discarded, you may place it with the leaving company or store it; it is considered a Stolen Knowledge resource, and you may discard it (at any time) to cancel a magic event played by a character at one of your companies’ site before it resolves.",</t>
  </si>
  <si>
    <t>Nearest Darkhaven: Shapôl Udûn Playable: Information, Items (minor) Automatic-attacks: Men — 3 strikes with 7 prowess (a sorcery-using character may tap to cancel this attack)  Special: Tap a sorcery-using character during the site phase and tap the site to bring Powers Too Dark and Terrible into play from your sideboard.",</t>
  </si>
  <si>
    <t>[MP: 1] Unique. Playable at any non-Haven site in Elorna or Hyarn if the influence check is greater than 6. Standard Modifcations: Dúnedain (-2),  Sânar (-2), Dwarves of Mablad-dûm (+2), any other faction in play at this site (-2).  tap cancel an attack keyed to Elorna or Hyarn (by name and type) or cancel an enviroment short-event played on a company moving through these to regions.",</t>
  </si>
  <si>
    <t>(1)Dwarves---3 strikes with 8 prowess (detainment) Special: Hidden site. The company must contain a Dwarf to reveal this site. For every food item discarded from the company this turn (for no other effect), one item played here does not tap the site. When a character taps to play an item at this site, it may be taken from the sideboard",</t>
  </si>
  <si>
    <t>(1)Dwarves--- 3 strike with 10 prowessSpecial: Hidden site. The company must contain a Dwarf (character or prisoner) or discard a Stolen Knowledge it controls to reveal this site.",</t>
  </si>
  <si>
    <t>(1)Wolves---3 strikes with 7 prowess Special: When you play Rebuild the Town at this site, you may take one faction playable at a site in Bellakar from your discard pile or sideboard to hand.",</t>
  </si>
  <si>
    <t>(1)Wolves---3 strikes with 7 prowessSpecial: Lyharg ally is playable at this site.",</t>
  </si>
  <si>
    <t>Unique. Ironfist. +2 DI against Dwarves. +2 prowess against Orcs. +2 DI against the Ironfists faction. If Narin bears Dwarven Ring of Thélor’s Tribe, he becomes a leader, gains the sage skill, and +1 to his CC. Home Site: Nurunkhizdín",</t>
  </si>
  <si>
    <t>[MP: 1(*)] Unique. Playable at Nárad-dûm if the influence check is greater then 9.  Standard Modifications: Dwarves (+2), Elves (-2), Men (+1). This faction is worth 1 extra mp (to a maximum of 3 mp) for every Dwarf-hold you have in active play in the Sunlands and/or the Uttersouth.     tap: shuffle one Tûr Betark from discard pile into your play deck.",</t>
  </si>
  <si>
    <t>Unique. Weapon. +1 to prowess and direct influence.  \"'For the Sword that was Broken is the Sword of Elendil that broke beneath him when he fell. It has been treasured by his heirs when all other heirlooms were lost; for it was spoken of old among us that it should be made again when the Ring, Isildur's Bane, was found.'\"-LotRII",</t>
  </si>
  <si>
    <t>Gandalf only. +4 prowess, +1 body, +2 direct influence for the rest of the turn. Immediately untap all unwounded characters in Gandalf's company. Gandalf makes a corruption check modified by -5.  \"'For this is the Ring of Fire and with it you may rekindle hearts in a world the grows chill.'\"-LotRVI",</t>
  </si>
  <si>
    <t>Unique. Balrog-specific. Spawn. Playable at a non-Darkhaven Under-deeps site. Tap o cancel a Drake attack. Discard this ally if its company moves using region or starter movement.  \"...also there are other things more slimy than fish.\"-Hob",</t>
  </si>
  <si>
    <t>Playable on a site in a Wilderness [w] that normally is a Border-hold [B] or a Shadow-hold [S], or a non-protected Wizardhaven [W] in a Wilderness [w]. All versions of the site become Ruins &amp; Lairs [R] and gain an additional automatic-attack: animals-each character faces 1 strike with 7 prowess. Discard when the site is returned to its location deck.",</t>
  </si>
  <si>
    <t>Dwarves. Three strikes. +2 prowess against Orcs. Detainment against hero companies. As a creature, may be played at any Dwarf-hold or site where a Dwarf-lord is present; and also keyed to the region containing such a site. As a long-event, Naugol gives +1 to prowess and strikes of any Dwarf attack created by Old Enemies, and causes Ride Against the Enemy to give +1 to prowess and strikes of any Dwarf attack created by it. Cannot be duplicated.",</t>
  </si>
  <si>
    <t>All Dwarf attacks receive +1 prowess and +1 body; all Dwarf attacks with no body have 5 body. Discard when a Dwarf attack is defeated. Cannot be duplicated.",</t>
  </si>
  <si>
    <t>(1)Elves--- each character faces a strike with 9 prowess (detainment against hero, cancelled against Court companies); (2)Elves---1 strike with 12 prowess (only against overt or avatar's company)Special: Ardan Citadel. *any gold ring is playable at this site if the 2nd AA was defeated.",</t>
  </si>
  <si>
    <t>[MP: 2; Mind: 7; DI: 2; P/B: 5/9]---W/Sc/D---Orc. Unique. Half-orc. Leader. Discard on a body check result of 9. +1 DI against Orcs and Men with a home site in the Sunlands.  +1 prowess when in the Sunlands. Double the bonus to DI from any trophies he bears. Home site: Sturlurtsa, any Orc-hold in a Desert region.",</t>
  </si>
  <si>
    <t>Any agent may attack a company at his site at the starting of the site phase if the company chooses not to enter the site. May be revealed on-guard if the company chooses not to enter the site. Discard when any play deck is exhausted. Cannot be duplicated.   \"'He can smell us, perhaps. And he can hear keen as Elves, I believe. I think he has heard something now: our voices probably.'\" -LotRIV",</t>
  </si>
  <si>
    <t>Unique. Only playable at The Lonely Mountain. Bearer receives +3 direct influence against Dwarves/Men and Dwarf/Man factions. If bearer is at a Free-hold [F] or a Border-hold [B], he can make a corruption check, and, if successful, you may discard Necklace of Girion to play any non-special item from your hand with its bearer.  \"...the necklace of Girion, lord of Dale, made of five hundred emeralds green as grass...\"-Hob",</t>
  </si>
  <si>
    <t>Unique. Playable at The Lonely Mountain. Bearer receives +3 direct influence against Men and Man factions. If bearer is at a Border-hold [B] during the site phase, he can make a corruption check, and, if successful, discard this item to play up to 3 non-unique minor and/or major items with his company. Characters need not tap to receive these items.",</t>
  </si>
  <si>
    <t>Hoard item. Discard this card to give +3 direct influence and +5 mind to bearer until the end of the turn. The bearer's additional mind does not use any controlling influence. This item may also be so discarded during opponent's site phase.  \"'I beg of you,' said Bilbo, stammering and standing on one foot, 'to accept this gift!' and he brought out a necklace of silver and pearls that Dáin had given him at their parting.\" -Hob",</t>
  </si>
  <si>
    <t>Unique. Playable at Dol Guldur if you have The Necromancer in play, and if the influence check is greater than 9.  Standard Modifications: Black Trolls (+2), Orcs of Dol Guldur (-2). Any Troll attack at Dol Guldur receives +1 to its prowess and strikes and cannot be cancelled by resources that require a skill.",</t>
  </si>
  <si>
    <t>Quest. Only playable on a starting company in lieu of a minor item, if the company contains two or more characters with a home site in Rohan. Cannot be duplicated by a given player. Whenever you play a battle-gear item with the company, you may take Fellowship, Rohir Weregild, or Mighty Was the Fallen from your sideboard to your hand. When you play Rohir Weregild or Mighty Was the Fallen, bring Redoubled Force into play from your sideboard and flip this card.",</t>
  </si>
  <si>
    <t>Animals. Each character in the company faces one strike. His prowess against such a strike is equal to his mind attribute. Any character that would normally be wounded is only tapped instead-no body checks are made.  \"There were thousands of them, and they squeaked all round, neek-breek, breek-neek, unceasingly all the night, until the hobbits were nearly frantic.\"-LotR",</t>
  </si>
  <si>
    <t>Unique. Hathorian. Female. +1 EI against characters and factions playable at her home sites, or against non-unique Sinda or Hathorian characters. +4 prowess against Nazgûl and his body is halved (round up). Cannot be a starting character unless you start at a site in The Uttersouth",</t>
  </si>
  <si>
    <t>[MP: 1; P/B: 9/0] Pûkel-creature. May be played keyed to any Ruins &amp; Lairs [R] or Shadow-hold [S] in the Sun-lands or in a Desert [e] region. Each character in the company faces one strike. His prowess against such a strike is equal to his mind. If the strike is successful the character is not wounded but he looses all skills until the end of the turn; tap character if untapped.",</t>
  </si>
  <si>
    <t>Playable on a stored item. Return item to opponent's hand (discard all attached cards). Place this card in opponent's Marshaling point pile.  \"Though it had been made in Imladris for Valandil, it was neither so ancient nor so potent as the one lost with King Isildur at the Gladden Fields.\"-Kuduk Lore",</t>
  </si>
  <si>
    <t>(1)Opponent---may play as an AA any one hazard creature from his hand keyed to BL,W, CS; it may not be a man, orc or Trolls creature.Special: A Ranger at this site may tap to play Information as if a Sage.",</t>
  </si>
  <si>
    <t>(1)Opponent---may play as an AA any one hazard creature from his hand keyed to BL,W, CS; it may not be a man, orc or troll creature.Special: A Ranger at this site may tap to play Information as if a Sage.",</t>
  </si>
  <si>
    <t>Unique. Playable at Dol Amroth. May not be attacked. Tap Nenseldë the Wingild to return one environment resource long-event or short-event from your discard pile to your hand. Discard Nenseldë the Wingild if her company moves to a site that is not in: Belfalas, Bay of Belfalas, Anfalas, or Mouths of the Anduin.",</t>
  </si>
  <si>
    <t>Galadriel only. +2 prowess, +2 body, +2 direct influence for the rest of the turn. Galadriel makes a corruption check modified by -3, by -1 if in a Haven [H]. Any one corruption check made by a character not in a Shadow-hold [S] or Dark-hold [D] is automatically successful.  \"'...the Ring of Adamant...'\"-LotRII",</t>
  </si>
  <si>
    <t>[MP: 3; Mind: 8; DI: 3; P/B: 4/8]---Sa/D---Elf. Unique. Noldo. +2 DI against Elves. When Nestador is at Evermist, you may keep one more card than normal in your hand. Healing cards and effects affect all characters in his company. -3 mp if eliminated. Home site: Evermist.",</t>
  </si>
  <si>
    <t>[MP: 2; P/B: 11/7] Unique. Undead. One strike. Playable at Nevazar’s Tomb. If Out of the Swamps is in play Nevazar may be played keyed to Chy. Additionally, if Doors of Night is in play he may played keyed to non-Free-hold sites in Chy or its adjacent regions.",</t>
  </si>
  <si>
    <t>(1)Undead--- 1 strike with 12 prowess; (2)Traps--- 2 strikes with 8 prowess Special: Hidden site. When this site is revealed you must discard a Stolen Knowledge the company controls or a Wondrous Maps from hand. Contains a hoard.",</t>
  </si>
  <si>
    <t>(1)Undead--- 1 strike with 12 prowess; (2)Traps--- 2 strikes with 8 prowessSpecial: Hidden site. When moving to this site a company must discard a Stolen Knowledge card it controls. Contains a hoard.",</t>
  </si>
  <si>
    <t>All corruption checks by your non-Wizard characters are modified by +2.  \"I will follow you lead now...\"-LotRII",</t>
  </si>
  <si>
    <t>Playable on an agent. Target agent may take an extra agent action (which does  not count against the hazard limit each time he normally takes an agent action. Cannot be duplicated on a given agent.  \"'We've never seen him, but he's up at Bag End; and he's the real chief now, I guess.'\"-LotRVI",</t>
  </si>
  <si>
    <t>Unique. +2 direct influence against any faction playable at Easterling Camp.  \"...the Balchoth, having built many great boats and rafts on the east shores of Anduin, swarmed over the River and swept away the defenders.\"-LotR  Home Site: Easterling Camp",</t>
  </si>
  <si>
    <t>Playable on a Haven [H] or Free-hold [F]. Characters at the site may transfer any allies they control to other characters in the company with equal or higher mind (or to an avatar). If the ally is non-unique , the new controling character may not already control a copy of the ally. Afterwards, tap the ally if untapped. Discard when the site leaves play. Cannot be duplicated on a given site.",</t>
  </si>
  <si>
    <t>Playable on a company. One minion Elf or Elf agent may be played as a hero character with the company at a Haven [H]; place this card with the Elf when he enters play. +1 to his mind. Discard him if he is the only Elf in the company. This card may be played with a starting company in lieu of a minor item (reveal it as if it were a character).",</t>
  </si>
  <si>
    <t>Diplomat only. +3 to any one influence check or +2 to a corruption check made by a character in the same company.  \"'You may meet a friend of mine on the Road: a Man, lean, dark, tall, by some called Strider. He knows our business and will help you.'\"-LotRI",</t>
  </si>
  <si>
    <t>Environment. Tap one Elf character. Alternatively, if Doors of Night is in play, treat one Free-domain [f] as a Border-land [b] or one Free-hold [F] as a Border-hold [B] until the end of the turn. Cannot be duplicated.  \"'It's very strange,' he murmured, '...a New Moon as thin as a nail-pairing...'\"-LotRII",</t>
  </si>
  <si>
    <t>Playable on a Free-hold [F] or Border-hold [B] where you have a unique faction in play. You may discard this card at the end of the organization phase to take up to two non-unique food minor items from your sideboard and place them with different characters in a moving company at the site. Cannot be duplicated on a given site.",</t>
  </si>
  <si>
    <t>Playable on Deep Mines or an Under-deeps Haven [H]. The Way Is Shut does not affect your companies moving to or from this site. You may reveal for a company moving from this site another Deep Mines as new adjacent site (the required movement roll is 0). Place this card with the new Deep Mines site, as well as a surface site from your location deck in the same or an adjacent region as the site of departure’s surface site (or two regions away if you discard from play Earth-eater); the attached surface site need not be a protected Wizardhaven and does not leave play until the Deep Mines site leaves play.",</t>
  </si>
  <si>
    <t>Playable on your Ringwraith at one of his home sites outside Mordor or Mirkwood. Discard your Ringwraith and any allies and followers he controls. Place any other cards he controls with this card “off to the side”; return them to your Ringwraith when he enters play again.      Your Ringwraith may now be in a company with non-Ringwraith characters and may play Ring for Mortal Men at Barad-dûr (Dol Guldur if The Necromancer is in play and Dark Spires Rising is not inverted). Any attacks keyed to Dark-domain or [d] Shadow-land [s] attack normal against your Ringwraith’s company.",</t>
  </si>
  <si>
    <t>Playable on a company at a Darkhaven [V], Shadow-hold [S], or Dark-hold [D]. Any resource events with the company that can be stored at a Darkhaven [V] may now be so stored.  \"News must get through to Lugburz, or we'll both be for the Black Pits.\"-LotRVI",</t>
  </si>
  <si>
    <t>Unique. Each player makes a roll (draws a #) for each faction he has in play. Discard any faction if the result is 2 or 3, or it its result plus the player's unused general influence is less than 10. Remove News of Doom from the game.  \"...they hid themselves in fear and would not come forth until the day was up...\"-LotRV",</t>
  </si>
  <si>
    <t>Playable during the site phase on an untapped character at Bag End. Tap the character. No Marshaling points are received until this card is stored at Barad-dûr during his organization phase. Only the first News of the Shire stored is worth 3 Marshaling points, all others are only worth 1 Marshaling point each. If stored, The Shire becomes a Border-land [b], and Bag End becomes a Border-hold [B].",</t>
  </si>
  <si>
    <t>Environment. The prowess of each non-ranger Dúnadan is modified by -1. Additionally, if Doors of Night is in play, the prowesses of all attacks are modified by +1 and the prowess of each Man and Dúnadan is modified by -1. Cannot be duplicated.",</t>
  </si>
  <si>
    <t>Playable on an Orc scout or ranger. +2 prowess against non-combat attaccks. If at a Ruins &amp; Lairs [R] or Border-hold [B], wound target Orc and make a body check to play News Must Get Through taken from your discard pile or hand (as if at a Darkhaven [DH]). For the purpose of playing or interpreting Padding Feet on target Orc, any Dwarf is considered a Hobbit. Cannot be duplicated on an Orc.",</t>
  </si>
  <si>
    <t>(1)Elves---3 strikes with 8 prowess (detainment) Special: Battleground. Tap a Dunadan or Elf with a home site in Sunlands to make gold rings playable at the site.",</t>
  </si>
  <si>
    <t>(1)Elves---2 strikes with 8 prowess (detainment against companies only Elves and/or Dúnedain)Special: Battleground.",</t>
  </si>
  <si>
    <t>[MP: 2; Mind: 5; DI: 1; P/B: 2/9]---Sc/Sa---Dúnadan. Unique. +2 DI against Dúnedain with a home site in the Sun-lands. If Ûrezîr or Ûrêkhâd has been eliminated, Nîlûphel becomes a leader, gains the warrior skill and +2 prowess. Home site: Hazaj Tollin, Monastery of the True Faith.",</t>
  </si>
  <si>
    <t>Unique. Agent. +2 direct influence against Elves and Elf factions. Agent only: may move to a Haven [H].  \"'White Blossom,' they called her, for she was names after the kinswoman of Celeborn, the mother of Dior the jewel-bearer's children: Eluréd, Eluín, and fair Elwing, mother of Elrond.\"-Kuduk Lore  Home Site: Thranduil's Halls, Sarn Goriwing",</t>
  </si>
  <si>
    <t>Unique. Can only be brought into play from your sideboard, as result of another card’s effects; All your ring tests are modified by +2. All of your companies bearing a ring have a minimum hazard limit of three. You may play a Ring for Mortal Men after any ring test result of 8 or 9. For each Ring of Mortal Men in in play you may opt to transfer it to a Ringwraith character brought into play from your sideboard - requiring 1 point of GI for each Ringwraith",</t>
  </si>
  <si>
    <t>Animal. One strike. Attacker chooses defending characters. May also be played at any swamp or site in a Coastal Sea [c] region. If The Reach of Ulmo or Terror from the Deeps is in play, may also be played at any Under-deeps site.",</t>
  </si>
  <si>
    <t>[MP: 3; P/B: 13/8] Unique. Drake. Marsh-drake. Two strikes.  May be played at Amon Anlug.   If Doors of Night, Gates of Morning, or Grinding Ice is in play, may also be played keyed to Everdalf, Lindalf, Thorenaer, or East Bay of Forochel; and at non-Haven sites in these regions. + 2 prowess if keyed to Amon Anlug or a swamp in these regions",</t>
  </si>
  <si>
    <t>(1)Men---4 strikes with 8 prowess (detainment, if company contains no Magri characters)Special: Battleground.",</t>
  </si>
  <si>
    <t>(1)Men--- 4 strikes with 8 prowess (detainment against companies with no Magri or overt characters)Special: Battleground.",</t>
  </si>
  <si>
    <t>[MP: 3; P/B: 15/6] Unique. Drake. 3 strikes. As a creature may be played at Three Sisters . If Doors of Night is in play may also be played keyed to Pel Bight and all its adjacent regions or keyed to non-Free- hold, non-Haven sites in these regions.   As a long-event any company moving in one of the above regions faces an attack by Níocúpa for which the attack receives -2 prowess, -1 body, but an additional strike.",</t>
  </si>
  <si>
    <t>Playable on a Free-hold [F] at/on which Smoke on the Wind or People Diminished has been successfully played. Tap characters at the site with combined prowess of at least 15. Return any factions in play at the site to their owner’s hand. The site does not leave active play. All versions of the site become Ruins &amp; Lairs [R]. Discard if a unique faction or Rebuild the Town is in play at a version of the site. Cannot be duplicated on a given site.",</t>
  </si>
  <si>
    <t>Playable on a character during your organization phase. One time you may tap your character to place an opponent's character \"off to the side\", with this card. Do this in lieu of making opponent's character's body check in company vs. company combat with your opponent's company. Discard all cards on opponent's character. If your character becomes wounded or leaves active play, discard this card-opponent's character then forms a company at your character's current or new site. During the site phase at Shelob's Lair, your character may tap and discard this card to eliminate opponent's character-whom you then receive as kill Marshaling points.",</t>
  </si>
  <si>
    <t>[MP: 0; CP: 0] Playable only if Gates of Morning is in play. Anórien, Belfalas, Lamedon, and Lebennin are considered one unified region and Free-domain [f] for all purposes.      Hazard creatures with an asterisk (*) keyed by name to any one of these regions may be played keyed to this unified region.",</t>
  </si>
  <si>
    <t>Playable on any unique faction in play. On the turns after it is played, this card affects the region that contains the site where this faction is playable and all adjacent regions. Each company moving with region cards using one or more of such regions must make a roll (Or draw a #) modified by +2 for each ranger in the company, by +1 for each scout, and by +1 for each diplomat. If the result is 12 or less, the company must do nothing during the site phase. Cannot be duplicated on a given faction.",</t>
  </si>
  <si>
    <t>Playable on a character facing a strike from a Troll creature attack.  Unless the attack is keyed to Ruins &amp; Lairs [R], the defending character receives +3 prowess against the strike.  If the strike is successful, target character is not harmed and is taken prisoner at a Shadow-hold [S] or non-Dragon-lair Ruins &amp; Lairs [R].  At the start of his untap phase, make a body check for that character modified by +1.  Rescue-attacks (2):  Troll – 1 strike with 10 prowess, Troll – 1 strike with 12 prowess.",</t>
  </si>
  <si>
    <t>Playable on a unique stored item. This item gives no mp. All opponents’ item mp totals are reduced by the amount of mp this item would normally be worth to you (to a minimum of 1). If target item is not a treasure item this card only affects opponents of the same alignment.",</t>
  </si>
  <si>
    <t>Cancels any (ongoing) effects of Ancient Stair, Forewarned Is Forearmed and Legendary Stair. Additionally, all burglary attempts and Under-deeps movement rolls are modified by -3. One scout or sage may tap to give +2 to his company's Under-deeps movement that turn.; after a successful Under-deeps movement roll, the resource player may decide to discard this card. Cannot be duplicated.",</t>
  </si>
  <si>
    <t>Playable on a leader during the organization phase. Make a roll (draw a #) for the leader. Choose another character in the company and do the same. If the leader's result plus his prowess is greater than the other character's result plus his prowess, discard any hazard permanent-events on the other character and the leader receives +2 direct influence. Otherwise, the leader receives -2 direct influence. Cannot be duplicated on a given leader.",</t>
  </si>
  <si>
    <t>Each player must make a roll during his untap phase for each of his tapped factions: if the result is lower than 8, the faction does not untap.  Cannot be duplicated. Discard when any play deck is exhausted.",</t>
  </si>
  <si>
    <t>Unique. Balin specific. Place this card on Balin if he is in play. Balin may make a CC and (if still in play afterwards) look at a card placed on-guard at his company’s site.",</t>
  </si>
  <si>
    <t>Playable on an untapped character immediately after his company faces an Elf, Dúnadan, or Man hazard creature. Tap the character. The character can later tap to cancel an Elf, Dúnadan, or Man hazard creature attack against his company. Cannot be duplicated in a given company.   \"'...they were errand-riders of Gondor; Hirgon was one maybe.'\"-LotRVI",</t>
  </si>
  <si>
    <t>Playable on a horse ally. Discard the ally if its company enters a Shadow-hold [S] or Dark-hold [D] this turn, moves to an Under-deeps site or Dungeon, or uses Flying or special movement. Cannot be revealed as an on-guard card.",</t>
  </si>
  <si>
    <t>Playable during the site phase on a Free-hold [F] or Border-hold [B] if you have played a faction there. This site is never discarded and never untaps for you. All detainment attacks at all versions of this site against minion companies instead attack normally. Against minion companies, each version of this site has an additional automatic-attack: an exact copy including all modifications of the attack listed on its card. Cannot be duplicated on a given site.",</t>
  </si>
  <si>
    <t>Playable on a company that contains fewer than five characters and allies. The company may not use starter movement or Under-deeps movement. Their hazard limit is increased by one, and they may move an additional region (to a maximum of 6). Discard during the organization phase of you so choose, or if the company contains more thn 4 characters and allies. May be played with a starting company in lieu of a minor item. Cannot be duplicated on a company.",</t>
  </si>
  <si>
    <t>Playable on an untapped Hobbit when another character in his company is facing a strike (during other character's strike sequence). Tap Hobbit. The prowess of the strike is modified by -4 and its body by -1. If the strike is successful, the Hobbit must make a body check (in addition to the other effects of the successful strike).",</t>
  </si>
  <si>
    <t>Environment. The number of region cards that may be played by a moving company using region movement is reduced by one (two if Doors of Night is in play) to a minimum of two. This card is effective during each player's organization phase. Discard when any play deck is exhausted. Cannot be duplicated.",</t>
  </si>
  <si>
    <t>Dragon only. Playable on a Dragon character facing a strike from a Dúnadan, Dwarf, Elf, Man or Orc attack (or during CvCC).   +1 to his prowess and +2 to his body.     Additionally, weapons do not modify the prowess of characters assigning/assigned a strike to/from the Dragon character.  Cannot be duplicated for a given attack.",</t>
  </si>
  <si>
    <t>[MP: 0; Mind: 2; DI: 0; P/B: 0/8]---Sc---Hobbit. Unique. May not be among the starting characters, and may only be brought into play at his home site. Nob costs no influence to control, if controlled by Barliman Butterbur or a Hobbit.     tap: tap a face-up agent at his current or new site. Home site: Bree.",</t>
  </si>
  <si>
    <t>Playable at any tapped or untapped Border-hold [B]. In all cases, Noble Hound must be assigned a strike before any strike can be assigned to its controlling character. Discard Noble Hound to cancel any effect that would take its controlling character prisoner (does not protect other characters from being taken prisoner).",</t>
  </si>
  <si>
    <t>Playable at any tapped or untapped non-Haven site in Rohan, Southern Rhovanion, Khand, Dorwinion, Horse Plains, or Harondor. If each character in a company controls a Noble Steed (or Bill the Pony or Shadowfax), the company may move up to two additional regions. Tap to cancel a strike (not from an automatic-attack) against its bearer or itself.  \"'Then he must be a noble beast indeed...'\"-LotRII",</t>
  </si>
  <si>
    <t>As a permanent-event, playable on a face-down agent who was brought into play this turn. When the agent is revealed, and if his home site is a Border-hold [B] or a Free-hold [F], the site he came into play (which is not represented by a card) may legally be any Border-hold [B] or Free-hold [F]. Discard when the agent is revealed. Alternatively, as a short-event, take any agent who has a home site that is a Free-hold [F] or Border-hold [B] from your play deck into your hand (reveal it to your opponent and reshuffle your deck).",</t>
  </si>
  <si>
    <t>Unique. Ice-orc. Discard on a body check result of 8. Hatred may be duplicated on Nog. When Agog is eliminated, you may bring Nog into play with Agog’s company (after the attack) that phase, taken from your sideboard or hand. Home Site: Mornos",</t>
  </si>
  <si>
    <t>Playable at any Under-deeps site. +2 to all rolls required for bearer's company to move to an adjacent site in the Under-deeps. Tap Noldo-lantern to give -2 prowess and one less strike (to a minimum of one) to any Undead, Nazgûl, Orc, or Troll attack.  \"...one of them uncovered a small lamp that gave out a slender silver beam.\"-LotRII",</t>
  </si>
  <si>
    <t>[MP: 1(*)] Unique. Playable at any Border-hold [B] or Ruins &amp; Lairs [R] in Clyan or its adjacent regions if the influence check is greater than 9. Standard Modifications: Chyans (+2), Variags (-3)  Special: +2 to your faction battles in Clyan.      tap: at any time to create an attack against an overt company moving through Clyan: Men — 5 strikes with 9 prowess. Any character or faction eliminated by this attack is placed under this card instead of in the out-of-play pile. This faction is worh +1 mp (to a maximum of 3) for each card placed with it.",</t>
  </si>
  <si>
    <t>Playable on Whip. When an Orc or Troll in the company must be discarded, taken back to hand, or split off from the company, instead tap Whip and wound him; discard this card.    Discard and make a body check for an Orc or Troll in the company to take Where There’s a Whip or a command card from your discard pile to your hand.",</t>
  </si>
  <si>
    <t>Affects each company with a Coastal Sea [c] in its site path. The on-going effects of all resource short-events that were played during the organization phase are cancelled for the duration of the movement/hazard phase and the site phase. Such short-events have no effect on this card (i.e., it may not canceled by such a short-event).",</t>
  </si>
  <si>
    <t>Unique. +1 prowess against Orcs. -1 to all of his corruption checks. -1 to influence checks against factions.  \"...and Nori, who shared the hobbit's views about regular meals, plenty and often.\"-Hob  Home Site: Blue Mountain Dwarf-hold",</t>
  </si>
  <si>
    <t>Unique. Ironfist. +2 prowess against Men, Orcs, and Trolls. Swordmaster may be played on Norin as if he were a sage, and also at any Ruins &amp; Lairs [R] (as if Information were playable there). Home Site: Nurunkhizdín",</t>
  </si>
  <si>
    <t>(1)Men---2 strikes with 7 prowess (detainment) Special: Port.",</t>
  </si>
  <si>
    <t>(1)Men--- 2 strikes with 7 prowess  *must only be faced if company plays a gold ring item.  Trap--- 1 strike with 10 prowess----Cannot be canceled and weapons do not modifyCannot be canceled and weapons do not modifySpecial: Port.",</t>
  </si>
  <si>
    <t>(1)Dragon---2 strikes with 13 prowessSpecial: Ancient Dwarf-ruin. Contains a hoard. When an item is played that taps this site, one character in the company may tap and Pale Enchanted Gold from your discard pile.",</t>
  </si>
  <si>
    <t>(1)Dragon---2 strikes with 13 prowessSpecial: Ancient Dwarf-ruin. Contains a hoard. This site is considered a Dwarf-hold for the purposes of Long Forgotten Gold.",</t>
  </si>
  <si>
    <t>[MP: 1(3)] Playable if you have a Dúnadan and a Man faction in play at sites in Felaya, and Engines of Defense in play  at Hazaj Tollin. Opponent’s companies cannot enter Hazaj Tollin unless they move a faction to the site.      This card is worth 3 mp if you have Rebuild the Town in play at Nîlûlondê and you have a Tower Raided in play at a site in Bellakar or its adjacent regions.     Discard this card if you do not have a Man and a Dúnadan faction in play at sites in Felaya. Cannot be duplicated.",</t>
  </si>
  <si>
    <t>Dorwinion, Grey Mountain Narrows, Heart of Mirkwood, Iron Hills, Southern Mirkwood, Withered Heath, Woodland Realm",</t>
  </si>
  <si>
    <t>Unique. Playable at a site in the Northern Waste where you have stored at least 5 greater and/or major items by a Dragon character if the influence check is greater than 12.   All hazard creature creature attacks against any of your companies at or moving to a site in the Northern Waste receive -1 to the prowess and body.",</t>
  </si>
  <si>
    <t>Atani-lord only. Playable on a Man-hold in Greater Gondor or Wilderland, if you have a Man faction in play there and 6 stage points or more. The site becomes a Free-hold [F]; is is considered a Lordhaven [H] for the purpose of healing and storing. Your characters and allies here receive +1 to their prowess and body.",</t>
  </si>
  <si>
    <t>If a non-character manifestation of a Wizard is in the company, they may move an extra region, and Foolish Words does not affect any character in the company. Discard to cancel any effect that would split a character from such a company.",</t>
  </si>
  <si>
    <t>Cancel one Dragon, Drake, or Troll automatic-attack or attack keyed to a site. Alternatively, if Gates of Morning is in play, reduce the number of strikes of any automatic-attack by 2 (to a minimum of one).   \"'...He is not at home today (or tonight, or whatever it is), I do believe.'\" -Hob",</t>
  </si>
  <si>
    <t>Unique. Thorin specific. Playable if you have 10 SP or more, and you receive any MP for Hoard Gathering or have stored at least three major items at Blue Mountain Dwarf-hold. Each of your Dwarves with Blue Mountain Dwarf-hold as a home site receives +1 to his CC and +1 mind; if such a character now has 3 mind, he gives 1 character MP and does not cost any influence to control.",</t>
  </si>
  <si>
    <t>Playable on a character. If he is at the same non-Dark-hold, non-Darkhaven site as an opponent’s company, he may tap to take An Untimely Whisper from your sideboard or discard pile to your hand; and he may play That Ain’t No Secret, That’s Been Heard Before Tonight, and The Names among Them there, regardless of the site’s properties or his skills (or News of the Shire if opponent’s company contains a Hobbit). Discard if his company is overt or initiates CvCC.",</t>
  </si>
  <si>
    <t>Playable on an attack by Elves, Dwarves, Dúnedain, or Men. Against a covert company, the attack is canceled. Otherwise, -2 to the attack's prowess. Cannot be duplicated on a given attack.   \"'You will not have us slay wild beasts for no purpose, and it seemed no more, so I tried no arrow.'\"-LotRII",</t>
  </si>
  <si>
    <t>Playable on a minion company at or moving to a Free-hold [F] or Border-hold [B], or playable on a hero company at or moving to a Shadow-hold [S] or Dark-hold [D]. The prowess and body of each character in the company is modified by -1. Discard this card during its organization phase if the company is at a Darkhaven [V]. Cannot be duplicated on a given company.",</t>
  </si>
  <si>
    <t>(1)Men--- 4 strikes with 7 prowess (detainment)Special: A Diplomat may tap to make minor items with a healing effect to be played from hand, discard pile or sideboard.",</t>
  </si>
  <si>
    <t>(1)Men--- 4 strikes with 7 prowess (detainment against covert companies*)Special: A Diplomat may tap to make minor items with a healing effect to be played from hand, discard pile or sideboard. * If you are have Indur Dawndeath in play, the AA is cancelled against your covert companies, and only detainment against your overt companies.",</t>
  </si>
  <si>
    <t>[MP: 1; Mind: 4; DI: 1, P/B: 4/7]---W/D---Man. Unique. Agent. +2 DI. Against factions playable only at sites in Bellazen, Bozisha-Miraz, or Tulwang. Agent only: Pirates may be played keyed to his current Port site in the Sunlands as if keyed to Coastal Sea.Home site: Bûr Esmer, Ûrêzâyan.",</t>
  </si>
  <si>
    <t>[MP: (*)] Your influence attempts against Man and Dúnadan factions at sites in Bay of Ormal are modified by +1 for every copy of  The Dark Ordainers you have in play. This card is worth 1 mp for every 2 copies of The Dark Ordainers you have in play (round down). If this card is worth any mp, you receive full kill mp for defeated Dúnadan creatures and characters. Cannot be duplicated.",</t>
  </si>
  <si>
    <t>(1)Traps---2 strikes with 7 prowess;(2)Undead---2 strikes with 8 prowess, each character wounded makes a CC.Special: Contains a hoard. Any nonU Undead creature can be keyed to this site.",</t>
  </si>
  <si>
    <t>[SP: 1] Playable on a Dúnadan faction with a home region that is a Coastal Sea [c] or region adjacent.   For its movement, target faction may move to any such region. Cannot be duplicated on a given faction. Discard if the faction is wounded.",</t>
  </si>
  <si>
    <t>Arthedain, Forochel, Lindon",</t>
  </si>
  <si>
    <t>Unique. +1 prowess when at or moving to a site in the Northern Waste.    tap: take Looking Forward, Lossadan Sentinels, or Skis and Furcoats from your discard pile to your hand",</t>
  </si>
  <si>
    <t>Unique. Playable at Variag Camp if the influence check is greater than 9. Standard modifications: Haradrim (+2), Southrons (-2).  \"They swift masters of the steppe, following the course of nearly traceless paths and always knowing where to find sweet water.\"-Kuduk Lore",</t>
  </si>
  <si>
    <t>Gorgoroth, Horse Plains, Khand",</t>
  </si>
  <si>
    <t>Environment. Nurn is also considered a Coastal Sea [c] region for the purpose of playing non-unique hazards. If The Reach of Ulmo is in play, this card is not discarded during opponent’s long-event phase.",</t>
  </si>
  <si>
    <t>Nearest Darkhaven: Minas Morgul  \"The nomadic tribes roaming on horseback the eastern plains of Nurn chose a fate seemingly preordained for them: to gallop forever beneath the Shadow darkening their lands.\"-Kuduk Lore",</t>
  </si>
  <si>
    <t>Nearest Haven: Edhellond Playable: Information, Items (minor, major) Automatic-attacks: Men-4 strikes with 7 prowess  \"'With spring comes water and flowers and festivals, where their little horses and precious arrows perform miracles.'\"-Kuduk Lore",</t>
  </si>
  <si>
    <t>Unique. Playable at Nûrniag Camp if the influence check is greater than 9.  Standard Modifications: Nûriags (+2), Balchoth (-2), Variags of Khand (+2).  \"...strong and war-hardened and asked for no quarter.\"-LotRV",</t>
  </si>
  <si>
    <t>Unique. Manifestation of minion Nûrniags. Playable at Nûrniag Camp if the influence check is greater than 13 (Muster has no effect on this attempt). Standard modifications: Wizards (-5), Men (+1).  \"'They read the wind and the land like storied scribes.'\"-Kuduk Lore",</t>
  </si>
  <si>
    <t>Once per turn, you may tap a Ringwraith to take Black Horse or Winged Terror from your sideboard or discard pile and place it “off to the side” with this card, or to give one such ally in the company +2 body that turn. Only one ally may be placed with this card at any time, and you may play it as if it were in your hand. You may start the game with this card in lieu of playing a minor item.",</t>
  </si>
  <si>
    <t>Nearest Haven: Rhûbar Automatic-attacks: Dwarves — each character faces a strike with 7 prowess (detainment; cancelled if the company contains only Dwarves)  Special: During the organization phase, discard a treasure item from your company here to bring a Dwarf with this site as a home site into play (regardless of his mind); the character may be taken from your hand, discard pile, or play deck.",</t>
  </si>
  <si>
    <t>Nearest Darkhaven: Dol Guldur Playable: Items (minor, major, gold ring) Automatic-attacks: *Dwarves — 4 strikes with 10 prowess (detainment if the company contains a Dwarf)  Special: *You may discard a treasure item from a covert company at this site to cancel this automatic-attack.",</t>
  </si>
  <si>
    <t>(1)Orcs---4 strikes with 7 prowess; (2)Spawn---2 strikes with 14 prowess Special: Akhorahil may be played keyed to this site.",</t>
  </si>
  <si>
    <t>(1)Orcs---*4 strikes with 7 prowess; (2)Spawn---2 strikes with 14 prowessSpecial: If you are Sauron or Akhorahil all AA are detainment against your companies. Akhorahil the RW may be brought into play at this site.",</t>
  </si>
  <si>
    <t>Unique. Shield. Place this card on Thorin II if he is in play. +1 body to a maximum of 10. TAP: allow Thorin to face a strike from an attack against his company, regardless of the attack’s normal abilities or his status. TAP: during your end-of-turn phase to take Block from your discard pile to your hand.",</t>
  </si>
  <si>
    <t>(1)Undead---3 strikes with 6 prowess Special: Oasis. Lost Knowledge. Contains a hoard. A Dunadan character at this site may tap to invert this site. If this site is inverted you may place it with the company instead of discarding it or returning it to the location deck.",</t>
  </si>
  <si>
    <t>(1)Undead---3 strikes with 6 prowessSpecial: Oasis. Contains a hoard.",</t>
  </si>
  <si>
    <t>[SP: 1; CC: +1] Dragon-lord only. Playable on a character in  your Dragon-lord’s company (or in your starting company). The character becomes a leader (if not already), receives +1 to his CP and cannot be discarded by a body check.      Additionally the character can only be controlled by your Dragon-lord or GI, and no rolls are required to keep him in play. All influence attempts against this character are modified by -3. Cannot be duplicated by a given player.",</t>
  </si>
  <si>
    <t>[MP: 3; Mind: 2; P/B: 7/9]---Warrior. Undead. Unique. Manifestation of The King of the Dead. Playable at any site in Lamedon by a Ringwraith, Fallen-Pallando, or Aragorn II, if the company has moved there with special movement from Dunharrow this turn. Oathbreaker’s company may move between Rohan and Lamedon as if these were adjacent. Discard if he is at a site not in Gondor or Mordor. If Army of the Dead is in play, discard both.",</t>
  </si>
  <si>
    <t>[MP: 1; CP: 0] Playable on a non-avatar character, ally, or faction, if Stone of Erech or Tarma of Ar-Pharazôn is in play. -5 to all influence attempts against target and +5 to your rolls resulting from hazards that would discard target or return him/it to your hand. Any such attempt and/or rolls are not modified by unused GI, mind, or faction number. If any such attempt against target is successful, he/it is eliminated (place in out of play pile) and this card is placed in opponent’s mp. Cannot be duplicated on a given target.",</t>
  </si>
  <si>
    <t>Balrog specific. Playable during the organization phase on a leader in The Balrog's company. The leader receives +2 direct influence and cannot be discarded by a body check. Discard whenever there is a character in his company with a higher mind. Cannot be duplicated on a given character.  \"...a huge orc-chieftain...leapt into the chamber; behind him his followers clustered in the doorway.\"-LotRII",</t>
  </si>
  <si>
    <t>Unique. +3 direct influence against the Woodmen faction.  \"...as the shadow grew deep in Greenwood...many evil things reappeared, signs of the arising of Sauron.\"-LotR  Home Site: Woodmen-town",</t>
  </si>
  <si>
    <t>Playable on a moving company with only Elves, Wizards, and/or Hobbits. For each Wilderness [w] in the company’s site path you may tap a Nando or Silvan Elf in the company to lower their hazard limit by one; you may not tap more Elves in this fashion than there are hazards played on the company this turn. Environment hazards and creatures that require two or more Wildernesses in the site path do not count against the hazard limit this phase.",</t>
  </si>
  <si>
    <t>Playable on Bard Bowman, Bain, or Brand. When target character controls a Black Arrow and is assigned a strike from a Dragon or Drake attack, tap Black Arrow to give a -3 modification to the attack’s prowess and body (instead of its normal modification). Discard this card if there is more than one Black Arrow in the company.",</t>
  </si>
  <si>
    <t>Playable on a wounded Troll. Heal target Troll (from wounded to tapped) if he is: a Wild Troll at a site in a Deep Wilderness [ww]; Cave Troll at an Under-deeps or surface site: Half-troll or Olog-hai at a Shadow-hold [S] or Dark-hold [D]. You may remove a trophy from the company (place in your MP) to shuffle this card into your play deck instead of discarding it.",</t>
  </si>
  <si>
    <t>[MP: 1; Mind: 4; DI: 0; P/B: 4/8]---W/Sc---Troll. Unique. Hill Troll. +2 prowess against Ents and Awakened Plants. Discard on a body check of 8. Home site: Creb Durga, Ettenmoors.",</t>
  </si>
  <si>
    <t>[MP: 1] Unique. Playable at Kala-Ogurk if the influence check is greater than 7. Standard Modifications: Naga-Ûlurk (-2), Giants of the Ered Harmal (-2)  May also be played at tapped sites. +2 to your influence attempts against the Snaga-hai faction at sites in Ered Ormal.",</t>
  </si>
  <si>
    <t>Unique. +1 prowess against Orcs. -1 to all of his corruption checks.  \"Dwarves can make a fire anywhere out of almost anything, wind or no wind; but they could not do it that night, not even Óin and Glóin, who were specially good at it.\"-Hob  Home Site: Blue Mountain Dwarf-hold",</t>
  </si>
  <si>
    <t>[SP: 2] Playable if you have Setting up on His Own in play. Your factions that are worth full mp to you may move using region movement.",</t>
  </si>
  <si>
    <t>[SP: 1] Dragon only. Dragon-magic. Playable on an untapped Dragon character. Tap the Dragon and you may take one resource from your sideboard to your hand. Next time the Dragon would untap, discard this card instead.",</t>
  </si>
  <si>
    <t>Playable on a company at a tapped Dark-hold [D], Shadow-hold [S], or Ruins &amp; Lairs [R]. During the site phase, one or two characters in that company may each tap to take control of a non-unique, non-hoard minor item of the following type: Weapon, armor, shield, or helmet. You may take these items from your play deck (reshuffle if used), discard pile, and/or sideboard.",</t>
  </si>
  <si>
    <t>[MP: 0; CP: 0] Playable on a unique Wose character. Target Wose may tap to cancel a Trap or Pûkel-creature attack against his company. Additionally, Lure of the Senses and Taint of the Wilds cannot be played on him.  You may discard this card to take up to 2 different minor items with a Wose only ability (or only playable on a Wose character) from your sideboard to your hand (show opponent). These items may be played at any Wose-hold (even if the site is tapped). Cannot be duplicated on a given character.",</t>
  </si>
  <si>
    <t>Playable on a unique hero faction in play. Each overt company moving in a region containing the faction’s site (or region adjacent) faces an attack: same type as the faction, with a number of strikes equal to the faction’s MP. Each strike has a prowess of 10, and a body of 9 minus the number of strikes assigned. If the attack is defeated, the faction is eliminated (it may be taken as a trophy). Cannot be duplicated on a faction.",</t>
  </si>
  <si>
    <t>Nearest Haven: Rivendell Special: Healing effects affect all characters at the site  \"'For you are still afraid, perhaps, of mist and tree-shadows and deep water, and untame things. Fear Nothing!'\"-LotRI",</t>
  </si>
  <si>
    <t>Nearest Darkhaven: Carn Dûm Playable: Items (minor, major) Automatic-attacks: Maia-2 strikes with 15 prowess (cannot be canceled)  \"'Very few people live in these parts, unless they have come here since I was last down this way, which is some years ago. But there is somebody that I know of, who lives not far away.'\"-Hob",</t>
  </si>
  <si>
    <t>Arthedain, Cardolan, The Shire",</t>
  </si>
  <si>
    <t>Diplomat only. +5 to an influence check against a character or +4 to a corruption check made by a character in the same company.  \"'We last met on the first of May: at Sarn Ford down the Brandywine. He told me that his business with you have gone well, and you would be starting for Rivendell in the last week of September.'\" -LotRI",</t>
  </si>
  <si>
    <t>Playable if your opponent is a hero player and has a mustering card in play. Your factions may initiate faction battles against opponent’s factions this turn.",</t>
  </si>
  <si>
    <t>All Dwarves in play receive +1 prowess against Orcs (+2 for Longbeards), Trolls, Drakes, and Dragons (+2 for Ironfists). Discard when an attack of these types is defeated by a company with at least one Dwarf. Cannot be duplicated.",</t>
  </si>
  <si>
    <t>Awakened Plant. One strike. 15 prowess against Hobbits. May also be played keyed to Fangorn, Heart of Mirkwood, Southern Mirkwood, and Western Mirkwood; and may be also played at Ruins &amp; Lairs [R], Shadow-holds [S], and Dark-holds [D] in these regions. Also playable at Old Forest and Drúadan Forest. Two Wildernesses [w] in site path are required.",</t>
  </si>
  <si>
    <t>Triple all standard modifications for influence checks against factions.   \"...all the grievances that stand between Elves and Dwarves...\"-LotRII",</t>
  </si>
  <si>
    <t>Anfalas, Old Pûkel-land",</t>
  </si>
  <si>
    <t>Andrast, Enedhwaith, Eridaoran Coast, Gap of Isen, Old Pûkel Gap",</t>
  </si>
  <si>
    <t>Allows a character at a Haven [H] to attempt to bring a faction into play. The length of the site path from this Haven to the site at which the faction can be played must be two or less (this must be verified by an available site card). The influence check for this attempt is modified by -1 and is not modified by the influencing character's direct influence.",</t>
  </si>
  <si>
    <t>Playable during the organization phase on a character at a Ruins &amp; Lairs  [R]. Tap the character and take a resource, character, or hazard playable at the site from your sideboard to your hand (show opponent); if a resource, it cannot be normally worth more than 1 mp. Remove this card from the game",</t>
  </si>
  <si>
    <t>Hoard item. +1 direct influence. Discard this item to give +4 direct influence to bearer until the end of turn.  \"'...somewhere where there's good loot nice and handy...'\"-LotRIV",</t>
  </si>
  <si>
    <t>Discard on a body check result of 8. +1 direct influence against Trolls, Orcs, Troll factions, and Orc factions. -1 to all corruption checks.  \"'Troll sat alone on his seat of stone, And munched and mumbled a bare old bone...'\"-LotRI  Home Site: Any Dark-hold",</t>
  </si>
  <si>
    <t>[MP: 0; CP: 1] Playable at any tapped or untapped Border-hold. Discard Old Winyards during the site phase at a Free-hold to make one minor item playable at the site. You may play a major item instead if you discard two copies of Old Winyards, or a non-hoard greater item if you discard three copies.",</t>
  </si>
  <si>
    <t>Warlord only. Playable on your avatar Warlord. Your Warlord may play any ally at his non-Darkhaven. non-Free-hold surface site that is normally playable at an adjacent Under-deeps site; afterwards, shuffle this card into your play deck. Cannot be duplicated by given player. \"Something has crept, or has been driven out of dark waters under the mountains. -LotRII",</t>
  </si>
  <si>
    <t>[MP: 1; CP: 1] Unique. Playable at Barrow-downs or Cameth Brin. Armor. Jewel. Treasure. +1 body to a maximum of 8. Bearer may attach or detach any non-armor minor item he controls with Olga Wama during the organization phase (invert it or place a token); if placed with Olga Wama it gives no corruption points and cannot be used (none of its abilities apply). For each minor item attached, bearer gains +1 DI against Man factions playable at sites in Rhudaur, Cardolan and Dunland, and against Man characters with a home site in these regions.",</t>
  </si>
  <si>
    <t>[MP: 2; Mind: 2; P/B: 9/10] Animal. Playable at any Border-hold [B] in the Sunlands or the Uttersouth at which you have a Man faction in play. Discard if the controller’s company moves through more than three regions or uses movement other than region or port movement. -2 to the body of any strike (or character in CvCC) that Oliphaunt taps to face. Cannot be duplicated on a given character.",</t>
  </si>
  <si>
    <t>Trolls. Three strikes (playable only against hero companies).   \"...these fell creatures would bite the throats of those that they threw down.\"-LotRV",</t>
  </si>
  <si>
    <t>Trolls. Three strikes.  \"They bore round bucklers huge and black and wielded heavy hammers in their knotted hands. Reckless they sprang into pools and waded across bellowing as they came.\"-LotRV",</t>
  </si>
  <si>
    <t>[MP: 3; Mind: 9; DI: 0; P/B: 7/9]---W/R/D---Troll--Unique. Olog-hai. Leader. Discard on a body check result of 9. +5 DI against Orcs and Trolls. When he is at Shapal Udûn you may keep one more card than normal in your hand. May only be brought into play at his home site; if in your starting company, you must start the game at his home site. Home site: Shapôl Udûn.",</t>
  </si>
  <si>
    <t>[MP: 0; CP: 0] Playable on a Troll. Target Troll may use two-handed battle-gear items as if they were not two-handed. Additionally, if bearer taps to face a strike he may reduce his prowess by any factor of 3 to give -1 to the body of the strike. Cannot be duplicated on a given character.",</t>
  </si>
  <si>
    <t>(1)Traps---each character faces one strike with 6 prowess;(2)Men---3 strikes with 9 prowess (detainment against covert companies)",</t>
  </si>
  <si>
    <t>Unique. Agent. +3 direct influence against Wose factions.  \"Here was one of those old images brought to life.\"-LotRV  Home Site: Drúadan Forest, Wose Passage-hold, Stone-circle",</t>
  </si>
  <si>
    <t>Playable on Gandalf at Bree or a site in The Shire. You may bring one Hobbit into play with Gandalf at a Ruins &amp; Lairs [R] in Eriador. Place this card on the Hobbit when he enters play: target Hobbit receives : +1 to his mind and +1 to prowess. Cannot be duplicated on a given Hobbit.",</t>
  </si>
  <si>
    <t>[MP: 0; CP: 0] Playable during the site phase on a character bearing a ring special item. You may take a manifestation of Gollum from your discard pile to your hand.   Additionally, if My Precious is face-up and at a site in the same or an adjacent region (or the ringbearer is at one of My Precious’ home sites), he now attacks the ringbearer’s company. The ringbearer must face at least one strike from the attack. If still in play afterwards, My Precious is considered at this site (no site card is required if none is available)",</t>
  </si>
  <si>
    <t>Nazgûl hazard creatures may be played keyed to any region that contains a Dark-hold [D], or contains a Shadow-hold [S] or Ruins &amp; Lairs [R] where a unique minion faction is in play. Cannot be duplicated by a player. TAP: and discard this card to take In Great Wrath or Out of the Black Sky from your discard pile or sideboard to your hand.",</t>
  </si>
  <si>
    <t>Playable after a failed strike from sn agent attack this phase. A character in the company may tap to play a non-unique ally or Bill the Pony. This does not tap the site.   Alternatively, playable after CvCC this phase, if a strike from an opponent's character controllinga non-unique ally (or Bill the Pony) was successful. against a character controlling a non-unique ally (or Bill the Pony). Discard an ally of your choice controlled by the character.",</t>
  </si>
  <si>
    <t>Playable on a faction you have in play. -1 faction Marshaling points. Any influence attempt against the faction is modified by -8 and Muster may not be used against the faction.   \"'...what his fate shall be depends now on your choice.'\" -LotRVI",</t>
  </si>
  <si>
    <t>Playable on a wounded non-Wizard, non-Ringwraith character. The next time target character would otherwise heal, discard this card instead. Attacking player may always assign the first strike of any attack to this character (unless Alatar moves into the company to face a strike). Cannot be duplicated on a given character.   \"'Where will wants not, a way opens, so we say...and so I have found for myself.'\" -LotRV",</t>
  </si>
  <si>
    <t>Playable on a character bearing a Ring for Mortal Men with Lord of Gifts. The character becomes an agent (all agent rules apply). Any resources under his control still affect the agent (as if a character). Turn the agent face down and place him at a site in an adjacent region.     Opponent may attempt to influence the agent during the site phase (treat as your character with mind 0). Discard all cards attached to this agent when he leaves active play or when he is successfully influenced by your opponent.",</t>
  </si>
  <si>
    <t>Unique. All characters in the same territory as the bearer of The One Ring (or territory adjacent for a character bearing a ring) that are allowed to move must attempt to move to the same site as the bearer of The One Ring. If they may not legally move to that site, they must attempt to move to the nearest possible site (defender’s choice).",</t>
  </si>
  <si>
    <t>Playable on The One Ring. Once per turn a gold ring item in the company may be replaced with any ring special item for which it could normally be tested.   Any creature that can be keyed to Dark-hold [D] or Shadow-hold [S] may be played keyed to Ruins &amp; Lairs [R] against the company. Cannot be duplicated.     tap: take a gold ring item from the discard pile to your hand.",</t>
  </si>
  <si>
    <t>[MP: (*)] Unique. Playable on The One Ring. If the bearer of The One Ring is an avatar your GI is increased by +4. All other characters in the company bearing a ring special item have their mind halved (round down) and their CP modified by an additional -1. This card is worth 1 mp for each such character. The is no limit to the bearer’s company size.",</t>
  </si>
  <si>
    <t>[MP: 1; Mind: 4; DI: 0; P/B: 1/9]---Sc/Sa---Wose. Unique. Agent. +2 DI against Wose characters. +2 DI against Wose factions playable at sites in the Sunlands. -1 to his CC if not at or moving to a site in the Sunlands. Agent only: tap: take Spirit of Oku-Tori from your sideboard or discard pile to your hand (counts as one against the hazard limit).Home site: any Wose-hold in the Sunlands",</t>
  </si>
  <si>
    <t>[MP: 2; Mind: 5; DI: 2; P/B: 3/8]---W/Sc/R---Wose. Unique. +2 DI against Woses. -1 to his CP if not at or moving to a site in the Sun-lands.     tap: cancel an attack keyed to a Jungle region [j] against his company.Home site: Auz Azunan.",</t>
  </si>
  <si>
    <t>Playable on a strike from an agent attacking a character bearing a ring special item. May be played on-guard and revealed if an agent attacks. If played on My Precious, the strike receives +4 prowess and cannot be cancelled. Discard this card if the strike is not successful. Otherwise, no body check is made, but the agent takes control of a ring special item borne by the defending character (attackers’s choice); Any character defeating a strike from this agent may take control of the ring (no body check is made).",</t>
  </si>
  <si>
    <t>[MP: (2); SP: 2] You may play a Valdacli lord at his home site (or in your starting company, you must start the game at his home site). If you have not yet revealed an avatar he may only come into play in the Dominions of the Seven (or its adjacent territories). You receive this card’s  mp if you have a faction host of 5 or more factions under the control of the Valdacli lord at your avatar’s Haven site [H].",</t>
  </si>
  <si>
    <t>Playable on a minion company. One agent minion may be played with target company at a Darkhaven [V]-place this card with the agent. -1 to his mind to a minimum of 1. This card may be played with a starting company in lieu of a minor item. When played as such, reveal it when starting companies are determined as if it were a character. Cannot be duplicated on a given character.",</t>
  </si>
  <si>
    <t>You cannot remove Redoubled Force from play (except by defeating an Orc or Troll automatic-attack).. Each time you defeat an Orc attack or an Orc character in CVCC, rotate this card 90° (or place a token); you may take Rescue Prisoners or A Friend of Yore from your sideboard to your hand. This cad gives 3 marshalling points when fully rotated (even to an Atani-lord player).",</t>
  </si>
  <si>
    <t>Nearest Haven: Lórien Playable: Items (minor, major) —battle-gear items only—  Automatic-attacks: Undead. Man — 1 strike with 12 prowess  Special: Hidden site. Gorgoroth; Horse Plains. A company must tap a scout or discard a Lost Knowledge card it controls to reveal this site.",</t>
  </si>
  <si>
    <t>Nearest Darkhaven: Minas Morgul Playable: Items (minor, major)  —battle-gear items only—  Automatic-attacks: Undead. Man — 1 strike with 12 prowess  Special: Hidden site. Gorgoroth; Horse Plains. A company must tap a scout or discard a Lost Knowledge card it controls to reveal this site.",</t>
  </si>
  <si>
    <t>May be brought into play at any Orc-hold if an overt leader is at the site. Discard on a body check result of 7. TAP: play Hail of Darts on his company regardless of the phase; all Orc Archers in the company receive +1 to their prowess and body this turn. TAP: give one strike from an attack (or in CvCC) -1 CC to its prowess and body. Home Site: any Dark-hold",</t>
  </si>
  <si>
    <t>Discard on a body check result of 7 or 8. -1 to all corruption checks.  \"...long-armed crook-legged Orcs.\"-LotRIII  Home Site: Any Dark-hold",</t>
  </si>
  <si>
    <t>Leader. Discard on a body check result of 8. +3 direct influence against Orcs and Orc factions.  \"'Their masters would not dare give such plain orders to Orcs, even if they knew so much themselves...they are not trusty servants.'\"-LotRIII  Home Site: Any Dark-hold",</t>
  </si>
  <si>
    <t>Leader. Discard on a body check result of 8. +3 direct influence against Orcs and Orc factions.  \"But if his family wish to know who is now king here, the name is written on his face. I wrote! I killed him! I am the master!\"-LotR  Home Site: Any Dark-hold",</t>
  </si>
  <si>
    <t>Discard on a body check result of 9. If there are at least two other Orcs in his company, his prowess and body are modified by -1 (instead of -3) when not tapping to face a strike.  Home Site: any Orc-hold",</t>
  </si>
  <si>
    <t>[MP: 1; Mind: 3; DI: 0; P/B: 5/7]---W---Orc. Dragon-lord specific. Discard on a body check result of 7. -3 to his influence attempts.Home site: any Dragon's Den.",</t>
  </si>
  <si>
    <t>Playable on an Orc, Troll, or Man attack. The attack is canceled.  Alternatively, playable on any attack if Skies of Fire is in play. The number of strikes from the attack is reduced to half of its original number (rounded up).   \"...something like a quarrel had begun, and was getting hotter.\" -LotRIII",</t>
  </si>
  <si>
    <t>Can use spirit-magic. +1 DI if he controls a trophy. You may eliminate a trophy in the company or a prisoner he controls to heal an Orc or Troll in the company (from wounded to tapped; tap Orc Shaman if untapped). Cannot be duplicated by a player unless he has a unique Orc faction in play for each Orc Shaman. Home Site: any Orc-hold",</t>
  </si>
  <si>
    <t>Discard on a body check result of 7 or 8. -1 to all corruption checks.  \"He stooped over Pippin, bringing his yellow fangs close to his face.\"-LotRIII  Home Site: Any Dark-hold",</t>
  </si>
  <si>
    <t>Orc scout only. Cancel one strike against an Orc scout.   \"He crept slowly on, bent almost double.\" -LotRIII",</t>
  </si>
  <si>
    <t>Discard on a body check result of 7 or 8. -1 to all corruption checks.  \"'Uglúk u bagronk sha pushdug Saruman-glob búbhosh skai.'\" -LotRIII  Home Site: Any Dark-hold",</t>
  </si>
  <si>
    <t>Discard on a body check result of 8. -1 to all corruption checks.  \"...tough thick legs going up and down, up and down, unresting, as if they were made of wire and horn, beating out the nightmare seconds of an endless time.\" -LotRIII  Home Site: Any Dark-hold",</t>
  </si>
  <si>
    <t>Playable on an Orc attack with at least four strikes, before strikes are assigned. Each character in the attacked company immediately faces a strike with 6 prowess; he receives +1 prowess against this strike for each armor, helmet, and/or shield he bears. Afterwards, the Orc attack resolves normally.",</t>
  </si>
  <si>
    <t>Orcs. Three strikes. May also be played keyed to any region containing a Dark-hold [D]; and to its adjacent regions if the company has faced Orc-patrol or Orc-raiders this turn. Orc-battalion receives +1 prowess and strikes for every two characters in the defending company. If Orc-battalion is keyed to a Dark-domain [d] or Dark-hold [D], its attack cannot be cancelled by resource events (except magic or spells).",</t>
  </si>
  <si>
    <t>Unique. Armor. Hoard item. May also be played at Under-deeps sites (as if containing a hoard). +3 to body to a maximum of 10. Orc only: +1 prowess. If bearer is a leader, he cannot be discarded by a body check and receives +1 DI for every two Orc factions you have in play.",</t>
  </si>
  <si>
    <t>Discard to give +1 prowess to all characters in bearer's company until the end of turn.  \"Uglúk thrust a flask between his teeth and poured some burning liquid down his throat: he felt a fierce glow flow through him. The pain in his legs and ankles vanished.\"-LotRIII",</t>
  </si>
  <si>
    <t>Playable on a company with an Orc leader. May be played on a starting company in lieu of a minor item. Instead of playing a ‘free’ minor item with the company, you may play Orc-draughts or Orc-liquor from your sideboard (or 2 such items if Orc-pouch is in the company). Additionally, during the organization phase you may discard Orc-draughts or Orc-liquor from the company to allow them to move an additional region that turn (to a maximum of 6). Discard if the company does not contain an Orc leader.",</t>
  </si>
  <si>
    <t>Playable at the end of the organization phase on a company that can legally move to a mountain region; only playable by a Fallen-wizard if A Strident Spawn is in play. This card is used as site card in a mountain region (place the region card with it): [S], draw 2/2. You may play A Few Recruits at this site. Discard if no company is at or moving to the site. Alternatively, playable on a Shadow-hold [S] or Dark-hold [D]. The site does not leave play. Discard when an opponent’s company enters a version of the site.",</t>
  </si>
  <si>
    <t>Orcs. Five strikes.  \"...a grim band, four score at least of large, swart, slant-eyed Orcs...\"-LotRIII",</t>
  </si>
  <si>
    <t>Orcs. Two strikes. If all strikes against a moving company are successful, the company’s new site is tapped.",</t>
  </si>
  <si>
    <t>Orcs. One strike. If played on a company that has already faced an Orc attack this turn, Orc-lieutenant receives +4 prowess.  \"Then suddenly, without warning, Uglûk sprang forwards, and with two swift strokes swept the heads off two of his opponents.\"-LotRIII",</t>
  </si>
  <si>
    <t>Discard to give +2 body (to a maximum of 10) to all characters in bearer's company until the end of turn.  \"He was healing...orc-fashion; and his treatment worked swiftly.\"-LotRIII",</t>
  </si>
  <si>
    <t>Playable on a company containing only Hobbits and/or Dwarves. Target company may not be attacked by an overt minion company. If an overt minion company at the same site moves, you may replace the target company's site card with your copy of the minion's company's new site (if this site is in your location deck). At the start of each of your opponent's site phases, make a roll (draw a #). If the result plus the number of minion characters at the same site is greater than 12, discard this card.",</t>
  </si>
  <si>
    <t>Playable during the organization phase on a moving overt company. The hazard limit against the company increases by two and the prowess of any hazard creatures played against it this turn is modified by -1. Cannot be duplicated on a given company.  \"'...the swiftest wolf-riders, and already their cries and howls rent the air afar.'\" -Hob",</t>
  </si>
  <si>
    <t>Orcs. Three strikes.  \"...hundreds of hideous orc-faces grinned at him out of the shadows, hundreds of hideous arms grasped at him from every side.\"-LotRIII",</t>
  </si>
  <si>
    <t>Tap bearer and discard this item to replace it with one minor item, taken from your sideboard or discard pile. This must be an item that can be included with a starting company; if bearer is Lugdush or Radbug, you may take two such items (no Orc-pouch).",</t>
  </si>
  <si>
    <t>Orcs. Four strikes.  \"...Uglûk's followers leaped over him and cut down another with their broad-bladed swords. It was the yellow-fanged guard. His bloody body fell...still clutching his long saw-edged knife.\"-LotRIII",</t>
  </si>
  <si>
    <t>Orcs. Four strikes.  \"Orcs began to raid...and slay or steal horses.\"-LotR",</t>
  </si>
  <si>
    <t>Unique. Weapon. +3 to prowess to a maximum of 8 (+4 prowess to a maximum of 10 against Orcs).  \"They had called it Orcrist, Goblin-cleaver, but the Goblins called it simply Biter. They hated it and hated worse anyone that carried it.\"-Hob",</t>
  </si>
  <si>
    <t>Unique. Playable at Mount Gram if the influence check is greater than 8. Once in play, the number required to influence this faction is 0. Standard Modifications: Morgul-orcs (+2), Orcs of Gundabad (-2).  \"Collectively known as  the Uruk-Engmair, this Orc army was a loose collection of nine tribal confederacies...\"-Kuduk Lore",</t>
  </si>
  <si>
    <t>Unique. Playable at Dol Guldur if the influence check is greater than 8. Standard modifications: Orcs of Moria (-2), Orcs of the Red Eye (+2). Once in play, the number required to influence this faction is 0.  \"Three times Lórien had been assailed from Dol Guldur...\"-LotR",</t>
  </si>
  <si>
    <t>Unique. Playable at Barad-dûr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Orcs of Udûn (+2), Orcs of Mirkwood (-2).",</t>
  </si>
  <si>
    <t>Unique. Playable at Mount Gundadbad if the influence check is greater than 9. Once in play, the number required to influence this faction is 0. Standard Modifications: Grey Mountain Goblins (+2), Orcs of Angmar (-2).  \"...Orcs, multiplying again in the Misty Mountains, began to ravage the lands...\"-LotR",</t>
  </si>
  <si>
    <t>[MP: 2; SP: 2] Dragon-lord specific. Playable on your Dragon-lord, if he is at an Orc-hold where you have a unique Orc faction in play. Any Orc-hold where you have an Orc faction in play is considered one of your Dragon’s Dens (place a Dragon’s Den copy on it). If at such a site, your Dragon-lord may tap to give all your Orc characters +1 prowess and +1 body until the end of the turn, and any non-unique Orc creature may be played against all opponents’ companies keyed to the region containing this site.  Discard this card if you have no unique Orc faction in play or you have less than 5 P. Cannot be duplicated by a given player",</t>
  </si>
  <si>
    <t>[MP: 3] Unique. Playable at Isengard if you have a manifestation of Saruman in play    if the influence check is greater than 12. Standard Modifications: Saruman is in the company (+5), Greater Half-orcs (+2).     tap: during organization phase to search your discard pile for a Half-orc and bring into play under direct influence at Isengard.",</t>
  </si>
  <si>
    <t>Unique. Playable at Sarn Goriwing if the influence check is greater than 8. Once in play, the number required to influence this faction is 0. Standard Modifications: Orcs of the Red Eye (-2), Orcs of Gorgoroth (+2).  \"With the Necromancer came the Orcs; not called by Dol Guldur's master, but drawn to evil...\"-Kuduk Lore",</t>
  </si>
  <si>
    <t>Unique. Playable at Moria if the influence check is greater than 10. Once in play, the number required to influence this faction is 0. Standard Modifications: Goblins of Goblin-gate (+2), Orcs of Dol Guldur (-2).",</t>
  </si>
  <si>
    <t>Unique. Playable at Cirith Gorgor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Orcs of the Ephel Dûath (-2), Snaga-hai (+2).",</t>
  </si>
  <si>
    <t>Ice-orcs. Playable at a tapped or untapped site in Azjan, Barl Syrnac, Lhûgdalf or Ukal Sêj if the influence check is greater than 8. Standard Modifications: Ice-orc (+2)You may play Roam the Waste as if you were a Balrog player (Strangling Coils need not be in play); it only affects your companies containing an Ice-orc.Cannot be duplicated at a given site",</t>
  </si>
  <si>
    <t>Playable at any tapped or untapped site in Ered Muil.    if the influence check is greater than 7.  Modifications: Orcs of the Bleak Mountains (-2). Can only be influenced by a leader. Place this faction with the leader. It may be stored at Mornost and gives 1 mp if stored. Remove this faction from the game to cause all strikes from a non-unique hazard creature played against your company moving to a site in the Northern Waste to fail",</t>
  </si>
  <si>
    <t>[MP: 1(*)] Dragon-lord specific. Playable by your Dragon-lord at a Dragon’s Den [K] if the influence check is greater than 8. Standard Modifications: Each Orc faction in play at a site in the same or an adjacent region as the Dragon’s Den (-2).     This faction is worth 1 extra mp (to a maximum of 4 mp) for any other Orc faction you have in play at a site in the same or an adjacent region.   Cannot be duplicated by a given player.",</t>
  </si>
  <si>
    <t>Unique. Playable at Cirith Ungol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Snaga-hai (+2), Orcs of Angmar (-2).",</t>
  </si>
  <si>
    <t>[MP: 1(*)] Unique. Playable at Mount Arysis if the influence check is greater than 9. Standard Modifications: Orcs (+2), Uruk-hai Orcs (-2)     This faction is worth 1 additional mp for every item placed with any version of Mount Arysis.",</t>
  </si>
  <si>
    <t>Unique. Playable at Mornost     if the influence check is greater than 10.  Modifications: Ice-orcs (+2), Orcs of Angmar (-2). Once in play, the number required to influence this faction is 0.    tap: at any time to allow a non-unique Orc hazard creature to be played keyed to Narthalf or its adjacent regions",</t>
  </si>
  <si>
    <t>Unique. Playable at Barad-dûr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Orcs of Mirkwood (-2), Orcs of Udûn (-2), Uruk-hai (+2).",</t>
  </si>
  <si>
    <t>Unique. Playable at Gaurblog Lug, if the influence check is greater than 10. Modifications: an Orc faction is in play in Mordor or Wilderland (-2), +1 for each trophy in the company (+2 if a Dwarf-trophy). TAP: take Trouble on All Borders from your discard pile to your hand. This faction does not untap normally during the untap phase.",</t>
  </si>
  <si>
    <t>[MP: 2] Unique. Playable at Fhul if the influence check is greater than 8. Standard Modifications: Leader with a home site in The Sun-lands or The Uttersouth (+2).",</t>
  </si>
  <si>
    <t>Unique. Playable at Cirith Gorgor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Orcs of Gorgoroth (+2), Orcs of the Red Eye (-2).",</t>
  </si>
  <si>
    <t>Playable on a character facing a strike from an Orc creature attack. If the strike is successful, the character is not harmed and is taken prisoner at a Dark-hold [D], Shadow-hold [S], or Ruins &amp; Lairs [R]. At the start of his untap phases, make a body check for the character modified by -1. Rescue-attacks (2): Orcs —  2 strikes with 7 prowess, Orcs —  1 strike with 10 prowess.",</t>
  </si>
  <si>
    <t>Orcs. Five strikes. If played on a company that has already faced an Orc attack this turn, Orc-warband receives +3 prowess.  \"Then the whole company began to run with the long loping strides of Orcs. They kept no order, thrusting, jostling, and cursing; yet their speed was very great.\"-LotRIII",</t>
  </si>
  <si>
    <t>Orcs. Five strikes. If played on a company that has already faced an Orc attack this turn, Orc-warband receives +3 prowess.  \"Fierce and shrill rose the yells of the Orcs, and suddenly the horn calls ceased.\"-LotRIII",</t>
  </si>
  <si>
    <t>Orcs. Three strikes.  \"The yells and yammering, croaking, jibbering and jabbering; howls, growls and curses; shrieking and shriking, that followed were beyond description. Several hundred wild cats and wolves being roasted slowly alive together would not have compared with it.\"-Hob",</t>
  </si>
  <si>
    <t>Orcs. Three strikes.  \"...he saw the goblins: goblins in full armour with drawn swords... They were aroused, alert, ready for anything.\"-Hob",</t>
  </si>
  <si>
    <t>Orcs. Three strikes.  \"'...Whiteskins have better night-eyes than most Men...They can see the night-breeze, or so it's said.'\"-LotRIII",</t>
  </si>
  <si>
    <t>Elf-lord only. You may play and use minion treasure items as hero items. Your treasure and ring items borne by Elves are each worth full MP. Additionally, you may tap an Elf at a site in Hollin to take Gwaith-i-Mirdain from your discard pile to your hand. Cannot be duplicated by a player. TAP: and tap an Elf sage to store a Reforging in his company or to replace an ore resource in the company with a Reforging from hand (discard the ore).",</t>
  </si>
  <si>
    <t>Lost Knowledge. Playable at Guild of Elements site on one of your characters. He may tap to cancel an automatic-attack at such a site.    You may discard this card to take Spies Feared or Power against the Shadow from your discard pile to your hand",</t>
  </si>
  <si>
    <t>Each face up agent must attack if a company enters a site where he is located. Additionally, any unrevealed on-guard cards are discarded instead of being returned to their owner's hand. Discard when any play deck is exhausted. Cannot be duplicated.  \"'Worm killed your Chief, poor little fellow, your nice little Boss. Didn't you, Worm? Stabbed him in his sleep, I believe.'\"-LotRVI",</t>
  </si>
  <si>
    <t>Playable on a company. May beplayed with a starting company in lieu of a minor item. This company may contain a Troll leader in addition to another leader. +1 to all corruption checks by followers of Troll leaders in this company. Discard if Ren is your Ringwraith or when a leader leaves the company. Cannot be duplicated on a given company.  \"'A great cave-troll, I think, or more than one.'\"-LotRII",</t>
  </si>
  <si>
    <t>Balrog specific. Playable on a company. May be played with a starting company in lieu of a minor item. This company may contain an additional leader who does not count against the company size maximum.  \"'Not our orders!' said one of the earlier voices. 'We have come all the way from the Mines to kill...'\"-LotRIII",</t>
  </si>
  <si>
    <t>Chey Sart, Chy, Ered Harmal, Heb Aaraan",</t>
  </si>
  <si>
    <t>Unique. +1 prowess against Orcs. -1 to all of his corruption checks. -1 to influence checks against factions.  \"...a grey hood, a brown hood, and a white hood were hanging on the pegs, and off they marched with their broad hands stuck in their gold and silver belts...\"-Hob  Home Site: Blue Mountain Dwarf-hold",</t>
  </si>
  <si>
    <t>Command. Playable on a Dwarf leader during the organization phase. Return all other command cards on target leader to your hand when this card is played. -2 to the leader’s DI (to a minimum of 0). +1 prowess to all Dwarves in his company, and +1 to the company’s Under-deeps movement rolls. You may return this card to your hand during any organization phase. Cannot be duplicated in a given company.",</t>
  </si>
  <si>
    <t>Lost Knowledge. Sage only at an untapped site where Information is playable. Tap the sage and the site and place this card with a hero item in the company. Target item now gives full MP (keep this card with it). If it is a battle-gear item, it may be used as if a minion item. Cannot be duplicated on an item.",</t>
  </si>
  <si>
    <t>Automatic-attacks: Spirits of Ice and Cold —   2 strikes with 7 prowess; —resources which   affect Undead  also affect these Spirits—, Special:",</t>
  </si>
  <si>
    <t>(1)Spirits of Ice and Cold---2 strikes with 7 prowessSpecial: True Spirits of the North Wind may always be played keyed to this site against an overt company.",</t>
  </si>
  <si>
    <t>Unique. Alatar specific. Playable on Alatar if Join the Hunt is in play. Your weapon/shield armor/helmet items are each worth full Marshaling points. Your allies with a prowess attribute are each worth full Marshaling points. Your Elf factions are each worth 2 Marshaling points.  \"...to hunt, or to ride and run over the open lands by moonlight or starlight...\"-Hob",</t>
  </si>
  <si>
    <t>Unique. -1 to all of his corruption checks. -1 to influence checks against factions.  \"...the woodland folk were altogether noiseless in their movements.\"-LotRII  Home Site: Lórien",</t>
  </si>
  <si>
    <t>[MP: 2; Mind: 7; DI: 1; P/B: 5/9]---W/Sc/R---Elf. Unique. Silvan. +2 DI against Silvan Elves. Orthir’s company may move through Ered Harmal as if it were a non-mountain region.    You may discard a Stars from hand to reveal a hidden site for his company (all requirements are fullfilled). Home site: Arentaurr.",</t>
  </si>
  <si>
    <t>(1)Opponent may play as an automatic-attack one non-unique hazard creature from his hand normally keyed to Shadow-hold or Border-hold.Special: Port-on-Anduin. Battleground. During the site phase a company may discard (for no effect) a Lost Knowledge card the company controls to make Palantir of Osgiliath playable at this site until the end of the turn.",</t>
  </si>
  <si>
    <t>(1)Opponent--- may play as an automatic-attack one non-unique hazard creature from his hand normally keyed to Border-hold.Special: Port-on-Anduin. Battleground. During the site phase a company may discard (for no effect) a Stolen Knowledge card the company controls to make Palantir of Osgiliath playable at this site until the end of the turn.",</t>
  </si>
  <si>
    <t>(1)Dúnedain--- each character faces one strike with 7 prowess (detainment)Special: Port. A company may not move with port movement to this site unless it taps (for no effect) a ranger.",</t>
  </si>
  <si>
    <t>(1)Dúnedain--- each character faces a strike with 7 prowess (detainment against covert companies); (2)Dúnedain--- 3 strikes with 10 prowess (against overt companies only)Special: Port. A company may not move with port movement to this site unless it taps (for no effect) a ranger.",</t>
  </si>
  <si>
    <t>Adjacent Sites: Ost-in-Edhil (6) Playable: Information, Items (minor, major, gold ring) Automatic-attacks (2): (1st) Traps — 2 strikes with 11 prowess; (2nd) Opponent may play as automatic-attack a Nameless Thing, Watcher in the Water, or Elf creature from his hand; keep the creature with the site as 2nd automatic-attack until it is defeated. Special: Contains a hoard. Hidden site. Discard a Stolen Knowledge card from the company to reveal this site. When a gold ring is tested at this site, the result of the roll is modified by +3.",</t>
  </si>
  <si>
    <t>(1)Dunedain---2 strikes with 9 prowess (detainment)Special: Port. If any version of this site turns into a Bh, the AA type is also considered Men. *Contains a hoard if the company discards an Information it controls.",</t>
  </si>
  <si>
    <t>(1)Dúnedain--- 4 strikes with 9 prowess (can only be cancelled by a skill card)Special: Port. If any version of this site turns into a Border-hold, the AA type is also considered Men. *Contains a hoard if the company discards an Information it controls.",</t>
  </si>
  <si>
    <t>Nearest Haven: Lórien Playable: Information, Items (minor) Automatic-attacks (2): (1st) Vermin — each character faces a strike with 7 prowess (detainment); (2nd) Undead — 2 strikes with 8 prowess  Special: Each character at this site may tap to discard a Nazgûl event in play.",</t>
  </si>
  <si>
    <t>Nearest Darkhaven: Minas Morgul Automatic-attacks: Vermin — each character faces a strike with 7 prowess (detainment)  Special: If Hold Rebuilt and Repaired is played on the site, it becomes one of your Darkhavens [K]; tap the site during the site phase to take The Black Council, Sudden Call, or any number of Ringwraiths from your discard pile to your hand.",</t>
  </si>
  <si>
    <t>Nearest Haven: Rivendell Playable: Items (minor, gold ring) Automatic-attacks: Wolves - 3 strikes with 5 prowess  \"'There is a wholesome air about Hollin. Much evil must befall a country before it wholly forgets the Elves, if once they dwelt there.'\"-LotRII",</t>
  </si>
  <si>
    <t>Nearest Darkhaven: Carn Dûm Playable: Items (minor, gold ring) Automatic-attacks: Wolves - 3 strikes with 5 prowess  \"...he told of the Elven-smiths of Eregion and their friendship with Moria, and their eagerness for knowledge, by which Sauron ensanared them.\"-LotRI",</t>
  </si>
  <si>
    <t>Unique.  \"...of the Outlands...the uplands of the Morland, the great Blackroot Vale...\" -LotRV  Home Site: Vale of Erech",</t>
  </si>
  <si>
    <t>Unique. Sinda. +3 DI against the Raft-elves. TAP: and discard a Lock nor Bar May Hinder from hand to take control of a minor item; the item must be taken from your play deck and normally be playable at Celebannon. Home Site: Celebannon, Thranduil's Halls",</t>
  </si>
  <si>
    <t>Magic. Spirit-magic. Playable on a company with a spirit-magic using character facing an attack. Each wolf ally (War-wolf, War-warg, or The Warg-king) receives +3 prowess against the attack. Following the attack, the controller of each wolf ally faces an attack: (no type) one strike with the ally's normal prowess +3. If the strike of an attack is successful, discard the wolf-ally. Unless he is a Ringwraith, the spirit-magic-using character makes a corruption check modified by -3.",</t>
  </si>
  <si>
    <t>Balrog specific. If Great Shadow is not in play, The Balrog may move with region movement (overriding his card) to an Under-deeps surface site or from an Under-deeps surface site. Based on his Marshaling point (MP) total, he may use the following number of regions: 0-8  MPs-1 region; 9-16 MPs-2 regions; 17-24 MPs-3 regions; 25+ MPs-4 regions. This region allowance may not be modified by any other effects except A More Evil Hour.",</t>
  </si>
  <si>
    <t>Playable on a non-Hobbit character with two or more skills. Target character must attempt to move to a new site each turn, or else tap at the end of his organization phase (if untapped). Once per turn during his organization phase, another character in the company may tap to attempt to remove this card. Make a roll: if the result is greater than 6, discard this card. Cannot be duplicated on a character.",</t>
  </si>
  <si>
    <t>Playable if Doors of Night is in play on a Nazgûl permanent-event that could immediately attack as if it were in your hand as a creature. The Nazgûl immediately attacks as a creature from its permanent-event state (not counting against the hazard limit) and chooses defending characters. If the Nazgûl is defeated, place this card in opponent's Marshaling point pile and remove the Nazgûl from play. Otherwise, discard this card. This can be used on an opponent's Nazgûl permanent-event as well as on your own.",</t>
  </si>
  <si>
    <t>Any non-unique Undead hazard creature may be played keyed to a swamp.    Additionally, if Doors of Night is in play, or if it is normally keyable to a swamp, non-unique Undead hazard creatures ay be played keyed to the region containing the swamp. Discard at the end of the pahse if such a creatures was played keyed (by name) to a swamp or region containing a swamp.",</t>
  </si>
  <si>
    <t>Command. Playable during the organization phase on a Dúnadan, Elf, or Man leader. Return all other command cards on target leader to your hand when this card is played.   All factions under the leader receive +1 body if at least 2 horse allies are in the leader’s company. Tap a scout controlling a horse in company to make the leader a valid target for Looking Forward. Cannot be duplicated in a given company",</t>
  </si>
  <si>
    <t>[MP: 2; CP: 2; Prowess: +2] Unique. Playable at Sturlurtsa. Weapon. Warrior only: +2 prowess to a maximum of 8. If borne by a character with a home site in Khand, Horse Plains or regions adjacent to these:     tap: remain untapped against a strike from an attack that does not choose defending characters and is not keyed to a site.     tap: before strike assignment in CvCC to wound a horse ally in opponent’s company.",</t>
  </si>
  <si>
    <t>Unique. Playable on Adûnaphel -or Khamûl the Ringwraith if (s)he is a Warlord and at Dol Guldur. Your avatar may tap to bring this card into play from your sideboard. He may play Black Rain as if he were a sage. During the organization phase at Dol Guldur, he may tap to take a Stolen Knowledge, Prisoner, or command card from your discard pile to your hand.",</t>
  </si>
  <si>
    <t>Unique. Playable on Akhôrahil the Ringwraith or The Witch-king if he is a Warlord and at Minas Morgul. Your avatar may tap to bring this card into play from your sideboard. During the organization phase at Minas Morgul, he may tap to take Forced March, Grond, or a command card from your discard pile to your hand. Any Grond played on a faction at a site in Imlad Morgul can also affect sites in Anórien.",</t>
  </si>
  <si>
    <t>Nearest Haven: Lórien Playable: Items (minor, major) Automatic-attacks: Dragon-1 strike with 12 prowess  \"...tucked in a ring of volcanic rock within a high vale and surrounded by a natural, flower-filled moat.\"-Kuduk Lore",</t>
  </si>
  <si>
    <t>Nearest Darkhaven: Dol Guldur  Playable: Items (minor, major) Automatic-attacks: Dragon-1 strike with 12 prowess  \"From out of the hollow came a cry, the song of an angry white bear, a warning of cold doom.\"-Kuduk Lore",</t>
  </si>
  <si>
    <t>Playable on a scout, ranger or sage. If target is a sage, he may tap during the organization phase to allow you to draw a card. If a ranger or a scout, he may tap uring the movement/hazard or site phase to draw a card.Discard during the long-event phase if target is at a Haven [H,K] or Dark-hold [D]. Cannot be duplicated on a given character or ally.",</t>
  </si>
  <si>
    <t>Playable on a wolf ally. Target wolf receives +1 body. He may tap to allow any other wolves in his company assigned a strike from an attack to face another strike (in separate strike sequences, if you assign defenders of the attack). Cannot be duplicated in a company",</t>
  </si>
  <si>
    <t>Playable during the site phase on a lone scout minion (no other character or allies in his company) at the same site as a hero company containing a Hobbit. Also playable on a lone minion controlling Stinker (discard this card if Stinker leaves the company). If during the a following site phase target character is at the same site as the Hobbit, tap this card (site must be entered). This card never untaps. If then during a following site phase, target character is at the same site as the Hobbit, invert this card (rotate it 180°) (site must be entered). If inverted, this card may be stored at a Darkhaven [V]-only if stored do you receive its Marshaling points.",</t>
  </si>
  <si>
    <t>[MP: 0; Mind: 2; DI: 0; P/B: 1/8]---Sa---Elf. Unique. Nelya. tap to receive spirit-magic skill till the end of the turn.   tap shuffle one Ancient Rite from your discard pile to your play deck.Home site: Ithilkîr.",</t>
  </si>
  <si>
    <t>Lost Knowledge. Transport. Playable at a Port, if you have a faction under Profitable Trade in play at the site. Tap the site if untapped. You may place Palanrist with a company or faction at the site: the company/faction may only move using Port movement and when doing so may use up to 2 additional coastal sea [c] regions in their site path.    Additionally, Palanrist may be used as a site in a Coastal Sea [c] region [no draws, no site type]. Tap a character with a port as a home site to fulfill the movement requirement of a site in a Coastal Sea. Palanrist can be stored at any Port; until a character taps to replace it with a company at the site",</t>
  </si>
  <si>
    <t>Unique. Palantír. If the bearer's company is ever below 2 characters and the company moves, discard the Palantír. 5 Marshaling points if stored in a Haven [H]. With its bearer able to use a Palantír, tap Palantír of Amon Sûl to look at your opponent's hand or tap it to use the abilities of either the Palantír of Annúminas or the Palantír of Elostirion if either one is in play. Bearer makes a corruption check.",</t>
  </si>
  <si>
    <t>Unique. Palantír. If the bearer's company is ever below 2 characters and it moves, discard this item. With its bearer able to use a Palantír, tap Palantír of Amon Sûl to look at your opponent's hand or tap it to use the abilities of either minion Palantír of Annúminas or minion Palantír of Elostirion if either one is in play. Bearer then makes a corruption check. 5 Marshaling points if stored at Barad-dûr.",</t>
  </si>
  <si>
    <t>Unique. Palantír. With its bearer able to use a Palantír, tap Palantír of Annúminas to search through your play deck and discard pile for a \"sage only\" card. Put this card in your hand. Reshuffle your play deck. Bearer makes a corruption check.  \"The Palantíri came from beyond Westernesse, from Eldamar.\"-LotRIII",</t>
  </si>
  <si>
    <t>Unique. Palantír. With its bearer able to use a Palantír, tap Palantír of Annúminas to take a sage only card from your play deck and/or discard pile into your hand. Reshuffle your play deck. Bearer then makes a corruption check.  \"'...the Men of Westernesse were diminished, and their city, Annúminas...fell into ruin...'\"-LotRII",</t>
  </si>
  <si>
    <t>Unique. Palantír. Playable only at The White Towers. Discard if the bearer moves. If the bearer is a sage, he may tap Palantír of Elostirion to remove one corruption card from an Elf or a Wizard under you control. Bearer makes a corruption check.  \"...but unlike the others and not in accord with them; it looked only to the Sea.\"-LotR",</t>
  </si>
  <si>
    <t>Unique. Palantír. Playable at The White Towers. Discard if the bearer moves. If the bearer is a sage: your hand size increases by one and the bearer is able to use this Palantír this turn if he taps. With its bearer able to use a Palantír, tap Palantír of Elostirion to draw a card. Bearer then makes a corruption check.",</t>
  </si>
  <si>
    <t>[MP: (2); CP: 5] Unique. Manifestation of The Ithil-stone. Palantír. Playable at Minas Morgul. Unless bearer is a Ringwraith, he must make a CP at the end of his untap phase. May only be stored at Barad-dûr. If stored, this item is worth 2 mp  and Eye of Sauron is considered a permanent-event. Fate of the Ithil-stone may be played and/or inverted without discarding a Lost or Stolen Knowledge card; it must be inverted at the site where this item is present or stored.     tap: if bearer is able to use a Palantír to duplicate the effect of any Palantír in play.     tap: if stored to look at opponent’s hand and name one card: opponent must shuffle either this card or two other cards (his choice) from his hand into his play deck.",</t>
  </si>
  <si>
    <t>Unique. Palantír. Playable only at Minas Tirith. With its bearer able to use a Palantír, tap Palantír of Minas Tirith to look at the top five cards of your play deck; shuffle these 5 cards and return them to the top of your play deck. Do the same to your opponent's play deck. Bearer makes a corruption check.",</t>
  </si>
  <si>
    <t>Unique. Palantír. Playable at Minas Tirith. With its bearer able to use a Palantír, tap Palantír of Minas Tirith to look at the top five cards of your play deck; shuffle these 5 cards and return them to the top of your play deck. Do the same to your opponent's deck. Bearer then makes a corruption check.",</t>
  </si>
  <si>
    <t>Unique. Palantír. Playable only at Isengard. With its bearer able to use a Palantír and with at least 5 cards in your play deck, tap Palantír of Orthanc to choose one card from you discard pile to place in your play deck (reshuffle the play deck). Bearer makes a corruption check.  \"'The Stones of Seeing do not lie...'\"-LotRV",</t>
  </si>
  <si>
    <t>Unique. Palantír. Playable at Isengard. With its bearer able to use a Palantír and with at least 5 cards in your play deck, tap Palantír of Orthanc to choose one card from your discard pile to move to your play deck (reshuffle the play deck). Bearer then makes a corruption check.",</t>
  </si>
  <si>
    <t>Unique. Palantír. If the bearer's company is ever below 4 characters and the company moves, discard. 5 Marshaling points if stored in a Haven [H]. With its bearer able to use a Palantír, tap Palantír of Osgiliath to force the discard of any hazard permanent-event or to duplicate the effect of any Palantír in play. Bearer makes a corruption check.  \"The chief and master of these was under the Dome of Stars at Osgiliath before its ruin.\"-LotRIII",</t>
  </si>
  <si>
    <t>Unique. Palantír. If the bearer's company is ever below 4 characters and it moves, discard this item. With its bearer able to use a Palantír, Palantír of Osgiliath to force the discard of any hazard permanent-event or to duplicate the effect of any minion Palantír in play. Bearer then makes a corruption check. 5 Marshaling points if stored at Barad-dûr.",</t>
  </si>
  <si>
    <t>Corruption. Dark Enchantment. Playable on a non-Wizard character wounded by an Undead attack this turn.; does not count against the hazard limit. Target character receives 2 corruption points and makes a corruption check each time a player discards a card from his hand during his turn. His direct influence is zero while bearing this card. Cannot be duplicated on a given character. During the organization phase, a sage in target character's company (other than character) may tap to attempt to remove this card. Make a roll (or draw a #): if the result is greater than 6, discard this card.",</t>
  </si>
  <si>
    <t>Hoard item. Treasure. Playable at any tapped or untapped site that contains a hoard. Counts as major item for the purpose of Dragon-sickness. Discard to cancel an attack by Dwarves or Men against the company (or a detainment attack by Elves). Alternatively, discard to give +4 to an influence attempt against a Man or Dwarf character, ally, or faction.",</t>
  </si>
  <si>
    <t>Unique. His controlling player may keep one more card than normal in his hand. Opponent must discard his cards face up.  \"They came therefore in the shape of Men, though they were never young and aged only slowly...\"-LotR  Home Site: Grey Havens",</t>
  </si>
  <si>
    <t>Unique. Can use spirit-magic. Your Man, Dwarf, Elf, Dúnedain, Hobbit, Orc, and Troll factions are each worth 2 Marshaling points. You may keep one more card than normal in your hand.  \"'Slay whom your lord names as enemies, and be content. Meddle not in policies which you do not understand.'\"-LotRIII  Home Site: The White Towers",</t>
  </si>
  <si>
    <t>Unique. Maia. Manifestation of Pallando. Two strikes. Detainment and -3 prowess against hero companies. Discard this card if Pallando comes into play. As a creature, may be played keyed to Lindon, Númeriador, Arthedain, or Cardolan; or at sites in these regions. As a permanent-event, the next non-Ringwraith minion discarded from play is instead eliminated. Discard when a minion is so eliminated.",</t>
  </si>
  <si>
    <t>Unique. Palando specific. Sage only. Playable on a non-Hobbit, non-Dwarf sage character at one of your Wizardhavens [W] (or in your starting company). +1 to his direct influence. This character requires 2 points of influence to control and may only be controlled by general influence or Pallando. This character may tap to use a Palantír he bears.",</t>
  </si>
  <si>
    <t>Unique. Palando specific. Place this card on Pallando if he is in play. If on Pallando, you may tap Pallando's Hood during your end-of-turn phase to take Gifts as Given of Old, Wizard's Voice, or Eyes of Mandos from your discard pile to your hand.  \"...even as the stars moved in Endor's skies, so the spangles on Pallando's hood mirrored the heaven's gyrations.\"-Kuduk Lore",</t>
  </si>
  <si>
    <t>Playable on a company without a Wizard at a Haven [H]. Any character designated as tapping in support gives +1 to an influence attempt or to an attempt to remove a corruption card by any other character in the company. The mind of each character and ally in the company is increased by one. Discard when any play deck is exhausted, a Wizard joins the company, or any character in the company splits off into another company.",</t>
  </si>
  <si>
    <t>Lesser Ring. Playable only with a Gold Ring and after a test indicates a Lesser Ring. +3 to prowess against detainment attacks. Cannot be duplicated on a given character.  \"Only the Dark Lord, obsessed with his Ruling Ring, would name this enchanted adornment paltry-few others should scorn its fabled magic.'\"-Kuduk Lore",</t>
  </si>
  <si>
    <t>Playable on a company facing a non-detainment Demon, Dragon, Drake Nazgûl, Undead or Spawn attack (does not count against the hazard limit). May be revealed as an on-guard card when the company faces such an attack. For every ally in the company (except maia allies or allies of the above named types), make a roll adding its mind (+3 if unique) and its controlling character's mind. if the result less than the attack's prowess minus 7, discard the ally.",</t>
  </si>
  <si>
    <t>Return any Dragon manifestation to your hand from your discard pile. Alternatively, return any manifestation of Agburanar to your hand from your discard pile and increase the hazard limit by two.  \"...all the land was desolate and empty.\"-Hob",</t>
  </si>
  <si>
    <t>Stolen Knowledge. Playable on a company if the company discards (for no effect) a Stolen Knowledge card it controls. You can tap this card during the same site phase the company successfully plays Rescue Prisoners at Dol Guldur (or rescues characters taken prisoner if the rescue site is Dol Guldur); this card never untaps. If tapped, this card can be stored at a Haven [H]-only if stored do you receive its Marshaling points. If stored, all automatic-attacks at all Dark-holds [D] and all Shadow-holds [S] are with one less prowess and one less strike (to a minimum of one). Once tapped, no other copy of this card can be tapped.",</t>
  </si>
  <si>
    <t>Whenever a Ringwraith you have in play must be taken back to your hand as result of a body check or ally leaving play, place him and any non-ally, non-item resources he controls with this card instead (discard any other cards). The Ringwraith and any cards he controls are “off to the side” and may be brought into play again with this card during the organization phase (as if from hand). Only one Ringwraith can be placed with this card.",</t>
  </si>
  <si>
    <t>A strike from a Dragon attack is modified by +2 prowess and -1 body. Alternatively, a strike from an attack by a manifestation of Smaug is modified by +4 prowess and -2 body.  \"At the twanging of the bows and the shrilling of the trumpets the dragon's wrath blazed to its height till he was blind and mad with it.\"-Hob",</t>
  </si>
  <si>
    <t>Playable on a Man character in a company with at least one Elf, Dwarf, or Dúnadan, after defeating an attack by Orcs or Trolls.  +1 prowess against Orcs and Trolls.  +1 to all his CC.  Additionally he is also considered a Dúnadan for environments and controlling purposes.  Cannot be duplicated on a given character.",</t>
  </si>
  <si>
    <t>Playable on a Man character in an overt company that has just defeated an attack by Elves, Dwarves, or Dúnedain.  +1 prowess against attacks of the types listed above, and such attacks are never detainment against his company.  +2 DI against Orcs and Trolls. Additionally he is also considered an Orc for non-environments cards.  Cannot be duplicated on a given character.",</t>
  </si>
  <si>
    <t>+1 prowess against Orcs. -1 to his CC. -1 to his influence attempts. Unless it contains a Dwarf-lord, the company may contain only one Pathfinder. TAP: cancel a Drake, Orc, or Troll attack keyed to Wilderness [w] against his company. Home Site: any Dwarf-hold",</t>
  </si>
  <si>
    <t>Playable only at the end of the organization phase. For its movement, a company that starts at the Dunharrow site and contains Aragorn II may move to the Vale of Erech site. The only hazard creatures that may be played on this company are Undead, but any Undead may be played on the company.",</t>
  </si>
  <si>
    <t>Playable on a faction you have in play. Whenever an opponent's company moves through the region containing the faction's currrent site, you may draw one card. This also applies to any adjacent region if target faction is an Animal, Elf, Dunadan, or Orc faction, and to any adjacent site if target faction is a Dwarf or Orc faction. Cannot be duplicated on a given faction.",</t>
  </si>
  <si>
    <t>Playable on a ringbearer. During a site phase reveal a character with this site as a home site, whose mind is less than half of the ringbearer’s mind. Make an influence attempt against the character (as if controlled by your opponent) and add the mp of the a ring he controls, if successful the character becomes and ally under the ringbearer’s control, he may carry items, but may not make no influence attempts or play allies. Character requires no influence to control. Otherwise discard this card and the character, the ringbearer makes CP modified by -2",</t>
  </si>
  <si>
    <t>Each untapped hero character at or moving to a site in the Northern Waste receives +1 to his CC and to rolls to remove corruption cards;  he may tap to remove a corruption card during the end-of-turn phase (as if during the organization phase). Discard if Mordó comes into play. Cannot be duplicated.",</t>
  </si>
  <si>
    <t>[MP: (1); Mind: 1; P/B: -7/8] Playable on Radagast or a character with home site Beorn’s House, Ligr Wodaize Berne, or Woodmen-town; if played on Radagast at one of these sites, you may immediately bring one such a character into play under his EI.    Target character may tap to cancel all attacks from a Wolf or Animal hazard creature with one strike for each of its attacks. If playable in regions other than Coastal Sea [c], the creature becomes an ally under his control, with 1 mind, a prowess of normal -7, and a body of 8. Place this card with the creature, it now gives 1 ally mp",</t>
  </si>
  <si>
    <t>Unique. +4 direct influence against the Dunlending faction. Against Nazgûl, +5 to her prowess, his body is halved (round up).  \"...a Dunlending conjurer...given to strange beliefs; yet she was comely, wise and fair...possessed by a proud untameable spirit.\"-Kuduk Lore  Home Site: Dunnish Clan-hold",</t>
  </si>
  <si>
    <t>Nearest Haven: Edhellond  \"'The hour is come at last. Now I will go to Pelargir upon Anduin, and ye shall come after me.'\"-LotRV",</t>
  </si>
  <si>
    <t>Nearest Darkhaven: Minas Morgul Playable: Items (minor, major, gold ring) Automatic-attacks (2):  (1st) Men-each character faces 1 strike with 7 prowess (detainment against covert company) (2nd) Dúnedain-3 strikes with 10 prowess (against overt company only)",</t>
  </si>
  <si>
    <t>(1)Men---2 strikes with 7 prowess (detainment)Special:  Any Travelling Merchants faction may   be stored here at any time (as if Border-hold [B] in the Sunlands); any items played at the site that turn may be taken from your discard pile or sideboard",</t>
  </si>
  <si>
    <t>(1)Men---4 strikes with 9 prowessSpecial: If you are Akhorahil and have a unique non-overt faction at this site, Cult of the Dark Lord is playable on this stie as if a Dunadan-hold.",</t>
  </si>
  <si>
    <t>(1)animal---(Seals) 3 strikes with 7 prowessSpecial: Great Seagull is playable at this site.",</t>
  </si>
  <si>
    <t>(1)Animals---(Seals) 3 strikes with 7 prowessSpecial: An overt company must tap an untapped character (if available) when this site is revealed as its new site.",</t>
  </si>
  <si>
    <t>(1)Drake---1 strike with 12 prowess, Special: Any creature normally playable at   any Under-deeps site may be played at this site. Any of your items placed with Great Secrets Buried There are playable here",</t>
  </si>
  <si>
    <t>(1)Drake---1 strike with 9 prowessSpecial: Conjure the Tempest may be played at this site. Non-nazgul creatures played at this site attack normally, not as detainment.",</t>
  </si>
  <si>
    <t>Balrog specific. Playable during the site phase on an untapped Free-hold [F] or Border-hold [B]. Tap the site. The company faces 3 attacks (Men-4 strikes with 8 prowess, 3 strikes with 10 prowess, 2 strikes with 12 prowess). Following the attacks, tap a character or discard this card. If this card is not discarded, discard all unique factions playable at the site. -5 to each attempt against any faction at any version of this site. This site is never discarded and never untaps. Cannot be duplicated on a given site.",</t>
  </si>
  <si>
    <t>Sauron only. Your avatar may tap to shuffle this card from your sideboard into your play deck. Reveal to yourself a number of cards from the top of your play deck equal to the number of ring items and ringbearers in play (+5 for The One Ring). Place these cards back on top of the play deck in any order you choose. Then your opponent must reveal two random cards from his sideboard for each ring in play.",</t>
  </si>
  <si>
    <t>Unique. +3 direct influence against any faction playable at Dunnish Clan-hold.  \"Dunland and Dunlending are the names that the Rohirrim gave them, because they were swarthy and dark-haired...\"-LotR  Home Site: Dunnish Clan-hold",</t>
  </si>
  <si>
    <t>May only be played at a Dragon's Lair where gold rings are playable. Bearer must make a corruption check at the end of each of his untap phases. Discard this ring when tested. If tested, obtain a random value to determine which ring card may be immediately played: a Magic Ring (1, 2, 3, 4, 5, 6, 7); a Spirit Ring (8, 9, 10, 11, 12+); a Lesser Ring (any result). You may search your play deck and discard pile for a Lesser Ring to be played.",</t>
  </si>
  <si>
    <t>If Gates of Morning is not in play, Doors of Night is considered to be in play. If Gates of Morning is in play, it is considered to be out of play while Peril returned is in play. Gates of Morning may still be removed normally (e.g., through the use of Twilight, Doors of Night, etc.).  \"A shadow came out of dark places far away, and the bones were stirred in the mounds.\"-LotRI",</t>
  </si>
  <si>
    <t>Diplomat only. Make two rolls (or draw two #'s) when making an influence check and choose one result to use.  \"'You speak justly, Lord,' said the pale man sitting upon the steps of the dais. '...and ill news is an ill guest they say.'\" -LotRIII",</t>
  </si>
  <si>
    <t>[MP: 1; Mind: 3; DI: 1; P/B: 3/7]---W/Sa---Man. Unique. +2 EI against the Clan Másra faction. If Peshtin is at or moving to a site in the Sunlands, you may discard from hand (for no other effect) a Glamour of Surpassing Excellence to force an opponent to reveal two hazards from his hand (or else his whole hand). Home site: Tûl Isra, Tûl Poa",</t>
  </si>
  <si>
    <t>Unique. Manifestation of minion Petty-dwarves. Playable at The Worthy Hills if the influence check is greater than 10. Standard modifications: Elves (-2).  \"In times past, the Petty-dwarves offered enemies shelter in their hidden halls as ransom for their threatened lives.\"-Kuduk Lore",</t>
  </si>
  <si>
    <t>Unique. Playable at The Worthy Hills if the influence check is greater than 11.  \"The Noegyth Nibin feard all and loved none, and coveted everything.\"-Kuduk Lore",</t>
  </si>
  <si>
    <t>Magic. Shadow-magic. Choose an opponent’s non- avatar character at the same site as your shadow-magic-user: that character makes a CC modified by -5. If he fails, he splits off into a different company and is placed at a site of your choice in the same or an adjacent region (ignore any other effects). Shadow-magic-user makes a  CC modified by -3.",</t>
  </si>
  <si>
    <t>(1)Dunedain---2 strikes with 8 prowess (detainment)Special: Port.",</t>
  </si>
  <si>
    <t>(1)Dúnedain---3 strikes with 8 prowess (detainment against covert companies)*Special: Port. *AA is detainment unless you have Indur Dawndeath and/or a Mumakani Expansion in play.",</t>
  </si>
  <si>
    <t>[MP: 3; Mind: 8; DI: 2; P/B: 6/8]---W/Sc/R---Dúnadan. Unique. Black player only. +2 DI against Dúnadan characters and factions playable in the Sun-lands. Home site: Ró-molló, Ûrêzâyan.",</t>
  </si>
  <si>
    <t>Unique. Playable on any non-Wizard, non-Dwarf bearer of Star-glass at a Haven [H] in the same company as an untapped Galadriel. Tap Galadriel, replace Star-glass with Phial of Galadriel, remove Star-glass from play. Tap Phial of Galadriel to cancel any Undead attack. Tap Phial of Galadriel to modify the prowess of any hazard creature keyed to a Dark-domain [d], Dark-hold [D], or Shadow-hold [S] by -2-you choose targets of such attack's strikes (regardless of tapped status, wounded status, and the normal abilities of the attack). Tap Phial of Galadriel to give +2 prowess to any corruption check by its bearer. Cannot be transferred.",</t>
  </si>
  <si>
    <t>[MP: 2; Mind: 7; DI: 3; P/B: 4/9]---W/D---Dúnadan. Unique. Valdacli Lord. +2 prowess against magic users. Phorakôn is considered a sage for every item he bears. +2 DI against Men of Sûlcoron faction. Cannot be a starting character unless you start at a site in the Uttersouth.Home site: Tol Turgul.",</t>
  </si>
  <si>
    <t>Men. One strike. Attacker chooses defending characters. For each successful strike, an item the defending character bears must be discarded (defender's choice); he is not harmed.  \"A really first class...burglar would at this point have picked the trolls' pockets...and walked off without their noticing him.\"-Hob",</t>
  </si>
  <si>
    <t>Special: Port.  If Doors of Night or Mordó is in play, this site is also considered a Ruins &amp; Lairs [R] for the purpose of playing hazards. If Gates of Morning or Helecthil, Light of the North is in play, the Aerfaroth faction is playable here",</t>
  </si>
  <si>
    <t>(1)Men---each character faces 1 strike with 6 prowess, Special: Port. If Doors of Night is in play, this site is also considered a Ruins &amp; Lairs [R] for the purpose of playing hazards.",</t>
  </si>
  <si>
    <t>Playable on an attack with more strikes than defending character characters before strikes are assigned; does not count against the hazard limit. The first excess strike assigned to each character gives a -4 modification to his prowess instead of -1. Cannot be duplicated on a given attack.  \"...he was pierced by many black-feathered arrows...\"-LotRIII",</t>
  </si>
  <si>
    <t>Dragon only. Dragon-magic. Playable on a Dragon character during CvCC, before strikes are assigned. Choose a non-avatar, non-ringwraith, non-undead, non-maia character in opponent’s company. Make a roll: if the result is greater than the character’s mind (double an ally’s mind) +2, the character is treated as if being in the Dragon character’s company during CvCC. The character does not leave his company.   Cannot be duplicated on a given attack.",</t>
  </si>
  <si>
    <t>Playable during the organization phase on a ranger. Target ranger may tap to cancel all hazard effects for the rest of the turn that: force his company to return to its site of origin or that tap his company's current or new site. If so tapped, target ranger makes a corruption check. Cannot be duplicated in a given company.",</t>
  </si>
  <si>
    <t>Playable on an untapped agent Tap the agent. Make a roll (draw a #) for a character in play of your choice with a home site the same as the agent's current site. To the roll add 5 if the agent's current site is also the agent's home site. If the result is greater than the character's mind plus 5, the character is returned to his player's hand (one item may be transferred to another character in the same company).",</t>
  </si>
  <si>
    <t>Unless bearer is an Elf, he may tap during the end-of-turn phase and make a CC to bring Longbottom Leaf, Smoke Rings, Pipe Weed, or Old Toby from your discard pile to your play deck and shuffle; if he is Gandalf or Saruman, you may take it into your hand instead.",</t>
  </si>
  <si>
    <t>Playable on a non-Elf character bearing a Pipe or with a home site in Eriador. Tap the character. You may look at the top five cards of your play deck and place them back on top in any order you choose. Character makes a CC (modified by -2 if he is a Hobbit).",</t>
  </si>
  <si>
    <t>Unique. Unless he is one of the starting characters, he may only be brought into play at his home site. All of his corruption checks are modified by +2.  \"...then there came a faint glow...and it held his eyes, so that now he could be look away.\"-LotRIII  Home Site: Bag End",</t>
  </si>
  <si>
    <t>Men. Three strikes. If any strike of Pirates wounds a character, the company must immediately discard one item (of defender's choice). Pirates receives +2 prowess when keyed to Coastal Seas [c].  \"The reavers of the Inland Sea are adept at using fogs and mists to elude the bounty hunters chartered by the Realm-masterin Shrel-Kain.\"-Kuduk Lore",</t>
  </si>
  <si>
    <t>Playable on-guard at an ancient Dwarf-ruin or site with a Dwarf, Orc, or Trap automatic-attack. Reveal after the company faced all automatic-attacks. Make a roll, adding 1 for each scout and each ranger in the company; if the result is less than 13, the company faces an attack: Trap — 1 strike with 12 prowess, which must be assigned to the character with a random number closest to the roll’s result (defender’s choice if tied). The defending character receives +1 prowess for each armor, helmet, or shield he bears. Any resulting body check is modified by +1.",</t>
  </si>
  <si>
    <t>[MP: 1; Mind: 3; DI: 1; P/B: 3/8]---W/D---Man. Unique. +1 prowess against Animals and Wolves. Any flattery or offering attempt against (characters in) his company is cancelled. Foolish Words does not affect him.    tap: cancel a Trap attack against his company. Home site: Jääkylät, Pieni Satama.",</t>
  </si>
  <si>
    <t>Instead of initiating a faction battle any player may wound one of his factions to wound one of opponent’s factions in the same region (or at the same site).",</t>
  </si>
  <si>
    <t>Playable on a character. Target character must make a CC for each corruption card he controls; after each successful CC, discard the corruption card. This card may also be played as a hazard.",</t>
  </si>
  <si>
    <t>Elf-lord and non-Fallen-wizard only. Opposing factions worth less than 4 mp may not move to Lindon, Rhudaur, Wold &amp; Foothills or Anfalas. Your factions may move 2 regions per turn if moving towards the closest of the above named regions. You may bring this card from your sideboard into your play deck (reshuffle) if your opponent has a mustering card in play.",</t>
  </si>
  <si>
    <t>Playable on a non-Ringwraith, non-Wizard, non-Elf character at or moving to a non-Haven, non-Ruins &amp; Lairs site. At the end of the target's movement/hazard phase, each non-Ringwraith non-Wizard, non-Elf character at the same site as the target must make a roll (draw a #) modified by -2. If the result is greater than the character's body, he is wounded or his is eliminated if he is already wounded. Discard this card during the target's organization phase if he is at a Darkhaven [V].",</t>
  </si>
  <si>
    <t>The prowess of all Undead attacks is increased by one. Additionally, if Doors of Night is in play, the number of strikes for each Undead attack is doubled. Cannot be duplicated.  \"'But only evil wights dwell there now, and I will not willingly tell more of them.'\"-LotRV",</t>
  </si>
  <si>
    <t>The prowess of all Undead attacks is increased by one. Additionally, if Doors of Night is in play, the number of strikes for each Undead attack is doubled. Cannot be duplicated.  \"'...the Shadow Host that had hung back at the last came up like a grey tide, sweeping away all before it.\"-LotRI",</t>
  </si>
  <si>
    <t>Black player only. Barad-dûr is considered a Darkhaven [K] for the purpose of bringing characters into play and for Iron-road. Additionally, if Skies of Fire is in play, any site in Gorgoroth or Udûn is considered a Darkhaven [K] for the purpose of storing and healing. Discard if Mordor in Ruins is in play. Cannot be duplicated.",</t>
  </si>
  <si>
    <t>Diplomat only. A character facing a corruption check in the diplomat's company may automatically transfer one item he bears to another character in his company. The item must be transferable, and the new bearer must be able to bear it.   \"'...you will first surender to me the Key of Orthanc, and your staff. They shall be pledges of your conduct, to be returned late, if you merit them.'\" -LotRIII",</t>
  </si>
  <si>
    <t>Playable if you have more than 7 stage points. You must use minion site cards for Hero Havens [H], Free-holds [F], and Border-holds [B].  \"'But for long now he has plotted your ruin, wearing the mask of friendship, until he was ready.'\"-LotRIII",</t>
  </si>
  <si>
    <t>Cannot be included with a starting company (unless it contains a Hobbit). Discard to cancel any card effect this turn that would return the bearer to your hand (or that would discard him, if bearer is a Hobbit).",</t>
  </si>
  <si>
    <t>Unique. Radagast specific. Place this card on Radagast if he is in play. If on Radagast, you may tap Pocketed Robes during your end-of-turn phase to take Crept along Cleverly, Wizard's River-horses, or Herb-lore from your discard pile to your hand.  \"'...and birds especially are his friends.'\"-LotRII",</t>
  </si>
  <si>
    <t>Discard to give -1 to the prowess and -2 to the body of one strike against the bearer. Cannot be duplicated against a given strike.  \"...a spittle of venom, and a green ooze trickling from below...\"-LotRIV",</t>
  </si>
  <si>
    <t>Magic. Spirit-magic. Playable on a hazard permanent-event on a character in a spirit-magic-using character's company. Discard target hazard. Alternatively, playable on a spirit-magic-using Fallen-wizard. -6 to his stage points (to a minimum of 3) for the rest of the turn. Unless the spirit-magic-using character is a Ringwraith, he makes a corruption check modified by -3.",</t>
  </si>
  <si>
    <t>(1)Dragon---1 strikes with 13 prowessSpecial: Contains a hoard. Tap an ally or faction with the flying ability at this site to look at opponent's hand, if opponent has a company or faction in play in Bay of Ormal, Great Central Plains, or the Sunlands.",</t>
  </si>
  <si>
    <t>(1)Dragon---1 strikes with 13 prowessSpecial: Contains a hoard. Tap anally or faction with the flying ability at this site to look at opponent's hand, if opponent has a company or faction in play in Bay of Ormal, Great Central Plains, or the Sunlands.",</t>
  </si>
  <si>
    <t>Magic. Spirit-magic. Playable on a spirit-magic-using character in response to an influence attempt against a character, ally, or item in his company. The attempt is canceled. If the character is a Ringwraith, he can also cancel an influence attempt against any of his factions. May be played during opponent's site phase. Unless he is a Ringwraith, he makes a corruption check modified by -3.",</t>
  </si>
  <si>
    <t>Playable on a character in a company with a Lord or Fallen-wizard. Discard one Trusted Counsellor, Thrall of the Voice, or Wizard’s Myrmidon the character controls, or a Sworn to the Lord the avatar controls (defender’s choice). During the organization phase, target character must be controlled by GI or leave the avatar’s company. Discard if target is not in a company with an avatar. Cannot be duplicated on a character.",</t>
  </si>
  <si>
    <t>Unique. +2 direct influence against any faction playable at Southron Oasis.  \"Horse-tamer and Horse-slayer, Chieftain of the Gusar, he knew the hidden waters beneath the earth better than anyone in Far Harad.\" -Kuduk Lore  Home Site: Southron Oasis",</t>
  </si>
  <si>
    <t>Unique. Agent. +3 direct influence against Wose factions.  \"...maybe a creature descended in true line through endless years from models used by forgotten craftsmen long ago.\"-LotRV  Home Site: Drúadan Forest, Wose Passage-hold, Stone-circle",</t>
  </si>
  <si>
    <t>Playable on an Ent or Awakened Plant faction, if your opponent controls an Orc or Troll faction in the faction’s home region or an adjacent region. Target faction may move using region movement to the aforementioned regions, and gains a +4 prowess in faction battles with Orc or Troll factions.",</t>
  </si>
  <si>
    <t>Elf-lord or Elessar only. Playable on a Lordhaven [H]. If your Círdan, Bladorthin, or Thranduil bears Emerald of Doriath, your GI is increased by two. TAP: and tap an Elf with a mind of 5 or more (or any Nando or Silvan Elf) at the site to let him take control of one of the following items: Arrows Shorn of Ebony, Bow of Yew, Elven Cloak, Elven Rope. If Galadriel or Thranduil taps, he may take Emerald of Doriath instead. The item may be taken from your discard pile, sideboard, or hand. The Elf makes a CC. Cannot be duplicated on a site.",</t>
  </si>
  <si>
    <t>Elf-lord or Elessar only. Playable on a Lordhaven [H]. Your Palantíri are each worth full MP. TAP: and tap an Elf with a mind of 5 or more (or any Noldo or Sinda Elf) at the site to let him take control of one of the following items: Adamant Helmet, Elf-stone, Miruvor, or Scabbard of Chalcedony. If Círdan or Elrond taps, he may take Jewel of Beleriand instead. The item may be taken from your hand, sideboard, or discard pile. The Elf makes a CC. Cannot be duplicated on a site.",</t>
  </si>
  <si>
    <t>Discard to give +1 prowess to all characters in bearer's company until end of turn.  \"Uglúk thrust a flask between his teeth and poured some burning liquid down his throat: he felt a hot fierce glow flow through him. The pain in his legs and ankles vanished.\"-LotRIII",</t>
  </si>
  <si>
    <t>Playable on a company. You may discard a Miruvor, Potion of Prowess, Orc-draughts, or Orc-liquor from the company to cancel the effects of an environment hazard for their company (or new site) that phase, or to cancel an attack by Spirits of Ice and Cold against the company",</t>
  </si>
  <si>
    <t>Playable during opponent's site phase on a company being attacked by a minion company. All heroes receive +3 prowess until the end of the turn. Cannot be duplicated on a given company.  \"'...and against both the Seen and the Unseen they have great power.'\"-LotRII",</t>
  </si>
  <si>
    <t>Tap during a company's movement/hazard phase to increase the hazard limit against that company by one. This card does not untap during your untap phase. You may use two against a company's hazard limit to untap this card.   \"'And perils known and unknown will grow as we go on.'\" -LotRII",</t>
  </si>
  <si>
    <t>Diplomat only. Tap a diplomat during the organization phase at a tapped Border-hold [B] or Free-hold [F]. During the site phase at this site, a character in the diplomat’s company may make an influence attempt (modified by -3) against a faction playable at the site  (even though the site is tapped).",</t>
  </si>
  <si>
    <t>[MP: (3)] Playable if you have at least 3 Court Members of Ardor at a Court-hold. Discard a magic card from your hand to place either Drowining Seas with a Port or a site in Coastal Seas [c], or Nature’s Revenge with a site in a Jungle [j] or Devastation on a Border-hold [B] or Shadow-hold [S] (not a Court-hold) in the Uttersouth; these cards cannot be discarded while this card is in play and affect every company moving to these sites. These sites may be as many regions away from the Court-hold as you tap Court Members of Ardor at the site. Discard this card if you cannot tap a Court Member of Ardor at the Court-hold during end-of-turn-phase. You receives 1 mp to a maximum of 3 for each site your affect with any of the named cards above Cannot be dupliaced on a given Court-hold.",</t>
  </si>
  <si>
    <t>Playable on a Wizard, Fallen-wizard, or Ringwraith. His prowess and direct influence are each modified by -1. If he is a Fallen-wizard, these modifiers are instead: -5 if his stage points (SPs) exceed 20, -4 if his SPs exceed 15, -3 if his SPs exceed 10, -2 if his SPs exceed 5 (use the first modifier that applies). For Alatar and Radagast, reduce the modifier to 0 for prowess and double it for direct influence. Cannot be duplicated on a given character. Discard when any play deck is exhausted.",</t>
  </si>
  <si>
    <t>Playable if you are Sauron. Once each of your turns, you may choose any character you control bearing a mind ring or special item ring to use sorcery, spirit-magic, or shadow-magic for the purposes of playing one magic card. Additionally, the corruption checks for all hero spells are modified by -1. Cannot be duplicated. Discard when any play deck is exhausted.",</t>
  </si>
  <si>
    <t>For each of your characters in play that you choose to tap, cancel one Nazgûl event or one Nazgûl attack. Additionally, if Doors of Night is in play, characters gain +1 prowess until the end of turn.  \"O Elbereth! Githoniel!...Thy starlight on the Western Seas.\"-LotRI",</t>
  </si>
  <si>
    <t>Warrior only. Playable on an unwounded warrior facing a strike from a non-detainment attack. Wound the warrior and make a body check modified by +2. If he is still in play afterwards, the strike is ineffectual and you may take a resource or a Ringwraith from your play deck to your hand.",</t>
  </si>
  <si>
    <t>Discard Precious Gold Ring when tested. If tested, make a roll (or draw a #) to determine which ring card may be immediately played:  * The One Ring (10,11,12+); * a Dwarven Ring 8,9,10,11,12+);  * a Magic Ring (1,2,3,4,5);  * a Lesser Ring (any result).",</t>
  </si>
  <si>
    <t>[SP: 1] Place this card on your avatar if he is in play. Cannot be duplicated by a given player.  Tap your avatar during the end-of-turn phase to allow you to play a stage card normally playable only during the organization phase (if the conditions to play it exist).",</t>
  </si>
  <si>
    <t>(1)Pûkel-creature---3 strikes with 12 prowessSpecial: Hidden site. The company must contain a Wose (as character or prisoner) to reveal this site.",</t>
  </si>
  <si>
    <t>Unique. Playable on Carn Dûm, Dol Guldur, or a Dark-hold [D] in Mordor (even your own site) if The Lidless Eye is in play. Any company entering a version of the site faces an attack (cannot be cancelled by using a ring): Fallen-maia — 1 strike with 20 prowess (detainment against minion companies); any character wounded is eliminated. Discard when the attack is defeated. TAP: make this card a long-event. This card never untaps. Each hero company at or moving to the site has its hazard limit increased by 2 and each character in such a company his CC modified by -1.",</t>
  </si>
  <si>
    <t>Any non-overt company may move with one extra region in their site path if moving to a Haven [H]. If Doors of Night or Mordó is in play, this also applies to companies moving to a Free-hold [F]. Cannot be duplicated. Discard when your play deck is exhausted",</t>
  </si>
  <si>
    <t>When a character would otherwise be discarded from play, discard all cards on him, place him \"off to the side\" with this card, and return any character already with this card to its owner's hand. A character with this card gives his player negative character Marshaling points. Cannot be duplicated.  \"They were a gang of the smaller breeds being driven unwilling to their Dark Lord's wars...\"-LotRVI",</t>
  </si>
  <si>
    <t>Diplomat only. Playable during the site phase on a diplomat in a covert company. Name a unique resource permanent-event played on an opponent’s hero character of the same race and at the same site as target character: opponent must discard this resource. If target character is a Half-orc diplomat, the resource need not be unique and opponent’s character may be a Man.",</t>
  </si>
  <si>
    <t>Any character playing or using a resource that requires a skill or race must make a CC modified by -1 (-2 if he is a Noldo). Cannot be duplicated.",</t>
  </si>
  <si>
    <t>Playable on a non-avatar character with a combined mind and unused DI greater than 5. Target character’s CP are modified by -1 for each ally he controls and for each resource permanent-event with a mp played on him. Cannot be duplicated on a given character.     Discard this card if target character successfully transfers a greater or special item to another character in his company.",</t>
  </si>
  <si>
    <t>[Avatar GI: 19; Mind: 7; DI: 3; P/B: 5/9]---W/R/D---Dúnadan-lord. Unique. Leader. Manifestation of Imrahil. +5 DI against Dúnadan characters with a home site in Anfalas, Belfalas or Lamedon. +2 DI against the Knights of Dol Amroth faction. When Prince Imrahil is at Dol Amroth you may keep one more card than normal in your hand. If an opponent has a company without an agent at a non-Haven site in Belfalas during any organization phase, you may look at his hand. tap: take Tower of Amroth from your discard pile to your hand.Home site: Dol Amroth.",</t>
  </si>
  <si>
    <t>Unique. Thranduil of Mirkwood specific. Playable on Legolas. Legolas requires 2 points of influence to control and can only be controlled by Thranduil or GI.  He gains the ranger skill and +1 prowess against Orcs and Spiders. If he is the highest mind Elf in the company, he becomes a leader. Discard if Legolas is in a company without avatar and moves to a site not in Woodland Realm or its adjacent regions. TAP: during the end-turn-phase to bring Many Turns and Doublings from your discard pile to your play deck.",</t>
  </si>
  <si>
    <t>[SP: 2, DI: +2; Mind: +2] Elessar specific. Playable on a Dunadan or Man with a mind of five or more in Elessar's company (or in your starting company). The character becomes a leader and receives +2 mind and +2 DI.Additionally, you may now play stage cards playable only on this character with are specific to another avatar. Captains of the West can be played on your companies regardless of the site. Cannot be duplicated on a given character.",</t>
  </si>
  <si>
    <t>[MP: (3); SP: 2] Place this card on a Valdacli as he enters play. If bearer controls another Valdacli under his DI, and you control a faction for each of their home sites, you may tap either to cancel an attack against their company within the Dominions of the Seven. You receive this card’s mp if you have either 3 factions in play at battle-ground sites within the Uttersouth or if you besiege at least 3 sites where an opponent’s faction(s) are present. Discard this card if a minion faction host enters any of your above mentioned sites. Cannot be duplicated on a given Valdacli or a given factions.",</t>
  </si>
  <si>
    <t>[MP: 2; CP: 0] Unique. Playable if you have at least 3 unique Man factions in play. When influencing your opponent’s hero faction, you may reveal (and play if you succeed) any Man faction as if it was identical to your opponent’s faction. Such an attempt is modified by adding the mp of the revealed faction. Discard the revealed faction if the attempt is unsuccesful.",</t>
  </si>
  <si>
    <t>Quest.* Prisoner. Target site does not leave active play; unless in the Northern Waste, rotate this card 90° during the untap phase. Rotate it back 90° when you play Bitter Cold or Freeze the Fleshp while in the site’s territory. Instead of making a rescue-attempt, opponent taps his character at the site and makes a roll, adding 1 for each Star-glass, Noldo-lantern, Dwarven Fire, or Fizzling Torch in the company, 3 for each time rotated, and 3 for each song played that turn. If greater than 15, the prisoner is released at the site; flip this card. This card gives 2 mp if placed with an opponent’s prisoner",</t>
  </si>
  <si>
    <t>Unique. Noldo. Sauron only. May not be among the starting characters. May only be brought into play with a company containing a ring. May not assign a strike in CvCC. +2 to his CC when bearing a ring (not The One Ring). When testing a gold ring in his company, you may make two rolls and choose one result to use. If stored as prisoner at an Elf-hold, he may be brought into play as a hero character; he costs only 5 points of influence to control if controlled by a hero Elf. Home Site: none",</t>
  </si>
  <si>
    <t>Place this card in your MP. Any unique faction you have in play (except Animal, overt, and special factions) may be placed with this card. If there is a faction with this card, additional factions must have been played at different sites in the same or an adjacent region (or in the same territory). This card gives 2 MP if there are at least three factions of different race placed with it.",</t>
  </si>
  <si>
    <t>Playable on a non-avatar Dwarf in your avatar’s company (or in your starting company). +1 to his CC and +1 mind. Your Return to Old Dwellings are each worth full MP. Discard if target character transfers an item he controls to another character. Cannot be duplicated on a character.",</t>
  </si>
  <si>
    <t>Light Enchantment. Playable during the organization phase on a ranger. Target ranger may tap to cancel all hazard effects for the rest of the turn that: force his company to return to its site of origin or that tap his company's current or new site. If so tapped, target ranger makes a corruption check. Cannot be duplicated in a given company.",</t>
  </si>
  <si>
    <t>Any minion company without a Ringwraith may attack another minion company without a Ringwraith. The attacking company may contain The Balrog. Discard when any play deck is exhausted. Cannot be duplicated.   \"The ranks of the orcs had opened, and they crowded away, as if they themselves were afraid.\"-LotRII",</t>
  </si>
  <si>
    <t>Pallando specific. Playable if you are Pallando and have at least 12 stage points and 5 factions in play. Pallando need not be at the appropriate site when making an influence attempt on an opponent's resource or character. Such an influence check is modified by half (rounded up) of Pallando's unused general influence (to a maximum of 10) instead of his unused direct influence. Subtract from the attempt the number of regions between Pallando's site and the site where the influence attempt would normally be made. Discard if you have fewer than 5 factions in play. Cannot be duplicated.",</t>
  </si>
  <si>
    <t>All creature attacks keyed to Wilderness [w] or Jungle [j] receive -1 prowess. All Animal, Spider, and Awakened Plant attacks receive +1 prowess (+2 prowess if not at a site). Discard if an Animal, Spider, or Awakened Plant attack is defeated. Cannot be duplicated.",</t>
  </si>
  <si>
    <t>Targets and cancels any effect which (declared earlier in the same chain of effects) that would cancel an attack from a unique Dragon manifestation. Alternatively, gives a prowess bonus to a Dragon or Drake attack (must be played before its strikes are assigned) dictated by the number of Prowess of Age cards played on the attack: +1 prowess if 1 played; +4 if 2 played; +9 if 3 played.  \"'...Then I was young and tender. Now I am old and strong, strong, strong.'\"-Hob",</t>
  </si>
  <si>
    <t>A Dragon attack is modified by +1 to prowess and +1 to body. Alternatively, an attack by a manifestation of Scatha is modified by +2 to prowess and +2 to body.  \"'I am armoured above and below with iron scales and hard gems. No blade can pierce me.'\"-Hob",</t>
  </si>
  <si>
    <t>All your garrisonned factions and factions in their home region receive +1 prowess when defending in a faction battle. You may bring this card from your sideboard to your play deck and shuffle, if your opponent has played a mustering card. Cannot be duplicated by a given player.",</t>
  </si>
  <si>
    <t>[MP: 2; Mind: 6; DI: 1; P/B: 5/7]---W/D---Man. Unique. +2 prowess against Nazgûl and magic users.  +2 DI against characters and factions playable at sites in Chy or its adjacent regions. Unless he is among the starting characters, he may only be brought into play at his home site. Discard Psousèn if he is in a company with an overt character or you have Bad Company in play. Wizard’s Pupil may be played on him (as if on Faramir). He is valid target for Proven in Battle if only bearing one Valour in Battle. Home Site: Pelepelplû, Tenolkachyn, Tûl Harar",</t>
  </si>
  <si>
    <t>Pûkel-creature. Two strikes. May also be played at Ruins &amp; Lairs [R] sites in the following regions: Andrast, Anfalas, Anórien, Dunland, Enedhwaith, Gap of Isen, Lamedon, Old Pûkel Gap, Old Pûkel-land, and Rohan.  \"...great standing stones...carved in the likeness of men...squatting cross-legged with their stumpy arms folded on their fat bellies.\"-LotRV",</t>
  </si>
  <si>
    <t>[MP: 1; Mind: 4; DI: 0; P/B: 4/8]---W/R---Man. Unique. Agent. +1 prowess when Mordó is in play. -1 prowess if not at or moving to a site in the Northern Waste.    Agent only: may not be revealed at a site that is not in the Northern Waste.    tap: make one non-unique Undead creature playable at his current non-Free-hold site this turn. Home site: Jääkylät, Pieni Satama.",</t>
  </si>
  <si>
    <t>Nearest Haven: Rivendell Special: The Umli Traders faction is playable at this site, if you discard (for no other effect) an item from the company; any influence check against this faction at this site is modified by +2",</t>
  </si>
  <si>
    <t>Playable: Information, Items (minor, major)  —battle-gear items only—  Automatic-attacks: Umli — each character faces a strike with 7 prowess  Special: The Umli Traders faction is playable at this site, if you discard (for no other effect) an item from the company; any infuence check  against this faction at this site is modified by +2",</t>
  </si>
  <si>
    <t>Quest. Only playable in lieu of playing a minor item with a starting company, if the company contains Celedhring or a leader with a home site in Angmar or the Northern Waste. Rotate this card 90° (or place a token) when the company is in the Northern Waste and either:     * successfully plays Ice-drakes of the Ered Úmarth, an Information resource that taps the site, or Eloeklo;    * engages in CvCC with a company containing an Elf;    * defeats an Elf hazard creature attack.    Flip this card when it becomes fully rotated.",</t>
  </si>
  <si>
    <t>Unique. Playable on a company at or moving to a site in a Dark-domain [d]. Discard all corruption cards played on characters in the company. Make a roll for each environment hazard in play; discard each if the result is greater than 8. This card and its effects cannot be cancelled.",</t>
  </si>
  <si>
    <t>(1)Rock Fall---2 strikes with 7 prowess;(2)Giants---1 strike with 12 prowessSpecial: Chy, Clyan, Orgothraath. Durang and Vein of Arda may be played at this site.",</t>
  </si>
  <si>
    <t>[SP: 1] Dúnadan-lord only. Playable on a Dúnadan-hold or Free-hold [F] where you have a unique faction in play. This site becomes one of your Lordhaven [H] and loses all automatic-attacks. Nothing is considered playable as written on the site card. If one of your companies is at this site, all attacks against it are cancelled. Other Lords and Fallen-wizards may not use this site as a Haven.      Discard this card when the site leaves active play, or when you do not have a faction in play at the site.",</t>
  </si>
  <si>
    <t>Adjacent Sites: Baruzimbûl (0), Evefalin Cavern-systems (7) (1)Rock Fall---each character faces a strike with 6 prowess; (2)Drake---1 strike with 10 prowessSpecial: Any non-unique Drake creature not playable keyed by region or symbol can be keyed to this site. The first ore played at this site does not tap the site.",</t>
  </si>
  <si>
    <t>Animal. Flying. Playable at Ruins &amp; Lairs [R] in the Northern Waste (even if the site is tapped and you have Regiment of Black Crows in the company). Cannot be duplicated on given company. If controlling character is a scout he may use the burglary option as if a hobbit; with +2 to roll if he is non-overt character. tap cancel a strike against itself (not from an automatic-attack)",</t>
  </si>
  <si>
    <t>Playable on an attack that chooses defending characters, after strikes are assigned; does not count against the hazard limit. Strikes from this attack cannot be cancelled or made ineffectual.",</t>
  </si>
  <si>
    <t>Unique. Ent. Playable at Wellinghall.  May not be attacked by automatic-attacks or hazards keyed to his site.  \"He was tall, and seemed to be one of the younger Ents; he had smooth shining skin on his arms and legs; his lips were ruddy, and his hair was grey-green. He could bend and sway like a slender tree in the wind.\"-LotRIII",</t>
  </si>
  <si>
    <t>Environment. Playable on a character with a base prowess less than 4 in a company moving to a site in a non-Coastal Sea region in the Sun-lands or its adjacent regions. Every organization phase, make a roll and add the base prowess of every character in the company that taps; if the result is less than 15, target character may not move this turn. Discard this card when the character moves.",</t>
  </si>
  <si>
    <t>Environment. Until the end of the turn, the number of strikes for one automatic-attack at a Shadow-hold [S] or a Ruins &amp; Lairs [R] is reduced by half (rounded up). Alternatively, if Gates of Morning is in play, treat one Shadow-land [s] as a Wilderness [w] or one Shadow-hold [S] as a Ruins &amp; Lairs [R] until the end of turn. Cannot be duplicated.",</t>
  </si>
  <si>
    <t>Disease. Playable on a character if a strike from a Wolf attack against him has been successful this turn. MMay be revealed as an on-guard card. During his end-of-turn phase, the character makes a roll; if the result is greater than his mind, he attacks another character in his company with a random number closest to the roll’s result (as if in CvCC; defending player’s choice if tied). Cannot be duplicated on a given character",</t>
  </si>
  <si>
    <t>Unique. If his company moves to a new site during the movement/hazard phase, he may draw 1 additional card for each Wilderness [w] region in his company's site path. +1 to all of his corruption checks.  \"'...a worthy wizard...has much lore of herbs and beasts...'\"-LotRII  Home Site: Rhosgobel",</t>
  </si>
  <si>
    <t>Unique. Your unique factions that are neither Man, Dwarf, Dúnedain, Hobbit, Orc, nor Troll are each worth 2 Marshaling points. Your hero allies each are worth full Marshaling points. Hero allies Radagast controls have no movement restrictions. When Radagast's new site is revealed, he may draw one additional card for each Wilderness [w] in his company's site path.   Home Site: Rhosgobel",</t>
  </si>
  <si>
    <t>Unique. Maia. Manifestation of Radgast. Two strikes. Detainment and -3 prowess against hero companies. Discard this card if Radgast comes into play. As a creature, may be played keyed to Southern Mirkwood, Western Mirkwood, Woodland Realm, Heart of Mirkwood, or Rhosgobel As a permanent-event, all companies moving in Southern Mirkwood, Western Mirkwood, Woodland Realm, and/or Heart of Mirkwood have their hazard limit increased by one. Discard when any play deck is exhausted.",</t>
  </si>
  <si>
    <t>Unique. Radagast specific. Playable at one of your Wizardhavens [W]. You may return Radagast's Black Bird to your hand: during your organization phase or if its controlling character leaves active play. Radagast may play this ally at any site (tapped or untapped) and need not tap himself or the site to do so. This ally may attempt to influence factions as if he were a character. He may cancel a strike directed against him-tapping afterwards if not already tapped.",</t>
  </si>
  <si>
    <t>Unique. Uruk-hai. Discard on a body check result of 8.  \"'Come here, and I'll squeeze your eyes out, like I did to Radbug just now.'\" -LotRVI  Home Site: Any site in Imlad Morgul",</t>
  </si>
  <si>
    <t>Unique. Playable at Celebannon, if the influence check is greater than 9. Standard Modifications: Elves (+2), Dwarves (-2)  — apply once for each given race in the company — Wood-elves (+2), Men of Lake-town (+2). TAP: bring Down the Hurrying Waters from your discard pile to your play deck and shuffle.",</t>
  </si>
  <si>
    <t>Playable on a Dragon-character. Bring one Dragon mode card from your discard pile or sideboard to your play deck and shuffle. If the Dragon is winged you may take a hunting mode to your hand instead.     Alternatively, you may discard an item the Dragon bears to give a number of extra strikes in CvCC (by the Dragon) equal to the mp of the item (with a minimum of 1).",</t>
  </si>
  <si>
    <t>[MP: 3; CP: 0] Unique. Playable during the site phase at Umbar, if you  discard a Stolen Knowledge card from the company.   Discard this card if you do not have more factions in play at sites in Gondor than any opponent has at sites in Hyrmenfalas and its adjacent regions. The company faces two attacks (cannot be cancelled): Men — 3 strikes with 8 prowess; Men — 2 strikes with 9 prowess. Afterwards, tap a character in the company to place Raid on Umbar in your mp, or discard this card. Factions in play at Umbar give 1 less mp (to minimum of 1) and any Pirates and Corsairs of Umbar receive -2 prowess.",</t>
  </si>
  <si>
    <t>Nearest Darkhaven: Dol Guldur Playable: Items (minor, major*) *-weapon, armor, shield, or helmet only Automatic-attacks: Men-each character faces 1 strike with 7 prowess (detainment against covert company)  \"Often they made raids through the forest\"-Kuduk Lore",</t>
  </si>
  <si>
    <t>Nearest Haven: Lórien Playable: Items (minor, major) Automatic-attacks: Men-4 strikes with 9 prowess (detainment)  \"'It looks like a rock from afar, and tales of murder ward away those who might draw close by.'\"-Kuduk Lore",</t>
  </si>
  <si>
    <t>Drake. One strikes. Three Wildernesses [w] in the site path are required. May also be played at Ruins &amp; Lairs [R] that has two Wildernesses [w] or one Coastal Sea [c] in its site path.  \"There are strange things living in the pools and lakes in the hearts of mountains.\"-Hob",</t>
  </si>
  <si>
    <t>Ritual. Tap a sage to untap an item in his company. Alternatively, if the item has a skill-specific use, any character in the company with that skill may tap to untap the item. The character tapping makes a CC.",</t>
  </si>
  <si>
    <t>Unique. Agent.  \"Not all of those Southerners meant well...\"-LotRI  Home Site: Variag Camp, Easterling Camp, Southron Oasis",</t>
  </si>
  <si>
    <t>[MP: 0; CP: 0] Playable if you have a faction in play at Minas Tirith. All overt companies moving through Anórien face an attack: Men — 3 strikes with 8 prowess. All automatic-attacks against minion companies at Minas Tirith receive +1 prowess and +1 strike for each faction in play at Minas Tirith. All hero characters receive +2 prowess during CvCC at Minas Tirith.      Discard if you have no factions in play at Minas Tirith, or if Smoke on the Wind or People Diminished is played on Minas Tirith. Cannot be duplicated.",</t>
  </si>
  <si>
    <t>(1)Men--- 4 strikes with 8 prowess (detainment if the company does not contains elves)Special: Battleground. *nonU battlegear items only.",</t>
  </si>
  <si>
    <t>(1)Men--- 4 strikes with 8 prowess (detainment against covert companies without an elf)Special: Battleground.",</t>
  </si>
  <si>
    <t>[MP: 2; Mind: 6; DI: 2; P/B: 3/8]---Sa---Elf. Unique. Nelya. Member of the Guild of Elements. Healing cards Rána uses affect all characters in his company. Master Healer may be played on Rána. Cannot be a starting character unless you start at a site in the Uttersouth. Home site: Laurrë's Manor.",</t>
  </si>
  <si>
    <t>[MP: 0; Mind: 2; DI: 0; P/B: 4/7]---R---Dúnadan. May not be among the starting characters. May also be played at any non-hidden, non- Shadow-hold site in Cardolan or Rhudaur. Discard if you have Bad Company in play.Home site: any site in Arthedain.",</t>
  </si>
  <si>
    <t>[MP: 2*; P/B: 10/8] Dúnedain. 5 strikes. Only playable against minion companies. May be played keyed to Arthedain, Cardolan, Old Forest or The Shire. +2 prowess against Ringwraiths. If keyed to The Shire and the attack has more strikes than characters and allies in the defending company, they must do nothing during the site phase that turn.",</t>
  </si>
  <si>
    <t>Playable on a non-Hobbit scout or a non-sage, non-diplomat ranger. Minor items target character bears and that mention his race or any of his skills in their card text or title do not give him any corruption points. Discard if bearer’s company does not (attempt to) move. You may start the game with this card in lieu of playing a minor item.",</t>
  </si>
  <si>
    <t>Unique. Playable at Henneth Annûn if the influence check is greater than 7.  Standard Modifications: Dúnedain (+1).  \"All had swords at their sides, and were clad in green and brown of varied hues, as if the better to walk unseen in the glades of Ithilien.\"-LotRIV",</t>
  </si>
  <si>
    <t>Unique. Playable at Bree if the influence check is greater than 9.  Standard Modifications: Dúnedain (+1).  \"...an ordered company, armed with spear and bow and sword. They were clad in cloaks of dark grey...pinned upon the left shoulder by a brooch of silver shaped like a rayed star.\"-LotRV",</t>
  </si>
  <si>
    <t>All non-agent Man attacks receive +1 prowess and +1 strikes. If Doors of Night is in play, all Giant attacks also receive these bonuses. Discard this card when such an affected attack (automatic, hazard creature, or otherwise) is defeated. Cannot be duplicated.  \"...rank upon rank...passing outwards in an endless stream.\"-LotRIV",</t>
  </si>
  <si>
    <t>Playable on a non-overt character facing a strike from a non-automatic Man or Slayer attack; the strike must be able to force a body check. If the strike is successful, the character is not wounded but taken prisoner at a Border-hold [B], Ruins &amp; Lairs [R], or Shadow-hold [S]. Rescue-attack: Men — 3 strikes with 8 prowess.",</t>
  </si>
  <si>
    <t>Playable on either The Worthy Hills or Traith Chefudoc if Beffraen or Woses of Eryn Vorn is in play at the site. t You may play Drughu as a minion resource on a covert company containing a Wose character. Additionally, you may play Drughu on a company at The Worthy Hills without discarding a ranger character; if you do discard a ranger character (for no other effect), you may untap The Worthy Hills. Discard if the site leaves active play. Cannot be duplicated by a given player.",</t>
  </si>
  <si>
    <t>Playable on a company containing at least one minor item that is at or moving to a Ruins &amp; Lairs [R], Shadow-hold [S], or Dark-hold [D]. Company discards one minor item of its choice or chooses one of its characters to become wounded (no body check required).",</t>
  </si>
  <si>
    <t>[MP: 2; Mind: 6; DI: 1; P/B: 5/8]---W/R---Man. Unique. +1 prowess against Orcs. +2 DI against Umli and characters and factions playable at his home site. Raudabern suffers no penalty to his prowess when he is tapped or wounded. Home site: Ligr Wodaize Berne.",</t>
  </si>
  <si>
    <t>Unique. Playable at any site in Northern Rhovanion, if the influence check is greater than 8. Standard Modifications: Carc or Roäc the Raven is in the company (+3). Longbeard Dwarves and characters with Dale or Lake-town as a home site may play this faction at a tapped site. TAP: give +2 to an influence check against a hero faction playable at a site in Northern Rhovanion, Southern Rhovanion, Dorwinion, or Iron Hills.",</t>
  </si>
  <si>
    <t>Environment. Playable on a company in the Northern Waste if Doors of Night is in play. Targets and discards a corruption card played on a character in the company or environment card affecting the company’s movement or site path.     Alternatively, any non-Elf in the company may tap to untap an Elf in the company this turn.     This card may also be played as a hazard: untap all Elves and characters with a home site in the Northern Waste in the company and tap all other characters and allies",</t>
  </si>
  <si>
    <t>[MP: 3; P/B: 12/8] Unique. Demon. Flying. 3 strikes. Playable keyed to Mirror of Fire and to non-Haven sites in this region. If Drought is in play Razarac may be played keyed to any Desert [e] region. Each excessive strike modifies the defending character’s body by -1.     If a company is moving through Mirror of Fire, once per movement/hazard phase you may make a roll modified by +1 for each character in the company with a home site outside of the Sunlands; if the result is greater than 9, Razarac may be played from the discard pile",</t>
  </si>
  <si>
    <t>Any creature that can be keyed to a Shadow-land [s] may be keyed to Anduin Vales, Northern Rhovanion, Southern Rhovanion, Grey Mountain Narrows, Woodland Realm, Western Mirkwood, Heart of Mirkwood, Southern Mirkwood, Brown Lands, or Dagorlad. Any creature that can be keyed to a Dark-domain [d] may be keyed to Heart of Mirkwood, Southern Mirkwood, Brown Lands, or Dagorlad. Discard this card when a creature keyed to one of these regions (not to the region symbol) is defeated.",</t>
  </si>
  <si>
    <t>Environment. If Doors of Night is in play, the first hazard creature played during each movement/ hazard phase which attack is cancelled, does not count against the hazard limit. If Will of Sauron is in play, untapping Power Built by Waiting counts as only 1 against the hazard limit. Cannot be duplicated.",</t>
  </si>
  <si>
    <t>Playable on an Orc, Troll, Giant, Slayer, or Man hazard creature with one strike for each of its attacks. All attacks of the creature are canceled. The creature becomes an ally under the control of any character in the company that now taps. It has a mind of 1, 1 ally Marshaling point, prowess equal to its normal prowess minus 7, and a body equal to 8. Place this card with the creature.",</t>
  </si>
  <si>
    <t>Unique. Place this card on Círdan if he is in play. Discard if Ring of Fire or a non-hazard, non-Fallen-wizard manifestation of Gandalf is in play. Ring of Fire cannot be played and Fallen-Gandalf may not use Narya. Círdan is considered Gandalf for the purpose of Narya. TAP: during your organization phase to take Narya from your discard pile to your hand.",</t>
  </si>
  <si>
    <t>Any creature that can be keyed to Shadow-land may be keyed to Ammu Baj, Bulchyades, Chy, Clyan, Harshandatt, or Siakan. Any creature that can be keyed to a Dark-domain may be keyed to Chy or Harshandatt. Discard this card when a creature keyed to one of these regions (not to the region symbol) is defeated, or if Cult of the Dark Lord is discarded from play or if Akhorahil is eliminated.",</t>
  </si>
  <si>
    <t>[SP: 3] Minion only. Playable on a company. If the company is at a Dwarf-hold and an opponent’s company there contains a Dwarf and has a smaller company size, CvCC may be initiated and cannot be cancelled. After this CvCC, tap a Dwarf to transfer one resource which gives miscellanous mp, from an opponent’s character to one of your unwounded Dwarves, or from opponent’s site version to the Dwarf-hold. Place this card with it; it is worth 2 mp and opponent’s resource is not worth any mp. Cannot be duplicated on a company",</t>
  </si>
  <si>
    <t>Playable on a non-Ringwraith, non-Wizard, character with mind of 7 or less. Character cannot be controlled by direct influence. Once during each of his organization phases, the character may attempt to remove this card by making a roll (drawing a #)-if the result is less than 7, discard this card. Cannot be duplicated on a given character.",</t>
  </si>
  <si>
    <t>Playable on a non-Dragon's lair, non-Under-deeps Ruins &amp; Lairs [R]. The site becomes a Border-hold [B] and loses all automatic-attacks. Discard Rebuild the Town when the site is discarded or returned to its location deck.  \"...the desolation was now filled with birds and blossoms in spring and fruit and feasting in autumn.\"-Hob",</t>
  </si>
  <si>
    <t>Playable if you have Halls of Khazad-dûm in play. Balrog players must use the minion version for Moria. Invert this card if one of your companies has defeated a manifestation of Balrog of Moria. If inverted, this card gives 5 MP and all versions of Moria become a Free-hold [F] and a Dwarf-hold; replace its automatic- attacks with: Dwarves — 4 strikes with 10 prowess (detainment against hero companies; cancelled against your companies). Discard if Halls of Khazad-dûm is not in play. Cannot be duplicated by a given player.",</t>
  </si>
  <si>
    <t>Unique. Playable during the site phase on The White Towers, if your company there contains at least three Dúnedain and/or Elves and no Haven version of the site is in play. The company faces an attack: Wolves — 4 strikes with 9 prowess (cannot be cancelled). Afterwards, tap your Elf or Dúnadan at the site or discard this card. Your Dúnedain are Elves for the purpose of Palantír of Elostirion. The site never leaves play. All versions of The White Towers become a Free-hold [F]; replace their automatic-attacks with: Elves — 3 strikes with 9 prowess (detainment against hero and covert companies). Fallen-wizards cannot use the Wizardhaven version. This card gives full MP to a Lord-player.",</t>
  </si>
  <si>
    <t>Cannot be included with a starting company. Discard: to untap a Shadow-hold [S] or to make Information playable at any Shadow-hold [S]. Cannot be duplicated in a given party.  \"'And yet there lie in his hoards many records that few now can read...for their scripts and tongues have become dark to later men.'\"-LotRII",</t>
  </si>
  <si>
    <t>Unique. Bearer may automatically influence the Riders of Rohan. +5 to bearer's direct influence against any character with Edoras as a home site.  \"In his hand he bore a single arrow, black-feathered and barbed with steel, but the point was painted red.\"-LotRV",</t>
  </si>
  <si>
    <t>Unique. Only playable at Bag End. +2 to direct influence against a Hobbit character of faction. 1 Marshaling point if stored at a Haven [H].  \"...in a single red case, were the three large volumes, bound in red leather, that Bilbo gave to him as a parting gift...\"-LotRV",</t>
  </si>
  <si>
    <t>Unique. Playable at Bag End. May be stored at Barad-dûr for 5 Marshaling points.  \"There was a big book with plain red leather covers; its tall pages wee now almost filled.\"-LotRVI",</t>
  </si>
  <si>
    <t>Hollin, Wold &amp; Foothills",</t>
  </si>
  <si>
    <t>All Orc and Troll automatic-attacks receive +3 strikes and +2 prowess. Discard this card when such an automatic-attack is defeated. Cannot be duplicated.  \"The bodyguard of Bolg came howling against them, and drove in upon their ranks like waves upon cliffs of sand.\"-Hob",</t>
  </si>
  <si>
    <t>Playable on a company moving through a Coastal Sea [c] region.You must replace company’s new site card with a different Ruins &amp; Lairs [R] from your location deck that is located in a Coastal Sea [c] region the company is moving through (opponent chooses if more than one site is available).    If no such site is available, the company must move to the nearest port site (opponent chooses if more than one if port is available). This card cannot be cancelled by Great Ship",</t>
  </si>
  <si>
    <t>Sage only, during the site phase at an untapped site where \"Information\" is playable. Tap the sage and the site. Sage may not untap until Reforging is stored at a Haven [H]. During your organization phase, you may tap a sage at a Haven and discard a stored Reforging to retrieve any minor or major weapon, armor, or shield from your discard pile. The item must be placed under the control of a character in the sage's company.",</t>
  </si>
  <si>
    <t>Playable only if you discard an Elf from your hand and only at the end of the organization phase on a company using region movement cards with the last one being a Wilderness [w]. (Play regions face-up). This card is used as a site card, Free-hold [F] (cards drawn: 1/1). The company may only leave this site using region movement. Characters at this site heal as though they were in a Haven [H]. Discard Refuge when the company moves to a new site.",</t>
  </si>
  <si>
    <t>Playable at any time if one of your factions must leave play but is not eliminated. May be played from sideboard when People Diminished, Long Grievous Siege, or Tempest of Fire resolves. Place this card with the faction. The faction remains in play but gives no mp in any case (not even to a Fallen-wizard). Discard if the faction leaves play. Cannot be duplicated for a given faction",</t>
  </si>
  <si>
    <t>Playable at a tapped or untapped non-Under-deeps Ruins and Lairs [R]. May not be attacked. Discard this ally if controlling character is wounded. Tap this ally to cancel a hazard creature attack not keyed to a site and to put the creature's card back into its player's hand. Cannot be duplicated on a given company.",</t>
  </si>
  <si>
    <t>Quest. Flip any Song-duel in active play  back. You may tap a magic user to take Enchantment Broken from your discard pile or sideboard to your hand. Invert this card when you store a Prisoner or an Elven trophy at Eithel Morgoth or any Under-deeps Darkhaven [K]. If stored, this card gives 3 mp and Durlach and Guardian of the Fire-gates may move freely",</t>
  </si>
  <si>
    <t>[MP: 7] Unique. Playable on your Ringwraith at Dol Guldur, if he bears a Ring for Mortal Men, you have in play at least 4 unique factions and characters worth 7 or more mp. If Dark Spires Rising is in play this card must be played at Barad-dûr instead. Your Ringwraith faces an attack: Fallen-Maia — 1 strike with 24 prowess (cannot be cancelled or redirected; any character wounded by the attack is eliminated).",</t>
  </si>
  <si>
    <t>*Special: Port-on Talathrant. This site is considered a haven for purpose of playing Bridge. When you play Bridge on a company moving to this site you may take a site in the Great Central Plains from your discard pile and play it as their new site.",</t>
  </si>
  <si>
    <t>(1)Men---each character faces 1 strike with 6 prowess (detainment against covert)Special: Port-on Talathrant. When an agent is at this site, hero companies may not move through Relmether (unless moving to this site).",</t>
  </si>
  <si>
    <t>[MP: 2; Mind: 6; DI: 2; P/B: 5/8]---W/R---Dwarf. Unique. Stiffbeard. +2 DI against Ironfist and Stiffbeard Dwarves. +1 prowess against Orcs and Giants. If Relin bears Dwarven Ring of Bávor’s Tribe: +1 to all his CP, he becomes a leader and gains the sage skill.Home site: Azagarbhun.",</t>
  </si>
  <si>
    <t>Discard any ally if its current site is an Under-deeps site or if its current site's nearest Haven is not the same as the nearest Haven for the site at which the ally can be played. Discard this card when any play deck is exhausted. Cannot be duplicated.  \"A deep loneliness and sense of loss was on them. They stood silent, reluctant to make the final parting...\"-LotRI",</t>
  </si>
  <si>
    <t>Adjacent Sites: no surface site, the Drowning-deeps (9) Playable: Information, Items (minor, major, greater) Automatic-attacks (2):  Drake (1st attack)-2 strikes with 12 prowess; (2nd attack) Opponent may play as an automatic-attack one hazard creature from his hand normally keyed to Coastal Seas [c] Special: Creatures keyed to Coastal Seas [c] may be keyed to this site.",</t>
  </si>
  <si>
    <t>Adjacent Sites: no surface site, The Pits of Angband (4),   The Drowning-deeps (9) Playable: Information, Items (minor, major, greater) (1)Drake---2 strikes with 12 prowess; (2)Opponent--- may play as an automatic-attack one hazard creature from his hand normally keyed to Coastal Sea [c]. Special: Creatures keyed to Coastal Seas [c] may be keyed to this site.",</t>
  </si>
  <si>
    <t>Playable on non-Wolves, non-Animals, non-Nazgûl hazard creature that a company has just defeated. Place this card with the attack's card. The company receives a number of miscellaneous Marshaling points equal to the kill Marshaling points the defeated creature would give a hero player.",</t>
  </si>
  <si>
    <t>Unique. Manifestation of Ren the Unclean. Can use sorcery and shadow-magic. -2 direct influence in Heralded Lord mode. +2 prowess in Fell Rider mode. As your Ringwraith, if at a Darkhaven [V], he may tap during your organization phase to modify all corruption checks made this turn by minions in any one of your companies by +2.   Home Site: Any site in Gorgoroth",</t>
  </si>
  <si>
    <t>Unique. Nazgûl (8th). May be played as a hazard creature (with one strike) or as a permanent event. As a creature, may also be played keyed to Dagorlad, Ithilien, Gorgoroth, and Horse Plains; and may also be played at sites in these regions. If played as a permanent-event, it will remain in play until tapped during the opponent's movement/hazard phase (tapping counts against the hazard limit). When tapped, Ren the Unclean becomes a short-event; each character in play must make a corruption check.",</t>
  </si>
  <si>
    <t>Playable on Ren the Ringwraith (as your Ringwraith). All characters at the same site as Ren must make a corruption check modified by -2.   \"We will not speak of such things even in the morning of the Shire.\"-LotRI",</t>
  </si>
  <si>
    <t>Playable at an already tapped Dark-hold [D] or Shadow-hold [S] during the site phase. The company faces a spider attack (2 strikes with 7 prowess). If not characters are untapped after the attack, discard Rescue Prisoners. Otherwise, you may tap 1 character in the company and put rescue prisoners under his control. That character may not untap until Rescue Prisoners is stored at a Haven [H], Border-hold [B], or Free-hold [F] during his organization phase. You receive the Marshaling points for this card only when it is stored. Cannot be duplicated at a given site.",</t>
  </si>
  <si>
    <t>Playable on a company at an Under-deeps site or site in Narthalf. If an opponent's company is at such a site, or if Mordó, or Morgoth’s Ring, or Ancient Strongholds Restored is in play, you may tap a magic-user in the company and discard this card to take The Black Enemy’s Wrath or a magic resource from your sideboard or discard pile to your hand.",</t>
  </si>
  <si>
    <t>Playable on your character during your opponent’s site phase, when an influence, offering or riddling attempt against him is declared. If an offering or riddling attempt against target, of he bears The One Ring, the attempt is cancelled. Otherwise your for the influence attempt is modified by the following: +2 if he bears a ring item, +2 if his mind is 1-4, +3 if his mind is 5-7, +4 if his mind is 8 or more.",</t>
  </si>
  <si>
    <t>Playable on a hero item that can be stored at a specific site or hold, or that has a race-specific bonus or ability. Target item may be stored at the mentioned site(s), or at a hold of the race for which it gives a bonus or ability; if stored there it gives MP as if borne by a character of the hold’s race (even to a Lord-player).",</t>
  </si>
  <si>
    <t>Unique. Aragorn II only. Only playable at Minas Tirith and only if Denethor II is not in play. Aragorn II's direct influence is modified by +3. Keep this card with Aragorn II; discard if he leaves play.  \"...wisdom sat upon his brow, and strength and healing were in his hands, and a light was about him.\"-LotRVI",</t>
  </si>
  <si>
    <t>Playable during the site phase on an ancient Dwarf-ruin with an automatic-attack. The company faces all automatic-attacks again, with +2 to prowess and strikes. Then, opponent searches his sideboard, play deck, or discard pile for a creature playable at the site, which attacks the company. None of these attacks can be cancelled. Afterwards, tap a Dwarf at he site or discard this card. Discard any Invade Their Domain in play at the site. The site becomes a Ruins &amp; Lairs [R]. Its automatic-attacks have their number of strikes reduced to one. It does not leave play until this card is discarded. Discard if a minion faction or Invade Their Domain is played at a version of the site. Cannot be duplicated on a site.",</t>
  </si>
  <si>
    <t>Bring one hazard creature of the following type from your discard pile to your hand: Maia, Elf, Dwarf, or Dúnedain. Alternatively, bring a Maia permanent-event from active play to your hand. Alternatively, make a roll (draw a #)-if the result is greater than 8, bring an eliminated Elf or Maia hazard creature to its owner's discard pile and place this card in your opponent's Marshaling point pile (do not discard it).",</t>
  </si>
  <si>
    <t>Unique. Playable at a tapped or untapped site where an at home Dragon manifestation was defeated if the influence check is greater than 12. Standard modifications: King under the Mountain Dwarf (+5), other Dwarves (+2).  \"'Don't call my place a nasty hole! You wait till it has been cleaned and redecorated!'\"-Hob",</t>
  </si>
  <si>
    <t>Playable on a Haven [H] or Free-hold [F]. Any corruption checks made for transferring a non-ring item between characters witht he same home site (or of the same race) at this site is modified by +2. Additionally, characters at this site may transfer items during their end-of-turn phase. Discard when the site leaves paly, or after a failed corruption check for transferring an item at the sit",</t>
  </si>
  <si>
    <t>[MP: (*)] Unique. Playable if you have either Return of the King, or both Steward of Gondor and Rangers of the North in play. This card is worth 1 mp for every Rebuild the Town you have in play at sites in Arthedain (or at port sites in Cardolan). Beacon of Gondor may be played on any Border-hold [B] or Free-hold [F] in Arthedain or Cardolan: such site is never discarded or returned to the location deck. If Rebuild the Town is in play at Annúminas, Choice of Lúthien is not discarded as per its card text while Arwen is in a company with Aragorn II and at or moving to a site in Eriador. This card is worth full mp to an Atani-lord. Discard if the conditions to play this card are not met.",</t>
  </si>
  <si>
    <t>Unique. Reveal your hand to opponent. Place all non-Hazard cards from your hand off to the side. Draw cards from your play deck until your hand is size is reached. Place the non-hazard cards from off to the side face down on top of your play deck in any order you choose.   \"'If there are any to see, then I at least am revealed to them,' he said, 'I have written Gandalf is here in signs that all can read from Rivendell to the Mouths of Anduin.'\"-LotRII",</t>
  </si>
  <si>
    <t>Nearest Haven: Lórien Playable: Items (minor) Special: Healing effects affect all characters at the site  \"'It was Radagast the Brown, who at one time dwelt at Rhosgobel, near the borders of Mirkwood.'\"-LotRII",</t>
  </si>
  <si>
    <t>Nearest Darkhaven: Dol Guldur  Playable: Information, Items (minor) Automatic-attacks (2):  Maia-1 strike with 13 prowess Maia-1 strike with 13 prowess Special: If the Wizard card Radagast is in play, the automatic-attacks are removed.",</t>
  </si>
  <si>
    <t>Special: Only Radagast's companies may use this card. This site is a protected Wizardhaven [W]. If one of your companies is at this site, all attacks against it are canceled. Any of your companies moving to or from Rhosgobel is not considered to be moving through Southern Mirkwood (including one less Dark-domain [d] in their site path). You receive the stage points if any of your companies are at this site.",</t>
  </si>
  <si>
    <t>Site Path From Lórien:  [w] [b] [b] [w] [b] [w] Site Path From Elanthia:  [w] [s] [w] [ww] [w] Special: Port-on-Sea of Rhûn.",</t>
  </si>
  <si>
    <t>Nearest Darkhaven: Dol Guldur Playable: Items (minor, major, greater) Automatic-attacks (2): (1st) Elves — each character faces a strike with 9 prowess (detainment against covert companies); (2nd) Animals — 4 strikes with 9 prowess (against overt companies only) Special: Port-on-Sea of Rhûn. Any company moving to this site has its hazard limit increased by 2. A minion company may not attack another company at this site. A Ringwraith may not move to this site.",</t>
  </si>
  <si>
    <t>Angmar, Arthedain, Cardolan, High Pass, Hollin",</t>
  </si>
  <si>
    <t>Playable during organization phase on a company moving without region cards Company may move from a site of origin in one of the following regions to a new site in one of the following regions: Iron Hills, Dorwinion, Horse Plains, and Khand. The site path is [w] [w] [w] and the hazard limit is decreased by two to a minimum of two.",</t>
  </si>
  <si>
    <t>(1)Men--- 1 strike with 8 prowess (detainment)Special: Port-on-Sea of Rhun. Any horse ally may be transferred to other characters in the company during the ORG phase.",</t>
  </si>
  <si>
    <t>(1)Men---each character faces 1 strike with 9 prowess (detainment against covert companies)Special: Port-on-Sea of Rhun.",</t>
  </si>
  <si>
    <t>[MP: 4; SP: 6] Fallen-wizard only. Playable if you have three or more unique factions in Southern Mirkwood or Gorgoroth (none may be wounded). Discard if these requirements are not met. You may treat all versions of Dol Guldur, Barad-dur, Carn Dûm, and Geann-a-Lisch as Wizardhavens for the purpose of healing and playing characters. Cannot be duplicated by a given player.",</t>
  </si>
  <si>
    <t>Playable on a Dragon-lord. At the end of his organisation phase the Dragon-lord must attack a number of characters in his company bearing an item, based on his SP: less than 3 SP: no characters; 3-5 SP: 1 character; 6-8 SP: 2 characters; more than 8 SP: 3 characters. These attacks cannot be cancelled.     Discard this card when any opponent plays an item stored at the Dragon-lord’s home site.",</t>
  </si>
  <si>
    <t>Riddling attempt. Playable on a character whose company is facing an automatic-attack of the type listed below. Character makes a roll (or draws a #) modified by: +2 for each sage and +1 for each Hobbit in his company. If the result is greater than: 8 against Dragons and Drakes, 10 against Men and Giants, 12 against Slayers, awakened Plants, Orcs, Spiders, and Trolls; Then name a card and opponent must reveal his hand. If the named card is in opponent's hand, the creature's card is discarded (all of its attacks are canceled) and the hazard limit against the character's company is decreased by three.",</t>
  </si>
  <si>
    <t>Playable on a company moving through a Wilderness [w] if you have a character in your hand. Reveal the character. A single-strike hazard creature attack is made with the attributes of the revealed character, except the prowess is increased by 7. Other cards have no effect on this attack. The attack is detainment if the revealed character and the company are both minion or both hero. If defeated, place the character in your opponent's Marshaling point pile-he receives the character's Marshaling points as kill points. Otherwise, discard the character.",</t>
  </si>
  <si>
    <t>Playable on a faction, if you have a character with a DI bonus against it at a site in the same region. Double the faction’s mp for the purpose of faction battles this turn. Unless the character is a leader, wound the faction at the end of the turn (or eliminate it if already wounded).",</t>
  </si>
  <si>
    <t>Unique. Playable at Edoras if the influence check is greater than 9.  Standard Modifications: Hobbits (+1), Dúnedain (+1).  \"...tall and long-limbed; their hair, flaxen pale, flowed under their light helms, and streamed in long braids behind them; their faces were stern and keen...\"-LotRIII",</t>
  </si>
  <si>
    <t>(1)Dark Enchantment---each character faces a strike with 11 prowess Special: opponent may play one corruption or disease card on any character just wounded by this site's AA (take these cards from hand, discard pile or sideboard). Contains a hoard.",</t>
  </si>
  <si>
    <t>(1)Dark Enchantment---each character faces a strike with 11 prowessSpecial: opponent may play one corruption or diseease card on any character just wounded by this site's AA (take these cards from hand, discard pile or sideboard). Contains a hoard.",</t>
  </si>
  <si>
    <t>[MP: 2; Mind: 5; DI: 1; P/B: 4/9]---Sa---Elf. Unique. Noldo. Court member of Ardor. Can use spirit-magic. +2 DI against Kelno Elves. Ancient Skill and Wisdom may be played on her, regardless of the mind restriction or her site.Home site: Naurlindol.",</t>
  </si>
  <si>
    <t>(1)Demons---1 strike with 11 prowessSpecial: Rescue Prisoners may be played at this site as if it were a Shadow-hold.",</t>
  </si>
  <si>
    <t>(1)Demon---1 strike with 11 prowessSpecial: During the site phase, a company may face all auto-attacks again; afterwards a character may tap to unap this site.",</t>
  </si>
  <si>
    <t>[MP: 4;  CP: 3; Mind: +2; DI: +4; P/B: +1/(+3)] White player only. Man Ring. Playable at Dol Guldur on a character bearing a gold ring item. May also be played at any site after facing a Nazgûl attack or after initiating CvCC involving a Ringwraith. Discard the gold ring. Target character faces an attack which cannot be cancelled, redirected or made ineffectual: Fallen Maia  — 1 strike with 20 prowess; if successful target character is eliminated. You may include up to 9 copies of this card in your play deck and sideboard combined.      If bearer is a Man or Dúnadan with mind of 6 or more: +3 to his body (to a maximum of 10) and bearer can use spirit-magic as if a Ringwraith. Cannot be duplicated on a given character.",</t>
  </si>
  <si>
    <t>[mp: -1(1);  CP: 3; DI: +3; P/B: +1/(+3)] Man Ring. Playable after CvCC when stealing a Ring for Mortal Men from opponent’s company. This item may also be played from the discard pile or sideboard. May only be transferred to a Ringwraith. Cannot be duplicated on a given character. You may include up to 9 copies of this card in your play deck and sideboard combined.      Bearer can use spirit-magic (as if a Ringwraith). This item affects a Ringwraith; he may use starter-movement and move to non-Darkhaven [K] sites. Values in parenthesis apply to a Man, Dúnadan or Ringwraith bearer; +3 to body (to a maximum of 10).               tap: if borne by a Ringwraith to search your play deck or discard pile for his corresponding Unleashed card.",</t>
  </si>
  <si>
    <t>Unique. Elven Ring. Playable at Lórien if Galadriel is not in play and you have stored Knowledge of Nenya. May also be played at any site after CvCC by the character whose strike against Galadriel has been successful (tap character and site). Values in parentheses and brackets apply to an Elf bearer. Nenya cannot be played. TAP: at the end of the organization phase, if borne by a character with mind 5 or more, to ignore one region in the company’s site path (name and type; your choice) for the purpose of hazards; bearer makes a modified by -2.",</t>
  </si>
  <si>
    <t>Unique. Elrond Half-elven specific. Place this card on Elrond if he is in play. This card gives two corruption points when Elrond is at Rivendell. TAP: during your end-of-turn phase to take Vilya from your discard pile to your hand.",</t>
  </si>
  <si>
    <t>[MP: 1; CP: 1] Ring. Playable on Cirdan, Elrond, or a Dúnadan with a home site in Eriador, at a site where Lossoth facion is playable. May also be played at Rivendell by Elrond, Arwen, or Aragorn II, if manifestations of these three characters and the Lossoth faction are in play. When you play this item you may bring Choice of Luthien or one Choose a Mortal Life from your sideboard or discard pile to your play deck and shuffle. TAP to cancel a Dragon or Drake creature attack and put the creature card back in its player's hand. Cannot be stored, stolen or transferred.",</t>
  </si>
  <si>
    <t>[MP: 1; CP: 1] Unique. Ring. Playable at any Ruins &amp; Lairs [R] in the Northern Waste.    tap: if bearer is a sage or Elf to reveal an on-guard card played on his company new or current site. If the card could never be legally revealed at the site as an on-guard card, it must be discarded. Bearer makes a CC modified by -1",</t>
  </si>
  <si>
    <t>[MP: 1(3); CP: 1(2); DI: +5] Unique. Ring. Playable by a Dúnadan at a Dúnadan-hold in the Sunlands, if you have Northern Bellakar and/or Southern Bellakar in play. Bearer becomes a leader. +5 DI against Dúnadan characters and factions playable in Eriador and/or Greater Gondor. Values in brackets/parenthesis apply if you have Tarma of Ar-Pharazôn in play, or if bearer is a Dúnadan-lord.",</t>
  </si>
  <si>
    <t>Unique. Gandalf specific. Place this card on Gandalf if he is in play. If on Gandalf, you may tap Ring of Fire during your organization phase to take Narya from your discard pile to your hand.  \"Shadowfax bore him, shining, unveiled once more, a light starting from his upraised hand.\"-LotRV",</t>
  </si>
  <si>
    <t>Unique. Mind Ring. Playable at Oraishapek’s Mound if you reveal from hand a mind ring and remove it from the game. Bearer can use sorcery. +1 to his mind and +3 DI. At the end of each of his untap phases, bearer makes a roll: if the result is greater than his mind, he is tapped (or eliminated if he was wounded). TAP: take Some Secret Art of Flame from your discard pile to your hand.",</t>
  </si>
  <si>
    <t>[MP: 3; CP: 2; Mind: +1; DI: +3] Unique. Mind Ring. Playable at Elyamû. To play this item, you must reveal from your hand a Binding Ring and remove it from play. Bearer can use sorcery. +1 to bearer’s mind and +3 DI.      At the end of each of his untap phases, the bearer must make a roll: if the result is higher than his mind he is tapped (or eliminated if he was wounded).       tap: take one Bitter Cold from your discard pile to your hand.",</t>
  </si>
  <si>
    <t>[MP: 1; CP: 1] Unique. Ring. Playable at Evermist.    tap: during your organization phase, if bearer is an Elf sage with a mind of 6 or more, to heal a wounded character in his company and make a roll: if the result is greater than 9, character may heal from wounded to untapped, otherwise he heals from wounded to tapped. Bearer makes a CC modified by - 1",</t>
  </si>
  <si>
    <t>Unique. Elven Ring. Playable at any Elf- or Dwarf-hold, if Gandalf and Realm of Narya are not in play and you have stored Knowledge of Narya. May also be played at any site after CvCC  by the character whose strike against Gandalf (Círdan if Realm of Narya is in play) has been successful (tap character and site). Values in parentheses/brackets apply to an Elf bearer. Narya cannot be played. TAP: at any time, if borne by a character with a mind of 5 or more, to untap up to 2 characters in the company. Bearer makes a CC modified by -2.",</t>
  </si>
  <si>
    <t>Unique. Elven Ring. Playable at Rivendell if you have stored Knowledge of Vilya and Elrond is not in play. May also be played at any site after CvCC by the character whose strike against Elrond has been successful (tap character and site). Values in brackets and parentheses apply to an Elf bearer. Vilya cannot be played. TAP: and tap bearer during the organization phase to take a minion resource event from your discard pile to your hand. Bearer makes a CC modified by -2.",</t>
  </si>
  <si>
    <t>Unique. Mind Ring. Playable at Temple of Lokuthor if you reveal from hand a mind ring and remove it from the game. Bearer can use shadow-magic. +1 to his mind and +3 DI. At the end of each of his untap phases, bearer makes a roll: if the result is greater than his mind, he is tapped (or eliminated if he was wounded). TAP: take Phantom Devised by Wizardry or Sojourn in Shadows from your discard pile to your hand.",</t>
  </si>
  <si>
    <t>[MP: 1; CP: 1] Unique. Ring. Playable at Malgolodh’s Cave. May also be played as a free minor item after a successful influence attempt against a Man faction in at a site in the Northern Waste. A non-overt bearer may choose to have a strike he faces (except from this item) be ineffectual: bearer must immediately face a strike (cannot be cancelled, type is bearer’s race) with a prowess equal to the original strike -3; if the strike is successful, bearer is taken prisoner at his current or new site (rescue-attack: 1 strike with a prowess equal to bearer’s base prowess +7)",</t>
  </si>
  <si>
    <t>Unique. Lady Galadriel specific. Place this card on Galadriel if she is in play. TAP: during your end-of-turn phase to take Nenya from your discard pile to your hand.",</t>
  </si>
  <si>
    <t>Corruption. Playable on a character bearing a ring. The character receives 2 corruption points and makes a CC at the end of each of his phases if he does not bear a ring. During his organization phase, if the character does not bear a ring, he may tap to attempt to remove this card by making a roll — if the result is greater than 6, discard this card. Cannot be duplicated on a character.",</t>
  </si>
  <si>
    <t>Place this card on your Ringwraith if he is in play. +1 to his rolls for The Ring Leaves Its Mark ; when you play that card, instead of bringing a mode card to your play deck you may take it to your hand. You may discard this card to allow his company to move using region movement to a site where an opponent’s ringbearer is present; if that ringbearer controls a tapped ring, they may move an extra region (to a maximum of 5). You may start the game with this card in lieu of a minor item.",</t>
  </si>
  <si>
    <t>[MP: 2(4); CP: 2(3); P: +1(+5)] Unique. Hoard item. Weapon. +1 to body. Warrior only: +1 to prowess (to a maximum of 8). A stored Reforging may be placed with this item to “restore” it. Once restored, Ringil gives 4 mp, 3 corruption points, and +5 to prowess (to a maximum of 11).",</t>
  </si>
  <si>
    <t>[MP: 1(3); CP: 2; Prowess: +2] Unique. Axe. Weapon. Playable at any Guild of Elements site. +2 prowess to a maximum of 9 (+4 to a maximum of 10 against Demons). Elven Blade may be played on Ringlin’s Axe, which then also works against Demon attacks. Ringlin’s Axe is worth 3 mp if born by a character in the Utter-south (or its adjacent regions) if a Member of the Court of Ardor is in play by your opponent.",</t>
  </si>
  <si>
    <t>Sage only, only playable at a site where \"Information\" is playable, and only if a character in his company has a Gold Ring. Playable only during the site phase. Tap the sage and the site. Play to test a Gold Ring. No roll (or draw) is used. The player may replace the Gold Ring with any ring from his hand (except for The One Ring).",</t>
  </si>
  <si>
    <t>[MP: 3; CP: 2] Unique. Magic Ring. Playable at any Guild of Elements site. Bearer cannot use any other rings while using Rings of Lyaan. tap shuffle a spirit-magic or spell card just used by the bearer to the playdeck instead of discarding it. The bearer receives +2 body, for all none combat effects (Plague, A Malady without Healing, etc.).",</t>
  </si>
  <si>
    <t>All players may take one ring item from their discard pile to their hand. Alternatively, play to cancel the effects of Rolled down to the Sea before it resolves. Remove this card from the game.",</t>
  </si>
  <si>
    <t>Unique. Playable on Bilbo. You may start the game with this card in lieu of a minor item. +1 to his burglary attempts. For any riddling attempt he is succesful in, you shuffle the riddling attempt card into your play deck instead of discarding it.  Rotate this card 90° for every successful burglary or riddling attempt; rotate it back 90° to take an Expert Treasure-hunter from discard pile to your hand. You receive 1 mp or each time fully rotated to a maximum of 3 mp",</t>
  </si>
  <si>
    <t>Warrior only against one strike. +3 to prowess and -1 to body.  \"Fewer were they but they clove through the Southrons like a fire-bolt in a forest.\"-LotRV",</t>
  </si>
  <si>
    <t>Magic. Sorcery. Playable on a sorcery-using character when facing the automatic-attack at a Border-hold [B].All automatic-attacks at the site are canceled, and any influence attempt against a faction at the site this turn is modified by +2. Unless he is a Ringwraith, he makes a corruption check modified by -4.",</t>
  </si>
  <si>
    <t>Site Path From Lórien: [w] [b] [w] [w] Site Path From Grey Havens: [f] [w] [w]  \"'His house was perfect, whether you liked food, or sleep, or work, or story-telling, or singing, or just sitting and thinking best, or a pleasant mixture of them all. Evil things did not come into that valley.'\"-Hob",</t>
  </si>
  <si>
    <t>Nearest Darkhaven: Carn Dûm Playable: Information, Items (minor, major, greater, gold ring) Automatic-attacks (2):  Elves-4 strikes with 8 prowess Dúnedain-3 strikes with 10 prowess Special: Any company moving to this site has its hazard limit increased by 2. A minion company may not attack another company at this site. A Ringwraith may not move to this site.",</t>
  </si>
  <si>
    <t>Special: Elrond Half-elven specific. This site is a protected Lordhaven [H]. If one of your companies is at this site, all attacks against it are cancelled and you receive the SP. Characters with Rivendell as a home site may be brought into play here, regardless of the presence of any other character.",</t>
  </si>
  <si>
    <t>Playable: Information Automatic-attacks: Elves — 3 strikes with 10 prowess (cancelled if you have less than 6 SP; detainment if you have less than 12 SP)  Special: Cannot be used by overt companies or if you are Elrond. You cannot play any card that would make this site a Haven [H]. You receive the SP if one of your companies is at the site.",</t>
  </si>
  <si>
    <t>Playable on a site. If a company that has moved to this site this turn does not tap a ranger, it must do nothing during its site phase.  \"I don't know what river it was, a rushing red one, swollen with the ruins of the last few days, that came down from the hills and mountains...\"-Hob",</t>
  </si>
  <si>
    <t>Playable on a site. If a company that has moved to this site this turn does not tap a ranger, it must do nothing during its site phase.  \"In the far stage, under the distant lamps, they could just make out a figure...as they looked it seemed to move and sway this way and that, as if searching the ground. It then crawled, or went crouching, back into the gloom beyond the lamps.\"-LotRI",</t>
  </si>
  <si>
    <t>Unique. Playable at Mathlaburg, if the influence check is greater than 7. Standard Modifications: the influencing character has a home site in Anduin Vales or Western Mirkwood (+2). TAP: reveal the top five cards of your play deck and take one ring item thus revealed to your hand (shuffle the rest back into the play deck).",</t>
  </si>
  <si>
    <t>Unique. Playable at any site in Northern Rhovanion.  Tap and discard to attempt to bring any faction into play - treat this influence check as though it were made by a diplomat.  \"'Now I am chief of the great ravens of the Mountain. We are few, but we remember still the king that was of old.'\"-Hob",</t>
  </si>
  <si>
    <t>[SP: 1] You may place any Bridge, Great-road, Iron Road, Old Road off to the side with this card. Tap any faction to shuffle such a card back into your play deck. You may discard such a card placed to allow one of your factions to move an additional region (or two extra regions) if moving from one hold to another hold of the same race); the faction cannot move using Coastal Seas.",</t>
  </si>
  <si>
    <t>Balrog specific. Playable during the organization phase if Strangling Coils is in play. You may bring this card from your sideboard into your play deck and reshuffle during your organization phase. Each of your companies this turn is considered to have one fewer Wilderness [w] and one fewer Shadow-land [s] in its site path.",</t>
  </si>
  <si>
    <t>[SP: 1; Prowess: -2] Roaming mode. Playable on a Dragon character at his home site or any Dragon’s Den [K]. Return this card to your hand: when you play another mode card, or during your organization phase if you so choose.  –2 to the Dragon’s prowess and he may move with region-movement, to a maximum of 2 regions (in all cases).",</t>
  </si>
  <si>
    <t>[MP: 0; CP: 0; SP: 1] Balrog specific. Playable on a Warlord. You may take this card from your sideboard to your hand during the organization phase if you have Warden of the Deeps in play. Allies only playable by a Balrog are playable by your Warlord.     Additionally, if your Warlord is at or moving to an Under-deeps site at least two movements away from any Darkhaven [K], you may keep one more card than normal in your hand. Cannot be duplicated by a given player",</t>
  </si>
  <si>
    <t>Unique. Unless he is one of the starting characters, he may only be brought into play at his home site. All of his corruption checks are modified by +2.  \"'...I went for a Shirrif... Gave me a chance of walking round the country and seeing folk, and hearing the news...'\"-LotRVI  Home Site: Bag End",</t>
  </si>
  <si>
    <t>Unique. Troll. One strike.  \"...the great troll-chief that smote him bent down over him, reaching out a clutching claw; for these fell creatures would bite the throats of those that they threw down.\"-LotRV",</t>
  </si>
  <si>
    <t>Anórien, Fangorn, Gap of Isen, Wold &amp; Foothills",</t>
  </si>
  <si>
    <t>Playable on a company if a character with a home site in Northern Rhovanion, Anduin Vales, or Rohan has been eliminated by a strike from an Orc, Troll, or Wolf attack this turn. +2 prowess against attacks and strikes of these types for all characters in the company with a home site in these regions. Discard during the end-of-turn phase when such an attack was defeated by the company that turn, or if an opponent’s character of these types was eliminated in CvCC. Cannot be duplicated on a given company",</t>
  </si>
  <si>
    <t>[MP: 0; Mind: 2; DI: 0; P/B: 3/7]---W/Sc---Unit. Unique. +1 prowess when at or moving to a  site in the Northern Waste.    tap: take one Profitable Trade from your discard pile to your hand. Home site: any Umit-hold.",</t>
  </si>
  <si>
    <t>Unique. Opponent must discard a ring from his hand or from one of his companies, if available. If no such rings are available as such, he must reveal his hand to you.  \"'Into Anduin the Great it fell; and long ago, while Sauron slept, it was rolled down the River to the Sea. There let it lie until the End.'\"-LotRII",</t>
  </si>
  <si>
    <t>Unique. Manifestation of Pallando. White and grey player only. Playable on a non-overt company at or moving to a site in Great Central Plains, Sunlands or Uttersouth. You may play spells on the company as if on Pallando (except Sacrifice of Form; no   required). Your rolls to remove corruption cards from Dúnadan and Man characters in the company are modified by +2. Whenever a character in your company becomes wounded or is eliminated by a body check you may bring a card from your sideboard to your play deck (or vice versa).     Discard this card when Pallando enters play or you have 10 or more P. Invert this card during your untap phase; if inverted, discard this card at the end of the turn.",</t>
  </si>
  <si>
    <t>(1)Men---2 strikes with 9 prowess (detainment)Special: Port. If any version of this site turns into a Free-hold, the AA type is also considered Dunadan *If a Free-hold this site contains a hoard.",</t>
  </si>
  <si>
    <t>(1)Men--- 4 strikes with 10 prowess (detainment against covert companies)Special: Port. If any version of this site turns into a Free-hold, the AA type is also considered Dunadan *If a Free-hold this site contains a hoard.",</t>
  </si>
  <si>
    <t>Balrog specific. Playable during the site phase on an Under-deeps site normally a Ruins &amp; Lairs [R] if The Balrog is there. The Balrog's company faces an attack (Drake-2 strikes with 13 prowess). Following the attack, tap the Balrog or discard this card. The associated site is a Darkhaven [V] and loses all automatic-attacks. All other versions of this site become a Shadow-hold [S] and gain an additional automatic-attack: Orcs-5 strikes with 9 prowess. If Breach the Hold is on the same site, this card gives 3 Marshaling points. This site is never discarded or returned to its location deck. Cannot be duplicated on a given site.",</t>
  </si>
  <si>
    <t>[MP: 1(2); Mind: 2; DI: 0; P/B: -1/8] Unique. Hobbit. Playable by a Hobbit at Bywater. 2 MP if controlled by Sam Gamgee. tap: prevent any effect that would either discard her controlling character or return him to your hand. tap: if controlled by Sam Gamgee to search your playdeck or discard pile for any card that mentions Sam Gamgee in its card text and take it to your hand. Discard Rose Cotton if her company moves to a site not in The Shire.",</t>
  </si>
  <si>
    <t>Unique. Playable on Galadriel if Celeborn is in her company. Tap Galadriel and Celeborn if untapped. If both are in the same company, any influence, flattery, or offering attempt either of them makes is also modified by adding the unused DI of the other. Discard if either of them leaves play.",</t>
  </si>
  <si>
    <t>Playable on a Dúnadan character with a home site not in Eriador or Gondor.  Tap character if untapped.  +2 to his DI against characters and factions playable at sites in his home site's territory, and he may tap to untap such a character or faction.  Cannot be duplicated on a given character.",</t>
  </si>
  <si>
    <t>[MP: 2] Unique. Playable at Pelargir if the influence check is greater than 10. Standard Modifications: Dúnedain (+1), Steward of Gondor Dúnadan (+2), Return of the King Aragorn (+3).      tap: allow one of your companies to move  an additional Coastal Sea [c] region.     tap: cancel an effect (before it resolves) that would bring Corsairs of Umbar or Pirates from the discard pile to hand or into play this phase.",</t>
  </si>
  <si>
    <t>[MP: (2), SP: 2] Unique. Théoden King specific. You may place any of your horse allies controlled by your characters at Edoras “off to the side” with this card during the site phase. If there are at least 3 horse allies with this card, it gives 2 ally marshalling points. Horse allies placed with this card may be placed during the organization phase with any of your characters at Edoras that do not control a horse ally. Discard this card and all cards attached if Smoke on the Wind or People Diminished is played at Edoras.Diminished is successfully played at Edoras.",</t>
  </si>
  <si>
    <t>[MP: 1; Mind: 1; P/B: 1/8] Unique. Animal. Playable at any tapped or untapped Ruins &amp; Lairs [R] in The Shire or its adjacent regions. +1 to any burglary attempt or roll for Trickery by a character in the company.     tap: cancel a strike from a Trap or non-automatic-attack against the company.",</t>
  </si>
  <si>
    <t>[MP: 1; P/B: 7/0] Men. {Playable: Border-lands, Wilderness and Ruins} 4 strikes. May also be played keyed to the Shire and Bree. May also be revealed as an on-guard creature at any Border-hold [B], if you tap an agent at the site.     Any Pick-pocket played on a company that has faced Ruffians receives +3 prowess (unless Ruffians was cancelled).",</t>
  </si>
  <si>
    <t>Unique. Olog-hai. Leader. +1 to prowess and body while at or moving to an Under-deeps or surface site. +2 EI against Trolls. Rugrul is not considered a leader when a Troll with a higher mind is in his company.   tap: take a Lost Knowledge card from your discard pile to your hand.",</t>
  </si>
  <si>
    <t>Nearest Haven: Rivendell Playable: Items (minor, major) Automatic-attacks: Spiders - 2 strikes with 8 prowess  \"'But long before, in the first days of the North Kingdom, they built a great watch-tower... It was burned down and broken, and nothing remains of it now but a tumbled ring...'\"-LotRI",</t>
  </si>
  <si>
    <t>Nearest Darkhaven: Geann a-Lisch Playable: Items (minor, major) Automatic-attacks: Spiders - 2 strikes with 8 prowess  \"...beacons built on the tops of outlying hills...points where fresh horses were always in readiness...\"-LotRV",</t>
  </si>
  <si>
    <t>(1)animal--- (Tampâc) 2 strikes with 8 prowess*",</t>
  </si>
  <si>
    <t>(1)Animals--- (Tampâc) 2 strikes with 8 prowess*",</t>
  </si>
  <si>
    <t>Adjacent Sites: Blue Mountain Dwarf-hold (11)*, The Drowning-deeps (11)* Playable: Items (minor, major, gold ring) Automatic-attacks (2): (1st) Rock Fall — 3 strikes with 8 prowess; (2nd) Opponent may play as an automatic-attack one non-unique hazard creature from his hand normally keyed to Shadow-holds [S] Special: Ancient Dwarf-ruin. *Discard a Lost Knowledge card from a company attempting to move to/from this site to modify their movement roll by +7.",</t>
  </si>
  <si>
    <t>Adjacent Sites: Mirror Halls (0), Grop-kûlkodar (6), The Rusted-deeps (8), The Vaults of Utûmno (7) (1)Traps---2 strikes with 9 prowess;(2)Drake---2 strikes with 12 prowessSpecial: Contains the hoard. Any Dragon, Drake or Spawn creature playable keyed to Barl Syrnac may be played at this site.",</t>
  </si>
  <si>
    <t>Adjacent Sites: Blue Mountain Dwarf-hold (11)*, The Drowning-deeps (11)*, The Under-caves (11)* Playable: Items (minor, major, greater, gold ring) Automatic-attacks (2): (1st) Traps — 4 strikes with 10 prowess; (2nd) Opponent may play as an automatic-attack one non-unique hazard creature from his hand normally keyed to Shadow-holds [S] Special: Ancient Dwarf-ruin. *Discard a Lost Knowledge card from a company attempting to move to/from this site to modify their movement roll by +7.",</t>
  </si>
  <si>
    <t>[SP: 2] Pallando specific. Playable on one of your Wizard- havens [H] (not Isengard or The White Towers). If the site is a hold for any race, any hazard attack of that type becomes detainment against Pallando´s company; any character of that race in Pallando’s company receives +1 prowess in CvCC.     Additionally, any unique faction played at a site in Ormal Bay, the Great Central Plains, Sunlands or Uttersouth, counts as two factions for the purpose of Prophet of Doom. Cannot be duplicated.",</t>
  </si>
  <si>
    <t>Unique. Nando. -1 to his CC. If he is in a company with Haldir or Orophin, their company’s hazard limit is reduced by one (to a minimum of 1). Home Site: Lórien",</t>
  </si>
  <si>
    <t>+1 to the corruption of points and the Marshaling points for all ring items. Discard when any play deck is exhausted. Cannot be duplicated.   \"'Yes, alas! Through him the Enemy has learned that the One has been found again.'\"-LotRI",</t>
  </si>
  <si>
    <t>Playable on a Ruins &amp; Lairs [R] that is not a Dragon's Lair. Any one Dragon hazard creature (except Eärcaraxë) may be played (and does not count against the hazard limit) at the site during the site phase this turn after the successful play of a major or greater item.  \"So the rumour of the wealth of Erebor spread abroad and reached the ears of the Dragons...\"-LotR",</t>
  </si>
  <si>
    <t>When you play this card, name a creature type; a scout may tap to let each hazard creature of named type played against his company count as two against the hazard limit.      Any player may discard two hazard creatures of the named type at any time to force the discard of this card.",</t>
  </si>
  <si>
    <t>During your organization phase, you may take one ring special item (except for The One Ring) from your sideboard and place it \"off to the side\" with this card. This item gives no Marshaling points. A maximum of two items may be with this card at one time. You may play a ring special item placed with this card as though it were in your hand. You may start the game with this card in lieu of playing a minor item.",</t>
  </si>
  <si>
    <t>Playable on an untapped leader after initiating a faction battle in his current region (before rolls are made). Tap the leader and wound one of your factions. If you win the faction battle, the leader may take control of a non-special item which you must play from hand.",</t>
  </si>
  <si>
    <t>[MP: 3; CP: 2; P: +1] Unique. Rune item. Weapon. Playable at any site in The Northern Waste if the company has faced an attack by Spirits of Ice and Cold turn. You may discard (for no effect) a magic card from hand during the site phase to untap the bearer and tap any character or ally with a body at the site. Bearer must make a CC as if he had used the magic card.      tap: immediately after a successful strike from bearer in CvCC to remove a Tear of Yavanna borne by the defeated character from play",</t>
  </si>
  <si>
    <t>Diplomat only. Scout only. Playable on an untapped diplomat in a covert company facing an attack. Tap the diplomat. The attack is canceled. Alternatively, playable on a scout facing an attack. No strikes of the attack may be assigned to the scout.",</t>
  </si>
  <si>
    <t>Playable on a moving company at the end of the organization phase. The company’s site path may include up to 2 extra regions. The hazard limit for this company is increased by 1 for every non-ranger character in the company. Any (ongoing) effect of Stealth, Sneakin,’ and Many Turns and Doublings played on the company is cancelled this turn.",</t>
  </si>
  <si>
    <t>*Special: The Losrandir and Lossoth factions are playable at this site. After successfully playing the Lossoth faction here, you may place it with the site: the site never leaves active play, and if your opponent is Hoarmûrath or The Witch-king, he must discard his cards face-up",</t>
  </si>
  <si>
    <t>(1)Men---each character faces 1 strike with 7 prowess (detainment against covert companies)*, Special: If Fell Winter is in play, the automatic-attack receives -2 prowess, and the Wargs of the Forochel faction is playable at this site",</t>
  </si>
  <si>
    <t>Unique. Shield. If a strike against the bearer is successful, he is not wounded. Instead, the attacker makes a roll (draws a #)-if this result is greater than 6, discard Shield of Sable.   \"...boiling and crawling with black shapes, some squat and broad, some tall and grim, with high helms and sable shields.\"-LotRIII",</t>
  </si>
  <si>
    <t>Playable on a Troll minion whose company is attacking a hero company with at least one Dwarf or Hobbit. For each successful strike against a Dwarf or Hobbit, the character is not wounded, but rather placed \"off to the side\" with this card. Discard if not characters are placed with this card. Target Troll cannot move to a Darkhaven [V]. At the start of your turn, make a roll (draw a #) for each character placed with this card. If the result is greater than 8, the character is eliminated. If target Troll is wounded or removed from active play, discard this card and the surviving Dwarves and Hobbits form a company at the Troll's current site or new site.",</t>
  </si>
  <si>
    <t>*Special: Any ally normally playable at Bag End is considered here. When you discard this site from play, you may take a food item from your sideboard or discard pile to your hand.",</t>
  </si>
  <si>
    <t>(1)Hobbits--- 5 strikes with 5 prowess; (2)Dúnedain--- 3 strikes with 10 prowess Special: When this site is discarded, you may place a food item with one of your charactersat Carn Dûm, Isengard, or a site in The Shire, taken from your sideboard or discard pile",</t>
  </si>
  <si>
    <t>Spell. Wizard only. All of the strikes from one attack against your Wizard's company fail; +3 to any body checks made to determine of the attack is defeated. Discard the Wizard (i.e., he becomes unrevealed) and any non-item cards he controls. Place any items he controls under this card and keep these off to the side (these items are considered to still be in play). If the Wizard is put back into play, return his items to him and place Sacrifice of Form with him. Wizard receives +1 to his prowess, body, and direct influence. May not be duplicated on a given Wizard.",</t>
  </si>
  <si>
    <t>Hero characters may store resources (items and events) during the end-of-turn phase as though it were their organization phase. Cannot be duplicated. Discard when any play deck is exhausted.  \"Frodo was now safe in the Last Homely House east of the Sea.\"-LotRII",</t>
  </si>
  <si>
    <t>Playable during the site phase on a non-avatar Elf character at Grey Havens if Círdan or Círdor is there. Tap the site. Target Elf makes a CC. If still in play afterwards, place him “off to the side” with this card; store any items he controls and discard any allies. The Elf does not give any MP. This card may also be played on an opponent’s character or revealed agent (under the same playability conditions); it then gives 1 MP to opponent instead.",</t>
  </si>
  <si>
    <t>[MP: 2; Mind: 5; DI: 2; P/B: 3/8]---Sa/D---Dúnadan. Unique. Agent. Grey agent. +2 EI against factions playable at sites in Bellazen, Felaya, or Bozisha-Miraz. -1 to his CPC.    Agent only: Politics may be played on any Dúnadan character at his current site, if another character with a higher mind is in the company (as if a Lord). Home site: Hazaj Tollin, Korlea.",</t>
  </si>
  <si>
    <t>[MP: 2; Mind: 5; DI: 2; P/B: 3/8]---R/Sa---Man. Unique. Can use spirit-magic. Unless he controls an animal ally, his company may normally move only 3 regions.   If in a company by himself his hazard limit minimum is 1 rather than 2. Home site: Bozisha-Dar, Sarûl.",</t>
  </si>
  <si>
    <t>[MP: 2; Mind: 6; DI: 2; P/B: 4/8]---W/Sc---Dúnadan. Unique. Valdacli Lord. +1 DI against Dúnedain.   +2 DI against factions playable at his home sites. Cannot be a starting character unless you start at a site in the Dominion of the Seven or the Sunlands. If he becomes a leader he gains the diplomat skill. Unless under the control of an avatar, leader or valdacli, all his CP are modified by -1. Home site: Barad Carannûn, Lond Anarion.",</t>
  </si>
  <si>
    <t>Unique. Unless he is one of the starting characters, he may only be brought into play at his home site. All of his corruption checks are modified by +3.  \"'I'll get there if I leave everything but my bones behind...And I'll carry Mr. Frodo up myself...'\" -LotRVI  Home Site: Bag End",</t>
  </si>
  <si>
    <t>(1)Men---3 strikes with 6 prowess (detainment)Special: Port. Tap a diplomat to make Chyans playable at this site until the end of the turn: +2 to the influence attempt.",</t>
  </si>
  <si>
    <t>(1)Men---3 strikes with 6 prowess (detainment against covet companies)Special: Port. Tap a diplomat to make Chyans playable at this site until the end of the turn: +2 to the influence attempt.",</t>
  </si>
  <si>
    <t>[MP: 2] Unique. Playable at any Oasis site in Tulwang or Curinshiban if the influence check is greater than 8. Standard Modifcations: Etulians (-2), Farijin (-2), Nandran (-2)tap eliminate a prisoner from a company at the site where this faction is playable to take a Were-worm back to your hand from your discard pile.",</t>
  </si>
  <si>
    <t>[MP: 0; Mind: 2; DI: 0; P/B: 0/8]---Sc---Hobbit. Unique. Unless he is among the starting characters, he may only be brought into play at his home site. +1 to his burglary attempts. Home site: Sackville.",</t>
  </si>
  <si>
    <t>Unique. Playable on Rhosgobel. The site never leaves active play; it untaps during the untap phase. Any hero ally with the keyword flying or wingedis playable with Radagast at the site. Such allies may heal at Rhosgobel. Additionally, such allies may heal at Rhosgobel. This card gives -2 SP to a Fallen-wizard player. If your starting company contains Radagast, you many start the game (at Rhosgobel) with this card in lieu of a minor item. Discard this card if the site is a Haven [H], or when Smoke on the Wind is played at Rhosgobel.",</t>
  </si>
  <si>
    <t>[MP: 1; Mind: 2; P/B: 2/8]---Scout. Demon. Playable at any Ruins &amp; Lairs [R] in a Desert [e], if Conjure the Tempest is succesfully played with the result for Demon.     tap: allow his company to move an extra region if the site path contains a Desert [e].     Discard Sand Demon if at or moving to a site not in the Sunlands, Mordor, or regions adjacent. Discard if there is a Coastal Sea [c] in its site path, or if River or Enchanted Stream affects the company.",</t>
  </si>
  <si>
    <t>[MP: 1; P/B: 10/0] Undead. {Playable: Desert} 2 strikes. If Sand-storm is in play may also be played keyed to any region in the Sun-lands and adjacent regions and Sand Devil may be played from the discard pile. Any character facing a strike whose mind is lower than the prowess of Sand Devil must tap following the strike (unless the strike is cancelled).",</t>
  </si>
  <si>
    <t>Drake. Three strikes. Attacker chooses defending characters. May be played keyed to Khand and Harondor. If Doors of Night is in play, may also be played keyed to Ithilien, Nurn, and Horse Plains.  \"The chameleon of Harad roosts in the sandy wilds of the Dune Sea, although it hunts along trade routes and near oases.\"-Kuduk Lore",</t>
  </si>
  <si>
    <t>Environment. Each moving company with at least 2 Desert [e] in its site path must return to their site of origin, unless it contains a ranger with a home site in the Sunlands.      Additionally, if Drought is in play any non-Haven site in play with at least 2 Deserts in its site path is tapped.     Cannot be duplicated.",</t>
  </si>
  <si>
    <t>[MP: 2; Mind: 6; DI: 2; P/B: 3/9]---Sa/D---Dúnadan. Unique. Can use shadow-magic. +2 DI against Dúnedain.      If he is at Angamaitë’s site of departure, you may wound Sangahyando to cancel an attack against Angamaitë’s company (no body check required). Home site: Gobel Mírlond, Umbar.",</t>
  </si>
  <si>
    <t>Not playable in a Shadow-hold [S] or Dark-hold [D]. May be stored at Minas Tirith. 2 Marshaling points if stored at Minas Tirith.  \"And he climbed to it, and saw that out of the very edge of the snow there sprung a sapling tree no more than three foot high.\"-LotRVI",</t>
  </si>
  <si>
    <t>[MP: 0; Mind: 2; DI: 0; P/B: 2/9]---R---Elf. Unique. Silvan. +2 prowess if his site path contains only Coastal Sea regions (c) and/or a Jungle regions (j) or is at a site within any of these.Home site: Taurang.",</t>
  </si>
  <si>
    <t>Nearest Haven: Lórien Playable: Items (minor, major) Automatic-attacks: Orcs - 3 strikes with 5 prowess  \"...there, parting the tumbling waters of the Enchanted River, stood a shadowy spire that served as fast hold for those who would remake the great Greenwood.\"-Kuduk Lore",</t>
  </si>
  <si>
    <t>Nearest Darkhaven: Dol Guldur Playable: Items (minor, major) Automatic-attacks: Orcs - 3 strikes with 5 prowess  \"...the doubled waters poured out again over high waterfalls and ran away hurriedly...\"-Hob",</t>
  </si>
  <si>
    <t>(1)Dunedain---4 strikes with 9 prowess (detainment if no elves are in the company)Special: Port.",</t>
  </si>
  <si>
    <t>(1)Dúnedain---4 strikes with 9 prowess (detainment against covert companies if no elves are in the company)Special: Port.",</t>
  </si>
  <si>
    <t>Unique. May tap to use a Palantír. At the beginning of each of his end-of-turn phases, he may tap to take one \"spell\" card from his discard pile and return it to his hand.  \"His face was long, with a high forehead, he had deep darkling eyes, hard to fathom...\"-LotRIII  Home Site: Isengard",</t>
  </si>
  <si>
    <t>Unique. Can use sorcery. Your non-weapon/non-armor/non-shield/non-helmet items are each worth full Marshaling points. May tap to use a Palantír he bears. -1 to all corruption checks. At the beginning of your end-of-turn phase, you may tap Saruman to take one spell or sorcery card from your discard pile to your hand.   Home Site: Isengard",</t>
  </si>
  <si>
    <t>Unique. Maia. Manifestation of Saruman. Three strikes. Detainment and -3 prowess against hero companies. Discard this card if Saruman comes into play. As a creature, may also be played keyed to Gap of Isen, Rohan, Enedhwaith, or Old Pûkel-land; or at sites in these regions. As a permanent-event, all ring items give one additional corruption point. Discard when any play deck is exhausted.",</t>
  </si>
  <si>
    <t>Saruman specific. Playable, if you are Saruman, on your protected Isengard or your protected The White Towers. One technology item is playable at the site during your site phase whether the site is tapped or untapped. Discard when this site is discarded or returned to your location deck. Cannot be duplicated on a given site.",</t>
  </si>
  <si>
    <t>Unique. Saruman specific. Place this card on Saruman if he is in play. If on Saruman, you may tap Saruman's Ring during your end-of-turn phase to take one ring item (other than The One Ring) from your discard pile to your hand.  \"'For I am Saruman, the Wise, Saruman Ring-maker...'\"-LotRII",</t>
  </si>
  <si>
    <t>Target ahunt Dragon manifestation is discarded. Alternatively, if Doors of Night is in play, decreases the number of strikes from one Dragon or Drake attack by one (to a minimum of one). This card may also be played during opponent's movement/hazard phase.  \"...he went back to his golden couch to sleep-and to gather new strength.\"-Hob",</t>
  </si>
  <si>
    <t>Manifestation of The Lidless Eye. Playable if your opponent is a Wizard and you have not revealed a Ringwraith. You are Sauron, not a Ringwraith. You may not reveal a Ringwraith or play Ringwraith followers. +10 to your general influence. Discards and prevents the subsequent play of Bade to Rule. During your organization phase, you may bring a resource or character from your sideboard into your play deck and shuffle and there is no limit to the number of characters you may bring into play. Cannot be duplicated.",</t>
  </si>
  <si>
    <t>[MP: 2; Mind: 5; DI: 2; P/B: 6/8]---W---Orc. Unique. Uruk-hai. Leader. Discard on a body check result of 8. +2 DI against Orcs with a lower mind and prowess. +1 prowess against Dwarves and Men. Home site: Fhûl.",</t>
  </si>
  <si>
    <t>Playable only if your Wizard is not revealed. Your general influence is increased by 5. Your Wizard may only be brought into play at his home site. Discard when you bring your Wizard into play. Cannot be duplicated by a given player.   \"...he welcomed Mithrandir at the Grey Havens, knowing whence he came and whither he would return.\"-LotR",</t>
  </si>
  <si>
    <t>Weapon. +1 to prowess to a maximum of 8.   \"He had a black knife with a long jagged blade in his hand. 'Lie quiet, or I'll tickle you with this,' he hissed.\"-LotRIII",</t>
  </si>
  <si>
    <t>Ritual. Playable on a sage at the end of the movement/hazard phase. Tap the sage. Any ongoing hazard effect that would cause his company to do nothing during the site phase is now cancelled",</t>
  </si>
  <si>
    <t>Diplomat only. +3 prowess to all characters in the diplomat’s company against a detainment attack by Elves, Dwarves, Dúnedain, Men, Hobbits, or Maia; and +3 prowess against the next detainment attack of the same type against the company this turn",</t>
  </si>
  <si>
    <t>Hoard item. -1 body to all failed strikes against bearer. Cannot be duplicated on a given character.   \"...his scabbard of chalcedony...\" -LotRII",</t>
  </si>
  <si>
    <t>Unique. Playable at Durthang if you have a sage and a leader at the site, and if the influence check is greater than 9. Standard Modifications: Scara-hai Orc (+2), Ungol Orcs (-2), for each wolf ally in the company (+1). Your Orcs controlling Counterfeit are Scara-hai, not Half-orcs. This faction is also considered a Wolf faction. It gives 3 MP if you have a company with a Scara-hai at a site in Gondor.",</t>
  </si>
  <si>
    <t>Unique. May be played at Gondmaeglom. Dragon. Three strikes. If Doors of Night is in play, may also be played keyed to Withered Heath, Woodland Realm, Northern Rhovanion, and Grey Mountain Narrows; and may also be played at sites in those regions.  \"...son of Glaurung's first brood, whom they named simply 'the Worm.'\"-Kuduk Lore",</t>
  </si>
  <si>
    <t>Unique. Any company moving in Withered Heath, Woodland Realm, Northern Rhovanion, and/or Grey Mountain Narrows immediately faces one Dragon attack (considered a hazard creature attack)-4 strikes at 13/8. If Doors of Night is in play, this attack also affects: Anduin Vales, Western Mirkwood, Heart of Mirkwood, and Gundabad.",</t>
  </si>
  <si>
    <t>Unique. Unless Scatha Ahunt is in play, Gondmaeglom has an additional automatic-attack: Dragon-3 strikes at 16/9. In addition, -1 to all influence attempts.  \"Above him the sleeping dragon lay, a dire menace even in his sleep.\"-Hob",</t>
  </si>
  <si>
    <t>Unique. Manifestation of Scatha. Playable at Gondmaeglom if the influence check is greater than 13.  Modifications: influencer discards a major item (+3) or a greater item (+6). All attacks by manifestations of Scatha against your companies are canceled. Any company moving in Withered Heath, Woodland Realm, Northern Rhovanion, and/or Grey Mountain Narrows faces one attack: Dragon-three strikes at 15/9 prowess/body.",</t>
  </si>
  <si>
    <t>[Avatar GI: 20; Mind: 10; DI: 4; P/B: 9/9]---W/R/Sa---Dragon. Unique. Manifestation of Scatha. Cold-dragon.  May not move. +2 prowess against Dragons, Drakes, Elves and Dwarves. While Scatha is at Gondmaeglom your influence attempts are modified by +1. -3 to your influence attempts against manifestations of Ando-anca, Angurth, Itangast and Smaug. tap: when at Gondmaeglom to bring a resource short- event that can be played on a Dragon character from your discard pile to your play deck and shuffle. Home site: Gondmaeglom.",</t>
  </si>
  <si>
    <t>[SP: 2] Atani-lord specific. Your starting company may contain non-unique hoard minor items. You must use minion versions for Dwarf-hold sites. Dwarf hazard creatures attack your companies as though they were minion companies.    Discard during the site phase to give one site  in Rohan or Gap of Isen hoard status. Cannot be duplicated by a given player",</t>
  </si>
  <si>
    <t>[MP: 1(3); CP 1] Unique. Staff. Treasure. Playable at Rivendell by Elrond or Aragorn II if Return of the King is in play. +2 DI against Dúnedain. Sceptre of Annúminas is worth 3 mp if The White Tree is in play at Annúminas. Cannot be stored.Unique. Staff. Treasure. Playable at Rivendell by Elrond or Aragorn II if Return of the King is in play. +2 DI against Dúnedain. Sceptre of Annúminas is worth 3 mp if The White Tree is in play at Annúminas. Cannot be stored.",</t>
  </si>
  <si>
    <t>Unique. Staff. Playable at Mistrand. +2 DI against Man characters and factions playable at sites in Harrhûn or its adjacent regions. If bearer is a Man with a mind of five or more, he can use spirit-magic and receives +2 to his CC from using magic resources.",</t>
  </si>
  <si>
    <t>When this card is inverted, it gives 3 mp, re-invert any version of this card opponent has in play. Wizard or Dúnadan-lord only:  invert this card when you have Rebuild the Town in play at two or more sites in Coastal Sea [c] regions. Warlord or Sauron only:  place any Smoke on the Wind or Burning Rick, Cot, and Tree successfully played at a port with the card.  If there is such a card placed with it, invert this card when another is placed with it.",</t>
  </si>
  <si>
    <t>Quest. Black player or Fallen-Saruman only. Only playable in lieu of a minor item with your starting company. Bring The Two Towers into play from your sideboard (if not in play). Once per turn, if you have a Palantír at Isengard, you may tap your leader there to take Second in Command or a command card from your sideboard or discard pile to your hand. You may flip this card when your character at Isengard uses a Palantír",</t>
  </si>
  <si>
    <t>Playable only if you have a Nazgûl permanent-event in play. Discard the Nazgûl when this card is brought into play. All Orc, Troll, and Man attacks receive +1 prowess.   \"Day drew on. The goblins gathered again in the valley. There a host of Wargs came ravening and with them came the bodyguard of Bolg, goblins of huge size with scimitars of steel.\"-Hob",</t>
  </si>
  <si>
    <t>[SP: 2] Unique. Théoden King specific. Your unique horse allies in active play and not at a Lordhaven [H] are each worth 2 marshalling points. Your defeated Dragon and Drake creatures are worth full marshalling points. Additionally, Horse-lords may be played keyed to Anduin Vales, Brown Lands, Dunland and Enedwaith.     tap: take one Horse-lords from your discard pile to your hand.",</t>
  </si>
  <si>
    <t>Unique. May be played at Zarak Dûm. Dragon. Three strikes. Attacker chooses defending characters. If Doors of Night is in play, may also be played keyed to Forochel, Angmar, Gundabad; may also be played at sites in those regions.  \"As lithe as a viper, Scorba the Rubine employs cunning and trickery to toy with his foes before slaying them.\"-Kuduk Lore",</t>
  </si>
  <si>
    <t>Unique. Any company moving in Forochel, Angmar, and/or Gundabad immediately faces one Dragon attack (considered a hazard creature attack)-4 strikes at 10/7. If Doors of Night is in play, this attack also affects: Númeriador, Arthedain, and Rhudaur.",</t>
  </si>
  <si>
    <t>Unique. Unless Scorba Ahunt is in play, Zarak Dûm has an additional automatic-attack: Dragon-3 strikes at 13/8. In addition, each major item gives an additional corruption point.   \"'The dragon is still alive and in the halls under the Mountain then-or so I imagine from the smoke...'\"-Hob",</t>
  </si>
  <si>
    <t>Unique. Manifestation of Scorba. Playable at Zarak Dûm if the influence check is greater than 11.  Modifications: influencer discards a major item (+3) or a greater item (+6). All attacks by manifestations of Scorba against your companies are canceled. Any company moving in Angmar, Gundabad, and/or Forochel faces one attack: Dragon-three strikes at 12/8 prowess/body (attacker chooses defending characters).",</t>
  </si>
  <si>
    <t>Balrog specific. Playable if Flame of Udûn is in play. You may bring this card from your sideboard into your play deck and reshuffle during your organization phase. Choose and discard one item an opponent's company bears if The Balrog is untapped and in company vs. company combat with that company. Cannot be duplicated on a given turn.",</t>
  </si>
  <si>
    <t>Unique. When a Gold Ring is tested in a company with the Scroll of Isildur, the result of the roll (or draw) is modified by +2.  \"Yet even as I write it is cooled, and it seemeth to shrink, though it loseth neither its beauty nor its shape. Already the writing upon it, which was at first clear as red flame, fadeth and now only barely to be read.\"-LotRII",</t>
  </si>
  <si>
    <t>Unique. When a gold Ring is tested in a company bearing the Scroll of Isildur, the random value obtained is modified by +1. May be stored at Barad-dûr for 5 Marshaling points.   \"'...there lies...unread, I guess, by any save Saruman and myself, since the kings failed, a scroll that Isildur made himself.\"-LotRII",</t>
  </si>
  <si>
    <t>Drake. Two strikes.   \"The multi-chambered lungs of the nénilóki permit them to swim beneath the waves for an hour or more, while their long throats provide them the means to store enough water to spew in devastating blasts of spray.\"-Kuduk Lore",</t>
  </si>
  <si>
    <t>Playable on a port site. No port-movement to or from the site is allowed. No company moving to/from the port may include a Coastal Sea [c] in its site path, and starter movement to/from the port cannot be used if it includes a Coastal Sea.      Discard this card if the site leaves active play. Cannot be duplicated on a given site.",</t>
  </si>
  <si>
    <t>[MP: 1*, P/B: 8/0] Dúnedain. Men. 4 strikes. May be played keyed to Bay of Felaya, Bay of Tulwang, Bellazen, Coast of Harad, Felaya and Mardruak Cape, and to sites in these regions. May also be played keyed to Port sites in Bozisha-Miraz, Harondor, Hyarmenfalas, Mardruak and Tulwang. Detainment against hero companies and non overt companies containing neither Men nor Dúnedain.",</t>
  </si>
  <si>
    <t>Unique. Playable on The Witch-king at any non-Free-hold site in the Sunlands, or at Lond Daer (does not tap the site).   Cannot be transferred. This item affects The Witch-king; he gains the ranger skill and is not taken back to hand on a body check result of 7. All your Dúnadan characters cost 1 less influence to control.     If a spell targets his company, make a roll: if the result is greater than 6 the effects of the spell for your company are cancelled.        tap: take one Black Sails or a character manifestation of Adûnaphel or Akhôrahil from your discard pile to your hand.",</t>
  </si>
  <si>
    <t>Rune item. +1 EI against Ice-orcs. If bearer controls an Animal, Spider, Wolf, or Awakened Plant trophy, he gains the scout skill; if he controls a Dragon or Drake trophy, he gains the ranger skill; if a Dwarf or Elf trophy, he gains the sage skill. If bearer is a non-unique Orc, he is considered also an Ice-orc",</t>
  </si>
  <si>
    <t>Quest. Minion only. Only playable in lieu of playing a minor item with your starting company. During the organization phase at Mount Gundabad, your company may face an attack: Rock Fall — each character faces a strike with 7 prowess. Afterwards, make a roll, modified by +1 for each sage, Miner’s Pick and/or Goblin Earth-plumb in the company, and by +3 for each Blasting Fire or Liquid Fire discarded from the company (for no effect). If the result is greater than 12, flip this card. Otherwise, you may take a minor item from your sideboard or discard pile to your hand. Cannot be duplicated by a given player",</t>
  </si>
  <si>
    <t>Cancel any card requiring scout skill before it is resolved or cancel any ongoing effect of a card that required scout skill to play. If this card is played as an on-guard card, it can be revealed during topponent's site phase to cancel a card requiring scout skill.   \"...up he soared blazing into the air and settled on the mountain-top in a spout of green and scarlet flame.\" -Hob",</t>
  </si>
  <si>
    <t>Cancel and discard any card requiring scout skill before it is resolved or cancel any ongoing effect of a card that required scout skill to play. If this card is played as an on-guard card, it can be revealed during the opponent's site phase to cancel and discard a card requiring scout skill before it is resolved.",</t>
  </si>
  <si>
    <t>Playable if you have a company at Amon Hen or Amon Lhaw. Search your sideboard, discard pile or play deck for a copy of this card and bring it in play for your opponent. You may rotate this card 90° (or place a token) and look at a number of cards from the top of opponent’s play deck equal to the times rotated. To do so, a hero player must tap a character at Amon Hen, a minion player must tap a character at Amon Lhaw;  character makes a CP. Return the cards to the top of opponent’s deck in any order you choose. When you rotate this card, opponent’s copy of is rotated 90° back (or remove a token). Cannot be duplicated by a given player",</t>
  </si>
  <si>
    <t>Playable on a moving company containing a Hobbit. Tap all Hobbits in the company. At the end of the movement/hazard phase, you may take another movement/hazard phase and movewith region movement to another site. Alternatively, may also be played as a hazard; tap one Hobbit in the company (hazard player's choice).",</t>
  </si>
  <si>
    <t>Command. Playable on a non-unique Orc leader or on Mauhúr. May be played with a starting company in lieu of a minor item. The leader does not count towards the maximum number of leaders the company may contain. He gains an additional home site: any Shadow-hold [S] Orc-hold. Discard if the company does not contain an avatar or leader with a mind higher than target leader’s.",</t>
  </si>
  <si>
    <t>[MP: (2); SP: 1] Playable if you do not use more than 25 mind of agents in your deck. Place one Valdacli Lord (which is not in play as another player’s avatar) (do not reveal him) face down with this card and a face down home site. He now acts as a dual agent. When the associated agent is revealed an avatar controlling the Valdacli Lord as a character must make a CP -3. You may tap your avatar (a manfestation of The Lidless Eye may always tap) if in the same territory as the agent to modify any roll by it by +2 (even during opponent’s turn). You must make a CP -3 if associtated agent is eliminated. You receives this card’s mp if this agents action discard or eliminate an opponent’s character, faction or item.",</t>
  </si>
  <si>
    <t>Cannot be included with a starting company. Discard: to untap a Free-hold [F] or to make Information playable at any Ruins &amp; Lairs [R]. Cannot be duplicated in a given party.  \"'I must be the only one in the Shire, besides you and Frodo, that has ever seen the old fellow's secret book.'\"-LotRI",</t>
  </si>
  <si>
    <t>Playable only at the end of the organization phase; may not be played on a company moving to a site in a Dark-domain [d]. Tap a sage in the company, and no hazard creatures keyed to the site may be played on the company.  \"...their own masters cannot find them...if their secret is forgotten.\"-LotRII",</t>
  </si>
  <si>
    <t>Opponent reveals to you 5 random cards at once from his hand.  \"'...I met two of Elrond's people. They were hurrying along for fear of the trolls. It was they who told me that three of them had come down from the mountains...'\"-Hob",</t>
  </si>
  <si>
    <t>Playable only at the end of the organization phase. If the company that it is played on moves to a Ruins &amp; Lairs [R] site, opponent may only play hazard creatures that are keyed to the company's site.  \"...a great doorway was outlined, though not a crack or joint had been visible before. Slowly it...swung outwards inch by inch...\"-LotRII",</t>
  </si>
  <si>
    <t>Lost Knowledge. Tap a scout and a sage at a Free-hold [F] or Border-hold [B] to make non-gold ring items playable at the site until the end of the turn. Opponent may bring one hazard from his sideboard or discard pile to his play deck (reshuffle).",</t>
  </si>
  <si>
    <t>The roll required to move between adjacent Under-deeps sites is decreased by 4. Cannot be duplicated.   \"'In that despair, my enemy was my only hope, and I pursued him, clutching at his heel. Thus he brought me at last to the secret ways of Khazad-dûm too well he knew them all...'\"-LotRIII",</t>
  </si>
  <si>
    <t>Sage only. Playable on a sage during the site phase at a site where information is playable if a character in his company has a gold ring item. Tap the sage and the site. You may replace the gold ring with a special item ring from your hand (except for The One Ring) for which the gold ring could be normally be tested. Discard the gold ring item.",</t>
  </si>
  <si>
    <t>[MP: 1*] Playable at any site in Hyarn, Drêl, Elorna or Pel if the influence check is greater than 8. Standard Modifications: Sederi (+2), any other man faction in play at their playable site (-3)  This faction is worth 1 mp for every copy of Sederi in play. Cannot be duplicated on a given site.",</t>
  </si>
  <si>
    <t>[MP: 2(3); CP: 3(2)] Unique. Playable at any hidden site in the Sunlands, if you discard (for no effect) a Lost Knowledge card from the company. Values in parenthesis apply if controlled by Manari Akaji or a Dúnadan-lord.     tap: reveal a number of cards from your play deck equal to bearer’s mind; set any 2 revealed cards “off to the side” with a site from your location deck that is not more regions away from bearer’s current site than bearer’s mind. You may still move to such a site and any player entering there may play these cards as if from hand. You may not have more than 2 resources off to the side with sites.   If bearer is Manari Akaji and controlls Fated Individual: +3 to number of cards revealed and to the regions removed.",</t>
  </si>
  <si>
    <t>[SP: 3] Unique. Pallando and Saruman specific. Playable if you have at least 7 SP and a Ring for Mortal Men in play. You may bring into play any Man or Dúnadan character regardless of his mind. Your Man and Dúnadan characters and factions are worth full mp. Your Ring for Mortal Men borne by a Man or Dúnadan character are worth twice the bearer’s mp.",</t>
  </si>
  <si>
    <t>Discard a ranger agent at target company's new site. Company must immediately return to its site of origin.   \"'...Together we sought for Gollum down the whole length of Wilderland, without hope. And without success.\"-LotRI",</t>
  </si>
  <si>
    <t>Place this card in your MP. You may place any of your stored Book of Mazarbul, Scroll of Isildur, Lost Knowledge, or Stolen Knowledge resources with this card. If there are at least three different of such resources with this card, it gives 2 MP (even to a Fallen-Pallando or Fallen-Saruman player).",</t>
  </si>
  <si>
    <t>Playable during the site phase at an already tapped Free-hold [F]. The company faces an attack (attack type as first-automatic-attack at site-3 strikes with 8 prowess). If no characters are untapped after the attack, discard Seize Prisoners. Otherwise, tap 1 character in the company and Seize Prisoners under his control. No Marshaling points are received and that character may not untap until Seize Prisoners is stored at a Darkhaven [V], Shadow-hold [S], or Dark-hold [D], during his organization phase. Cannot be duplicated at a given site.",</t>
  </si>
  <si>
    <t>Playable on a non-Wizard character moving in a Shadow-land [s] or a Dark-domain [d]. Target character makes a roll (draws a #) and adds his mind. If that result is less than 12, that character splits off into a different company. This new company immediately returns to his original company's site of origin.   \"Terror seized him. He shrank back, and for a moment he stood trembling in the hall.\"-LotRI",</t>
  </si>
  <si>
    <t>Strikes from hazard creatures must be assigned to any ringbearers in the defending company (regardless of their status) before other strikes are assigned. If such a strike is assigned to the bearer of The One Ring, it receives +2 prowess. Discard when any play deck is exhausted. Cannot be duplicated.",</t>
  </si>
  <si>
    <t>Unique. Maia. Playable at any site in Sîrayn. +2 to all riddling rolls done by characters in his company.   tap cancel an enviroment event affecting his company or an opponent’s company, if at a site within the same region. May also be played by non-Ringwraith covert character. Discard if ever in an overt company, or if his company moves outside of Sirayn or its adjacent regions",</t>
  </si>
  <si>
    <t>Men. Two strikes.  \"The Silver Age of the Mercenaries is said to have begun when the remaining Raggers besieged the first Canotaur to collect their back pay.\"-Kuduk Lore",</t>
  </si>
  <si>
    <t>Any Animal or Wolf faction may tap during their controlling player’s turn and force opponent to choose: reveal any one environment card from his hand, or not play environment cards this turn. For each faction tapping in this fashion in a given turn opponent must reveal a different environment card, but any environment card so revealed may be played. Discard when any play deck is exhausted. Cannot be duplicated",</t>
  </si>
  <si>
    <t>Playable on a non-Dragon’s lair Ruins &amp; Lairs [R] in a Wilderness [w]. May also be played on an oasis. The site gains an additional automatic-attack: Awakened Plant — 1 strike with 10 prowess. Cannot be duplicated on a site.",</t>
  </si>
  <si>
    <t>Place this card in your Marshaling points pile. Any attempt (by any player) to influence a faction playable at a site in Anórien, Lebennin, Lamedon, Belfalas, or Anfalas is modified by -2 and cannot be attempted with muster. Place any such faction you successfully influence (while this card is in play) under this card. All factions under this card give an additional Marshaling point Discard when any faction under this card is discarded (all other contained factions remain). Cannot be duplicated.",</t>
  </si>
  <si>
    <t>[MP: 2; Mind: 6; DI: 1; P/B: 6/8]---W/D---Dúnadan. Unique. Valdacli Lord. +2 prowess against Animals and Orcs. Any Noble Hound under his control receives +1 prowess and +1 body. -1 to his CC. Cannot be a starting character unless you start at a site in the Uttersouth.        Home site: Arpel, Seregul's Keep.",</t>
  </si>
  <si>
    <t>(1)Men---3 strikes with 8 prowessSpecial: Hidden site. Tap a scout to reveal this site.",</t>
  </si>
  <si>
    <t>(1)Men--- 3 strikes with 8 prowessSpecial: Hidden site. Tap a scout in the company when this site is revealed.",</t>
  </si>
  <si>
    <t>Minion only. Playable on a Man character with a home site in Mordor. The character becomes a leader. He is considered a Troll for the purpose of Whip and Orc factions. Any Man faction he successfully influences at a site in Mordor or its adjacent regions may be placed under his control (discard them if he leaves play).",</t>
  </si>
  <si>
    <t>(1)Traps---1 strike with 6 prowess; (2) Pûkel-creature---1 strike with 8 prowess : cannot be cancelledSpecial: * the second AA need only be faced if the company intends to play an item.",</t>
  </si>
  <si>
    <t>(1)Traps---1 strike with 6 prowess; (2)Pûkel-creature---1 strike with 8 prowess : cannot be cancelledSpecial: * the second AA need only be faced if the company intends to play an item.",</t>
  </si>
  <si>
    <t>[SP: 3] Mustering card. Your factions which are the same race as your avatar may use region movement. If you are Saruman, you Orc, Troll, Wolf, and minin Man factions may use region movement and Under-Deeps movement. If you are Pallando your Dunadan, Hobbit, Man, Orc, and Troll factions may use region movement.",</t>
  </si>
  <si>
    <t>Trophy. Playable on a Foul Trophies. Keep this card with the Foul Trophies (discard either when the other leaves play). The Foul Trophies may be stored at a Darkhaven [K]. This card yields 1 trophy MP; it gives 1 MP if stored. Cannot be duplicated on a Foul Trophies.",</t>
  </si>
  <si>
    <t>[MP: 2; Mind: 5; DI: 1; P/B: 4/9]---W/R---Man. Unique. +1 prowess against Men. If at the same site as a Ringwraith: +2 to his prowess and mind and he becomes a leader. If in the company with a Wizard, he may play and use mind rings as hero items.Home site: Logath Camp, Mistrand.",</t>
  </si>
  <si>
    <t>(1)Dragon---2 strikes with 12 prowessSpecial: Contains a hoard. A ranger at this site may tap to force opponent to reveal from the top of his play deck a number of cards equal to two times the number of unique Dragon manf. In play (+2); one non-Dragon hazard creature thus revealed (of opponent's choice) attacks the company (opponent shuffles the remaining cards back into his play deck); unless it is an Orc creature it must be playable keyed to regions in the sites site path (by name or type). Discard the creature if not defeated.",</t>
  </si>
  <si>
    <t>(1)Dragon---2 strikes with 12 prowessSpecial: Contains a hoard. A company at or moving to this site may play Ready to His Will from sideboard on an Orc or Troll hazard creature attack it faces.",</t>
  </si>
  <si>
    <t>Environment. The hazard limit for each company is increased by one for every card over one drawn by that by that company during its movement/hazard phase. Additionally, if Doors of Night is in play, during each company's movement/hazard phase, the hazard player may draw one additional card for every card in excess of one draw by his opponent. Cannot be duplicated.   \"'...Alas! Mordor draws all wicked things...'\" -LotRI",</t>
  </si>
  <si>
    <t>Playable on a face-up Agent who can use shadow-magic. If agent is revealed and not in a Free-hold [F] or Haven [H], he can tap to allow any Undead hazard creatures to be played at his site this turn. Any Undead hazard creature so played do not count against the hazard limit.   \"A shadow came out of dark places far away... Barrow-wights walked in the hollow places with a clink of rings on cold fingers, and gold chains in the wind.\"-LotRI",</t>
  </si>
  <si>
    <t>Tap Shadow-cloak to cancel one hazard creature strike keyed by type to a Shadow-land [s], Shadow-hold [S], Dark-domain [d], or Dark-hold [D]. Cannot be duplicated on a given character.   \"...a great silentshape, cloaked in a grey shadow...some nameless menace of power and doom..\"-LotRV",</t>
  </si>
  <si>
    <t>Unique. Playable at Edoras or Dunharrow.  If his company only has one character or one character and a Hobbit at the end of the movement/hazard phase, tap Shadowfax to allow his company to immediately move again; an additional site card may be played and an additional movement/hazard phase follows for that company.",</t>
  </si>
  <si>
    <t>Unique. Uruk-hai. Leader. Discard on a body check result of 9. +4 direct influence against Orcs and Orc factions.  \"...evil face...slaver dripped from its protruding fangs; the mouth snarled like an animal.\" -LotRVI  Home Site: Cirith Ungol",</t>
  </si>
  <si>
    <t>Unique. +1 direct influence against Man factions. Additionally, +2 direct influence against the Dunlendings faction.  \"Only in Dunland did Men of this race hold to their old speech and manners: a secret folk, unfriendly to the Dúnedain, hating the Rohirrim.\" -LotR  Home Site: Dunnish Clan-hold",</t>
  </si>
  <si>
    <t>Playable if you are not Alatar and have more than 6 stage points. Hazards with an asterisk [*] attack your companies normally, not as detainment. Such hazards your companies defeat while this card is in play give you full kill Marshaling points. You receive no kill Marshaling points from other hazards if this card is in play. Cannot be duplicated by a given player.",</t>
  </si>
  <si>
    <t>(1)Orcs---4 strikes with 8 prowess; (2) Trolls----3 strikes with 9 prowess",</t>
  </si>
  <si>
    <t>Special: Only nonU Orc and Troll characters may be brought into play at this site (unless the character has Shapol Udun as a home site). Any gold ring item stored at this site is automatically tested (modified the roll by -2). If one of your companies is at this site, all attacks against it are cancelled.",</t>
  </si>
  <si>
    <t>(1)Orcs--- 4 strikes with 8 prowess; (2)Trolls--- 3 strikes with 9 prowessSpecial: Creatures keyed to this site attack normally, not as detainment.",</t>
  </si>
  <si>
    <t>[MP: 1(2)] Unique. Playable at a site in Geshaan, if the influence check is greater than 9. This faction is worth 2 mp if in play a site with either Rebuild the Town, Causeways and Docks, or Hold, Rebuilt and Repaired.  tap cancel an animal, elf, orc, spider or troll attack keyed to Geshaan or its adjacent regions.",</t>
  </si>
  <si>
    <t>[MP: 0; CP: 1(2)] Hoard item. Treasure. Discard to cancel a detainment attack by Orcs, Dwarves, Dúnedain or Men against the bearer’s company. You may include up to 14 copies of Share of the Treasure in your play deck and sideboard combined. Values in parenthesis apply to a minion bearer.",</t>
  </si>
  <si>
    <t>Unique. Manifestation of Saruman. Playable on a company if you are Sauron, a Ringwraith, or a Fallen-wizard with 12 stage points or more. You may play any sorcery and Wizard’s Test on the company as if on Fallen-Saruman (ignore any corruption check). Each character in the company may tap to use a Palantír he bears. Additionally, if the company is at Bag End: The Shire becomes a Borderland [b], all versions of sites in The Shire become a Border-hold [B], and you may bring Half-orc characters into play there. During the end-of-turn phase, discard this card or a non-avatar character from the company. Discard if a character manifestation of Saruman comes into play",</t>
  </si>
  <si>
    <t>[MP: 0; CP: 0] Playable on a character bearing a weapon (not a minor item) facing a strike from a non-Nazgûl, non- Undead attack. The body of the strike is modified by -2. Cannot be duplicated on a given strike.",</t>
  </si>
  <si>
    <t>Playable on a Saw-toothed Blade during the site phase at a Ruins &amp; Lairs [R]. Tap the bearer of Saw-toothed Blade. The Blade now gives an extra +1 prowess (+3 against Elves and Maia). Cannot be duplicated on a Saw-toothed Blade.",</t>
  </si>
  <si>
    <t>Unique. Ice-orc. +1 prowess if she faces the first strike of an attack against her company. If in a company with Bolg, Hurog, or an Ice-orc leader, Shatrîn is considered a leader for the purpose of playing commands.    When you discard a Poison she bears during CvCC, she can stay untapped against her strike and not take a -3 modification to her prowess",</t>
  </si>
  <si>
    <t>Unique. Spider. May be played as a hazard creature (with one strike) or as a permanent-event As a creature, may be played at any site in Imlad Morgul or Gorgoroth. If Doors of Night is in play, Shelob may be played as a permanent-event that gives +1 prowess and +1 strikes to all Spider and Animal attacks. She may opt to attack from a permanent-event state and receive these bonuses, but her attack counts as one against the hazard limit. Discard as a permanent event when Shelob attacks or when Doors of Night leaves play.",</t>
  </si>
  <si>
    <t>[MP: 1; CP: 0] Unique. Playable on Last Child of Ungoliant if you eliminate from the company a character or prisoner. Last Child of Ungoliant is not returned to your hand when Shelob is played; both manifestations may be in play. Any player may discard Shelob from play by eliminating one of his factions in play.     Last Child of Ungoliant is not discarded as per her card text when moving to a site in a region adjacent to the regions listed, if that site is in play by an opponent or if her controlling character taps. Additionally, any faction moving to her current region is wounded.",</t>
  </si>
  <si>
    <t>Spiders. Four strikes. Playable at any Under-deeps site or surface site thereof.   \"Far and wide her lesser broods, bastards of the miserable mates...spread...\"-LotRV",</t>
  </si>
  <si>
    <t>Nearest Haven: Lórien Playable: Items (minor, major) Automatic-attacks: Orcs - 2 strikes with 8 prowess  \"...the air was still, stagnant, heavy, and sound fell dead. They walked...in a black vapour wrought of veritable darkness itself that, as it breathed, brought blindness...\"-LotRIV",</t>
  </si>
  <si>
    <t>Nearest Darkhaven: Minas Morgul Playable: Items (minor, major) Automatic-attacks (2):  (1st) Orcs - 2 strikes with 8 prowess (2nd) Spider (cannot be canceled)-1 strike with 16 prowess: any character wounded is immediately eliminated Special: Contains a hoard. Non-Nazgûl creatures keyed at this site attack normally, not as detainment.",</t>
  </si>
  <si>
    <t>Shield. +1 to body to a maximum of 8. Tap Shield of Iron-bound Ash to gain +1 prowess against one strike.  \"...of ash, painted shields were slung at their backs...\"-LotRIII",</t>
  </si>
  <si>
    <t>Radagast specific. Shapeshifter. Place this card on Radagast if he is in play. Return this card to your hand: when you play another Shapeshifter card or, if you choose, during your organization phase. In addition to adopting the given attributes, Radagast's skills become Warrior/Diplomat. Radagast may not move. You may keep one more card than normal in your hand. Radagast can tap to give +2 to the corruption checks of the characters in one company through the next organization phase (this company must be moving with at least one Wilderness [w] in their site path). Radagast may bear, but not use, items.",</t>
  </si>
  <si>
    <t>Environment. Playable on a moving company with more Wilderness [w] and/or Jungle [j] regions in their site path than there are avatars, rangers, and/or Maia and Ent allies in the company. The defending player must replace their new site with a site from his location deck in the same or an adjacent region. If none is available, the hazard player may take a site (which opponent can use) from his location decks instead.",</t>
  </si>
  <si>
    <t>Playable on a company at an Under-deeps surface site which is a Dark-hold [D], Shadow-hold [S], or Ruins &amp; Lairs [R]. The company may move an additional region when moving this turn, or discard as many corruption cards as there are strikes in the site’s first automatic-attack. Cannot be duplicated on a given turn.",</t>
  </si>
  <si>
    <t>Sinda. Discard a Great Ship from hand during the organization phase to allow his company to move with port-movement that turn. TAP: at the end of the organization phase to allow his company to move an additional Coastal Sea [c] region.  Home Site: Grey Havens, any Elf-hold Port",</t>
  </si>
  <si>
    <t>(1)animal,Bears---2 strikes with 7 prowess, Special:  If Helecthil, Light of the North is in play, any character here may untap at the start of the site phase and discard one corruption card they control",</t>
  </si>
  <si>
    <t>(1)Animals,Bears---2 strikes with 7 prowess",</t>
  </si>
  <si>
    <t>This card affects companies with at least as many Hobbits as non-Hobbit characters. The number of region cards affected company can play is reduced by one (normally from four to three). Affected companies cannot use starter movement if region movement is being used in the game. Cannot be duplicated. Discard when any play deck is exhausted.",</t>
  </si>
  <si>
    <t>Playable during the organization phase on Galadriel if untapped and at Lórien. Tap Galdirel. Opponent must choose and reveal to you 3 non-environment hazards from his hand and shuffle them into his play deck. If these are not available, opponent must reveal his hand to you and shuffle all non-environment hazards there into his play deck.",</t>
  </si>
  <si>
    <t>Nearest Haven: Lórien  \"...between Rhovanion and the Inland Sea...\"-LotR",</t>
  </si>
  <si>
    <t>Nearest Darkhaven: Dol Guldur Playable: Items (minor, major*) *-weapon, armor, shield, or helmet only Automatic-attacks: Men-each character faces 1 strike with 8 prowess (detainment against covert company)  \"They still throve the trade that came up the great river...and there had been wars and deeds which were now only legend.\"-Hob",</t>
  </si>
  <si>
    <t>Playable on a non-Wizard, non-Ringwraith character. -2 to character's direct influence (to a minimum of zero). Once during each of his organization phases, the character may attempt to remove this card by making a roll (drawing a #)-if the result is greater than 7, discard this card. Cannot be duplicated on a given character.",</t>
  </si>
  <si>
    <t>Unique. Playable at Ankruz,   if the influence check is greater than 9. Standard Modifications: Variags of Khand (-4), Chyans (+2).    tap: bring one Horses or Steeds from your discard pile or sideboard to your play deck and shuffle",</t>
  </si>
  <si>
    <t>Playable on a Border-hold [B] or a Free-hold [F] site. A company at this site must face an Orc attack of three strikes at 7 prowess at the beginning of its site phase. At the end of its organization phase, a company at a site must make a roll (or draw a #) and subtract one from the result for every non-scout character it contains. If this result is less than 5, the company may not move this turn. Discard when the site card is discarded or when the site card is returned to the location deck. Cannot be duplicated on a given site.",</t>
  </si>
  <si>
    <t>Quest. Invert this card during the site phase at Evermist if the site is tapped. Only one copy of this card can be inverted. If inverted, this card may be stored during the site phase at a Darkhaven [K]. If stored, it gives 5 mp, and any CC made by Elves at or moving to a site in the Northern Waste are modified by -1",</t>
  </si>
  <si>
    <t>Unique. Playable if Doors of Night is in play. Any hero company moving through Anórien, Ithilien, Imlad Morgul and/or Gorgoroth must face the following attacks: Men — 4 strikes with 7 prowess; Orcs — 4 strikes with 9 prowess; Trolls — 2 strikes with 10 prowess;  Animal — 1 strike with 11 prowess. The company may attempt to cancel each attack by making a roll, adding 1 for each scout in the company.  If the result is greater than 8, the attack is cancelled. If all 4 attacks are defeated, opponent gains 3 kill mp.              Additionally, Anórien is considered a Shadow-land [s] for the purposes of playing hazards other than Undead.",</t>
  </si>
  <si>
    <t>[MP: 2; SP: 3] Dragon-lord specific. Playable on your Dragon-lord if he bears The One Ring. Make a roll adding 1 for each sage in his company and each Sign of Might in play. If the result is: less than 8, your Dragon-lord is eliminated; 8-10, discard this card; 10-12, you gain 2 mp and The One Ring affects your Dragon-lord; greater than 12, you win the game. Cannot be duplicated on a given turn.",</t>
  </si>
  <si>
    <t>Pûkel-creature. Each character in the company faces one strike.  \"They seemed to be carved out of huge blocks of stone, immovable, and yet they were aware: some dreadful spirit of evil vigilance abode in them.\"-LotRVI",</t>
  </si>
  <si>
    <t>[MP: 1; Mind: 4; DI: 1; P/B: 2/8]---W/Sa---Elf. Unique. Kelno. Can use shadow-magic. Requires only 3 mind to control if controled by a Court Member of Ardor.Home site: Taurang.",</t>
  </si>
  <si>
    <t>[MP: 2(4)] Unique. Playable at Tûl Harar or any Men-hold in Isra if the influence check is greater than 10.    Standard Modifications: Characters with a home site in Isra (+2), overt characters (-4), Anarikanî (+2)     This faction is worth 4 mp if you receive mp for Army of the Southern Dragon, or if you have Tower Raided in play at a site in Isra, Kirmlesra or its adjacent regions.",</t>
  </si>
  <si>
    <t>[MP: 1; Mind: 4; DI: 1; P/B: 2/9]---Sa---Elf. Unique. Noldo. Can use Sorcery. Any sorcery card used by him, is returned to the deck instead of discarded.+2 to to his CP caused by sorcery cards. Requires only 3 mind to control if controled by a Court Member of Ardor.Home site: Naurlindol.",</t>
  </si>
  <si>
    <t>Environment. When Skies of Fire is played, all hazard environment cards in play are immediately discarded, and all hazard environment effects are canceled. This card acts as Gates of Morning for the purposes of interpreting hazards. Cannot be duplicated.   \"There was a flare of livid lightnings: forks of blue flame springing up from the tower...into the sullen clouds.\"-LotRII",</t>
  </si>
  <si>
    <t>[SP: 1, DI: -2] Atani-lord only. Command. Playable on a leader. Return any other command cards on target leader to your hand. -2 to target leader’s direct influence (to a minimum of 0). He may tap to assign all strikes of an attack against his company, regardless of any character’s status or the attack’s abilities. Up to 2 strikes may be assigned per character (in separate strike sequences; resolve these strikes immediately following one another).",</t>
  </si>
  <si>
    <t>Unique. Ent. Playable at Wellinghall.  May not be attacked by automatic-attacks or hazards keyed to his site. Discard Skinbark if his company moves to a site that is not in: Fangorn, Rohan, Gap of Isen, Wold &amp; Foothills, Anduin Vales, or Redhorn Gate.",</t>
  </si>
  <si>
    <t>Only playable on Beorn. Until the end of the turn, his prowess and body are each modified by +2. If Beorn is chosen to be the target of a strike from an attack, he may choose to face a second strike from that attack (he faces a separate strike sequence for each strike). Beorn makes a corruption check modified by -2 after any attack made against his company. If still in play at the end of the turn, place Beorn in your hand. Any items he bears may be transferred to unwounded characters in his company (no corruption checks required).",</t>
  </si>
  <si>
    <t>Playable on a company at a Border-hold [B]. taYou may tap a ranger to cancel the effects of one Fell Winter, Long Winter, Snowstorm, or Snow in the Mountains for the company: make make a roll for each character in the company, modified by adding the number of Wilderness [w] in the company’s site path, -2 if the character is a ranger and/or has a home site in the Northern Waste, and +2 if a Hobbit or Troll. If the result is greater than the character’s body, he becomes wounded. Discard this card if the company moves to a site not in the Northern Waste or its adjacent regions",</t>
  </si>
  <si>
    <t>Unique. Playable at Ostigurth if Hold Rebuilt and Repaired is played on the site, and if the influence check is greater than 8. Standard Modifications: overt leader (+2; +4 if bearing a Whip), any Orc faction playable at a site in Mordor (-2). Once in play, the number required to influence this faction is 0. TAP: bring a food item from your discard pile to your play deck and shuffle.",</t>
  </si>
  <si>
    <t>[MP: 1] Playable on a Man or Dúnadan faction, if you have a character bearing a Ring for Mortal at the site where the faction is in play. Target faction cannot not be influenced or discarded by any means. Discard this card and target faction if you do not control a Ring for Mortal Men.",</t>
  </si>
  <si>
    <t>[MP: (1)] Playable on a Man or Half-orc character with a home site in Mordor, the Sunlands, the Great Central Plains, or the Utter South. If bearer is at a site in the same territory as one of his home sites where a character is held prisoner by a hazard host, he may tap (or discard a treasure from the company) to cancel all rescue-attacks and take this character prisoner with your company. The prisoner may be stored at any port site. This card gives 1 mp while you have a prisoner stored at a port site.",</t>
  </si>
  <si>
    <t>Slayer. Two attacks (of one strike each) against the same character. Attacker chooses defending character. The defender may tap one character in the same company to cancel one of the attacks.  \"In one of the windows he caught a glimpse of a sallow face with sly, slanting eyes; but it vanished at once.\"-LotRI",</t>
  </si>
  <si>
    <t>Slayer. Two attacks (of one strike each) against the same character. Attacker chooses defending character. The defender may tap any one character in the same company to cancel one of the attacks.  \"'He would go out by himself...and stalk...and slay many men...'\"-LotR",</t>
  </si>
  <si>
    <t>One Undead hazard creature against each company doesn't count against it's hazard limit. Additionally, if Doors of Night is in play, any Undead hazard creature may be played keyed to Ruins &amp; Lairs [R]. Cannot be duplicated.   \"The night was railing against the morning of which it was bereaved, and the cold was cursing the warmth for which it hungered.\" -LotRI",</t>
  </si>
  <si>
    <t>Warrior only. Trophy. Playable during the site phase on an untapped Orc or Troll, if you have an Orc or Troll faction in play normally worth 2 MP or more; must be played at a Free-hold [F], Border-hold [B], or Ruins &amp; Lairs [R] in the region containing the site where the faction is playable (or an adjacent region). Target warrior faces an attack alone: Dúnadan — 1 strike with 12 prowess; if the attack is not defeated, discard this card. Cannot be duplicated at a site.",</t>
  </si>
  <si>
    <t>Tap all untapped items in play. Item effects not requiring tapping apply normally.  \"Whether it was an accident, or a last trick of the ring before it took a new master, it was not on his finger.\"-Hob",</t>
  </si>
  <si>
    <t>Playable on an agent (not a grey agent). Target agent may tap to make Nazgûl hazard creatures playable at his Border-hold [B] or Ruins &amp; Lairs [R] this turn; afterwards, return him to his home site. Discard if the agent is wounded or turned face-down. Cannot be duplicated on an agent.",</t>
  </si>
  <si>
    <t>[MP: 1; P/B: 9/4] Animal. Bear. 1 strike. Playable keyed to any Wilderness [w] adjacent to a Desert [e] region, or to any Desert adjacent to a Wilderness region. If Sloth Bear’s attack or any of its strikes are cancelled, it may be played again from the discard pile against the same company this turn.",</t>
  </si>
  <si>
    <t>[MP: 1; P/B: 9/0] Animal. {Jungle} 1 strike. Attacker chooses defending characters. +1 to all body checks against hobbit, orcs and wose characters. You may play Venomous Sting (from your hand or your discard pile) on any character wounded by Slow-fang. May also be played keyed to Ruins &amp; Lairs [R] in any Jungle [j].",</t>
  </si>
  <si>
    <t>[MP: 2; Mind: 6; DI: 1; P/B: 4/9]---W/Sc---Man. Unique. Adena. Agent. Slayer.  May tap to attack with an extra strike in CvCC or as an agent. May not tap for any influence attempt. During your end-of-turn phase place a token on him if face-up (or if a character); if there are more tokens than his mind stat, discard him, remove a token any time he faces a non-detainment strike. Agent only: chooses defending characters.Home site: Tower of Hargrog, Míspir.",</t>
  </si>
  <si>
    <t>Half-orc. Discard on a body check result of 9.  \"'So that's where that southerner is hiding...He looks more than half like a goblin.'\" -LotRI  Home Site: Any Dark-hold",</t>
  </si>
  <si>
    <t>Unique. Demon. May be played at Dol Guldur and Sarn Goriwing. Attacker chooses defending characters. May also be played following a Nazgûl attack keyed to Brown Lands or a region of Mirkwood this phase; and to such a region or at non-Free-hold sites therein if Reaching Shadow is in play. Instead of making a body check for a character wounded by Slyardach, you may place a Black Breath with him, which may be taken from your hand or discard pile.",</t>
  </si>
  <si>
    <t>Command. Playable on a leader during the organization phase. Return all other command cards on target leader to your hand when this card is played. -2 to leader's direct influence (to a minimum of 0) and +1 body to all characters in his company. You may return this card to your hand during any organization phase.",</t>
  </si>
  <si>
    <t>Unique. May be played at The Lonely Mountain. Dragon. Two strikes. Attacker chooses defending character. If Doors of Night is in play, may also be played keyed to Grey Mountain Narrows, Iron Hills, Northern Rhovanion, and Withered Heath; and may also be played at sites in these regions.",</t>
  </si>
  <si>
    <t>Unique. Any company moving in Withered Heath, Northern Rhovanion, Iron Hills, and/or Grey Mountain Narrows immediately faces one Dragon attack (considered a hazard creature attack)-3 strikes at 15/7 (attacker chooses defending characters). If Doors of Night is in play, this attack also affects: Brown Lands, Southern Rhovanion, Dorwinion, Dagorlad, and Horse Plains.",</t>
  </si>
  <si>
    <t>Unique. Unless Smaug Ahunt is in play, The Lonely Mountain has an additional automatic-attack: Dragon-2 strikes at 18/8. In addition, each moving company draws one less card to a minimum of one at the start of it's movement/hazard phase.  \"'I have been that way twice, when I knew there was a dragon on the other end...'\"-Hob",</t>
  </si>
  <si>
    <t>Unique. Manifestation of Smaug. Playable at The Lonely Mountain if the influence check is greater than 12.  Modifications: influencer discards a major item (+3) or a greater item (+6). All attacks by manifestations of Smaug against your companies are canceled. Any company moving in Withered Heath, Northern Rhovanion, Grey Mountain Narrows, and/or Iron Hills faces one attack: Dragon-two strikes at 17/8 prowess/body (attacker chooses defending characters).",</t>
  </si>
  <si>
    <t>[Avatar GI: 20; Mind: 11; DI: 5; P/B: 11/8]---W/Sa/D---Dragon. Unique. Manifestation of Smaug. Winged. Fire-dragon. May not move. +4 to his riddling rolls. -3 to your influence attempts against manifestations of Ando-anca, Angurth, Itangast or Scatha. Your non-stored unique ring and treasure items are worth full mp.Home site: The Lonely Mountain.",</t>
  </si>
  <si>
    <t>Playable at an already tapped Free-hold [F] during the site phase. The company faces two attacks (Men-5 strikes with 8 prowess, 1 strike with 10 prowess). If no characters are untapped following the attack, discard this card. Otherwise, you may tap one character in the company and put this card in your Marshaling point pile. Discard any factions you have in play that are playable at this site. Cannot be duplicated at a given site.",</t>
  </si>
  <si>
    <t>Bring one resource or character from your sideboard or discard pile into your play deck and shuffle.  \"Then Gandalf's smoke ring would go green and come back and hover over the wizard's head. ...and in the dim light it made him look strange and sorcerous.\"-Hob",</t>
  </si>
  <si>
    <t>Quest. Only playable with a starting company in lieu of playing a minor item. Bring The Two Towers into play from sideboard. (if not in play). Romove from the game if you are Saruman. Invert this card when yu play an Information resource with your company containing an Ent at Isengard, or when opponent has Furnaces of War, The Fortress of Isen, or We must Join with Him in play; you may take an Ent or Animal faction or ally from your sideboard to your hand. Flip when you have at least three different Ent and/or animal factions in play at sites in Gap of Isen or its adjacent regions.",</t>
  </si>
  <si>
    <t>Unique. Uruk-hai. Discard on a body check result of 9.  \"'I'm not going down those stairs again...be you captain or no. Nar!'\"-LotRVI  Home Site: Any site in Imlad Morgul",</t>
  </si>
  <si>
    <t>Playable at any tapped or untapped Shadow-hold [S] if the influence check is greater than 9. Once in play, the number required to influence this faction is 0.  \"They make no beautiful things, but they make many clever ones.\"-Hob",</t>
  </si>
  <si>
    <t>Scout only. Playable during the organization phase on an untapped scout in a company with a company size less than 3. Tap the scout. No creature hazards may beplayed on his company this turn.   \"'...he has been lying on a log and paddling with hands and feet...slier than a fox, and slippery as a fish.'\"-LotRII",</t>
  </si>
  <si>
    <t>Environment. Playable on a company moving through  Angmar, Gundabad, High Pass, Withered Heath, or any mountain region. If Bonds of Winter or Fell Winter is in play, may also be played on a company moving through Redhorn Gate, Grey Mountain Narrows, or Iron Hills. Each non-Elf character in the company makes a roll and adds his base prowess. If the result is less than 8, the character taps. If he was already tapped, the company must immediately return to its site of origin. Cannot be duplicated in given phase",</t>
  </si>
  <si>
    <t>Disease. Playable on a character moving in the Northern Waste. Make a roll for the character, modified by +2 if he does not have a home site in the Northern Waste, and by +1 for every Wilderness [w] in the Northern Waste in his site path. If the result is greater than target character’s body, place this card on him; otherwise discard this card. Character receives -2 prowess and loses any scout and ranger skills. Tap a ranger or sage in his company and discard from hand or play (for nor effect) a card with a healing effect to discard this card. Cannot be duplicated on a given character",</t>
  </si>
  <si>
    <t>[MP: 2*; P/B: 10/6] Elves. Four strikes. Detainment and -2 prowess against hero companies. May be played keyed to Dor Bendor, Everdalf, Lindalf, Talath Oiohelka, Talath Uichel, or Thorenaer; and at non-Haven sites in these regions. If Helecthil, Light of the North is in play, may be keyed to any region in the Northern Waste.    If all characters in the company face a strike from Snow-elves and if all are strikes are successful, the company must immediately return to their site of origin.",</t>
  </si>
  <si>
    <t>Unique. Playable only by Hoarmûrath the Ringwraith at any non-Free-hold site in The Northern Waste (does not tap the site). This item only affects Hoarmûrath; he gains the warrior skill and is not taken back to hand on a body check result of 7 or 8.    tap: shuffle one Bitter Cold back into your play deck instead of discarding it from play this phase",</t>
  </si>
  <si>
    <t>[MP: 1; P/B: 10/0] Animal. One strike. Attacker chooses defending characters. May be played keyed to any Wilderness [w] region in The Northern Waste, and to its adjacent regions if Bonds of Winter or Fell Winter is in play. Snow-lion receives +1 prowess for every character fewer than 4 in the company. Scout only resources do not affect Snow-lion",</t>
  </si>
  <si>
    <t>[MP: 1; SP: 1; Mind: 2; P/B: 2/8] Unique. Théoden King specific. Horse. Playable only by Théoden King at a tapped or untapped non-Haven site in Rohan or Gap of Isen. +1 prowess to all horse allies in the company if Doors of Night is in play. Any effect of More Sense than You played on Snowmane applies also to Théoden and does not require either of them to tap. Wound Théoden King (if unwounded) when Snowmane is eliminated",</t>
  </si>
  <si>
    <t>When your company moves in a Deep Wilderness region [ww] in the Northern Waste, you may tap a Losrandir, Wild Hounds, or Wolf faction you have in play to change such a region into a single Wilderness [w] region.",</t>
  </si>
  <si>
    <t>Environment. Playable only if Doors of Night is in play. Each moving company with a Wilderness [w] in its site path must return to its site of origin. Cannot be duplicated.  \"The wind whistled and the snow became a blinding blizzard.\"-LotRII",</t>
  </si>
  <si>
    <t>[MP: 2; P/B: 12/5] Troll. Two strikes. May be played keyed to any non-Coastal Sea region in The Northern Waste; and also at Ruins &amp; Lairs [R] in these regions.    If Fell Winter or Bonds of Winter is in play, may also be played keyed to regions adjacent to these. Unless the company contains a ranger, attacker chooses defending characters.If Snow-troll attacks not in a region or at a site in The Northern Waste, he receives -2 to his prowess and body",</t>
  </si>
  <si>
    <t>[MP: 2]---Troll. Unique. Playable at any non-Dragon’s lair Ruins &amp; Lairs [R] or Shadow-hold [S] in The Northern Waste     if the influence check is greater than 8. Standard Modifications: Stone Trolls (+2), Ice-orcs (-2), Wargs of Forochel (-2).    tap: cancel a Troll attack against one of your companies keyed to a region or Ruins &amp; Lairs [R] in The Northern Waste",</t>
  </si>
  <si>
    <t>Playable on a character of 5 mind or less. The mind of each other non-follower, non-Ringwraith, non-Wizard character in his company increases by one. Discard this card during the organization phase if target character is in a company accompanied by himself at a Darkhaven [V]. Cannot be duplicated on a given company.",</t>
  </si>
  <si>
    <t>Magic. Shadow-magic. Playable before strikes are assigned on a character facing an attack in a shadow-magic using character's company. Target character cannot be assigned a strike from the attack. Unless he is a Ringwraith, the shadow-magic using character makes a corruption check modified by -4.  \"'...for then you were half in the wraith-world yourself...'\"-LotRII",</t>
  </si>
  <si>
    <t>[MP: (-1)] Unless you have 10 SP or more, you may reserve one card from your hand face-down with this card (only one card can be played with it). During your end-of-turn phase you may take the face-down card back into your hand and discard this card. Any opponent may use two against the hazard limit (one if he is Sauron or has a Palantír in play) of one of your companies to look at the reserved card; if it is not a resource, it is revealed and discarded, and this card is placed in your marshalling ppoint pile; it is worth -1 marshalling point (even to a Fallen-wizard).",</t>
  </si>
  <si>
    <t>Each non-unique Orc hazard creature that normally has three or more strikes receives +1 strike (+2 if Shadow of Mordor is in play); and it may be played keyed to Dark-domains [d] and at Orc-holds. Discard during the end-of-turn phase if an Orc hazard creature was defeated that turn. Cannot be duplicated.",</t>
  </si>
  <si>
    <t>Playable on a face-up agent (in play by any player). The agent must return to one of his home sites (controlling player’s choice), or be taken back to hand (along with any cards he controls) if none of his home sites are available.",</t>
  </si>
  <si>
    <t>Playable during the site phase on a wounded Orc or Troll. Target character makes a body check modified by +2 (by +1 if he is a leader). If still in play afterwards, he may play an item normally playable at the site as if he were untapped (ignore any requirement that he must tap; character remains wounded). Otherwise, the company faces all automatic-attacks again and the site phase immediately ends.",</t>
  </si>
  <si>
    <t>Magic. Sorcery. Playable on a sorcery-using character facing an attack. +4 prowess for the character against the attack. Unless he is a Ringwraith, character makes a corruption check modified by -4. Cannot be duplicated against a given attack.   \"...and many of them by some secret art burst into flame as they came toppling down.\"-LotRI",</t>
  </si>
  <si>
    <t>Playable on a character. Any influence check he makes is modified by -1 and any test for a gold ring in his company is modified by -1. If he is a Fallen-wizard, these modifiers are both instead: -4 if his stage points (SPs) exceed 14, -3 if his stage points (SPs) exceed 9, -2 if his stage points (SPs) exceed 4, -1 if his stage points (SPs) exceed 0 (use the first modifier that applies). Cannot be duplicated on a given character. Discard when any play deck is exhausted.",</t>
  </si>
  <si>
    <t>Playable on a company. If a character in the company becomes wounded, the prowess of each character in the company is modified by -2 for the rest of the turn. Discard this card during its organization phase if the company is at a Darkhaven [V]. Cannot be duplicated on a given company.",</t>
  </si>
  <si>
    <t>[SP: 1] Command. Playable on Imrahil if he is a leader. Whenever Imrahil faces a strike, you may rotate this card 90° (or add one token; to a maximum of 4 times). Discard this card to modify one influence attempt, one CP, or one roll to remove a hazard for a character in the company, by the number of times this card is rotated. Cannot be duplicated.",</t>
  </si>
  <si>
    <t>Unique. Dwarf-lord only. Playable on Thorin III Stonehelm. He becomes a leader. +1 prowess against Men. If Dáin II has been eliminated, you may take this card from your sideboard to your hand and Thorin III receives +3 DI. If you are Dáin, Thorin III requires 4 points of influence to control and may only be controlled by Dáin or GI. TAP: during your end-of-turn phase to take a non-unique Dwarf from your discard pile to your hand.",</t>
  </si>
  <si>
    <t>[P/B: +1/+1] Command. Playable during any phase on Denethor II, if he is a leader and at or moving to a Shadow-hold [S], Dark-hold [D] or battleground. Tap Denethor and untap all tapped Dúnedain in his company. Denethor receives +1 prowess and body this turn. If played during strike assignment, you assign all strikes of the attack, regardless of the defending characters’ status or the attack’s normal abilities. Cannot be duplicated on a given turn.",</t>
  </si>
  <si>
    <t>[MP: 0; Mind: +2; DI: +2; Prowess: +2] Unique. Playable on Éomer. You may start the game with this card in lieu of playing a minor item. +2 to his mind and prowess. While another character with a home site in Rohan or Gondor is in his company, he becomes a Marshal and a leader, and receives +2 EI",</t>
  </si>
  <si>
    <t>Unique. Balin specific. If this is a starting stage card, one of your starting minor items may be Share of the Treasure. Place this card on Balin if he is in play. TAP: during your your end-of-turn phase to take one Lord of Dwarrowdelf, Orc-mail, Return to Old Dwellings, or a non-unique Dwarf character from your discard pile to your hand.",</t>
  </si>
  <si>
    <t>Unique. Dáin specific. If this is a starting stage card, one of your starting minor items may be Necklace of Silver and Pearls. Place this card on Dáin if he is in play. TAP: during your end-of-turn phase to take Kingdom of Old Restored, Mining Settlement, Strength from the Ered Engrin, or a non-unique Dwarf character from your discard pile to your hand.",</t>
  </si>
  <si>
    <t>Unique. Thorin specific. If this is a starting stage card, one of your starting minor items may be Thrór’s Map. Place this card on Thorin if he is in play. TAP: during your end-of-turn phase to take King under the Mountain, Old Prejudice, Master of Esgaroth, or a non-unique Dwarf character from your discard pile to your hand.",</t>
  </si>
  <si>
    <t>Unique. Thráin specific. If this is a starting stage card, one of your starting minor items may be Lost Tome. Place this card on Thráin if he is in play. TAP: during your end-of-turn phase to take Last of the Seven, Lord of Dwarrowdelf, or Test of Form from your discard pile to your hand.",</t>
  </si>
  <si>
    <t>Song. Playable on a spirit-namer if his company has faced an Animal, Dragon, Spider, Wolf, Awakened Plant, Maia, or Spirit attack this turn. Tap the spirit-namer to discard a hazard permanent or long- event in play. Alternatively, make a roll with one die; the hazard limit for his company is lowered by half the result (round up). On a roll of 1 or 2, opponent may immediately play The Balance of Things or play Spirit Crime on the spirit-namer, taken from his hand, discard pile, or sideboard. The spirit-namer makes a CP",</t>
  </si>
  <si>
    <t>At the end of the organization phase, each company at Lórien that wishes to move must make a roll (or draw a #). This roll is modified by: -1 if company contains any Men, -1 I company contains any Hobbits, +2 if company contains any Dwarves. If the result is less than 7, the company may not move this turn.  \"'...Rich are the hours, though short they seem, in Caras Galadon...'\"-LotRII",</t>
  </si>
  <si>
    <t>Unique.  Treasure.  Playable at any non-Haven site in Clyan, Chy, or Ered Harmal.  May be played at a tapped site if you discard (for no other effect) a treasure item from the company.tap:  discard a dark enchantment from a character in the company, or make a roll (modified by +2 if bearer is a Dwarf) to attempt to remove a corruption card from a character in the company (as indicated on the card).",</t>
  </si>
  <si>
    <t>Quest. Flip any Released from Bondage in active play back. Rotate this card 90° (or place a token) when you play a song during the site phase at  The Under-forges (or an adjacent site) or a site in Narthalf; rotate any The Prison’s Spell Is Fading back 90°. If rotated at least 180°, you may store this card at an Elf-hold. If stored, it gives 3 mp and any of your characters that have faced a Demon or Spawn attack receive +1 prowess and +1 CC that turn",</t>
  </si>
  <si>
    <t>Dwarf only. Song. Untap all instrument items in the company. Additionally, you may take an instrument item playable at the Dwarf’s site from your discard pile to your hand. If the Dwarf is at an ancient Dwarf-ruin and bears an instrument, you may take a Dwarf only or Dwarf-lord only resource (not Songs of the Old) instead.",</t>
  </si>
  <si>
    <t>(1)animal,Bears--- 1 strike with 9 prowessSpecial: Anduin Vales, Gundabad. Contains a hoard. If Skies of Fire, Sun or Moon is in play, major items are also playable at this site.",</t>
  </si>
  <si>
    <t>(1)Animals,Bears--- 2 strike with 9 prowessSpecial: Anduin Vales, Gundabad. Contains a hoard.Misty Mountains Wargs faction is playable at this site.",</t>
  </si>
  <si>
    <t>Unique. Elves. Manifestations of Elladan and Elrohir. Detainment against hero companies. Playable keyed to Rhudaur and its adjacent regions; and at sites in these regions if the company contains a leader or a Ringwraith. May also be played against a company that has faced Elves upon Errantry this turn. If any strike wounds a character, the company must immediately discard one item (defender’s choice). As a short-event, target and cancel an effect that would cancel an attack or strike from an Elf hazard creature.",</t>
  </si>
  <si>
    <t>Dúnedain. Three strikes (playable only against minion companies).   \"'Stout men and lordly they are, and the Riders of Rohan look almost as boys beside them; for they are grim men of face, worn like weathered rocks for the most part...'\"-LotRI",</t>
  </si>
  <si>
    <t>Unique. Playable at Valley of Tombs    if the influence check is greater than 9 Standard Modifications: magic-using character (+2), overt character (-2). For your opponent’s companies Man are considered Dwarves for the play of Unhappy Blows",</t>
  </si>
  <si>
    <t>Black player only. Place this card on Indûr the Ringwraith if in play as your Ringwraith: he becomes a Warlord and a leader. You may play this card in lieu of a minor item in your starting company and start the game at Amaru; Indûr gains this site as a home site. If on Indûr:     tap: and discard a sorcery card from hand to wound a character at a site in Indûr’s current region; if the body check is not successful, wound Indûr. You may not engage in CvCC this turn.  Discard this card to take Mûmak-helmet from your discard pile to your hand. Cannot be duplicated.",</t>
  </si>
  <si>
    <t>[MP: 1(*); P/B: 8/0] Men. Three strikes. May be played keyed to Bay of Felaya, Bay of Tulwang, Bellazen, Hyarnustar Coast, Kurryan Bay, Tulwang, and to sites in these regions. May also be played keyed to a Port site in Bozisha-Miraz, Felaya and Mardruak. Sorijan Raiders is considered an asterix (*) creature if the company has already faced an attack by Seafaring Bellakarin this movement/hazard phase",</t>
  </si>
  <si>
    <t>The total kill MP any player receives cannot be more than half his total MP (or half his total MP for a Fallen-wizard; round down). TAP: place this card with a defeated creature or character in opponent’s MP; target now gives half its normal kill MP (round down). This card may always be the target of resource events.",</t>
  </si>
  <si>
    <t>Playable on Galadriel. An opponent’s character of your choice at Galadriel’s site must make a CC modified by -2. If in play afterwards, opponent may remove a corruption card from the character; otherwise you may look at opponent’s hand. Galadriel makes a CC. Cannot be duplicated on a given turn for a given character.",</t>
  </si>
  <si>
    <t>[MP: 1(3)] Playable if you have a Dúnadan and a Man faction in play at sites in Bellazen, and Engines of Defense in play at Korlea. Opponent’s companies cannot enter Korlea, unless they move a faction to the site.      This card is worth 3 mp if you have Ring of Elendil in play and a Dreams of Lore under Well of Ladnoca. Discard this card if you do not have a Man and a Dúnadan faction in play at Korlea. Cannot be duplicated.",</t>
  </si>
  <si>
    <t>Anduin Vales, Brown Lands, Dagorlad, Heart of Mirkwood, Southern Rhovanion, Western Mirkwood",</t>
  </si>
  <si>
    <t>Dagorlad, Dorwinion, Heart of Mirkwood, Horse Plains, Northern Rhovanion, Southern Mirkwood",</t>
  </si>
  <si>
    <t>[MP: 2; P/B: 11/5] Slayer. {Playable: Jungle, Border-land and Border-hold, Ruins&amp;Lairs} 1 strike. Strikes from Southern Slayer cannot be canceled; +2 prowess and +1 strikes for every slayer creature in opponent's MP or slayer trophy in defending company. All strikes target the same characters in separate strike sequences. Playable keyed to Jungle or Border-land, if opponent's company includes a character with a home site in The Sunlands or The Uttersouth. May also be played keyed to Border-hold or non-Hidden Ruins&amp;Lairs within these territories.",</t>
  </si>
  <si>
    <t>Nearest Haven: Edhellond  \"...his chief peril lay in the south, where the Haradrim had occupied South Gondor, and there was much fighting in along the Poros.\"-LotR",</t>
  </si>
  <si>
    <t>Nearest Darkhaven: Minas Morgul Automatic-attacks: Men-each character faces 1 strike with 5 prowess (detainment against covert company)  \"'...curse the Southrons! ...'Tis said that there were dealings of old between Gondor and the kingdoms of Harad...though there was never friendship'\"-LotR",</t>
  </si>
  <si>
    <t>[MP: 2; CP: 2; Prowess: +2] Playable only in the Sunlands. Weapon. Warrior only: +2 prowess (+3 prowess if bearer has a home site in the Sunlands) to a maximum of 8.",</t>
  </si>
  <si>
    <t>Unique. Playable at Southron Oasis if the influence check is greater than 8.  Standard Modifications: Dúnedain (+1), Elves (-2), Dwarves (-2).  \"They are fierce...some have red paint on their cheeks, and red cloaks; and their flags are red, and the tips of their spears; and they have round shields, with yellow and black with big spikes.\"-LotRIV",</t>
  </si>
  <si>
    <t>Unique. Manifestation of hero Southrons. Playable at Southron Oasis if the influence check is greater than 8.  Standard Modifications: Haradrim (+2), Asdriags (-2).  \"...by burned homestead or barn, upon hillock or mound, under wall or on field, still they gathered and rallied and fought until they day wore away.\"-LotRV",</t>
  </si>
  <si>
    <t>Unique. Spawn. The Pûkel-deeps and The Gem-deeps each have an additional attack: Spawn-3 strikes with 15/8 prowess. In addition, +1 to all body checks for Elves, Dwarves, Hobbits, Dúnedain, and Men resulting from Spider attacks.  \"...such as once of old had lived in the Land of the Elves in the West that is now under the sea...\" -LotRIV",</t>
  </si>
  <si>
    <t>Playable on a Shadow-hold [S], Dark-hold [D], or hidden site against a moving hero company. Cannot be revealed as an on-guard card. Unless the company contains a sage or a Hobbit, or you discard a Knowledge or Information card thy control, they must do nothing during the site phase. Additionally, any ongoing effects of Crack in the Wall and Secret Entrance for the company is cancelled.",</t>
  </si>
  <si>
    <t>Weapon. Only playable at sites in the Northern Waste. Rune item. Warrior or spirit-namer only: +2 prowess (+4 against Drakes if bearer is a spirit-namer or spirit-magic user).“Almost all viisaat carry spears specially enchanted for the slaying of Ice-drakes”                                            —Kuduk Lor",</t>
  </si>
  <si>
    <t>[SP: 1, DI: -2] Atani-lord only. Command. Playable on a leader. Return any other command cards on target leader to your hand. -2 to target leader’s direct influence (to a minimum of 0) and he may tap to untap all battle-gear items in the company.     Discard whe CvCC is declared to untap all unwounded characters in the company; you cannot cancel the attack nor any of its strikes",</t>
  </si>
  <si>
    <t>[SP: 1] Dragon-lord only. Dragon-magic. Playable on your Dragon-lord. Each of opponent’s companies moving  through the region containing your Dragon-lord’s current site must make a roll, modified by +2 for each sage, +1 for each scout or diplomat, and by -2 if your Dragon-lord is in dream mode. If the result is 10 or less, your opponent must replace the company’s new site with his version of your Dragon-lord’s current site (if available); the company may do nothing during the site phase. Discard this card afterwards.  Cannot be duplicated by a given player.",</t>
  </si>
  <si>
    <t>Your Fallen-wizard may use sorcery, spirit-magic, and shadow-magic. Cannot be duplicated by a given player.   \"'I once knew every spell in all the tongues of Elves or Men or Orcs...'\"-LotRII",</t>
  </si>
  <si>
    <t>Playable on a character facing an Undead strike. If the strike is successful, target character is not harmed and is taken prisoner at a Ruins &amp; Lairs [R] or Shadow-hold [S]. Character must discard any rings along with his other items. At the start of each untap phase, make a body check for that character. Rescue-attack: Undead-3 strikes with 8 prowess.",</t>
  </si>
  <si>
    <t>Unique. Spider. May be played as a hazard creature (with two strikes) or as a permanent-event. As a creature, she may be played at Dol Guldur and The Sulfur-deeps. If Doors of Night is in play, she may also be keyed to Southern Mirkwood, Heart of Mirkwood, or Woodland Realm; or at any adjacent site of The Sulfur-deeps. If played as a permanent-event, all Spider attacks receive +1 strike. Additionally, any company moving in Southern Mirkwood, Heart of Mirkwood, Woodland Realm, Dagorlad, or Brown Lands faces a Spider attack of 2 strikes with 10 prowess. You can return Spider of the Môrlat as a permanent-event to your hand-which counts as one against the hazard limit.",</t>
  </si>
  <si>
    <t>Corruption. Disease. Playable on a non-Elf, non-avatar character. Target character makes a CC modified by -1 whenever his company faces a Spider or Vermin attack.During his organization phase, the character may tap to attempt to remove this card by making a roll — if the result is greater than 6, discard this card. Cannot be duplicated on a character.",</t>
  </si>
  <si>
    <t>Unique. Playable at Mountains of Mirkwood, if the influence check is greater than 11. Standard Modifications: eliminate a character or prisoner in the company to modify the check by adding his mind. This faction may only move to sites in Mirkwood. TAP: bring Flies and Spiders or Spiders Huge and Horrible from your discard pile to your play deck.",</t>
  </si>
  <si>
    <t>Scout or Ranger only. Playable on a Shadow-hold [S] if one of your scouts is there or on a Ruins &amp; Lairs [R] if one of your rangers is there. An automatic-attack is created at the site against minion companies: Orcs-5 strikes with 8 prowess (detainment). Additionally, automatic-attacks at the site are duplicated (including the new one) against all companies. Discard when site is discarded or returned to your location deck.",</t>
  </si>
  <si>
    <t>Quest. Playable in lieu of playing a minor item with a starting company. Cannot be duplicated by a player. When you have a company at a site in Mordor, bring Mordor in Ruins into play from your sideboard (if not in play). Whenever you play a Stolen Knowledge card with a company at a site in Mordor, rotate this card 90°; you may store Stolen Knowledge at any Border-hold [B] or Free-hold [F]. If fully rotated, when you store a Stolen Knowledge card you may flip this card.",</t>
  </si>
  <si>
    <t>Playable if you are Saruman, Sauron, or a Ringwraith. Your agent minions may tap to take News Must Get Through or Not Careful about That from your discard pile to your hand. If you have 3 or more stored Stolen Knowledge cards, opponent must discard face-up; if you have 6 or more stored, your hand size is increased by 1; if you have 9 or more stored, your ring tests are modified by +1",</t>
  </si>
  <si>
    <t>[CP: 1] Corruption. Playable on a character at or moving to a site in the Northern Waste, if he has used a spirit magic resource this turn or is facing a strike from an Undead or Spirit attack. -1 to all his rolls. Additionally, +1 to his company’s hazard limit, and all characters in the company have their CC for transferring items, as well as their rolls for offering attempts, influence attempts, and riddling rolls, modified by -2.     Discard if bearer discards (for no effect) a rune item he controls. A sage in the company may tap and make a roll to attempt to remove this card; if the result is greater than 6, discard this card",</t>
  </si>
  <si>
    <t>Unique. Playable if a hero Elf with a mind of five or more is in play. Whenever a character with Rivendell or Lórien as a home site is assigned a strike from an Orc attack (or from an Orc in CvCC), its controlling player may choose to assign to the character another strike from the attack, regardless of its abilities or resources played. When this card would be discarded from play, you may remove it from the game instead, along with one Orc hazard creature which opponent has revealed to you through a mechanism of the game (your choice).",</t>
  </si>
  <si>
    <t>Playable on a non-unique detainment attack by Men, Orcs, Trolls, or Undead without an asterix (*). May also be played on a detainment (non-grey) agent attack.   The attack proceeds as if it were a non- detainment attack.",</t>
  </si>
  <si>
    <t>Unique. Manifestation of Tica the Birdman. For every character moving through Suza Sumar the hazard player makes a roll; place this card with the first character whose mind is lower than the result: the character is taken prisoner at The Tower of Birds (discard any allies he controls). Any company entering this site faces an attack: Animal — 1 strike with the prisoner’s normal prowess +7. If this attack is defeated the character is released (no body checks are required; discard this card). Otherwise the hazard player may opt to transfer this card to a character that has received a strike (instead of making a body check). This character then becomes the prisoner (eliminate the former prisoner).",</t>
  </si>
  <si>
    <t>Spirit-magic. Playable on a spirit-magic user or a Man or sage character with a home site in The Northern Waste. Unless he is a Ringwraith, he makes a CC modified by -3. Target character may use hero rune items as if they were minion items.   If bearing a rune item, one non-unique Animal or Wolf creature defeated by the company may be placed with this card. Before CvCC at a site in The Northern Waste, opponent’s company must face an attack from this creature; afterwards remove the creature from the game. When this card is discarded remove the creature from the game. Cannot be duplicated on a given character",</t>
  </si>
  <si>
    <t>Playable on a sage with a home site in the Northern Waste bearing a rune item. Target character becomes a spirit-namer and may tap to discard a disease played on the company or an entity thereof. +1 to all his CC. Cannot be duplicated on a given character.    tap: while at a Border-hold [B] in the Northern Waste to take Song of Appeasement or a light enchantment from your discard pile to your hand",</t>
  </si>
  <si>
    <t>Dragon-lord specific. Playable during the site phase if your Dragon-lord is at a non-Ruins &amp; Lairs [R] site. If your Dragon-lord successfully plays an item this turn, he is not tapped and may face all of the site’s automatic-attacks again to play another item. He may do this as often as he likes, but receives -3 to his prowess for every additional automatic-attack faced.  Cannot be duplicated on a given turn.",</t>
  </si>
  <si>
    <t>[MP: 1; Mind: 4; DI: 0; P/B: 4/8]---W/Sc---Man. Unique. Grey agent. +1 prowess against Orcs and Wolves. Is considered Beorn for the purpose of playing Skin-changer.    Agent only: may move two regions per agent action if moving to a site in the Northern Waste.     tap: during movement/hazard phase to attack a company moving to his current Ruins &amp; Lairs [R] or Shadow-hold [S] or to his home site. Home site: Ligr Wodaize Berne.",</t>
  </si>
  <si>
    <t>Unique. Playable if Mallorn is in play. Mallorn affects any site in The Shire as if it were Bag End. Additionally, when a Hobbit taps to play a free minor item at a site in The Shire, the item may be taken from the discard pile or sideboard.",</t>
  </si>
  <si>
    <t>[MP: 0; CP: 0; SP: 0] Environment. Discard one Arda Marred in play (your choice). Whenever a hero environment resource or spell is played, one token is added to one copy of Spring of Arda in play (resource player’s choice).    Discard two tokens from this card to let a hazard creature cost two against the hazard limit (if there is at least two hazard limit left). If there are at least four tokens on this card you may discard it (at any time) to cancel an action by your opponent allowing him to take a hazard from his sideboard or discard pile",</t>
  </si>
  <si>
    <t>Magic. Spirit-magic. Playable on a spirit-magic-using character during the organization phase. Opponent may reveal to you any hazards from his hand, and only those hazards can be played during the character company's movement/hazard phase. Unless he is a Ringwraith, character makes a corruption check modified by -3.",</t>
  </si>
  <si>
    <t>Half-orc. Discard on a body check result of 9.  \"...one of their own number had also disappeared in the night, none other than Bill Ferny's squint-eyed companion.\" -LotRI  Home Site: Any Dark-hold",</t>
  </si>
  <si>
    <t>Unique. Alatar specific. Warrior only. Playable on one of your warrior characters at one of your Wizardhavens [W] (or in your starting company). +1 to his direct influence. This character requires 2 points of influence to control and may only be controlled by general influence or Alatar.   \"Ever the Blue Wizard sought wardens to extend his preserves...\"-Kuduk Lore",</t>
  </si>
  <si>
    <t>Playable during the site phase on an untapped scout in a covert company at an already tapped Border-hold [B] or Free-hold [F]. The scout faces an attack (attack type as first automatic-attack at site-1 strike with 8 prowess). If the scout is not untapped after the attack, discard this card. Otherwise, the scout may tap and place this card in his player's Marshaling point pile.",</t>
  </si>
  <si>
    <t>Unique. Balrog specific. Playable at any tapped or untapped non-Darkhaven Under-deeps site. May only be borne by The Balrog. This item affects the Balrog. +1 prowess when tapping to face a strike. +1 to all body checks resulting from failed strikes against The Balrog. If The Balrog attacks successfully in company vs. company combat, +1 to the defending character's body check.",</t>
  </si>
  <si>
    <t>Playable on a Wizard bearing Wizard's Staff whose company is facing an attack. Wizard makes a corruption check. Place Wizard's staff in your Marshaling point pile. Wizard gains +5 prowess against the attack. Modify the attack's body by -2.   \"...Gandalf lifted his staff, and crying aloud he smote the bridge before him. The staff broke asunder and fell from his hand.\"-LotRII",</t>
  </si>
  <si>
    <t>[MP: 2; CP: 1] Unique. Staff. Two-handed. Playable at any Guild of Elements site. Elf, Half-elf or Wizard only.  +3 to all CC required by either “fire” spell or “fire” magic cards. tap place a “fire” spell or magic card to your deck instead of your discard pile, or to give bearer +2 prowess or body against a “fire” based attack.",</t>
  </si>
  <si>
    <t>[MP: 1; CP: 1; DI: +2] Unique. Staff. Playable at Tûl Isra. +2 DI against Men with a home site in Isra or its adjacent regions. Bearer may automatically influence the Clan Masrá faction.     tap: cancel the effects of Sand-storm for bearer’s company.     tap: take Sand-storm from your discard pile to your hand.  Bearer makes a CP modified by -2 when this item becomes tapped.",</t>
  </si>
  <si>
    <t>[SP: 1: Prowess: -2] Roaming mode. Playable on a Dragon during the organization phase. Return this card to your hand: when you play another mode card, or during your organization phase if you so choose. The Dragon may move using Under-deeps movement. +1 to his rolls required to move between adjacent Under-deeps sites. -2 to his prowess if at or moving to an Under-deeps site which surface site is not a Dragon’s Den or Darkhaven.",</t>
  </si>
  <si>
    <t>Ranger only. Playable during the movement/hazard phase on a ranger if he has faced a strike from a non-unique hazard creature attack this turn and the creature was not defeated. Tap ranger. Opponent finds this creature in his discard pile: it immediately attacks the ranger’s company. All characters in the company receive -2 body against the attack. If the attack is not defeated, discard this card; otherwise, place this card in your marschalling point pile.",</t>
  </si>
  <si>
    <t>[MP: 2; CP: 3; DI: +3 Unique. Jewel. Treasure. Playable at Setmaenen, if the company has moved this turn with special movement from Dunharrow. +3 DI against Woses. Discard Stone of Erech if in play.       If bearer is at a site in Lamedon you may designate a faction in Gondor in play by your opponent and place this item with the faction in his mp: the number required to influence this faction is 0. After a successful influence attempt, place the faction and this item in your mp instead of discarding it; it is considered eliminated and cannot be influenced or discarded; opponent’s handsize is modified by -1.",</t>
  </si>
  <si>
    <t>Environment. The prowess of each Elf and Dúnadan is modified by +1 (by +2 if Gates of Morning is in play).   \"...ever still a herald on an errand that should never rest to bear his shining lamp afar the Flammifer of the Westerness.\" -LotRII",</t>
  </si>
  <si>
    <t>Tap bearer of Star-glass to cancel an attack by Undead or to modify the prowess of a spiders, animals, or wolves attack by -2. Bearer makes a corruption check.  \"...it glimmered, faint as a rising star struggling in heavy earthward mists, and then as its power waxed...it began to burn, and kindled to a silver flame, a minute heart of dazzling light...\"-LotRIV",</t>
  </si>
  <si>
    <t>Environment. Modify the prowess of one Undead attack by -1. Alternatively, if Gates of Morning is in play, until the end of the turn, treat one Dark-domain [d] as a Shadow-land [s] or one Shadow-land [s] as a Wilderness [w]. Cannot be duplicated.",</t>
  </si>
  <si>
    <t>Unique. Pallando specific. Place this card on Pallando if he is in play. If on Pallando, you may tap Stave of Pallando during your end-of-turn phase to take a faction from your discard pile to you hand.   \"'...and the rods of the Five Wizards...\"-LotRIII",</t>
  </si>
  <si>
    <t>Playable on an ally. Make a roll (draw a #). If the result plus the ally's mind is greater than your opponent's general unused direct influence plus its controlling character's unused direct influence plus 2, the ally attacks its controlling character (detainment attack against a hero). This attack has 1 strike and prowess equal to the ally's normal prowess plus a dice roll (drawn #). Discard the ally if it attacks and is not defeated.",</t>
  </si>
  <si>
    <t>Scout only. Tap a scout to play at the end of the organization phase only if the scout's company size is less than three. No creature hazards may be played on his company this turn.  \"The wind was still. A little way off he heard a harsh laugh and the tread of many feet on the ground below.\"-LotRI",</t>
  </si>
  <si>
    <t>Playable during the organization phase on a moving covert company. The hazard limit is decreased by two (to a minimum of 2). The prowess of any hazard creatures played against the company this turn is modified by +1.  \"'...they carry off what they can, choosing always the black horses...'\"-LotRIII",</t>
  </si>
  <si>
    <t>(1)Undead Dragon---1 strike with 16 prowess---cannot be canceled or made ineffectual---Special: Contains a hoard. When this site is revealed for a moving company, opponent may search his discard pile for a card, which must be played on-guard. If this card is not revealed during the site phase, it returns to the discard pile. Any item normally worth more than 3 marshilling points and playable at non-specific sites may be played at this site.",</t>
  </si>
  <si>
    <t>Environment. At the start of its site phase, each company at a site in a Dark-domain [d], (or Shadow-land [s] if Doors of Night is in play) must tap one untapped character if available. Discard when any play deck is exhausted. Cannot be duplicated.  \"...he saw them fall, worn out, or choked with fumes and heat, or stricken down by despair at last, hiding their eyes from death.\"-LotRVI",</t>
  </si>
  <si>
    <t>[MP: 0; CP: 0; Mind: +2; DI: +2, P/B: +1/+1] Unique. Playable on Denethor II, Boromir II or Faramir, if Return of the King and Elessar are not in play. This card must always be transferred to the first character in line in active play according to the above mentioned order (or discarded if he is in play by opponent). +1 to prowess, +1 body (to a maximum of 9), +2 mind, +2 DI against Dúnedain. If target character is: Denethor II, he gains the ability to use a Palantír; Boromir II, he gains the ranger skill; Faramir, he gains the sage skill. Discard this card if bearer is at a site not in Greater Gondor, or if Return of the King is in play and this card is not on Faramir.",</t>
  </si>
  <si>
    <t>Dúnedain. Five strikes. Detainment against hero and covert companies. May be played keyed to Wold &amp; Foothills, Rohan, Anórien, Lebennin, Brown Lands, Dagorlad, Ithilien, or Harondor.  \"'By our Valour...the terror of Morgul kept at bay; and thus alone are peace and freedom maintained in the lands behind us, Bulwark of the West.'\"-LotRII",</t>
  </si>
  <si>
    <t>Unique. Weapon. +1 prowess to a maximum of 8. +2 to a Hobbit's prowess to maximum of 8.  \"Sting flashed out, and the sharp elven-blade sparkled in the silver light, but at its edges a blue fire flickered.\"-LotRIV",</t>
  </si>
  <si>
    <t>Unique. Playable at Goblin-gate or Moria. Manifestation of Gollum and My Precious. If his company's size is less than three, tap Stinker to cancel one attack against his company keyed to Wilderness [w] or Shadow-land [s]. You may tap Stinker if he is at the same non-Darkhaven site as The One Ring; then both Stinker and The One Ring are discarded.",</t>
  </si>
  <si>
    <t>Undead. Two strikes. Two Wilderness [w] in site path are required.  \"Round the corner a long arm was groping, walking on its fingers toward Sam, who lay nearest, and towards the hilt of the sword that lay upon him.\"-LotRI",</t>
  </si>
  <si>
    <t>Undead. Two strikes.   \"Gold was piled on their biers of dead kings and queens; and mounds covered them, and the stone floors were shut.\"-LotRI",</t>
  </si>
  <si>
    <t>[MP: 0; CP: 1] Weapon. Two-handed. May also be played at a Wose-hold. May not be a starting minor item unless played with a Wose character. +1 prowess (to a maximum of 8)     Wose only: +1 prowess against Dwarves, Dragons, Drakes, Orcs and Trolls.",</t>
  </si>
  <si>
    <t>Unique. Playable at the Vale of Erech and if the Men of Lamedon are already in play. Discard if the Men of Lamedon leave play.  \"Then Elohir gave to Aragorn a silver horn, and he blew upon it; and it seemed to those that stood near that they heard a sound of answering horns, as if it was an echo in deep caves far away.\"-LotRV",</t>
  </si>
  <si>
    <t>Unique. Playable at Ettenmoors if the influence check is greater than 10.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Black-trolls (+2).",</t>
  </si>
  <si>
    <t>Nearest Haven: Edhellond Playable: Information, Items (minor) Automatic-attacks: Pûkel-creature - 1 strike with 9 prowess  \"Stone rings grinned out of the ground like broken teeth in the moonlight.\"-LotRI",</t>
  </si>
  <si>
    <t>Nearest Darkhaven: Geann a-Lisch Playable: Information, Items (minor) Automatic-attacks: Pûkel-creature - 1 strike with 9 prowess  \"Standing upon the rim of the ruined circle, they saw all round below them a wide prospect...\"-LotRII",</t>
  </si>
  <si>
    <t>[MP: (*); SP: 5] Unique. Gandalf or Radagast specific. Playable if you have a mustering card in play. Your Animal, Eagle, Awaken Plant, and Ent factions may move using region movement and have no restricted regions. This card is worth -1 MP for every eliminated faction of the above mentioned types.",</t>
  </si>
  <si>
    <t>[MP: 0; CP: 0; SP: -2] Lore. Playable on your Wizard, Elf-lord or Dúnadan-lord. Your avatar may tap to take one Gift of Comprehension, Lore of the Ages or Tales of the Hunt from your discard pile to your hand. These cards may be played on characters in your avatar’s company, regardless of their race or current site, and give 1 less corruption point while in your avatar’s company. -2 SP if you are a Lord of Fallen-wizard. Cannot be duplicated by a given player.",</t>
  </si>
  <si>
    <t>The direct influence of each Wizard is reduced by 2 (by 4 if Doors of Night is in play). Discard all resource permanent-events that have been played on each company with a Wizard (i.e., on the company as a whole, not individual characters, e.g., Fellowship). No such cards may be played on each Wizard's company. Discard this card when any play deck is exhausted. Cannot be duplicated.",</t>
  </si>
  <si>
    <t>Black player only. Place this card on Akhôrahil the Ringwraith if in play as your Ringwraith: he becomes a Warlord and a leader. You may play this card in lieu of a minor item in your starting company and start the game at Ny Chennacatt; Akhôrahil gains this site as a home site.      If on Akhôrahil, he may tap to take one Ill East Wind from your sideboard to your hand.     Discard this card to take Eyes of the Well from your discard pile to your hand. Cannot be duplicated.",</t>
  </si>
  <si>
    <t>Environment. Playable only if Doors of Night is in play. Each non-Haven site in play with a Coastal Sea [c] in its site path is tapped. Cannot be duplicated.  \"Like Voronmë of old, they fought the wrath of Ossë and rode high upon the wings of the storm, far above the deeps of the Sea.\"-Kuduk Lore",</t>
  </si>
  <si>
    <t>Command. Playable on a leader. Return any other command cards on the leader to your hand. +1 to the prowess of any faction of the same race in the leader’s current region (+2 in if the faction’s home region). Additionally, the leader may tap to prevent 1 of your factions in his region from participating in a faction battle.",</t>
  </si>
  <si>
    <t>Men. Six strikes. Detainment against hero and covert companies. May be played keyed to Old Pûkel-land, Old Pûkel Gap, Andrast, Anfalas, Lamedon, Belfalas, Lebennin, Anórien, or Rohan; or at its sites in these regions.   \"'But still we fight on, holding all the west shores of Anduin; and those who shelter behind us give us praise...'\"-LotRII",</t>
  </si>
  <si>
    <t>Quest. Playable in lieu of playing a minor item with a starting company; any player may bring Strange as News from Bree into play from his sideboard. Cannot be duplicated by a player. Discard a Stolen Knowledge card from play to force opponent to reveal his hand. If he has a character in hand, he must discard it or you may shuffle one hazard from your sideboard into your play deck (opponent’s choice); you may flip this card.",</t>
  </si>
  <si>
    <t>Discard to untap bearer. Alternatively, discard during organization phase to allow its bearer's company to play an additional region card.   \"He was famished but not yet so famished as to eat flesh flung to him by an Orc, the flesh of he dared not guess what creature.\"-LotRIII",</t>
  </si>
  <si>
    <t>Balrog specific. Demon fána. Playable during your organization phase on The Balrog. Return this card to your hand: when you play another Demon fána card, or, if you choose, during your organization phase. +3 direct influence; -1 body. The Balrog gains the diplomat skill and may have followers. Once during his movement/hazard phase, you may untap all tapped characters in The Balrog's company. If then untapped, tap The Balrog.",</t>
  </si>
  <si>
    <t>Nearest Haven: Lórien Playable: Information, Items (minor, major) Automatic-attacks: Men — 3 strikes with 8 prowess (detainment if the company contains a character with Strayhold as a home site)   Special: Brigands may be played at this site. While this site is in play, any Brigands played keyed to a region in Wilderland receives +1 to its prowess and strikes.",</t>
  </si>
  <si>
    <t>Nearest Darkhaven: Dol Guldur Playable: Information, Items (minor, major) Automatic-attacks: Men — 3 strikes with 8 prowess  Special: Once per turn, tap your diplomat or avatar at the site to take one Brigands or Lawless Men from your discard pile to your hand (tap the site if untapped); if you also discard a treasure from the company, you may take Assassin or Thief instead.",</t>
  </si>
  <si>
    <t>Balrog specific. Playable on a company if you have Master of Dread and Fear in play. You may bring this card from your sideboard into your play deck during the organization phase. Return all hazard permanent-events on characters in a leader’s company to opponent’s hand.  Alternatively, discard an on-guard card",</t>
  </si>
  <si>
    <t>Unique. Dáin specific. Attacks created by Dragon hazard manifestations against your companies at or moving to a site in Wilderland or The Northern Waste receive -1 to their strikes, prowess, and body (to a minimum of 2) for each Dwarf faction you have in play at sites in these territories. Discard when you defeat such a modified attack.",</t>
  </si>
  <si>
    <t>[CP: 7] Unique. Stature card. Playable on a Ring for Mortal Men, if borne by a Man or Dúnadan. Factions and allies played or brought into play by the bearer do not tap the site. Bearer makes a CP when playing a faction or ally.",</t>
  </si>
  <si>
    <t>Unique. Manifestation of Aragorn II. You may bring Aragorn II into play with Strider's company, removing Strider from the game and automatically transferring all cards on Strider to Aragorn II. +3 direct influence against the Rangers of the North faction. Tap Strider to search your discard pile for any one item, ally, or faction playable at his current site-the site must be in Arthedain, Cardolan, Rhudaur, or The Shire.   Home Site: Bree",</t>
  </si>
  <si>
    <t>[MP: 2; SP: 1] Playable during a faction battle (before rolls are made), on a Shadow-land [s] if one of your hero factions is there, or on a Border-land [b] if one of your minion factions is there. Discard if you do not win the faction battle. Target region becomes a Wilderness [w] (place a region card with it). Cannot be duplicated on a given region.",</t>
  </si>
  <si>
    <t>[MP: 1; Mind: 4; DI: 1; P/B: 3/8]---R/Sa---Elf. Unique. Nando. +1 prowess against Orcs and Wolves. +2 EI against Elf and Animal factions. Any Escape or Diversion he uses also cancels a second attack from the same hazard creature against his company this turn. Home site: any site in a Wilderness in the Northern Waste.",</t>
  </si>
  <si>
    <t>Playable on an Orc or Troll character. Target receives +2 prowess against Vermin. If he is wounded, once per phase he may use a resource or cancel a hazard effect that would require a character with one of his skills to tap; instead of tapping, he makes a body check modified by +2 (by +1 if he is a leader). Cannot be duplicated on a character.",</t>
  </si>
  <si>
    <t>(1)Men---4 strikes with 7 prowess (detainment; if the company only contains Men and horse allies)Special: Variags of Khand faction is playable at this site, any influence check against this faction is modified by +2.",</t>
  </si>
  <si>
    <t>(1)Men---each character faces 1 strike with 9 prowess (detainment if the company contains only Men and horse allies)Special: Variags of Khand faction is playable at this site; any influence check against this facion at this site is modified by +2.",</t>
  </si>
  <si>
    <t>Playable on a faction, if you have a revealed  agent at his home site in the faction’s current region. Target faction may not move and gives one less mp. If a strike from an attack by this agent fails, place this card in your opponent’s mp; it is worth 4 mp.",</t>
  </si>
  <si>
    <t>The body of one non-Wizard character wounded by a Dragon attack is lowered by 1 unil the end of the turn. Alternatively, lowers the body of one non-Wizard character wounded by a manifestation of Itangast by 2 until the end of turn or lowers the body check of each non-Wizard character in a company facing an attack by a manifestation of Itangast by one until the end of the turn. Cannot be duplicated on a given character or company.",</t>
  </si>
  <si>
    <t>(1)Traps--- 3 strikes with 8 prowess; (2)Undead---1 strike with 11 prowessSpecial: Oasis",</t>
  </si>
  <si>
    <t>You may play this card as a resource or a hazard according to The Audience of Sauron Rules. This card may not be played as a hazard against a Wizard player, and may be included as a hazard in a Wizard's deck. You may reshuffle this card into your play deck at any time that it is in your hand (show opponent).",</t>
  </si>
  <si>
    <t>Playable on a site. Until the end of turn, any attack by a scout agent at this site has its number of strikes increased by one and attacker chooses defending characters.  \"Gollum and Frodo were locked together. Gollum was tearing at his master, trying to get at the chain and the ring. ... He fought back with a sudden fury that amazed Sam and Gollum also.\"-LotRVI",</t>
  </si>
  <si>
    <t>Nearest Haven: Hau Nysrin Playable: Information, Items(minor) Automatic-attacks: Spider (Scorpion) - 1 strike with 6 prowess (attacker chooses defending characters); other characters in the company may not tap to give +1 prowess to the defending character(s).  Any resulting body checks are modified by +2.  Special:  Oasis.",</t>
  </si>
  <si>
    <t>Nearest Haven: Bozisha-Dar Playable: Information, Items(minor) Automatic-attacks: Spider (Scorpion) - 1 strike with 6 prowess (attacker chooses defending characters); other characters in the company may not tap to give +1 prowess to the defending character(s).  Any resulting body checks are modified by +2.  Special:  Oasis.",</t>
  </si>
  <si>
    <t>[MP: 1; Mind: 4; DI: 0; P/B: 6/8]---W---Elf Unique. Unique. Tatya. Leader. +1 prowess to all attacks keyed to [j] or sites with a [j] region (by type or name). Home site: Tirgoroth.",</t>
  </si>
  <si>
    <t>Unique. Spawn. Manifestation of Spider of the Môrlat. Playable at The Sulfur-deeps. Unless you eliminate a trophy in the company, opponent makes a roll during the end-of-turn phase; if the result is greater than the prowess of its controlling character, the company faces an attack: Spider — 1 strike with 16 prowess (cannot be cancelled; any character wounded is eliminated). TAP: cancel a Spider or Spawn attack against the company.",</t>
  </si>
  <si>
    <t>Unique. Playable at any Dark-hold [D] if the company has faced a Nazgûl attack this turn.  Weapon.  May also be played at any site after CvCC by a character who has faced a strike from a Ringwraith (tap character and site). +2 DI against Elves and Dwarves. Warrior only: +3 prowess to a maximum of 10 (+4 against Drakes and Undead), and -1 to target’s body. Sage only: bearer cannot be a target of Lava Flows, Dragon’s Breath, or Scourge of Fire. TAP: bring Bitter Cold into play from the discard pile or sideboard; it is considered played on the bearer.",</t>
  </si>
  <si>
    <t>[MP: 1; Mind: 3; DI: 0; P/B: 3/8]---Sc---Elf. Unique. Noldo. +2 prowess if in a flying company. Home site: Tirgoroth.",</t>
  </si>
  <si>
    <t>This card reserves up to one Dragon or Drake hazard creature at a time. To reserve a Dragon or Drake creature, place it face up \"off to the side\" with this card (not counting against the hazard limit). You may play a reserved creature as though it were in your hand. When the reserved creature is played, another Dragon may or Drake may be reserved. A reserved Dragon or Drake receives +2 prowess when attacking.",</t>
  </si>
  <si>
    <t>Environment. The prowess of each Dúnadan is modified by +1. Additionally, if Gates of Morning is in play, the prowess of each automatic-attack and hazard creature is modified by -1 and the prowess of each Man and Dúnadan is modified by +1. Cannot be duplicated.",</t>
  </si>
  <si>
    <t>Unique. Agent. +2 direct influence against Dúnedain and factions that can be played in Anfalas, Anórien, Belfalas, Lamedon, and Lebennin.  \"...gravely courteous, saluting...after the manner of Gondor with bowed head and hands upon the breast...\"-LotRV  Home Site: Minas Tirith, Pelargir",</t>
  </si>
  <si>
    <t>Playable on a company at a tapped Ruins &amp; Lairs [R], Border-hold [B], or Free-hold [F]. During the site phase, one or two characters in that company may each tap to take control ofa non-unique, non-hoard minor item of the following type: weapon, armor, shield, or helmet. You may take these items from your play deck (reshuffle if used), discard pile, and/or sideboard.",</t>
  </si>
  <si>
    <t>[MP: 1; P/B: 10/0] Animal. 1 strike. Playable keyed to any Oasis or Swamp (except in the Northern Waste) site and to any Coastal Sea [c] region in Bay of Ormal, Sunlands, Dominion of the Seven or the Uttersouth. May also be played on a company using Port-on-River movement, or if Anduin River or The Undeeps of Anduin was played. Attacker chooses defending characters. +3 prowess against, Dwarves, Hobbits, Wose and non-Uruk-hai Orcs.",</t>
  </si>
  <si>
    <t>[SP: 1; CP:1] Unique. Prince Imrahil specific. Place this card on Prince Imrahil if he is in play.      tap: during your end-of-turn phase to take one Swanships of Lindon, Guild of the Venturers. The Seaward Tower, or a command card from your discard pile to your hand.",</t>
  </si>
  <si>
    <t>Playable on a character with Edhellond or Grey Havens as a home site. When moving to a port or site in a Coastal Sea [c] region, you may tap the character and discard from hand a Fair Sailing, Great Ship, Stars, or The Evenstar to replace the company’s new site with another port or site in a Coastal Sea region in the same or an adjacent region. You may discard this card to take Fair Sailing, Favor of the Valar, Hair of Uinen, Stars, The Evenstar, or Ulmo’s Watch from the discard pile to your hand. Cannot be duplicated on a character.",</t>
  </si>
  <si>
    <t>Playable at a Darkhaven [V], Shadow-hold [S], or Dark-hold [D] during the organization phase on an overt company that has more than one Orc. Any attack against the company has its prowess and body modified by -1. Discard this card if a character leaves the company for any reason. Cannot be duplicated on a given company.",</t>
  </si>
  <si>
    <t>Agent. May come into play at any Border-hold [B]. Any company moving to his site has its hazard limit increased by one. Agent only: when he is face-up and attacks, you can choose for the attack to be at +2 prowess and detainment: if any of its strikes are successful, the company must store one Lost Kowledge, Stolen Knowledge, or Information card it controls (defender’s choice). Home Site: Bree, Strayhold, Umbar",</t>
  </si>
  <si>
    <t>[SP: 2] Black and grey player only. Mustering card. Your Demon, Dúnadan, Man, Orc, Troll, Undead, and Wolf factions may use region movement and Under-deeps movement.",</t>
  </si>
  <si>
    <t>Warrior only. Warrior receives +1 prowess against one strike and obtains two random values against it, choosing the one to use.   \"...Uglúk sprang forwards, and with two swift strokes swept the heads off two of his opponents.\"-LotRIII",</t>
  </si>
  <si>
    <t>Weapon. Warrior only. +2 prowess to a maximum of 8.  \"'They are old swords, very old swords of the High Elves of the West, my kin. They were made in Gondolin for the Goblin-wars.'\"-Hob",</t>
  </si>
  <si>
    <t>[MP: 1(3); CP: 2; Prowess: +2] Unique. Weapon. Playable at any Guild of Elements site. +2 prowess to a maximum of 9. Elven Blade may be played on Sword of Talan.   tap to give bearer +2 prowess against a “cold attack”. Sword of Talan is worth 3 mp if born by a character in the Uttersouth (or its adjacent regions) if and member of the Court of Ardor is in play by your opponent.",</t>
  </si>
  <si>
    <t>Sage only. Playable during the site phase on a sage at a site where Information is playable. Tap sage and site. The sage gains the warrior skill. If he is already a warrior, he can use two weapons (or a two-handed weapon and a shield; he receives the bonus from both items). If he uses two weapons, he cannot use a shield. Cannot be duplicated on a character.",</t>
  </si>
  <si>
    <t>Lord-player only. Place this card on your Lord if he is in play. Followers of your Lord cannot be a target of hazards that would return them to your hand (e.g. Call of Home). Additionally, +2 to your rolls for influence attempts against your characters that have the same home site as your Lord, and for rolls required by hazards that would return such a character to your hand or split him off from the company. Cannot be duplicated by a given player.",</t>
  </si>
  <si>
    <t>Magic. Shadow-magic. Playable on a site during the site phase by a shadow-magic using character. Tap the site (if not already tapped). This site is never discarded and never untaps for you.When a company enters any version of this site, each character in the company must make a CPC modified by -2 and this card is discarded.  Unless he is a Ringwraith, the shadow-magic using character makes a CP modified by -4.",</t>
  </si>
  <si>
    <t>[MP: 1(2)] Unique. Playable at Elanthia if the influence check is greater than 10.  Standard Modifications: Dúnedain (+1), Dwarves (-1) Elves (+2), Men (-2) This faction is worth 2 mp if no manifestation of  Ren the Unclean is in play.     tap: shuffle one Ered Harmal from your discard pile to your play deck.",</t>
  </si>
  <si>
    <t>[MP: 2; Mind: 6; DI: 2; P/B: 5/8]---W/R/D---Man. Unique. +2 DI against characters and factions playable at sites in Isra or its adjacent regions. +1 prowess against Orcs. +2 DI against the Clan Másra faction.     If Tabaya bears an item only playable at sites in the Sunlands (or with a surface site in the Sunlands), he becomes a leader. Home site: Tûl Isra, Tûl Harar.",</t>
  </si>
  <si>
    <t>Undead. Three strikes. May be played at any ancient Dwarf-ruin or site containing a hoard. Unless the attack is cancelled or defeated, place Ta-Fa-Lisch with the site; after an item is played at the site, place this card with the item. The bearer of target item faces an attack alone from this creature at the start of his movement/hazard phases, until it is defeated, or until the item leaves play or is stored (remove this card from the game).",</t>
  </si>
  <si>
    <t>Corruption. Playable on a non-avatar diplomat. Target character receives 1 corruption point and makes a CP when a resource card requiring the diplomat skill is played on a character in the company or at the site.    During the organization phase at his home site or a Haven [H] (or site that acts as a Haven for healing purposes) the character may tap to attempt to remove this card and make a roll: if the result is greater than 6, discard this card.   Cannot be duplicated on a given character.",</t>
  </si>
  <si>
    <t>Corruption. Playable on a non-avatar sage. Target character receives 1 corruption point and makes a CP when a resource card requiring the sage skill is played on a character in the company or at the site.    During the organization phase at his home site or a Haven [H] (or site that acts as a Haven for healing purposes) the character may tap to attempt to remove this card and make a roll: if the result is greater than 6, discard this card.   Cannot be duplicated on a given character.",</t>
  </si>
  <si>
    <t>Corruption. Playable on a non-avatar warrior. Target character receives 1 corruption point and makes a CP when a resource card requiring the warrior skill is played on a character in the company or at the site.    During the organization phase at his home site or a Haven [H] (or site that acts as a Haven for healing purposes) the character may tap to attempt to remove this card and make a roll: if the result is greater than 6, discard this card.   Cannot be duplicated on a given character.",</t>
  </si>
  <si>
    <t>Corruption. Playable on a non-avatar ranger. Target character receives 1 corruption point and makes a corruption check when a charcter in his company uses a resource requiring the ranger skill. During the organization phase at his home site or a Haven [H]  the character may tap to attempt to remove this card and make a roll: if the result is greater than 5, discard this card. Cannot be duplicated on a given character.",</t>
  </si>
  <si>
    <t>Unique. +1EI against characters and factions playable at his home site.     tap: cancel an attack against his company moving in the Northern Waste, if Fog or Snowstorm is in play. Home Site: Lossadan Camp, Ruskea Ven",</t>
  </si>
  <si>
    <t>Unique. Agent. Can use shadow-magic. Agent only: chooses defending characters; for each successful strike, the company must discard one item (of defender's choice), but the defending character is not harmed.   Home Site: Sarn Goriwing, Dol Guldur",</t>
  </si>
  <si>
    <t>Playable on a Man at a Border-hold [B]; tap the Man. Bearer may tap to untap any character in his company. Bearer makes a corruption check.   \"There was a flying sound of hooves on the path ahead. Out of the gloom came suddenly the shape of a flying deer.\" -Hob",</t>
  </si>
  <si>
    <t>[MP: 2; Mind: 7; DI: 2; P/B: 7/8]---W/D---Orc. Unique. Dragon-lord specific. Leader.  +3 DI against Orcs. Discard on a body check result of 8. Home site: any Dragon's Den.",</t>
  </si>
  <si>
    <t xml:space="preserve"> Each hero and covert company may move one fewer region when moving in the Northern Waste (and/or its adjacent regions if Fell Winter or Bonds of Winter is in play). The prowess of hazard creature attacks against such a company is modified by +1. Each overt character and ally receives +1 prowess in CvCC. Flip at the end of opponent’s turn.",</t>
  </si>
  <si>
    <t>[MP: 1; P/B: 9/0] Animal. 2 strikes. Playable keyed to any non-Coastal Sea region in Bay of Ormal or its adjacent regions. Detainment. If a strike is successfull, any subsequent strikes become non-detainment.",</t>
  </si>
  <si>
    <t>(1)Men---4 strikes with 9 prowess (detainment unless Dunedain characters are in the company)0",</t>
  </si>
  <si>
    <t>(1)Men---4 strikes with 9 prowess (detainment against covert companies without a Dúnedain)Special: Sley the Great Warrior is playable at this site without further requirements.",</t>
  </si>
  <si>
    <t>Unique.  \"The power and wealth...continued to increase; but their years lessened as their fear of death grew, and their joy departed.\"-LotR  Home Site: Minas Morgol",</t>
  </si>
  <si>
    <t>ragon-lord specific. Playable during the organization phase on your Dragon-lord, if not at a Dragon’s Den [K]. Name a hazard creature that can be keyed to his current site or the region containing that site (ignore multiple region symbols). If the hazard player has such a creature in his hand, it immediately attacks the Dragon-lord as though he were a one character company. Otherwise he must show his hand.",</t>
  </si>
  <si>
    <t>(1)Dúnedain--- 4 strikes with 9 prowess (detainment if the company contains only Dúnedain)Special: Port.    *battle-gear items only",</t>
  </si>
  <si>
    <t>(1)Dúnedain--- 2 strikes with 8 prowess (detainment against covert companies)Special: Port.",</t>
  </si>
  <si>
    <t>(1)Air Spirits--- each character faces a strike with 9 prowess (detainment)Special: Any Here There or Yonder played by a Wizard or Dúnadan character to bring Lindion the Oronín, Gwaihir, or an eagle ally into play at this site is automatically successful.",</t>
  </si>
  <si>
    <t>(1)Air Spirits--- each character faces a strike with 9 prowess (detainment)*",</t>
  </si>
  <si>
    <t>Unique. Firebeard. Agent. +1 prowess against Elves. -1 to his CC. Agent only: TAP: force opponent to take an ore resource or item of his choice stored at (or placed with) Tarin’s site back into his hand. Home Site: Bar-en-Ibûn, Nurunkhizdín",</t>
  </si>
  <si>
    <t>[MP: 2] Unique. Playable at Umbar if you have Black Númenoreans in play.      If you are a hero player your influence attempts against non-overt minion resources do no suffer a -5 modification. If you are a minion player your influence attempts by characters in a covert company against hero resources do not suffer a -5 modification.     Discard if you do not have Black Númenoreans in play.",</t>
  </si>
  <si>
    <t>[MP: 2; Mind: 6; DI: 2; P/B: 5/8]---W/Sc/Sa---Man. Unique. +2 DI against Clan Bulgan faction. If you are Akhôrahil he can use spirit-magic.Home site: Tûl Isra.",</t>
  </si>
  <si>
    <t>(1)Men---4 strikes with 7 prowess (detainment)Special: Battleground. Tap a diplomat and a sage at this site to make Guild of Elements items playable here until the end of the turn; place a token on the site, if there is a token on the site it cannot untap.",</t>
  </si>
  <si>
    <t>(1)Men---each character faces 1 strike with 9 prowess (detainment against covert companies)Special: Battleground. Tap a scout and a sage at this site to make Guild of Elements items playable here until the end of the turn; place a token on the site, if there is a token on the site it cannot untap.",</t>
  </si>
  <si>
    <t>(1)Men---5 strikes with 6 prowess (detainment)Special: Here, There, or Yonder can be played at this site, but can only result in the play on an unique or Oliphaunt ally.",</t>
  </si>
  <si>
    <t>(1)Men--- 5 strikes with 8 prowess (detainment against covert companies)*",</t>
  </si>
  <si>
    <t>[MP: 1; Mind: 3; DI: 1; P/B: 2/7]---Sa---Man. Unique. Agent. +2 prowess if you have Cult of Vatra in play. If Cult of the Dark Lord is in play he can use spirit-magic.Unique. Agent. +2 prowess if you have Cult of Vatra in play. If Cult of the Dark Lord is in play he can use spirit-magic.Home site: Bozisha-Dar, Tresti, Tûl Isra.",</t>
  </si>
  <si>
    <t>Dorwinion, Harrhûn, Forrhûn, Sea of Rhûn",</t>
  </si>
  <si>
    <t>(1)Elves---3 strikes with 8 prowess (detainment against covert Black player's and Court companies); (2)Opponent--- may play from hand or discard pile any one Slayer creature as the 2nd AA.Special: Ardan Citadel. Hidden site. Tap a ranger when this site is revealed.",</t>
  </si>
  <si>
    <t>[MP: 2; Mind: 5; DI: 2; P/B: 3/7]---Sc/R---Elf. Unique. Sinda. Court Member of Ardor. +4 DI against the Winds of Taurang faction.  tap heal an animal ally in his company. Cannot be a starting character unless you start at a site in the Uttersouth.Home site: Taurang.",</t>
  </si>
  <si>
    <t>As a permanent-event, each hazard player may use one against the hazard limit to discard an Awakened Plant creatture from hand and add one Wilderness [w] to the site path of company move in at least one Wilderness [w] or Border-land [b]. An avatar or Ent in the company may tap to cancel this effect. Cannot be duplicated as a permanent-event.  As a short-event, play to tap one Ent.",</t>
  </si>
  <si>
    <t>[MP: 1; Mind: 4; DI: 0; P/B: 3/7]---Sa---Elf. Unique. Kelno. Can use shadow-magic. Requires only 3 mind to control if controled by a Court Member of Ardor. Home site: Aurax-Dûr.",</t>
  </si>
  <si>
    <t>[MP: 1; Mind: 3; DI: 1; P/B: 3/8]---W/R---Elf. Unique. Nando. +2 prowess against Orcs. -2 prowess against Animals and Awakened Plants. Ent-draughts is playable with his company at any site after the play of an Ent ally or faction there. .Home site: any Refuge in Mirkwood, Lorien",</t>
  </si>
  <si>
    <t>*Special: Non-elf, non-Wizard characters may only be brought into play at this site if one of their home sites is within the Uttersouth territory. When a nonU elf enters play at this site you may place a token on him to change is race (blue=Tatya, green=Nelya; black=Kelno)",</t>
  </si>
  <si>
    <t>(1)Elves---each character faces a strike with 8 prowess; (2)Elven Wards--- 3 strikes with 10 prowess (detainment against covert companies); (3)Elves--- 4 strikes with 11 prowess (against a overt company only)Special: Any company moving to this site has its hazard limit increased by 2. A minion company may not attack another company at this site. A Ringwraith may not move to this site, unless your Ringwraith has a home site in the Uttersouth.",</t>
  </si>
  <si>
    <t>[MP: 2; P/B: 11/6] {Playable: Jungle} Unique. Maia. 2 strikes. Attacker chooses defender characters. May also be played keyed to any site in Sára Bask or Suza Sumar.    As a short event, tap up to two non-Elf, non-overt character at or moving to a Ruins &amp; Lairs [R] in the Sunlands",</t>
  </si>
  <si>
    <t>[MP: 1; P/B: 10/*] Slayer. One strike. Playable keyed to any Border-hold [B] or Shadow-hold [S] in the Sunlands. Only playable against white and grey player’s companies. Attacker chooses defending non-avatar characters (shuffle Tayb Occultist into your play deck if a strike is redirected to an avatar). For each succcesfull strike you may choose to modifiy the resulting body check by +1 or place a Disease card from your hand or discard pile on the wounded character. This creature’s body is modified by +2 for every Followers of The Silent One in play",</t>
  </si>
  <si>
    <t>Court of Ardor, Elf-lord or Pallando only.  Playable on a character at one of your Havens [H] (or in your starting company).  Target character gains the sage skill.  If he controls Dreams of Lore, he may untap at the beginning of any his movement/hazard phases; at the beginning of the site phase he must tap (if untapped).  His current non-Shadow-hold, non-Dark-hold site is considered Lórien for the interpretation of Song of the Lady.",</t>
  </si>
  <si>
    <t>[MP: 3: CP: 0] Jewel. Playable at any Ruins &amp; Lairs [R]  in the Northern Waste if you discard an inverted Vision Path from a character in the company. Cannot be transferred. +1 to bearer’s CC. He may heal (from wounded to tapped) during the untap phase. All Awakened Plant attacks against his company become detainment. Lure of Nature may be played on the bearer and gives him 2 extra corruption points. This item gives 0 corruption points",</t>
  </si>
  <si>
    <t>Playable if Hidden Waters of Harad is rotated 360°. Moon is considered a permanent-event. Discard Cult of Vatra if in play. You may discard this card to discard either one Sand-storm or one Drought.",</t>
  </si>
  <si>
    <t>[MP: 1; Mind: 3; DI: 1; P/B: 1/9]---Sc/D---Hobbit. Unique. Agent. May only come into play (even in the starting company) at his home site (regardless of any other card's effect). Unless you are a Gandalf, Mischief in a Mean Way is playable on his current site in The Shire (as if on a Border-hold [B]). Agent only: +2 direct influence against Hobbits. Home site: any site in The Shire.",</t>
  </si>
  <si>
    <t>[MP: 1(2)] Unique. Playable at a site in Dune Sea or Kes Arik if the influence check is greater than 8. This faction is worth 2 mp if you have a horse or camel faction in play.     tap: make Brigands playable keyed to a Desert [e] region with +1 to prowess and strikes this turn.",</t>
  </si>
  <si>
    <t>Nearest Haven: Rivendell Playable: Information, Items (minor, gold ring*) Automatic-attacks: Men — 2 strikes with 7 prowess   Special: *Each time a company at this site plays a ring, it immediately faces an attack: Trap — 1 strike with 10 prowess.",</t>
  </si>
  <si>
    <t>Nearest Darkhaven: Carn Dûm Playable: Information, Items (minor, gold ring*) Automatic-attacks: Men — 2 strikes with 7 prowess   Special: Contains a hoard. *Each time a company at this site plays a ring, it immediately faces an attack: Trap — 1 strike with 10 prowess. One non-unique Elf creature may be played against a company at or moving to this site, regardless of their site path and not counting against the hazard limit.",</t>
  </si>
  <si>
    <t>+4 to an influence attempt against a faction.  \"They had not been riding very long when up came Gandalf very splendid on a white horse. He had brought a lot of pocket-handkerchiefs, and Bilbo's pipe and tobacco.\"-Hob",</t>
  </si>
  <si>
    <t>Balrog specific. Playable during the site phase on an untapped Border-hold [B] or Shadow-hold [S]; the site cannot be an Under-deeps site or a surface site thereof. Tap the site. The company faces three attacks (Men at a Border-hold [B], Orcs at a Shadow-hold [S]-5 strikes with 8 prowess, 4 strikes with 9 prowess, 3 strikes with 10 prowess). Following these attacks: discard this card or tap a character, place this card in your Marshaling point pile, and return each unique faction playable at the site to its owner's hand.",</t>
  </si>
  <si>
    <t>(1)Men---2 strikes with 9 prowessSpecial: During the site phase, discard one minor item to heal a character (from wounded to untapped).",</t>
  </si>
  <si>
    <t>(1)Men---2 strikes with 9 prowessSpecial: You may discard a minor item from the company during the site phase to heal a character in the company (from wounded to untapped), or to remove one corruption card.",</t>
  </si>
  <si>
    <t>Nearest Haven: Lórien Playable: Items (minor, gold ring) Automatic-attacks: Undead — 2 strikes with 11 prowess  Special: Hidden site. A company must tap a scout or discard a Lost Knowledge card it controls to reveal this site.",</t>
  </si>
  <si>
    <t>Nearest Darkhaven: Dol Guldur Playable: Items (minor, gold ring) Automatic-attacks: Undead — 2 strikes with 11 prowess  Special: Hidden site. A company must tap a scout or discard a Lost Knowledge card it controls to reveal this site.",</t>
  </si>
  <si>
    <t>*Special: Battleground. If a company moves through Ammu Baj and you have a faction in play at this site, you may immediately take No Strangers at this Time, Old Enemies or Trouble on all Borders from your sideboard to your hand.  Additionally, a faction garrisoned at this site is also considered to be in Ammu Baj.",</t>
  </si>
  <si>
    <t>(1)Men---each character faces a strike with 9 prowess (detainment against covert) ;(2)opponent--- may play as an AA once nonU Man creature with an * from his hand or discard pile.Special: Battleground.",</t>
  </si>
  <si>
    <t>[MP: 2; Mind: 5; DI: 2; P/B: 2/8]---Sc/D---Elf. Unique. Silvan. +1 DI against Silvan elves.   +2 DI against Cuind faction.     tap at Valagalen and discard a ritual from your hand for no effect, to make a roll, you may look at up to the number of cards from the top of your deck equal to your roll and place them in any order you choose; Terilaen makes a CC modified by half the number of cards (round up). Home site: Valagalen.",</t>
  </si>
  <si>
    <t>[MP: (2); SP: 1] Dragon-lord specific. Playable on your Dragon-lord, if at his home site. His company may move with region movement to and from any Dragon’s Lair corresponding to a Dragon hazard -or resource manifestation in play (resulting in legal movement). Attacks of this Dragon manifestation against his company cannot be cancelled.      If your Dragon-lord is at such Lair, he faces an attack at the beginning of the site phase: the duplicate of the site’s first automatic-attack, modified by +1 to prowess and strikes. Immediately after this attack, tap your Dragon-lord or discard this card. If not discarded, make a roll to play an item based on the result: 2-3: minor item; 2-6: gold ring item; 7-9: major item; 10-12: greater item; any result: special item playable at the site. This item may also be played from your discard pile. If successfully played, place this card in your mpp.",</t>
  </si>
  <si>
    <t>Any Animal or Drake hazard creature normally playable keyed to Coastal Seas [c] may be played keyed to non-Desert regions adjacent to a Coastal Sea region (but not adjacent to Mouths of the Anduin or Sea of Rhûn). Discard when such a creature played keyed to such a region is defeated, or when any play deck is exhausted. Cannot be duplicated.",</t>
  </si>
  <si>
    <t>Balrog specific. Playable during the organization phase if Flame of Udûn is in play. You may bring this card from your sideboard into your play deck and reshuffle during your organization phase. +2 to all influence attempts this turn by any of your characters.   \"...he looked grey in the face, as one who has felt great fear.\"-LotR",</t>
  </si>
  <si>
    <t>[SP: 1] Ardagor specific. Place this card on Ardagor if he is in play. Your companies with a company size of two or less (or containing Ardagor) may play allies at tapped sites. Followers of Ardagor gain +1 to their CC.    Additionally, any non-unique Troll hazard creature may be played at Creb Durga (or keyed to Cardolan if Ardagor is at a site in this region). Cannot be duplicated",</t>
  </si>
  <si>
    <t>[MP: 1; P/B: 13/6] Unique. Animal. Boar. Trophy. Manifestation of Wild Boar of Everhold. Two strikes. Playable keyed to Rohan and Fangorn and at Amon Anwar and Drúadan Forest. Is considered a Dragon (attack) for the purpose of Prowess of Age. If Terror of Halifirien is defeated and a Man character has faced 1 of its strikes, he may take it as a trophy",</t>
  </si>
  <si>
    <t>Sage only. Play to test a gold ring in a sage's company.   \"The Ring misseth, maybe, the heat of Sauron's hand, which was black and yet burned like fire...\"-LotRII",</t>
  </si>
  <si>
    <t>Sage only, and only if a character in his company has a Gold Ring. Play to test a Gold Ring.  \"To Frodo's astonishment and distress the wizard threw it suddenly into the middle of a glowing corner of the fire. Frodo gave a cry and groped for the tongs; but Gandalf held him back.\"-LotRI",</t>
  </si>
  <si>
    <t>Sage only, and only if a character in his company has a Gold Ring. Play to test a Gold Ring; subtract one from the result of the roll (or draw).  \"The moon was shining in a broad silver crescent. He held up the map and the white light shone through it.\"-Hob",</t>
  </si>
  <si>
    <t>[MP: 3; CP: 3; P: +2; Body: +2] Unique. Hoard item. Weapon. Shield. Helmet.   Two-handed. Warrior only: +2 to prowess (to a maximum of 8), +2 to body (to a maximum of 10). Cannot be used by a Hobbit.     tap: take one Block played on the bearer of this item this phase to hand instead of discarding it.     Invert this item (or place a token) instead of making a body check for the bearer. Discard a Reforging from the company to re-invert this item. Remove this item from the game if inverted twice.",</t>
  </si>
  <si>
    <t>[DI: -2] Command. Playable on a Dunadan, Dwarf, Olog, or Uruk leader during the organization phase. Return all other command cards on target leader to your hand when this card is played. All factions under the leader receive +1 prowess and +2 body in faction battles (or just +2 body and are considered heavy infantry if not already).If you control one shield for every two characters in the company you may tap this card to let all characters without a shield be considered bearing a shield (for the rest of the turn or for the next effect). You may return this card to your hand during any organization phase. Cannot be duplicated in a given company.",</t>
  </si>
  <si>
    <t>(1)Wolves---3 strikes with 8 prowessSpecial: *A Dunadan sage must tap at this stie to make Information playable. A scout at this site may tap to force the discard of any one creature playable at Coastal Sea from opponent's hand (reveal hand if none are available)",</t>
  </si>
  <si>
    <t>(1)Wolves---3 strikes with 8 prowessSpecial: A scout at this site may tap to force the discard of any one creature playable at Coastal Sea from opponent's hand (reveal hand if none are available)",</t>
  </si>
  <si>
    <t>Nearest Haven: Rivendell Playable: Items (minor) Automatic-attacks: Men-3 strikes with 6 prowess Special: Items may be played here even if the site is tapped.  \"...as far as Tharbad, where the old North Road crossed the river by a ruined town.\"-LotRII",</t>
  </si>
  <si>
    <t>Nearest Darkhaven: Carn Dûm Playable: Items (minor) Automatic-attacks: Men-3 strikes with 6 prowess Special: Items may be played at this site even if it is tapped.  \"Great floods devastate Enedwaiith and Minhiriath. Tharbad is ruined and deserted.\"-LotR",</t>
  </si>
  <si>
    <t>Playable on a company moving in Cardolan or its adjacent regions. The company faces an attack: Men — 1 strike with 15 prowess. Discard this card if the attack is cancelled or if no strike is successfull. Any successfull strike does not wound the defending character; rather he must place one item he bears (attacker’s choice) “off to the side” with this card. All items under this card are considered playable at Tharbad by any player (regardless of Tharbad’s tapped status, and Tarbad may now be placed in the location deck) after facing a Rescue-attack: Men — 3 strikes with 8 prowess",</t>
  </si>
  <si>
    <t>Unique. Sinda. +1 DI against Elves. +2 DI against the Elves of Edhellond faction. If Moon is in play, Tharúdan may play or use any resources that require Information to be playable, at his current non-Haven site in a Coastal Sea [c] region (as if Information were playable there). Home Site: Edhellond",</t>
  </si>
  <si>
    <t>Playable during the site phase on an untapped character at a site where Information is playable. Tap the character (but not the site). No Marshaling points are received until this card is stored at a Darkhaven [V] during the character's organization phase.   \"...but he heard the Gaffer's answers, which were rather shrill.\" -LotRI",</t>
  </si>
  <si>
    <t>Playable during the site phase on an untapped character in a covert company at a Border-hold [B] or Free-hold [F] where Information is playable. Tap the character (but not the site). No Marshaling points are received and the character may not untap until this card is stored at a Darkhaven [V] during his organization phase.",</t>
  </si>
  <si>
    <t>Automatic-attacks:    Animals (Death Shrews) — 7 strikes with 4 prowess; the body check of any character wounded by this attack is modified by +2.Special: Hollow by the Left Breast may be played at this site, regardless of the character's race",</t>
  </si>
  <si>
    <t>(1)Animals---(death shrews)7 strikes with 4 prowess;+2 body checks Special: If you eliminate a character or Prisoner from the company and play Freeze the Flesh, instead of an eliminated character you may take Bone Dragon from your discard pile and play it as an ally with the shadow-magic user (tap site if untapped)",</t>
  </si>
  <si>
    <t>Adjacent Sites: any site in Mirror of Fire (4), Deeps of Fuinur (5), The Brass-deeps (8), The Limestone-caverns (6) (1)Rock Fall--- each character faces 1 strike with 7 prowess; (2)Opponent--- may play as an automatic-attack one non-unique Undead of Pukel-creature from hand.Special: Desert Amber may always be played at this site and may be taken from discard pile or hand.",</t>
  </si>
  <si>
    <t>[MP: 3; Mind: 9; DI: 3; P/B: 5/9]---W/Sa---Dúnadan. Unique. Can use sorcery and shadow-magic. Once during the organization phase, you may wound another character in his company and discard a magic card from hand to take a magic card from your discard pile or sideboard to your hand. Home site: Carn Dûm, Litas",</t>
  </si>
  <si>
    <t>Unique. +3 to bearer's direct influence against Dwarves and Dwarf factions. If held by a Dwarf, The Arkenstone gives 5 Marshaling points and 4 corruption points. The Arkenstone may be tapped to untap a Dwarf character in the same company, but target Dwarf must make a corruption check modified by -2.",</t>
  </si>
  <si>
    <t>Unique. +5 to bearer's direct influence against Dwarves and Dwarf factions. Each Dwarf in play has +1 mind. If the bearer of this item is at the same site as a Dwarf character, you may discard this item to force the discard of the Dwarf (and all cards he controls).   \"...it was tinged with a flickering sparkle of many colours at the syrface, reflected and splintered from the wavering light of his torch.\"-LotRV",</t>
  </si>
  <si>
    <t>Unique. Playable on an Orc sage at a site in the Northern Waste. You may start the game with this card in lieu of playing a minor item. Target sage can use spirit-magic and shadow-magic. He receives +1 to his mind and CP, and +1DI against Ice-orcs. If he controls a rune item, he may tap to take Freeze the Flesh or Spirit-abuse from your discard pile or sideboard to your hand. Discard if an Orc sage with a mind higher than his is at a site in the Northern Waste",</t>
  </si>
  <si>
    <t>Ranger only. Playable during the organization phase on a ranger. If his company uses region movement, it may move as if the following pairs owere adjacent: Dagorlad and Gorgoroth, Horse Plains and Gorgoroth. The company faces a detainment attack at the beginning of its movement hazard phase: Orcs-four strikes with 6 prowess. Alternatively, if the site moved to is in one of the regions listed above, the hazard limit is reduced by two (to a minimum of two).",</t>
  </si>
  <si>
    <t>Unique. Playable on an Orc leader at a site with an automatic-attack in Wilderland or its adjacent regions. +1 to target leader’s mind. He may tap to untap one of his followers. Command cards he controls are not returned to your hand automatically. If he bears Whip, one command card he controls does not give -2 DI. Discard if an Orc with a mind higher than target leader’s is in play.",</t>
  </si>
  <si>
    <t>Non-unique Orc hazard creatures may be played keyed to any mountain region or region containing an Orc-hold; and also at sites in such regions. If Doors of Night or Shadow of Mordor is in play, they may also be played at any Under-deeps surface site.",</t>
  </si>
  <si>
    <t>Unique. Each character has the corruption points doubled for one of his sources of corruption (the player controlling the character chooses.)  \"...they came out of the West and were messengers sent to contest the power of Sauron, ...but they were forbidden to match his power with power...\"-LotR",</t>
  </si>
  <si>
    <t>Unique. Manifestation of Balrog of Moria. Playable by a non-Ringwraith character at the Under-gates. Discard this ally if its company moves from a non-Under-deeps site to a non-Under-deeps site. During your organization phase, your opponent makes a roll (draws a #) and subtracts two. If the result is greater than the mind of this ally's controlling character, the character is eliminated.",</t>
  </si>
  <si>
    <t>Unique. Manifestation of Balrog of Moria. Discard all other manifestations of Balrog of Moria when this card comes into play. +3 to the roll for his company to move between adjacent Under-deeps sites. The Balrog's prowess is only modified by -1 when not tapping to face a strike. He may not have any followers and may not use region or starter movement.   Home Site: The Under-gates",</t>
  </si>
  <si>
    <t>[MP: (2); SP: 1] Playable on your Ringwraith, if he is in Heralded Lord mode and at a site in Harrhûn, Horse Plains, Harrhun, Khand, Kykurian Kyn, Nûrad, or Nuriag. Discard this card to allow his company to move with region movement to any site in the above named regions. Any character with a home site in these regions may be brought into play with your Ringwraith at Mistrand.     If you have in play at least 4 factions playable at sites in the above named regions, this card is worth 2 mp and you may play Favoured by the Eye on your Ringwraith (without any other requirements). Cannot be duplicated by a given player.",</t>
  </si>
  <si>
    <t>Unique. Playable if a manifestation of Witch-king of Angmar and Doors of Night are in play. Nazgûl creatures may be played keyed to Imlad Morgul, Ithilien and Anórien, and to sites in these regions (except Henneth Annûn). Witch-king of Angmar may attack from his permanent-event state, counting as one against the hazard limit. If he is not defeated after such an attack he is returned to his controlling player’s hand.      Discard this card at the end of any turn if Doors of Night and the Witch-king of Angmar are not in active play, or if The Witch-king is in play but not at a site in the above named regions",</t>
  </si>
  <si>
    <t>Playable during your organization phase in your Marshaling points pile if your Ringwraith is in a Darkhaven [V] and you have more Marshaling points than your opponent and your opponent is a Ringwraith. Cannot be duplicated on a given turn.  \"'For he is very wise, and weighs all things to a nicety in the scales of his malice.'\"-LotRII",</t>
  </si>
  <si>
    <t>[MP: (1)] Playable at any tapped or untapped Dunadan or Man-hold in the Dominions of the Seven, if the influence check is greater than 7.  Standard Modifications: Those with the Black Hand (+2), any treasure item the company discards to influence this faction (+2).   tap key any one slayer creature to any site in the same or adjacent region, where you have this faction in play. If a character is eliminated by this slayer creature, play the character in your mp with this faction; you receive the characters kill points and this faction is now worth 1 mp.",</t>
  </si>
  <si>
    <t>Each Under-deeps site, Dark-hold [D], and Shadow-hold [S] has an additional automatic-attack (cannot be canceled): Lava Flows-1 strike against each character with 6 prowess (weapons do not modify prowess against these strikes). The penalty for an untapped character not tapping against one of these strikes is -5. Cannot be duplicated.",</t>
  </si>
  <si>
    <t>Grey and white players’ factions cannot move to Gorgoroth, Imlad Morgul, Nurn and Udûn. Discard when any play deck is exhausted.",</t>
  </si>
  <si>
    <t>Men. Five strikes (two strikes and detainment against hero companies).   \"'It is against our law to let strangers wander at will in our land, until the king himself shall give them leave, and more strict is the command in these days of peril.'\"-LotRIII",</t>
  </si>
  <si>
    <t>Adjacent Sites: Kala-Ogurk (0), The Amber-deeps (8), The Limestone-caverns (7) (1)Pûkel-creatures--- 3 strikes with 8 prowess;  (2)opponent--- may play as an automatic-attack one non-unique hazard creature from his hand normally keyable to Shadow-holds.*",</t>
  </si>
  <si>
    <t>[MP: 1; CP: 1; DI: +2; Prowess: +1(2)] Unique. Weapon. Playable at Michel Delving. May also be played at any site in The Shire by The Thain Hobbit or a character controlling Mathom Lore. +1 to prowess. Hobbit Warrior only: +2 prowess and +2 DI against Hobbits.",</t>
  </si>
  <si>
    <t>Corruption. Playable on an Elf not in a Haven [H]. Target Elf receives 2 corruption points and must make a corruption check during each of his untap phases if he is not at a Haven. Cannot be duplicated on a given Elf. During his organization phase, an Elf with this card may tap to attempt to remove it. Make a roll (or draw a #): if this result is greater than 7, discard this card.",</t>
  </si>
  <si>
    <t>Nearest Haven: Lórien Playable: Information, Items (minor) Automatic-attacks: Animals. Bears — 2 strikes with 6 prowess (detainment if the company contains a character with Beorn’s House as a home site)  Special: Port-on-Anduin. This site counts as Eagles’ Eyrie for the purpose of Eagle-mounts.",</t>
  </si>
  <si>
    <t>Nearest Darkhaven: Dol Guldur Playable: Information, Items (minor) Automatic-attacks:  Animals. Bears — 2 strikes with 9 prowess  Special: Port-on-Anduin. Lord of the Carrock may be played at this site against an overt company, regardless of any other cards played or the hazard limit.",</t>
  </si>
  <si>
    <t>Adjacent Sites: Kala Dulakurth (0), The Rusted-deeps (8), The Wind-deeps (5) (1)Rock Fall---5 strikes with 8 prowess (detainment against companies with an Orc or Troll;(2)Opponent--- may play as an automatic-attack one non-unique hazard creature from his hand normally keyed to Ruins &amp; Lairs. Special: Non-nazgul creatures played at this site attack normally, not as detainment",</t>
  </si>
  <si>
    <t>Cancels a Troll attack. Alternatively, if Gates of Morning is in play, it forces the discard of one hazard permanent-event.  \"...a cock crowed. Shrill and clear he crowed...welcoming only the morning that in the sky far above the shadows of death was coming with the dawn.\"-LotRV",</t>
  </si>
  <si>
    <t>Playable with your starting company if you start at a site in the Dominion of the Seven (your opponnent may take up to 3 Valdacli Lord characters from his sideboard and shuffle them into his deck.) Each Valdacli may tap during your end-of-turn phase to set aside a number of cards (from your sideboard) equal to its mind stat (minus opponent's free GI to a minimum of one), and place them onto your playdeck in any order you choose. If at least 4 Valdacli Lords tap simultaneously you must reveal all cards set aside to be allowed to switch up to 4 cards with 4 cards of the same type from your playdeck (shuffle deck). Discard this card if you ever control less Valdacli Lords than all opponent's combined.",</t>
  </si>
  <si>
    <t>[MP: 2; DI: +1; P/B: +1(3)/-(+1); CP: 2] Unique. Weapon. Rune item. Playable at any Ruins and Lairs [R] in the Northern Waste if the company has faced an attack by Spirits of Cold and Ice this turn. +1 to prowess (+3 to a maximum of 10 against a Demon or Spawn strike, and -2 to target’s body). Sage only: tap: if opponent has Eloeklo in play to take True Spirits of the North Wind from your discard pile or play deck to your hand",</t>
  </si>
  <si>
    <t>Stolen Knowledge. Playable on a female elf or any elf Sage at a free-hold or border-hold in Ardor during the site phase. Tap the elf and the site. Discard this card if the elf uses magic.Discard this card at a Border-hold in Ardor  to allow one Guild of Elements item playable at the site this turn. When this card is discarded,  place it in your hand instead if a Guild of Element member is at the same site.Cannot be duplicated on a given elf.",</t>
  </si>
  <si>
    <t>[Avatar GI: 20; DI: 3; P/B: 9/12]---W/Sa/D---Ringwraith. Unique. Manifestation of The Witch-king of Angmar. Leader. +3 DI against Orc, Troll, and Man factions. May move using starter movement to Orc-holds and Troll-holds. For each faction in his current site’s region, he may control one Ringwraith follower. One such follower may be played at his current site each organization phase. If at a site in one of your factions’ current region, his company may use region movement; if you have no faction in the region of the company’s site at the beginning of the site phase, replace their site with nearest Darkhaven [K]. Home site: Carn Dûm, Minas Morgul.",</t>
  </si>
  <si>
    <t>Discards and prevents the play of Alliance of Free Peoples and of any Elf-friend played on a Dwarf or Dwarf-friend played on an Elf. Additionally, Elf-lords must use minion site cards for Dwarf-holds; Dwarf-lords must use minion site cards for Elf-holds. Companies with an Elf-lord may attack any company that contains a Dwarf and no Elf or Wizard; companies with a Dwarf-lord may attack any company that contains an Elf and no Dwarf or Wizard. Once per their turn, any player may tap an Elf and a Dwarf to make a roll; if the result is greater than 8, discard this card. Cannot be duplicated.",</t>
  </si>
  <si>
    <t>Playable on a Man or Dúnadan-hold in Bay of Ormal.   Tap an avatar or Dúnadan at the site and make a roll (considered an influence attempt), modified by +2 if on a Border-hold [B], +4 if on a Shadow-hold [S] and +2 for each copy of The Dark Ordainers in play; if the result is greater than 11 tap the site if untapped, otherwise discard this card. The site is never discarded or returned to the location deck. Discard this card to take a resource playable on the site or on a character at the site or a Slayer hazard creature from your discard pile to your hand. Cannot be duplicated on a given site. You may have up to 9 copies of this card in your play deck and sideboard combined.",</t>
  </si>
  <si>
    <t>Unique. Disease. Each character in play controlling a disease makes a body check. Unless he was already wounded, failing this body check only wounds the character. Alternatively, play to take up to two disease cards from your discard pile to your hand.",</t>
  </si>
  <si>
    <t>Playable only if you are Sauron. +3 to an influence check against a faction. If the check is not successful, shuffle the faction into your play deck.  \"'But don't forget the enemies don't love us any more than they love Him, and if they get topsides on Him, we're done too.'\"-LotRIV",</t>
  </si>
  <si>
    <t>Black player only. You may play this card with your starting company in lieu of a minor item and start the game at The Sulfur-deeps or The Under-courts: opponent may take one hazard from his sideboard and shuffle it into his play deck.    Ringwraith characters in a mode (except in Fell Rider mode) may use Under-deeps movement.     tap: take one Far Below the Deepest Delvings from your discard pile to your hand",</t>
  </si>
  <si>
    <t>Unique. Ritual. Playable at the Citadel of Ardor if you have a stored orc and technology item at the site. Add a token to this card during the site phase. During you end-of-turn phase make a roll adding 1 for each Member of the Court of Ardor, +4 for each Jewel of Unlight, +2 for each magic card you discard from your hand; add +1 for the first token, +2 for the second (etc). If the result is more than 25, you receives this card’s mp. Folling cards cannot be played: Dawn Comes Early, Dawn Take You All, Moon, New Moon, Sun, and The Sun Shone Fiercely. Additionally these cards are never discarded: Mordó, Morgoth’s Ring. and Night.   If you receives this card’s mp, all Members of the Court of Ardor requires 2 less mind to control and receive +2 to all",</t>
  </si>
  <si>
    <t>Wizard player only. Mustering card. Your Dúnadan, Dwarf, Elf, Hobbit and Man factions may use region movement.",</t>
  </si>
  <si>
    <t>Any creature that can be keyed to Shadow-land [s] may be keyed to Bosiri, Chennacatt, Isra, Seznebab, Yellow Mountains, Zajantak. Any creature that can be keyed to Dark-domain [d] can be keyed to Bosiri or Chennacatt. If Army of the Southern Dragon is rotated at least 180°, this card's effects all of the above's adjacent non-Coastal Seas, non-Desert regions as well. Discard this card if Army of the Southern Dragon leaves play, or when a creature keyed to one of these regions, not to a region symbol, is defeated.",</t>
  </si>
  <si>
    <t>Mount Gundabad becomes a Dark-hold. Tap: Bring one non-unique orc character from your discard pile or sideboard to hand (two if they are scouts).  When tapped, your opponent may bring one Dwarven Warparty from his discard or sideboard. If Dwarven Warparty is keyed to Gundabad or any site therein, it is considered non-detainment, unless against a covert company.  If two or more Dwarven Warparty are defeated this card is worth full MPs. If at any time Return to Old Dwellings is successfully played on Mount Gundabad, flip this card.",</t>
  </si>
  <si>
    <t>Adjacent Sites: Blue-mountain Dwarf-hold (13), The Under-vaults (8), Remains of Thangorodrim (9) Playable: Items (minor, major) Automatic-attacks (2):  Drake (1st attack)-2 strikes with 11 prowess; (2nd attack) Opponent may play as an automatic-attack one non-unique hazard creature from his hand normally keyed to Coastal Seas [c] Special: Creatures keyed to Coastal Seas [c] and any Drakes may be keyed to this site.",</t>
  </si>
  <si>
    <t>Adjacent Sites: Blue Mountain Dwarf-hold (9), The Under-vaults (9), Remains of Thangorodrim (9), Ruins of Belegost (11), Ruins of Nogrod (11)  Playable: Items (minor, major) Automatic-attacks (2): (1st) Drake — 2 strikes with 11 prowess; (2nd) Opponent may play as an automatic-attack a non-unique hazard creature from his hand normally keyed to Coastal Seas [c] Special: Any creature playable keyed to Coastal Seas may be played at this site.",</t>
  </si>
  <si>
    <t>[MP: 1] Playable at any tapped or untapped non-Haven site in Dunland, if the influence check is greater than 11. Standard Modifications: character with a home site in Dunland (+2), Dunlendings (+2), Wild Hounds (+3).     One non-unique Wolf ally is playable at Dunnish Clan-hold each turn. You may tap a character to cancel an attack from a non-unique Wolf creature against his company and place the creature under his control: place this faction with the creature who becomes an ally with 1 mind, 7 body and a prowess equal to its normal prowess minus 7 (worth no mp).",</t>
  </si>
  <si>
    <t>Playable on a company containing Dwarves facing an attack. All Dwarves in the company receive +2 prowess and -1 body against the attack. Cannot be duplicated against a given attack.  \"Out leapt the King under the Mountain, and his companions followed him...they were in shining armour, and red light leapt from their eyes.\"-Hob",</t>
  </si>
  <si>
    <t>[MP: 0; CP: 0] Shadow-magic. Playable during the organization phase on a shadow-magic user at Dunharrow. His company must move with special movement to a site in Lamedon this turn: only Undead and hazard creatures keyed to the site may be played on the company, but any Undead creatures may be played. Tap all allies controlled by characters with mind less than 6; discard any allies without body. At the beginning of the movement/hazard phase the company faces 2 attacks: Undead — each character faces 1 strike with 9 prowess. Undead — 2 strikes with 12 prowess. Each character wounded is eliminated. Each Undead attack may be cancelled by discarding a shadow-magic card from hand. Unless he is a Ringwraith your shadow-magic user makes a CP at -4.Unless he is a Ringwraith your shadow-magic user makes a CC at -4.",</t>
  </si>
  <si>
    <t>Unique. Elf-lord only. Playable on your Elf-lord if he controls an avatar-specific stage card, an item giving 7 or more MP and corruption points combined, and you have in play at least: 12 SP, 1 Elf faction, and 4 unique Elf characters. Discard if these conditions do not exist. +3 DI. If he is at one of your protected Lordhavens [H], your Lord may make influence attempts as if he were at any site in the same or an adjacent region as his site.",</t>
  </si>
  <si>
    <t>[MP: 0; CP: 0] Unique. Playable on one of your non-avatar characters in active play, if you have a resource in play worth four or more miscellaneous mp. May not be played by a Fallen-wizard. Make a roll and add the current difference of total mp between you and your opponent. If the modified result is greater than character’s mind plus 7, you may place this card together with target character in your mp. Target character cannot be brought back into active play or the target of any hazard effects.",</t>
  </si>
  <si>
    <t>Factions cannot move through a region that is the current region of a faction of the opposing alignment; they may still move to or from such a region and if their movement through such a region is already declared they must stop in the region. Additionally, garrisonned factions cannot move to or battle in their current region.",</t>
  </si>
  <si>
    <t>[SP: 1] Playable if you have a mustering card in play. Any factions placed under the control of a leader are considered in the region containing the leader’s current site. Such factions are not discarded when the leader moves. The leader may not move more regions than allowed for his factions. Cannot be duplicated by a given player.",</t>
  </si>
  <si>
    <t>The number of cards revealed for Aware of their Ways is increased by two. Additionally, when cards are revealed from the resource player’s hand or play deck during the movement/hazard phase, the hazard player may choose an effect based on the number of cards revealed: one or more, the hazard limit is increased by one; two or more, the hazard player may bring a hazard from his sideboard or discard pile  to his play deck; three or more, one of the revealed cards is discarded at random. Cannot be duplicated.",</t>
  </si>
  <si>
    <t>Environment. The prowess of one Elf is modified by +1 until the end of the turn. Additionally, if Gates of Morning is in play, the prowess of each Elf is modified by +1 (until the end of turn); and, you may choose: one Wilderness [w] to treat as a Border-land [b] or one Border-land [b] to treat as a Free-domain [f]. Cannot be duplicated.",</t>
  </si>
  <si>
    <t>[MP: 2] Unique. Playable at     if the influence check is greater than 10.  Standard Modifications:",</t>
  </si>
  <si>
    <t>Playable on your Ringwraith or a Ringwraith follower. Each strike against the Ringwraith receives -1 body (-2 body and -2 prowess against The Witch-king). Discard The Fiery Blade after a strike against the Ringwraith fails or if the Ringwraith has Morgul-blade. Cannot be duplicated.  \"And with that he lifted high his sword and flames ran down the blade.\"-LotRV",</t>
  </si>
  <si>
    <t>Unique. Saruman specific. Playable on a non-Hobbit sage character or a Man. +1 to his direct influence. The character requires 2 points of influence to control and may only be controlled by general influence or Saruman. If at a Wizardhaven [W] during your organization phase, you may tap this character to place a non-unique weapon/armor/shield/helmet minor item with any character at The Forge-master's site. The recipient need not tap to receive this item, and the item may be taken from your discard pile, sideboard, or hand.",</t>
  </si>
  <si>
    <t>Unique. May not be a starting stage card. Playable if you are Alatar, Pallando, or Saruman. Playable on Isengard. Isengard is protected. Other Fallen-wizards may not use the Wizardhaven [W] card for Isengard. Cards that give Marshaling points are not playable at the site by your opponent in all cases. A company moving to or from Isengard is not considered to be moving through Gap of Isen (including one less Border-land [b] in their site path). Discard this card when the site is discarded or returned to its location deck",</t>
  </si>
  <si>
    <t>Adjacent Sites: Glittering Caves (0), The Pûkel-deeps (9), The Under-gates (6) Playable: Items (minor, major, gold ring) Automatic-attacks (2): Undead (1st attack) -3 strikes with 9 prowess (2nd attack)-Opponent may play as an automatic-attack one non-unique hazard creature from his hand normally keyed to a Shadow-hold [S] Special: Any Undead creature of Pûkel-creature may also be played as this site.",</t>
  </si>
  <si>
    <t>Adjacent Sites: Glittering Caves (0), The Pûkel-deeps (9), The Under-gates (6) Playable: Items (minor, major, gold ring) Automatic-attacks (2):  Undead (1st attack)-3 strikes with 9 prowess  (2nd attack)-Opponent may play as an automatic-attack one non-unique hazard creature from his hand normally keyed to a Shadow-hold [S] Special: Any Undead creature of Pûkel-creature may be played as this site.",</t>
  </si>
  <si>
    <t>Adjacent Sites: Glittering Caves (0), The Pûkel-deeps (8), The Under-gates (6) Playable: Items (minor, major, gold ring) Automatic-attacks (2):  Undead (1st attack)-3 strikes with 9 prowess; (2nd attack) Opponent may play as an automatic-attack one non-unique hazard creature from his hand normally keyed to a Shadow-hold [S] Special: Any Undead creature of Pûkel-creature may also be keyed to this site.",</t>
  </si>
  <si>
    <t>(1)Undead---each character faces a strike with 9 prowess;(2)Opponent--- may play from hand or discard pile King of the Dead or a non-unique Demon or Pûkel-creature.Special: Contains a hoard. Any non-unique Undead creature may be keyed to the site.",</t>
  </si>
  <si>
    <t>Quest. Minion only. Only playable in lieu of a minor item with your starting company. When you play a hero item only playable at an Under-deeps site, you may flip this card and take Origins Revealed from your sideboard or discard pile to your hand. Cannot be duplicated by a given player",</t>
  </si>
  <si>
    <t>Quest. Only playable in lieu of playing a minor item with your starting company; opponent may bring The Glory of Their Arms into play from his sideboard. When you play Ringil or a unique item only playable at an Under-deeps site or site in The Sundering Seas, you may flip this card and take Reforging or The Bow and Helm from your sideboard or discard pile to your hand; flip back any Ancient Glory Undone in play. Cannot be duplicated by a given player",</t>
  </si>
  <si>
    <t>Playable on a company with at least two Orcs facing an attack (not a non-combat attack). Each Orc and each wolf ally in the company receives +1 prowess (+2 against Dwarves) and -1 body against this attack, and also against the next attack the company faces this turn. Cannot be duplicated for a given attack.",</t>
  </si>
  <si>
    <t>Each player may remove any number of non-avatar characters from his discard pile and shuffle them into his play deck. A Fallen-wizard or Lord player may remove any number of stage cards without mp instead from his discard pile and shuffle them into his play deck.",</t>
  </si>
  <si>
    <t>Unique. Playable at Eagle's Eyrie if the influence check is greater than 9.  Standard Modifications: none.  \"...the Lord of the Eagles swept down from above, seized him in his talons, and was gone...Back swept the great birds that were with him, and down they came like huge black shadows.\"-Hob",</t>
  </si>
  <si>
    <t>Playable if you are Sauron. The hazard limit against all companies is decreased by one (to a minimum of two). If this card is in play, you can discard it to target and cancel the play of a hazard event played by your opponent before it resolves. This cannot be used against an on-guard card. Cannot be duplicated.",</t>
  </si>
  <si>
    <t>Playable on Sam Gamgee if he bears The One Ring. Sam becomes a sage. Sapling of the White Tree is playable at his site (tap site); The White Tree is playable at his Free-hold [F] as if at Minas Tirith). Sam may store Earth of Galadriel’s Orchard at his Free-hold as if at Bag End; Mallorn is playable there and affects that site as if Bag End. Discard if Sam does not bear The One Ring. Cannot be duplicated.",</t>
  </si>
  <si>
    <t>Unique. Orc. One strike. May also be played on a company moving from Rivendell to Lorien or from Lorien to Rivendell. May also be played keyed to High Pass and at sites in High Pass.  \"There in the shadows on a large flat stone sat a tremendous goblin with a huge head, and armed goblins were standing around him...\"-Hob",</t>
  </si>
  <si>
    <t>Alatar specific. Playable if you are Alatar and have at least 12 stage points. Your opponent reveals cards one at a time from his play deck or his discard pile (your choice). Any hazard creature revealed immediately attacks Alatar's company. This process stops when 5 creatures or all cards of the deck (or pile) have been revealed. Reshuffle play deck if used. Thereafter, your opponent discards face up. Whenever your opponent discards a creature during your turn, you may choose to have it attack Alatar's company instead. Cannot be duplicated.",</t>
  </si>
  <si>
    <t>(1)Elves---2 strikes with 8 prowess (detainment)Special: Hidden site. Oasis. When this site is revealed, make a roll modified by the number of sites with a Desert in its site path in your discard pile; if the result is less than 10 you must choose and move to another site in a Desert region.",</t>
  </si>
  <si>
    <t>(1)Elves---4 strikes with 10 prowess; (2)Maia--- 1 strike with 15 prowess--cannot be cancelledSpecial: Hidden site. Oasis. When this site is revealed, make a roll modified by the number of sites with a Desert in its site path in your discard pile; if the result is less than 10 you must choose and move to another site in a Desert region.",</t>
  </si>
  <si>
    <t>[MP: 3; Mind: 3; P/B: 6/9]---Sage. Unique. Playable at The Willow Dingle. +2 prowess against Hobbits. Discard if its company is at or moving to a site not in Old Forest. TAP: cancel an Awakened Plant attack against one of your companies in Eriador.",</t>
  </si>
  <si>
    <t>Quest. Your sites with Banishment do not leave active play. You may store one Sapling of the White Tree with each such a site, taken from this card and placed with Banishment. You may place any hazard creature your company has defeated (or trophy they control) with such a site. This card gives 1 mp for each such creature (or trophy; to a maximum of 3), and you may discard such a creature to take Sentinel of the Grove from your discard pile or sideboard to your hand",</t>
  </si>
  <si>
    <t>Unique. Gandalf specific. Place this card on Gandalf if he is in play. If on Gandalf, you may tap The Grey Hat during your end-of-turn phase to take New Friendship, Wizard's Test, or Hobbit-lore from your discard pile to your hand.   \"Had his spirit grown wearier, he might have doffed his signature blue hat for a more somber head covering.\"-Kuduk Lore",</t>
  </si>
  <si>
    <t>Unique. Agent. Can use sorcery. Agent only: may tap at a company's new site to attack that company during its movement/hazard phase with +2 prowess.  \"A madness filled him, and his heart was thereafter governed by fear. ...and in time he settled with his kinsman Khamûl in Dol Guldur.\"-Kuduk Lore  Home Site: Dol Guldur",</t>
  </si>
  <si>
    <t>[MP: 2(3); CP: 2(1); Prowess: +2] Unique. Playable at a site in Lamedon if the company has moved with special movement from Dunharrow this turn. Weapon. Two-handed. +2 prowess (+4 against Undead). Values in parentheses apply when The Gwaedhel-sword is in the company. May only be used as a hero resource if Banishment is played on it (as if a Ruins &amp; Lairs).      tap: cancel an Undead attack.  Grey or black player only: tap: discard one Oaths You Have Taken from a character or ally at the same site.",</t>
  </si>
  <si>
    <t>[MP: 2(3); CP: 2(1); Prowess: +2] Unique. Playable at Vamag. Weapon. +2 prowess (+4 against Undead).Values in parentheses apply when The Gwaedhel-spear is in the company. May only be used as a hero resource if Banishment is played on it (as if a Ruins &amp; Lairs).      Grey or black player only: tap: play Endless Whispers on a character bearer has defeated in CvCC.    White player only: tap: discard a dark enchantment played on the company or an associated entity.",</t>
  </si>
  <si>
    <t>Quest. Pallando or Saruman only. Only playable as a starting stage card and if you have Bad Company in play. Your avatar is considered an Orc for the purpose of Marauding Band of Orcs. You may play Seize Prisoners at any Border-hold [B] in Greater Gondor, and also if the site is untapped. When you play Seize Prisoners or take a character prisoner, you may take a trophy or avatar-specific resource from your discard pile to your and and flip this card",</t>
  </si>
  <si>
    <t>Playable on one of the following items: Aiglos and Narsil, Anglachel and Anguirel, Angrist and Battle-axe of the Fallen, Aranrûth and Ringil, Belthronding and Dragon-helm, Glamdring and Orcrist, Kirrauko and Tinmirthalion, Sulhelka and Ungolcrist. If both items of the pair (as listed above) are in the company, Fellowship can be played on the company regardless of their site or size",</t>
  </si>
  <si>
    <t>Unique. As a short event, playable if you discard from hand Favor of the Valar or Returned Beyond All Hope. Name a non-avatar Elf placed “off to the side” with Sail to the West or in any out-of-play pile. Make a roll and add the character’s mind; if the result is greater than 10, he comes into play at Grey Havens (discard any Sail to the West he controls). If he was in play by your opponent, you must play a copy of the character from hand (opponent discards his copy). As a permanent-event, playable on an Elf with a mind of six or more placed “off to the side” with Sail to the West.",</t>
  </si>
  <si>
    <t>*Special: Tap the site during the site phase to heal all characters in the company (from wounded to tapped).",</t>
  </si>
  <si>
    <t>Nearest Darkhaven: Minas Morgul Playable: Items (minor) Men---each character faces 1 strike with 8 prowess (detainment against covert companies) Special: Covert company only: tap the site during the site phase to heal all characters in the company (from wounded to tapped)",</t>
  </si>
  <si>
    <t>[MP: 0; CP: 0] For each Palantír a player has in active play, one of his cards in hand must remain revealed at all times. Such a revealed card cannot be played as on-guard card and may only be discarded from hand by hazard effect. When it is played, it is immediately replaced by the top card from the play deck. Discard this card when any play deck is exhausted.",</t>
  </si>
  <si>
    <t>[SP: 1; CP: 1] Unique. Lord Denethor specific. Place this card on Lord Denethor when he is in play. You may not play Sapling of the White Tree or the The White Tree (discard either if you have them in play).     tap: during the end-of-turn phase to take one I Know Much About You, Interrogation, Tidings of Death, or a command card from your discard pile to your hand.",</t>
  </si>
  <si>
    <t>Playable on Alatar during the organization phase. Name a specific hazard creature card your opponent revealed to you through a mechanism of the game and discarded. Unless eliminated or prevented from being in play, your opponent then finds this particular card (reshuffling his play deck if searched). This creature immediately attacks Alatar as though he were a one-character company. Alatar cannot use or benefit from spells against the attack. If untapped, tap Alatar afterwards.",</t>
  </si>
  <si>
    <t>Unique. Whenever bearer makes an influence check, he must also make a corruption check. If the bearer is not a Hobbit: he receives +1 to body to a maximum of 10; he receives +4 to direct influence; and he may tap The Iron Crown to cancel an attack by Orcs, Trolls, or Men against his company.  \"'If I had this thing now in the deep vaults of this citadel, we should not then shake with dread under his gloom, fearing the worst...\"-LotRIII",</t>
  </si>
  <si>
    <t>Unique. +1 to body to a maximum of 10. +4 direct influence. Bearer may tap The Iron Crown to cancel an attack by Orcs, Trolls, or Men against his company. At the end of his untap phase, if the bearer is not a Ringwraith, he must make a corruption check. May be stored at Barad-dûr for 5 Marshaling points.",</t>
  </si>
  <si>
    <t>[MP: 3; P/B: 16/7] Unique. Troll. {Playable: Dark-domains and Dark-holds} 1 strike. Manifestation of Ologong. May be played keyed to Shapôl Udûn and Azjan. May also be played keyed to any Under-deep Shadow-hold [S].",</t>
  </si>
  <si>
    <t>Adjacent Sites: Carn Dûm (0), The Under-leas (6), The Under-vaults (7) Playable: Items (minor, major, greater) Automatic-attacks (2): Trolls (1st attack) -3 strikes with 9 prowess (2nd attack)-Opponent may play as an automatic-attack one non-unique hazard creature from his hand normally keyed to a Ruins &amp; Lairs [R] Special: If the Witch-king of Angmar is in play  as a permanent-event, it must be used as an additional automatic-attack (discard after use-ignore result of defeat).",</t>
  </si>
  <si>
    <t>Adjacent Sites: Carn Dûm (0), The Under-leas (6), The Under-vaults (7) Playable: Items (minor, major, greater) Automatic-attacks (2): Trolls (1st attack)-3 strikes with 9 prowess; (2nd attack) Opponent may play as an automatic-attack one non-unique hazard creature from his hand normally keyed to a Ruins &amp; Lairs [R] Special: Creatures keyed to this site attack normally, not as detainment. Any Drake creature (except Sea Serpent) may be keyed to this site).",</t>
  </si>
  <si>
    <t>[MP: 0; CP: 0; SP: 0] Playable during the site phase on an Under-deeps Shadow-hold [S] or Dark-hold [D]. The site loses all automatic-attacks. If a company at this site has played Legendary Stair this turn, you may discard a Blasting Fire or Liquid Fire from the company to make one non-unique battle- gear major item playable here until the end of turn (even if the site tapped). Discard this card when the site leaves active play.",</t>
  </si>
  <si>
    <t>Unique. Palantír. Playable at Barad-dûr. When a character taps to play Ithil-stone, make a roll (draw a #). If this result plus the number of scouts in his company is greater than 9, Ithil-stone is successfully played. Otherwise, the bearer is eliminated and Ithil-stone is placed in your out of play pile. Bearer makes a corruption check at the end of each of his untap phases. Bane of the Ithil-stone is discarded and cannot be played. If The Lidless Eye is in play, its player's hand size decreases by two.",</t>
  </si>
  <si>
    <t>[MP: 3] Unique. Playable at Tarik an-Aruwânâi if the influence check is greater than 12. Standard modifications: Cult of the Dark Lord (+4), Elves (-4), Dwarves (-2), Men (-2), any overt character (-3).     tap: take one Mornaturi from your sideboard to your hand.",</t>
  </si>
  <si>
    <t>Unique. Thranduil of Mirkwood specific. Place this card on Thranduil if he is in play. Your stored Clean the Greenwood are each worth full MP. TAP: during your end-of-turn phase to take a ‘warrior only’ resource or a non-unique Elf character from the discard pile to your hand.",</t>
  </si>
  <si>
    <t>[MP: 2] Playable at any Dunadan-hold port (not in Gondor), if Black Numenoreans is not in play and you discard from hand or play The White Council or The Black Council, and if the influence check is greater than 8. Standard modifications: Dúnedain (+2), each The King's Men you have in play (+2).This faction is considered a manifestation of Black Numenoreans for the purpose of making influence attempts. Cannot be duplicated at a given site.",</t>
  </si>
  <si>
    <t>[MP: 2; P/B: 10/4] Slayer. 3 strikes. Playable keyed to any Border-hold [B] or Shadow-hold [S] in the Dominions of the Seven against non-Black player’s companies. If the Southern Slayers is in play, The Knifeless Ones, may also be keyed to any regions within the Dominion of the Seven or to Border-holds [B] or Shadow-holds [S] in any of its adjacent regions. If keyed to Border-hold [B] or region any scout or ranger in the company may tap to cancel a strike from this attack. Discard any men or wolf creature from your hand (not counting against hazard limit) to add that creature’s type to this slayer attack.",</t>
  </si>
  <si>
    <t>[MP: 2; CP: 3] Unique. Jewel. Treasure. Playable at Benish Armon (or at any Ruins &amp; Lairs in Gondor, if you discard a Stolen Knowledge from the company). +2 DI against characters with a lower mind than bearer’s. +2 to bearer’s CP resulting from using shadow-magic resources. Magic user only:     tap: bring one A Malady Without Healing or Phantom Devised by Wizardry from your discard pile to your play deck and shuffle.",</t>
  </si>
  <si>
    <t>*Special: Rangers of the North faction is considered playable at this site.",</t>
  </si>
  <si>
    <t>(1)Opponent---may play as an automatic-attack one Elf or Dúnedain hazard creature normally keyable to a region in Eriador; taken from his sideboard, discrd pile or hand.Special: The first Information resource played here does not tap the site.",</t>
  </si>
  <si>
    <t>Adjacent Sites: Ulk Chey Sart (0), The Limestone-caverns (5) (1)Lava Flows---each character faces a strike with 7 prowess; (2)Opponent--- may played as an AA one nonU hazard creature from hand normally keyed to RL.",</t>
  </si>
  <si>
    <t>Bearer must make a corruption check at the end of each of his untap phases. Discard this ring when tested. If tested, obtain a random value to determine which ring card may be immediately played: The One Ring (12+); a Dwarven Ring (10, 11, 12+); a Magic Ring (1, 2, 3, 4, 5, 6, 7); a Lesser Ring (any result).",</t>
  </si>
  <si>
    <t>Playable if your opponent is a Wizard and you have not revealed a Ringwraith. You are Sauron, not a Ringwraith. You may not reveal a Ringwraith or play Ringwraith followers. +7 to your general influence. You may keep one more card than normal in your hand. Once during each of your organization phases, you may: bring a resource or character from your sideboard into your play deck and shuffle or choose and discard a card from your hand to look up to 5 random cards at once from your opponent's hand. Cannot be duplicated.",</t>
  </si>
  <si>
    <t>Adjacent Sites: Quarries of Nosharud (0), Azagarbhun (5), Mines of Angûrath (8), The Amber-deeps (6), The Brass-deeps (7), The Lava-deeps (5) (1)Spiders---3 strikes with 8 prowess; (2)Opponent--- may play as an automatic-attack one non-unique hazard creature from his hand normally keyed to Shadow-holds [S] *",</t>
  </si>
  <si>
    <t>Nearest Haven: Lórien Playable: Items (minor, major, greater, gold ring) Automatic-attacks: Dragon - 1 strike with 14 prowess  \"And far away, its dark head in a torn cloud, there loomed the Mountain! ...All alone it rose...\"-Hob",</t>
  </si>
  <si>
    <t>Nearest Darkhaven: Dol Guldur Playable: Items (minor, major, greater, gold ring) Automatic-attacks: Dragon - 1 strike with 14 prowess  \"...they could look out and see the dark cavernous opening in a great cliff-wall between the arms of the Mountain. Out of it the waters of the Running River sprang...\"-Hob",</t>
  </si>
  <si>
    <t>Playable only if Talvi is in play.",</t>
  </si>
  <si>
    <t>Unique. Sauron specific. This card must be played at the start of the game in lieu of a minor item. All your ring tests are modified by +2. All your companies bearing a ring item are considered overt and have their hazard limit increased by 1.      You may play Ring for Mortal Men after any ring test result of 8 or 9. You may bring a Ringwraith into play for every stored Ring for Mortal Men at the site where it is stored; a Ringwraith costs 1 point of influence to control and may be taken from your sideboard. If The One Ring is stored at Barad-dûr, you may place all your stored Ring for Mortal Men on your Ringwraith characters.     You cannot win the game by bringing The One Ring to Dol Guldur or by All Else Is Conquered. If you control The One Ring and receive mp from Lord of the World, you win the game.",</t>
  </si>
  <si>
    <t>Quest.* You cannot win the game by bringing The One Ring to Barad-dûr or to Dol Guldur if you are The Necromancer; (by All Else Is Conquered.)    tap take either Lord of Gifts or Gaze Fixed from your discard pile or sideboard to your hand.    If you control The One Ring and receive full mp from He Wields Great Dominion, you win the game",</t>
  </si>
  <si>
    <t>[MP: 1; Mind: 4; DI: 1; P/B: 1/6]---Sc/D---Man. Unique. +2 DI against any faction playable at Lake-town. -1 to all of his CP.     tap: at any time, if at his home site, to prevent any player from bringing into play a Man character at a site in Northern Rhovanion.Home site: Lake-town.",</t>
  </si>
  <si>
    <t>[MP: 1; CP: 1] Unique. Playable on Sam Gamgee at Bag End or Michel Delving if he bears To Fealty Sworn. Discard this card if Will Whitfoot is in play. Sam Gamgee may tap to cancel the effects of a hazard event played on a Hobbit in his company.      Alternatively, tap Sam Gamgee to take Wit or The Riddle Game from your discard pile to your hand.",</t>
  </si>
  <si>
    <t>Ranger only. Playable during the organization phase on a ranger. If his company uses region movement, it may move as if the following pairs of regions were adjacent: Rhudaur and Anduin Vales, Rhudaur and Wold &amp; Foothills, Hollin and Wold &amp; Foothills, Hollin and Fangorn, Dunland and Fangorn. Alternatively, if the site moved to is in one of the regions listed above, the hazard limit is reduced by two (to a minimum of two).",</t>
  </si>
  <si>
    <t>Unique. Armor. +3 to body (to a maximum of 10).  \"The silver corslet shimmered before his eyes like the light upon a rippling sea. ...the gems on it glittered like stars, and the sound of the shaken rings was like the tinkle of rain in a pool.\"-LotRII",</t>
  </si>
  <si>
    <t>Unique. Armour. +3 body to body (to a maximum of 10).  \"It was close-woven of many rings, as supple almost as linen, cold as ice, and harder than steel.\"-LotRII",</t>
  </si>
  <si>
    <t>[MP: 1(*)] Unique. Playable at Eregost if the influence check is greater than 10. Standard Modifications: Dwarves (-2), Dunedain (-2), Elves (-4), Ringrwraith (+3)  tap to either increase the hazard limit against an non-Black player opponent’s company traveling in the Uttersouth by +1, or to bring any The Knifeless Ones creature from your discard pile to your deck.",</t>
  </si>
  <si>
    <t>[MP: 1(3)*] Unique. Playable at any Dunadan or Man-hold in the Dominion of the Seven, if the influence check is greater than 12. Standard Modifications: For every defeated creature without an asterisk [*] in your mp (+1), if you discard Praise to Elbereth from your hand (+4)  As a creature costing 2 against the hazard limit playable from mp against a minion company moving within the Dominion of the Seven. Men. 3 strikes with 10 prowess (body 5) (+3 prowess against Ringwraiths, Spawn, Demon and Magic users). If not defeated return to the mp; if an opponent’s character was eliminated by The Monks of Mor Tarain, they are now worth 3 mp.",</t>
  </si>
  <si>
    <t>All Undead attacks receive +1 strike and +1 prowess. All Undead automatic-attacks are duplicated (i.e., each must be faced twice, including all modifications). Discard this card when an Undead attack is defeated. Cannot be duplicated.  \"Cold be hand and heart and bone...till the Sun fails and the Moon is dead.\"-LotRI",</t>
  </si>
  <si>
    <t>Black player only. Place this card on The Witch-king if in play as your Ringwraith. You may play this card in lieu of a minor item in your starting company and start the game at Carn Dûm; The Witch-king gains this site as a home site. If on The Witch-king, he becomes a Warlord and a leader. The Iron Crown affects him. Discard this card to take Vasamacil or Sea-helm of Ciryatan from your discard pile to your hand. Cannot be duplicated.",</t>
  </si>
  <si>
    <t>Quest. minion only. Only playable with your starting company in lieu of playing a minor item, if the company contains a Dúnadan with home site Carn Dûm or Barad-dûr. You may start the game at either of these sites. Your Dúnedain with a mind of 9 or more are considered a Ringwraith for the purpose of Morgul-apprentice. When you play Morgul-apprentice or a magic ring on a Dúnadan, you may take a cult card from your discard pile or sideboard to your hand and flip this card. Cannot be duplicated by a given player",</t>
  </si>
  <si>
    <t>Ranger only. Playable during the organization phase on a ranger. If his company uses region movement, it may move as if the following pairs of regions were adjacent: Ithilien and Gorgoroth, Ithilien and Nurn, Harondor and Nurn. The company faces a detainment attack at the beginning of its movement/hazard phase: Orcs-four strikes with 6 prowess.  Alternatively, if the site moved to is in one of the regions listed above, the hazard limit is reduced by two (to a minimum of two).",</t>
  </si>
  <si>
    <t>Unique. Manifestation of Mouth of Sauron. +2 direct influence against any faction. Tap during your organization phase to move one resource or character from your discard pile to your play deck and reshuffle. Return The Mouth to your hand when Mouth of Sauron is played; you may automatically transfer one item he bears to a character in the same company (discard the rest).   Home Site: Barad-dûr",</t>
  </si>
  <si>
    <t>All detainment attacks keyed by name or type to Rohan, Anórien, Lebennin or Belfalas or sites in these regions receive +2 prowess and cannot be cancelled.      Additionally, Lost in Free-domains cannot be played against hero companies moving through these regions.     Discard when any play deck is exhausted. Cannot be duplicated.",</t>
  </si>
  <si>
    <t>[MP: 1; SP: 3] Unique. Théoden King specific. Playable if you have in play at least: 6 stage points, Golden Hall of Edoras and 4 horse allies and/or animal factions. All automatic-attacks at sites in Rohan and at Helm's Deep against minion and overt companies receive +2 prowess.     tap: during the organization phase to take a character with a home site in Greater Gondor from your discard pile to your hand. tap: give +2 to your roll for Muster Disperses",</t>
  </si>
  <si>
    <t>Playable on an untapped scout immediately after facing an automatic-attack at a Border-hold [B] or Free-hold [F]. Tap the scout. No Marshaling points are received until this card is stored at a Darkhaven [V] during his organization phase. Once stored, this card may be discarded to cancel an automatic-attack at a Free-hold [F] or Border-hold [B].",</t>
  </si>
  <si>
    <t>Nazgûl may attack the company containing the bearer of The One Ring at any site that is not a Free-hold [F] or Haven [H]. Nazgûl may attack any company possessing any Ring in a Shadow-land [s] or Shadow-hold [S]. If Doors of Night is in play, at the end of each turn, each player may return one Nazgûl permanent-event from his discard pile to his hand. Cannot be duplicated.",</t>
  </si>
  <si>
    <t>Manifestation of The Lidless Eye. Playable if you have not revealed a Ringwraith and your opponent is not a black player. You are Sauron; you may not play any Ringwraith. Discards and prevents play of Bade to Rule. +3 to your GI. Each of your agent minions requires one less influence to control and you may bring them into play at any Darkhaven [K]. Your overt companies have their hazard limit increased by 1 (to a minimum of 3). TAP: during the organization phase to bring one card from your sideboard to your play deck (or 3 to the discard pile). Cannot be duplicated.",</t>
  </si>
  <si>
    <t>Unique. Playable on Army of the Dead, if Aragorn II is at a site in its current region.   Army of the Dead must move each turn to the region containing Aragorn II’s current site. The faction may not participate in faction battles. Place this faction in your mp to eliminate an opponent’s faction located in the same region (or at the same site).",</t>
  </si>
  <si>
    <t>-3 to the prowess and body of a non-Nazgûl attack with a normal prowess of 13 or more. Cannot be duplicated on a given attack.  \"Suddenly out of the dark something fluttered to his shoulder. 'Wait! Wait!' it said to him. 'The moon is rising. Look for the hollow of the left breast as he flies and turns above you!\"",</t>
  </si>
  <si>
    <t>Playable on My Precious. -1 to My Precious’ prowess and he may not be turned face down. If he was at the same site of an opponent’s company during the organization phase, he may take one agent action to move to that company’s new site (if allowed to move there). If a company controlling a ring or treasure item enters his current site, My Precious must attack during the site phase. Discard this card if My Precious attacks and is not successful.",</t>
  </si>
  <si>
    <t>Unique. Maia. Manifestation of Tom Bombadil. Detainment and -3 prowess against hero and non-Ringwraith covert companies. May be played keyed to Old Forest; and at sites in this region. May also be played at Barrow-downs. The attack and its strikes cannot be cancelled by ring-effects. As a permanent-event, no overt or minion company may move to a site in Old Forest. You may return The Oldest to your hand, which counts as one against the hazard limit.",</t>
  </si>
  <si>
    <t>Unique. The One Ring. Playable only with a Gold Ring and after a test indicates The One Ring. +5 prowess (to a maximum of double the bearer's starting prowess), +5 to body (to a maximum of 10), +5 to direct influence. Bearer may make a corruption check modified by -2 to cancel a strike; this does not work against Undead and Nazgûl strikes. +1 corruption to every character in the bearer's company.",</t>
  </si>
  <si>
    <t>Unique. The One Ring. Playable only with a Gold Ring and after a test indicates The One Ring. +5 prowess (to a maximum of double the bearer's normal prowess). +5 to body (to a maximum of 10). +5 to direct influence. Bearer may make a corruption check modified by -2 to cancel a non-Undead, non-Nazgûl strike. +1 corruption point to every character in the bearer's company.",</t>
  </si>
  <si>
    <t>Unique. Staff. +3 DI against Orc factions playable at sites in Mordor. If bearer is an overt leader, he may automatically influence any Orc faction only playable at Cirith Ungol. Discard to give bearer +3 prowess against a strike; after the strike, untap all tapped Orcs in his company.",</t>
  </si>
  <si>
    <t>Spirit Ring. Playable only with a Gold Ring and after a test indicates a Spirit Ring. -2 to bearer's mind (minimum of 1). +4 to bearer's direct influence. Cannot be duplicated on a given character.  \"'Here is the ring...the token of our kinship from afar...'\"-LotR",</t>
  </si>
  <si>
    <t>[MP: 1(3)] Unique. Playable at Vog Mur if the influence check is greater than 11. Standard Modifications: For any treasure item the company discards (+2), Dúnedain (+1).  Special. This faction if worth 3 mp if campaigning; +1 if at Battle-ground site; +1 if under the control of Valkrist.",</t>
  </si>
  <si>
    <t>Playable if Doors of Night is in play. Non-unique Animal, Spider, and Wolf hazard creatures may be played keyed to Border-lands [b], Border-holds [[B], or Ruins &amp; Lairs [R]. Such creatures must normally be playable keyed to a non-Coastal Sea region. If such a creature is only keyable to regions by name, it may only be played if the company is moving through a region in the same territory as one of the listed regions, or is at a site in such a territory",</t>
  </si>
  <si>
    <t>Unique. A Nazgûl's prowess is modified by +1. If used with the Witch-king of Angmar, his prowess is increased by +1 plus the number of Nazgûl permanent-events in play. Discard if attack doesn't wound a character. Corruption. One character (attacker's choice) wounded by an attack modified by this card receives 6 corruption points (place this card under the character). If at a Haven [H] during his untap phase, a character with this card may attempt to remove it instead of untapping or healing. Make a roll (or draw a #): if this result is greater than 5, discard this card. Cannot be duplicated on a given Nazgûl.",</t>
  </si>
  <si>
    <t>Adjacent Sites: Ancient Maze (8), Remains of Thangorodrim (4), The Under-forges (8)Playable: Items (minor, major, greater)(1)Drake---3 strikes with 11 prowess; (2)Opponent--- may play as an automatic-attack any one Drake or Dragon hazard creature.Special: Stolen Knowledge. Place this card with a character in the company instead of discarding it; it may be stored at a Haven [H]. If stored, all Dragon and Drake attacks are modified by -1 to prowess, body and strikes (to a minimum of 1)",</t>
  </si>
  <si>
    <t>Adjacent Sites: Ancient Maze (8), Remains of Thangorodrim (4), The Under-forges (7) Playable: Items (minor, major, greater) (1)Drake--- 3 strikes with 11 prowess; (2)Opponent---may play as an AA any one Drake or Dragon hazard creature from his hand. Special: Any ally playable at any Under-deeps site (not the Balrog) is playable here. Non-Nazgûl creatures played at this site attack normally, not as detainment",</t>
  </si>
  <si>
    <t>Unique. Playable on Bree. During the site phase at Bree, any player may tap their non-overt chatacter to make Information or News of the Shite playable there that turn. Additionally, any player may tap an agent they have at Bree to make Nazgûl creatures playable at the site that turn: afterwards, discard this card",</t>
  </si>
  <si>
    <t>A character in the same company (hazard player's choice) as The One Ring (not the bearer himself) must make a corruption check modified by -2. If he fails, discard The One Ring along with the target character.  \"'It is not yours save by unhappy chance. It might have been mine. It should be mine. Give it to me!'\"-LotRII",</t>
  </si>
  <si>
    <t>Quest. Only playable in lieu of playing a minor item with a starting company; any player may bring Songs of Enchantment into play from their sideboard. Rotate this card 90° (or place a token) whenever your character at The Under-forges (or an adjacent site) or a site in Narthalf uses a magic event; you may take an Orc or Troll faction or character from your discard pile to your hand. Flip this card when it is fully rotated. Cannot be duplicated by a given player",</t>
  </si>
  <si>
    <t>Adjacent Sites: Dunharrow (0), The Gem-deeps (9), The Sulfur-deeps (9) Playable: Items (minor, major, gold ring) Automatic-attacks (2): Pûkel-men (1st attack)-2 strikes with 11 prowess (2nd attack)-Opponent may play as an automatic-attack one non-unique hazard creature from his hand normally keyed to Shadow-holds [S] Special: Any Undead creature or Pûkel-creature may also be keyed to this site.",</t>
  </si>
  <si>
    <t>Adjacent Sites: Dunharrow (0), The Gem-deeps (8), The Sulfur-deeps (9) Playable: Items (minor, major, gold ring) Automatic-attacks (2):  Pûkel-creature (1st attack)-2 strikes with 11 prowess; (2nd attack) Opponent may play as an automatic-attack one non-unique hazard creature from his hand normally keyed to a Shadow-hold [S] Special: Any Undead creature or Pûkel-creature may also be keyed to this site.",</t>
  </si>
  <si>
    <t>[MP: 3] Unique. Playable at The Willow Dingle if the influence check is greater than 11.  Modifications: eliminate a character or prisoner from the company (+5), The Great Willow is in the company (+5). No resources may be played to modify this attempt.     Cannot move.      tap: to give -3 prowess to an attack the company faces at a site in Old Forest or its adjacent regions",</t>
  </si>
  <si>
    <t>The roll required to move between adjacent Under-deeps sites is increased by 2. In addition, cancels the effect of Great Ship and Ford. May be played when an Under-deep site is revealed as a new site card (before the roll is made). Discard when any play deck is exhausted or when an Under-deeps site is reached from another Under-deeps site or at the end of the turn after Great Ship or Ford was played. Cannot be duplicated.",</t>
  </si>
  <si>
    <t>Playable on a company at or moving to a Ruins &amp; Lairs [R] or Under-deeps site if you discard an Animal or Spider creature from your hand. Tap all untapped characters in the company with a mind less than 2 plus the number of Spawn cards in play. Eliminated Spawn do not count. Does not affect Wizards or Ringwraiths.   \"...a foul reek, as if filth unnameable were piled and hoarded in the dark within.\" -LotRIV",</t>
  </si>
  <si>
    <t>Spirit Ring. Weapon. Playable only with a Gold Ring and after a test indicates a Spirit Ring. -2 to bearer's mind (minimum of 1). +3 to bearer's prowess. Cannot be duplicated on a given character.  \"'This is a thing of worth...For its ancientry alone.'\"-LotR",</t>
  </si>
  <si>
    <t>(1)Traps---5 strikes with 11 prowess(detainment, mind)Special: Cards that modify a riddling attempt may be played to modify the prowess against a strike. Any untapped character in the company may take a strike another character is facing. If any strike is successful the site phase immediately ends.",</t>
  </si>
  <si>
    <t>(1)Traps---5 strikes with 11 prowess(detainment, mind, cannot be cancelled)Special: Cards that modify a riddling attempt may be played to modify the prowess against a strike. Any untapped character in the company may take a strike another character is facing. If any strike is successful the site phase immediately ends.",</t>
  </si>
  <si>
    <t>Riddling attempt. Playable during the site phase on a character at the same site as one of opponent's companies. Tap the character Opponent chooses a character from his company to play the riddle game. Each player makes a riddling roll (or draws a #) modified by +2 if his character is a sage and by +1 if a Hobbit (re-roll ties). The player with the highest result wins. He then names two cards and the other player reveals his hand If any of the named cards are revealed, they are immediately discarded.",</t>
  </si>
  <si>
    <t>[MP: *; CP: +1] Unique. Playable on The One Ring, if borne by Aragorn II, Boromir II, Denethor II, or Faramir while at a site in Gondor, and you have Steward of Gondor in play. Discard this card if these conditions are not met. +1 to all bearer’s CP.     All Dúnadan and Man creatures with an asterisk (*) keyed to a region or site in Gondor against a minion company receive +1 prowess and strikes. Each site in Gondor at which a Dúnadan or Man hero faction is in play becomes a Free-hold [F]; the region which contains such a site becomes a Free-domain [f].      Rotate this card 90° (or place a token) during your end-of-turn phase: it is worth 2 mp for each time rotated (to a maximum of 8 mp).",</t>
  </si>
  <si>
    <t>Playable on a ring. Rotate this card 90° (or add a token) each time target character faces a strike. At the end of his movement/hazard phase target character makes a CP, modified by subtracting the number of times this card is rotated (or number of tokens); If he fails the CP, discard the ring (ignore any other effects) and remove this card from the game. Otherwise, restore this card (remove the tokens). Cannot be duplicated on a given ring.",</t>
  </si>
  <si>
    <t>Bring one Black Rider, Fell Rider, or Heralded Lord card from your sideboard or discard pile into your play deck and reshuffle.  Alternatively, playable on your tapped Ringwraith. Make a roll (draw a #)-if the result is greater than 6, untap your Ringwraith.",</t>
  </si>
  <si>
    <t>Playable on the bearer of The One Ring. During each of his organization phases, one character (other than the bearer) in bearer's company is discarded (of bearer's player's choice) along with all cards played with him. During his organization phase, the target character may tap to attempt to remove this card by making a roll (drawing a #)-if the result is greater than 8, discard this card. Cannot be duplicated on a given character.",</t>
  </si>
  <si>
    <t>The bearer of a Ring must make a corruption check modified by -2. If the bearer fails this corruption check, his Ring is discarded, but he remains in play.   \"Isildur was marching north along the east banks of the river... He leapt into the waters, but the Ring slipped from his finger as he swam, and then the Orcs saw him and killed him with arrows.\"-LotRI",</t>
  </si>
  <si>
    <t>Playable on your Ringwraith or Wizard if you have Powers Too Dark and Terrible or Spells Born of Discord in play. TAP: if your avatar is able to use a ring he bears, to tap that ring and use it as if he had tapped; your hand size is increased by one and the ring cannot be used again this turn. If he is a Wizard, the avatar makes a CC. Cannot be duplicated by a player.",</t>
  </si>
  <si>
    <t>Playable on a company if you discard (for no other effect) a food item from the company. When you play a card with 'Fair Travels' in its title for target company, you may untap up to two characters in the company or remove one corruption card from such a character. Discard to cancel a hazard effect that would replace the company's new site with another site. Cannot be duplicated on company",</t>
  </si>
  <si>
    <t>[MP: (4)] Playable if you have an Elf faction in play. Rotate this card 90° (or place a token) when you move to a Refuge site or turn a Ruins &amp; Lairs [R] into a hidden site. This card may only be rotated once per site in a given territory. If rotated 360°, place this card in your mp: it is worth 4 mp and your Elf characters receive +1 to their CP. Cannot be duplicated by a given player.",</t>
  </si>
  <si>
    <t>Playable on a non-Wizard, non-Ringwraith, character bearing a Palantír, greater item, or ring that is not a gold ring. Target character is forced to make corruption check modified by -2. If the character would normally be eliminated as a result of this check, he is instead discarded (along with all card splayed with him).",</t>
  </si>
  <si>
    <t>Adjacent Sites: Iron Hill Dwarf-hold(13), The Wind-deeps (8) Playable: Items (minor, major) Automatic-attacks (2):  Drake (1st attack)-2 strikes with 11 prowess; (2nd attack) Opponent may play as an automatic-attack one non-unique hazard creature from his hand normally keyed to a Shadow-hold [S] Special: Any Dragon creature (except Eärcaraxë) may be keyed to this site.",</t>
  </si>
  <si>
    <t>Adjacent Sites: Iron Hill Dwarf-hold (8), Barak-shathûr (8), The Wind-deeps (9),  Mines of Falek-dim (8), Ruins of Kheledkhizdín (8), The Cobalt-deeps (8) Playable: Items (minor, major) Automatic-attacks (2): (1st) Drake — 2 strikes with 11 prowess; (2nd) Opponent may play as an automatic-attack one non-unique hazard creature from his hand normally keyed to Shadow-holds [S] Special: Any Dragon creature playable keyed to a site in Wilderland may be played at this site.",</t>
  </si>
  <si>
    <t>Playable on an attack by a creature keyed to a Coastal Sea [c] region (by name or type).   Until the end of the turn, if an attack by a creature keyed to a Coastal Sea [c] region is cancelled, the hazard player may wound one character in the company (no body check required).     Additionally, the hazard limit against the company is increased by one for each Coastal Sea [c] in its site path.",</t>
  </si>
  <si>
    <t>Unique. Círdan the Shipwright specific. Place on Círdan if he is in play. Lindon becomes a Coastal Sea [c]. Círdan may use Kindling of the Spirit as if he were a Wizard. TAP: during your end-of-turn phase to take Belegaer, Kindling of the Spirit, The Reach of Ulmo, or a non-unique Elf character from your discard pile into your hand.",</t>
  </si>
  <si>
    <t>Unique. Playable on Dol Amroth, if you discard (for no effect) a Lost Knowledge card from the company.   While you have a company at Dol Amroth, for any of your companies at or moving to a site in Anfalas, Belfalas or Bay of Belfalas, opponent must reveal at the beginning of their movement/hazard phase any creature cards playable against that company. Only creatures thus revealed may be played against such a company, and you may tap a faction you have in play at sites in these regions to cancel such a creature attack. Discard this card if Dol Amroth leaves active play.",</t>
  </si>
  <si>
    <t>[MP: (*)] Unique. Black player only. Playable on Pharacas or a Warlord, if at a site in Bellakar or its adjacent regions and you have Black Númenoreans in play. If on Pharacas he becomes a Warlord. Rotate this card 90° each time opponent has to discard Northern Bellakar or Southern Bellakar from play, or when you seize a Port site. This card is worth 1 mp for each time rotated.",</t>
  </si>
  <si>
    <t>Unique. Dwarf-lord only. Playable if you have in play at least 7 SP and two non-Longbeard Dwarves of different descent (e.g. Firebeard, Ironfist, etc.). Discard if these conditions do not exist. This card gives 1 MP for each of your Dwarf factions in play. TAP: during your end-of-turn phase to take a Dwarf faction or non-unique Dwarf from your discard pile to your hand.",</t>
  </si>
  <si>
    <t>Arthedain, Cardolan",</t>
  </si>
  <si>
    <t>[MP: 2*; P/B: 6/9] Hobbits. 6 strikes. Detainment against hero and covert companies. May be played keyed to the Shire and to Brandy Hall. May also be played on-guard and revealed as an (additional) automatic-attack at any site in the Shire.",</t>
  </si>
  <si>
    <t>Unique. Playable at Urdic Camp     if the influence check is greater than 10.  Standard Modifications: Hoarmûrath (+3), any other Man faction playable in The Northern Waste (-2).    tap: allow a covert company moving to a site in The Northern Waste to move one additional region",</t>
  </si>
  <si>
    <t>Playable on a prisoner you have stored at Barad-dûr or Dol Guldur. Discard if target is not a prisoner. At the start of each of his organization phases, rotate this card 90° and make a body check for the prisoner, modified by +1 for each time rotated. If still in play afterwards, all of opponent’s characters with the same home site as the prisoner must make a CC, modified by -1 for each time rotated (to a maximum of -3). If the prisoner is eliminated, store this card: it gives 2 MP. Cannot be duplicated on a prisoner.",</t>
  </si>
  <si>
    <t>[MP: 1(3)] Unique. Playable at Arpel if the influence check is greater than 9. Standard Modifications: Dwarves (+1), Elves (-2) Men (+1).   This faction is worth 3 mp if placed under Profitable Trade or if Arpel is used as a site for a hazard host card for a prisoner.",</t>
  </si>
  <si>
    <t>Quest. Only playable with your starting company in lieu of a minor item. Any Ice-orc, Azog, Bolg, or Hurog in the company may tap to take Prone to Violence from your sideboard or discard pile to your hand. Such characters cannot cancel strikes against them. Place this card with such a character if he controls another as follower, trophy, or prisoner. Bearer must always be chosen as target for an attack from Traitor (if triggered by another character in his company). Flip this card when an attack from Traitor against him is not successful. Cannot be duplicated in a company",</t>
  </si>
  <si>
    <t>[MP: 3(5); CP: 2(3); Prowess: +2(+4)] Unique. Weapon. Playable at Evefalin Cavern-systems. Two-handed. Warrior only: +2 prowess (+4 if bearer is a Dwarf) to a maximum of 9. This item gives 3 corruption points to a Dwarf bearer, and 5 mp if stored at a Dwarf-hold in the Sunlands.       tap: take a strike a Dwarf in the company is facing.",</t>
  </si>
  <si>
    <t>[MP: 2(*)] Unique. Playable at Tower of Hargrog, if the influence check is greater than 12. Standard Modifications: Leader (+2),  War-lord (+2), Ringwraith (+2).  tap make Creature of an Older World playable at Tower of Hargrog by any slayer or Ringwraith character. This faction is worth an additional mp (to a maximum of 4) for each character eliminted by either one of your slayer creatures or characters.",</t>
  </si>
  <si>
    <t>Lore. Playable on your avatar or a sage with a mind of 8 or more. Tap target character. Whenever one of your resources must be discarded as the result of exhausting a play deck, you may make a CP for target character and (if still in play afterwards) discard this card instead. Cannot be duplicated on a given character",</t>
  </si>
  <si>
    <t>Nearest Haven: Edhellond Playable: Items (minor, major, greater) Automatic-attacks: Pûkel-creature - 2 strikes with 9 prowess  \"Gold was piled on the biers of dead kings and queens; and mounds covered them, and the stone doors were shut; and grass grew over all.\"-LotRI",</t>
  </si>
  <si>
    <t>Nearest Darkhaven: Geann a-Lisch Playable: Items (minor, major, greater) Automatic-attacks: Pûkel-creature - 2 strikes with 9 prowess  \"...suddenly he saw, towering ominously before him and leaning towards one other like the pillars of a headless door...huge standing stones.\"-LotRII",</t>
  </si>
  <si>
    <t>Adjacent Sites: Dol Guldur (0), The Under-courts (5), The Pûkel-deeps (9), The Under-gates (5), The Under-galleries (8) Playable: Items (minor, major, greater) Automatic-attacks (2): Trolls (1st attack)-2 strikes with 9 prowess (2nd attack)-Opponent may play as an automatic-attack one non-unique hazard creature from his hand normally keyed to Shadow-holds [S] Special: If Khamûl the Easterling or Adûnaphel is in play as a permanent-event, one must be used as an additional automatic-attack (attacker's choice, discard after use-ignore result of defeat).",</t>
  </si>
  <si>
    <t>Adjacent Sites: Dol Guldur (0), The Under-courts (4), The Pûkel-deeps (9), The Under-gates (4), The Under-galleries (7) Playable: Items (minor) Automatic-attacks: Trolls-2 strikes with 10 prowess (detainment)  \"'Amidst the stench all our silver turned black and all our party turned back.'\"-Kuduk Lore",</t>
  </si>
  <si>
    <t>Adjacent Sites: Dol Guldur (0), The Under-gates (6), The Pûkel-deeps (9), The Under-galleries (9), The Under-courts (7) Playable: Items (minor, major) Automatic-attacks (2):  Trolls (1st attack)-2 strikes with 9 prowess  (2nd attack)-Opponent may play as an automatic-attack one non-unique hazard creature from his hand normally keyed to a Shadow-hold [S] Special: Creatures keyed to this site attack normally, not as detainment.",</t>
  </si>
  <si>
    <t>Environment. -1 prowess to all Orc, Troll, Dwarf, and Ringwraith characters not at, nor moving to or from, an Under-deeps site. This modification is -2 if Doors of Night is not in play. Cannot be duplicated.   \"'Go back to the Shadow! You cannot pass.'\" -LotRII",</t>
  </si>
  <si>
    <t>Playable on a character at a Free-hold [F] if Gates of Morning is in play. Remove all hazard permanent-events on the character and, if tapped, untap him.  \"And the Shadow departed, and the Sun was unveiled, and light leaped forth...\"-LotRVI",</t>
  </si>
  <si>
    <t>[MP: 1; CP: 1] Unique. Playable on Pippin at Sackville or Tuckburrow if he bears To Featly Sworn. Pippin may tap to cancel Pilfer Anything Unwatched before it resolves. Alternatively, tap Pippin (at any time) to take The Shirriffs from your discard pile to your hand.",</t>
  </si>
  <si>
    <t>Unique. Playable during the organization phase at a Haven [H] on a company with Elrond, Galadriel, and Gandalf (or Elrond, Galadriel, and Círdan if Realm of Narya is in play). While in the company, each of these characters receives +2 to his prowess and DI, and +2 to any CC he makes for using resource short-events. Discard if the company does not contain at least three of the above named characters.",</t>
  </si>
  <si>
    <t>Playable on a company containing Aragorn II, Gimli, and Legolas. If these three characters are in the company and no other characters or allies, the company may move up to two additional regions and you may play Fellowship on the company (at any site, as if four characters were present). Discard to bring Fellowship or Lucky on His Friends from your discard pile to your play deck. Cannot be duplicated",</t>
  </si>
  <si>
    <t>Magic. Sorcery. Playable on a sorcery-using character facing a non-automatic-attack. Cancels the attack or gives the attack -3 prowess, your choice. Unless he is a Ringwraith, character makes a corruption check modified by -4. Cannot be duplicated against a given attack.  \"...as if...smitten with a shower of bolts and huge slingstones...\"-LotRVI",</t>
  </si>
  <si>
    <t>(1)Pûkel-creature---3 strikes with 8 prowess (detainment)Special: Hidden site. The company must contain a Wose (as character or prisoner) or tap a Ranger with a home site in the Sunlands to reveal this site.",</t>
  </si>
  <si>
    <t>(1)Woses---3 strikes with 8 prowessSpecial: Hidden site. The company must contain a Wose (as character or prisoner) or tap a Ranger with a home site in the Sunlands to reveal this site.",</t>
  </si>
  <si>
    <t>Playable if you are Alatar, Galadriel, Gandalf, Radagast, or Thranduil. Your Ent allies and factions are each worth full MP. When an opponent’s company moves in a region containing a site where your avatar or your Ent ally or faction is located (or region adjacent), you may look at two random cards from opponent’s hand for each Wilderness [w] in their site path.",</t>
  </si>
  <si>
    <t>Unique. Can only be brought into play from your sideboard as result of another card’s effects; opponent may bring Scheming Wizard or Smoke Rising from Isengard into play from their sideboard. Bring Nan Curunír into play from sideboard. He Is Lost to Us played on Saruman cannot be removed from play (unless he leaves play). All non-stage versions of Isengard become a Shadow-hold [S] and a battleground. For all minion sites in Gap of Isen and its adjacent regions their nearest Darkhaven becomes Isengard. Flip this card if Tower Raided is played at Isengard.",</t>
  </si>
  <si>
    <t xml:space="preserve"> -2 to your GI (-1 if you are The Witch-king). You may start the game with this card in lieu of playing a minor item. When your mode event is discarded at a Darkhaven [K], you may discard this card instead of any Ringwraith followers. TAP: take a Ringwraith or They Ride Together from your discard pile to your hand. If you have played They Ride Together this turn, your Ringwraith’s company may use region movement.",</t>
  </si>
  <si>
    <t>Unique. Jewel. Playable at the Crypt of Skorg. You may elimintate a prisoner from the company and place it with this item values: values in parentheses apply.  tap: reduce the number of strikes (to a minimum of 1) of an attack bearers company faces by the number of bearer’s skills",</t>
  </si>
  <si>
    <t>Ranger only. Playable during the organization phase on a ranger. If his company uses region movement, it may move as if the following pairs of regions were adjacent: Rohan and Dagorlad, Anórien and Dagorlad, Lebennin and Ithilien, Lebennin and Harondor. Alternatively, if the site moved to is in one of the regions listed above, the hazard limit is reduced by two (to a minimum of two).",</t>
  </si>
  <si>
    <t>Adjacent Sites: Creb Durga (0), Ruins of Nogrod (11), The Gem-deeps (7), The Under-gates (6), The Under-vaults (9) (1)Trolls--- 2 strikes with 10 prowess;(2)Trolls---- 1 strike with 13 prowessSpecial: If Doors of Night is in play, creatures normally keyed to Dark-holds may be played at this site.",</t>
  </si>
  <si>
    <t>Adjacent Sites: Creb Durga (0), Ruins of Nogrod (11), The Gem-deeps (7), The Under-gates (6), The Under-vaults (9) (1)Trolls--- 2 strikes with 10 prowess; (2)Opponent--- may play as an automatic-attack one non-unique hazard creature from his hand normally keyed to a Ruins &amp; Lairs [RL] Special: Non-nazgul creatures played at this site attack normally, not as detainment. Any non-unique ally playable at any under-deeps site may be played here.",</t>
  </si>
  <si>
    <t>Adjacent Sites: Barad-dûr (0), The Sulfur-deeps (5), The Under-galleries (4) Playable: Items (minor, major, greater) Automatic-attacks (2): Trolls (1st attack)-3 strikes with 10 prowess (2nd attack)-Opponent may play as an automatic-attack one non-unique hazard creature from his hand normally keyed to Shadow-holds [S] Special: If any Nazgûl permanent-event is in play, one must be used as an additional automatic-attack (attacker's choice, discard after use-ignore result of defeat).",</t>
  </si>
  <si>
    <t>Adjacent Sites: Barad-dûr (0), The Sulfur-deeps (4), The Under-galleries (4) Playable: Items (minor) Automatic-attacks: Trolls-3 strikes with 10 prowess (detainment)  \"Walls too high to measure descended into pits too deep to fathom.\"-Kuduk Lore",</t>
  </si>
  <si>
    <t>Adjacent Sites: Barad-dûr (0), The Under-galleries (6), The Sulfur-deeps (7) Playable: Items (minor, major) Automatic-attacks (2):  Trolls (1st attack)-3 strikes with 10 prowess; (2nd attack) Opponent may play as an automatic-attack one non-unique hazard creature from his hand normally keyed to a Shadow-hold [S] Special: Creatures keyed to this site attack normally, not as detainment.",</t>
  </si>
  <si>
    <t>Adjacent Sites: Eithel  Morgoth (0), Ancient Maze (6), The Iron-deeps (6), The Pits of Angband (8)Playable: Items (minor, major, greater)(1)Orcs---4 strikes with 8 prowess;(2)Opponent--- may play as an automatic-attack one non-unique hazard creature from his hand normally keyed to Ruins &amp; Lairs. Special: Volcano. Any non-unique Drake not keyable to a Coastal Sea [c] region may be played at this site",</t>
  </si>
  <si>
    <t>Adjacent Sites: Eithel Morgoth (0), Ancient Maze (6), The Iron-deeps (5), The Pits of Angband (7)Playable: Items (minor, major)(1)Orcs---4 strikes with 8 prowess;(2)Opponent--- may play as an automatic-attack one non-unique hazard creature from his hand normally keyed to Ruins &amp; Lairs. Special: Volcano. Any non-unique Drake not keyable to a Coastal Sea [ c] region may be played at this site. Non-Nazgûl creatures played at this site attack normally, not as detainment",</t>
  </si>
  <si>
    <t>Adjacent Sites: Eithel Morgoth (0), Ancient Maze (6), The Iron-deeps (5), The Pits of Angband (7) Special: Volcano. Any gold ring stored at this site is automatically tested (modify the roll by -2). If one of your companies is at this site, all attacks against it are cancelled",</t>
  </si>
  <si>
    <t>Adjacent Sites: Any site in Udûn (0), The Under-courts (4), The Sulfur-deeps (8) Playable: Items (minor, major, greater) Automatic-attacks (2): Trolls (1st attack)-4 strikes with 9 prowess (2nd attack)-Opponent may play as an automatic-attack one non-unique hazard creature from his hand normally keyed to Shadow-holds [S] Special: Stolen Knowledge. When Under-galleries would be placed in your discard pile, place it in your Marshaling point pile instead for 3 Marshaling points-this card is considered stored.",</t>
  </si>
  <si>
    <t>Adjacent Sites: Any site in Udûn (0), The Under-courts (4), The Sulfur-deeps (7) Playable: Information, Items (minor) Automatic-attacks: Trolls-4 strikes with 10 prowess (detainment)  \"Here wer bred countless, unspeakable things.\"-Kuduk Lore",</t>
  </si>
  <si>
    <t>Adjacent Sites: Any site in Udûn (0), The Under-courts (6), The Sulfur-deeps (9) Playable: Information Items (minor, major) Automatic-attacks (2):  Trolls (1st attack)-4 strikes with 9 prowess; (2nd attack) Opponent may play as an automatic-attack one non-unique hazard creature from his hand normally keyed to a Shadow-hold [S] Special: Creatures keyed to this site attack normally, not as detainment.",</t>
  </si>
  <si>
    <t>Adjacent Sites: Moria (0), The Gem-deeps (6), The Sulfur-deeps (5), the Under-grottos (8), The Under-leas (6) Playable: Items (minor, major, greater, gold ring) Automatic-attacks (2): Balrog (1st attack)-2 strikes with 16 prowess (2nd attack)-Opponent may play as an automatic-attack one non-unique hazard creature from his hand normally keyed to Ruins &amp; Lairs [R] Special: If Balrog of Moria is in play or if it or Durin's Bane has been defeated, the first automatic attack is canceled.",</t>
  </si>
  <si>
    <t>Adjacent Sites: Moria (0), The Under-grottos (7), The Gem-deeps (6), The Sulfur-deeps (4), The Under-leas (5) Playable: Items (minor, major) Automatic-attacks (2):  Balrog (1st attack)-2 strikes with 16 prowess  (2nd attack)-Opponent may play as an automatic-attack one non-unique hazard creature from his hand normally keyed to Ruins &amp; Lairs [R] Special: Non-Nazgûl creatures played at this site attack normally, not as detainment. If a manifestation of Balrog of Moria is in play or defeated, the first automatic attack is canceled.",</t>
  </si>
  <si>
    <t>Adjacent Sites: Moria (0), The Gem-deeps (6), The Sulfur-deeps (6), The Under-leas (4), The Under-grottos (6) Special: Any Gold Ring stored at this site is automatically tested (modify the roll by -2). Creatures keyed to this site attack as detainment. If one of your companies is at this site, all attacks against it are canceled.",</t>
  </si>
  <si>
    <t>Adjacent Sites: Goblin-gate (0), The Under-leas (8), The Under-gates (8) Playable: Items (minor, major, gold ring) Automatic-attacks (2): Orcs (1st attack)-4 strikes with 7 prowess (2nd attack)-Opponent may play as an automatic-attack one non-unique hazard creature from his hand normally keyed to a Shadow-hold [S] Special: When any gold ring is tested in a company at this site, the result of the roll is modified by +2.",</t>
  </si>
  <si>
    <t>Adjacent Sites: Goblin-gate (0), The Under-leas (7), The Under-gates (7) Playable: Items (minor, major, gold ring) Automatic-attacks (2):  Orcs (1st attack)-4 strikes with 7 prowess  (2nd attack)-Opponent may play as an automatic-attack one non-unique hazard creature from his hand normally keyed to a Shadow-hold [S] Special: When any gold ring is tested in a company at this site, the result of the roll is modified by +1.",</t>
  </si>
  <si>
    <t>Adjacent Sites: Goblin-gate (0), The Under-leas (6), The Under-gates (6) Playable: Items (minor, gold ring) Automatic-attacks (2):  Orcs (1st attack)-4 strikes with 7 prowess; (2nd attack) Opponent may play as an automatic-attack one non-unique hazard creature from his hand normally keyed to a Shadow-hold [S] Special: When a gold ring is tested in a company at this site, the result of the roll is modified by +1.",</t>
  </si>
  <si>
    <t>Adjacent Sites: Mount Gundabad (0), The Iron-deeps (6), The Under-grottos (8), The Under-gates (6), The Under-vaults (7) Playable: Items (minor, major, greater) Automatic-attacks (2): Orcs (1st attack)-5 strikes with 7 prowess (2nd attack)-Opponent may play as an automatic-attack one non-unique hazard creature from his hand normally keyed to Ruins &amp; Lairs [R] Special: If the Witch-king of Angmar is in play  as a permanent-event, it must be used as an additional automatic-attack (discard after use-ignore result of defeat).",</t>
  </si>
  <si>
    <t>Adjacent Sites: Mount Gundabad (0), The Iron-deeps (6), The Under-grottos (7), The Under-gates (5), The Under-vaults (6) Playable: Items (minor, major) Automatic-attacks (2):  Orcs (1st attack)-5 strikes with 7 prowess (detainment against overt company) (2nd attack)-Opponent may play as an automatic-attack one non-unique hazard creature from his hand normally keyed to Ruins &amp; Lairs [R] Special: Non-Nazgûl creatures played at this site attack normally, not as detainment.",</t>
  </si>
  <si>
    <t>Adjacent Sites: Mount Gundabad (0), The Wind-deeps (5), The Iron-deeps (6), The Under-grottos (6), The Under-gates (4), The Under-vaults (5) Playable: Items (minor) Automatic-attacks (2): Orcs (1st attack)-5 strikes with 7 prowess (detainment) (2nd attack) Opponent may play as an automatic-attack one non-unique hazard creature from his hand normally keyed to a Ruins &amp; Lairs [R] Special: Creature keyed to this site attack normally, not as detainment.",</t>
  </si>
  <si>
    <t>The roll required for minions to move between adjacent Under-deeps sites is decreased by 3. Discards and prohibits subsequent play of The Way is Shut.   \"Rivulets of liquid rock spilled into the molten river, which wound its way beneath basalt arches.\"-Kuduk Lore",</t>
  </si>
  <si>
    <t>Adjacent Sites: Mount Gram (0), The Iron-deeps (7), The Under-leas (7) Playable: Items (minor, major, gold ring) Automatic-attacks (2): Undead (1st attack)-3 strikes with 8 prowess (2nd attack)-Opponent may play as an automatic-attack one non-unique hazard creature from his hand normally keyed to Shadow-holds [S] Special: Any Undead creature may also be played at this site.",</t>
  </si>
  <si>
    <t>Adjacent Sites: Mount Gram (0), The Iron-deeps (6), The Under-leas (6) Playable: Items (minor, major, gold ring) Automatic-attacks (2):  Undead (1st attack)-3 strikes with 8 prowess  (2nd attack)-Opponent may play as an automatic-attack one non-unique hazard creature from his hand normally keyed to a Shadow-hold [S] Special: Any Undead creature may be played at this site.",</t>
  </si>
  <si>
    <t>Adjacent Sites: Mount Gram (0), The Iron-deeps (7), The Under-leas (5), The Drowning-deeps (8) Playable: Items (minor, major) Automatic-attacks (2):  Undead (1st attack)-3 strikes with 8 prowess; (2nd attack) Opponent may play as an automatic-attack one non-unique hazard creature from his hand normally keyed to a Shadow-hold [S] Special: Any Undead creature may also be keyed to this site.",</t>
  </si>
  <si>
    <t>Sauron only. Diplomat only. +3 to an influence check by the diplomat against a Man, Dwarf, or Dúnadan faction (+6 if the faction is playable at his home site). If this is an opponent’s hero faction, the check receives an additional +6; if successful, the faction is not discarded but placed in your MP together with this card. The faction cannot tap and does not give any MP. Cannot be duplicated for an influence check.",</t>
  </si>
  <si>
    <t>Adjacent Sites: Ruins of Kheledkhizdin (7) (1)Undead---3 strikes with 12 prowess; each character wounded must make a corruption check; (2)Traps--- 1 strike against each character with 10 prowess; (3)Opponent may play as a AA any one non-spider Spawn creature from his hand.Special: Stolen Knowledge. When this site would be placed in your discard pile, place it with any character leaving the site instead. This card can then be stored at a Haven to give all Spawn and Fallen-maia attacks -1 strikes, prowess, and body ( to a minimum of 1).",</t>
  </si>
  <si>
    <t>Adjacent Sites: Ruins of Kheledkhizdin (7) (1)Undead---3 strikes with 12 prowess; each character wounded must make a CC; (2)Traps---each character faces a strike with 10 prowess;(3)Opponent---may play as an AA one non-spider Spawn creature from his handSpecial: Any Spawn or Drake ally playable at any Underdeeps site is also playable at this site. Non-Nazgul creatures played at this site attack normally, not as detainment.",</t>
  </si>
  <si>
    <t>Spirit Ring. Armor. Playable only with a Gold Ring and after a test indicates a Spirit Ring. -2 to bearer's mind (minimum of 1). +2 to bearer's body (to a maximum of 10). Cannot be duplicated on a given character.  \"'Here is the ring...for I fortell that the span of your life shall be greater than the measure of Men...'\"-LotR",</t>
  </si>
  <si>
    <t>Unique. Playable at any tapped or untapped Ruins &amp; Lairs [R] with a Wolf automatic-attack. Tap to cancel a Wolf or Animal attack. +2 to any influence attempt by a character in his company against a Wolf faction.  \"...and sat in a great circle in the glade; and in the middle of the circle was a great grey wolf.\" -Hob",</t>
  </si>
  <si>
    <t>Playable on a company if each character in the company controls a wolf ally. Play during the movement/hazard phase to cancel an attack against the company from a non-unique hazard creature without flying. Alternatively, play during the site phase to target and cancel any effect that would cancel CvCC this phase; you assign all strikes of the attack (regardless of any characters’ status).",</t>
  </si>
  <si>
    <t>Each player may take one Maia hazard permanent-event from his discard pile and shuffle it into his play deck during the end-of-turn phase. Additionally, if Doors of Night is not in play, hazard creatures that are manifestations of an Elf-lord or Wizard may be played keyed to Wilderness [w], Border-land [b], or Border-hold [B] against minion and overt companies; and also at Ruins &amp; Lairs [R] if such a company contains a ring. Cannot be duplicated.",</t>
  </si>
  <si>
    <t>Magic. Sorcery. Playable on your non-Ringwraith sorcery-using character during the organization phase. If using region movement, the character's company may play up to two additional region cards. Character makes a corruption check modified by -3.",</t>
  </si>
  <si>
    <t>A company moving to or from an Under-deeps site must return its site of origin. Additionally, cancels the effects of Secret Passage and Secret Entrance. Cannot be duplicated.   \"Many coiling arms seized the doors on either side, and with horrible strength, swung them around. With a shattering echo they slammed, and all light was lost.\"-LotRII",</t>
  </si>
  <si>
    <t>[SP: 1] Court of Ardor or Elf-lord only. Your female characters at an Elf-hold may tap to place an Elven Cloak or Shadow Cloak from your sideboard or discard pile with a character at in their company. If each character in the company bears a cloak (even Cloak of Many Colours), you may play Cloaked by Darkness on it (as if your were a Balrog player).     tap: bring one Cloaked by Darkness from your sideboard to your play deck (reshuffle).",</t>
  </si>
  <si>
    <t>Unique. Durlach specific. If Durlach is at The Under-forges (or any of its adjacent sites), you may take a magic card from your discard pile to your hand each time an opponents’ character uses a magic, spell, or ritual resource while at or moving to The Under-forges or a site in Narthalf; or while at or moving to any adjacent site or region if Durlach is at a site in Narthalf; or while at or moving to any site in The Northarn Waste if Durlach controls Master of Dread and Fear",</t>
  </si>
  <si>
    <t>Magic. Spirit-magic. Playable on a faction that can move, if your avatar is in play and can use spirit-magic. Target faction may move 2 extra regions this turn (to no maximum). Unless he is a Ringwraith, your avatar makes a CP modified by -1",</t>
  </si>
  <si>
    <t>Playable during your organization phase in your Marshaling point pile if your Wizard is in a Haven [H] and you have more Marshaling points than your opponent. Your opponent must be a Fallen-wizard or a Wizard. Cannot be duplicated on a given turn.  \"'...we trusted him, and he is deep in all our counsels.'\"-LotRII",</t>
  </si>
  <si>
    <t>Saruman specific. Playable on Saruman if he has the following in play: at least 12 stage points, at least 3 factions, A Strident Spawn, and Saruman's Machinery. Cannot be duplicated.  \"...set upon it was a great stone, carved and painted in the likeness of a long White Hand.\"-LotRIII",</t>
  </si>
  <si>
    <t>Ranger only. Playable during the organization phase on a ranger. If his company uses region movement, it may move as if the following pairs of regions were adjacent: Old Pûkel-land, and Anfalas, Rohan and Lamedon, Rohan and Anfalas, Anorien and Lamedon. Alternatively, if the site moved to is in one of the regions listed above, the hazard limit is reduced by two (to a minimum of two).",</t>
  </si>
  <si>
    <t>Nearest Haven: Rivendell Automatic-attacks: Wolves - 2 strikes with 6 prowess",</t>
  </si>
  <si>
    <t>Nearest Darkhaven: Carn Dûm Playable: Information Automatic-attacks: Wolves - 2 strikes with 6 prowess",</t>
  </si>
  <si>
    <t>Special: If one of your companies is at this site, all attacks against it are canceled.   \"Tales of the Second Age say that the towers of the Tower Hills were raised by Gil-galad, and thither the King would repair to gaze westward through the palantír of Elostirion.\"-Kuduk Lore",</t>
  </si>
  <si>
    <t>Unique. Sage only at Minas Tirith. Playable only if a Sapling of the White Tree is at Minas Tirith and is discarded. Minas Tirith becomes a Haven [H] for the purposes of healing and playing hazards.  \"And the Tree that was withered shall be renewed, and he shall plant it in high places, and the City shall be blessed.\"-LotRVI",</t>
  </si>
  <si>
    <t>Unique. Playable on a Wizard with Sacrifice of Form. +2 to his direct influence, +1 to all of his corruption checks. Discard if Saruman is in play as an opposing Wizard.   \"'Yes, I am in white now... Indeed I am Saruman, one might almost say, Saruman as he should have been.'\"-LotRIII",</t>
  </si>
  <si>
    <t>Playable only if Doors of Night is in play. All hazard long-events remain in play until this card is discarded. Discard this card when Doors of Night leaves play, or when any play deck is exhausted. When this card is discarded, all hazard long-events are discarded. Cannot be duplicated.",</t>
  </si>
  <si>
    <t>The bearer of The One Ring makes a corruption check modified by -4.  \"He heard himself crying out: 'Never, never!' Or was it 'Verily I come, I come to you'? He could not tell.\"-LotRII",</t>
  </si>
  <si>
    <t>(1)Awakened Plant---1 strike with 12 prowess Special: Swamp. Contains a hoard. Tom Bombadil may be played here with a character using Here, There or Yonder, regardless of the result of the roll.",</t>
  </si>
  <si>
    <t>(1)Awakened Plant---1 strike with 12 prowess Special: Swamp. Contains a hoard. Unless the automatic-attack was cancelled this turn, Blackbole may be played at this site, and even if the site is tapped.",</t>
  </si>
  <si>
    <t>[MP: 1; CP: 0] Environment. Playable on a non-overt company. Discard one environment hazard long-event in play.        Alternatively, make a roll: if the result is greater than 6, discard any one hazard permanent-event not played on a company (or an associated entity). Cannot be duplicated during a given turn.",</t>
  </si>
  <si>
    <t>Nearest Haven: Lórien Playable: Items (minor, major) Automatic-attacks: Orcs - 3 strikes with 7 prowess  \"...wind in the cracks and gullies of the rocky wall, but the sounds were those of shrill cries, and wild howls of laughter.\"-LotRII",</t>
  </si>
  <si>
    <t>Nearest Darkhaven: Dol Guldur Playable: Information, Items (minor, major) Automatic-attacks: Orcs - 3 strikes with 7 prowess  \"...behind stood taller shapes of grey, and behind those again were high white peaks glimmering among the clouds.\"-LotRII",</t>
  </si>
  <si>
    <t>Adjacent Sites: The Wind Throne (0), The Under-leas (5), The Rusted-deeps (8) Playable: Items (minor, major) Automatic-attacks (2): Orcs (1st attack)-3 strikes with 7 prowess; (2nd attack) Opponent may play as an automatic-attack one non-unique hazard creature from his hand normally keyed to a Shadow-hold [S] Special: Any Drake creature (except Sea Serpent) may be keyed to this site).",</t>
  </si>
  <si>
    <t>Adjacent Sites: The Wind Throne (0), The Under-leas (6), The Rusted-deeps (9), The Cobalt-deeps (5)  Playable: Items (minor, major) Automatic-attacks (2): (1st) Orcs — 3 strikes with 7 prowess; (2nd) Opponent may play as an automatic-attack a non-unique hazard creature from his hand normally keyed to Shadow-holds [S] Special: Any non-unique Drake creature not playable keyed to a Desert [e] region may be played at this site.",</t>
  </si>
  <si>
    <t>[MP: 2]---Unique. Playable at any site in the Northern Waste immediately following Conjure the Tempest with a result for Demon.     tap: at any time to cancel an effect that would discard Fell Winter or Bonds of Winter from play. Wind-horde does not untap normally during the untap phase: instead, discard Conjure the Tempest from hand to untap this faction",</t>
  </si>
  <si>
    <t>Playable at an untapped Isengard, Shadow-hold [S], or Dark-hold [D] during the site phase. Tap the site. The company faces an Orc attack (4 strikes with 9 prowess). Afterwards, a character may tap and place this card under him. That character may not untap until after this card is stored in a Haven [H] during the organization phase. When this card is stored, and if your Wizard is not already in play, you may search your play deck or discard pile for a Wizard and play him at that Haven [H] (does not count towards the one character per turn limit). Cannot be duplicated by a given player.",</t>
  </si>
  <si>
    <t>Unique. Manifestation of The Witch-king of Angmar. Can use spirit-magic and shadow-magic. +3 direct influence in Heralded Lord mode. +1 prowess in Fell Rider mode. As your Ringwraith, up to two Ringwraith followers in his company may be controlled with no influence. You may bring these followers into play during separate organization phases.   Home Site: Any site in Imlad Morgul",</t>
  </si>
  <si>
    <t>Playable on The Witch-king (as your Ringwraith). +5 to his direct influence this turn. Cannot be duplicated on a given turn.   \"He sprang forward and bore down on Frodo.\"-LotRI",</t>
  </si>
  <si>
    <t>Nearest Darkhaven: Carn Dûm Playable: Information Automatic-attacks: Men-each character faces 1 strike with 9 prowess (detainment against covert company) Special: This site never taps.  \"Cloaked by the primordial forest of the Elder Days, the Worthy Hills of the Eryn Vorn remain wild and perilous.\"-Kuduk Lore",</t>
  </si>
  <si>
    <t>Nearest Haven: Rivendell Playable: Information Automatic-attacks: Men-each character faces 1 strike with 9 prowess (detainment) Special: During the site phase, you may tap two characters to untap this site-one a sage, one a scout.  \"Everything seemed to be alive and threatening, as if a blooming malice was creeping up the slopes.\"-Kuduk Lore",</t>
  </si>
  <si>
    <t>Unique. +2 direct influence against the Riders of Rohan faction.  \"At that sound the bent shape of the king sprang suddenly erect. Tall and proud he seemed again; and rising in his stirrups he cried in a loud voice, more clear than any they had ever heard a mortal man achieve before.\"-LotRV  Home Site: Edoras",</t>
  </si>
  <si>
    <t>[Avatar GI: 17; Mind: 7; DI: 3; P/B: 5/7]---W/Sa/D---Man-lord. Unique. Manifestation of Théoden. Marshal. Leader. +5 direct influence against characters with a home site in Rohan. +2 direct influence against factions normally playable at a site in Rohan or Helm’s Deep. When Théoden King is at Edoras, you may keep one more card than normal in your hand.     tap: take Meduseld or Host of the Rohirrim from your discard pile to your hand.",</t>
  </si>
  <si>
    <t>[MP: 1; Mind: 4; DI: 2; P/B: 4/7]---W/Sc---Man. Unique. Marshal. +2 direct influence against characters with home site Edoras or Helm’s Deep. +2 direct influence against factions normally playable at Edoras or Helm’s Deep. When Théoden is eliminated, any resources only playable on Théoden may be played on Théodred (and/or transferred to him if he was in the same company).Home site: Helm's Deep.",</t>
  </si>
  <si>
    <t>When you store a Stolen Knowledge card (to a maximum of twice per turn), place it with this card, rotate this card 90°, and rotate any other There’s Queer Folk About back 90°; you may take Secret News or An Untimely Whisper from your sideboard or discard pile to your hand. If it is fully rotated, this card gives 3 MP.",</t>
  </si>
  <si>
    <t>Any roll for testing a gold ring is modified by: +1 for every Elven Ring in play; +1 for every two Dwarven Rings in play; +1 for every three Man and/or Spirit Rings in play; +1 for every five other rings in play. Discard if The One Ring comes into play. Cannot be duplicated.",</t>
  </si>
  <si>
    <t>Playable if you are Pallando or Saruman, or a Dwarf-lord, and yyou have Bad Company or Clad for War in play. Each of your Seize Prisoners, Smoke on the Wind, Stabbed Him in His Sleep, and Burning Rick, Cot and Tree gives 2 marshalling points. Cannot be duplicated by a given player.",</t>
  </si>
  <si>
    <t>Playable after a faction battle is declared (before rolls are made). If the battle is at a site, ignore any Battle- ground status of the site. Additionally, you may tap a leader whose current site or region is where the faction battle takes place and discard a Blasting Fire or Liquid Fire he controlls: wound one of opponent’s factions involved in the battle.",</t>
  </si>
  <si>
    <t>Playable only at a Darkhaven [V] during the organization phase on your Ringwraith's company. You may bring any Ringwraith followers into play with your Ringwraith's company as you have in your hand and have direct influence to control.   \"'...even the Wise might fear to withstand the Nine, when they are gathered together undertheir fell chieftain.'\"-LotRI",</t>
  </si>
  <si>
    <t>Men. One strike. For each successful strike, an item held by the defending company must be discarded (defender's choice); the defending character is not harmed.  \"The ponies had vanished! The stable-doors had all opened in the night, and they were gone...\"-LotRI",</t>
  </si>
  <si>
    <t>[MP: 3] Unique. Playable at Tharbad if the influence check is greater than 13. Standard Modifications: Dunlending (-3), if you discard an item from the company: minor (+3), major (+6), ring or treasure (+9).      tap: take An Article Missing or Brigands from your discard pile to your hand.     This faction cannot be tapped if Tharbad is not a Ruins &amp; Lairs [R]. Treat any influence attempt against this faction as if it were not in play",</t>
  </si>
  <si>
    <t>(1)Traps---2 strikes with 10 prowess---weapons do not modify---Special: Contains a hoard. *Only playable if the company has either faced an attack keyed to this site this turn, or discards (for no effect) a Lost Knowledge card it controls",</t>
  </si>
  <si>
    <t>(1)Traps---2 strikes with 10 prowess  ---weapons do not modify---Special: Contains a hoard. When a company moves to this site, opponent may search his discard pile or play deck (reshuffle) for an Elven Wards and take it into his hand. This site is considered an Elf-hold for the purpose of Elven Wards",</t>
  </si>
  <si>
    <t>Playable after a faction is successfully played at a Shadow-hold [S] or Dark-hold [D]. Tap a character at the site to play a non-unique, non-hoard minor or major item (even if the item is not normally playable there).   \"...Shagrat could not both fight and keep hold of his treasure...\"-LotRVI",</t>
  </si>
  <si>
    <t>Playable on a detainment attack created by an agent or a non-unique Dúnadan, Dwarf, Hobbit, Man, or Wose creature, before strikes are assigned. The attack becomes a normal attack; any strikes that must still be resolved after the first successful strike of the attack become detainment again. If the attack is      defeated, place this card with the creature (or agent) in opponent’s MP.",</t>
  </si>
  <si>
    <t>Unique. Dwarf-lord only. Playable on your Dwarf-lord if you have in play at least: 10 SP, 1 Dwarf faction, The Seven Houses, and 5 Dwarves. +1 to his CC. Invert during the site phase at an ancient Dwarf-ruin if the company has eliminated a manifestation of a Dragon or Spawn creature. If inverted, this card gives 2 MP, and the next influence attempt by your Lord against a Dwarf faction or character, or against an ally or item controlled by a Dwarf, is automatically successful; afterwards, place this card in your MP.",</t>
  </si>
  <si>
    <t>Playable on a characters during CvCC, if you have an item in hand (not a ring), which a character in opponent’s company bears. Each character makes a roll (+2 if character is an avatar) and adds the number of characters in his company. If your result exceeds your opponent’s, you may immidiately play the item; opponent must discard his version.",</t>
  </si>
  <si>
    <t>Unique. Hoard item. Weapon. May only be born by a character with prowess of 6 or more. Warrior only: +1 body; +1 prowess; if bearer chooses not to tap against a strike, he receives no prowess penalty.  \"The fallen Fire-spirits of the Elder Days bore sorcerous weapons, all lost when the hosts of the West claimed the victory...\"-Kuduk Lore",</t>
  </si>
  <si>
    <t>Unique. Dwarf-lord only. Manifestation of Thorin II. Longbeard. Leader. +2 DI against Dwarves, +2 prowess against Orcs, Trolls, and Wolves. -3 MP if eliminated. If you are Thorin, values in brackets apply and your hoard items each give full MP. Thorin gives no MP. You may keep one more card than normal in hand if he controls King under the Mountain or you have Reconquest of Khazad-dûm in play. Home Site: Blue Mountain Dwarf-hold",</t>
  </si>
  <si>
    <t>Unique. +2 direct influence against Blue Mountain Dwarves faction. +3 prowess against Orcs. -1 to all of his corruption checks. +2 direct influence against Dwarves and Dwarf factions.  \"Out lept the King under the Mountain. ...the great dwarf gleamed like gold in a dying fire.\"-Hob  Home Site: Blue Mountain Dwarf-hold",</t>
  </si>
  <si>
    <t>Unique. Longbeard. +2 DI against Dwarves. +1 prowess against Men, Orcs, and Wolves. If Dáin II is eliminated, Thorin III Stonehelm is considered a Dwarf-lord for the purpose of interpreting resources; King under the Mountain may be played on him (as if on Dáin II). TAP: take All the Bells Ringing from your discard pile to your hand. Home Site: any Dwarf-hold in Wilderland",</t>
  </si>
  <si>
    <t>(1)Dunedain---1 strike with 8 prowess(detainment)Special: Battleground. Port. *Information is only playable by a company moving to this site from a site where an opponent's company was present.",</t>
  </si>
  <si>
    <t>(1)Men---each character faces 1 strike with 8 prowess; (2)Dúnedain---3 strikes with 10 prowess(detainment against overt companies only)**Special: Battleground. Port. **Second AA must also be faced by every company containing Usakani characters.",</t>
  </si>
  <si>
    <t>[MP: 3*; Mind: 8; DI: 2; P/B: 5/9]---W/Sc/R---Dúnadan. Unique. Grey Agent. Manifestation of Aragorn II.  +2 prowess against Ringwraiths.     Agent only: May move to a Darkhaven [K]. May take another agent action (not counting against the hazard limit) each time he takes an agent action.    tap: for an extra strike.     tap: attack a company moving to his site during the movement/hazard phase.    Home site: Edoras, Minas Tirith.",</t>
  </si>
  <si>
    <t>Scout only. Tap a scout during the site phase to allow another character in his company to play a minor, major, or gold ring item normally found at its current site. The company must face any automatic-attack for its current site at least once during this site phase. This does not tap the site, and Thorough Search can be played at a site that is already tapped.",</t>
  </si>
  <si>
    <t>[MP: 2] Unique. Playable at any Man-hold in the Dominion of the Seven if you discard a Lost or  Stolen Knowledge from the company if the influence check is greater than 9.  Standard Modifications: Ringwraith (+3), hero faction in play at any version of the site (-3), minion faction in play at this site (-2), for each treasure the company discards (+2).  tap at any time to place Venomous Sting on a character just wounded by Slayer creature keyed to the Dominion of the Seven or its adjacent territories.",</t>
  </si>
  <si>
    <t>(1)Men---each character faces 1 strike with 6 prowess (detainment)Special: Tap a Scout at this site to force an opponent to reveal from his hand any creature keyable to Orgothraath or regions adjacent; tap a diplomat at this site to force an opponent to discard one such creature from his hand.",</t>
  </si>
  <si>
    <t>(1)Men---each character faces 1 strike with 6 prowess (detainment against covert)Special: *A diplomat must tap durign the site phase to make Information playable at the site this turn. Always Black Horses may be played at this site (as if a site in Rohan).",</t>
  </si>
  <si>
    <t>Unique. Dwarf-lord only. Manifestation of Thráin II. Longbeard. Leader. +3 DI against Dwarves, +1 prowess against Dragons, Drakes, Orcs, and Trolls. -3 MP if eliminated. If you are Thráin, values in brackets apply and your treature items each give full MP; Thráin gives no MP. You may keep one more card than normal in your hand if he controls King under the Mountain or Lord of Dwarrowdelf. Home Site: any Dwarf-hold",</t>
  </si>
  <si>
    <t>Unique. +3 direct influence against Dwarves and Dwarf factions.  \"'...there we were unexpectedly joined by my father and my grandfather with singed beards. They looked very grim but they said very little.'\" -Hob  Home Site: None",</t>
  </si>
  <si>
    <t>Instead of a normal character, during your organization phase you may bring into play one character (including a minion agent) with up to a 6 mind. Place this card with the character. -1 to his mind to a minimum of 1. Such a character may also be in your starting company.  \"...for those who it conquered the spell endured when they were far away...\"-LotRIII",</t>
  </si>
  <si>
    <t>Mind Ring. -1 to mind to a minimum of 1, +1 to direct influence. Cannot be duplicated on a given character.  \"As it encircles the finger it ensnares the mind.\"-Kuduk Lore",</t>
  </si>
  <si>
    <t>Dragon-lord only.  Playable at a tapped or untapped non-Dragon's Den site in the same region as on of your Den's [V] If the influence check is greater than 10.Standard Modifications:  Dragon-lord (+3)tap:  during the end-of-turn phase to allow characters to store items at the site where this faction was played (these items are considered stored at your nearest Dragon's Den).  Cannot be duplicated at a given site.",</t>
  </si>
  <si>
    <t>Unique. +2 direct influence against Wood-elves faction.  \"In a great hall with pillars hewn out of the living stones sat the Elvenking on a chair of carven wood. On his head was a crown of berries and red leaves... In his hand he held a carven staff of oak.\"-Hob  Home Site: Thranduil's Halls",</t>
  </si>
  <si>
    <t>Unique. Manifestation of Thranduil. Sinda. Leader. +3 DI against Elves. +2 DI against the Wood-elves faction. When Thranduil is at Thranduil’s Halls, you may keep one more card than normal in your hand. TAP: cancel an attack against his company keyed to a region of Mirkwood or site therein, or untap Wardens of the Woodland Realm. Home Site: Thranduil's Halls",</t>
  </si>
  <si>
    <t>Elves. Each character in the company faces on strike (detainment against covert and hero companies). May be played keyed to Woodland Realm, Western Mirkwood, Heart of Mirkwood, Northern Rhovanion, and Grey Mountain Narrows; and may also be at sites in these regions. May not be played against a company containing a character with Thranduil's Halls as a home site.",</t>
  </si>
  <si>
    <t>Nearest Haven: Lórien  \"This was the bridge that led across the river to the king's doors. The water flowed dark and swift and strong beneath; and at the far end were gates before the mouth of a huge cave that ran into the side of a steep slope covered with trees.\"-Hob",</t>
  </si>
  <si>
    <t>Nearest Darkhaven: Dol Guldur Playable: Inromation, Items (minor, major, gold ring) Automatic-attacks (2):  (1st) Elves-each character faces 1 strike with 9 prowess (detainment against covert company) (2nd) Elves-3 strikes with 10 prowess (against overt company only)",</t>
  </si>
  <si>
    <t>Special: Thranduil of Mirkwood specific. This site is a protected Lordhaven [H]. If one of your companies is at this site, all attacks against it are cancelled and you receive the SP. Characters with this site as a home site may be brought into play here, regardless of the presence of any other character.",</t>
  </si>
  <si>
    <t>Playable: Information Automatic-attacks: Elves — 3 strikes with 10 prowess (cancelled if you have less than 6 SP; detainment if you have less than 12 SP)  Special: Cannot be used by overt companies or if you are Thranduil. You cannot play any card that would make this site a Haven [H]. You receive the SP if one of your companies is at the site.",</t>
  </si>
  <si>
    <t>Does not count against the hazard limit. Against moving companies hazard creatures may be played keyed to their site of origin (or the last site moved to this turn). Cannot be duplicated.",</t>
  </si>
  <si>
    <t>Warrior only. Playable on a warrior attempting to influence a faction. Warrior does not use his unused direct influence for the attempt. Instead he uses his prowess, to a maximum modifier of +6.   \"Refuse and things will not seem so well. Do you refuse?\"-LotRII",</t>
  </si>
  <si>
    <t>Unique. Playable at any site on a non-Wizard, non-Hobbit diplomat character (other than Galadriel) at the same site as Galadriel. All corruption cards on the bearer are discarded when this card comes into play. +2 to all corruption checks by bearer.   \"'...your hands shall flow with gold, and yet over you gold shall have no dominion.'\" -LotRII",</t>
  </si>
  <si>
    <t>Play when making a riddling roll, to make three rolls modified by -2 and choose one of the results to use. May also be played during opponent’s site phase, if a riddling roll is called for.",</t>
  </si>
  <si>
    <t>(1)Drake--- 2 strike with 10 prowessSpecial: If the AA was faced, the first item at this site may be a hoard item. Valour of Battle may be played at this site.",</t>
  </si>
  <si>
    <t>(1)Drake--- 2 strike with 10 prowessSpecial: If the AA was faced, the first item at this site may be a hoard item.",</t>
  </si>
  <si>
    <t>[MP: 3; CP: 2] Unique. Jewel. Treasure. Playable at any Ruins &amp; Lairs [R] in Bay of Ormal or Ered Harmal, if the company has faced a Giant attack the same turn. Discard this item to make an influence attempt against a faction at a site in Chy, Clyan, or regions adjacent to these automatically successful; you may bring a character with a home site in these regions into play at the site of the influence attempt, which may be taken from your discard pile.",</t>
  </si>
  <si>
    <t>Unique. +2 direct influence against Dwarves and Dwarf factions. +1 prowess against Orcs and Elves.  \"...all other good things seemed profitless, and they were filled with wrath and desire for vengeance on all who deprived them.\"-LotR  Home Site: Minas Morgul",</t>
  </si>
  <si>
    <t>Each player may take one Man hazard creature from his discard pile and shuffle it into his play deck at the end of each turn. Discard this card or a Man hazard creature from your hand at the end of opponent's long-event phase. Discard when any play deck is exhausted. Cannot be duplicated.",</t>
  </si>
  <si>
    <t>Playable on a sage. Target character loses the sage skill. Discard this card if his company moves with at least two regions in their site path or to a non-Haven Under-deeps site.",</t>
  </si>
  <si>
    <t>[MP: 5; P/B: 15/8] Unique. Fire-dragon. May be played at Shab Arch. 3 strikes. Attacker chooses defending characters.      If Doors of Night is in play, may also be played keyed to Dragon Gap, Forovirkain, Grey Mountains, Talath Oiohelka and Talath Uichel and to sites in these regions.",</t>
  </si>
  <si>
    <t>[MP: 5; P/B: 13/7] Unique. Any company moving in Dragon Gap, Forovirkain, Grey Mountains, Talath Oiohelka and/or Talath Uichel immediately faces a Fire-dragon attack (considered a hazard creature attack) — 4 strikes at 13/7 (attacker chooses defending characters).     If Doors of Night is in play, this attack also affects: Lhûgdalf, Everdalf, Lindalf and Withered Hearth.",</t>
  </si>
  <si>
    <t>[MP: 5; P/B: 16/8] Unique. Unless Throkmaw Ahunt is in play, Shab Arch has an additional automatic- attack: Fire-dragon — 2 strikes at 16/8.      In addition, each Orc hazard creature played keyed to a region in the Northern Waste or at a site therein receives +1  to prowess and strikes.",</t>
  </si>
  <si>
    <t>[MP: 5] Unique. Manifestation of Throkmaw. Playable at Shab Arch if the influence check is greater than 14. Modifications: influencer discards a major item (+2) or a greater item (+7); if a manifestation of Angurth, Itangast, Scatha or Smaug is in play (-3).     All attacks by manifestations of Throkmaw against any of your companies are cancelled. Any company moving in Dragon Gap, Forovirkain, Grey Mountains, Talath Oiohelka and/or Talath Uichel faces an attack:  Fire-dragon — 3 strikes at 15/8 prowess/body (attacker chooses defending characters).",</t>
  </si>
  <si>
    <t>[Avatar GI: 20; Mind: 9; DI: 3; P/B: 9/8]---W/Sc---Dragon. Unique. Manifestation of Throkmaw. Winged. Fire-dragon. May not move. +1 to all body checks resulting from failed strikes he taps to face. -3 to your influence attempts against manifestations of Angurth, Itangast, Scatha or Smaug. tap: if at a Dragon’s Den [K] to give +1 prowess and +1 body to all Orc characters in any of your companies until the end of the turn.Home site: Shab Arch.",</t>
  </si>
  <si>
    <t>Quest.  Minion Only. Only playable with your starting company (in lieu of playing a minor item unless you start at Mount Gundabad). If one of your companies that contains a leader, moves to The Under-leas, you may place one counter on Throne of the North. Tap: Remove any number of counters and bring that many orc hazards from your discard pile to your hand.  If three or more counters are removed from this card at one time, you may also bring Traitor from your sideboard; Flip this card and discard any Tower Raided or Return to Old Dwellings played on Mount Gundabad.",</t>
  </si>
  <si>
    <t>Unique. Only playable by an Orc sage at an Orc-hold, if you eliminate a character from the company and discard (for no effect) a Lost Knowledge card it controls. Orc sage only: +2EI against Orcs. Once per turn you may place a magic event “off to the side” with this item. Only one event can be placed with this item; it may be played as if from hand, as if the bearer could use that type of magic",</t>
  </si>
  <si>
    <t>Unique. Discard Thrór's Map to untap a site with a Dragon automatic-attack.   \"...he spread a piece of parchment rather like a map. 'This was made by Thrór, your grandfather, Thorin...'\" -Hob",</t>
  </si>
  <si>
    <t>Unique. Discard Thrór's Map to untap a site with a Dragon Automatic-attack.  \"'He was witless and wandering, and he had forgotten almost everything except the map and the key...'\"-Hob",</t>
  </si>
  <si>
    <t>Unique. Ironfist. +2 DI against Dwarves. +2 prowess against Dwarves. When in play as a hero character and not controlled by your avatar, make a roll during the untap phase; if the result is less than five, discard Thulin II (one item may be transferred to a character in his company).  Home Site: Mines of Angûrath",</t>
  </si>
  <si>
    <t>(1)Dragon---1 strike with 13 prowess. Attacker chooses defending charactersSpecial: Ancient Dwarf-ruin. Contains a hoard. Durang may be played on a Dwarf at this site.",</t>
  </si>
  <si>
    <t>Giants. Three strikes. Two Wildernesses [w] in site path are required.  \"They could hear the giants guffawing and shouting all over the mountainsides.\"-Hob",</t>
  </si>
  <si>
    <t>Giants. Three strikes.  \"...there are fell voices on the air; and these stones are aimed at us.\"-LotRII",</t>
  </si>
  <si>
    <t>Nearest Haven: Lórien Playable: Items (minor, major, greater) Automatic-attacks (2): (1st) Orcs — 3 strikes with 8 prowess; (2nd) Trap — 1 strike with 9 prowess Special: Swamp. Hidden site. Tap a ranger in the company (or a Dúnadan with a home site in Gondor) to reveal this site. Undead creatures played at the site receive +2 prowess.",</t>
  </si>
  <si>
    <t>Nearest Darkhaven: Dol Guldur Playable: Items (minor) Automatic-attacks: Orcs — 3 strikes with 8 prowess (detainment)  Special: Hidden site. Tap an Orc or Dúnadan ranger in the company to reveal this site. While this site is in play, all Undead attacks against companies moving in Dagorlad or its adjacent regions (or at a site therein) receive +1 to their prowess and strikes.",</t>
  </si>
  <si>
    <t>Unique. Jewel. Playable at any Guild of Elements site. Bearer’s influence attempts are modified by half its mind (rounded down). Bearer may play Information resources during any phase at site where these are playable (in movement/hazard phase only if bearer’s company has not moved). Bearer makes a CC modified by -2",</t>
  </si>
  <si>
    <t>[MP: 2; Mind: 2; P/B: +7/8]--Ranger. Unique. Maia. Flying. Playable at The Tower of Birds by a Wose or a character with at least 7 prowess, after defeating Spirit of Oku-Tori’s associated attack. Place this card with the Prisoner who now becomes an ally with a normal prowess +7; invert him if unwounded, you may transfer any items he controls.     tap: shuffle Hidden Ways from your discard pile into your play deck. If Hidden Ways is played on a ranger in the company, creatures may also not be played keyed to Jungle [j] regions.",</t>
  </si>
  <si>
    <t>Playable on a company moving to a site with an automatic-attack. This card creates one or more attacks on the company, the total of which duplicates  exactly (including modifications) all automatic-attacks at the site. These attacks must be faced immediately and are not considered automatic-attacks.",</t>
  </si>
  <si>
    <t>-1 to each influence check against a faction, but for each influence check make an additional roll (or draw an additional #) and choose which result to use. May also be played as a hero resource.   \"'It was Boromir, my brother, dead. I knew his gear, his",</t>
  </si>
  <si>
    <t>The direct influence of each Ringwraith is lowered by 2 (by 3 if Doors of Night is in play). Discard when any play deck is exhausted. Cannot be duplicated.  \"The Dark Power was deep in thought, and the Eye turned inward, pondering tidings of doubt and danger...\"-LotRVI",</t>
  </si>
  <si>
    <t>All offering attempts and influence attempts are modified by -3.  \"...they hid themselves in fear and would not come forth until the day was up, and the reckless strangers were gone.\"-LotRV",</t>
  </si>
  <si>
    <t>Unique. Shield. Only playable at Tol Fuin.",</t>
  </si>
  <si>
    <t>(1)Animals--- 3 strikes with 10 prowess (an ally with flying may tap to cancel this attack; (2)Elves---3 strikes with 3 prowess (attacker choice); both are cancelled against companies containing only Dúnedain and elves.Special: Ardan Citadel. Only a flying company can enter this site.",</t>
  </si>
  <si>
    <t>[MP: 1; Mind: 4; DI: 0; P/B: 4/8]---W---Elf. Unique. Tatya. May be asigned as many strikes from an attack as her base prowess fits into the attacks prowess. Requires only 3 mind to control if controled by a Court Member of Ardor.Home site: Engkîr.",</t>
  </si>
  <si>
    <t>Unique. All factions receive a +2 to their prowess in faction battles. Any faction wounded by a faction battle is automatically eliminated.",</t>
  </si>
  <si>
    <t>Playable on a Hobbit: in the same company as Return of the King or during the same site phase his company plays a unique hero faction at a Free-hold [F] (not Bag End). The Hobbit gains the warrior skill. +2 prowess, and +5 direct influence against the Hobbits faction and characters with Bag End as a home site. Cannot be duplicated on a given Hobbit.",</t>
  </si>
  <si>
    <t>Tap an agent at target company's new site. Agent may attack not counting against hazard limit) during the movement/hazard phase. Attacker chooses defending characters. A successful strike doesn't wound the defending character, instead the character is taken prisoner at one of the agent's home site (attacker's choice, regardless of site's location) and the agent returns to the same site. Rescue-attack: Same race as agent-3 strikes with 8 prowess.",</t>
  </si>
  <si>
    <t>[MP: (6); SP: 3)] Unique. Black player only. Playable on Minas Titirh if your avatar or Warlord is there. Tap this card if you have factions worth at least 10 mp sieging the site. This card does not untap; discard it if you do not have factions worth 10 mp sieging the site. If tapped, invert this card during your next site phase: all version of Minas Tirith become a Ruins &amp; Lairs [R], are never discarded or returned to the location deck, and this card is worth 6 mp.",</t>
  </si>
  <si>
    <t>Playable during the site phase on an untapped character at a Free-hold [F]. Tap the character and site. No Marshaling points are received and the character may not untap until this card is stored at a Darkhaven [V] during the organization phase.",</t>
  </si>
  <si>
    <t>Playable on a company at an Under-deeps site during its organization phase; tap the site if untapped. This card is played tapped and can only be untapped during your organization phase if the company is at a different Under-deeps site. If untapped and at a Haven [H], this card may be stored in your Marshaling point pile-only if stored do you receive its Marshaling points. Cannot be duplicated on a given company.",</t>
  </si>
  <si>
    <t>Offering Attempt. Playable on a diplomat whose company is facing an attack of the type listed below. Target diplomat makes a corruption check. If he does not fail, discard an item from his company (as listed below), and make a roll (or draw a #) adding the diplomat's unused direct influence. If the result is greater than the listed values, the attack is canceled, and you may take one resource from your play deck or discard pile into your hand (reshuffle play deck if searched). Against a Dragon: greater item/5, against a Drake: major item/6, against men, Slayer, or any Agent: minor item/7.",</t>
  </si>
  <si>
    <t>Diplomat only. Instead of adding his unused direct influence, one influence check by the diplomat is modified by adding the normal mp of all battle-gear items in the company (except from Wizard’s Staff). Afterwards, if the influence attempt was not successful, all battle-gear items in the company (except Wizard’s Staff) are discarded.",</t>
  </si>
  <si>
    <t>Minion characters may store resources (items and events) during the end-of-turn phase as though it were their organization phase. Cannot be duplicated. Discard when any play deck is exhausted.   \"...he held up first a short sword such as Sam had carried, and next a grey cloak with an elven-brooch, and last the coat of mithril-mail...\"-LotRV",</t>
  </si>
  <si>
    <t>(1)Men--- 4 strikes with 8 prowessSpecial: Contains a hoard. Pirates may always be keyed to this site, receives +1 prowess and strikes, and may be played from the discard pile( once per copy of Pirates).",</t>
  </si>
  <si>
    <t>(1)Men--- 4 strikes with 8 prowessSpecial: Contains a hoard. Pirates may always be keyed to this site, receives +1 prowess and strikes, and may be played from the discard pile( once per copy of Pirates). Corsairs of Rhun faction may be played at this site.",</t>
  </si>
  <si>
    <t>(1)Traps---(Shipwreck) each character faces a strike with 10 prowess (detainment)Special: Creatures keyed to Coastal Sea played against a company moving to this site attack with +2 prowess.",</t>
  </si>
  <si>
    <t>(1)Traps---(Shipwreck) each character faces a strike with 10 prowess (cannot be cancelled)Special: An overt company must tap an untapped character (if available) when this site is revealed as its new site. Creatures keyed to Coastal Sea played against a company moving to this site attack with +2 prowess.",</t>
  </si>
  <si>
    <t>*Special: Rangers of the North faction is playable at this site. Tap a Dúnadan ranger to make information playable at this site this turn. Tap one non-ranger man or dúnadan at this site to give that character ranger skill for the rest of the game. Place this card (or some other token) with the character when the company leaves this site.",</t>
  </si>
  <si>
    <t>(1)Dúnedain---3 strikes with 10 prowessSpecial: Tap a Dunadan ranger or sage to make Infromation playable at this site this turn.",</t>
  </si>
  <si>
    <t>(1)Undead---3 strikes with 9 prowess;(2nd) Opponent may play as an automatic-attack one non-unique hazard creature from his hand normally keyed to coastel sea. Special: Hidden site. Unless moving with starter movement, the company must discard from hand a Belegaer or Great Ship to move to this site. Contains a hoard. The hazard player may play any number of Dragon's Curse from his discard pile on characters leaving this site",</t>
  </si>
  <si>
    <t>(1)Undead---3 strikes with 9 prowess;(2)Opponent--- may play as an automatic-attack one non-unique hazard creature from his hand normally keyed to coastel sea. Special: Hidden site. An overt company must tap two untapped characters (if available) when this site is revealed as its new site. Contains a hoard. Any Dragon's Curse played on a character at or moving to/from this site does not count against the hazard limit",</t>
  </si>
  <si>
    <t>(1)Spirits of Ice and Cold---3 strikes w/ 8 prowess *-Undead, 0",</t>
  </si>
  <si>
    <t>(1)Spirits of Ice and Cold---3 strikes w/ 8 prowess *-Undead,",</t>
  </si>
  <si>
    <t>(1)Dunedain---2 strikes with 8 prowess (detainment If company contains an elves or Dunadan)Special: If you tap a diplomat and a sage at this site, one Await the Advent of Allies or one Far-sight may be shuffled from your discard pile into your play deck.",</t>
  </si>
  <si>
    <t>(1)Dúnedain--- each character faces a strike with 9 prowess; (2)Dúnedain--- 1 strike with 14 prowess (only against an avatar or overt company)Special: *may only be played by an avatar's or overt company. An overt company must tap a charactr when this site is revealed.",</t>
  </si>
  <si>
    <t>(1)Men---3 strikes with 9 prowessSpecial: Tap a ranger during the ORG phase to search your discard pile or sideboard for a character and bring him into play at this site; the character comes into play wounded, tap the site if untapped. Alternatively, any character taken Prisoner while at or moving to a site in the Sunlands or its adjacent regions may be taken Prisoner at this site. A ranger may tap during the site phase at this site to release any character taken Prisoner at a site in the Sunlands or its adjacent regions (he joins the ranger's company).",</t>
  </si>
  <si>
    <t>(1)Men---3 strikes with 9 prowessSpecial: An overt company must tap an untapped character (if available) when this site is revealed as its new site. Tap a ranger during the ORG phase to search your discard pile or sideboard for a character and bring him into play at this site; the character comes into play wounded, tap the site if untapped. Alternatively, any character taken Prisoner while at or moving to a site in the Sunlands or its adjacent regions may be taken Prisoner at this site. A ranger may tap during the site phase at this site to release any character taken Prisoner at a site in the Sunlands or its adjacent regions (he joins the ranger's company).",</t>
  </si>
  <si>
    <t>Nearest Haven: Edhellond Playable: Items (minor, major, greater*) *-Scroll of Isildur only Automatic-attacks: Undead - 3 strikes with 7 prowess; each character wounded must make a corruption check  \"Tolfalas, the great Coastal Island, ...guards the heartland of Gondor...\"-Kuduk Lore",</t>
  </si>
  <si>
    <t>Nearest Darkhaven: Minas Morgul Playable: Items (minor, major, greater*) *-Scroll of Isildur only Automatic-attacks: Undead - 3 strikes with 7 prowess, each character wounded must make a corruption check modified by -2 Special: An overt company must tap an untapped character (if available) if this site is revealed as a new site.",</t>
  </si>
  <si>
    <t>Unique. Playable at Old Forest.  Tap to cancel the effects of one hazard that targets a company, or an entity associated with a company, moving to a site in: Arthedain, Cardolan, Rhudaur, or The Shire. Discard Tom Bombadil if his company moves to a site that is not in: Arthedain, Cardolan, Rhudaur, or The Shire.",</t>
  </si>
  <si>
    <t>(1)Drake---2 strikes with 11 prowessSpecial: Mag. A company at this site may play non-unique hoard items at this if it has faced an attack by Emchangodogo this turn.",</t>
  </si>
  <si>
    <t>(1)Traps--- 3 strikes with 7 prowessSpecial: the first jewel played here does not tap the site.",</t>
  </si>
  <si>
    <t>Nearest Haven: Rivendell Special: Only Awakened Plant creatures and creatures with an asterisk [*] can be keyed to this site. Healing effects affect all characters at the site. Goldberry and Tom Bombadil are playable here.",</t>
  </si>
  <si>
    <t>Nearest Darkhaven: Carn Dûm Playable: Items (minor, major, gold ring) Automatic-attacks: Maia — 2 strikes with 15 prowess (cannot be cancelled)  Special: Only Awakened Plant and creatures with an asterisk [*] can be keyed to this site. Once tapped, this site cannot be untapped.",</t>
  </si>
  <si>
    <t>Playable on Bergil or Gamling the Old. If on Gamling, he receives +1 body and gains the sage skill. If on Bergil, he receives +1 prowess and +1 to his CP. Additionally, any bonus from a character tapping in support for target is doubled (to a maximum of +2). Cannot be duplicated on a given character. You may start the game with this card in lieu of playing a minor item",</t>
  </si>
  <si>
    <t>Playable on a non-unique ally. Wound the ally (no body check is required), or discard the ally if he is already wounded.",</t>
  </si>
  <si>
    <t>Playable on a non-Dwarf, non-Hobbit, non-Orc character. -1 to all his rolls (-2 if a Olog-hai Troll or Dragon character) while at or moving to a Dungeon or an Under-deeps site. Additionally, -3 to a Dragon  character’s Under-deeps movement rolls. Cannot be duplicated on a given character.",</t>
  </si>
  <si>
    <t>Playable on a Hobbit character. The Hobbit's player must make a roll (or draw a #): return the Hobbit to the player's hand if the result plus his unused general influence is less than 11. If the Hobbit is removed from play, one of his items may be transferred to another character in the same company; any other cards under his control are discarded. Alternatively, this card can be played as a resource card. For the rest of the turn, the target Hobbit cannot be discarded or returned to its owner's hand for any reason.",</t>
  </si>
  <si>
    <t>[MP: 4; P/B: +3(5)/-; CP: 3] Unique. Weapon. Axe. Two-handed. Playable at any Under-deeps Dark-hold [D]. Warrior only: +3 to prowess (to a maximum of 10; against a Troll strike: +5 prowess to a maximum of 12 and -2 to strike’s body).    tap: allow bearer to face a strike from a Troll attack assigned to nother character in his company. Bearer makes a CP",</t>
  </si>
  <si>
    <t>Unique. Tap Torque of Hues and its bearer to cancel an attack against his company. Bearer makes a corruption attack.  \"...and if he moved they shimmered and changed hue so that the eye was bewildered.\"-LotRII",</t>
  </si>
  <si>
    <t>Unique. Playable at Minas Tirith if the influence check is greater than 7.  Standard Modifications: Dúnedain (+1).  \"'This is a fortress and a tower of guard and is now in posture of war. We rise ere the Sun, and take a morsel in grey light, and go to our duties at the opening hour.'\"-LotRV",</t>
  </si>
  <si>
    <t>[SP: 1] Unique. Prince Imrahil specific. Playable on Dol Amroth. The site becomes one of your protected Lord-havens [H]. If one of your companies is at this site, all attacks against it are cancelled. Agents who do not have Dol Amroth as a home site may not move to the site.       Discard this card when the site leaves active play or if Smoke on the Wind or People Diminished is successfully played on/at the site.",</t>
  </si>
  <si>
    <t>[MP: (2); CP: 0] Unique. Playable on Minas Tirith if you have Return of the King or Steward of Gondor in play. This card is worth mp if you have Tower Guard of Minas Tirith and The White Tree in play. Discard if Minas Tirith leaves active play, or if Smoke on the Wind is played at the site.  tap: if a character at the site has used Palantír of Minas Tirith this turn, to untap Minas Tirith. This card does not untap normally. Instead, tap a character at the site with mind 5 or more to untap it.",</t>
  </si>
  <si>
    <t>[SP: 1] Elessar and Lord Denethor only. Playable on Minas Tirith. The site becomes one of your protected Lord-havens [H]. If one of your companies is at this site, all attacks against it are cancelled. If your Lord is at the site, you may bring any number of characters with home site Minas Tirith into play during the organization phase.     Discard this card when the site leaves active play or if Smoke on the Wind or People Diminished is successfully played on/at the site. Cannot be duplicated.",</t>
  </si>
  <si>
    <t>(1)Slayer---2 strikes with 10 prowessSpecial: Hidden site. You must discard a stolen knowledge when this site is revealed. *May also be nonU hoard item.",</t>
  </si>
  <si>
    <t>Site path from Amaru: S-J-J-J-W-WSite path from Bozisha-Dar: S-T-J-B-WSpecial: Only characters with a home site in the Uttersouth may be brought into play at this site. Any gold ring stored at this site is automatically tested (modify the roll by -2). Counts as a Shadow-hold for the purpose of playing and intepreting hazards.",</t>
  </si>
  <si>
    <t>(1)Wolves--- 3 strikes with 6 prowessSpecial: Contains a hoard. Wild Fell Beast may be played at this site. Any company at this site has its hazard limit increased by 1 for every unique Dragon manifestation in play.",</t>
  </si>
  <si>
    <t>Playable during the site phase on an untapped Shadow-hold [S] if your company there: bears an item worth at least 2 marshaling points, contains an untapped scout, and discards for no effect a Stolen Knowledge card it controls. Tap the site and discard the item. Company faces an attack: Orcs-4 strikes with 8 prowess. By the end of the site phase, tap a scout in the company or discard this card. If this card is not discarded, all versions of this site are now Ruins &amp; Lairs [R], and no factions are playable there. Discard this card when the site is discarded or returned to your location deck.",</t>
  </si>
  <si>
    <t>Playable on a company at Lórien or Thranduil’s Halls; may be played on your starting company in lieu of a minor item, if you start the game there. During the site phase at Dol Guldur, the company may face attacks based on the number of times this card is rotated: none: Orcs — 3 strikes with 8 prowess; once: Trolls — 2 strikes with 9 prowess; twice: Nazgûl — 1 strike with 15 prowess; thrice: Fallen-Maia — 1 strike with 20 prowess. If such an attack is defeated, tap your avatar or warrior at the site to rotate this card 90°. If rotated 360°, place it with Dol Guldur; it now gives 5 MP. The site does not leave play and all versions of Dol Guldur become a Ruins &amp; Lairs [R]. Southern Mirkwood becomes a Shadow-land [s]. Cannot be duplicated on Dol Guldur.",</t>
  </si>
  <si>
    <t>[MP: 0; CP: 0] Playable on a hero or covert company at or moving to a Free-hold [F] or Border-hold [B], if a non-animal, non-Ent faction of the same alignment is in play at the site.   Play to cancel an attack keyed to the site or to give the attack -3 prowess (your choice). May also be played during opponent’s site phase to cancel CvCC.",</t>
  </si>
  <si>
    <t>[MP: 1; Mind; 1, P/B: 1/7] Playable at any tapped Border-hold [B] in the Great Central Plains. Discard if controlled by an overt character. Cannot be duplicated in a given company. Discard and name a hazard creature in opponent’s discard pile which has been revealed to you through a mechanism of the game: the creature attacks the company.     tap: cancel any effect that causes a hazard creature to choose defending characters in the company.     tap: cancel a strike (not from an automatic-attack) against itself.",</t>
  </si>
  <si>
    <t>(1)Wose---4 strikes with 8 prowess Special: Hidden site. You must either have Wose character or Wose faction in play to reveal this site. Woses of the Eryn Vorn faction is playable at this site. Tap to heal a character (from wounded to untapped), make a roll: If the result plus the wounded character's Marshaling point value is greater than 7, the character heals. Otherwise, discard the character and all cards he controls.",</t>
  </si>
  <si>
    <t>(1)Wose---4 strikes with 8 prowessSpecial: Hidden site. You must either have Wose character or Wose faction in play to reveal this site. Woses of the Eryn Vorn faction is playable at this site. Covert company only: Tap to heal a character (from wounded to untapped), make a roll: If the result plus the wounded character's Marshaling point value is greater than 7, the character heals. Otherwise, discard the character and all cards he controls.",</t>
  </si>
  <si>
    <t>When the next character fails a corruption check, he becomes a 'traitor,' this card is discarded, and an attack is immediately made against a character in the traitor's company. The character to be attacked is chosen by the player who does not control the traitor's company. The prowess of the attack is equal to the prowess of the traitor plus 10. Any resulting body check is modified by +1. This card is discarded when a character fails his corruption check.",</t>
  </si>
  <si>
    <t>Playable on a company. May be played with a starting company in lieu of playing a minor item. During their organization phase, discard from hand a Forod, Harad, Rhûn, or Belegaer to allow the company to move one extra region that turn if moving to a site in respectively The Northern Waste, The Sun-lands, The Great Central Plains, or a Coastal Sea [c] region; their hazard limit is reduced by one (to a minimum of two). Cannot be duplicated on a company.",</t>
  </si>
  <si>
    <t>[MP: (1)] Playable at any tapped or untapped non-Shadow-hold site in a Desert [e] region if the influence check is greater than 6. Standard Modifications: character with a home site in The Sunlands (+2)     After the successful influence attempt, this faction must be placed with the company. It may be stored for 1 mp at a Border- hold [B] in The Sunlands (not the site where it was played; only 1 per site). If one of your companies is at such a site, you may discard this faction to make information playable there and take one information resource from your discard pile to your hand.",</t>
  </si>
  <si>
    <t>Dragon-lord specific. Diplomat only. Playable on your diplomat Dragon-lord, if making an influence attempt against an opponent’s Man faction at a Border-hold [B]. Treat the influence attempt against the faction as if you revealed the faction from hand. If successful, put the faction in your mp; it is considered Gathered Bones.",</t>
  </si>
  <si>
    <t>Playable during the site phase on a minion if a non-Wizard hero is at the same site and the hero and minion have the same home site. Make a roll (draw a #). If the result plus target minion's unused direct influence is greater than the hero's mind plus his player's unused general influence, discard the hero (and all cards he controls) and place this card in your Marshaling point pile. Otherwise, discard this card.",</t>
  </si>
  <si>
    <t>[MP: (*); CP: 0; SP: 0] Playable on a Darkhaven [K] if you have stored at least two treasure items at the site. This card is worth 1 mp for every 2 treasure items you have stored at the site (place those with this card). When a hazard effect forces you to discard an item, you may discard a stored treasure instead. Discard this card when the site leaves active play. Cannot be duplicated on a given site",</t>
  </si>
  <si>
    <t>Unique. Ent. Playable at Wellinghall. May not be attacked by automatic-attacks or hazards keyed to his site. Discard Treebeard if his company moves to a site that is not in: Fangorn, Rohan, Gap of Isen, Wold &amp; Foothills, Enedhwaith, Old Pûkel-land, Brown Lands, Anduin Vales, or Redhorn Gate.",</t>
  </si>
  <si>
    <t>Flip effect. each player must discard one faction they have in play at Isengard; any stage cards played on Isengard are discarded. Nan Curumir is discarded and cannot be played. Stage versions of Isengard cannot be used and Isengard cannot untap. Flip when Hold, Rebuilt and Repaired is play on Isengard and there more minion than hero factions in play at Isengard.",</t>
  </si>
  <si>
    <t>Awakened Plant. One strike. Detainment against companies with a Wizard (not a Fallen-wizard), Elf, or Hobbit. May also be played following an attack from a unique Awakened Plant creature this phase, or at a site with Nature’s Revenge. Unless the attack was cancelled or defeated, the hazard player may reveal the top 10 cards of his play deck: one revealed Awakened Plant creature (your choice) immediately attacks the company (shuffle rest back into the play deck).",</t>
  </si>
  <si>
    <t>(1)Men--- each character faces a strike with 5 prowess (detainment)0",</t>
  </si>
  <si>
    <t>(1)Men---each character faces 1 strike with 5 prowess (detainment against covert companies)Special: Oasis. If a minion faction is in play at Tresti (and no hero faction) all versions of the site becme a Shadow-hold; all AA are non-detainment against hero companies.",</t>
  </si>
  <si>
    <t>Playable on an Orc or Troll attack before strikes are assigned; does not count against the hazard limit. The prowess and body of target attack are each reduced by one. All body checks resulting from successful strikes are modified by +1. Cannot be duplicated on a given attack.",</t>
  </si>
  <si>
    <t>Playable on an Orc or Troll attack before strikes are assigned; does not count against the hazard limit. The prowess and body of target attack and of all Orc and Troll attacks against this company for the rest of the turn are each reduced by three. Any body check resulting from a successful strike of such a modified attack is modified by +2. Cannot be duplicated on a given company.  \"...a big fighting-orc...bearing the token of the Eye.\"-LotRVI",</t>
  </si>
  <si>
    <t>Playable on a faction in play. That faction gives an additional miscellaneous Marshaling point. Cannot be duplicated on a given faction. Discard when any play deck is exhausted.  \"...and out of the East men were moving endlessly: swordsmen, spearmen, bowmen upon horses, chariots of chieftains and laden wains.\"-LotRII",</t>
  </si>
  <si>
    <t>Black player only. Diplomat only. Playable on a Border-hold [B] if you tap a diplomat at the site. Cannot be duplicated on a site. The site does not leave active play. If there is a faction in play at any version of the site, this card gives 1 MP. Any unique hero faction in play at the site gives 1 less faction MP (even to a Fallen-wizard). A hero diplomat or avatar at the site may tap to discard this card.",</t>
  </si>
  <si>
    <t>Scout only against an Orc, Troll, Man, Elf, Slayer, Awakened Plant, or Giant attack against his company. Make a roll (or draw a #) ; if the result is greater than 5, the attack is cancelled.   \"'...Sméagol, who is now called Gollum, has escaped.'\" -LotRII",</t>
  </si>
  <si>
    <t>Lesser Ring. Playable only with a Gold Ring and after a test indicates a Lesser Ring. +3 to direct influence against characters. Cannot be duplicated on a given character.  \"'...to the Elven-smiths they were but trifles-yet still to my mind dangerous for mortals.'\"-LotRI",</t>
  </si>
  <si>
    <t>[MP: 0; Mind: 2; DI: 0; P/B: 4/7]---x---Troll. Hill-troll. Only one Troll Henchman may be in the company for each Troll leader or avatar present. +1 to his company's size for the purposes of playing and interpreting resources. If Troll Henchman is at a Free-holds [F] in a region adjacent to the regions affected by Grond, then Grond also affects that site. Home Site: any site with a Troll automatic-attack.",</t>
  </si>
  <si>
    <t>Discard on a body check result of 8. -1 to all corruption checks.  \"'My lad,' said Troll, 'this bone I stole. But what be bones that lie in a hole? Thy nuncle was dead as a lump o' lead, Afore I found his shinbone.'\" -LotRI  Home Site: Any Dark-hold",</t>
  </si>
  <si>
    <t>Olog-hai. Leader. Discard on a body check result of 9. +3 direct influence against Trolls, Orcs, Troll factions, and Orc factions.  \"'They are mighty. But Trolls are only counterfeits, made by the Enemy in the Great Darkness, in mockery of Ents...'\" -LotRIII  Home Site: Any Dark-hold",</t>
  </si>
  <si>
    <t>Playable on a non-unique Troll. Target Troll receives -l mind (to a minimum of 2). He may tap to face a strike already assigned to a leader in his company. If he controls Strong and Fell, you may discard this card to make a strike from a Man, Elf, Dwarf, or Dúnadan attack target Troll faces ineffectual. Cannot be duplicated on a given Troll",</t>
  </si>
  <si>
    <t>Playable on a site with an Orc or Troll automatic-attack. When any item is played at this site, the company must face all automatic-attacks of the site again with the attack's prowess modified by +3. Any successful strike does not harm the character, but rather the character is taken prisoner at the site. The rescue-attack equals all automatic-attacks of the site at the time of rescue.",</t>
  </si>
  <si>
    <t>Trolls. Three strikes  \"'For a couple o' pins,' says Troll, and grins...I'll eat thee too, and gnaw thy shins.'\" -LotRI",</t>
  </si>
  <si>
    <t>Lore. Playable on a character at Ettenmoors.     If target character is a Hobbit, he gains the sage skill, and this card may be stored at Bag End for 1 marshalling point.     If a ranger, he may tap to bring Many Turns and Doublings from your discard pile to your play deck.     If a sage, he may tap to take Dawn Take You All! from your discard pile to your hand.     If a scout, he may tap to make major items (even hoard items) playable at a non-Haven Ettenmoors this turn.  Cannot be duplicated on a given character.",</t>
  </si>
  <si>
    <t>Unique. Playable on Ettenmoors during the site phase. Replace the site’s automatic attacks with: Trolls — 1 strike with 10 prowess (detainment against overt companies).     Any non-unique Troll character may be brought into play at this site. Rhudaur is considered a Deep Wilderness [ww] region. Discard Troll-woods when the site leaves active play.",</t>
  </si>
  <si>
    <t>May only be borne by an Orc or Troll. You may place any trophy bearer controls with this item (keep them with it); it now cannot be transferred (unless bearer is eliminated). If bearer controls more MP from trophies than any other character in the company, he must be assigned a strike of any attack against the company that does not choose defending characters. If there are trophies with this item worth a total of 3 MP or more, bearer becomes a leader, and this item gives 2 MP if stored.",</t>
  </si>
  <si>
    <t>Unique. +1 direct influence against any faction playable at Easterling camp. -1 to all corruption checks.  \"Exiled with his family at the age of fifteen, he returned a year later and assassinated the High Chieftain Pos Ari. This slaying spawned a reign of sorrow and bloodshed.\" -Kuduk Lore  Home Site: Easterling Camp",</t>
  </si>
  <si>
    <t>Mind Ring. -1 to mind to a minimum of 1, -1 to all body checks against bearer. Cannot be duplicated on a given character.  \"Those who hunger for dominion are themselves enslaved. Power makes a dangerous support.\"-Kuduk Lore",</t>
  </si>
  <si>
    <t>Playable on a unique faction in play. Any company moving through the region containing a sire where the faction is playable, or through any region adjacent to this one, faces an attack. The attack is the same type as the faction and has 4 strikes with 8 prowess. The attack is detainment if the company and the faction are both minion or both hero. Cannot be duplicated on a given faction. Discard when any play deck is exhausted.",</t>
  </si>
  <si>
    <t>Drake. Two strikes. May also be played keyed to Númeriador, Forochel, Angmar, Gundabad, Grey Mountain Narrows, Withered Heath, and Iron Hills.  \"The helkalóki comprise the oldest strain of dragon, bred by Morgoth as the ultimate expression of violence incarnate.\"-Kuduk Lore",</t>
  </si>
  <si>
    <t>Spell. Wizard only. Before resolving an attack against the Wizard's company, make a roll (or draw a #) and add the Wizard's prowess to the result. If the total is greater than the attack's prowess, all of the attack's strikes fail (if the attack has body, make body checks to determine if the attack is defeated). Otherwise, the attack proceeds normally. Wizard makes a corruption check modified by -3.",</t>
  </si>
  <si>
    <t>Drake. Two strikes. Three Wildernesses [w] in site path are required (only two Wildernesses [w] are required if Doors of Night is in play).  \"Fire leaped from the dragon's jaws.\"-Hob",</t>
  </si>
  <si>
    <t>Drake. Two strikes. Only two Wildernesses [w] in site path are required if Doors of Night is in play.  \"Fire leaped from the thatched roofs and wooden beam-ends as he hurtled down and past and round again...\"-Hob",</t>
  </si>
  <si>
    <t>[MP: 3*; P/B: 13/5] Unique. Maia. 3 strikes. Attacker chooses defending characters. Detainment against hero and covert companies. May be played keyed to any non-Shadow-land region (and non-Wilderness region if Mordó is in play) in the Northern Waste. May always be played against a company that contains Eloeklo and is at or moving to a site in the Northern Waste.    This card may also be played as a resource, to cancel an attack by Eloeklo, Lindor’s Bane",</t>
  </si>
  <si>
    <t>Quest. Bearer receives +1 to his mind, prowess, and DI. If he controls The Ulûkai of Morgoth, he receives +2 to his CC. This card gives 1 mp for each Fell Captain, No More Nonsense, and/or Warlord he controls. Cannot be duplicated in a given company",</t>
  </si>
  <si>
    <t>Unique. Playable on Boromir II if his company faces a creature attack with more than one strike (before strikes are assigned). Boromir receives +1 prowess against the attack and must face all strikes of the attack alone, in separate strike sequences. After the attack, if Boromir is wounded, discard this card.     tap: during your end-of-turn phase to take one Many Foes He Fought from your discard pile to your hand.",</t>
  </si>
  <si>
    <t>[CP: (+1); SP: 2] Dúnadan-lord only. Playable on your Lord. While your Lord bears a Palantír, he receives +1 to his CP and your opponent must discard face up.      Whenever you see your opponent discard a non- unique creature playable keyed to your Lord’s current site (or to the region containing that site), you may discard Favor of the Valar from hand to either remove that creature from the game or have it attack your Lord’s company. Cannot be duplicated by a given player.",</t>
  </si>
  <si>
    <t>Lord-player only. Playable on a non-avatar character of the same race as your Lord in your Lord’s company (or in your starting company). Target receives +1 DI for each of his skills against characters and factions of his race. He may only be controlled by your Lord or GI. If he has the same home site as your Lord, he requires three fewer points of influence to control than normal (to a minimum of 3). Cannot be duplicated by a player.",</t>
  </si>
  <si>
    <t>Unique. Pallando specific. Your general influence is increased by 6 points. You may only use 2 of these 6 points to control characters.  \"When the Númenóreans strayed from reverence for the Powers, then they made sacrifice in the mighty temple built upon the slopes of once-sacred Meneltarma.\" -Kuduk Lore",</t>
  </si>
  <si>
    <t>(1)Hobbits---Each character faces a strike with 6 prowess (detainment). Special: Tap a Hobbit during the site phase to make major battle-gear items playable at the site that turn.",</t>
  </si>
  <si>
    <t>(1)Hobbits--- 6 strikes with 6 prowess; (2)Dúnedain--- 3 strikes with 10 prowess Special: If Smoke on the Wind is successfully played here, you may place this card in your marshalling point pile instead of discrding it: all automatic-attacks at sites in The Shire receive -1 to their prowess and -1 strikes.",</t>
  </si>
  <si>
    <t>(1)Opponent---may play as an AA from hand, play deck or discard pile one creature with an asterix keyed to Free-holds.Special: Port. Port-on-Sîresha. If Engines of Defence is in play at this site Siege cannot be played on it. Sîrani is playable at this site if either Clan Bulgan or Army of the Southern Dragon is in play.",</t>
  </si>
  <si>
    <t>(1)Men---each character faces 1 strike with 8 prowess (detainment against covert);(2) opponent may play as an AA from his deck, hand or discard pile one creature with a * normally keyed to Freehold or FreeDomain.Special: Port. Port-on-Siresha.",</t>
  </si>
  <si>
    <t>(1)Men---4 strikes with 7 prowess (detainment, unless opponent has Clan Bulgan faction in play at this site)Special: Port-on-Siresha. If Rebuild the Town if played on this site Clan Masra faction is playable here; any influence attempt against this faction at this site is modified by +2.",</t>
  </si>
  <si>
    <t>(1)Men---each character faces 1 strike with 8 prowess (detainment against covert companies, unless opponent has Clan Masra faction in play this site.)Special: Port-on Siresha.",</t>
  </si>
  <si>
    <t>(1)Men--- each character faces a strike with 7 prowess (detainment)Special: Oasis",</t>
  </si>
  <si>
    <t>(1)Men---each character faces 1 strike with 7 prowess (detainment against covert companies)Special: Oasis",</t>
  </si>
  <si>
    <t>Unique. Manifestation of \"Tom\". May not be included with a starting company. May be played on the same turn Bûrat and/or Wûluag is played. Discard on a body check result of 8. +1 prowess against Dwarves. Tap Tûma to untap Bûrat or Wûluag if at the same site. If Bûrat and/or Wûluag is in his company, Tûma's mind is reduced by one.   Home Site: Any non-Under-deeps Ruins &amp; Lairs",</t>
  </si>
  <si>
    <t>Playable on a site in Everdalf, Talath Uichel, or region adjacent to these. The site is considered a swamp and gains an automatic-attack: Vermin  — each character faces a strike with 10 prowess (12 if Kesä or Spring of Arda is in play; cannot be affected by other hazards in play). Instead of his prowess, the defending character uses his mind. Each successful strike only taps a character (if untapped). Discard if a hazard with ‘winter’ in its title is in play. Cannot be duplicated on a site",</t>
  </si>
  <si>
    <t>Playable on a non-unique Orc. Wound target Orc and make a body check to take Dry Tunnels or Gangways over the Fire from your discard pile to your hand",</t>
  </si>
  <si>
    <t>You may tap a scout or a ranger in a company at or moving to an Under-deeps site to take a site from your discard pile and play it as the company’s new site (whenever a new site is selected); the company must be allowed to move there and the site comes into play tapped",</t>
  </si>
  <si>
    <t>Unique. Firebeard. +1 DI against Dwarves. +1 prowess against Orcs and Wolves. He is considered a sage for the purpose of riddling attempts. You may take any resource played to modify a riddling roll in Tupor’s company to your hand instead of discarding it from play; it may not be used for the same riddling roll. Home Site: Barak-shathûr",</t>
  </si>
  <si>
    <t>Playable at the end of the organization phase on a company containing a ranger. If the company moves with region movement, tap a ranger to move as if the following pairs of regions were adjacent: Chennacatt and Dûshera, Isra and Dûshera, Chennacatt and Gan, Isra and Gan, Sára Bask and Gan. The company faces an attack at the beginning of its movement/hazard phase:  Orcs — 3 strikes with 7 prowess.   Alternatively, if the site moved to is in one of the regions listed above, the hazard limit is reduced by 2 (to a minimum of 2). Cannot be duplicated on a given company.",</t>
  </si>
  <si>
    <t>[MP: 2; Mind: 7; DI: 2; P/B: 6/8]---W/R---Elf. Unique. Tatya. +1 DI against Tatya Elves.  +3 DI against Elves of Tâliran. +2 prowess to all attacks keyed to a Jungle [j] region by type or name. Cannot be a starting character unless you start at a site in the Uttersouth.Home site: Taurondë.",</t>
  </si>
  <si>
    <t>Playable on a company facing a non-detainment attack from: Undead, Nazgûl, or Maia; does not count against the hazard limit. If the attack is not defeated, each character in the company makes a roll (draw a #) and adds his mind. If the result is less than 11, the character splits off and forms his own company with the same site path as his original company. The character faces a separate movement/hazard phase this turn with a hazard limit of one.",</t>
  </si>
  <si>
    <t>Unique. Playable only at a site in a Coastal Region. Weapon. Warrior only (or character with a Port as a home site): +2 to prowess to a maximum of 9 (+4 to prowess to a maximum of 10 against Fell Turtle)  +1 EI against Dúnadain and Men. If this character rolls a 2 (on the dice/card) for a strike, he makes a body check, and is wounded unless eliminated",</t>
  </si>
  <si>
    <t>Unique.  Fire-dragon.  Winged. May be played at Turukulon's Lair.  Three strikes.  Attacker chooses defending characters. If Doors of Night is in play, may also be played keyed to Dunland, Enedwaith, Hollin, Misty Mountains - Southern Spur, and Redhorn Gate, and at non-Haven sites in these regions. He is considered Bairanax for the purpose of Deftness of Agility.",</t>
  </si>
  <si>
    <t>Nearest Haven:  Rivendell Playable:  Items (minor, gold ring) Automatic-attacks:  Dragon – 2 strikes with 9 prowess Special:  Dunland, Fangorn, Valour in Battle may be played at this site regardless of the requirement to have a faction in play.",</t>
  </si>
  <si>
    <t>Nearest Darkhaven:  Geann-a-Lisch Playable:  Items (minor, gold ring) Automatic-attacks:  Dragon – 2 strikes with 9 prowess Special:  Dunland, Fangorn, Characters here may tap during the site phase to play Share of the Treasure (even if the site is tapped), which may be taken from your sideboard or hand",</t>
  </si>
  <si>
    <t>Unique.  Manifestation of Turukulon.  Place this card with a non-Dragon's Lair Ruins &amp; Lairs [R] in a mountain region or with at least 3 Wildernesses [w] or 2 Deserts [e] in its site path, (not in Mirkwood);  Target site does not leave active play until this card leaves play.  Any version of the site gains an additional automatic-attack:  Dragon – 3 strikes with 12/7 prowess/body.  This card is considered an at home manifestation of Turukulon",</t>
  </si>
  <si>
    <t>Playable only at a Free-hold [F] or Border-hold [B]. May also be played if the site is tapped. Discard during the organization phase to allow its bearer's company to play two additional region cards.   \"...twice-baked cakes that would keep good a long time, and on a little which they could march far.\" -Hob",</t>
  </si>
  <si>
    <t>Environment. One environment card in play is immediately discarded. This card may also be played as a resource. This card may be played at any time during any player's turn.  \"Upon the very Eve of Midsummer, when the sky was blue as sapphire and the white stars opened in the East, but the West was still golden, and the air was cool and fragrant, the riders came...to the Gates of Minas Tirith.\"-LotRVI",</t>
  </si>
  <si>
    <t>Environment. One environment card (in play or declared earlier in the same chain of effects) is cancelled and discarded. Twilight may also be played as a resource, and may be played at any point during any player's turn.  \"The sun dipped and vanished, and as if at the shuttering of a lamp, black night fell.\"-LotRII",</t>
  </si>
  <si>
    <t>Playable on an untapped diplomat agent. Tap the agent who may then make an influence attempt against a faction playable at the agent's site. +6 to influence attempt. Attempt is automatically successful if target faction is playable at agent's home site.   \"'Too long have you sat in shadows and trusted to twisted tales and crooked promptings.'\"-LotRIII",</t>
  </si>
  <si>
    <t>Magic. Sorcery. Playable on a Darkhaven [K], Dark-hold [D], or Shadow-hold [S]. Cannot be duplicated on a site. Tap a sorcery-using character at the site and make a CC modified by -4 to place a non-unique Awakened Plant creature with this card, taken from your hand or your company at the site. Only one creature can be with this card. You may play it as hazard creature against a company moving in the site’s region (or an adjacent region), or discard it to cancel an Awakened Plant attack against your company.",</t>
  </si>
  <si>
    <t>Playable on a company moving with at least two Wildernesses [w], one Shadow-land [s], or one Dark-domain [d] in their site path. When played, announce a creature type except Nazgûl, Undead, or Dragons (like Orcs, Men, Slayers, Drakes, etc.) For this turn, any hazard creatures of this type played against target company do not count against the hazard limit.",</t>
  </si>
  <si>
    <t>(1)Traps--- 3 strikes with 9 prowessSpecial: Hidden Guild of Elements site. Discard a technology or Lost Knowledge from the company when this site is revealed. Contains a hoard.",</t>
  </si>
  <si>
    <t>(1)Traps--- 3 strikes with 9 prowessSpecial: Hidden Guild of Elements site. Discard a technology from the company when this site is revealed. Contains a hoard. Any Elf creature may be keyed to this site against an overt company.",</t>
  </si>
  <si>
    <t>Unique. +4 direct influence against the Hillmen faction.  \"'The king, the king!'...'We will take their king. Death to the Forgoil! Death to the Strawheads! Death to the robbers of the North!'\" -LotRIII  Home Site: Cameth Brin",</t>
  </si>
  <si>
    <t>Gorgoroth",</t>
  </si>
  <si>
    <t>[MP: 1; Mind: 4; DI: 0; P/B: 4/7]---W---Orc. Unique. +1 DI against Orcs. +2 DI against Snaga-hai faction and Wolf factions. If Ufrkal controls a wolf ally, he becomes a leader. Wolf allies he controls may take trophies as if an Orc character. A wolf ally controlling one trophy gains the scout skill; controlling three trophies it gains the ranger skill. Home Site: Morkai.",</t>
  </si>
  <si>
    <t>Unique. Uruk-hai. Discard on a body check result of 8.  \"'Then we found him in a corner; hanging up he was, but he was wide awake and glaring.'\" -LotRIV  Home Site: Any site in Imlad Morgul",</t>
  </si>
  <si>
    <t>Unique. Uruk-hai. Leader. Discard on a body check result of 9. +3 direct influence against Orcs and Orc factions.  \"'I am Uglúk. I command.\" -LotRIII  Home Site: Isengard",</t>
  </si>
  <si>
    <t>[MP: 1; P/B: 5/0] Animals. Wolves. 5 strikes. +2 prowess against animal and horse allies. May be played keyed to any region in the Great Central Plains and regions adjacent to these (except Coastal Sea [c] regions). If Worn and Famished is in play, may also be played keyed to Southern Rhovanion and its adjacent regions.          Each excess strike assigned gives a -2 modification to prowess.",</t>
  </si>
  <si>
    <t>Unique.  +1 prowess when at or moving to a site in the Northern Waste. -1 to his CP. If Old Grudge is in play, all Umit characters in his company receive +1 prowess againsts Giants and Drakes. Home Site: Puolihmisten Satama",</t>
  </si>
  <si>
    <t>Unique. Uruk-hai. Leader. Discard on a body check result of 8. +2 DI against Orcs and Trolls. +2 prowess against Orcs. His company may normally move only three regions. If a strike against Ukog in CvCC fails and he is untapped, the resulting body check is modified by +2 (tap Ukog). Home Site: Sarn Goriwing",</t>
  </si>
  <si>
    <t>Unique. Ûsakanî. Agent. Slayer. +2 prowess while at a site in a Coastal Sea [c] region.   Agent only. Reef may be played (from hand or discard pile) on any company moving away from his current site in a Coastal Sea [c] region.  Home Site: Tower of Hargrog, Ramôrth, Vog",</t>
  </si>
  <si>
    <t>Unique. Kelno. Agent. Slayer. Agent only.  +2 prowess against dwarves, men, and orcs. May tap at his current site within a Jungle [j] region to make creature playable keyed to Jungle playable at the site. Shifting Paths may be played on any company starting at his current site, regardless of their company composition.  Home Site: Tower of Hargrog, Engkir, Ithikir",</t>
  </si>
  <si>
    <t>[MP: 3; P/B: 15/9] Unique. Undead. May be played at Himring. One strike. If Doors of Night is in play, may be played at any non-Haven, non-Free-hold site in East Bay of Forochel, Elven Shores, Gondalf, Lindon, Minheldolath, Narthalf, or West Bay of Forochel. Weapons do not modify a defender’s prowess against the attack (unless Elven Blade is played on the weapon)",</t>
  </si>
  <si>
    <t>(1)Lava Flows---each character faces a strike with 6 prowess; *(2)Men---2 strikes with 8 prowessSpecial: Volcano. If Ren the Unclean is in play as a permanent-event, it must be used as a 2nd AA isntead (discard after use). Into the Smoking Cone may be inverted at this site. Any Reforging in the company may be played with an item that can be restored.",</t>
  </si>
  <si>
    <t>(1)Lava Flows---each character faces a strike with 6 prowessSpecial: Volcano. A Ringwraith at this site becomes a legal target for By the Ringwraith's Word, which is playable here as if a Darkhaven.",</t>
  </si>
  <si>
    <t>(1)Men---4 strikes with 7 prowess (detainment; if the company only contains Men)0",</t>
  </si>
  <si>
    <t>(1)Men---4 strikes with 7 prowess (detainment)",</t>
  </si>
  <si>
    <t>Unique. Olog-hai. Leader. Discard on a body check result of 9. +2 direct influence against Trolls, Orcs, Troll factions, and Orc factions.  \"'Hee now! See now! I'm tired o' gnawing old bones and skins; I've a mind to dine on thee now.'\" -LotRI  Home Site: Barad-dûr",</t>
  </si>
  <si>
    <t>Unique. Agent. Grey agent. Spirit-namer. Can use spirit-magic. +3 EI against Umli. +1 body while she is in the Northern Waste. May come into play (or be revealed) at any Ruins &amp; Lairs [R] in the Northern Waste. Agent only: tap: if at target company’s new site in a Wilderness [w] and discard from hand Lost in the Wildnerness to force them to do nothing during the site phase that turn.",</t>
  </si>
  <si>
    <t>Unique. Agent. TAP: take one Old Cache or Swag from your discard pile to your hand. Agent only: TAP: when he attacks during the site phase to play Ransom on a strike from the attack.       Home Site: Mistrand, Raider-hold, Strayhold",</t>
  </si>
  <si>
    <t>[MP: 2] Unique. Playable at any non-Haven site in a Coastal Sea [c] region in the Sunlands or the Uttersouth if the influence check is greater than 9. (no resources may be played to modify this attempt)  Standard Modifications: discard Favor of the Valar (+4), you are Círdan or Imrahil (+2). Cannot move to non-Coastal Sea regions.     tap: after making a body check for a character moving through a Coastal Sea region to remove him from the company and place him at any Port or site in a Coastal Sea region.",</t>
  </si>
  <si>
    <t>Unique. Playable if you tap an Elf or Dúnadan with a mind of seven or more (or any one Sinda Elf). When a hero company moves with at least three Wildernesses [w] or one Coastal Sea [c] in their site path, their size is considered two fewer than normal for the company that turn (to a minimum of 2). Additionally, if Gates of Morning is in play, each Elf, Dúnadan, Maia, and Wizard in such a company gains the sage skill that turn and may tap to discard a card placed on-guard at his company’s new site.",</t>
  </si>
  <si>
    <t>[MP: 3; Mind: 8; DI: 2; P/B: 6/8]---W/Sc/D---Man. Unique. +2 DI against characters and factions playable in Harrhûn and its adjacent regions.Tap: take one Horse-tamer from your discard pile to your hand.Home site: Wain-Easterling Camp.",</t>
  </si>
  <si>
    <t>Unique. +2 DI against the Rivermen of the Anduin Vales faction. Discard a Bridge, Down the Hurrying Waters, or Forced March from hand to cancel a River or Enchanted Stream played against his company before it resolves. TAP: bring one of the above named resources from your discard pile to your play deck and shuffle. Home Site: Mathlaburg",</t>
  </si>
  <si>
    <t>[MP: 1; Mind: 4; DI: 1; P/B: 3/8]---Sa/D---Man. Unique. Kirani. Agent. Slayer. Female. Can use shadow-magic. Can use any bow as if a warrior. When bearing any bow and Poison any strike the company faces ( or in CvCC) is a legitimate target for this Poison, not just strikes she faces. Agent only: A Poison she carries affects all of her strikes.Home site: Tower of Hargrog, Korlan.",</t>
  </si>
  <si>
    <t>[MP: 2; Mind: 5; DI: 1; P/B: 5/8]---W/R---Man--Unique. Home Site: Yjuvït, Olyvaud.",</t>
  </si>
  <si>
    <t>Unique. Balrog specific. Leader. Manifestation of Umagaur the Pale. Discard on a body check result of 9. +2 direct influence against Trolls, Orcs, Troll factions, and Orc factions. +3 direct influence against Balrog specific characters.  \"'The great troll-chief that smote him down...'\" -LotRVI  Home Site: Moria, The Under-gates",</t>
  </si>
  <si>
    <t>Unique. Troll. 1 strike. Also playable at Moria and The Under-gates. If Doors of Night is in play, playable at any Under-deeps site. Any non-unique Orc or Troll hazard creature can be played (not counting against the hazard limit) on a company that has faced Umagaur that turn.  \"Then came Umagaur the Warlord, 'Werewolf-slayer,' self proclaimed 'Troll-king of the Hithaeglir.' And in his wrath he slew most of the Dwarf-company.\"-Kuduk Lore",</t>
  </si>
  <si>
    <t>(1)Men---3 strikes with 9 prowess (Detainment if no elves in company)Special: Port. A hero faction is in play at Umbar (and no minion faction) all versions of the site becomes a free-hold; all AA become non-detainment against minion companies.",</t>
  </si>
  <si>
    <t>(1)Men---each character faces 1 strike with 8 prowess (detainment against covert companies)Special: Port. Umbarean Corsairs faction is playable at this site. If a minion faction is in play at Umbar (and no hero faction) all versions of the site becme a Shadow-hold; all AA are non-detainment against hero companies.",</t>
  </si>
  <si>
    <t>Unique. Playable at Gobel Mírlond if the influence check is greater than 8.  Standard Modifications: Black Nûmenóreans (+2), Southrons (+2).  \"Umbar remained at war with Gondor for many lives of men, a threat to its coastlands and to all traffic on the sea.\"-LotR",</t>
  </si>
  <si>
    <t>[MP; 1(2)] Unique. Playable at Vasaran Ahjo   if the influence check is greater than 8. Standard Modifications: Dwarves (+1), Elves (-1), Men (+1), Umli (+3). May only be played as a minion resource by a character in a covert company. This faction gives 2 mp if placed under Profitable Trade",</t>
  </si>
  <si>
    <t>Playable on an Umit. If his company has faced an Animal, Wolf, or Spider attack that turn, tap target Umit to take a food item from your discard pile or sideboard to your hand; or, if they have moved to an Under-deeps site or Dungeon, tap him to take an ore resource; or, if they have moved to a Border-hold [B] or Free-hold [F], tap him to replace a minor item he controls with another non-unique minor item",</t>
  </si>
  <si>
    <t>Playable on an automatic-attack from Shelob; does not count against the hazard limit. The attack receives +1 strike, +1 prowess, and -2 body. The first attempt to cancel this attack instead cancels the effects of this card. Cannot be duplicated on a given attack.   \"Her vast belly was above him with its putrid light, and the stench of it almost smote him down.\" -LotRIV",</t>
  </si>
  <si>
    <t>Untapped character does not tap against one strike.  \"Diving under Aragorn's blow with the speed of a striking snake he charged...\"-LotRII",</t>
  </si>
  <si>
    <t>Playable on a character taken prisoner at a Dark-hold [D]. Make a roll: if the result is greater than the character’s mind (+3 for Hobbits), the character becomes a minion agent controlled by the hazard player. Discard all other hazard permanent-events on the agent.  This card cannot be targeted by resource events.  During the organization phase, a sage at the same site as the character may tap to attempt to remove this card. Make a roll; add 1 for each additional sage or diplomat in the company that taps in support: if the result plus the character’s mind is greater than 10, discard this card; the character joins the sage’s company and is controlled by the sage’s controlling player.",</t>
  </si>
  <si>
    <t>[SP: 1] Command. Playable on a Warlord at a Darkhaven [K]. The Warlord may control any number of (different) command cards (these are not returned to his hand). At the end of your turn, if he controls more than 2 command cards, discard one of them.",</t>
  </si>
  <si>
    <t>[SP: 1] Dragon only. Dragon-magic. Playable on a Dragon character. He may tap to play Memories Stolen on a character he faces in CvCC; Memories Stolen may also be taken from your sideboard or discard pile.",</t>
  </si>
  <si>
    <t>Environment. Each player’s hand size is reduced by one (by two if Morgul Night is in play). If Skies of Fire is in play, each minion player’s hand size is increased by one. Cannot be duplicated.",</t>
  </si>
  <si>
    <t>Unique. Playable at Shelob’s Lair. Weapon. +2 prowess to a maximum of 11 (+4 prowess and -3 to target’s body against Spiders, if bearer is a warrior). Bearer must always be assigned a strike from a Spider attack against his company, regardless of his status or the attack’s normal abilities. He makes a CC modified by -1 when such an attack (or strike thereof) is cancelled or made ineffectual.",</t>
  </si>
  <si>
    <t>Unique. Spawn. Ancient Deep-hold has an additional automatic-attack: Spawn-2 strikes with 17/7 prowess/body. In addition, non-unique spider creatures can be keyed to Under-deeps Ruins &amp; Lairs [R] and Under-deeps Shadow-holds [S].   \"...an evil thing in spider-form...\" -LotRIV",</t>
  </si>
  <si>
    <t>Unique. Spawn. The Wind-deeps and The Rusted-deeps each have an additional automatic-attack: Spawn-2 strikes with 16/8 prowess/body. In addition, for each Spider attack your opponent faces, you can choose for it to be at +1 prowess and detainment.   \"...such as Beren fought in the Mountains of Terror in Doriath ...\" -LotRIV",</t>
  </si>
  <si>
    <t>Unique. Playable at Cirith Ungol if the influence check is greater than 8.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Uruk-hai (+2), Morgul-orcs (-2).",</t>
  </si>
  <si>
    <t>Playable on a company containing both Dwarves and Elves, or both Orcs and Trolls. Make a roll (draw a #) and subtract five (seven for Orcs and Trolls). If available, your opponent must choose and return to his hand any number of Elves and Dwarves (or Orcs and Trolls) in the company whose total mind equals or exceeds this result. Items played with these characters are also returned to opponent's hand. Cannot be duplicated on a given turn.",</t>
  </si>
  <si>
    <t>[MP: 0; CP: 0; SP: 0] Playable if there are at least four Demon and/or Spawn cards in play. Minion allies lose all movement restrictions. Discard if there are fewer than 3 Spawn cards in play or when any play deck is exhausted. Cannot be duplicated.",</t>
  </si>
  <si>
    <t>[MP: (*)] Playable if you have at least 4 Valdacli in active play. Your Dunedain and Men factions within the Dominions of the Seven are effected by Alliance of the Free Peoples. This card is worth   1 mp (to a maximum of 4) for every race of which you control at least 2 characters and a faction playable at sites within the Dominions of the Seven. Discard this card if you the requirements to play are not met, or if a minion faction moves into the territory of the Dominions of the Seven. Cannot be duplicated.",</t>
  </si>
  <si>
    <t>[MP: 1; Mind: 3; DI: 1; P/B: 3/7]---W/D---Umit. Unique. Agent. Grey agent. +2 DI against Umli, +1 prowess when at or moving to a site in The Northern Waste. May not be brought into play at a site where an opponent has a faction in play. Agent only: +1 prowess against Drakes, Dragons, and Elves.Home site: Hyvät Kalat, any Umit-hold.",</t>
  </si>
  <si>
    <t>Any factions played at sites at which a company successfully plays Burning Rick, Cot and Tree or Smoke on the Wind, are returned to their owner’s hand.",</t>
  </si>
  <si>
    <t>[CP: 7] Unique. Stature card. Playable on a Ring for Mortal Men borne by a female Man or Dúnadan character (or by Adûnaphel the Ringwraith). Bearer may designate one male character in her company which may be controlled costing no EI; you may bring such a character into play regardless of his mind value and he must always be controlled by bearer (regardless of any hazard effects).      Additionally, +10 to bearer’s influence attempts against opponent’s male characters. This modification cannot be altered by any other effect.",</t>
  </si>
  <si>
    <t>Playable on a Haven [H] if the bearer of The One Ring is there. Any non-minion company at the site faces 3 attacks (cannot be cancelled by any card effect) at the beginning of the site phase: Orcs — 5 strikes with 8 prowess; Trolls— 3 strikes 10 prowess; Nazgûl — 2 strikes with 13 prowess. Discard The One Ring if any strike against its bearer is successful. If all attacks are defeated, place this card in opponents mp.   The bearer of The One Ring cannot leave the site while this card is in play. Cannot be duplicated.",</t>
  </si>
  <si>
    <t>Quest.  Playable only as a starting event or in lieu of playing a minor item with a starting company; Any opponent may bring Legacies of Númenor into play from his sideboard.  Cannot be duplicated by a given player.  Flip this card when you have a unique faction in play at a port site.",</t>
  </si>
  <si>
    <t>(1)Rock Fall--- each character faces 1 strike with 8 prowessSpecial: Contains a hoard.  This site is considered an Under-deeps site for the purpose of playing items and hazard creatures.",</t>
  </si>
  <si>
    <t>(1)Rock Fall--- each character faces 1 strike with 8 prowessSpecial: Contains a hoard. Non-Nazgul creatures played at this site attack normally, not as detainment. This site is considered an Under-deeps site for the purpose of playing items and hazard creatures.",</t>
  </si>
  <si>
    <t>(1)Men---5 strikes with 7 prowess, Special: This site is located in Talath Uichel if Mordó is in play or Growing Shadow is in play on that region (its nearest Haven becomes Evermist)",</t>
  </si>
  <si>
    <t>(1)Men--- 4 strikes with 7 prowess (detainment against covert companies)*, Special: This site is located in Talath Uichel if Mordó is in play or Growing Shadow is in play on that region (its nearest Darkhaven becomes Mornost)",</t>
  </si>
  <si>
    <t>Unique. Men. Five strikes. Detainment against minion companies. As a creature, may be played keyed to Barl Syrnac, Talath Uichel, Talath Oiohelka, or any region adjacent to these; and at Ruins &amp; Lairs [R] and Shadow-holds [S] in these regions. A scout with a home site in the Northern Waste may tap to cancel this attack.    As a short-event, discard a Profitable Trade opponent has in play with a faction played in Wilderland or the Northern Waste (factions remain in play) or take Trouble on All Borders from your discard pile to your hand",</t>
  </si>
  <si>
    <t>[MP: 1; Mind: 4; DI: 0; P/B: 4/8]---W/Sa---Orc. Unique. Ice-orc. Discard on a body check result of 8. +2 DI against Ice-orcs. Healing effects affect all Orcs in his company.    tap: modify the mind of any one Orc at his current site by +1 or -1 this turn. Home site: Kula Dularuath.",</t>
  </si>
  <si>
    <t>[MP: 1; Mind: 4; DI: 0; P/B: 5/8]---W---Dúnadan. Unique. +2 DI if he bears a unique battle-gear item. +1 prowess if at or moving to a Port or Battleground site.Home site: Hazaj Tollin, Nîlûlondê.",</t>
  </si>
  <si>
    <t>(1)Dunedain--- 2 strikes with 8 prowess (detainment)Special: Port. Tap sage at this site to discard a sea hazard.",</t>
  </si>
  <si>
    <t>(1)Men---each character faces 1 strike with 6 prowess (detainment against covert companies); (2)Dúnedain--- 3 strikes with 10 prowess (against overt companies only)Special: Port.",</t>
  </si>
  <si>
    <t>[MP: 2; Mind: 6; DI: 1; P/B: 5/8]---W/R---Dúnadan. Unique. +2 DI against Dúnedain with a home site in the Sun-lands. +1 prowess against Men. +1 prowess in CvCC if your opponent is Sauron.Home site: Korlea, Pelargir.",</t>
  </si>
  <si>
    <t>Nearest Haven: Edhellond Playable: Information, Items (minor, major) Automatic-attacks: Orcs- 4 strikes with 7 prowess  \"Neither he nor Frodo knew anything of the great slave-worked fields away to the south in this wide realm, beyond the fumes of the Mountain by the sad waters of Lake Núrnen...\"-LotRVI",</t>
  </si>
  <si>
    <t>Nearest Darkhaven: Minas Morgul Special: If your Ringwraith is at this site, he may tap during the organization phase to bring one Orc or Troll character from your discard pile into play at this site (as another company). The character must move to a different site from that of your Ringwraith this turn or he is discarded at the end of the movement/hazard phase.",</t>
  </si>
  <si>
    <t>(1)Demons---3 strikes with 8 prowessSpecial: Contains a hoard. When Doors of Night is in play, this site is considered also a SH and a Ruins.",</t>
  </si>
  <si>
    <t>[MP: 4; P/B: 15/6] Unique. Dragon. Undead. Playable at Steel Fall. 2 strikes. May also be keyed at any Dragon’s Lair if the associated Dragon was eliminated.    If Doors of Night is in play Uruial may also be keyed to any Dragon’s Lair whose Dragon is in play but not at the site. Any character wounded by a strike of Uruial must make a CP modified by -2.",</t>
  </si>
  <si>
    <t>Unique. Playable at Barad-dûr, Cirith Gorgor, or Cirith Ungol if the influence check is greater than 11. Once in play, the number required to influence this faction is 0. If this influence attempt is made by an Orc or Troll leader, you may place this faction under the control of that leader and not tap the site. Discard the faction if the leader moves or leaves play. 3 or more factions controlled by the same leader give 2 extra Marshaling points. Standard Modifications: Any other Orc Faction (-2; applied only once).",</t>
  </si>
  <si>
    <t>Orc. One strike. If played on a company that has already faced an Orc attack this turn, Uruk-lieutenant receives +3 prowess. Orc-lieutenant receives an additional +3 prowess if played on a company that has already faced Uruk-lieutenant this turn.  \"...he turned Boromir's sword and bore him backwards...\"-LotRII",</t>
  </si>
  <si>
    <t>This card may be taken from your sideboard and shuffled into your play deck if your opponent has a mustering card in play. As a permanent-event, playable on a faction. Target faction may not move (regardless of conflicting resources). Cannot be duplicated on a faction.     As a short-event, bring one Muster Disperses from your sideboard or discard pile to your hand and remove this card from the game.",</t>
  </si>
  <si>
    <t>Sage only. Tap sage to enable him to use one Palantír he bears for the rest of the turn.  \"But he himself went up alone into the secret room under the summit of the Tower; and many who looked up thither at that time saw a pale light that gleamed and flickered from the narrow windows for a while, and then flashed and went out.\"-LotRV",</t>
  </si>
  <si>
    <t>When you successfully play a Dragon faction having modified the influence attempt by discarding an item (or removing it from the game), rotate this card 90° and rotate any Gold beyond Price or Count back 90°. For each time rotated, this card gives 1 MP and your Fever of Unrest require one fewer Wilderness [w] to play a Dragon hazard creature. Additionally, you may play Long Grievous Siege on your Dragon factions, and one hazard event in response to an opponent’s company facing an attack created by your Dragon faction.",</t>
  </si>
  <si>
    <t>Playable on an Orc minion whose company is attacking a hero company with at least one Hobbit. For each successful strike against a Hobbit, the character is not wounded, but rather placed \"off to the side\" with this card. Discard if no characters are placed with this card. Make a roll (draw a #) during your end-of-turn phase, If the result is les sthan 7, discard this card. If target Orc is wounded or removed from active play, discard this card. If this card is discarded, the surviving Hobbits immediately form a company at the Orc's current site or new site. Marshaling points are awarded if stored at Barad-dûr, and the Hobbits are then eliminated.",</t>
  </si>
  <si>
    <t>Hoard item. Weapon. May only be born by a character with a prowess of 5 or more. Warrior only: +1 prowess to a maximum of 8 (+2 against Elves to a maximum of 9); if you assign a strike to the bearer, you may choose to assign a second strike to the bearer. The bearer faces an additional strike sequence.",</t>
  </si>
  <si>
    <t>[MP: 1; P/B: 11/0] Animal. Ape. {Playable: Jungle} 2 strikes. Attacker chooses defending characters. May also be played keyed to Sára Bask, Suza Sumar and Ûsakan and to non-Haven sites in these regions. Each character wounded by Uvag-aak has his body modified by -1 until the end of the turn.",</t>
  </si>
  <si>
    <t>Unique. Nazgûl (9th). May be played as a hazard creature (with one strike) or as a permanent event. As a creature, may also be played keyed to Harondor, Horse Plains, Gorgoroth, and Khand; and may also be played at sites in these regions. If played as a permanent-event, it will remain in play until tapped during the opponent's movement/hazard phase (tapping counts against the hazard limit). When tapped, Ûvatha the Horseman becomes a short-event and you may bring one hazard creature from your discard pile to your hand.",</t>
  </si>
  <si>
    <t>Unique. Manifestation of Ûvatha the Horseman. Can use spirit-magic. -3 direct influence in Heralded Lord mode. -1 prowess in Fell Rider mode. He may join another Ringwraith's company during your organization phase and requires no influence to control. As your Ringwraith, if at a Darkhaven [V], he may tap during your organization phase to move one resource event card from your discard pile to your play deck and reshuffle.   Home Site: Any site in Khand",</t>
  </si>
  <si>
    <t>Playable on Ûvatha the Ringwraith's own company (if Ûvatha is your Ringwraith) at the end of his movement/hazard phase. His company may move to an additional site this turn. A site card may be played and another movement/hazard phase immediately follows for his company.  \"...going hither and thither in the lands...\"-LotRII",</t>
  </si>
  <si>
    <t>[MP: 2; Mind: 6; DI: 1; P/B: 6/9]---W/R---Elf. Unique. Half-elf. Desert-screamer. Agent. Grey Agent. +2 DI against the Desert Screamers faction. You may play Counterfeit on Vaal Gark without any requirements (also as a hero resource): during the untap phase you may choose for Vaal Gark to be either a Dúnadan or Man for the effects of non-enviroment hazards and non-item resources.     Agent only: tap: at a company’s new site in a Desert [e] region to attack that company during its movement/hazard phase with +2 prowess. Home site: any Haven site in the Sunands.",</t>
  </si>
  <si>
    <t>*From Tauronde: J-CS-CS-CS-CS-J;From Hau Nysrin: B-C-CC-C-J",</t>
  </si>
  <si>
    <t>(1)Elves---each character faces a strike with 9 prowess (detainment against covert companies); (2)Awaken Plant--- 4 strikes with 11 prowess (against a overt company only)Special: Any company moving to this site has its hazard limit increased by 2. A minion company may not attack another company at this site. A Ringwraith may not move to this site, unless your Ringwraith has a home site in the Sun-lands or Uttersouth.",</t>
  </si>
  <si>
    <t>[MP: 1; Mind: 4; DI: 0; P/B: 4/7]---W/Sc---Elf. Unique. Tatya. +1 prowess against attacks keyed to a Jungle [j} region or to sites in such a region. Requires only 3 mind to control if controled by a Court Member of Ardor or Fëatur.Home site: Engkîr.",</t>
  </si>
  <si>
    <t>Nearest Haven: Edhellond  \"...made a great bay that beat up against the sheer southern faces of the mountains. Its steep slopes were grass-grown...The vale was rich and many folk dwelt there.\"-LotRV",</t>
  </si>
  <si>
    <t>Nearest Darkhaven: Minas Morgul Playable: Items (gold ring) Automatic-attacks: Men-each character face 1 strike with 7 prowess (detainment against covert companies)  \"'For at Erech there stands yet a black stone that was brought, it was said, from Númenor by Isildur; and it was set upon a hill...'\"-LotRV",</t>
  </si>
  <si>
    <t>Unique. Elf. Noldo. Elf-lord or Pallando only.  Playable at Amon Lind.  Whenever you play Stars or The Evenstar during his company's current phase, you may name a hazard:  if opponent has this hazard in his hand, he must reveal it, and choose to either discard it or lower the hazard limit against the company by one.  Otherwise he must reveal his whole hand.",</t>
  </si>
  <si>
    <t>Hoard item. Weapon. +2 to bearer's prowess to a maximum of 9. Warrior only: +1 to body to a maximum of 9.   \"...his sword of steel was valiant...\" -LotRII",</t>
  </si>
  <si>
    <t>[MP: 2; Mind: 5; DI: 1; P/B: 6/8]---W/R---Elf. Unique. Half-elf. Leader. Court Member of Ardor. +2 DI against The Order of Horus faction.Home site: Tirgoroth.",</t>
  </si>
  <si>
    <t>(1)Traps--- 3 strikes with 8 prowess; (2)Slayers--- 2 strikes with 10 prowess (attacker chooses defending characters)Special: Hidden site. Discard an Interrogation or Rescue Prisoners you control when this site is revealed. Contains a hoard.",</t>
  </si>
  <si>
    <t>(1)Traps--- 3 strikes with 8 prowess; (2)Slayers--- 2 strikes with 10 prowess (attacker chooses defending characters)Special: Hidden site. Discard an Interrogation or Seized Prisoners or a Prisoner you control  from the company when this site is revealed. Contains a hoard.",</t>
  </si>
  <si>
    <t>Playable on your Ringwraith. Once per turn, he may tap to look at a number of cards from the top of any one play deck, equal to twice the number of factions you have in play at sites in his territory. If from opponent’s play deck, place these cards back on top in random order. If from your play deck, choose and take one into your hand, and return the rest to the top of your play deck in any order you choose.",</t>
  </si>
  <si>
    <t>[MP: 1; Mind: 3; DI: 0; P/B: 3/8]---W---Elf. Unique. Sinda. +2 DI against animal factions. Vallin is considered a ranger while moving with only Jungle [j] regions in his site path. All animal/horse allies under his control receive +1 prowess and body; if such an ally is eliminated wound Vallin (no body check is required). Home site: Aurax-Dûr.",</t>
  </si>
  <si>
    <t>[MP: 1; Mind: 4; DI: 1; P/B: 3/9]---Sc---Elf. Unique. Tatya. Court Member of Ardor. Ardor Agent. Can use Counterfeit as a skill card, to turn into a Dunadan or Man (place a token to mark you choice). Vallome is only considered as such for company composition only.Home site: Naurlindol.",</t>
  </si>
  <si>
    <t>[MP: 2; Mind: 6; DI: 1; P/B: 4/9]---W/Sa---Elf. Unique. Noldo. Court Member of Ardor. +2 DI against Khelno elves. Can use shadow-magic and sorcery. Home site: Citadel of Ardor.",</t>
  </si>
  <si>
    <t>[MP: 1; Mind: 4; DI: 0; P/B: 4/7]---W/Sa---Elf. Unique. Kelno. tap to receive sorcery skill till the end of turn. Requires only 3 mind to control if controled by a leader or Rilia. Home site: Naurlindol.",</t>
  </si>
  <si>
    <t>[MP; 1] Warrior only. Trophy. Playable during the site phase on an untapped warrior, if you have a Dwarf, Dúnadan, Elf, or Man faction in play normally worth 2 mp or more; must be played at a Ruins &amp; Lairs [R], Shadow-hold [S], or Dark-hold [D] in the region containing the site where the faction is playable (or an adjacent region). The warrior faces an attack: Troll — 1 strike with 12 prowess. If the attack is not defeated, discard this card. Cannot be duplicated at a given site",</t>
  </si>
  <si>
    <t>[MP: 1; Mind: 4; DI: 0; P/B: 4/7]---W---Elf. Unique. Kelno. +1 body if carrying a blade weapon. Requires only 3 mind to control if controled by a Court Member of Ardor.Home site: Mirisgroth.",</t>
  </si>
  <si>
    <t>Playable on a character. Tap character if untapped. +2 to any rolls to remove hazards played on target character (+5 if you discard a food item from the company, for no other effect).",</t>
  </si>
  <si>
    <t>(1)Undead---3 strikes with 10 prowess  ---cannot be cancelled----Special: Contains a hoard.",</t>
  </si>
  <si>
    <t>Demon. Flying. Attacker chooses defending characters. May also be played against a company that has faced a Nazgûl or Spawn attack this turn. Only one Vampire can be played in a given phase. The defending player must reveal two random cards from his hand for each successful strike of the attack.",</t>
  </si>
  <si>
    <t>Balrog specific. Playable if a company at or maving to an Under-deeps site is facing an attack and Flame of Udûn is not in play. If not in the company, The Balrog immediately joins the company. This is considered movement for The Balrog with no movement/hazard phase. The Balrog must face a strike from the attack, regardless of any conflicting effects. Following the attack, if untapped, tap The Balrog.",</t>
  </si>
  <si>
    <t>[MP: 1; Mind: 4; DI: 1; P/B: 2/9]---R/Sa---Dúnadan. Unique. Spirit-namer. +2 EI against Man and Umit characters and factions playable at a site in the Northern Waste. Is considered a Nando for the purpose of Healing Song.     tap: during the organization phase to prevent any hazard creature being played on her company keyed to a region in the Northern Waste this turn, if no other characters are in her company.                                                     Home site: any Border-hold in Northern Waste.",</t>
  </si>
  <si>
    <t>Modify the prowess of one Nazgul or Undead attack by -2 (by -4 if Gates of Morning is in play).   \"...and there was Tom's head (hat, feather, and all) framed against the light of the sun rising behind him.\" -LotRI",</t>
  </si>
  <si>
    <t>Spell. Wizard only. Cancels an attack against the Wizard's company. Wizard makes a corruption check modified by -2.  \"'Go back to the abyss prepared for you! Go back! Fall into the nothingness that awaits you and your Master. Go!'\"-LotRV",</t>
  </si>
  <si>
    <t>[MP: 2; Mind: 5; DI: 1; P/B: 3/9]---W/D---Dúnadan. Unique. +1 prowess if Enduring Tales is in play. +2 DI against non-unique Dúnadan or Man characters.      tap: play Gift of Comprehension on any character in his company without further requirements (+1 to his CP if played on himself); it may also be played from your discard pile.Home site: Aelinost, Ost Angthoronion.",</t>
  </si>
  <si>
    <t>Nearest Haven: Edhellond  \"...and the dark sons of Ûvatha's people drew their rugged ponies in rings, arrayed their camp in the shape of a spoked wheel, and began plotting the month's pastures and marketplaces.\"-Kuduk Lore",</t>
  </si>
  <si>
    <t>Nearest Darkhaven: Minas Morgul Automatic-attacks: Men-each character faces 1 strike with 5 prowess (detainment against covert company)  \"...a great peril to Gondor...a threat to the fiefs of the south that would prove deadly.\"-LotR",</t>
  </si>
  <si>
    <t>Men. Five strikes. Playable keyed to Chelkar, Khand, Horse Plains, and Nuriag; and to any adjacent regions if Ûvatha the Horseman or Doors of Night is in play. A character with a home site in these regions may tap to cancel this attack. If two or more strikes of the attack are successful, one horse or animal ally in the company must be discarded (defender’s choice).",</t>
  </si>
  <si>
    <t>[MP: (1); CP: (+2); Prowess: +1] Playable on a female character with a home site in Khand or its adjacent regions. +1 prowess. Target character may take trophies; if she controls a trophy, this card is worth 1 mp, she may use sorcery and receives +2 to any CP from sorcery cards. Cannot be duplicated on a given character.",</t>
  </si>
  <si>
    <t>Black player only. Place on Ûvatha the Ringwraith if in play as your Ringwraith. You may play this card in lieu of a minor item in your starting company and start the game at Mistrand; Ûvatha gains this site as a home site. If on Ûvatha, he becomes a Warlord and a leader. Any attack against his company receives -1 to its prowess and strikes (to a minimum of 2) for each Ûvatha Unleashed played this turn. Discard to take Bat-winged Helmet or Messenger of Mordor from your discard pile to your hand. Cannot be duplicated.",</t>
  </si>
  <si>
    <t>Unique. Playable at Variag Camp if the influence check is greater than 9.  Standard Modifications: none.  \"...passed south of Mordor and made alliance with the men of Khand...\"-LotR",</t>
  </si>
  <si>
    <t>Unique. Manifestation of hero Variags of Khand. Playable at Variag Camp if the influence check is greater than 8.  Standard Modifications: Nûrniags (+2), Haradrim (-2).  \"Hard fighting...and the hills and mountains were dyed as with blood.\"-LotRV",</t>
  </si>
  <si>
    <t>Unique. Weapon. Playable by The Witch-king at any site in Eriador or Gondor (does not tap the site). This item only affects The Witch-king; he may use sorcery and need not be taken to hand on a body check result of 8. Any non-unique Undead hazard creature may be played keyed to his region. Undead attacks against his company are always detainment. TAP: search your discard pile for a Riven Gate and play it on The Witch-king (as if from hand).",</t>
  </si>
  <si>
    <t>Nearest Haven: Evermist Special: Port. If you have successfully influenced the Umli Traders faction at this site, you may tap a character here to take an Umit character from your discard pile or play deck to your hand",</t>
  </si>
  <si>
    <t>(1)Umli---each character faces 1 strike with 9 prowess (detainment against covert companies)*, Special: Port. If Smoke on the Wind is played at this site, opponent must remove one Profitable Trade he has in play with a faction playable at a site in the Northern Waste",</t>
  </si>
  <si>
    <t>[MP: 3; P/B: 14/7] Playable: Triple Desert. Unique. Drake. Sand-drake. Three strikes. Attacker chooses defending characters. As a creature, may also be played keyed to Dune Sea and Mirror of Fire, and to any adjacent Desert [e] regions if Doors of Night is in play. May also be played at sites in these regions.     As a permanent-event, Sand-drake may be played keyed to any Desert [e] region, and to any adjacent non-Coastal Sea regions if Doors of Night is in play. You may discard a Sand-drake from hand to bring Vaurak into play from your discard pile",</t>
  </si>
  <si>
    <t>Dragon only. Dragon-magic. Playable on a Dragon character’s company during the movement/hazard phase. Discard one hazard permanent-event played on the company or an associated entity.",</t>
  </si>
  <si>
    <t>Playable on a company moving in a Wilderness [w], Border-land [b], or Free-domain [f] if Doors of Night is not in play; does not count against the hazard limit.  Make a body check modified by +1 for each character. Determine if each Orc or Troll character is discarded as indicated on their cards. Otherwise, the body checks have no effect unless an untapped character fails his check, in which case he becomes tapped.",</t>
  </si>
  <si>
    <t>Magic. Sorcery. Playable on a sorcery-using character facing an automatic-attack. The number of strikes of all automatic-attack at the site this turn are reduced to one. Unless he is a Ringwraith, character makes a corruption check modified by -4.  \"...for here as the Mountain drew near the air was ever mirky...\"-LotRVI",</t>
  </si>
  <si>
    <t>Sage or Dwarf only during the site phase at any Under-deeps site. Tap the sage or Dwarf. Tap the site if it is not already tapped. Sage or Dwarf may not untap until Vein of Arda is stored at a Haven [H]. Cannot be duplicated at a given site.  \"...gems and crystals and veins of precious are glint in the polished walls...\"-LotRIII",</t>
  </si>
  <si>
    <t>A Dragon attack receives one additional strike (with no body). Alternatively an attack from a manifestation of Scorba receives two additional strikes (each with no body).  \"...so great was his speed, they could see him as a spark of fire rushing towards them and growing ever huger and more bright.\"-Hob",</t>
  </si>
  <si>
    <t>Unique. Playable during your opponent’s turn, if one of your factions is eliminated in a faction battle. Discard one of opponent’s factions that participated in the battle and remove this card from the game. This card cannot be cancelled by any card effect.",</t>
  </si>
  <si>
    <t>[P/B: -1/-1] Disease. Playable on a character after a successful strike against him from a Spider or Vermin attack.   Does not count against the hazard limit. Disease. Target character receives -1 to prowess and body, and his company may move 1 less region (to a minimum of 2).     Discard this card when target character is healed or is at a Haven [H]. If played on an Elf, you may discard this card during the organization phase.",</t>
  </si>
  <si>
    <t>(1)Half-orcs--- 4 strikes with 7 prowessSpecial: If Tower Raided is in play at this site remove one Zurghîr Menace from play and put it to the out-of-play pile; place a token on the site to mark the removal.",</t>
  </si>
  <si>
    <t>(1)Half-orcs--- 4 strikes with 7 prowess (detainment against overt companies)Special: Non-Nazgul creatures played at this site attack normally, not as detainment. You may tap an Orc faction in play at this site, to shuffle one Zurghîr Menace from your sideboard to the deck.",</t>
  </si>
  <si>
    <t>Playable on an Orc or Troll character bearing a trophy or after facing a Vermin attack. Target character may remove a trophy he bears from the game to untap (or untap himself and another character in the company if the trophy is a Man or Dúnadan creature or character).     You may discard this card to allow the company to move an extra region. Cannot be duplicated on a given character",</t>
  </si>
  <si>
    <t>Unique. Playable on Galadriel if Royal Duo is in play. Once per phase, Galadriel may make a CC and (if still in play afterwards) untap.",</t>
  </si>
  <si>
    <t>Minion only. Prisoner. Playable at a site in the Northern Waste on a character bearing a rune item. Tap character and place a hero Man character playable at the site with this card, taken from your sideboard; he becomes a prisoner with the company (place this card and the rune item with him). During the untap phase at the site where the prisoner is stored, make a roll and add 2 for each magic user at the site. If greater than the prisoner’s mind plus 7, he joins your company as a minion character; values in parentheses and brackets apply (invert this card).",</t>
  </si>
  <si>
    <t>Technology. Playable at a tapped or untapped Shadow-hold [S], Dark-hold [D], or a site with a Dwarf-automatic-attack. Discard during the site phase at a Border-hold [B] or Shadow-hold [S] to make all versions of the site Ruins &amp; Lairs [R]. Its normal automatic-attacks are replaced with: Gas-each character faces 1 strike with 7 prowess (cannot be canceled). Keep Vile Fumes with the site until the site is discarded or returned to its location deck.",</t>
  </si>
  <si>
    <t>[MP: 2; Mind: 2; P/B: 2/9] Horse. Flying. Playable at any Hidden site in Ardor if you discard a Lost Knowledge.   tap modify a CP forced by a resource on an elf in the company by +2.   tap cancel a strike (not from an automatic-attack) against its bearer or itself. The hazard limit against this company is increased by +1 if opponent is a minion player. Discard Vilwarokko if you do not have at least one animal faction for each Vilwarokko in play.",</t>
  </si>
  <si>
    <t>Elrond only. +4 prowess, +2 body, +6 direct influence until the end of the turn. If Elrond is at Rivendell and your play deck has at least 5 cards in it, you may take 3 resource cards of your choice from your discard pile and shuffle them into your play deck. Elrond makes a corruption check modified by -3. Cannot be duplicated on a given turn.  \"...mightiest of the Three.\"-LotRVI",</t>
  </si>
  <si>
    <t>Unique. Scara-hai. Discard on a body check result of 7 or 8. TAP: during the site phase at an Orc-hold, if Host of Bats is in play or Swarm of Bats is played on his company, to play one Poison, which may be taken from your discard pile or hand (tap the site if untapped).  Home Site: Durthang",</t>
  </si>
  <si>
    <t>[MP: 2; Mind: 6; DI: 1; P/B: 4/9]---W/R---Man. Unique. +2 DI against characters and factions only playable at sites in Chy or its adjacent regions. Discard Engines of Defense from hand or his current site to cancel CvCC against his company.Home site: Pelepelplû, Tenolkachyn.",</t>
  </si>
  <si>
    <t>[MP: 1(3)] Unique. Playable at Bozisha-Dar if the influence check is greater than 9. Standard Modifications: overt characters (-4), Leader, Lord or Warlord (+3)     Bodyguard may be played as a minion character at Bozisha-Dar. After a successful influence attempt against this faction you may bring one Bodyguard into play from your sideboard under control of the character that has made the influence attempt.  This faction is worth 3 mp to a non-black player.",</t>
  </si>
  <si>
    <t>Light enchantment. Playable on an Elf at Evermist (or any sage if the Keeper of the Lodge Elf is there). +1 to his CP. Unless this card is inverted, once per turn target character may tap to reveal three cards from the top of your play deck to yourself: if Tear of Yavanna is revealed, take it into your hand and invert this card (shuffle all remaining cards back into the play deck). Cannot be duplicated on a given character",</t>
  </si>
  <si>
    <t>[MP: 3; CP: 2; P/B: +1/+1] Unique. Playable at any Under-deeps with a surface in the Sunlands. Helmet. +1 body (to a maximum of 10).    Warrior only: +1 prowess; +2 EI.     tap: heal bearer (from wounded to tapped); this item does not untap until bearer taps at a Haven [H] or oasis to untap it",</t>
  </si>
  <si>
    <t>(1)Men--- 4 strikes with 8 prowessSpecial: Port.",</t>
  </si>
  <si>
    <t>Sage only. Tap a sage to discard one non-environment hazard permanent-event on non-environment hazard long-event. Sage makes a corruption check modified by -2.  \"...so their voices, which uttered only his will and malice, were filled with evil and horror.\"-LotRI",</t>
  </si>
  <si>
    <t>Unique.  Spawn.  2 Strikes.  Any company moving through a Jungle [j] region must make a roll, modified by -1 for each Jungle in their site path, and +2 if a minion company; if the result is less than 6, the company faces an attack:  3 strikes with 15/8 (considered a creature attack). Additionally, any Jungle region [j] is also considered a Shadow-land [s] for the purpose of playing hazard creatures.",</t>
  </si>
  <si>
    <t>Unique. +2 direct influence against the Lossoth faction. Against Nazgûl, +5 to her prowess, and his body is halved (round up).  \"The Lossoth...can run on the ice with bones on their feet, and have carts without wheels.\"-LotR  Home Site: Lossadan Camp",</t>
  </si>
  <si>
    <t>[MP: 1] Playable at any tapped or untapped port site in Bay of Ormal    if the influence check is greater than 9. Standard Modifications: discard an item from the company (+3). As a minion resource only playable by a covert company.     Counts as a unique faction of any race for the purpose of Profitable Trade. Cannot be duplicated at a given site",</t>
  </si>
  <si>
    <t>[MP: 1; P/B: 8/0] Animals. {Playable: Desert} Two attacks; each wounded character faces a strike. A character in the company may tap to cancel one of these attacks. All body checks resulting from successful strikes are modified by +1.      May also be keyed to regions in Mordor and to any Ruins &amp; Lairs [R] in a Desert [e] region. If Drought is in play may also be keyed to any region adjacent to a Desert region.",</t>
  </si>
  <si>
    <t>Unique. +2 direct influence against the Southron faction. Against Nazgûl, +6 to her prowess, and his body is halved (round up).   Home Site: Southron Oasis",</t>
  </si>
  <si>
    <t>Unique. +2 direct influence against the Woodmen faction.  \"Grimbeorn the Old son of Beorn, counted him as his right hand...for Wacho was bold, ever-vigilant, and tirelessly roamed the mountains and forests by the Anduin Vales.\"-Kuduk Lore  Home Site: Woodmen-town",</t>
  </si>
  <si>
    <t>(1)Men---4 strikes with 8 prowess (detainment)Special: Wain-Easterlings faction is playable at this site, any influence check against this faction is modified by +2.",</t>
  </si>
  <si>
    <t>(1)Men---4 strikes with 8 prowess (detainment)Special: Wain-Easterliings faction is playable at this site; any influence check against this faction at this site is modified by +2.",</t>
  </si>
  <si>
    <t>Unique. Manifestation of minion Wain-easterlings. Playable at Easterling Camp if the influence check is greater than 8. Standard modifications: Wizards (-5), Dúnedain (-2).  \"'Their homes, their wain-borne palaces made of tapestries, everything moves according to the seasons or fortunes on the battlefield.'\"-Kuduk Lore",</t>
  </si>
  <si>
    <t>Unique. Playable at Easterling Camp if the influence check is greater than 9. Standard modifications: Easterlings (+2), Nûriags (-2). Once in play, the number required to influence this faction is 0.  \"...stronger and better armed than any that had appeared before. They journeyed in great wains, and their chieftains fought in chariots.\"-LotR",</t>
  </si>
  <si>
    <t>Environment. Playable on a company with an untapped Orc, Troll, or Man character. Tap an Orc, Troll, or Man character in that company. (defender's choice). If Doors of Night is in play, the company need not contain an Orc, Troll, or Man and any one character in that company is tapped (defender's choice).",</t>
  </si>
  <si>
    <t>The number of strikes and prowess of each Wolf, Spider, and Animal attack are increased by one (by two for Wolves if Doors of Night is in play). Can not be duplicated.  \"Fire and smoke and stench were in the air; for many engines had been burned or cast into the fire-pits, and many of the slain also...\"-LotRV",</t>
  </si>
  <si>
    <t>The number of strikes and prowess of each Wolf, Spider, and Animal attack are increased by one (by two for Wolf attacks if Doors of Night is in play). Cannot be duplicated.  \"No few had fallen, renowned or nameless, captain or soldier; for it was a great battle and the full count of it no tale has told.\"-LotRI",</t>
  </si>
  <si>
    <t>[MP: 1] Stolen Knowledge. Playable during the site phase on a hidden site. Tap a scout at the site; if Concealed Entrance is played on the site you need not tap a scout. Discard this card to untap the site or to discard a Concealed Entrance played on the site. Cannot be duplicated on a given site",</t>
  </si>
  <si>
    <t>Elves. Each character in the company faces one strike (detainment against covert and hero companies). If Doors of Night is not in play, may also be played keyed to Free-domains [f].   \"'They don't live in the Shire, but they wander into it in Spring and Autumn, out of their own lands...'\"-LotRI",</t>
  </si>
  <si>
    <t>Troll. One strike. Playable at any Under-deeps site  or against a company moving with Under-deeps movement. -2 to its prowess if not played at an Under-deeps site. Before cancelling an attack or strike from Wandering Troll, make a roll, modified by +3 for each food item discarded from the company and by -3 for each food item in the company not discarded; if the result is  lower than 6, the attack/strike cannot be cancelled",</t>
  </si>
  <si>
    <t>[MP: 2; MInd: 3; P/B: 5/10] Unique. Ent. Playable at any tapped or untapped Miraearon or site where Entwives is in play. May not be attacked by automatic-attacks or hazards keyed to her site. Discard Wandlimb if her company moves and does not contain another Ent.    tap: cancel the effects of an environment hazard that targets her company’s current or new site.",</t>
  </si>
  <si>
    <t>Weapon. Two-handed. Warrior only: +2 prowess to a maximum of 8 (if bearer is a Dwarf, +3 prowess against Trolls to a maximum of 9). When played as a hero resource this item gives 2 MP.",</t>
  </si>
  <si>
    <t>[MP: (2)] Stolen Knowledge. Scout only. Playable on an untapped scout at any tapped or untapped Shadow-hold [S] or Dark-hold [D] in Mordor, after facing all automatic-attacks. Tap the scout. May be stored at a Haven [H] for 2 mp.      You may discard a stored War Preparations to take a faction playable at a site in Gondor from your discard pile or sideboard to your hand. Cannot be duplicated at a given site.",</t>
  </si>
  <si>
    <t>[MP: 0; CP: 0; SP: 2]Balrog specific. Playable on a Troll with a mind of 8 or  more if your avatar is not in play; you may immediately  bring this card into play from your sideboard when such a character fails a CP (he is not removed from active play), or if your opponent has a Balrog avatar in play.     You may not reveal an avatar. Target character becomes a Warlord; +3 to his EI and his mind is halved for the purpose of controlling him (round up). You may at any time eliminate a character from the company to bring one resource from your sideboard to your play deck (or 3 to your discard pile). Cannot be duplicated by a given player",</t>
  </si>
  <si>
    <t>Unique. Elf. Manifestation of Losp’indel. One strike (detainment against hero and covert companies). As a creature, may be played keyed to Dor Bendor; and at any Elf-hold in the Northern Waste. If Helecthil, Light of the North is in play, may also be played keyed to any Wilderness [w] region in that territory.   As a permanent-event, each company with a magic user has its hazard limit increased by one. Additionally, Helecthil, Light of the North is considered Gates of Morning for the purpose of interpreting hazards",</t>
  </si>
  <si>
    <t>Unique. Thranduil of Mirkwood specific. Woodland Realm becomes a Wilderness [w]. TAP: and discard from hand an asterisk [*] creature playable keyed by name to Woodland Realm, Heart of Mirkwood or Western Mirkwood, to cancel an attack against one of your companies moving to a site in Woodland Realm (or with no other than these regions in their site path). TAP: during your end-turn-phase to take Elf-path or Refuge from your discard pile to your hand.",</t>
  </si>
  <si>
    <t>All Men creatures attacks in the Dominion of the Seven, can be used to not harm defending character's (hazards player's choice). Any successful strike does not wound the defending character, rather he must place one item he bears (attacker's choice) \"off to the side\" with this card, which then remains in play till no items are attached to it. Items placed with this cards are considered playable at the any Man-hold within 2 region's away of the companies site of origin. Cannot be duplicated.",</t>
  </si>
  <si>
    <t>Playable on one of your protected Wizardhavens [W] (not by Radagast). You may tap War-forges to make an additional non-hoard, non-unique minor item playable at this site this turn (if the site is tapped or not). The item may be taken from your discard pile or sideboard. Discard when this site is discarded or returned to your location deck. Cannot be duplicated on a given site.",</t>
  </si>
  <si>
    <t>Playable during the site phase at the site  where you have successfully influenced a Wolf faction this turn. You may take any Orc-mounts from your sideboard or discard pile and shuffle them into your play deck. Any non-unique wolf ally is playable at the site this turn by an Orc character who does not control a wolf ally, and may be taken from your discard pile or hand",</t>
  </si>
  <si>
    <t>Wolves. Two strikes.  \"They heard the wind hissing among the rocks and trees, and there was a howling and wailing round them in the empty spaces of the night.\"-LotRII",</t>
  </si>
  <si>
    <t>Wolves. Two strikes.  \"In a minute there was a whole pack of them yelping around the tree and leaping up at the trunk, with eyes blazing and tongues hanging out.\"-Hob",</t>
  </si>
  <si>
    <t>[MP: 1(*)] Unique. Playable at Isengard if the influence check is greater than 11. Modifications: Saruman is in the company (+3), eliminate a character or prisoner in the company (+7).    During the organization phase at Isengard, any wolf ally in your company there may be placed with this card, and any character who does not control a wolf ally may take control of a wolf ally placed with this card. For every 2 wolf allies placed with this card, it gives +1 mp",</t>
  </si>
  <si>
    <t>Unique. Playable at Lossadan Cairn if the influence check is greater than 10. Once in play, the number required to influence this faction is 0. Standard Modifications: Ice-orcs (+2), Misty Mountain Wargs (+2).  \"...come ravening out of the North in bitter white winters...\"-LotRI",</t>
  </si>
  <si>
    <t>Unique. Playable at any Ruins &amp; Lairs [R] in Lhûgdalf, Talath Oiohelka, or Talath Uichel    if the influence check is greater than 9. Modifications: influencer is Hoarmûrath or Dwar (+3), any other Wolf faction in play (-2).    You may play Our Own Wolves on your companies regardless of the presence of a spirit-magic using character (ignore any CC)",</t>
  </si>
  <si>
    <t>[SP: 2, DI: +3] Black player only. Playable on a warrior leader with a normal mind of 7 or more, bearing at least 2 trophy mp. Character becomes a Warlord; he may only be controlled by your avatar or GI. +3 to his DI.       You may only have a second copy of War-lord in play if you have 6 or more SP, or a third if you have 10 or more SP.",</t>
  </si>
  <si>
    <t>[SP: 1] Warlord specific. Playable During the site phase at your Warlord's non-haven, non-Darkhold home site. Target siste loses all AA for you; nothing is considered playable there as written on the site card. All versions of the site become hidden; an opponent's company must tap a Ranger to reveal this site. Your characters may heal at this site. Discard when the site leaves active play. Cannot be duplicated on a given site.",</t>
  </si>
  <si>
    <t>Ritual. Playable on a company during organization phase. Each sage in company that taps may heal one character (from wounded to tapped). Each sage so tapping makes a corruption check.   \"To Frodo's great joy the Hobbits stirred, stretched their arms, rubbed their eyes, and then suddenly sprang up.\" -LotRI",</t>
  </si>
  <si>
    <t>[MP: 2]---Man. Unique. Playable at Litash by a Warlord,The Angulion, or The Witch-king  if the influence check is greater than 9. Standard Modifications: none.    tap: at any time to consider Angmar and Gundabad (and thier adjacent regions if Fell Winter is in play) being in the Northern Waste.",</t>
  </si>
  <si>
    <t>Playable at any tapped or untapped Ruins &amp; Lairs [R] with a Wolf automatic-attack. If the War-warg and its controlling character are both targets of strikes from the same attack, you may tap War-warg to give +2 to body to its controlling character.  \"He spoke to them in the language of the Wargs...it sounded terrible...as it was.\" -Hob",</t>
  </si>
  <si>
    <t>[MP: 1; P/B: 9/4] Wolves. Two strikes. As a creature, may be played  at any Ruins &amp; Lairs [R] with a Wolf automatic-attack.     As a long-event, all Wolf attacks with body have their body modified by +1; and all Wolf attacks with no body have 4 body.  “Wolves howled., and on his shoulders he felt the heavy hands of Sauron’s hunters.”    —Si",</t>
  </si>
  <si>
    <t>Playable at any tapped or untapped Ruins &amp; Lairs [R] with a Wolf automatic-attack or at any tapped or untapped Shadow-hold [S] with an Orc automatic-attack.   \"...brutal canines, their throats protected by spiked collars, fangs capped with razor sharp steel, and instincts honed in the arts of slaying.\" -Kuduk Lore",</t>
  </si>
  <si>
    <t>[MP: 1; P/B: 8/5] Wolves. Two strikes. As a creature, may be played at any Ruins &amp; Lairs [R] with a Wolf automatic- attack or any Shadow-hold [S] with an Orc automatic-attack.     As a short-event, modify the prowess of an Orc creature attack keyed to a region by +2.  “...Sauron, being filled with suspicion, sent forth many wolves into the Elf-lands.”   —Si",</t>
  </si>
  <si>
    <t>Playable at the end of the organization phase on a moving company. When the company's new site is revealed, the company may untap a number of characters equal to the number of regions less than four in its site path.   \"It was a long and merry meal. Though the hobbits ate, as only famished hobbits can eat, there was no lack.\" -LotRI",</t>
  </si>
  <si>
    <t>(1)Undead--- 3 strike with 5 prowessSpecial: Hidden site. Tap a sage or diplomat with a home site in the Dominions of the Seven, when this site is revealed.",</t>
  </si>
  <si>
    <t>Flip Mordor in Ruins (if in play). You may play Tower Raided on any Dark-hold [D] in Mordor (as if a Shadow-hold [S]). Invert this card when you successfully play Tower Raided on a site in Mordor. If inverted, this card gives 3 MP. Only one copy of this card can be inverted. Re-invert it if you do not have Tower Raided on a site in Mordor, or when Dark Spires Rising becomes inverted.",</t>
  </si>
  <si>
    <t>Animal. Each character in the company faces one strike. May also be played at Moria. Two Wildernesses [w] in site path are required.  \"Out of the water a long sinuous tentacle had crawled; it was pale-green and luminous and wet.\" -LotRII",</t>
  </si>
  <si>
    <t>Animal. Each character in the company faces one strike. May also be played at Moria.   \"'...the arms were all guided by one purpose. Something has crept, or has been driven out of dark waters under the mountains'\"-LotRII",</t>
  </si>
  <si>
    <t>Playable on a Shadow-hold [S] or Dark-hold [D]. The site gains an additional automatic- attack: Pûkel-men — 2 strikes with 9 prowess, detainment against minion companies. Cannot be duplicated on a given site. Discard if the attack is defeated or when the site leaves active play.",</t>
  </si>
  <si>
    <t>Unique. +2 DI against characters and factions playable at sites in Western Mirkwood, Heart of Mirkwood, or Woodland Realm. If he is at such a site, you may play Widuskapin Ritual there. -1 to his CC if his company is overt.  Home Site: any site in Western Mirkwood",</t>
  </si>
  <si>
    <t>Only playable at Lórien. Discard to untap bearer or bearer and one other character in his company. Alternatively, discard during organization phase to play an additional region card.  \"'...we call it lembas or waybread, and it is more strengthening than any food made by Men...'\" -LotRII",</t>
  </si>
  <si>
    <t>Playable on a Hobbit facing a strike from an Orc attack. Target Hobbit receives +2 prowess against the strike. If strike is successful, he is not harmed and is taken prisoner at a Dark-hold [D], Shadow-hold [S], or Ruins &amp; Lairs [R]. If the Hobbit bears a ring, his player makes a roll at the start of each of his untap phases-if the result is less than 7, discard the ring. Rescue-attacks (3): Orcs-3 strikes with 6 prowess, Orcs-4 strikes with 7 prowess, Orcs-5 strikes with 8 prowess.",</t>
  </si>
  <si>
    <t>Command. Playable on an Uruk-hai facing a strike. The Uruk-hai immediately faces a strike of the attack assigned to another Orc in the company (instead of that Orc); he receives +2 prowess and -1 body against that strike. If still in play afterwards, he resolves his strike and makes a CC modified by -2.",</t>
  </si>
  <si>
    <t>Each time you discard a site from active play you may draw a card (or two if the site is a Shadow-hold [S] or Dark-hold [D]). Discard to take Much-trodden Paths, Press on towards Shelter, The Road goes ever on, or card with 'Fair Travels\" in its title from your sideboard or discard pile to your hand. Cannot be duplicated by a given player.",</t>
  </si>
  <si>
    <t>A character may be brought into play under general or direct influence at any Shadow-hold [S], Ruins &amp; Lairs [R], or Border-hold [B]. This does not count against the one character per turn limit.   \"'We have come all the way from the Mines to kill, and avenge our folk.'\"-LotRIII",</t>
  </si>
  <si>
    <t>Unique.  Playable on Aragorn II if you have revealed a Wizard and your Wizard is not in play.  +1 to his mind, prowess, and body, and +3 DI.  He may may tap during the organization phase to shuffle one resource or character from your sideboard into your play deck. You may take this card from your sideboard or discard pile to your hand when your Wizard is eliminated or placed off to the side. Discard  when your Wizard enters active play.",</t>
  </si>
  <si>
    <t>Playable at the end of the organization phase on a moving company with at least two Dwarves. Untap all characters in the company. The company may move an additional region this turn (to a maximum of 6).",</t>
  </si>
  <si>
    <t>Black player only: Unless Treegarth of Orthanc is in play, Isengard becomes one of your Darkhavens [K]; nothing is considered playable there as writte on the site card, all its automatic-attacks are cancelled. Your companies may move with starter movement between Isengard and Carn Dûm [s w w w b], Geann a-Lisch [w b] or Dol Guldur [d b w b b]. You may untap Isengard when your Ringwraith plays Messenger of Mordor there.  Fallen-Saruman only: you may play 'minion only' and 'black player only' resources, Saruman is considered your ringwraith for the purpose of such resources.  Saruman-player only: you may play ‘minion only’ and ‘black player only’ resources; Saruman is considered a ringwraith for the purpose of such resources",</t>
  </si>
  <si>
    <t>Playable only as an on-guard card if opponent's company contains Gollum or Stinker. When you reveal this card, reveal your My Precious at the same site as Gollum/Stinker. My Precious now attacks a character in the company bearing an items (your choice). Afterwards, if the attack was succesful, discard Gollum/Stinker, otherwise turn My Precious face-down and opponent may heal Gollum/Stinker (from wounded to untapped).",</t>
  </si>
  <si>
    <t>[SP: 1] Dragon-lord only. Playable on a Dragon’s Den [K]. One non-unique non-special item normally playable at the site is playable at the site. This does not tap the site and may be done at a tapped site; place this card with the item, it gives 0 mp at all times. Additionally, if this card is one of your starting events, you may include non-unique hoard minor items in your starting company. Cannot be duplicated on a given site.",</t>
  </si>
  <si>
    <t>Balrog specific. Your Balrog may tap to place one item that can only be borne by a Balrog “off to the side” with this card; it may be taken from your hand, sideboard, or discard pile. Any item placed with this card may be played as if from hand at an Under-deeps Ruins &amp; Lairs [R]. You may start the game with this card in lieu of playing a minor ite",</t>
  </si>
  <si>
    <t>Unique. TAP: during the organization phase and discard a magic card from hand to search your play deck or discard pile and take up to three of the following cards to your hand: Helm of Fear, Morgul-blade, Morgul-knife, The Fiery Blade, or an item only playable by a Ringwraith. This card does not untap normally; instead, tap your avatar to untap it.",</t>
  </si>
  <si>
    <t>The prowess of a character is modified by -1 until the end of the turn. Alternatively, the target character is forced to make a corruption check. Can not be duplicated.  \"'There is some will that lends us speed to our foes and sets an unseen barrier before us: a weariness that is in the heart more than in the limb.'\"-LotRIII",</t>
  </si>
  <si>
    <t>Playable on a character. The prowess of a target character is modified by -1 until the end of the turn. This use cannot be duplicated on a given character. Alternatively, target character makes a corruption check.  \"He wandered in loneliness, weeping a little for the hardness of the world...\"-LotRI",</t>
  </si>
  <si>
    <t>Playable on a moving hero company. Place 1 counter on this card if the company moves to a non-Haven site; delete 1 counter from it if the company moves to a Haven [H] or Shadow-hold [S]; delete 2 counters if the company moves Dark-hold [D]; delete an additional counter if the company moves to an Under-deep site.  At the end of each movement/hazard phase, tap 1 character for each counter on this card. For each food item in the company (to a maximum of 3) you may ignore the effect of 1 counter. Discard this card if there are no counters on it.",</t>
  </si>
  <si>
    <t>Every non-Ringwraith character in a company that has initiated CvCC must make a  CP modified by -2 during the end-of-turn phase.",</t>
  </si>
  <si>
    <t>Playable on a character.  Rotate this card 90° during the end-of-turn phase if target character has moved that turn and two or more environment hazards are in play.  If rotated at least once, discard during the organization phase to allow the company to move one extra region that turn.  If fully rotated, target character receives +1 prowess and body.  If each character in the company controlls a fully rotated Weather It, the company is not affected by, Snowstorm, Sandstorm, Mirage, Mordó or White Vision. Cannot be duplicated on a given character.",</t>
  </si>
  <si>
    <t>Nearest Haven: Rivendell Playable: Information Automatic-attacks: Wolves - 2 strikes with 6 prowess  \"On the top they found...a wide ring of ancient stone-work, now crumbling or covered with age-long grass. But in the centre a cairn of broken stones had been piled.\"-LotRI",</t>
  </si>
  <si>
    <t>Nearest Darkhaven: Carn Dûm Playable: Information Automatic-attacks: Wolves - 2 strikes with 6 prowess  \"'...in the first days of the Northern Kingdom, they built a great watch-tower on Weathertop, Amon Sûl they called it.\"-LotRII",</t>
  </si>
  <si>
    <t>Except for unused general influence and unused normal direct influence (including influence modifications given in a character's card text), all modifications to each influence attempt are reduced to zero.   \"'For Boromir was loyal to me and no wizard's pupil. He would have remembered his father's need...'\"-LotRI",</t>
  </si>
  <si>
    <t>Bring one resource or character (including your Ringwraith) from your sideboard or discard pile into your play deck and shuffle.   \"But it was no orc-chieftain or brigand that led the assault upon Gondor.\"-LotRI",</t>
  </si>
  <si>
    <t>Unique. Playable only with your starting company in lieu of a minor item, if you have two or more Elves with Lórien as a home site in play (or one such Elf and an avatar). Reveal this card when starting companies are determined as if it were a character. You may start the game at Lórien. Your Wizard or Lord may come into play there. Discard if you do not have a character with Lórien as a home site in play, or you have 6 SP or more.",</t>
  </si>
  <si>
    <t>Playable on a character bearing and able to use a bow, when another character in his company faces a strike (not from a detainment or non-combat attack, nor in CvCC). Make a roll, adding the character’s prowess (+3 if he is Nando or Silvan) and the normal MP of the bow. If the result is higher than the strike’s prowess, modify the strike by a combined value of -3 to prowess and/or body. If target character is Nando or Silvan, you may shuffle this card into your play deck instead of discarding it. Cannot be duplicated against a strike.",</t>
  </si>
  <si>
    <t>[MP: (3)] Unique. Playable at Tresti. You may take this card from your sideboard to your hand if Hidden Waters of Harad is in play. If in play as a hero resource you may store Dreams of Lore at Tresti and place it with this card; any player may discard a Vile Fumes from a company at Tresti to discard one Dreams of Lore from this card. If in play as a minon resource you may store Vile Fumes at Tresti and place it with this card; any player may discard a Dreams of Lore from a company at Tresti to discard one Vile Fumes from this card. This card is worth 1 mp for each card stored with it.",</t>
  </si>
  <si>
    <t>[MP: 1(3)] Playable on an Oasis. Healing effects affect all characters within the same company at the site. Healing of Nimrodel may be played on a company leaving this site as if a Haven. If you heal a character controlled by an opponent at this site you receive 3 MP instead of 1. Discard this card if the site leaves active play, Vile Fumes is discarded by a company at any version of this site or if a creature keyed to the site eliminates a character at any version of this site.",</t>
  </si>
  <si>
    <t>Nearest Haven: Lórien  \"...the trees in the court had also begun to glow, faintly at first, but steadily quickening, until every leaf was edged with light: some green, some gold, some red as copper; while the tree-trunks looked like pillars moulded out of luminous stone.\"-LotRIII",</t>
  </si>
  <si>
    <t>Nearest Darkhaven: Dol Guldur  Playable: Items (minor, major) Automatic-attacks (2): Awakened Plant-2 strikes with 10 prowess Awakened Plant-2 strikes with 10 prowess  \"A little steam escaped from the springs above...tinkling down the sheer face of the wall, pouring in sheer drops, link a fine curtain...\"-LotRIII",</t>
  </si>
  <si>
    <t>Magic. Shadow-magic. Playable on a wounded character in a company with a shadow-magic-using character. Wounded character becomes untapped with -1 to body. Discard at the end of his untap phase if at a Darkhaven [V]. Unless the shadow-magic-using character is a Ringwraith, he makes a corruption check modified by -3.",</t>
  </si>
  <si>
    <t>Demon. Wolf. One strike. May also be played at a Ruins &amp; Lairs [R] that has at least three Wildernesses [w] in its site path. Unless the defending character bears any armor, shield, or helmet, any resulting body check he makes is modified by +1. Only one Werewolf can be played in a given phase.",</t>
  </si>
  <si>
    <t>Drake. One strike. Attacker chooses defending characters. Defending company must discard one item of attacker's choice for each character wounded by Were-worm. Three Wildernesses [w] in site path are required.  \"'...if I have to walk from here to the East of East and fight the wild Were-worms in the Last Desert.'\"-Hob",</t>
  </si>
  <si>
    <t>Anduin Vales, Heart of Mirkwood, Southern Mirkwood, Woodland Realm",</t>
  </si>
  <si>
    <t>Any overt minion company moving to a Free-hold [F] site in Rohan, Fangorn, Wold &amp; Foothills, or a region of Gondor or Eriador must immediately return to its site of origin.",</t>
  </si>
  <si>
    <t>Riddling attempt. Playable during the site phase on a character at the same site as an opponent’s company. Tap the character. Opponent chooses a character in his company for this riddling attempt. Each player makes a riddling roll, modified by +2 if his character is a sage and +2 if a Hobbit (re-roll ties). The player with the highest result wins: he names an item (not a unique item in play) and the other player reveals his hand. If the item is revealed, the winner may immediately play a copy of the item with the riddling character taken from sideboard, hand, or discard pile (this does not tap the site); the loser discards the revealed item.",</t>
  </si>
  <si>
    <t>Environment. Playable on a minion or overt company. Cancels the effects of one environment hazard for the company this turn. Alternatively, make a roll to attempt to cancel any one hazard short-event (or permanent event if Skies of Fire is in play) played on the company or an associated entity before it resolves: if the result is greater than 6, the event is discarded",</t>
  </si>
  <si>
    <t>Light enchantment. Playable on a sage during the site phase at a site where \"Information\" is playable. Tap sage and site. Tap sage to modify one corruption check by a character in his company by +3. Sage makes a corruption check.  \"'You are an interfering old busybody,' laughed Bilbo, 'but I expect you know best, as usual.' 'I do-when I know anything...'\" -LotRI",</t>
  </si>
  <si>
    <t>Light Enchantment. Playable on a sage during the site phase at a site where \"Information\" is playable. Tap sage and the site. Tap sage to modify one influence attempt by a character in his company by +2. Sage makes a corruption check.  \"'When you know more you will understand why you have angered my companions. We intend no evil...'\"-LotRIII",</t>
  </si>
  <si>
    <t>[MP: (4)] Place this card in your marshalling point pile. Instead of discarding a site from play, you ma may place it with this card. This card gives 4 marshalling points if you have placed sites with it lovcated in the following territtories (as least one site per territory): the Northern Waste; the Great Central Plains; the Sun-lands; and the Sundering Seas. You may start the game with this card in lieu of playing a minor item. Cannot be duplicated by a given player.",</t>
  </si>
  <si>
    <t>Playable on a company that has faced a Wolf attack this turn; does not count against the hazard limit. Any Orc hazard creature may be played against the company this turn, regardless of the company’s site path or site.“But where the wargs howl, there also the Orc prowls...”                   —LotRI",</t>
  </si>
  <si>
    <t>Playable on an untapped Orc or Troll character bearing a Whip. Each tapped character in the bearer's company with a mind and prowess less than the bearer's makes a body check modified by -2. Failing the body check wounds, but does not eliminate the character. Each unwounded character in the company becomes untapped.",</t>
  </si>
  <si>
    <t>Playable on a stored resource permanent-event that required an information site to be played. Discard event.   \"...'But Saruman said nay, and repeated what he had said to us before: that the One would never again be found in Middle-earth.'\"-LotRII",</t>
  </si>
  <si>
    <t>Playable during the organization phase on your Ringwraith at a Darkhaven [V]. You may keep one more card than normal in your hand. Discard this card if your Ringwraith moves. Cannot be duplicated by a given player.   \"'You are not wise to be glad of the Yellow Face,' said Gollum. 'It shows you up.'\"-LotRII",</t>
  </si>
  <si>
    <t>Orc or Troll only: provides +2 direct influence against one character with a mind and prowess less than the bearer's. Cannot be duplicated on a given character.  \"'There now!' he laughed, flicking at their legs, \"Where there's a whip there's a will my slugs.'\" -LotRVI",</t>
  </si>
  <si>
    <t>Unique. Balrog specific. Playable at any tapped or untapped non-Darkhaven Under-deeps site. May only be borne by The Balrog. This item affects the Balrog. +1 prowess when tapping to face a strike. If The Balrog is in company vs. company combat, tap this item to cancel all effects of one weapon or your choice (even declared in the same chain of effects) in an opponent's company until the end of the combat. This does not discard the weapon.",</t>
  </si>
  <si>
    <t>Dragon-lord only. Playable during the site phase on a company without a Dragon. Instead of making a normal influence attempt to bring a character into play, you may make a roll, modified by your Dragon-lord’s unused EI if he taps. If the result is greater than the character’s mind plus 1, he joins the company (otherwise discard the character).",</t>
  </si>
  <si>
    <t>During your organization phase, you may take one ring special item (except for The One Ring) from your sideboard or discard pile and place it \"off to the side\". This item gives no Marshaling points. A maximum of two items may be with this card at one time. You may play a ring special item placed with this card as though it were in your hand. You may start the game with this card in lieu of playing a minor item.",</t>
  </si>
  <si>
    <t>[SP: 1] Dragon-lord specific. Greed mode. Playable during the organization phase on your Dragon-lord at a Dragon’s  Den [K]. Return this card to your hand: when you play another mode card, or during your organization phase if you so choose. When an opponent’s company plays an item at a site within 4 regions away from your current Dragon’s Den (6 regions for a winged Dragon) you may discard this card to relocate your Dragon-lord to that site. Your Dragon-lord must engage in CvCC and 1 strike must target the character that has played the highest mp item this turn.",</t>
  </si>
  <si>
    <t>Magic. Sorcery. Playable on a sorcery-using character. All of his corruption checks are modifiedby +2 for the rest of the turn. Alternatively, playable on a sorcery-using Fallen-wizard. -4 to his stage points (to a minimum of 3) for the rest of the turn. Unless the sorcery-user is a Ringwraith, he makes a corruption check.",</t>
  </si>
  <si>
    <t>Unique. Playable at Stone-circle if the influence check is greater than 10. Once in play, the number required to influence this faction is 0. Standard Modifications: Dunlendings (+2).  \"In the dead of night many shining eyes were seen peering over the brow of the hill.\"-LotRII",</t>
  </si>
  <si>
    <t>Playable at the end of the organization phase on a company containing a ranger. If the company uses region cards for its site path, tap the ranger to move as if the following pairs of regions were adjacent: Old Pûkel-land and Anfalas, Rohan and Lamedon, Rohan and Anfalas, Anórien and Lamedon.  Otherwise, if the site moved to is in one of the regions listed above, the hazard limit is reduced by two (to a minimum of two.) Cannot be duplicated on a given company.",</t>
  </si>
  <si>
    <t>Disease. Playable on a character moving in The Northern Waste if Doors of Night is not in play. If targt is a non-overt character with a home site in the Northern Waste, he may tap to cancel this card before it resolves. Target loses one of his skills (defender’s choice; choose the skill when this card resolves). For each Snow-blindness played on target he loses another skill and his company may move one less region (to a minimum of two). Discard during any organization phase if target character is at a Haven [H] or at a site not in the Northern Waste. Cannot be duplicated on a given character",</t>
  </si>
  <si>
    <t>[MP: 1; P/B: 9/4] Wolves. Four strikes. May be played keyed to any non- Coastal Sea region in The Northern Waste. May also be played keyed to any region that is a number of regions away from The Northern Waste equal to the number of copies of Bonds of Winter, Fell Winter, Long Winter, and/or Snowstorm in play.     “...wolves went freely through all the North, and came ever further southward into Beleriand.”                             —Si",</t>
  </si>
  <si>
    <t>Playable on a hero Border-hold [B] or Free-hold [F]. The site has the automatic-attacks indicated on the corresponding minion site card (detainment against hero companies) but with +2 prowess. Alternatively, playable on a minion Shadow-hold [S] or Dark-hold [D]. The site has the automatic-attacks indicated on the corresponding hero site card (detainment against overt companies) but with +2 prowess.",</t>
  </si>
  <si>
    <t>Attacks against minion and overt companies keyed to a region or site in Mirkwood receive +1 prowess and strikes for every two unique hero factions in play at such sites. Once per organization phase, you may tap such a faction to heal a character or ally at a site in Mirkwood (from wounded to tapped). Invert this card when you store Pass the Doors of Dol Guldur or Towers Destroyed becomes fully rotated; flip any Land of the Necromancer in play. If inverted, this card gives 3 MP (even to an Elf-lord).",</t>
  </si>
  <si>
    <t>[SP: 2] Dragon-lord only. Place this card on your Dragon-lord if he is in play. If moving to a non- Dragon’s Den, non-Ruins &amp; Lairs site, you draw 2 more cards than normal for his company (to a maximum of 3).      Alternatively, discard this card at the end of your organization phase or during your opponent’s site phase to untap your Dragon-lord.     Discard this card if your Dragon-lord is in dream mode. Cannot be duplicated by a given player.",</t>
  </si>
  <si>
    <t>[MP: 0; Mind: 1; DI: 0; P/B: 2/6]---W---Man. Unique. -1 to his corruption checks. -1 to his influence attempts. When Wídfara comes into play, you may take Weather It or The Wind Is Turning from your discard pile or play deck (reshuffle) to your hand.Home site: any site in Rohan.",</t>
  </si>
  <si>
    <t>Ritual. Playable on Woodmen-town. Discard a minor item from a company at this site to heal (from wounded to untapped) a non-overt, non-Ringwraith character at the site. Alternatively, discard this card during the organization phase to heal (from wounded to untapped) a character anywhere whose home site is Woodmen-town. Cannot be duplicated on a site.",</t>
  </si>
  <si>
    <t>Any character bearing a dual resource item or item of his opposing alignment receives -1 to his CPC. Additionally, if Doors of Night is in play, any character bearing such an item is eliminated instead of discarded by a failed CPC. Discard when any play deck is exhausted. Cannot be duplicated.",</t>
  </si>
  <si>
    <t>Ritual. Tap a sage to untap an item in his company. Sage makes a corruption check.  \"'Two?' said Legolas. 'I have done better, though now I must grope for spent arrows; all mine are gone. Yet I make my tale twenty at the least.'\" -LotRIII",</t>
  </si>
  <si>
    <t>[SP: 1] Dragon-lord specific. Place this card on your Dragon-lord if he is in play. Your Dragon-lord may tap during your end-of-turn phase to take one Dragon-magic card from your discard pile to your hand.      Cannot be duplicated by a given player.",</t>
  </si>
  <si>
    <t>Dark enchantment. Playable on a weapon. After facing a strike bearer must make a CPC, modified by -1 if a Man or Dwarf and by -2 if the weapon gives a bonus or ability to a race other than bearer’s race. Any normal result of a failed CP is cancelled but defender must choose to wound either the bearer or a character in his company of the hazard player’s choice. Cannot be duplicated on a given weapon.",</t>
  </si>
  <si>
    <t>[MP: (2)] Unique. Trophy. Playable during the movement/ hazard phase on a company moving in Greater Gondor and with a Wilderness [w] in their site path. The company faces an attack: Animal — 1 strike with 12/6 prowess/body. If the attack is not defeated, discard this card. Otherwise, ttap a Man character to put this card under his control; it yields 2 trophy mp. May be stored at any Man-hold; if stored this card gives 2 mp",</t>
  </si>
  <si>
    <t>Drake. Three strikes. Attacker chooses defending characters. Unless this attack is canceled, all untapped characters in defending company are tapped following attack. Two Shadow-lands [s] in site path are required.  \"A creature of an older world maybe it was, whose kind lingered in forgotten mountains cold beneath the Moon, outstayed their days, and in hideous eyrie bred this last untimely brood, apt to evil.\"-LotRV",</t>
  </si>
  <si>
    <t>Playable at any tapped or untapped non-Haven site in Rohan, Southern Rhovanion, Khand, Dorwinion, Horse Plains, or Harondor if the influence check is greater than 11.  Standard Modifications: Men with home sites in the regions listed above (+3). Tap this faction to allow any company with one of these regions listed above in its site path to move up to 1 additional region.",</t>
  </si>
  <si>
    <t>Playable at any tapped or untapped Ruins &amp; Lairs [R] in a Wilderness [w] if the influence check is greater than 11.  Standard Modifications: if Radagast is your Wizard (+3). Discard this faction to cancel an automatic-attack at a Ruins &amp; Lairs [R] or an attack keyed to Wilderness [w] or Ruins &amp; Lairs [R]. May also be used as a minion resource card that is only playable by a character in a covert company.",</t>
  </si>
  <si>
    <t>Trolls. Two strikes.  \"'It's trolls!...They're hiding in the bushes with sacks...'\"-Hob",</t>
  </si>
  <si>
    <t>Playable on an untapped agent. Tap the agent who may then make an influence attempt against an ally, faction, or character. Unused general influence modification does not apply. If successful, the target is not discarded, but rather is returned to its owner's hand.   \"'...He has gone up into the high places, among the birches that he loves best, and he will not come down.'\"-LotRIII",</t>
  </si>
  <si>
    <t>This card cannot be played. If your opponent looks at cards from your hand (due to the use of one of his cards or abilities) and sees Will Shaken, place this card in his Marshaling point pile. He loses two miscellaneous Marshaling points. Your opponent may skip his turn in order to place this card in your discard pile.  \"For he kew...the thread upon which his doom now hung.\"-LotRVI",</t>
  </si>
  <si>
    <t>Unique. Unless he is among the starting characters he may only be brought into play at his home site. He is considered a sage for the purpose of playing rituals.  If Mathom Lore is played on him, he may use any item as though he were a sage.  \"Will Whitfoot, the Mayor, and the fatiest Hobbit in the Westfarthing, had been buried in chalk, and came out like a floured dumpling.\"-LotRVI  Home Site: Michel Delving",</t>
  </si>
  <si>
    <t>Playable on a Fallen-wizard at a Wizardhaven [W]. Your opponent must choose either: discard from play enough stage cards (of his choice) to reduce his stage point total below 7 or to receive 4 stage points. Cannot be duplicated on a given Fallen-wizard.   \"'And I have the power to protect you. I am giving you a last chance.'\"-LotRIII",</t>
  </si>
  <si>
    <t>[MP: 2; Mind: 3; P/B: 4/7] Unique. Ent. Playable at a tapped or untapped Miraearon. May not move. May not be attacked by automatic-attacks or hazards keyed to her site. Is considered a character for the purpose of Cast aside Regret and Fear; when she controls this card, she may move freely. You may wound her to wound a Man character at her site.      tap: take Memories of Axe-wielders from your discard pile to your hand.",</t>
  </si>
  <si>
    <t>Playable on Henneth Annun or Wose-hold. All versions of the site gain the Hidden Site status. Opponent's company must either tap two Scouts or two Wolf allies in the company or discard a Stolen Knowledge from it, when any version of this site is revealed as a new site. Agents may only move to any version of this site, if they have the site as a home site. Discard this card if you have no faction or company present at the site.",</t>
  </si>
  <si>
    <t>[MP: 1(3)] Unique. Playable at Taurang if the influence check is greater than 11. Standard Modifications: Magic-user (+2), +4 if a prisoner card/character is eliminated from the company.  Special:  tap: attack any one character during your turn at any non-Haven site within the Ardor territory; the character faces a Demon/Slayer attack 1 strike with 12 prowess; resulting body checks are modified by +1. If this attack is defeated invert this faction (and wound the character who influenced it), it cannot be reinverted, until another influence check against it is successfully made.",</t>
  </si>
  <si>
    <t>Playable only if Doors of Night is in play. Replace the new site card of a moving company with a Coastal Sea [c] in its site path with a card from your location deck that has a Coastal Sea [c] in its site path.  \"The winds of wrath came driving him, and blindly in the foam he fled from west to east and errandless...\"-LotRII",</t>
  </si>
  <si>
    <t>Playable on a spirit-namer. Any light enchantments in the company give one fewer corruption point. When a rune item must be discarded from the company, instead you may either discard this card or tap target spirit-namer and take the item to your hand. Cannot be duplicated on a given character",</t>
  </si>
  <si>
    <t>Radagast specific. Shapeshifter. Place this card on Radgast if he is in play. Return this card to your hand: when you play another Shapeshifter card or, if you choose, during your organization phase. In addition to adopting the given attributes, Radagast's skills become Scout/Diplomat. If not other characters or allies (except his Black Bird) are in his company: Radagast may move to a new site with no region card maximum, he has no site path, and he is considered to move through no regions. Radagast may bear, but not use, items.",</t>
  </si>
  <si>
    <t>Drake. Two strikes. Attacker chooses defending characters. Three Wildernesses [w] in site path are required.  \"Armoured by scales as tough as true-silver, winged cold-drakes display a slender grace when swooping with the winds.\"-Kuduk Lore",</t>
  </si>
  <si>
    <t>Drake. Two strikes. Attacker chooses defending characters. Three Wildernesses [w] or two Shadow-lands [s] in site path are required.  \"'As like as not it is the marauding fire of the Dragon, the only king under the Mountain we have ever known.'\"-Hob",</t>
  </si>
  <si>
    <t>Winged. Playable by a Ringwraith at a tapped or untapped Barad-dûr, Dol Guldur, or Minas Morgul. Return its controlling Ringwraith to your hand if this ally leaves play. The company is overt. If each Ringwraith in the company controls a Winged Terror or Creature of an Older World, the company is in Fell Rider mode: discard any other allies in the company. TAP: allow its controlling Ringwraith to assign his strike in CvCC.",</t>
  </si>
  <si>
    <t>Playable on a company moving with flying movement, to a site in Mirkwood or with only Wilderness [w] in its site path. The prowess of each character and ally is modified by -3 (to a minimum of 6) this turn. If the company consists only of Dragon characters it is not considered flying this turn, but can still move up to 6 regions if winged.",</t>
  </si>
  <si>
    <t>Environment. The play of Bonds of Winter, Fell Winter, Long Winter, Snow in the Mountains, and Snowstorm costs two against the hazard limit. These hazards do not affect any site (or company moving to it) that is not in the Northern Waste or its adjacent territories. Whenever such a hazard would be discarded from play, place it “off to the side” with this card instead (discard it when this card is leaves play). Only one hazard can be with this card",</t>
  </si>
  <si>
    <t>Sage only. Playable on a non-Ringwraith sage bearing a Dwarven Ring and/or a Palantír. This turn the sage: bears the Dwarven Ring as though he were a Dwarf or is able to use the Palantír.   \"'But one at least Saruman must have obtained and mastered to his purposes.'\"-LotRIII",</t>
  </si>
  <si>
    <t>[CP: 7] Unique. Stature card. Playable on a Ring for Mortal Men, if borne by a Dúnadan. Bearer may use spells (except Sacrifice of Form) as if he were a Wizard. Additionally, bearer may tap and make a CC to take any one spell (except Sacrifice of Form) from your discard pile or sideboard to your hand.",</t>
  </si>
  <si>
    <t>Undead. One strike. Attacker chooses defending characters. Any character facing a strike whose mind is equal to or lower than the strike's prowess must tap if untapped following the strike (unless the strike is canceled).  \"...a wisp of pale sheen that...twisted like ghostly sheets unfurled by hidden hands.\"-LotRIV",</t>
  </si>
  <si>
    <t>Modify one riddling roll by +3. If applicable, this card may also be played during your opponent's site phase if a riddling roll is called for.  \"'I don't know half as well as I should like; and I like less than half of you half as well as you deserve.' This was rather unexpected and difficult.\" -LotRI",</t>
  </si>
  <si>
    <t>Man characters with a home site in Rohan or its adjacent regions cost 1 more influence to control if controlled by an Elf, and receive -1 to their corruption checks (unless in a company with a Wizard or an Elf with a mind of 8 or more). You may bring this card into play from your sideboard when opponent plays Lady of the Golden Wood or The Enemy is Watching. Cannot be duplicated",</t>
  </si>
  <si>
    <t>Unique. Nazgûl (1st). May be played as a hazard creature (with one strike) or as a permanent event. As a creature, may also be played keyed to Angmar, Gundabad, Gorgoroth, and Imlad Morgul; and may also be played at sites in these regions. If played as a permanent-event, it will remain in play until tapped during the opponent's movement/hazard phase (tapping counts against the hazard limit). When tapped, Witch-king of Angmar becomes a short-event and causes all Shadow-holds [S] to become Dark-holds [D].",</t>
  </si>
  <si>
    <t>Playable on a face-up agent. If the agent has a mind of 5 or less, it is discarded. If its mind is 6 or greater, return the agent to its owner's hand. Alternatively, an on-guard card is discarded.  \"'He was loth to speak and his tale was unclear, but it is beyond all doubt that he went to Mordor, and there all that he knew was forced from him.'\"-LotRII",</t>
  </si>
  <si>
    <t>Grey Mountain Narrows, Iron Hills, Northern Rhovanion",</t>
  </si>
  <si>
    <t>Environment. Playable only if Doors of Night is in play. Treat one target Wilderness [w] as two Wildernesses [w] or one Shadow-land [s] as two Wildernesses [w] or one Border-land [b] as two Wildernesses [w] until the end of the turn.  \"...there were Dragons in the wastes beyond...\"-LotR",</t>
  </si>
  <si>
    <t>Playable on a company. Any CC made by characters in the company from attempts to play or transfer items, or from storing items or events, are modified by +2 this turn. Cannot be duplicated on a given company on a given turn.",</t>
  </si>
  <si>
    <t>Any Nazgûl hazard creature may be played against a company that has faced a Nazgûl attack that phase; discard at the end of the phase if a Nazgûl creature attacked in this fashion. Cannot be duplicated. Additionally, Words of Power and Terror played on a company facing a Nazgûl attack also taps one non-avatar, non-Elf character or ally in the company (hazard player’s choice).",</t>
  </si>
  <si>
    <t>Spell. Wizard only. Return all hazard permanent-events on characters in your Wizard's company to opponent's hand. Wizard makes a corruption check modified by -2.  \"Gandalf's eyes flashed. 'It will be my turn to get angry soon,' he said. 'If you say that again, I shall. Then you will see Gandalf the Grey uncloaked.'\" -LotRI",</t>
  </si>
  <si>
    <t>Playable on a company a Wizard and a horse ally. Discard if these requirements are not met.When the company moves, the maximum company size is increased by two (to a maximum of 9) and you may tap this card to take one Fireworks from your sideboard to your hand. This card does not untap normally; instead, the Wizard may tap to untap it. Cannot be duplicated on a Wizard.",</t>
  </si>
  <si>
    <t>Spell. Wizard only. +5 prowess for the Wizard against one attack. Wizard makes a corruption check modified by -4.  \"...and then with a word of command, 'naur an edraith ammen!', he thrust the end of his staff into the midst of it. At once a great spout of green and blue flame sprang out, and the wood flared and sputtered.\"-LotRII",</t>
  </si>
  <si>
    <t>Spell. Wizard only. All attacks against Wizard's company suffer a -2 modification to prowess for the rest of the turn. Wizard makes a corruption check modified by -3.  \"There was a roar and a crackle, and the tree above him burst into a leaf and bloom of blinding flame. The fire leapt from tree-top to tree-top. The whole hill was crowned with dazzling light.\"-LotRII",</t>
  </si>
  <si>
    <t>Spell. Wizard only during your opponent's site phase. Automatically cancels an influence check against one of the Wizard's player's characters, followers, factions, allies, or items. Wizard makes a corruption check modified by -2.  \"Then Gandalf laughed. The fantasy vanished like a puff of smoke. 'Saruman...you should have been the king's jester...'\"-LotRIII",</t>
  </si>
  <si>
    <t>Playable on one of your non-Fallen-wizard characters. +1 to his direct influence. The character requires 3 points of influence to control and may only be controlled by general influence or a Fallen-wizard.  Cannot be duplicated by a given player.  \"'He is bold and cunning. Even now he plays a game with peril and wins a throw.'\"-LotRIIII",</t>
  </si>
  <si>
    <t>[MP: 1; CP: 0] Unique. Playable on Faramir, if Gandalf is in the company or you discard (for no effect) a Lost Knowledge card he controls. Faramir gains the sage skill. +1 to his mind. +2 DI against non-warrior characters. +2 to his CP when bearing a ring.",</t>
  </si>
  <si>
    <t>Spell. Lght Enchantment. Wizard only. Choose a character or ally in the company: +1 to all roll made by/for him this phase. Wizard makes a corruption check modified by -1. Cannot be duplicated on a given phase.",</t>
  </si>
  <si>
    <t>Wizard only. Playable only at a Haven [H]. Cannot be stored, stolen, or transferred. May not be duplicated on a given Wizard. Bearer makes a corruption check when this item is played.  \"'...and there he met me and led me up to his high chamber. He wore a ring on his finger.'\"-LotRII",</t>
  </si>
  <si>
    <t>Spell. Wizard only. All Nazgûl events are discarded or cancels an attack against a Wizard if he is the only character in the company. Wizard makes a corruption check modified by -2.  \"'...some of the waves took the form of great white horses with shining white riders; and there were many rolling and grinding boulders.'\"-LotRI",</t>
  </si>
  <si>
    <t>Hoard item. Weapon. Only a Wizard may bear this item. +2 to direct influence, and +2 to prowess. +2 to any corruption check required by a spell card. Tap bearer at the beginning of your end-of-turn phase to take one \"spell,\" \"ritual,\" or \"light enchantment\" from your discard pile into your hand. Bearer makes a corruption check. Cannot be duplicated on a given Wizard.",</t>
  </si>
  <si>
    <t>Spell. Wizard only, and only if a character in his company has a Gold Ring. Play to test a Gold Ring; make two rolls (or draw two #'s) and choose one result to use for the test. Wizard makes a corruption check modified by -1.  \"...lines of fire that seemed to form the letters of a flowing script.\"-LotR",</t>
  </si>
  <si>
    <t>You may play The White Tree at one of your Wizardhavens [W] if Sapling of the White Tree is stored there. Place Wizard's Trove with The White Tree-which is worth full Marshaling points. Your Wizardhaven [W] become protected. Ignore the text of The White Tree. Alternatively, you may store one miscellaneous Marshaling point card at one of your Wizardhavens [W]. Any reference to the site where the card can normally be stored are transferred instead to the Wizardhaven [W]. Place Wizard's Trove with the stored card-which is worth full Marshaling points.",</t>
  </si>
  <si>
    <t>Spell. Wizard only. +6 to direct influence for the Wizard for the rest of the turn. Wizard makes a corruption check modified by -3. May not be duplicated on a given Wizard.  \"Suddenly another voice spoke, low and melodious, its very sound an enchantment. ...all that it said seemed wise and reasonable, and desire awoke in them...to seem wise themselves.\"-LotRIII",</t>
  </si>
  <si>
    <t>Unique. Agent. Can use Sorcery. +1 DI against characters and factions playable at sites in Wilderland for each Cult of the Long Night in play. Agent only: TAP: if at a Man-hold in Wilderland to take Brigands from your discard pile to your hand. Home Site: Mistrand, Riavod, Strayhold",</t>
  </si>
  <si>
    <t>Unique. Agent.  \"Shadowy Woffung called himself a juggler, but by trade he practiced anything bequeathing him easy wealth.\"-Kuduk Lore  Home Site: Lake-town, Dale, Shrel-Kain",</t>
  </si>
  <si>
    <t>Anduin Vales, Brown Lands, Fangorn, Redhorn Gate, Rohan",</t>
  </si>
  <si>
    <t>Playable if you have a Wolf faction in play, on an Orc-hold where you have an Orc faction in play. Discard if these conditions are not met. Your wolf allies at the site heal during their untap phase. Orc-mounts can be duplicated on your companies with two or more wolf allies. Cannot be duplicated on a given site. TAP: during the organization phase to take a wolf ally or Orc-mounts from your discard pile to your hand.",</t>
  </si>
  <si>
    <t>Orcs. May be played following any Orc attack not keyed to a site. Three strikes. If played as a short-event, modify the prowess and strikes of a Wolf attack by +1.  \"But in those days they sometimes used to go on raids...they often got the wargs to help and shared their plunder with them. Sometimes they rode on wolves like men do on horses.\"-Hob",</t>
  </si>
  <si>
    <t>Wolf. Playable by an Orc at a tapped or untapped Shadow-hold [S] or protected Wizardhaven [H]. If its company consists of only Orcs and wolf allies and each character controls a wolf ally, all characters and allies receive +1 prowess (to a maximum of 4) and the company may move an additional region (to a maximum of 6). tap: cancel a strike (not from an automatic- attack) against its bearer or itself",</t>
  </si>
  <si>
    <t>Wolves. Three strikes.  \"...they heard a howl away down hill, a long shuddering howl. It was answered by another away to the right and a good deal nearer to them...\"-Hob",</t>
  </si>
  <si>
    <t>[MP: 0; CP: 0] Play to untap a wolf ally, a Wolf faction, or a non-unique Scara-hai Orc. Alternatively, playable on a wolf ally facing a strike: if the strike is defeated the ally receives +2 body until the end of the turn.",</t>
  </si>
  <si>
    <t>Playable on a Wolf faction in play. You may (at any time) tap the faction to give a Ruins &amp; Lairs [R] or Border-hold [B] in the same region as the faction’s site (or region adjacent) an additional automatic- attack that turn: Wolves — 3 strikes with 7 prowess; if the attack is defeated, discard this card",</t>
  </si>
  <si>
    <t>Playable at the end of the organization phase on a company using region cards with the last one being a Shadow-land [s]. (Play regions face up). This card is used as a site card, Ruins &amp; Lairs [R] (automatic-attack: Orcs-4 strikes at 7 prowess, items: (minor, major), cards opponent draws: 3, you draw: 1). The company may only leave the site using region movement. Discard Wondrous Maps when the company moves to a new site.",</t>
  </si>
  <si>
    <t>Silvan. TAP: cancel an Animal or Awakened Plant attack against his company. Only one Wood-elf may tap in this fashion per turn per company.  Home Site: any Elf-hold in Wilderland, Rhûbar",</t>
  </si>
  <si>
    <t>Unique. Playable at Thranduil's Halls if the influence check is greater than 8. Standard Modifications: Men (-1), Elves (+1), Dwarves (-2).  \"Their gleaming hair was twined with flowers; green and white gems glinted on their collars and their belts; and their faces and their songs were filled with mirth.\"-Hob",</t>
  </si>
  <si>
    <t>Anduin Vales, Grey Mountain Narrows, Heart of Mirkwood, Northern Rhovanion, Western Mirkwood",</t>
  </si>
  <si>
    <t>Unique. Playable at Woodmen-town if the influence check is greater than 7. Standard Modifications: Men (+1).  \"Most of the Men of the northern regions...were descended from the Edain of the first age, of from their close kin... Of this kind were the peoples of the upper vales of the Anduin: the Beornings, and the Woodmen of Western Mirkwood...\"-LotR",</t>
  </si>
  <si>
    <t>Unique. Manifestation of hero Woodmen. Playable at Woodmen Town if the influence check is greater than 10.   \"'Swords in these parts are mostly blunt, and exes are used for trees , and shields as cradles or dish covers...'\"- Hob",</t>
  </si>
  <si>
    <t>Nearest Haven: Lórien  \"...all the wide forest between was given to the Beornings and the Woodmen.\"-LotR",</t>
  </si>
  <si>
    <t>Nearest Darkhaven: Dol Guldur Automatic-attacks: Men-each character faces 1 strike with 6 prowess (detainment against covert company)  \"Most of the Men of the northern regions of the Westlands were descended from the Edain of the First age, or their close kin. ...Of this kind were...the Woodmen of Western Mirkwood.\"-LotR",</t>
  </si>
  <si>
    <t>Magic. Spirit-magic. Playable on a spirit-magic-using character. +5 to the character's direct influence for the rest of turn. Unless he is a Ringwraith, he makes a corruption check modified by -4. Cannot be duplicated on a given character.   \"...his breath came like the hiss of snakes, and all who stood by shuddered.\"-LotRII",</t>
  </si>
  <si>
    <t>Modify the prowesses of all characters in a company attacked by a Nazgûl by -1 until the end of turn. Can not be duplicated on a given company.  \"'Then the Black Captain rose...and cried aloud...words of power and terror to rend both heart and stone.'\"-LotRV",</t>
  </si>
  <si>
    <t>[SP: 2] Playable if you are Elessar, Pallando or Saruman on a unique faction you have in active play. Any influence attempt you make against a faction of the same type is modified by +2. Cannot be duplicated for a given type of factions.",</t>
  </si>
  <si>
    <t>Playable during the movement/hazard phase on a company moving to an Under-deeps site. At the end of its movement/hazard phase, target company attempts to move to an additional Under-deeps site which it has not attempted to move to yet this turn. Another site card is played and a movement/hazard phase immediately follows. Return this card to your hand. All hazard creatures the company faces this turn keyed to Shadow-holds [S] attack normally, not as detainment.",</t>
  </si>
  <si>
    <t>Playable on a company that has already faced a Dragon or Drake attack this turn. The prowess of each Spider and Animal attack against the company is increased by two for the rest of the turn. Additionally, if Doors of Night is in play, all Wolf attacks receive +2 prowess and all Wolf, Spider, and Animal attacks receive +1 strikes for the rest of turn against the company.",</t>
  </si>
  <si>
    <t>Unique. Weapon. +2 to prowess to a maximum of 9 (+4 to prowess to a maximum of 12 and -2 to strikes body against a Dragon or a Drake strike).  \"...and among them were several swords of various makes, shapes, and sizes.\"-Hob",</t>
  </si>
  <si>
    <t>Unique. Agent. +4 direct influence against Riders of Rohan and any character or minion that has Edoras as a home site.  \"At his feet upon the steps sat a wizened figure of a man, with a pale wise face and heavy-lidded eyes.\"-LotRIII  Home Site: Edoras, Dunharrow, Isengard",</t>
  </si>
  <si>
    <t>Each non-Wizard character that is not in a Haven [H], Free-hold [F], or Border-hold [B] does not untap normally during his untap phase. Such a character may instead make a roll (or draw a #) adding his mind stat. If the result is greater than 12, he untaps. Cannot be duplicated.  \"'We are worn and famished after out long road and we have sick comrades.'\"-Hob",</t>
  </si>
  <si>
    <t>[MP: 1; P/B: 7/0]  Woses. Each character in the company faces a strike. +3 prowess against Orcs. May be played keyed to any Wose-hold. May also be played keyed to Andrast, Lamedon, Old Pûkel Gap or any region containing a Wose-hold, and to Border-holds [B], Ruins &amp; Lairs [R] and Shadow-holds [S] in these regions.       Any body check resulting from the attack is modified by +2. May not be played if opponent has a Wose faction in play or a Wose character in the company. Cannot be duplicated on a given movement/ hazard phase.",</t>
  </si>
  <si>
    <t>[MP: 0; CP: 1] Wose only. tap: consider a successful strike from a  non-detainment, non-Nazgûl, non-Undead attack against a character in the company defeated (all effects of the successful strike still apply). Make a roll to determine if the strike’s body is also defeated; a strike with no body is considered to have body 4.",</t>
  </si>
  <si>
    <t>[MP: 0; CP: 0] Playable at the end of the organization phase on a company containing a Wose using region movement with the last one being a non-Coastal Sea region containing a Wose-hold (or an adjacent region). This card is used as a site card: Ruins &amp; Lairs [R] (automatic-attack: Pûkel-creature — 1 strike with 7 prowess. Playable: Items (minor), card draw: 1/1.) A ranger at this site may tap to play Healing Herbs from your hand, discard pile or sideboard even if the site is tapped. The hazard limit is reduced by 2 to a minimum of 2 for a company moving to this site. The company may only leave the site using region movement. Discard Wose Burial Site when the company moves to a new site.",</t>
  </si>
  <si>
    <t>[MP: 1; Mind: 3; DI: 0; P/B: 3/8]---W/R---Wose. +3 prowess against Orcs. May only be revealed as a starting character if the company already includes a Wose character with a higher mind.  tap: allow his company to move with region movement as if two non-Dark-domain, non- Shadow-land regions separated by a mountain range were adjacent (at least 1 region must contain a Wose-hold). Home site: any Wose-hold.",</t>
  </si>
  <si>
    <t>Playable on a company containing more Wose than non-Wose characters, if you have a Wose faction in play. Wose characters in the company count as half characters for calculating the hazard limit, if the comapny’s new site or site of origin is a Wose-hold. All Wose characters receive +2 prowess against Orcs and Wolves. If an Orc or Wolf attack against the company is cancelled, all Wose characters in the company must make a CP. Cannot be duplicated on a given company",</t>
  </si>
  <si>
    <t>Nearest Haven: Edhellond  \"'...Wild Men have long ears and eyes; know all paths. Wild Men live here before Stone-houses; before Tall Men come up out of Water.'\" -LotRIII",</t>
  </si>
  <si>
    <t>Nearest Darkhaven: Geann a-Lisch Automatic-attacks: Men-3 strikes with 5 prowess  \"...they found themselves in a rock-chamber, wide and rough, with an uneven stooping roof.\" -LotRIV",</t>
  </si>
  <si>
    <t>[MP: 0; CP: 1] Rune item. Playable only with a company containing a Wose character, or after the successful play of a Wose faction or rune item. You may place one non-asterisk (*) Animal, Spider or Wolf creature the company has defeated with this item.     tap: cancel an attack of a type corresponding with the attached creature.",</t>
  </si>
  <si>
    <t>[MP: 0; CP: 1] Playable only on a company containing a Wose character, or after successful play of a Wose faction or rune item. Discard this item to automatically defeat all strikes against the bearer from attacks keyed to Wilderness [w] or Ruins &amp; Lairs [R] this turn. Bearer makes a body check modified by -1 (wound if he fails, eliminate if already wounded).",</t>
  </si>
  <si>
    <t>Unique. Playable at Wose Passage-hold if the influence check is greater than 8. Standard Modifications: none.  \"'Remnants of an older time they be, living few and secretly, wild and wary as the beasts.'\"-LotRV",</t>
  </si>
  <si>
    <t>Unique. Playable at Drúadan Forest if the influence check is greater than 9.  Standard Modifications: none.  \"'...the Woses, the Wild Men of the Woods...they use poisoned arrows, it is said, and they are woodcrafty beyond compare.'\"-LotRV",</t>
  </si>
  <si>
    <t>Unique. Playable at The Worthy Hills if the influence check is greater than 11.   \"Living in half-submerged, earth-covered homes called fogus, the Woses of the Black Wood shun contact with others of the Secondborn.\"- Kuduk Lore",</t>
  </si>
  <si>
    <t>Unique. Manifestation of minion Woses of the Eryn Vorn. Playable at The Worthy Hills if the influence check is greater than 10. Standard modifications: none.  \"'...wild men, with little hair and painted skin, who breathe life into stone.'\"-Kuduk Lore",</t>
  </si>
  <si>
    <t>Corruption. Playable on an character facing a strike with prowess of 12 or greater. If the strike is not successful, discard this card. Otherwise, target character receives 1 corruption point and his body is lowered by 1. During his organization phase, a character at a Haven [H] with this card may tap to attempt to remove it. Make a roll (or draw a #): if this result is greater than 7, discard this card.",</t>
  </si>
  <si>
    <t>Playable on a moving character with two Dark-domains [d] in its site path. Each Nazgûl that attacks target company this turn receives +2 prowess and lowers the body of any characters it wounds by one (for the rest of the turn). Each Nazgûl so played does not count against the hazard limit. Cannot be duplicated on a given turn.   \"This way and that turned the dark head helmed and crowned with fear, sweeping shadows with its unseen eyes.\"-LotRIV",</t>
  </si>
  <si>
    <t>Unique. Playable at Thuringwathost or Urlurtsu Nurn, if the influence check is greater than 11. Modifications: Ringwraith (+4), magic-user (+2). Each time a creature or character is eliminated while its body (check) was modified by your Morgul-blade or The Fiery Blade, place it with this faction; it gives normal kill MP. This faction gives +1 MP for each card placed with it (to a maximum of 4). Remove any cards placed with it from the game when Banishment is played at a site in Nurn.",</t>
  </si>
  <si>
    <t>+1 to all body checks for Balrogs, Dragons, Drakes, Orcs, and Trolls resulting from Dwarf attacks. tap cancel any effect that would cancel a Dwarf-creature attack keyed to a Dwarf-hold. This card does not untap normally, but any player can discard a manifestation of a Dwarf-lord from his hand or a prisioner card he controls to untap it",</t>
  </si>
  <si>
    <t>All Awakened Plant attacks receive +1 strike and attacker chooses defending characters. Cannot be duplicated.",</t>
  </si>
  <si>
    <t>Playable on a minion resource short-event declared earlier in the same chain of effects. Make a roll (draw a #)-if the result is greater than 6, the event is cancelled and discarded.   \"...more than a thunderstorm, a thunder-battle...when two great thunderstorms meet and clash.\"-Hob",</t>
  </si>
  <si>
    <t>Adjacent Site: any Makeshift Camp in a Coastal Sea   region (7) Special: Hidden site. Tap a scout in the company to   reveal this site. *Any Miner's Pick gives +3 to the   movement roll. Any non-unique Animal, Drake, or   Undead creature playable in the Northern Waste   may be played at this site. Palantír of Amon Sûl, Palantír of Annúminas, and any non-unique jewel or treasure item are playable here. Store this card instead of discarding it; it now gives 2 mp",</t>
  </si>
  <si>
    <t>[MP: 1; P/B: 4/0] Animals. Wolves. 7 strikes. May be played keyed to any region in the Sun-lands and regions adjacent to these (may not be keyed to Jungle [j] and Coastal Sea [c] regions).",</t>
  </si>
  <si>
    <t>[MP: 1; Mind: 4; DI: 2; P/B: 3/7]---W/D---Man. Unique. Agent.  +2 direct influence against Dunlendings.  Home site: Dunnish Clan-hold, Edoras.",</t>
  </si>
  <si>
    <t>Unique. Manifestation of \"William\". May not be included with a starting company. May be played on the same turn Bûrat and/or Tûma is played. Discard on a body check result of 8. +1 prowess against Dwarves. Tap Wûluag to untap Bûrat or Tûma if at the same site. If Bûrat and/or Tûma is in his company, Wûluag's mind is reduced by one.   Home Site: Any non-Under-deeps Ruins &amp; Lairs",</t>
  </si>
  <si>
    <t>Dragon only. Playable on a Dragon character. Discard this card (at any time) after a successful strike against the Dragon: the strike is also considered failed (make any body checks to see if the strike is defeated).     Additionally, if the Dragon is wounded, every non-Dragon creature played against his company costs 2 against the hazard limit. Cannot be duplicated on a given Dragon.",</t>
  </si>
  <si>
    <t>Cold-dragon only. Playable on a Dragon if CvCC is declared, before resolving the attack. You may play one Animal, Wolf or Spider hazard creature (as a creature) without asterix (*) on opponent’s company before or after resolving CvCC; the creature must be keyable to the Dragon’s current site, or to the region containing the site. This card may also be played during your opponent’s turn.",</t>
  </si>
  <si>
    <t>Playable on a Border-hold [B] or Free-hold [F] (not in a Free-domain [f]). Place a non-unique Drake creature from your hand with this card; it must be able to attack in any regions of the site’s site path, or in the site’s region. Companies at any version of the site face an attack by the attached creature at the beginning of their site phase. At the end of the organization phase, a company at this site makes a roll, subtracting one for every non-warrior character it contains: if the result is less than 5, they may not move that turn. Discard when the attached creature is defeated. Cannot be duplicated on a site.",</t>
  </si>
  <si>
    <t>(1)animal---(Vuk)3 strikes with 6 prowess;(2)Orcs---* 3 strikes with 8 prowessSpecial: This site is considerd a Shadow-hold if Drought is in play. *Must only be faced if this site is a shadow-hold.",</t>
  </si>
  <si>
    <t>(1)Animals---(Vuk)3 strikes with 6 prowess;(2)Orcs---* 3 strikes with 8 prowess(detainment against overt companies)Special: This site is considerd a Shadow-hold if Drought is in play. *Must only be faced if this site is a shadow-hold. Non-nazgul creatures keyed to this site attack normally, not as detainment.",</t>
  </si>
  <si>
    <t>[MP: 1; Mind: 4; DI: 0; P/B: 5/7]---W/Sc---Man. Unique. +2 DI against characters and factions only playable at sites in Forrhûn and Harrhûn. +1 prowess against Men.Home site: Logath Camp, Riavod.",</t>
  </si>
  <si>
    <t>(1)Woses---3 strikes with 6 prowess (detainment)Special: A Wose character may tap at this site to make any minor item with a healing effect playable at this site from your sideboard.",</t>
  </si>
  <si>
    <t>[MP: 3] Unique. Playable at any site in Sára Bask if the influence check is greater than 9. Standard Modifications: Woses (+2). You may play Poison as a hero item.",</t>
  </si>
  <si>
    <t>All Awakened Plant attacks with body have their body modified by +1. All Awakened Plant attacks with no body have 4 body. Discard when any play deck is exhausted. Cannot be duplicated.",</t>
  </si>
  <si>
    <t>[MP: 2; Mind: 5; DI: 2; P/B: 1/8]---Sa---Elf. Unique. Noldo. Court Member of Ardor. Healing cards Yavëkamba uses affect all characters in his company.Home site: Engkîr.",</t>
  </si>
  <si>
    <t>Playable on a non-unique Orc. The Orc need not tap to take a character prisoner. If he controls a prisoner, he receives +1 to his prowess and body. Additionally, if you are a Fallen-wizard, target Orc becomes a Half-orc; if you are a black player, he becomes a Scara-hai. Cannot be duplicated on a given Orc.",</t>
  </si>
  <si>
    <t>(1)Men--- 2 strikes with 5 prowess (detainment)Special: Port. Tap a Man character to take a Noble Hound from you discard pile to hand.",</t>
  </si>
  <si>
    <t>(1)Men---each character faces 1 strike with 6 prowess (detainment against covert companies)Special: Port.",</t>
  </si>
  <si>
    <t>Lost Knowledge. Lore. Playable on a Spirit-namer if his company has faced an Animal, Spider, Wolf, Awakened Plant, Demon, Nazgûl, Orc, Troll, Spirit, or Undead attack this turn. Discard to cancel the effects of The Balance of Things for his company this turn. If target spirit-namer controls a rune item, discard this card to cancel an attack of the above named types against his company. Cannot be duplicated on a given spirit-namer",</t>
  </si>
  <si>
    <t>Playable on an untapped agent. Tap the agent who may then make an influence attempt against an ally or character. +6 to influence attempt (+10 if the agent is a diplomat). An additional +7 to the attempt if target character has the same home site as the agent or if target ally is playable at the agent's home site.   \"'...all his thought is bent on it. It is his great hope and our great fear.'\"-LotRI",</t>
  </si>
  <si>
    <t>[MP: (2)] Playable during the organization phase on a Hobbit at Bree. Tap the Hobbit during the site phase at a Shadow-hold [S] or Dark-hold [D] to tap this card. This card does not untap. Once tapped, during the site phase at Bree the Hobbit may tap to invert this card. Once inverted, this card is worth 2 mp and the Hobbit receives +1 prowess (+3 against Men or agents). Cannot be duplicated on a given Hobbit.",</t>
  </si>
  <si>
    <t>Playable on a non-Wizard, non-Ringwraith character bearing a ring. The hazard limit for the character’s company is increased by one for every ring item in the company. Cannot be duplicated on a given character.  During the organisation phase, a ranger in the target character’s company may tap to attempt to remove this card. Make a roll; if the result is greater than 7, discard this card.",</t>
  </si>
  <si>
    <t>(1)Dunedain---4 strikes with 7 prowess (detainment) Special. Port. The King's Men   faction is playable at this site. If this site untaps, opponent may take a hazard from his sideboard to his hand",</t>
  </si>
  <si>
    <t>(1)Dúnedain---3 strikes with 9 prowessSpecial. Port-on-Aronduin. *Any gold ring item is playable here. The King's Men faction is playable at this site.",</t>
  </si>
  <si>
    <t>Nearest Haven: Rivendell Playable: Items (minor, major) Automatic-attacks: Dragon-1 strike with 11 prowess  \"The intricate and exquisite Dwarven city delved into the mountains of Angmar was abandoned in the aftermath of a deadly pestilence.\"-Kuduk Lore",</t>
  </si>
  <si>
    <t>Nearest Darkhaven: Carn Dûm Playable: Items (minor, major) Automatic-attacks: Dragon-1 strike with 11 prowess  \"'While an armed host lies before the doors, we look upon you as foes and thieves.\"-Hob",</t>
  </si>
  <si>
    <t>Unique. Playable at the Cobalt-deeps if you discard a Lost Knowledge card the company controls. Any  CP for using magic resources by characters in the company are modified by +1. May be stored at Barad Lughilsarik. If stored there, tap this item instead of a Ringwraith at the site to take an environment hazard into your hand.",</t>
  </si>
  <si>
    <t>(1)Spirits of Ice and Cold---3 strikes w/ 8 prowess *-Undead, Special: Eliminate a character in the company of a magic user at this site to untap the site.",</t>
  </si>
  <si>
    <t>[MP: 1; Mind: 4; DI: 0; P/B: 5/7]---W---Man. Unique. +1 prowess when at or moving to a site in a Coastal Sea [c] region or a Port. -1 to his CP.Home site: Dûsalan, Umbar.",</t>
  </si>
  <si>
    <t>[MP: 1; Mind: 1: P/B: 1/7] Horse. Playable by a non-overt character at any tapped or untapped non-Haven site in a Desert [e] region or in Orgothraath. When moving through a Desert region each Zûrafa in the company increases the maximum number of regions the company may move by 1 (to a maximum of 4).     tap: cancel a strike (not from an automatic-attack) against its bearer or itself.     tap: when CvCC is declared to tap all non-unique horse allies in opponent’s company.",</t>
  </si>
  <si>
    <t>[MP: 1(3)] Unique. Playable at Ventazvah Ôran-tal if the influence check is greater than 8. Standard Modifications: Half-orcs (+2)  This faction is worth 3 mp if at a Border-hold [B] or Free-hold [F] in Drenâd, Gan, Lyneria or Tuktan.",</t>
  </si>
  <si>
    <t>Unique. Discard on a body check result of 8. +1 DI against Orcs. If he bears a Whip, Zurtak becomes a leader; he may tap to untap an Orc in his company. If you are Sauron, he receives +1 to his mind, prowess, body, and CC.  Home Site: Ostigurth, Urlurtsu Nurn",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</si>
</sst>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0" tint="-4.9989318521683403E-2"/>
      <name val="Calibri"/>
      <family val="2"/>
      <scheme val="minor"/>
    </font>
    <font>
      <b/>
      <sz val="10"/>
      <color indexed="9"/>
      <name val="Times New Roman"/>
      <family val="1"/>
    </font>
    <font>
      <sz val="10"/>
      <color indexed="9"/>
      <name val="Times New Roman"/>
      <family val="1"/>
    </font>
    <font>
      <sz val="10"/>
      <name val="Times New Roman"/>
      <family val="1"/>
    </font>
    <font>
      <sz val="9"/>
      <color indexed="81"/>
      <name val="Tahoma"/>
      <family val="2"/>
    </font>
    <font>
      <b/>
      <sz val="9"/>
      <color indexed="81"/>
      <name val="Tahoma"/>
      <family val="2"/>
    </font>
    <font>
      <sz val="11"/>
      <color theme="1"/>
      <name val="Calibri"/>
      <family val="2"/>
    </font>
    <font>
      <sz val="11"/>
      <color rgb="FFFFFF00"/>
      <name val="Calibri"/>
      <family val="2"/>
      <scheme val="minor"/>
    </font>
  </fonts>
  <fills count="31">
    <fill>
      <patternFill patternType="none"/>
    </fill>
    <fill>
      <patternFill patternType="gray125"/>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1"/>
        <bgColor indexed="64"/>
      </patternFill>
    </fill>
    <fill>
      <patternFill patternType="solid">
        <fgColor theme="7"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rgb="FF008000"/>
        <bgColor indexed="64"/>
      </patternFill>
    </fill>
    <fill>
      <patternFill patternType="solid">
        <fgColor rgb="FF66FF66"/>
        <bgColor indexed="64"/>
      </patternFill>
    </fill>
    <fill>
      <patternFill patternType="solid">
        <fgColor theme="0" tint="-0.249977111117893"/>
        <bgColor indexed="64"/>
      </patternFill>
    </fill>
    <fill>
      <patternFill patternType="solid">
        <fgColor rgb="FFFFFF99"/>
        <bgColor indexed="64"/>
      </patternFill>
    </fill>
    <fill>
      <patternFill patternType="solid">
        <fgColor indexed="1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99FF"/>
        <bgColor indexed="64"/>
      </patternFill>
    </fill>
    <fill>
      <patternFill patternType="solid">
        <fgColor theme="6"/>
        <bgColor indexed="64"/>
      </patternFill>
    </fill>
    <fill>
      <patternFill patternType="solid">
        <fgColor theme="9" tint="0.79998168889431442"/>
        <bgColor indexed="64"/>
      </patternFill>
    </fill>
    <fill>
      <patternFill patternType="solid">
        <fgColor rgb="FFF8EDEC"/>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B7FFB7"/>
        <bgColor indexed="64"/>
      </patternFill>
    </fill>
    <fill>
      <patternFill patternType="solid">
        <fgColor rgb="FFFFFFCD"/>
        <bgColor indexed="64"/>
      </patternFill>
    </fill>
    <fill>
      <patternFill patternType="solid">
        <fgColor rgb="FFFFCCCC"/>
        <bgColor indexed="64"/>
      </patternFill>
    </fill>
    <fill>
      <patternFill patternType="solid">
        <fgColor rgb="FF33CC33"/>
        <bgColor indexed="64"/>
      </patternFill>
    </fill>
    <fill>
      <patternFill patternType="solid">
        <fgColor theme="5" tint="0.59999389629810485"/>
        <bgColor indexed="64"/>
      </patternFill>
    </fill>
  </fills>
  <borders count="19">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top style="thin">
        <color indexed="64"/>
      </top>
      <bottom/>
      <diagonal/>
    </border>
  </borders>
  <cellStyleXfs count="1">
    <xf numFmtId="0" fontId="0" fillId="0" borderId="0"/>
  </cellStyleXfs>
  <cellXfs count="93">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1" fillId="8" borderId="0" xfId="0" applyFont="1" applyFill="1"/>
    <xf numFmtId="0" fontId="0" fillId="0" borderId="1" xfId="0" applyBorder="1"/>
    <xf numFmtId="0" fontId="0" fillId="9" borderId="0" xfId="0" applyFill="1"/>
    <xf numFmtId="0" fontId="0" fillId="0" borderId="0" xfId="0" applyAlignment="1">
      <alignment horizontal="left"/>
    </xf>
    <xf numFmtId="0" fontId="0" fillId="10" borderId="0" xfId="0" applyFill="1" applyAlignment="1">
      <alignment horizontal="right"/>
    </xf>
    <xf numFmtId="0" fontId="0" fillId="11" borderId="0" xfId="0" applyFill="1"/>
    <xf numFmtId="0" fontId="0" fillId="3" borderId="0" xfId="0" applyFill="1" applyAlignment="1">
      <alignment horizontal="right"/>
    </xf>
    <xf numFmtId="0" fontId="0" fillId="5" borderId="0" xfId="0" applyFill="1" applyAlignment="1">
      <alignment horizontal="left"/>
    </xf>
    <xf numFmtId="0" fontId="0" fillId="3" borderId="0" xfId="0" applyFill="1" applyAlignment="1">
      <alignment horizontal="left"/>
    </xf>
    <xf numFmtId="0" fontId="0" fillId="4" borderId="0" xfId="0" applyFill="1" applyAlignment="1">
      <alignment horizontal="left"/>
    </xf>
    <xf numFmtId="0" fontId="0" fillId="4" borderId="0" xfId="0" applyFill="1" applyAlignment="1">
      <alignment horizontal="right"/>
    </xf>
    <xf numFmtId="0" fontId="0" fillId="5" borderId="0" xfId="0" applyFill="1" applyAlignment="1">
      <alignment horizontal="right"/>
    </xf>
    <xf numFmtId="0" fontId="0" fillId="13" borderId="0" xfId="0" applyFill="1"/>
    <xf numFmtId="0" fontId="0" fillId="14" borderId="0" xfId="0" applyFill="1"/>
    <xf numFmtId="0" fontId="0" fillId="15" borderId="0" xfId="0" applyFill="1" applyAlignment="1">
      <alignment horizontal="right"/>
    </xf>
    <xf numFmtId="0" fontId="0" fillId="10" borderId="0" xfId="0" applyFill="1"/>
    <xf numFmtId="0" fontId="0" fillId="16" borderId="0" xfId="0" applyFill="1"/>
    <xf numFmtId="0" fontId="0" fillId="4" borderId="0" xfId="0" applyFill="1" applyAlignment="1">
      <alignment horizontal="center"/>
    </xf>
    <xf numFmtId="0" fontId="0" fillId="12" borderId="0" xfId="0" applyFill="1" applyAlignment="1">
      <alignment horizontal="center"/>
    </xf>
    <xf numFmtId="0" fontId="0" fillId="14" borderId="0" xfId="0" applyFill="1" applyAlignment="1">
      <alignment horizontal="center"/>
    </xf>
    <xf numFmtId="0" fontId="0" fillId="0" borderId="0" xfId="0" applyAlignment="1">
      <alignment horizontal="center"/>
    </xf>
    <xf numFmtId="0" fontId="0" fillId="9" borderId="0" xfId="0" applyFill="1" applyAlignment="1">
      <alignment horizontal="center"/>
    </xf>
    <xf numFmtId="0" fontId="0" fillId="10" borderId="0" xfId="0" applyFill="1" applyAlignment="1">
      <alignment horizontal="center"/>
    </xf>
    <xf numFmtId="0" fontId="0" fillId="13" borderId="0" xfId="0" applyFill="1" applyAlignment="1">
      <alignment horizontal="right"/>
    </xf>
    <xf numFmtId="0" fontId="0" fillId="13" borderId="0" xfId="0" applyFill="1" applyAlignment="1">
      <alignment horizontal="left"/>
    </xf>
    <xf numFmtId="0" fontId="0" fillId="10" borderId="0" xfId="0" applyFill="1" applyAlignment="1">
      <alignment horizontal="left"/>
    </xf>
    <xf numFmtId="0" fontId="0" fillId="2" borderId="2" xfId="0" applyFill="1" applyBorder="1" applyAlignment="1">
      <alignment horizontal="center"/>
    </xf>
    <xf numFmtId="0" fontId="0" fillId="2" borderId="3"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1" fontId="0" fillId="4" borderId="2" xfId="0" applyNumberFormat="1" applyFill="1" applyBorder="1" applyAlignment="1">
      <alignment horizontal="center"/>
    </xf>
    <xf numFmtId="1" fontId="0" fillId="4" borderId="3" xfId="0" applyNumberFormat="1" applyFill="1" applyBorder="1" applyAlignment="1">
      <alignment horizontal="center"/>
    </xf>
    <xf numFmtId="0" fontId="0" fillId="13" borderId="2" xfId="0" applyFill="1" applyBorder="1" applyAlignment="1">
      <alignment horizontal="center"/>
    </xf>
    <xf numFmtId="0" fontId="0" fillId="13" borderId="3" xfId="0" applyFill="1" applyBorder="1" applyAlignment="1">
      <alignment horizontal="center"/>
    </xf>
    <xf numFmtId="0" fontId="0" fillId="10" borderId="3" xfId="0" applyFill="1" applyBorder="1" applyAlignment="1">
      <alignment horizontal="center"/>
    </xf>
    <xf numFmtId="0" fontId="0" fillId="9" borderId="0" xfId="0" applyFill="1" applyAlignment="1">
      <alignment horizontal="right"/>
    </xf>
    <xf numFmtId="0" fontId="0" fillId="9" borderId="0" xfId="0" applyFill="1" applyAlignment="1">
      <alignment horizontal="left"/>
    </xf>
    <xf numFmtId="0" fontId="2" fillId="17" borderId="4" xfId="0" applyFont="1" applyFill="1" applyBorder="1"/>
    <xf numFmtId="0" fontId="3" fillId="17" borderId="5" xfId="0" applyFont="1" applyFill="1" applyBorder="1"/>
    <xf numFmtId="0" fontId="4" fillId="0" borderId="6" xfId="0" applyFont="1" applyFill="1" applyBorder="1"/>
    <xf numFmtId="0" fontId="4" fillId="0" borderId="0" xfId="0" applyFont="1" applyBorder="1"/>
    <xf numFmtId="0" fontId="4" fillId="0" borderId="0" xfId="0" applyFont="1" applyFill="1" applyBorder="1"/>
    <xf numFmtId="0" fontId="4" fillId="0" borderId="7" xfId="0" applyFont="1" applyFill="1" applyBorder="1"/>
    <xf numFmtId="0" fontId="4" fillId="0" borderId="8" xfId="0" applyFont="1" applyBorder="1"/>
    <xf numFmtId="0" fontId="4" fillId="0" borderId="9" xfId="0" applyFont="1" applyFill="1" applyBorder="1"/>
    <xf numFmtId="0" fontId="4" fillId="0" borderId="10" xfId="0" applyFont="1" applyBorder="1"/>
    <xf numFmtId="0" fontId="3" fillId="17" borderId="0" xfId="0" applyFont="1" applyFill="1" applyBorder="1"/>
    <xf numFmtId="0" fontId="0" fillId="0" borderId="0" xfId="0" applyBorder="1"/>
    <xf numFmtId="0" fontId="0" fillId="12" borderId="0" xfId="0" applyFill="1"/>
    <xf numFmtId="0" fontId="0" fillId="0" borderId="0" xfId="0" applyAlignment="1">
      <alignment horizontal="right"/>
    </xf>
    <xf numFmtId="0" fontId="0" fillId="0" borderId="11" xfId="0" applyBorder="1"/>
    <xf numFmtId="0" fontId="0" fillId="0" borderId="12" xfId="0" applyBorder="1"/>
    <xf numFmtId="0" fontId="0" fillId="0" borderId="13" xfId="0" applyBorder="1"/>
    <xf numFmtId="0" fontId="0" fillId="0" borderId="14" xfId="0" applyBorder="1"/>
    <xf numFmtId="0" fontId="0" fillId="0" borderId="0" xfId="0" applyBorder="1" applyAlignment="1">
      <alignment horizontal="center"/>
    </xf>
    <xf numFmtId="0" fontId="0" fillId="0" borderId="3" xfId="0" applyBorder="1"/>
    <xf numFmtId="0" fontId="0" fillId="0" borderId="15" xfId="0" applyBorder="1"/>
    <xf numFmtId="0" fontId="0" fillId="0" borderId="16" xfId="0" applyBorder="1"/>
    <xf numFmtId="0" fontId="0" fillId="0" borderId="0" xfId="0" applyFill="1" applyBorder="1" applyAlignment="1">
      <alignment horizontal="center"/>
    </xf>
    <xf numFmtId="0" fontId="0" fillId="0" borderId="1" xfId="0" applyBorder="1" applyAlignment="1">
      <alignment horizontal="center"/>
    </xf>
    <xf numFmtId="0" fontId="0" fillId="18" borderId="0" xfId="0" applyFill="1"/>
    <xf numFmtId="0" fontId="0" fillId="19" borderId="0" xfId="0" applyFill="1"/>
    <xf numFmtId="0" fontId="0" fillId="20" borderId="0" xfId="0" applyFill="1"/>
    <xf numFmtId="0" fontId="0" fillId="21" borderId="0" xfId="0" applyFill="1"/>
    <xf numFmtId="0" fontId="0" fillId="21" borderId="13" xfId="0" applyFill="1" applyBorder="1"/>
    <xf numFmtId="1" fontId="0" fillId="4" borderId="0" xfId="0" applyNumberFormat="1" applyFill="1" applyAlignment="1">
      <alignment horizontal="left"/>
    </xf>
    <xf numFmtId="0" fontId="8" fillId="13" borderId="0" xfId="0" applyFont="1" applyFill="1"/>
    <xf numFmtId="0" fontId="0" fillId="0" borderId="1" xfId="0" applyBorder="1" applyAlignment="1">
      <alignment horizontal="left"/>
    </xf>
    <xf numFmtId="0" fontId="0" fillId="21" borderId="0" xfId="0" applyFill="1" applyAlignment="1">
      <alignment horizontal="left"/>
    </xf>
    <xf numFmtId="0" fontId="0" fillId="21" borderId="13" xfId="0" applyFill="1" applyBorder="1" applyAlignment="1">
      <alignment horizontal="left"/>
    </xf>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7" borderId="0" xfId="0" applyFill="1"/>
    <xf numFmtId="0" fontId="0" fillId="0" borderId="17" xfId="0" applyBorder="1"/>
    <xf numFmtId="0" fontId="0" fillId="0" borderId="18" xfId="0" applyBorder="1"/>
    <xf numFmtId="0" fontId="0" fillId="15" borderId="0" xfId="0" applyFill="1" applyAlignment="1">
      <alignment horizontal="left"/>
    </xf>
    <xf numFmtId="0" fontId="0" fillId="28" borderId="0" xfId="0" applyFill="1" applyAlignment="1">
      <alignment horizontal="center"/>
    </xf>
    <xf numFmtId="0" fontId="0" fillId="29" borderId="0" xfId="0" applyFill="1" applyAlignment="1">
      <alignment horizontal="left"/>
    </xf>
    <xf numFmtId="0" fontId="0" fillId="0" borderId="0" xfId="0" applyFill="1"/>
    <xf numFmtId="0" fontId="0" fillId="0" borderId="0" xfId="0" applyFill="1" applyAlignment="1">
      <alignment horizontal="left"/>
    </xf>
    <xf numFmtId="0" fontId="0" fillId="30" borderId="0" xfId="0" applyFill="1"/>
  </cellXfs>
  <cellStyles count="1">
    <cellStyle name="Normal" xfId="0" builtinId="0"/>
  </cellStyles>
  <dxfs count="0"/>
  <tableStyles count="0" defaultTableStyle="TableStyleMedium2" defaultPivotStyle="PivotStyleLight16"/>
  <colors>
    <mruColors>
      <color rgb="FF33CC33"/>
      <color rgb="FFFFFFCD"/>
      <color rgb="FFB7FFB7"/>
      <color rgb="FFF8EDEC"/>
      <color rgb="FFFF99FF"/>
      <color rgb="FF66FF66"/>
      <color rgb="FFFFFF99"/>
      <color rgb="FFFFFF00"/>
      <color rgb="FF008000"/>
      <color rgb="FF00CC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114300</xdr:colOff>
      <xdr:row>4</xdr:row>
      <xdr:rowOff>85725</xdr:rowOff>
    </xdr:from>
    <xdr:to>
      <xdr:col>15</xdr:col>
      <xdr:colOff>133350</xdr:colOff>
      <xdr:row>22</xdr:row>
      <xdr:rowOff>28575</xdr:rowOff>
    </xdr:to>
    <xdr:sp macro="" textlink="">
      <xdr:nvSpPr>
        <xdr:cNvPr id="2" name="TextBox 1"/>
        <xdr:cNvSpPr txBox="1"/>
      </xdr:nvSpPr>
      <xdr:spPr>
        <a:xfrm>
          <a:off x="10248900" y="857250"/>
          <a:ext cx="3067050" cy="33909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FF00"/>
              </a:solidFill>
            </a:rPr>
            <a:t>Contents from cardnum.net github</a:t>
          </a:r>
          <a:r>
            <a:rPr lang="en-US" sz="1100" baseline="0">
              <a:solidFill>
                <a:srgbClr val="FFFF00"/>
              </a:solidFill>
            </a:rPr>
            <a:t> location</a:t>
          </a:r>
        </a:p>
        <a:p>
          <a:r>
            <a:rPr lang="en-US" sz="1100" baseline="0">
              <a:solidFill>
                <a:srgbClr val="FFFF00"/>
              </a:solidFill>
            </a:rPr>
            <a:t>folder  fdata</a:t>
          </a:r>
        </a:p>
        <a:p>
          <a:r>
            <a:rPr lang="en-US" sz="1100" baseline="0">
              <a:solidFill>
                <a:srgbClr val="FFFF00"/>
              </a:solidFill>
            </a:rPr>
            <a:t>named    cards-dc.json</a:t>
          </a:r>
        </a:p>
        <a:p>
          <a:r>
            <a:rPr lang="en-US" sz="1100" baseline="0">
              <a:solidFill>
                <a:srgbClr val="FFFF00"/>
              </a:solidFill>
            </a:rPr>
            <a:t>{taken June 2023}</a:t>
          </a:r>
        </a:p>
        <a:p>
          <a:endParaRPr lang="en-US" sz="1100" baseline="0">
            <a:solidFill>
              <a:srgbClr val="FFFF00"/>
            </a:solidFill>
          </a:endParaRPr>
        </a:p>
        <a:p>
          <a:r>
            <a:rPr lang="en-US" sz="1100" baseline="0">
              <a:solidFill>
                <a:srgbClr val="FFFF00"/>
              </a:solidFill>
            </a:rPr>
            <a:t>Only two card metadata are shown here:</a:t>
          </a:r>
        </a:p>
        <a:p>
          <a:r>
            <a:rPr lang="en-US" sz="1100">
              <a:solidFill>
                <a:srgbClr val="FFFF00"/>
              </a:solidFill>
            </a:rPr>
            <a:t>NameEN</a:t>
          </a:r>
        </a:p>
        <a:p>
          <a:r>
            <a:rPr lang="en-US" sz="1100">
              <a:solidFill>
                <a:srgbClr val="FFFF00"/>
              </a:solidFill>
            </a:rPr>
            <a:t>fullcode</a:t>
          </a:r>
        </a:p>
        <a:p>
          <a:endParaRPr lang="en-US" sz="1100">
            <a:solidFill>
              <a:srgbClr val="FFFF00"/>
            </a:solidFill>
          </a:endParaRPr>
        </a:p>
        <a:p>
          <a:r>
            <a:rPr lang="en-US" sz="1100">
              <a:solidFill>
                <a:srgbClr val="FFFF00"/>
              </a:solidFill>
            </a:rPr>
            <a:t>Other</a:t>
          </a:r>
          <a:r>
            <a:rPr lang="en-US" sz="1100" baseline="0">
              <a:solidFill>
                <a:srgbClr val="FFFF00"/>
              </a:solidFill>
            </a:rPr>
            <a:t> metadata shown from other sources:</a:t>
          </a:r>
        </a:p>
        <a:p>
          <a:r>
            <a:rPr lang="en-US" sz="1100" baseline="0">
              <a:solidFill>
                <a:srgbClr val="FFFF00"/>
              </a:solidFill>
            </a:rPr>
            <a:t>Rarity, Type, Alignment, Text</a:t>
          </a:r>
          <a:endParaRPr lang="en-US" sz="1100">
            <a:solidFill>
              <a:srgbClr val="FFFF00"/>
            </a:solidFill>
          </a:endParaRPr>
        </a:p>
        <a:p>
          <a:endParaRPr lang="en-US" sz="1100">
            <a:solidFill>
              <a:srgbClr val="FFFF00"/>
            </a:solidFill>
          </a:endParaRPr>
        </a:p>
        <a:p>
          <a:r>
            <a:rPr lang="en-US" sz="1100">
              <a:solidFill>
                <a:srgbClr val="FFFF00"/>
              </a:solidFill>
            </a:rPr>
            <a:t>Alphabetical order is needed for </a:t>
          </a:r>
        </a:p>
        <a:p>
          <a:r>
            <a:rPr lang="en-US" sz="1100">
              <a:solidFill>
                <a:srgbClr val="FFFF00"/>
              </a:solidFill>
            </a:rPr>
            <a:t>Excel Match function</a:t>
          </a:r>
          <a:r>
            <a:rPr lang="en-US" sz="1100" baseline="0">
              <a:solidFill>
                <a:srgbClr val="FFFF00"/>
              </a:solidFill>
            </a:rPr>
            <a:t> to get close of your search.</a:t>
          </a:r>
        </a:p>
        <a:p>
          <a:endParaRPr lang="en-US" sz="1100" baseline="0">
            <a:solidFill>
              <a:srgbClr val="FFFF00"/>
            </a:solidFill>
          </a:endParaRPr>
        </a:p>
        <a:p>
          <a:r>
            <a:rPr lang="en-US" sz="1100" baseline="0">
              <a:solidFill>
                <a:srgbClr val="FFFF00"/>
              </a:solidFill>
            </a:rPr>
            <a:t>Go ahead and give your own  [Column A] alias</a:t>
          </a:r>
        </a:p>
        <a:p>
          <a:r>
            <a:rPr lang="en-US" sz="1100" baseline="0">
              <a:solidFill>
                <a:srgbClr val="FFFF00"/>
              </a:solidFill>
            </a:rPr>
            <a:t>for exact matching.</a:t>
          </a:r>
          <a:endParaRPr lang="en-US" sz="1100">
            <a:solidFill>
              <a:srgbClr val="FFFF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428626</xdr:colOff>
      <xdr:row>2</xdr:row>
      <xdr:rowOff>123825</xdr:rowOff>
    </xdr:from>
    <xdr:to>
      <xdr:col>8</xdr:col>
      <xdr:colOff>2781301</xdr:colOff>
      <xdr:row>37</xdr:row>
      <xdr:rowOff>9525</xdr:rowOff>
    </xdr:to>
    <xdr:sp macro="" textlink="">
      <xdr:nvSpPr>
        <xdr:cNvPr id="2" name="TextBox 1"/>
        <xdr:cNvSpPr txBox="1"/>
      </xdr:nvSpPr>
      <xdr:spPr>
        <a:xfrm>
          <a:off x="11039476" y="504825"/>
          <a:ext cx="3086100" cy="65532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solidFill>
                <a:srgbClr val="FFFF00"/>
              </a:solidFill>
            </a:rPr>
            <a:t>How to USE:</a:t>
          </a:r>
        </a:p>
        <a:p>
          <a:endParaRPr lang="en-US" sz="1100">
            <a:solidFill>
              <a:srgbClr val="FFFF00"/>
            </a:solidFill>
          </a:endParaRPr>
        </a:p>
        <a:p>
          <a:r>
            <a:rPr lang="en-US" sz="1100">
              <a:solidFill>
                <a:srgbClr val="FFFF00"/>
              </a:solidFill>
            </a:rPr>
            <a:t>[Column B] is your quantity</a:t>
          </a:r>
          <a:r>
            <a:rPr lang="en-US" sz="1100" baseline="0">
              <a:solidFill>
                <a:srgbClr val="FFFF00"/>
              </a:solidFill>
            </a:rPr>
            <a:t> of card in deck part.</a:t>
          </a:r>
        </a:p>
        <a:p>
          <a:r>
            <a:rPr lang="en-US" sz="1100" baseline="0">
              <a:solidFill>
                <a:srgbClr val="FFFF00"/>
              </a:solidFill>
            </a:rPr>
            <a:t>Type that value there.</a:t>
          </a:r>
        </a:p>
        <a:p>
          <a:endParaRPr lang="en-US" sz="1100" baseline="0">
            <a:solidFill>
              <a:srgbClr val="FFFF00"/>
            </a:solidFill>
          </a:endParaRPr>
        </a:p>
        <a:p>
          <a:r>
            <a:rPr lang="en-US" sz="1100" baseline="0">
              <a:solidFill>
                <a:srgbClr val="FFFF00"/>
              </a:solidFill>
            </a:rPr>
            <a:t>Type in [Column E] the card name you want.</a:t>
          </a:r>
        </a:p>
        <a:p>
          <a:r>
            <a:rPr lang="en-US" sz="1100" baseline="0">
              <a:solidFill>
                <a:srgbClr val="FFFF00"/>
              </a:solidFill>
            </a:rPr>
            <a:t>Hope that in [Column C] you get that name.</a:t>
          </a:r>
        </a:p>
        <a:p>
          <a:r>
            <a:rPr lang="en-US" sz="1100" baseline="0">
              <a:solidFill>
                <a:srgbClr val="FFFF00"/>
              </a:solidFill>
            </a:rPr>
            <a:t>If all good, then you are done here.</a:t>
          </a:r>
        </a:p>
        <a:p>
          <a:r>
            <a:rPr lang="en-US" sz="1100" baseline="0">
              <a:solidFill>
                <a:srgbClr val="FFFF00"/>
              </a:solidFill>
            </a:rPr>
            <a:t>Copy column C into Cardnum.</a:t>
          </a:r>
        </a:p>
        <a:p>
          <a:r>
            <a:rPr lang="en-US" sz="1100" baseline="0">
              <a:solidFill>
                <a:srgbClr val="FFFF00"/>
              </a:solidFill>
            </a:rPr>
            <a:t>+</a:t>
          </a:r>
        </a:p>
        <a:p>
          <a:r>
            <a:rPr lang="en-US" sz="1100" baseline="0">
              <a:solidFill>
                <a:srgbClr val="FFFF00"/>
              </a:solidFill>
            </a:rPr>
            <a:t>If not, then  Look to [Column G]; If that is the name you want, usually with accent marks, paste it</a:t>
          </a:r>
        </a:p>
        <a:p>
          <a:r>
            <a:rPr lang="en-US" sz="1100" baseline="0">
              <a:solidFill>
                <a:srgbClr val="FFFF00"/>
              </a:solidFill>
            </a:rPr>
            <a:t>from [Column G] to [Column E].</a:t>
          </a:r>
        </a:p>
        <a:p>
          <a:endParaRPr lang="en-US" sz="1100" baseline="0">
            <a:solidFill>
              <a:srgbClr val="FFFF00"/>
            </a:solidFill>
          </a:endParaRPr>
        </a:p>
        <a:p>
          <a:r>
            <a:rPr lang="en-US" sz="1100" baseline="0">
              <a:solidFill>
                <a:srgbClr val="FFFF00"/>
              </a:solidFill>
            </a:rPr>
            <a:t>              Example is on Row 24,25.</a:t>
          </a:r>
        </a:p>
        <a:p>
          <a:endParaRPr lang="en-US" sz="1100" baseline="0">
            <a:solidFill>
              <a:srgbClr val="FFFF00"/>
            </a:solidFill>
          </a:endParaRPr>
        </a:p>
        <a:p>
          <a:r>
            <a:rPr lang="en-US" sz="1100" baseline="0">
              <a:solidFill>
                <a:srgbClr val="FFFF00"/>
              </a:solidFill>
            </a:rPr>
            <a:t>+</a:t>
          </a:r>
        </a:p>
        <a:p>
          <a:r>
            <a:rPr lang="en-US" sz="1100" baseline="0">
              <a:solidFill>
                <a:srgbClr val="FFFF00"/>
              </a:solidFill>
            </a:rPr>
            <a:t>If you get close to the card you want, but get another name  such a a manifestation, you can always write in [Column A] on the other worksheet a more specific name , alias, to help you.*</a:t>
          </a:r>
        </a:p>
        <a:p>
          <a:endParaRPr lang="en-US" sz="1100" baseline="0">
            <a:solidFill>
              <a:srgbClr val="FFFF00"/>
            </a:solidFill>
          </a:endParaRPr>
        </a:p>
        <a:p>
          <a:r>
            <a:rPr lang="en-US" sz="1100" baseline="0">
              <a:solidFill>
                <a:srgbClr val="FFFF00"/>
              </a:solidFill>
            </a:rPr>
            <a:t>              Example:  Sorryman</a:t>
          </a:r>
        </a:p>
        <a:p>
          <a:r>
            <a:rPr lang="en-US" sz="1100" baseline="0">
              <a:solidFill>
                <a:srgbClr val="FFFF00"/>
              </a:solidFill>
            </a:rPr>
            <a:t>                                 for Saruman [F] (WH)</a:t>
          </a:r>
        </a:p>
        <a:p>
          <a:endParaRPr lang="en-US" sz="1100" baseline="0">
            <a:solidFill>
              <a:srgbClr val="FFFF00"/>
            </a:solidFill>
          </a:endParaRPr>
        </a:p>
        <a:p>
          <a:endParaRPr lang="en-US" sz="1100" baseline="0">
            <a:solidFill>
              <a:srgbClr val="FFFF00"/>
            </a:solidFill>
          </a:endParaRPr>
        </a:p>
        <a:p>
          <a:r>
            <a:rPr lang="en-US" sz="1100" baseline="0">
              <a:solidFill>
                <a:srgbClr val="FFFF00"/>
              </a:solidFill>
            </a:rPr>
            <a:t>   *Cardlist of [Column A] is best in </a:t>
          </a:r>
        </a:p>
        <a:p>
          <a:r>
            <a:rPr lang="en-US" sz="1100" baseline="0">
              <a:solidFill>
                <a:srgbClr val="FFFF00"/>
              </a:solidFill>
            </a:rPr>
            <a:t>     alphabetical order, so keep that in mind.</a:t>
          </a:r>
        </a:p>
        <a:p>
          <a:r>
            <a:rPr lang="en-US" sz="1100" baseline="0">
              <a:solidFill>
                <a:srgbClr val="FFFF00"/>
              </a:solidFill>
            </a:rPr>
            <a:t>     Many need to resort if you give an alias.</a:t>
          </a:r>
        </a:p>
        <a:p>
          <a:endParaRPr lang="en-US" sz="1100" baseline="0">
            <a:solidFill>
              <a:srgbClr val="FFFF00"/>
            </a:solidFill>
          </a:endParaRPr>
        </a:p>
        <a:p>
          <a:r>
            <a:rPr lang="en-US" sz="1100" baseline="0">
              <a:solidFill>
                <a:srgbClr val="FFFF00"/>
              </a:solidFill>
            </a:rPr>
            <a:t>sheet s[council] and [bree] are identical.</a:t>
          </a:r>
        </a:p>
        <a:p>
          <a:r>
            <a:rPr lang="en-US" sz="1100" baseline="0">
              <a:solidFill>
                <a:srgbClr val="FFFF00"/>
              </a:solidFill>
            </a:rPr>
            <a:t>For use to have two decks made at once.</a:t>
          </a:r>
        </a:p>
        <a:p>
          <a:endParaRPr lang="en-US" sz="1100" baseline="0">
            <a:solidFill>
              <a:srgbClr val="FFFF00"/>
            </a:solidFill>
          </a:endParaRPr>
        </a:p>
        <a:p>
          <a:r>
            <a:rPr lang="en-US" sz="1100" baseline="0">
              <a:solidFill>
                <a:srgbClr val="FFFF00"/>
              </a:solidFill>
            </a:rPr>
            <a:t>Set  (UL) is in master list to remind you it is there.</a:t>
          </a:r>
        </a:p>
        <a:p>
          <a:r>
            <a:rPr lang="en-US" sz="1100" baseline="0">
              <a:solidFill>
                <a:srgbClr val="FFFF00"/>
              </a:solidFill>
            </a:rPr>
            <a:t>You can sort that list and remove that set if you wish; just remember to resort</a:t>
          </a:r>
        </a:p>
        <a:p>
          <a:r>
            <a:rPr lang="en-US" sz="1100">
              <a:solidFill>
                <a:schemeClr val="accent5">
                  <a:lumMod val="60000"/>
                  <a:lumOff val="40000"/>
                </a:schemeClr>
              </a:solidFill>
            </a:rPr>
            <a:t>xend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1619250</xdr:colOff>
      <xdr:row>3</xdr:row>
      <xdr:rowOff>152400</xdr:rowOff>
    </xdr:from>
    <xdr:to>
      <xdr:col>7</xdr:col>
      <xdr:colOff>171450</xdr:colOff>
      <xdr:row>16</xdr:row>
      <xdr:rowOff>28575</xdr:rowOff>
    </xdr:to>
    <xdr:sp macro="" textlink="">
      <xdr:nvSpPr>
        <xdr:cNvPr id="2" name="TextBox 1"/>
        <xdr:cNvSpPr txBox="1"/>
      </xdr:nvSpPr>
      <xdr:spPr>
        <a:xfrm>
          <a:off x="2971800" y="723900"/>
          <a:ext cx="4772025" cy="2352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Put your decks on this sheet.</a:t>
          </a:r>
        </a:p>
        <a:p>
          <a:r>
            <a:rPr lang="en-US" sz="1100"/>
            <a:t>Delete</a:t>
          </a:r>
          <a:r>
            <a:rPr lang="en-US" sz="1100" baseline="0"/>
            <a:t> this box now.</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1790700</xdr:colOff>
      <xdr:row>269</xdr:row>
      <xdr:rowOff>85725</xdr:rowOff>
    </xdr:from>
    <xdr:to>
      <xdr:col>8</xdr:col>
      <xdr:colOff>47625</xdr:colOff>
      <xdr:row>281</xdr:row>
      <xdr:rowOff>152400</xdr:rowOff>
    </xdr:to>
    <xdr:sp macro="" textlink="">
      <xdr:nvSpPr>
        <xdr:cNvPr id="3" name="TextBox 2"/>
        <xdr:cNvSpPr txBox="1"/>
      </xdr:nvSpPr>
      <xdr:spPr>
        <a:xfrm>
          <a:off x="3143250" y="50568225"/>
          <a:ext cx="4772025" cy="2352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Progressive decks, updated from the Hamburger Scenarios.</a:t>
          </a:r>
        </a:p>
        <a:p>
          <a:endParaRPr lang="en-US" sz="1100"/>
        </a:p>
        <a:p>
          <a:r>
            <a:rPr lang="en-US" sz="1100"/>
            <a:t>Decks</a:t>
          </a:r>
          <a:r>
            <a:rPr lang="en-US" sz="1100" baseline="0"/>
            <a:t> revised ~ October 2023</a:t>
          </a:r>
        </a:p>
        <a:p>
          <a:endParaRPr lang="en-US" sz="1100" baseline="0"/>
        </a:p>
        <a:p>
          <a:r>
            <a:rPr lang="en-US" sz="1100"/>
            <a:t>November 2023 Lille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4383"/>
  <sheetViews>
    <sheetView tabSelected="1" workbookViewId="0">
      <selection activeCell="L2" sqref="L2"/>
    </sheetView>
  </sheetViews>
  <sheetFormatPr defaultRowHeight="15" x14ac:dyDescent="0.25"/>
  <cols>
    <col min="1" max="1" width="34.28515625" bestFit="1" customWidth="1"/>
    <col min="2" max="2" width="3.5703125" customWidth="1"/>
    <col min="3" max="3" width="52.28515625" bestFit="1" customWidth="1"/>
    <col min="5" max="5" width="7.42578125" bestFit="1" customWidth="1"/>
    <col min="6" max="6" width="16.140625" bestFit="1" customWidth="1"/>
    <col min="7" max="8" width="10.85546875" customWidth="1"/>
    <col min="19" max="19" width="9.140625" style="56"/>
  </cols>
  <sheetData>
    <row r="1" spans="1:22" ht="15.75" thickBot="1" x14ac:dyDescent="0.3">
      <c r="A1" s="12" t="s">
        <v>9797</v>
      </c>
      <c r="B1" s="12"/>
      <c r="C1" s="12" t="s">
        <v>9778</v>
      </c>
      <c r="D1" s="12" t="s">
        <v>9779</v>
      </c>
      <c r="E1" s="12" t="s">
        <v>9780</v>
      </c>
      <c r="F1" s="12" t="s">
        <v>9781</v>
      </c>
      <c r="G1" s="12" t="s">
        <v>9782</v>
      </c>
      <c r="H1" s="12" t="s">
        <v>10003</v>
      </c>
      <c r="N1" s="46" t="s">
        <v>3952</v>
      </c>
      <c r="O1" s="47"/>
      <c r="P1" s="47"/>
      <c r="Q1" s="47"/>
      <c r="R1" s="47"/>
      <c r="S1" s="55"/>
      <c r="U1" s="68" t="s">
        <v>9062</v>
      </c>
      <c r="V1" s="68" t="s">
        <v>9063</v>
      </c>
    </row>
    <row r="2" spans="1:22" x14ac:dyDescent="0.25">
      <c r="A2" t="s">
        <v>4210</v>
      </c>
      <c r="B2">
        <f>COUNTIF(progressive!C$13:BW$227,'cards-dc.json'!I177)</f>
        <v>0</v>
      </c>
      <c r="C2" t="s">
        <v>4213</v>
      </c>
      <c r="D2" t="s">
        <v>3835</v>
      </c>
      <c r="E2" t="s">
        <v>3926</v>
      </c>
      <c r="F2" t="s">
        <v>9789</v>
      </c>
      <c r="G2" t="s">
        <v>9786</v>
      </c>
      <c r="H2" t="s">
        <v>10005</v>
      </c>
      <c r="I2" s="69" t="str">
        <f>"*"&amp;C2</f>
        <v>*"Tom" - Tûma (TW)</v>
      </c>
      <c r="M2" s="85" t="s">
        <v>9018</v>
      </c>
      <c r="N2" s="53" t="s">
        <v>3953</v>
      </c>
      <c r="O2" s="54"/>
      <c r="P2" s="54"/>
      <c r="Q2" s="54"/>
      <c r="R2" s="49"/>
      <c r="S2" s="55"/>
      <c r="U2" t="s">
        <v>3940</v>
      </c>
      <c r="V2">
        <v>69</v>
      </c>
    </row>
    <row r="3" spans="1:22" x14ac:dyDescent="0.25">
      <c r="A3" t="s">
        <v>10001</v>
      </c>
      <c r="B3">
        <f>COUNTIF(progressive!C$13:BW$227,'cards-dc.json'!I1546)</f>
        <v>0</v>
      </c>
      <c r="C3" t="s">
        <v>8510</v>
      </c>
      <c r="D3" t="s">
        <v>3825</v>
      </c>
      <c r="E3" t="s">
        <v>3927</v>
      </c>
      <c r="F3" t="s">
        <v>9792</v>
      </c>
      <c r="G3" t="s">
        <v>9784</v>
      </c>
      <c r="H3" t="s">
        <v>10006</v>
      </c>
      <c r="I3" s="69" t="str">
        <f>"*"&amp;C3</f>
        <v>*"Two-headed" Troll (LE)</v>
      </c>
      <c r="N3" s="48" t="s">
        <v>3954</v>
      </c>
      <c r="O3" s="49"/>
      <c r="P3" s="49"/>
      <c r="Q3" s="49"/>
      <c r="R3" s="49"/>
      <c r="S3" s="55"/>
      <c r="U3" t="s">
        <v>3936</v>
      </c>
      <c r="V3">
        <v>134</v>
      </c>
    </row>
    <row r="4" spans="1:22" x14ac:dyDescent="0.25">
      <c r="A4" t="s">
        <v>4211</v>
      </c>
      <c r="B4">
        <f>COUNTIF(progressive!C$13:BW$227,'cards-dc.json'!I186)</f>
        <v>0</v>
      </c>
      <c r="C4" t="s">
        <v>4214</v>
      </c>
      <c r="D4" t="s">
        <v>3835</v>
      </c>
      <c r="E4" t="s">
        <v>3926</v>
      </c>
      <c r="F4" t="s">
        <v>9789</v>
      </c>
      <c r="G4" t="s">
        <v>9786</v>
      </c>
      <c r="H4" t="s">
        <v>10007</v>
      </c>
      <c r="I4" s="69" t="str">
        <f>"*"&amp;C4</f>
        <v>*"William" - Wûluag (TW)</v>
      </c>
      <c r="N4" s="48" t="s">
        <v>3955</v>
      </c>
      <c r="O4" s="49"/>
      <c r="P4" s="49"/>
      <c r="Q4" s="49"/>
      <c r="R4" s="49"/>
      <c r="S4" s="55"/>
      <c r="U4" t="s">
        <v>3946</v>
      </c>
      <c r="V4">
        <v>10</v>
      </c>
    </row>
    <row r="5" spans="1:22" x14ac:dyDescent="0.25">
      <c r="A5" t="s">
        <v>9861</v>
      </c>
      <c r="B5">
        <f>COUNTIF(progressive!C$13:BW$227,'cards-dc.json'!I3040)</f>
        <v>0</v>
      </c>
      <c r="C5" t="s">
        <v>9934</v>
      </c>
      <c r="D5" t="s">
        <v>3831</v>
      </c>
      <c r="E5" s="56"/>
      <c r="H5" t="s">
        <v>10008</v>
      </c>
      <c r="I5" s="69" t="str">
        <f>"*"&amp;C5</f>
        <v>*A Blazing Fire &amp; a Mug of Ale (RS)</v>
      </c>
      <c r="N5" s="48" t="s">
        <v>3956</v>
      </c>
      <c r="O5" s="49"/>
      <c r="P5" s="49"/>
      <c r="Q5" s="49"/>
      <c r="R5" s="49"/>
      <c r="S5" s="55"/>
      <c r="U5" s="8" t="s">
        <v>3927</v>
      </c>
      <c r="V5" s="8">
        <v>323</v>
      </c>
    </row>
    <row r="6" spans="1:22" x14ac:dyDescent="0.25">
      <c r="A6" t="s">
        <v>237</v>
      </c>
      <c r="B6">
        <f>COUNTIF(progressive!C$13:BW$227,'cards-dc.json'!I242)</f>
        <v>0</v>
      </c>
      <c r="C6" t="s">
        <v>4215</v>
      </c>
      <c r="D6" t="s">
        <v>3835</v>
      </c>
      <c r="E6" t="s">
        <v>3928</v>
      </c>
      <c r="F6" t="s">
        <v>9790</v>
      </c>
      <c r="G6" t="s">
        <v>9788</v>
      </c>
      <c r="H6" t="s">
        <v>10009</v>
      </c>
      <c r="I6" s="69" t="str">
        <f>"*"&amp;C6</f>
        <v>*A Chance Meeting (TW)</v>
      </c>
      <c r="N6" s="48" t="s">
        <v>3957</v>
      </c>
      <c r="O6" s="49"/>
      <c r="P6" s="49"/>
      <c r="Q6" s="49"/>
      <c r="R6" s="49"/>
      <c r="S6" s="55"/>
      <c r="U6" s="8" t="s">
        <v>8517</v>
      </c>
      <c r="V6" s="8">
        <v>12</v>
      </c>
    </row>
    <row r="7" spans="1:22" x14ac:dyDescent="0.25">
      <c r="A7" t="s">
        <v>1399</v>
      </c>
      <c r="B7">
        <f>COUNTIF(progressive!C$13:BW$227,'cards-dc.json'!I1959)</f>
        <v>0</v>
      </c>
      <c r="C7" t="s">
        <v>4216</v>
      </c>
      <c r="D7" t="s">
        <v>3814</v>
      </c>
      <c r="E7" t="s">
        <v>3927</v>
      </c>
      <c r="F7" t="s">
        <v>9791</v>
      </c>
      <c r="G7" t="s">
        <v>9784</v>
      </c>
      <c r="H7" t="s">
        <v>10010</v>
      </c>
      <c r="I7" s="69" t="str">
        <f>"*"&amp;C7</f>
        <v>*A Few Recruits (BA)</v>
      </c>
      <c r="N7" s="48" t="s">
        <v>3958</v>
      </c>
      <c r="O7" s="49"/>
      <c r="P7" s="49"/>
      <c r="Q7" s="49"/>
      <c r="R7" s="49"/>
      <c r="S7" s="55"/>
      <c r="U7" s="86" t="s">
        <v>3949</v>
      </c>
      <c r="V7" s="86">
        <v>1</v>
      </c>
    </row>
    <row r="8" spans="1:22" x14ac:dyDescent="0.25">
      <c r="A8" t="s">
        <v>1875</v>
      </c>
      <c r="B8">
        <f>COUNTIF(progressive!C$13:BW$227,'cards-dc.json'!I2485)</f>
        <v>0</v>
      </c>
      <c r="C8" t="s">
        <v>4217</v>
      </c>
      <c r="D8" t="s">
        <v>3828</v>
      </c>
      <c r="E8" t="s">
        <v>3951</v>
      </c>
      <c r="F8">
        <v>0</v>
      </c>
      <c r="G8">
        <v>0</v>
      </c>
      <c r="H8" t="s">
        <v>10011</v>
      </c>
      <c r="I8" s="69" t="str">
        <f>"*"&amp;C8</f>
        <v>*A Few Trusty Lads (NE)</v>
      </c>
      <c r="N8" s="48" t="s">
        <v>3959</v>
      </c>
      <c r="O8" s="49"/>
      <c r="P8" s="49"/>
      <c r="Q8" s="49"/>
      <c r="R8" s="49"/>
      <c r="S8" s="55"/>
      <c r="U8" s="56" t="s">
        <v>3939</v>
      </c>
      <c r="V8" s="56">
        <v>54</v>
      </c>
    </row>
    <row r="9" spans="1:22" x14ac:dyDescent="0.25">
      <c r="A9" t="s">
        <v>1519</v>
      </c>
      <c r="B9">
        <f>COUNTIF(progressive!C$13:BW$227,'cards-dc.json'!I2097)</f>
        <v>0</v>
      </c>
      <c r="C9" t="s">
        <v>4218</v>
      </c>
      <c r="D9" t="s">
        <v>3822</v>
      </c>
      <c r="E9" t="s">
        <v>3951</v>
      </c>
      <c r="F9">
        <v>0</v>
      </c>
      <c r="G9">
        <v>0</v>
      </c>
      <c r="H9" t="s">
        <v>10012</v>
      </c>
      <c r="I9" s="69" t="str">
        <f>"*"&amp;C9</f>
        <v>*A Flush of Air (FB)</v>
      </c>
      <c r="N9" s="48" t="s">
        <v>3960</v>
      </c>
      <c r="O9" s="49"/>
      <c r="P9" s="49"/>
      <c r="Q9" s="49"/>
      <c r="R9" s="49"/>
      <c r="S9" s="55"/>
      <c r="U9" s="56" t="s">
        <v>3935</v>
      </c>
      <c r="V9" s="56">
        <v>158</v>
      </c>
    </row>
    <row r="10" spans="1:22" ht="15.75" thickBot="1" x14ac:dyDescent="0.3">
      <c r="A10" t="s">
        <v>1520</v>
      </c>
      <c r="B10">
        <f>COUNTIF(progressive!C$13:BW$227,'cards-dc.json'!I2098)</f>
        <v>0</v>
      </c>
      <c r="C10" t="s">
        <v>4219</v>
      </c>
      <c r="D10" t="s">
        <v>3822</v>
      </c>
      <c r="E10" t="s">
        <v>3951</v>
      </c>
      <c r="F10">
        <v>0</v>
      </c>
      <c r="G10">
        <v>0</v>
      </c>
      <c r="H10" t="s">
        <v>10013</v>
      </c>
      <c r="I10" s="69" t="str">
        <f>"*"&amp;C10</f>
        <v>*A Friend of Yore (FB)</v>
      </c>
      <c r="N10" s="48" t="s">
        <v>3961</v>
      </c>
      <c r="O10" s="49"/>
      <c r="P10" s="49"/>
      <c r="Q10" s="49"/>
      <c r="R10" s="49"/>
      <c r="S10" s="55"/>
      <c r="U10" s="56" t="s">
        <v>3947</v>
      </c>
      <c r="V10" s="56">
        <v>1</v>
      </c>
    </row>
    <row r="11" spans="1:22" x14ac:dyDescent="0.25">
      <c r="A11" t="s">
        <v>238</v>
      </c>
      <c r="B11">
        <f>COUNTIF(progressive!C$13:BW$227,'cards-dc.json'!I243)</f>
        <v>0</v>
      </c>
      <c r="C11" t="s">
        <v>4220</v>
      </c>
      <c r="D11" t="s">
        <v>3835</v>
      </c>
      <c r="E11" s="56" t="s">
        <v>3930</v>
      </c>
      <c r="F11" t="s">
        <v>9790</v>
      </c>
      <c r="G11" t="s">
        <v>9788</v>
      </c>
      <c r="H11" t="s">
        <v>10014</v>
      </c>
      <c r="I11" s="69" t="str">
        <f>"*"&amp;C11</f>
        <v>*A Friend or Three (TW)</v>
      </c>
      <c r="N11" s="53" t="s">
        <v>3962</v>
      </c>
      <c r="O11" s="54"/>
      <c r="P11" s="54" t="s">
        <v>3969</v>
      </c>
      <c r="Q11" s="54"/>
      <c r="R11" s="49"/>
      <c r="S11" s="55"/>
      <c r="U11" s="8" t="s">
        <v>3926</v>
      </c>
      <c r="V11" s="8">
        <v>258</v>
      </c>
    </row>
    <row r="12" spans="1:22" x14ac:dyDescent="0.25">
      <c r="A12" t="s">
        <v>2509</v>
      </c>
      <c r="B12">
        <f>COUNTIF(progressive!C$13:BW$227,'cards-dc.json'!I3889)</f>
        <v>0</v>
      </c>
      <c r="C12" t="s">
        <v>4221</v>
      </c>
      <c r="D12" t="s">
        <v>3823</v>
      </c>
      <c r="E12" s="56">
        <v>0</v>
      </c>
      <c r="F12">
        <v>0</v>
      </c>
      <c r="G12">
        <v>0</v>
      </c>
      <c r="H12" t="s">
        <v>10015</v>
      </c>
      <c r="I12" s="69" t="str">
        <f>"*"&amp;C12</f>
        <v>*A Gift for Lords of Men (GW)</v>
      </c>
      <c r="N12" s="48" t="s">
        <v>3963</v>
      </c>
      <c r="O12" s="49"/>
      <c r="P12" s="49"/>
      <c r="Q12" s="49"/>
      <c r="R12" s="49"/>
      <c r="S12" s="55"/>
      <c r="U12" t="s">
        <v>3943</v>
      </c>
      <c r="V12">
        <v>8</v>
      </c>
    </row>
    <row r="13" spans="1:22" x14ac:dyDescent="0.25">
      <c r="A13" t="s">
        <v>9886</v>
      </c>
      <c r="B13">
        <f>COUNTIF(progressive!C$13:BW$227,'cards-dc.json'!I3187)</f>
        <v>0</v>
      </c>
      <c r="C13" t="s">
        <v>9962</v>
      </c>
      <c r="D13" t="s">
        <v>3834</v>
      </c>
      <c r="H13" t="s">
        <v>10016</v>
      </c>
      <c r="I13" s="69" t="str">
        <f>"*"&amp;C13</f>
        <v>*A Goblin's Head (TI)</v>
      </c>
      <c r="N13" s="48" t="s">
        <v>3964</v>
      </c>
      <c r="O13" s="49"/>
      <c r="P13" s="49"/>
      <c r="Q13" s="49"/>
      <c r="R13" s="49"/>
      <c r="S13" s="55"/>
      <c r="U13" t="s">
        <v>3932</v>
      </c>
      <c r="V13">
        <v>5</v>
      </c>
    </row>
    <row r="14" spans="1:22" x14ac:dyDescent="0.25">
      <c r="A14" t="s">
        <v>1691</v>
      </c>
      <c r="B14">
        <f>COUNTIF(progressive!C$13:BW$227,'cards-dc.json'!I2290)</f>
        <v>0</v>
      </c>
      <c r="C14" t="s">
        <v>4222</v>
      </c>
      <c r="D14" t="s">
        <v>3819</v>
      </c>
      <c r="E14" s="56" t="s">
        <v>3951</v>
      </c>
      <c r="F14">
        <v>0</v>
      </c>
      <c r="G14">
        <v>0</v>
      </c>
      <c r="H14" t="s">
        <v>10017</v>
      </c>
      <c r="I14" s="69" t="str">
        <f>"*"&amp;C14</f>
        <v>*A Good Bit Laid By (DF)</v>
      </c>
      <c r="N14" s="48" t="s">
        <v>3965</v>
      </c>
      <c r="O14" s="49"/>
      <c r="P14" s="49"/>
      <c r="Q14" s="49"/>
      <c r="R14" s="49"/>
      <c r="S14" s="55"/>
      <c r="U14" t="s">
        <v>3934</v>
      </c>
      <c r="V14">
        <v>1</v>
      </c>
    </row>
    <row r="15" spans="1:22" x14ac:dyDescent="0.25">
      <c r="A15" t="s">
        <v>9887</v>
      </c>
      <c r="B15">
        <f>COUNTIF(progressive!C$13:BW$227,'cards-dc.json'!I3188)</f>
        <v>0</v>
      </c>
      <c r="C15" t="s">
        <v>9963</v>
      </c>
      <c r="D15" t="s">
        <v>3834</v>
      </c>
      <c r="H15" t="s">
        <v>10018</v>
      </c>
      <c r="I15" s="69" t="str">
        <f>"*"&amp;C15</f>
        <v>*A Grim Morn (TI)</v>
      </c>
      <c r="N15" s="48" t="s">
        <v>3966</v>
      </c>
      <c r="O15" s="49"/>
      <c r="P15" s="49"/>
      <c r="Q15" s="49"/>
      <c r="R15" s="49"/>
      <c r="S15" s="55"/>
      <c r="U15" t="s">
        <v>3933</v>
      </c>
      <c r="V15">
        <v>4</v>
      </c>
    </row>
    <row r="16" spans="1:22" x14ac:dyDescent="0.25">
      <c r="A16" t="s">
        <v>3167</v>
      </c>
      <c r="B16">
        <f>COUNTIF(progressive!C$13:BW$227,'cards-dc.json'!I3041)</f>
        <v>0</v>
      </c>
      <c r="C16" t="s">
        <v>4223</v>
      </c>
      <c r="D16" t="s">
        <v>3831</v>
      </c>
      <c r="E16" s="56" t="s">
        <v>3951</v>
      </c>
      <c r="F16">
        <v>0</v>
      </c>
      <c r="G16">
        <v>0</v>
      </c>
      <c r="H16" t="s">
        <v>10019</v>
      </c>
      <c r="I16" s="69" t="str">
        <f>"*"&amp;C16</f>
        <v>*A Hobbit's Fate (RS)</v>
      </c>
      <c r="N16" s="48" t="s">
        <v>3967</v>
      </c>
      <c r="O16" s="49"/>
      <c r="P16" s="49"/>
      <c r="Q16" s="49"/>
      <c r="R16" s="49"/>
      <c r="S16" s="55"/>
      <c r="U16" t="s">
        <v>3924</v>
      </c>
      <c r="V16">
        <v>24</v>
      </c>
    </row>
    <row r="17" spans="1:22" x14ac:dyDescent="0.25">
      <c r="A17" t="s">
        <v>3168</v>
      </c>
      <c r="B17">
        <f>COUNTIF(progressive!C$13:BW$227,'cards-dc.json'!I3042)</f>
        <v>0</v>
      </c>
      <c r="C17" t="s">
        <v>4224</v>
      </c>
      <c r="D17" t="s">
        <v>3831</v>
      </c>
      <c r="E17" s="56" t="s">
        <v>3951</v>
      </c>
      <c r="F17">
        <v>0</v>
      </c>
      <c r="G17">
        <v>0</v>
      </c>
      <c r="H17" t="s">
        <v>10020</v>
      </c>
      <c r="I17" s="69" t="str">
        <f>"*"&amp;C17</f>
        <v>*A Hobbit's Tale (RS)</v>
      </c>
      <c r="N17" s="48" t="s">
        <v>3968</v>
      </c>
      <c r="O17" s="49"/>
      <c r="P17" s="49"/>
      <c r="Q17" s="49"/>
      <c r="R17" s="49"/>
      <c r="S17" s="55"/>
      <c r="U17" s="8" t="s">
        <v>3925</v>
      </c>
      <c r="V17" s="8">
        <v>78</v>
      </c>
    </row>
    <row r="18" spans="1:22" ht="15.75" thickBot="1" x14ac:dyDescent="0.3">
      <c r="A18" t="s">
        <v>1521</v>
      </c>
      <c r="B18">
        <f>COUNTIF(progressive!C$13:BW$227,'cards-dc.json'!I2099)</f>
        <v>0</v>
      </c>
      <c r="C18" t="s">
        <v>4225</v>
      </c>
      <c r="D18" t="s">
        <v>3822</v>
      </c>
      <c r="E18" t="s">
        <v>3951</v>
      </c>
      <c r="F18">
        <v>0</v>
      </c>
      <c r="G18">
        <v>0</v>
      </c>
      <c r="H18" t="s">
        <v>10021</v>
      </c>
      <c r="I18" s="69" t="str">
        <f>"*"&amp;C18</f>
        <v>*A Lady Rules Upon Arda (FB)</v>
      </c>
      <c r="N18" s="48" t="s">
        <v>3961</v>
      </c>
      <c r="O18" s="50"/>
      <c r="P18" s="50"/>
      <c r="Q18" s="50"/>
      <c r="R18" s="50"/>
      <c r="S18" s="55"/>
      <c r="U18" t="s">
        <v>3930</v>
      </c>
      <c r="V18">
        <v>25</v>
      </c>
    </row>
    <row r="19" spans="1:22" x14ac:dyDescent="0.25">
      <c r="A19" t="s">
        <v>1135</v>
      </c>
      <c r="B19">
        <f>COUNTIF(progressive!C$13:BW$227,'cards-dc.json'!I1643)</f>
        <v>0</v>
      </c>
      <c r="C19" t="s">
        <v>4226</v>
      </c>
      <c r="D19" t="s">
        <v>3813</v>
      </c>
      <c r="E19" s="56" t="s">
        <v>3936</v>
      </c>
      <c r="F19" t="s">
        <v>9785</v>
      </c>
      <c r="G19" t="s">
        <v>9786</v>
      </c>
      <c r="H19" t="s">
        <v>10022</v>
      </c>
      <c r="I19" s="69" t="str">
        <f>"*"&amp;C19</f>
        <v>*A Lie in Your Eyes (AS)</v>
      </c>
      <c r="N19" s="53" t="s">
        <v>3970</v>
      </c>
      <c r="O19" s="54"/>
      <c r="P19" s="54"/>
      <c r="Q19" s="54"/>
      <c r="R19" s="49"/>
      <c r="S19" s="55"/>
      <c r="U19" t="s">
        <v>3928</v>
      </c>
      <c r="V19">
        <v>71</v>
      </c>
    </row>
    <row r="20" spans="1:22" x14ac:dyDescent="0.25">
      <c r="A20" t="s">
        <v>950</v>
      </c>
      <c r="B20">
        <f>COUNTIF(progressive!C$13:BW$227,'cards-dc.json'!I1369)</f>
        <v>3</v>
      </c>
      <c r="C20" t="s">
        <v>4227</v>
      </c>
      <c r="D20" t="s">
        <v>3825</v>
      </c>
      <c r="E20" s="56" t="s">
        <v>3942</v>
      </c>
      <c r="F20" t="s">
        <v>9783</v>
      </c>
      <c r="G20" t="s">
        <v>9784</v>
      </c>
      <c r="H20" t="s">
        <v>10023</v>
      </c>
      <c r="I20" s="69" t="str">
        <f>"*"&amp;C20</f>
        <v>*A Little Gold Ring (LE)</v>
      </c>
      <c r="N20" s="48" t="s">
        <v>3954</v>
      </c>
      <c r="O20" s="49"/>
      <c r="P20" s="49"/>
      <c r="Q20" s="49"/>
      <c r="R20" s="49"/>
      <c r="S20" s="55"/>
      <c r="U20" t="s">
        <v>3945</v>
      </c>
      <c r="V20">
        <v>15</v>
      </c>
    </row>
    <row r="21" spans="1:22" x14ac:dyDescent="0.25">
      <c r="A21" t="s">
        <v>1522</v>
      </c>
      <c r="B21">
        <f>COUNTIF(progressive!C$13:BW$227,'cards-dc.json'!I2100)</f>
        <v>0</v>
      </c>
      <c r="C21" t="s">
        <v>4228</v>
      </c>
      <c r="D21" t="s">
        <v>3822</v>
      </c>
      <c r="E21" t="s">
        <v>3951</v>
      </c>
      <c r="F21">
        <v>0</v>
      </c>
      <c r="G21">
        <v>0</v>
      </c>
      <c r="H21" t="s">
        <v>10024</v>
      </c>
      <c r="I21" s="69" t="str">
        <f>"*"&amp;C21</f>
        <v>*A Long Good Talk (FB)</v>
      </c>
      <c r="N21" s="48" t="s">
        <v>3971</v>
      </c>
      <c r="O21" s="50"/>
      <c r="P21" s="49"/>
      <c r="Q21" s="49"/>
      <c r="R21" s="49"/>
      <c r="S21" s="55"/>
      <c r="U21" t="s">
        <v>3942</v>
      </c>
      <c r="V21">
        <v>91</v>
      </c>
    </row>
    <row r="22" spans="1:22" x14ac:dyDescent="0.25">
      <c r="A22" t="s">
        <v>1523</v>
      </c>
      <c r="B22">
        <f>COUNTIF(progressive!C$13:BW$227,'cards-dc.json'!I2101)</f>
        <v>0</v>
      </c>
      <c r="C22" t="s">
        <v>4229</v>
      </c>
      <c r="D22" t="s">
        <v>3822</v>
      </c>
      <c r="E22" s="56" t="s">
        <v>3951</v>
      </c>
      <c r="F22">
        <v>0</v>
      </c>
      <c r="G22">
        <v>0</v>
      </c>
      <c r="H22" t="s">
        <v>10025</v>
      </c>
      <c r="I22" s="69" t="str">
        <f>"*"&amp;C22</f>
        <v>*A Long-hoarded Treasure (FB)</v>
      </c>
      <c r="N22" s="48" t="s">
        <v>3972</v>
      </c>
      <c r="O22" s="50"/>
      <c r="P22" s="49"/>
      <c r="Q22" s="49"/>
      <c r="R22" s="49"/>
      <c r="S22" s="55"/>
      <c r="U22" t="s">
        <v>3944</v>
      </c>
      <c r="V22">
        <v>7</v>
      </c>
    </row>
    <row r="23" spans="1:22" x14ac:dyDescent="0.25">
      <c r="A23" t="s">
        <v>3500</v>
      </c>
      <c r="B23">
        <f>COUNTIF(progressive!C$13:BW$227,'cards-dc.json'!I3189)</f>
        <v>0</v>
      </c>
      <c r="C23" t="s">
        <v>4230</v>
      </c>
      <c r="D23" t="s">
        <v>3834</v>
      </c>
      <c r="E23" t="s">
        <v>3951</v>
      </c>
      <c r="F23">
        <v>0</v>
      </c>
      <c r="G23">
        <v>0</v>
      </c>
      <c r="H23" t="s">
        <v>10026</v>
      </c>
      <c r="I23" s="69" t="str">
        <f>"*"&amp;C23</f>
        <v>*A Lust Not Concealed (TI)</v>
      </c>
      <c r="N23" s="48" t="s">
        <v>3973</v>
      </c>
      <c r="O23" s="49"/>
      <c r="P23" s="49"/>
      <c r="Q23" s="49"/>
      <c r="R23" s="49"/>
      <c r="S23" s="55"/>
      <c r="U23" t="s">
        <v>3929</v>
      </c>
      <c r="V23">
        <v>32</v>
      </c>
    </row>
    <row r="24" spans="1:22" x14ac:dyDescent="0.25">
      <c r="A24" t="s">
        <v>951</v>
      </c>
      <c r="B24">
        <f>COUNTIF(progressive!C$13:BW$227,'cards-dc.json'!I1370)</f>
        <v>0</v>
      </c>
      <c r="C24" t="s">
        <v>4231</v>
      </c>
      <c r="D24" t="s">
        <v>3825</v>
      </c>
      <c r="E24" s="56" t="s">
        <v>3927</v>
      </c>
      <c r="F24" t="s">
        <v>9790</v>
      </c>
      <c r="G24" t="s">
        <v>9784</v>
      </c>
      <c r="H24" t="s">
        <v>10027</v>
      </c>
      <c r="I24" s="69" t="str">
        <f>"*"&amp;C24</f>
        <v>*A Malady Without Healing (LE)</v>
      </c>
      <c r="N24" s="48" t="s">
        <v>3959</v>
      </c>
      <c r="O24" s="49"/>
      <c r="P24" s="49"/>
      <c r="Q24" s="49"/>
      <c r="R24" s="49"/>
      <c r="S24" s="55"/>
      <c r="U24" t="s">
        <v>3931</v>
      </c>
      <c r="V24">
        <v>56</v>
      </c>
    </row>
    <row r="25" spans="1:22" x14ac:dyDescent="0.25">
      <c r="A25" t="s">
        <v>1284</v>
      </c>
      <c r="B25">
        <f>COUNTIF(progressive!C$13:BW$227,'cards-dc.json'!I1840)</f>
        <v>0</v>
      </c>
      <c r="C25" t="s">
        <v>4232</v>
      </c>
      <c r="D25" t="s">
        <v>3836</v>
      </c>
      <c r="E25" s="56" t="s">
        <v>3941</v>
      </c>
      <c r="F25" t="s">
        <v>9790</v>
      </c>
      <c r="G25" t="s">
        <v>9796</v>
      </c>
      <c r="H25" t="s">
        <v>10028</v>
      </c>
      <c r="I25" s="69" t="str">
        <f>"*"&amp;C25</f>
        <v>*A Merrier World (WH)</v>
      </c>
      <c r="N25" s="48" t="s">
        <v>3960</v>
      </c>
      <c r="O25" s="49"/>
      <c r="P25" s="49"/>
      <c r="Q25" s="49"/>
      <c r="R25" s="49"/>
      <c r="S25" s="55"/>
      <c r="U25" t="s">
        <v>3948</v>
      </c>
      <c r="V25">
        <v>16</v>
      </c>
    </row>
    <row r="26" spans="1:22" ht="15.75" thickBot="1" x14ac:dyDescent="0.3">
      <c r="A26" t="s">
        <v>3501</v>
      </c>
      <c r="B26">
        <f>COUNTIF(progressive!C$13:BW$227,'cards-dc.json'!I3190)</f>
        <v>3</v>
      </c>
      <c r="C26" t="s">
        <v>4233</v>
      </c>
      <c r="D26" t="s">
        <v>3834</v>
      </c>
      <c r="E26" t="s">
        <v>3951</v>
      </c>
      <c r="F26">
        <v>0</v>
      </c>
      <c r="G26">
        <v>0</v>
      </c>
      <c r="H26" t="s">
        <v>10029</v>
      </c>
      <c r="I26" s="69" t="str">
        <f>"*"&amp;C26</f>
        <v>*A Mind Alike (TI)</v>
      </c>
      <c r="N26" s="48" t="s">
        <v>3961</v>
      </c>
      <c r="O26" s="49"/>
      <c r="P26" s="49"/>
      <c r="Q26" s="49"/>
      <c r="R26" s="49"/>
      <c r="S26" s="55"/>
      <c r="U26" t="s">
        <v>3941</v>
      </c>
      <c r="V26">
        <v>41</v>
      </c>
    </row>
    <row r="27" spans="1:22" x14ac:dyDescent="0.25">
      <c r="A27" t="s">
        <v>1400</v>
      </c>
      <c r="B27">
        <f>COUNTIF(progressive!C$13:BW$227,'cards-dc.json'!I1960)</f>
        <v>0</v>
      </c>
      <c r="C27" t="s">
        <v>4234</v>
      </c>
      <c r="D27" t="s">
        <v>3814</v>
      </c>
      <c r="E27" t="s">
        <v>3927</v>
      </c>
      <c r="F27" t="s">
        <v>9790</v>
      </c>
      <c r="G27" t="s">
        <v>9784</v>
      </c>
      <c r="H27" t="s">
        <v>10030</v>
      </c>
      <c r="I27" s="69" t="str">
        <f>"*"&amp;C27</f>
        <v>*A More Evil Hour (BA)</v>
      </c>
      <c r="N27" s="53" t="s">
        <v>3974</v>
      </c>
      <c r="O27" s="54"/>
      <c r="P27" s="54"/>
      <c r="Q27" s="54"/>
      <c r="R27" s="49"/>
      <c r="S27" s="55"/>
      <c r="U27" t="s">
        <v>3937</v>
      </c>
      <c r="V27">
        <v>130</v>
      </c>
    </row>
    <row r="28" spans="1:22" x14ac:dyDescent="0.25">
      <c r="A28" t="s">
        <v>1692</v>
      </c>
      <c r="B28">
        <f>COUNTIF(progressive!C$13:BW$227,'cards-dc.json'!I2291)</f>
        <v>0</v>
      </c>
      <c r="C28" t="s">
        <v>4235</v>
      </c>
      <c r="D28" t="s">
        <v>3819</v>
      </c>
      <c r="E28" t="s">
        <v>3951</v>
      </c>
      <c r="F28">
        <v>0</v>
      </c>
      <c r="G28">
        <v>0</v>
      </c>
      <c r="H28" t="s">
        <v>10031</v>
      </c>
      <c r="I28" s="69" t="str">
        <f>"*"&amp;C28</f>
        <v>*A More or Less Decent Giant (DF)</v>
      </c>
      <c r="N28" s="48" t="s">
        <v>3964</v>
      </c>
      <c r="O28" s="49"/>
      <c r="P28" s="49"/>
      <c r="Q28" s="49"/>
      <c r="R28" s="49"/>
      <c r="S28" s="55"/>
      <c r="U28" t="s">
        <v>3938</v>
      </c>
      <c r="V28">
        <v>38</v>
      </c>
    </row>
    <row r="29" spans="1:22" x14ac:dyDescent="0.25">
      <c r="A29" t="s">
        <v>1693</v>
      </c>
      <c r="B29">
        <f>COUNTIF(progressive!C$13:BW$227,'cards-dc.json'!I2292)</f>
        <v>1</v>
      </c>
      <c r="C29" t="s">
        <v>4236</v>
      </c>
      <c r="D29" t="s">
        <v>3819</v>
      </c>
      <c r="E29" s="56" t="s">
        <v>3951</v>
      </c>
      <c r="F29">
        <v>0</v>
      </c>
      <c r="G29">
        <v>0</v>
      </c>
      <c r="H29" t="s">
        <v>10032</v>
      </c>
      <c r="I29" s="69" t="str">
        <f>"*"&amp;C29</f>
        <v>*A New Domain (DF)</v>
      </c>
      <c r="N29" s="48" t="s">
        <v>3975</v>
      </c>
      <c r="O29" s="49"/>
      <c r="P29" s="49"/>
      <c r="Q29" s="49"/>
      <c r="R29" s="49"/>
      <c r="S29" s="55"/>
      <c r="U29" t="s">
        <v>3950</v>
      </c>
      <c r="V29">
        <v>7</v>
      </c>
    </row>
    <row r="30" spans="1:22" x14ac:dyDescent="0.25">
      <c r="A30" t="s">
        <v>1285</v>
      </c>
      <c r="B30">
        <f>COUNTIF(progressive!C$13:BW$227,'cards-dc.json'!I1841)</f>
        <v>0</v>
      </c>
      <c r="C30" t="s">
        <v>4237</v>
      </c>
      <c r="D30" t="s">
        <v>3836</v>
      </c>
      <c r="E30" t="s">
        <v>3940</v>
      </c>
      <c r="F30" t="s">
        <v>9790</v>
      </c>
      <c r="G30" t="s">
        <v>9796</v>
      </c>
      <c r="H30" t="s">
        <v>10033</v>
      </c>
      <c r="I30" s="69" t="str">
        <f>"*"&amp;C30</f>
        <v>*A New Ringlord (WH)</v>
      </c>
      <c r="N30" s="48" t="s">
        <v>3976</v>
      </c>
      <c r="O30" s="49"/>
      <c r="P30" s="49"/>
      <c r="Q30" s="49"/>
      <c r="R30" s="49"/>
      <c r="S30" s="55"/>
    </row>
    <row r="31" spans="1:22" x14ac:dyDescent="0.25">
      <c r="A31" t="s">
        <v>952</v>
      </c>
      <c r="B31">
        <f>COUNTIF(progressive!C$13:BW$227,'cards-dc.json'!I1371)</f>
        <v>0</v>
      </c>
      <c r="C31" t="s">
        <v>4238</v>
      </c>
      <c r="D31" t="s">
        <v>3825</v>
      </c>
      <c r="E31" t="s">
        <v>3942</v>
      </c>
      <c r="F31" t="s">
        <v>9790</v>
      </c>
      <c r="G31" t="s">
        <v>9784</v>
      </c>
      <c r="H31" t="s">
        <v>10034</v>
      </c>
      <c r="I31" s="69" t="str">
        <f>"*"&amp;C31</f>
        <v>*A Nice Place to Hide (LE)</v>
      </c>
      <c r="N31" s="48" t="s">
        <v>3965</v>
      </c>
      <c r="O31" s="49"/>
      <c r="P31" s="49"/>
      <c r="Q31" s="49"/>
      <c r="R31" s="49"/>
      <c r="S31" s="55"/>
    </row>
    <row r="32" spans="1:22" x14ac:dyDescent="0.25">
      <c r="A32" t="s">
        <v>1286</v>
      </c>
      <c r="B32">
        <f>COUNTIF(progressive!C$13:BW$227,'cards-dc.json'!I1842)</f>
        <v>0</v>
      </c>
      <c r="C32" t="s">
        <v>4239</v>
      </c>
      <c r="D32" t="s">
        <v>3836</v>
      </c>
      <c r="E32" s="56" t="s">
        <v>3941</v>
      </c>
      <c r="F32" t="s">
        <v>9791</v>
      </c>
      <c r="G32" t="s">
        <v>9788</v>
      </c>
      <c r="H32" t="s">
        <v>10035</v>
      </c>
      <c r="I32" s="69" t="str">
        <f>"*"&amp;C32</f>
        <v>*A Panoply of Wings (WH)</v>
      </c>
      <c r="N32" s="48" t="s">
        <v>3966</v>
      </c>
      <c r="O32" s="49"/>
      <c r="P32" s="49"/>
      <c r="Q32" s="49"/>
      <c r="R32" s="49"/>
      <c r="S32" s="55"/>
    </row>
    <row r="33" spans="1:19" x14ac:dyDescent="0.25">
      <c r="A33" t="s">
        <v>9862</v>
      </c>
      <c r="B33">
        <f>COUNTIF(progressive!C$13:BW$227,'cards-dc.json'!I3043)</f>
        <v>0</v>
      </c>
      <c r="C33" t="s">
        <v>9935</v>
      </c>
      <c r="D33" t="s">
        <v>3831</v>
      </c>
      <c r="H33" t="s">
        <v>10036</v>
      </c>
      <c r="I33" s="69" t="str">
        <f>"*"&amp;C33</f>
        <v>*A Power Still Greater (RS)</v>
      </c>
      <c r="N33" s="48" t="s">
        <v>3977</v>
      </c>
      <c r="O33" s="49"/>
      <c r="P33" s="49"/>
      <c r="Q33" s="49"/>
      <c r="R33" s="49"/>
      <c r="S33" s="55"/>
    </row>
    <row r="34" spans="1:19" ht="15.75" thickBot="1" x14ac:dyDescent="0.3">
      <c r="A34" t="s">
        <v>2658</v>
      </c>
      <c r="B34">
        <f>COUNTIF(progressive!C$13:BW$227,'cards-dc.json'!I4052)</f>
        <v>0</v>
      </c>
      <c r="C34" t="s">
        <v>4240</v>
      </c>
      <c r="D34" t="s">
        <v>3824</v>
      </c>
      <c r="E34" t="s">
        <v>3951</v>
      </c>
      <c r="F34">
        <v>0</v>
      </c>
      <c r="G34">
        <v>0</v>
      </c>
      <c r="H34" t="s">
        <v>10037</v>
      </c>
      <c r="I34" s="69" t="str">
        <f>"*"&amp;C34</f>
        <v>*A Prince to Bring Down the North (KN)</v>
      </c>
      <c r="N34" s="48" t="s">
        <v>3967</v>
      </c>
      <c r="O34" s="49"/>
      <c r="P34" s="49"/>
      <c r="Q34" s="49"/>
      <c r="R34" s="49"/>
      <c r="S34" s="55"/>
    </row>
    <row r="35" spans="1:19" x14ac:dyDescent="0.25">
      <c r="A35" t="s">
        <v>581</v>
      </c>
      <c r="B35">
        <f>COUNTIF(progressive!C$13:BW$227,'cards-dc.json'!I950)</f>
        <v>2</v>
      </c>
      <c r="C35" t="s">
        <v>4241</v>
      </c>
      <c r="D35" t="s">
        <v>3833</v>
      </c>
      <c r="E35" s="56" t="s">
        <v>3937</v>
      </c>
      <c r="F35" t="s">
        <v>9790</v>
      </c>
      <c r="G35" t="s">
        <v>9788</v>
      </c>
      <c r="H35" t="s">
        <v>10038</v>
      </c>
      <c r="I35" s="69" t="str">
        <f>"*"&amp;C35</f>
        <v>*A Short Rest (TD)</v>
      </c>
      <c r="N35" s="53" t="s">
        <v>3978</v>
      </c>
      <c r="O35" s="54"/>
      <c r="P35" s="54"/>
      <c r="Q35" s="54"/>
      <c r="R35" s="49"/>
      <c r="S35" s="55"/>
    </row>
    <row r="36" spans="1:19" x14ac:dyDescent="0.25">
      <c r="A36" t="s">
        <v>1287</v>
      </c>
      <c r="B36">
        <f>COUNTIF(progressive!C$13:BW$227,'cards-dc.json'!I1843)</f>
        <v>0</v>
      </c>
      <c r="C36" t="s">
        <v>4242</v>
      </c>
      <c r="D36" t="s">
        <v>3836</v>
      </c>
      <c r="E36" t="s">
        <v>3939</v>
      </c>
      <c r="F36" t="s">
        <v>9790</v>
      </c>
      <c r="G36" t="s">
        <v>9796</v>
      </c>
      <c r="H36" t="s">
        <v>10039</v>
      </c>
      <c r="I36" s="69" t="str">
        <f>"*"&amp;C36</f>
        <v>*A Strident Spawn (WH)</v>
      </c>
      <c r="N36" s="48" t="s">
        <v>3975</v>
      </c>
      <c r="O36" s="49"/>
      <c r="P36" s="49"/>
      <c r="Q36" s="49"/>
      <c r="R36" s="49"/>
      <c r="S36" s="55"/>
    </row>
    <row r="37" spans="1:19" x14ac:dyDescent="0.25">
      <c r="A37" t="s">
        <v>2810</v>
      </c>
      <c r="B37">
        <f>COUNTIF(progressive!C$13:BW$227,'cards-dc.json'!#REF!)</f>
        <v>0</v>
      </c>
      <c r="C37" t="s">
        <v>4243</v>
      </c>
      <c r="D37" t="s">
        <v>3827</v>
      </c>
      <c r="E37" t="s">
        <v>3951</v>
      </c>
      <c r="F37">
        <v>0</v>
      </c>
      <c r="G37">
        <v>0</v>
      </c>
      <c r="H37" t="s">
        <v>10040</v>
      </c>
      <c r="I37" s="69" t="str">
        <f>"*"&amp;C37</f>
        <v>*A Thing of Surpassing Potency (MM)</v>
      </c>
      <c r="N37" s="48" t="s">
        <v>3979</v>
      </c>
      <c r="O37" s="49"/>
      <c r="P37" s="49"/>
      <c r="Q37" s="49"/>
      <c r="R37" s="49"/>
      <c r="S37" s="55"/>
    </row>
    <row r="38" spans="1:19" x14ac:dyDescent="0.25">
      <c r="A38" t="s">
        <v>9863</v>
      </c>
      <c r="B38">
        <f>COUNTIF(progressive!C$13:BW$227,'cards-dc.json'!I3044)</f>
        <v>0</v>
      </c>
      <c r="C38" t="s">
        <v>9936</v>
      </c>
      <c r="D38" t="s">
        <v>3831</v>
      </c>
      <c r="H38" t="s">
        <v>10041</v>
      </c>
      <c r="I38" s="69" t="str">
        <f>"*"&amp;C38</f>
        <v>*A Trail Fresh and Swift (RS)</v>
      </c>
      <c r="N38" s="48" t="s">
        <v>3966</v>
      </c>
      <c r="O38" s="49"/>
      <c r="P38" s="49"/>
      <c r="Q38" s="49"/>
      <c r="R38" s="49"/>
      <c r="S38" s="55"/>
    </row>
    <row r="39" spans="1:19" x14ac:dyDescent="0.25">
      <c r="A39" t="s">
        <v>2820</v>
      </c>
      <c r="B39">
        <f>COUNTIF(progressive!C$13:BW$227,'cards-dc.json'!#REF!)</f>
        <v>0</v>
      </c>
      <c r="C39" t="s">
        <v>4244</v>
      </c>
      <c r="D39" t="s">
        <v>3827</v>
      </c>
      <c r="E39" s="56" t="s">
        <v>3951</v>
      </c>
      <c r="F39">
        <v>0</v>
      </c>
      <c r="G39">
        <v>0</v>
      </c>
      <c r="H39" t="s">
        <v>10042</v>
      </c>
      <c r="I39" s="69" t="str">
        <f>"*"&amp;C39</f>
        <v>*A Weapon in the Right Hands (MM)</v>
      </c>
      <c r="N39" s="48" t="s">
        <v>3980</v>
      </c>
      <c r="O39" s="49"/>
      <c r="P39" s="49"/>
      <c r="Q39" s="49"/>
      <c r="R39" s="49"/>
      <c r="S39" s="55"/>
    </row>
    <row r="40" spans="1:19" x14ac:dyDescent="0.25">
      <c r="A40" t="s">
        <v>9864</v>
      </c>
      <c r="B40">
        <f>COUNTIF(progressive!C$13:BW$227,'cards-dc.json'!I3045)</f>
        <v>5</v>
      </c>
      <c r="C40" t="s">
        <v>9937</v>
      </c>
      <c r="D40" t="s">
        <v>3831</v>
      </c>
      <c r="E40" s="56"/>
      <c r="H40" t="s">
        <v>10043</v>
      </c>
      <c r="I40" s="69" t="str">
        <f>"*"&amp;C40</f>
        <v>*A Will of Its Own (RS)</v>
      </c>
      <c r="N40" s="48" t="s">
        <v>3967</v>
      </c>
      <c r="O40" s="49"/>
      <c r="P40" s="49"/>
      <c r="Q40" s="49"/>
      <c r="R40" s="49"/>
      <c r="S40" s="55"/>
    </row>
    <row r="41" spans="1:19" ht="15.75" thickBot="1" x14ac:dyDescent="0.3">
      <c r="A41" t="s">
        <v>1876</v>
      </c>
      <c r="B41">
        <f>COUNTIF(progressive!C$13:BW$227,'cards-dc.json'!I2486)</f>
        <v>0</v>
      </c>
      <c r="C41" t="s">
        <v>4245</v>
      </c>
      <c r="D41" t="s">
        <v>3828</v>
      </c>
      <c r="E41" t="s">
        <v>3951</v>
      </c>
      <c r="F41">
        <v>0</v>
      </c>
      <c r="G41">
        <v>0</v>
      </c>
      <c r="H41" t="s">
        <v>10044</v>
      </c>
      <c r="I41" s="69" t="str">
        <f>"*"&amp;C41</f>
        <v>*A Worthy Substitute (NE)</v>
      </c>
      <c r="N41" s="48" t="s">
        <v>3968</v>
      </c>
      <c r="O41" s="49"/>
      <c r="P41" s="49"/>
      <c r="Q41" s="49"/>
      <c r="R41" s="49"/>
      <c r="S41" s="55"/>
    </row>
    <row r="42" spans="1:19" x14ac:dyDescent="0.25">
      <c r="A42" t="s">
        <v>2880</v>
      </c>
      <c r="B42">
        <f>COUNTIF(progressive!C$13:BW$227,'cards-dc.json'!I2678)</f>
        <v>0</v>
      </c>
      <c r="C42" t="s">
        <v>4246</v>
      </c>
      <c r="D42" t="s">
        <v>3829</v>
      </c>
      <c r="E42" t="s">
        <v>3951</v>
      </c>
      <c r="F42">
        <v>0</v>
      </c>
      <c r="G42">
        <v>0</v>
      </c>
      <c r="H42" t="s">
        <v>10045</v>
      </c>
      <c r="I42" s="69" t="str">
        <f>"*"&amp;C42</f>
        <v>*Aamumeren Isä (NW)</v>
      </c>
      <c r="N42" s="53" t="s">
        <v>3981</v>
      </c>
      <c r="O42" s="54"/>
      <c r="P42" s="54"/>
      <c r="Q42" s="54"/>
      <c r="R42" s="49"/>
      <c r="S42" s="55"/>
    </row>
    <row r="43" spans="1:19" x14ac:dyDescent="0.25">
      <c r="A43" t="s">
        <v>3408</v>
      </c>
      <c r="B43">
        <f>COUNTIF(progressive!C$13:BW$227,'cards-dc.json'!#REF!)</f>
        <v>0</v>
      </c>
      <c r="C43" t="s">
        <v>4247</v>
      </c>
      <c r="D43" t="s">
        <v>3832</v>
      </c>
      <c r="E43" s="56" t="s">
        <v>3951</v>
      </c>
      <c r="F43">
        <v>0</v>
      </c>
      <c r="G43">
        <v>0</v>
      </c>
      <c r="H43" t="s">
        <v>10046</v>
      </c>
      <c r="I43" s="69" t="str">
        <f>"*"&amp;C43</f>
        <v>*Abandoned Caravansary [H] (SL)</v>
      </c>
      <c r="N43" s="48" t="s">
        <v>3982</v>
      </c>
      <c r="O43" s="49"/>
      <c r="P43" s="49"/>
      <c r="Q43" s="49"/>
      <c r="R43" s="49"/>
      <c r="S43" s="55"/>
    </row>
    <row r="44" spans="1:19" x14ac:dyDescent="0.25">
      <c r="A44" t="s">
        <v>3408</v>
      </c>
      <c r="B44">
        <f>COUNTIF(progressive!C$13:BW$227,'cards-dc.json'!#REF!)</f>
        <v>0</v>
      </c>
      <c r="C44" t="s">
        <v>4248</v>
      </c>
      <c r="D44" t="s">
        <v>3832</v>
      </c>
      <c r="E44" s="56" t="s">
        <v>3951</v>
      </c>
      <c r="F44">
        <v>0</v>
      </c>
      <c r="G44">
        <v>0</v>
      </c>
      <c r="H44" t="s">
        <v>10047</v>
      </c>
      <c r="I44" s="69" t="str">
        <f>"*"&amp;C44</f>
        <v>*Abandoned Caravansary [M] (SL)</v>
      </c>
      <c r="N44" s="48" t="s">
        <v>3983</v>
      </c>
      <c r="O44" s="49"/>
      <c r="P44" s="49"/>
      <c r="Q44" s="49"/>
      <c r="R44" s="49"/>
      <c r="S44" s="55"/>
    </row>
    <row r="45" spans="1:19" ht="15.75" thickBot="1" x14ac:dyDescent="0.3">
      <c r="A45" t="s">
        <v>1877</v>
      </c>
      <c r="B45">
        <f>COUNTIF(progressive!C$13:BW$227,'cards-dc.json'!I2487)</f>
        <v>8</v>
      </c>
      <c r="C45" t="s">
        <v>4249</v>
      </c>
      <c r="D45" t="s">
        <v>3828</v>
      </c>
      <c r="E45" s="56" t="s">
        <v>3951</v>
      </c>
      <c r="F45">
        <v>0</v>
      </c>
      <c r="G45">
        <v>0</v>
      </c>
      <c r="H45" t="s">
        <v>10048</v>
      </c>
      <c r="I45" s="69" t="str">
        <f>"*"&amp;C45</f>
        <v>*Abduction (NE)</v>
      </c>
      <c r="N45" s="51" t="s">
        <v>3984</v>
      </c>
      <c r="O45" s="52"/>
      <c r="P45" s="52"/>
      <c r="Q45" s="52"/>
      <c r="R45" s="52"/>
      <c r="S45" s="55"/>
    </row>
    <row r="46" spans="1:19" x14ac:dyDescent="0.25">
      <c r="A46" t="s">
        <v>73</v>
      </c>
      <c r="B46">
        <f>COUNTIF(progressive!C$13:BW$227,'cards-dc.json'!I75)</f>
        <v>0</v>
      </c>
      <c r="C46" t="s">
        <v>4250</v>
      </c>
      <c r="D46" t="s">
        <v>3835</v>
      </c>
      <c r="E46" s="56" t="s">
        <v>3931</v>
      </c>
      <c r="F46" t="s">
        <v>9789</v>
      </c>
      <c r="G46" t="s">
        <v>9786</v>
      </c>
      <c r="H46" t="s">
        <v>10049</v>
      </c>
      <c r="I46" s="69" t="str">
        <f>"*"&amp;C46</f>
        <v>*Abductor (TW)</v>
      </c>
    </row>
    <row r="47" spans="1:19" x14ac:dyDescent="0.25">
      <c r="A47" t="s">
        <v>1878</v>
      </c>
      <c r="B47">
        <f>COUNTIF(progressive!C$13:BW$227,'cards-dc.json'!I2488)</f>
        <v>0</v>
      </c>
      <c r="C47" t="s">
        <v>4251</v>
      </c>
      <c r="D47" t="s">
        <v>3828</v>
      </c>
      <c r="E47" t="s">
        <v>3951</v>
      </c>
      <c r="F47">
        <v>0</v>
      </c>
      <c r="G47">
        <v>0</v>
      </c>
      <c r="H47" t="s">
        <v>10050</v>
      </c>
      <c r="I47" s="69" t="str">
        <f>"*"&amp;C47</f>
        <v>*Abhorred Ring (NE)</v>
      </c>
    </row>
    <row r="48" spans="1:19" x14ac:dyDescent="0.25">
      <c r="A48" t="s">
        <v>2734</v>
      </c>
      <c r="B48">
        <f>COUNTIF(progressive!C$13:BW$227,'cards-dc.json'!I2922)</f>
        <v>0</v>
      </c>
      <c r="C48" t="s">
        <v>4252</v>
      </c>
      <c r="D48" t="s">
        <v>3826</v>
      </c>
      <c r="E48" s="56" t="s">
        <v>3951</v>
      </c>
      <c r="F48">
        <v>0</v>
      </c>
      <c r="G48">
        <v>0</v>
      </c>
      <c r="H48" t="s">
        <v>10051</v>
      </c>
      <c r="I48" s="69" t="str">
        <f>"*"&amp;C48</f>
        <v>*Abomination Nursed in Darkness (ML)</v>
      </c>
    </row>
    <row r="49" spans="1:9" x14ac:dyDescent="0.25">
      <c r="A49" t="s">
        <v>1172</v>
      </c>
      <c r="B49">
        <f>COUNTIF(progressive!C$13:BW$227,'cards-dc.json'!I1680)</f>
        <v>1</v>
      </c>
      <c r="C49" t="s">
        <v>4253</v>
      </c>
      <c r="D49" t="s">
        <v>3813</v>
      </c>
      <c r="E49" t="s">
        <v>3941</v>
      </c>
      <c r="F49" t="s">
        <v>9790</v>
      </c>
      <c r="G49" t="s">
        <v>9784</v>
      </c>
      <c r="H49" t="s">
        <v>10052</v>
      </c>
      <c r="I49" s="69" t="str">
        <f>"*"&amp;C49</f>
        <v>*Above the Abyss (AS)</v>
      </c>
    </row>
    <row r="50" spans="1:9" x14ac:dyDescent="0.25">
      <c r="A50" t="s">
        <v>3241</v>
      </c>
      <c r="B50">
        <f>COUNTIF(progressive!C$13:BW$227,'cards-dc.json'!#REF!)</f>
        <v>0</v>
      </c>
      <c r="C50" t="s">
        <v>4254</v>
      </c>
      <c r="D50" t="s">
        <v>3832</v>
      </c>
      <c r="E50" s="56" t="s">
        <v>3951</v>
      </c>
      <c r="F50">
        <v>0</v>
      </c>
      <c r="G50">
        <v>0</v>
      </c>
      <c r="H50" t="s">
        <v>10053</v>
      </c>
      <c r="I50" s="69" t="str">
        <f>"*"&amp;C50</f>
        <v>*Abur (SL)</v>
      </c>
    </row>
    <row r="51" spans="1:9" x14ac:dyDescent="0.25">
      <c r="A51" t="s">
        <v>1524</v>
      </c>
      <c r="B51">
        <f>COUNTIF(progressive!C$13:BW$227,'cards-dc.json'!I2102)</f>
        <v>2</v>
      </c>
      <c r="C51" t="s">
        <v>4255</v>
      </c>
      <c r="D51" t="s">
        <v>3822</v>
      </c>
      <c r="E51" t="s">
        <v>3951</v>
      </c>
      <c r="F51">
        <v>0</v>
      </c>
      <c r="G51">
        <v>0</v>
      </c>
      <c r="H51" t="s">
        <v>10054</v>
      </c>
      <c r="I51" s="69" t="str">
        <f>"*"&amp;C51</f>
        <v>*Accept the Offering (FB)</v>
      </c>
    </row>
    <row r="52" spans="1:9" x14ac:dyDescent="0.25">
      <c r="A52" t="s">
        <v>3045</v>
      </c>
      <c r="B52">
        <f>COUNTIF(progressive!C$13:BW$227,'cards-dc.json'!I2844)</f>
        <v>0</v>
      </c>
      <c r="C52" t="s">
        <v>4256</v>
      </c>
      <c r="D52" t="s">
        <v>3829</v>
      </c>
      <c r="E52">
        <v>0</v>
      </c>
      <c r="F52">
        <v>0</v>
      </c>
      <c r="G52">
        <v>0</v>
      </c>
      <c r="H52" t="s">
        <v>10055</v>
      </c>
      <c r="I52" s="69" t="str">
        <f>"*"&amp;C52</f>
        <v>*Achrond [H] (NW)</v>
      </c>
    </row>
    <row r="53" spans="1:9" x14ac:dyDescent="0.25">
      <c r="A53" t="s">
        <v>3045</v>
      </c>
      <c r="B53">
        <f>COUNTIF(progressive!C$13:BW$227,'cards-dc.json'!I2845)</f>
        <v>0</v>
      </c>
      <c r="C53" t="s">
        <v>4257</v>
      </c>
      <c r="D53" t="s">
        <v>3829</v>
      </c>
      <c r="E53">
        <v>0</v>
      </c>
      <c r="F53">
        <v>0</v>
      </c>
      <c r="G53">
        <v>0</v>
      </c>
      <c r="H53" t="s">
        <v>10056</v>
      </c>
      <c r="I53" s="69" t="str">
        <f>"*"&amp;C53</f>
        <v>*Achrond [M] (NW)</v>
      </c>
    </row>
    <row r="54" spans="1:9" x14ac:dyDescent="0.25">
      <c r="A54" t="s">
        <v>582</v>
      </c>
      <c r="B54">
        <f>COUNTIF(progressive!C$13:BW$227,'cards-dc.json'!I951)</f>
        <v>0</v>
      </c>
      <c r="C54" t="s">
        <v>4258</v>
      </c>
      <c r="D54" t="s">
        <v>3833</v>
      </c>
      <c r="E54" s="56" t="s">
        <v>3937</v>
      </c>
      <c r="F54" t="s">
        <v>9783</v>
      </c>
      <c r="G54" t="s">
        <v>9788</v>
      </c>
      <c r="H54" t="s">
        <v>10057</v>
      </c>
      <c r="I54" s="69" t="str">
        <f>"*"&amp;C54</f>
        <v>*Adamant Helmet (TD)</v>
      </c>
    </row>
    <row r="55" spans="1:9" x14ac:dyDescent="0.25">
      <c r="A55" t="s">
        <v>2318</v>
      </c>
      <c r="B55">
        <f>COUNTIF(progressive!C$13:BW$227,'cards-dc.json'!I3646)</f>
        <v>0</v>
      </c>
      <c r="C55" t="s">
        <v>4259</v>
      </c>
      <c r="D55" t="s">
        <v>3818</v>
      </c>
      <c r="E55" s="56" t="s">
        <v>3951</v>
      </c>
      <c r="F55">
        <v>0</v>
      </c>
      <c r="G55">
        <v>0</v>
      </c>
      <c r="H55" t="s">
        <v>10058</v>
      </c>
      <c r="I55" s="69" t="str">
        <f>"*"&amp;C55</f>
        <v>*Adan Tomb [H] (CP)</v>
      </c>
    </row>
    <row r="56" spans="1:9" x14ac:dyDescent="0.25">
      <c r="A56" t="s">
        <v>2318</v>
      </c>
      <c r="B56">
        <f>COUNTIF(progressive!C$13:BW$227,'cards-dc.json'!I3647)</f>
        <v>0</v>
      </c>
      <c r="C56" t="s">
        <v>4260</v>
      </c>
      <c r="D56" t="s">
        <v>3818</v>
      </c>
      <c r="E56" t="s">
        <v>3951</v>
      </c>
      <c r="F56">
        <v>0</v>
      </c>
      <c r="G56">
        <v>0</v>
      </c>
      <c r="H56" t="s">
        <v>10058</v>
      </c>
      <c r="I56" s="69" t="str">
        <f>"*"&amp;C56</f>
        <v>*Adan Tomb [M] (CP)</v>
      </c>
    </row>
    <row r="57" spans="1:9" x14ac:dyDescent="0.25">
      <c r="A57" t="s">
        <v>2699</v>
      </c>
      <c r="B57">
        <f>COUNTIF(progressive!C$13:BW$227,'cards-dc.json'!#REF!)</f>
        <v>0</v>
      </c>
      <c r="C57" t="s">
        <v>4261</v>
      </c>
      <c r="D57" t="s">
        <v>3824</v>
      </c>
      <c r="E57">
        <v>0</v>
      </c>
      <c r="F57">
        <v>0</v>
      </c>
      <c r="G57">
        <v>0</v>
      </c>
      <c r="H57" t="s">
        <v>10059</v>
      </c>
      <c r="I57" s="69" t="str">
        <f>"*"&amp;C57</f>
        <v>*Aden Scarlet's Medical Library [H] (KN)</v>
      </c>
    </row>
    <row r="58" spans="1:9" x14ac:dyDescent="0.25">
      <c r="A58" t="s">
        <v>2699</v>
      </c>
      <c r="B58">
        <f>COUNTIF(progressive!C$13:BW$227,'cards-dc.json'!#REF!)</f>
        <v>0</v>
      </c>
      <c r="C58" t="s">
        <v>4262</v>
      </c>
      <c r="D58" t="s">
        <v>3824</v>
      </c>
      <c r="E58" s="56">
        <v>0</v>
      </c>
      <c r="F58">
        <v>0</v>
      </c>
      <c r="G58">
        <v>0</v>
      </c>
      <c r="H58" t="s">
        <v>10060</v>
      </c>
      <c r="I58" s="69" t="str">
        <f>"*"&amp;C58</f>
        <v>*Aden Scarlet's Medical Library [M] (KN)</v>
      </c>
    </row>
    <row r="59" spans="1:9" x14ac:dyDescent="0.25">
      <c r="A59" t="s">
        <v>2386</v>
      </c>
      <c r="B59">
        <f>COUNTIF(progressive!C$13:BW$227,'cards-dc.json'!I3739)</f>
        <v>0</v>
      </c>
      <c r="C59" t="s">
        <v>4263</v>
      </c>
      <c r="D59" t="s">
        <v>3821</v>
      </c>
      <c r="E59" s="56" t="s">
        <v>3951</v>
      </c>
      <c r="F59">
        <v>0</v>
      </c>
      <c r="G59">
        <v>0</v>
      </c>
      <c r="H59" t="s">
        <v>10061</v>
      </c>
      <c r="I59" s="69" t="str">
        <f>"*"&amp;C59</f>
        <v>*Adena (DS)</v>
      </c>
    </row>
    <row r="60" spans="1:9" x14ac:dyDescent="0.25">
      <c r="A60" t="s">
        <v>0</v>
      </c>
      <c r="B60">
        <f>COUNTIF(progressive!C$13:BW$227,'cards-dc.json'!I2)</f>
        <v>0</v>
      </c>
      <c r="C60" t="s">
        <v>4264</v>
      </c>
      <c r="D60" t="s">
        <v>3835</v>
      </c>
      <c r="E60" t="s">
        <v>3925</v>
      </c>
      <c r="F60" t="s">
        <v>9787</v>
      </c>
      <c r="G60" t="s">
        <v>9788</v>
      </c>
      <c r="H60" t="s">
        <v>10062</v>
      </c>
      <c r="I60" s="69" t="str">
        <f>"*"&amp;C60</f>
        <v>*Adrazar (TW)</v>
      </c>
    </row>
    <row r="61" spans="1:9" x14ac:dyDescent="0.25">
      <c r="A61" t="s">
        <v>74</v>
      </c>
      <c r="B61">
        <f>COUNTIF(progressive!C$13:BW$227,'cards-dc.json'!I76)</f>
        <v>0</v>
      </c>
      <c r="C61" t="s">
        <v>4265</v>
      </c>
      <c r="D61" t="s">
        <v>3835</v>
      </c>
      <c r="E61" t="s">
        <v>3927</v>
      </c>
      <c r="F61" t="s">
        <v>9789</v>
      </c>
      <c r="G61" t="s">
        <v>9786</v>
      </c>
      <c r="H61" t="s">
        <v>10063</v>
      </c>
      <c r="I61" s="69" t="str">
        <f>"*"&amp;C61</f>
        <v>*Adûnaphel (TW)</v>
      </c>
    </row>
    <row r="62" spans="1:9" x14ac:dyDescent="0.25">
      <c r="A62" t="s">
        <v>848</v>
      </c>
      <c r="B62">
        <f>COUNTIF(progressive!C$13:BW$227,'cards-dc.json'!I1217)</f>
        <v>0</v>
      </c>
      <c r="C62" t="s">
        <v>4266</v>
      </c>
      <c r="D62" t="s">
        <v>3825</v>
      </c>
      <c r="E62" s="56" t="s">
        <v>3925</v>
      </c>
      <c r="F62" t="s">
        <v>9787</v>
      </c>
      <c r="G62" t="s">
        <v>9794</v>
      </c>
      <c r="H62" t="s">
        <v>10064</v>
      </c>
      <c r="I62" s="69" t="str">
        <f>"*"&amp;C62</f>
        <v>*Adûnaphel the Ringwraith (LE)</v>
      </c>
    </row>
    <row r="63" spans="1:9" x14ac:dyDescent="0.25">
      <c r="A63" t="s">
        <v>953</v>
      </c>
      <c r="B63">
        <f>COUNTIF(progressive!C$13:BW$227,'cards-dc.json'!I1372)</f>
        <v>0</v>
      </c>
      <c r="C63" t="s">
        <v>4267</v>
      </c>
      <c r="D63" t="s">
        <v>3825</v>
      </c>
      <c r="E63" s="56" t="s">
        <v>3927</v>
      </c>
      <c r="F63" t="s">
        <v>9790</v>
      </c>
      <c r="G63" t="s">
        <v>9784</v>
      </c>
      <c r="H63" t="s">
        <v>10065</v>
      </c>
      <c r="I63" s="69" t="str">
        <f>"*"&amp;C63</f>
        <v>*Adûnaphel Unleashed (LE)</v>
      </c>
    </row>
    <row r="64" spans="1:9" x14ac:dyDescent="0.25">
      <c r="A64" t="s">
        <v>1879</v>
      </c>
      <c r="B64">
        <f>COUNTIF(progressive!C$13:BW$227,'cards-dc.json'!I2489)</f>
        <v>0</v>
      </c>
      <c r="C64" t="s">
        <v>4268</v>
      </c>
      <c r="D64" t="s">
        <v>3828</v>
      </c>
      <c r="E64" t="s">
        <v>3951</v>
      </c>
      <c r="F64">
        <v>0</v>
      </c>
      <c r="G64">
        <v>0</v>
      </c>
      <c r="H64" t="s">
        <v>10066</v>
      </c>
      <c r="I64" s="69" t="str">
        <f>"*"&amp;C64</f>
        <v>*Adûnaphel's Lute (NE)</v>
      </c>
    </row>
    <row r="65" spans="1:9" x14ac:dyDescent="0.25">
      <c r="A65" t="s">
        <v>3409</v>
      </c>
      <c r="B65">
        <f>COUNTIF(progressive!C$13:BW$227,'cards-dc.json'!#REF!)</f>
        <v>0</v>
      </c>
      <c r="C65" t="s">
        <v>4269</v>
      </c>
      <c r="D65" t="s">
        <v>3832</v>
      </c>
      <c r="E65" s="56" t="s">
        <v>3951</v>
      </c>
      <c r="F65">
        <v>0</v>
      </c>
      <c r="G65">
        <v>0</v>
      </c>
      <c r="H65" t="s">
        <v>10067</v>
      </c>
      <c r="I65" s="69" t="str">
        <f>"*"&amp;C65</f>
        <v>*Adûn-Tarîk [H] (SL)</v>
      </c>
    </row>
    <row r="66" spans="1:9" x14ac:dyDescent="0.25">
      <c r="A66" t="s">
        <v>3409</v>
      </c>
      <c r="B66">
        <f>COUNTIF(progressive!C$13:BW$227,'cards-dc.json'!#REF!)</f>
        <v>0</v>
      </c>
      <c r="C66" t="s">
        <v>4270</v>
      </c>
      <c r="D66" t="s">
        <v>3832</v>
      </c>
      <c r="E66" s="56" t="s">
        <v>3951</v>
      </c>
      <c r="F66">
        <v>0</v>
      </c>
      <c r="G66">
        <v>0</v>
      </c>
      <c r="H66" t="s">
        <v>10068</v>
      </c>
      <c r="I66" s="69" t="str">
        <f>"*"&amp;C66</f>
        <v>*Adûn-Tarîk [M] (SL)</v>
      </c>
    </row>
    <row r="67" spans="1:9" x14ac:dyDescent="0.25">
      <c r="A67" t="s">
        <v>2510</v>
      </c>
      <c r="B67">
        <f>COUNTIF(progressive!C$13:BW$227,'cards-dc.json'!I3890)</f>
        <v>0</v>
      </c>
      <c r="C67" t="s">
        <v>4271</v>
      </c>
      <c r="D67" t="s">
        <v>3823</v>
      </c>
      <c r="E67">
        <v>0</v>
      </c>
      <c r="F67">
        <v>0</v>
      </c>
      <c r="G67">
        <v>0</v>
      </c>
      <c r="H67" t="s">
        <v>10069</v>
      </c>
      <c r="I67" s="69" t="str">
        <f>"*"&amp;C67</f>
        <v>*Aeglin (GW)</v>
      </c>
    </row>
    <row r="68" spans="1:9" x14ac:dyDescent="0.25">
      <c r="A68" t="s">
        <v>1458</v>
      </c>
      <c r="B68">
        <f>COUNTIF(progressive!C$13:BW$227,'cards-dc.json'!I2035)</f>
        <v>0</v>
      </c>
      <c r="C68" t="s">
        <v>4272</v>
      </c>
      <c r="D68" t="s">
        <v>3822</v>
      </c>
      <c r="E68" s="56" t="s">
        <v>3951</v>
      </c>
      <c r="F68">
        <v>0</v>
      </c>
      <c r="G68">
        <v>0</v>
      </c>
      <c r="H68" t="s">
        <v>10070</v>
      </c>
      <c r="I68" s="69" t="str">
        <f>"*"&amp;C68</f>
        <v>*Aegnor (FB)</v>
      </c>
    </row>
    <row r="69" spans="1:9" x14ac:dyDescent="0.25">
      <c r="A69" t="s">
        <v>2085</v>
      </c>
      <c r="B69">
        <f>COUNTIF(progressive!C$13:BW$227,'cards-dc.json'!I3363)</f>
        <v>0</v>
      </c>
      <c r="C69" t="s">
        <v>4273</v>
      </c>
      <c r="D69" t="s">
        <v>3815</v>
      </c>
      <c r="E69" s="56" t="s">
        <v>3951</v>
      </c>
      <c r="F69">
        <v>0</v>
      </c>
      <c r="G69">
        <v>0</v>
      </c>
      <c r="H69" t="s">
        <v>10071</v>
      </c>
      <c r="I69" s="69" t="str">
        <f>"*"&amp;C69</f>
        <v>*Aelinost [H] (BO)</v>
      </c>
    </row>
    <row r="70" spans="1:9" x14ac:dyDescent="0.25">
      <c r="A70" t="s">
        <v>2085</v>
      </c>
      <c r="B70">
        <f>COUNTIF(progressive!C$13:BW$227,'cards-dc.json'!I3364)</f>
        <v>0</v>
      </c>
      <c r="C70" t="s">
        <v>4274</v>
      </c>
      <c r="D70" t="s">
        <v>3815</v>
      </c>
      <c r="E70" s="56" t="s">
        <v>3951</v>
      </c>
      <c r="F70">
        <v>0</v>
      </c>
      <c r="G70">
        <v>0</v>
      </c>
      <c r="H70" t="s">
        <v>10072</v>
      </c>
      <c r="I70" s="69" t="str">
        <f>"*"&amp;C70</f>
        <v>*Aelinost [M] (BO)</v>
      </c>
    </row>
    <row r="71" spans="1:9" x14ac:dyDescent="0.25">
      <c r="A71" t="s">
        <v>2415</v>
      </c>
      <c r="B71">
        <f>COUNTIF(progressive!C$13:BW$227,'cards-dc.json'!I3768)</f>
        <v>0</v>
      </c>
      <c r="C71" t="s">
        <v>4275</v>
      </c>
      <c r="D71" t="s">
        <v>3821</v>
      </c>
      <c r="E71" t="s">
        <v>3951</v>
      </c>
      <c r="F71">
        <v>0</v>
      </c>
      <c r="G71">
        <v>0</v>
      </c>
      <c r="H71" t="s">
        <v>10073</v>
      </c>
      <c r="I71" s="69" t="str">
        <f>"*"&amp;C71</f>
        <v>*Aeluin [H] (DS)</v>
      </c>
    </row>
    <row r="72" spans="1:9" x14ac:dyDescent="0.25">
      <c r="A72" t="s">
        <v>2415</v>
      </c>
      <c r="B72">
        <f>COUNTIF(progressive!C$13:BW$227,'cards-dc.json'!I3769)</f>
        <v>0</v>
      </c>
      <c r="C72" t="s">
        <v>4276</v>
      </c>
      <c r="D72" t="s">
        <v>3821</v>
      </c>
      <c r="E72" t="s">
        <v>3951</v>
      </c>
      <c r="F72">
        <v>0</v>
      </c>
      <c r="G72">
        <v>0</v>
      </c>
      <c r="H72" t="s">
        <v>10074</v>
      </c>
      <c r="I72" s="69" t="str">
        <f>"*"&amp;C72</f>
        <v>*Aeluin [M] (DS)</v>
      </c>
    </row>
    <row r="73" spans="1:9" x14ac:dyDescent="0.25">
      <c r="A73" t="s">
        <v>2935</v>
      </c>
      <c r="B73">
        <f>COUNTIF(progressive!C$13:BW$227,'cards-dc.json'!I2734)</f>
        <v>0</v>
      </c>
      <c r="C73" t="s">
        <v>4277</v>
      </c>
      <c r="D73" t="s">
        <v>3829</v>
      </c>
      <c r="E73" t="s">
        <v>3951</v>
      </c>
      <c r="F73">
        <v>0</v>
      </c>
      <c r="G73">
        <v>0</v>
      </c>
      <c r="H73" t="s">
        <v>10075</v>
      </c>
      <c r="I73" s="69" t="str">
        <f>"*"&amp;C73</f>
        <v>*Aerfaroth (NW)</v>
      </c>
    </row>
    <row r="74" spans="1:9" x14ac:dyDescent="0.25">
      <c r="A74" t="s">
        <v>1525</v>
      </c>
      <c r="B74">
        <f>COUNTIF(progressive!C$13:BW$227,'cards-dc.json'!I2103)</f>
        <v>0</v>
      </c>
      <c r="C74" t="s">
        <v>4278</v>
      </c>
      <c r="D74" t="s">
        <v>3822</v>
      </c>
      <c r="E74" t="s">
        <v>3951</v>
      </c>
      <c r="F74">
        <v>0</v>
      </c>
      <c r="G74">
        <v>0</v>
      </c>
      <c r="H74" t="s">
        <v>10076</v>
      </c>
      <c r="I74" s="69" t="str">
        <f>"*"&amp;C74</f>
        <v>*Against All Counsel (FB)</v>
      </c>
    </row>
    <row r="75" spans="1:9" x14ac:dyDescent="0.25">
      <c r="A75" t="s">
        <v>2511</v>
      </c>
      <c r="B75">
        <f>COUNTIF(progressive!C$13:BW$227,'cards-dc.json'!I3891)</f>
        <v>0</v>
      </c>
      <c r="C75" t="s">
        <v>4279</v>
      </c>
      <c r="D75" t="s">
        <v>3823</v>
      </c>
      <c r="E75">
        <v>0</v>
      </c>
      <c r="F75">
        <v>0</v>
      </c>
      <c r="G75">
        <v>0</v>
      </c>
      <c r="H75" t="s">
        <v>10077</v>
      </c>
      <c r="I75" s="69" t="str">
        <f>"*"&amp;C75</f>
        <v>*Against the Eye (GW)</v>
      </c>
    </row>
    <row r="76" spans="1:9" x14ac:dyDescent="0.25">
      <c r="A76" t="s">
        <v>75</v>
      </c>
      <c r="B76">
        <f>COUNTIF(progressive!C$13:BW$227,'cards-dc.json'!I77)</f>
        <v>1</v>
      </c>
      <c r="C76" t="s">
        <v>4280</v>
      </c>
      <c r="D76" t="s">
        <v>3835</v>
      </c>
      <c r="E76" t="s">
        <v>3927</v>
      </c>
      <c r="F76" t="s">
        <v>9789</v>
      </c>
      <c r="G76" t="s">
        <v>9786</v>
      </c>
      <c r="H76" t="s">
        <v>10078</v>
      </c>
      <c r="I76" s="69" t="str">
        <f>"*"&amp;C76</f>
        <v>*Agburanar (TW)</v>
      </c>
    </row>
    <row r="77" spans="1:9" x14ac:dyDescent="0.25">
      <c r="A77" t="s">
        <v>492</v>
      </c>
      <c r="B77">
        <f>COUNTIF(progressive!C$13:BW$227,'cards-dc.json'!I861)</f>
        <v>0</v>
      </c>
      <c r="C77" t="s">
        <v>4281</v>
      </c>
      <c r="D77" t="s">
        <v>3833</v>
      </c>
      <c r="E77" s="56" t="s">
        <v>3935</v>
      </c>
      <c r="F77" t="s">
        <v>9785</v>
      </c>
      <c r="G77" t="s">
        <v>9786</v>
      </c>
      <c r="H77" t="s">
        <v>10079</v>
      </c>
      <c r="I77" s="69" t="str">
        <f>"*"&amp;C77</f>
        <v>*Agburanar Ahunt (TD)</v>
      </c>
    </row>
    <row r="78" spans="1:9" x14ac:dyDescent="0.25">
      <c r="A78" t="s">
        <v>493</v>
      </c>
      <c r="B78">
        <f>COUNTIF(progressive!C$13:BW$227,'cards-dc.json'!I862)</f>
        <v>0</v>
      </c>
      <c r="C78" t="s">
        <v>4282</v>
      </c>
      <c r="D78" t="s">
        <v>3833</v>
      </c>
      <c r="E78" t="s">
        <v>3940</v>
      </c>
      <c r="F78" t="s">
        <v>9785</v>
      </c>
      <c r="G78" t="s">
        <v>9786</v>
      </c>
      <c r="H78" t="s">
        <v>10080</v>
      </c>
      <c r="I78" s="69" t="str">
        <f>"*"&amp;C78</f>
        <v>*Agburanar at Home (TD)</v>
      </c>
    </row>
    <row r="79" spans="1:9" x14ac:dyDescent="0.25">
      <c r="A79" t="s">
        <v>954</v>
      </c>
      <c r="B79">
        <f>COUNTIF(progressive!C$13:BW$227,'cards-dc.json'!I1373)</f>
        <v>0</v>
      </c>
      <c r="C79" t="s">
        <v>4283</v>
      </c>
      <c r="D79" t="s">
        <v>3825</v>
      </c>
      <c r="E79" s="56" t="s">
        <v>3927</v>
      </c>
      <c r="F79" t="s">
        <v>9791</v>
      </c>
      <c r="G79" t="s">
        <v>9784</v>
      </c>
      <c r="H79" t="s">
        <v>10081</v>
      </c>
      <c r="I79" s="69" t="str">
        <f>"*"&amp;C79</f>
        <v>*Agburanar Roused (LE)</v>
      </c>
    </row>
    <row r="80" spans="1:9" x14ac:dyDescent="0.25">
      <c r="A80" t="s">
        <v>9856</v>
      </c>
      <c r="B80">
        <f>COUNTIF(progressive!C$13:BW$227,'cards-dc.json'!I3016)</f>
        <v>1</v>
      </c>
      <c r="C80" t="s">
        <v>9929</v>
      </c>
      <c r="D80" t="s">
        <v>3831</v>
      </c>
      <c r="H80" t="s">
        <v>10082</v>
      </c>
      <c r="I80" s="69" t="str">
        <f>"*"&amp;C80</f>
        <v>*Agents of the Enemy (RS)</v>
      </c>
    </row>
    <row r="81" spans="1:9" x14ac:dyDescent="0.25">
      <c r="A81" t="s">
        <v>3502</v>
      </c>
      <c r="B81">
        <f>COUNTIF(progressive!C$13:BW$227,'cards-dc.json'!I3191)</f>
        <v>0</v>
      </c>
      <c r="C81" t="s">
        <v>4284</v>
      </c>
      <c r="D81" t="s">
        <v>3834</v>
      </c>
      <c r="E81" t="s">
        <v>3951</v>
      </c>
      <c r="F81">
        <v>0</v>
      </c>
      <c r="G81">
        <v>0</v>
      </c>
      <c r="H81" t="s">
        <v>10083</v>
      </c>
      <c r="I81" s="69" t="str">
        <f>"*"&amp;C81</f>
        <v>*Aglarond (TI)</v>
      </c>
    </row>
    <row r="82" spans="1:9" x14ac:dyDescent="0.25">
      <c r="A82" t="s">
        <v>2851</v>
      </c>
      <c r="B82">
        <f>COUNTIF(progressive!C$13:BW$227,'cards-dc.json'!I2649)</f>
        <v>0</v>
      </c>
      <c r="C82" t="s">
        <v>4285</v>
      </c>
      <c r="D82" t="s">
        <v>3829</v>
      </c>
      <c r="E82" t="s">
        <v>3951</v>
      </c>
      <c r="F82">
        <v>0</v>
      </c>
      <c r="G82">
        <v>0</v>
      </c>
      <c r="H82" t="s">
        <v>10084</v>
      </c>
      <c r="I82" s="69" t="str">
        <f>"*"&amp;C82</f>
        <v>*Agog (NW)</v>
      </c>
    </row>
    <row r="83" spans="1:9" x14ac:dyDescent="0.25">
      <c r="A83" t="s">
        <v>2284</v>
      </c>
      <c r="B83">
        <f>COUNTIF(progressive!C$13:BW$227,'cards-dc.json'!I3612)</f>
        <v>3</v>
      </c>
      <c r="C83" t="s">
        <v>4286</v>
      </c>
      <c r="D83" t="s">
        <v>3818</v>
      </c>
      <c r="E83" t="s">
        <v>3951</v>
      </c>
      <c r="F83">
        <v>0</v>
      </c>
      <c r="G83">
        <v>0</v>
      </c>
      <c r="H83" t="s">
        <v>10085</v>
      </c>
      <c r="I83" s="69" t="str">
        <f>"*"&amp;C83</f>
        <v>*Ahar (CP)</v>
      </c>
    </row>
    <row r="84" spans="1:9" x14ac:dyDescent="0.25">
      <c r="A84" t="s">
        <v>769</v>
      </c>
      <c r="B84">
        <f>COUNTIF(progressive!C$13:BW$227,'cards-dc.json'!I1138)</f>
        <v>0</v>
      </c>
      <c r="C84" t="s">
        <v>4287</v>
      </c>
      <c r="D84" t="s">
        <v>3820</v>
      </c>
      <c r="E84" t="s">
        <v>3936</v>
      </c>
      <c r="F84" t="s">
        <v>9783</v>
      </c>
      <c r="G84" t="s">
        <v>9788</v>
      </c>
      <c r="H84" t="s">
        <v>10086</v>
      </c>
      <c r="I84" s="69" t="str">
        <f>"*"&amp;C84</f>
        <v>*Aiglos (DM)</v>
      </c>
    </row>
    <row r="85" spans="1:9" x14ac:dyDescent="0.25">
      <c r="A85" t="s">
        <v>2115</v>
      </c>
      <c r="B85">
        <f>COUNTIF(progressive!C$13:BW$227,'cards-dc.json'!I3421)</f>
        <v>3</v>
      </c>
      <c r="C85" t="s">
        <v>4288</v>
      </c>
      <c r="D85" t="s">
        <v>3817</v>
      </c>
      <c r="E85" t="s">
        <v>3951</v>
      </c>
      <c r="F85">
        <v>0</v>
      </c>
      <c r="G85">
        <v>0</v>
      </c>
      <c r="H85" t="s">
        <v>10087</v>
      </c>
      <c r="I85" s="69" t="str">
        <f>"*"&amp;C85</f>
        <v>*Airatano (CA)</v>
      </c>
    </row>
    <row r="86" spans="1:9" x14ac:dyDescent="0.25">
      <c r="A86" t="s">
        <v>2936</v>
      </c>
      <c r="B86">
        <f>COUNTIF(progressive!C$13:BW$227,'cards-dc.json'!I2735)</f>
        <v>0</v>
      </c>
      <c r="C86" t="s">
        <v>4289</v>
      </c>
      <c r="D86" t="s">
        <v>3829</v>
      </c>
      <c r="E86" t="s">
        <v>3951</v>
      </c>
      <c r="F86">
        <v>0</v>
      </c>
      <c r="G86">
        <v>0</v>
      </c>
      <c r="H86" t="s">
        <v>10088</v>
      </c>
      <c r="I86" s="69" t="str">
        <f>"*"&amp;C86</f>
        <v>*Aiwendil (NW)</v>
      </c>
    </row>
    <row r="87" spans="1:9" x14ac:dyDescent="0.25">
      <c r="A87" t="s">
        <v>76</v>
      </c>
      <c r="B87">
        <f>COUNTIF(progressive!C$13:BW$227,'cards-dc.json'!I78)</f>
        <v>0</v>
      </c>
      <c r="C87" t="s">
        <v>4290</v>
      </c>
      <c r="D87" t="s">
        <v>3835</v>
      </c>
      <c r="E87" s="56" t="s">
        <v>3927</v>
      </c>
      <c r="F87" t="s">
        <v>9789</v>
      </c>
      <c r="G87" t="s">
        <v>9786</v>
      </c>
      <c r="H87" t="s">
        <v>10089</v>
      </c>
      <c r="I87" s="69" t="str">
        <f>"*"&amp;C87</f>
        <v>*Akhôrahil (TW)</v>
      </c>
    </row>
    <row r="88" spans="1:9" x14ac:dyDescent="0.25">
      <c r="A88" t="s">
        <v>849</v>
      </c>
      <c r="B88">
        <f>COUNTIF(progressive!C$13:BW$227,'cards-dc.json'!I1218)</f>
        <v>0</v>
      </c>
      <c r="C88" t="s">
        <v>4291</v>
      </c>
      <c r="D88" t="s">
        <v>3825</v>
      </c>
      <c r="E88" t="s">
        <v>3925</v>
      </c>
      <c r="F88" t="s">
        <v>9787</v>
      </c>
      <c r="G88" t="s">
        <v>9794</v>
      </c>
      <c r="H88" t="s">
        <v>10090</v>
      </c>
      <c r="I88" s="69" t="str">
        <f>"*"&amp;C88</f>
        <v>*Akhôrahil the Ringwraith (LE)</v>
      </c>
    </row>
    <row r="89" spans="1:9" x14ac:dyDescent="0.25">
      <c r="A89" t="s">
        <v>955</v>
      </c>
      <c r="B89">
        <f>COUNTIF(progressive!C$13:BW$227,'cards-dc.json'!I1374)</f>
        <v>0</v>
      </c>
      <c r="C89" t="s">
        <v>4292</v>
      </c>
      <c r="D89" t="s">
        <v>3825</v>
      </c>
      <c r="E89" s="56" t="s">
        <v>3927</v>
      </c>
      <c r="F89" t="s">
        <v>9790</v>
      </c>
      <c r="G89" t="s">
        <v>9784</v>
      </c>
      <c r="H89" t="s">
        <v>10091</v>
      </c>
      <c r="I89" s="69" t="str">
        <f>"*"&amp;C89</f>
        <v>*Akhôrahil Unleashed (LE)</v>
      </c>
    </row>
    <row r="90" spans="1:9" x14ac:dyDescent="0.25">
      <c r="A90" t="s">
        <v>2024</v>
      </c>
      <c r="B90">
        <f>COUNTIF(progressive!C$13:BW$227,'cards-dc.json'!I3302)</f>
        <v>7</v>
      </c>
      <c r="C90" t="s">
        <v>4293</v>
      </c>
      <c r="D90" t="s">
        <v>3815</v>
      </c>
      <c r="E90" s="56" t="s">
        <v>3951</v>
      </c>
      <c r="F90">
        <v>0</v>
      </c>
      <c r="G90">
        <v>0</v>
      </c>
      <c r="H90" t="s">
        <v>10092</v>
      </c>
      <c r="I90" s="69" t="str">
        <f>"*"&amp;C90</f>
        <v>*Aknazeh (BO)</v>
      </c>
    </row>
    <row r="91" spans="1:9" x14ac:dyDescent="0.25">
      <c r="A91" t="s">
        <v>1</v>
      </c>
      <c r="B91">
        <f>COUNTIF(progressive!C$13:BW$227,'cards-dc.json'!I3)</f>
        <v>0</v>
      </c>
      <c r="C91" t="s">
        <v>4294</v>
      </c>
      <c r="D91" t="s">
        <v>3835</v>
      </c>
      <c r="E91" s="56" t="s">
        <v>3924</v>
      </c>
      <c r="F91" t="s">
        <v>9787</v>
      </c>
      <c r="G91" t="s">
        <v>9794</v>
      </c>
      <c r="H91" t="s">
        <v>10093</v>
      </c>
      <c r="I91" s="69" t="str">
        <f>"*"&amp;C91</f>
        <v>*Alatar [H] (TW)</v>
      </c>
    </row>
    <row r="92" spans="1:9" x14ac:dyDescent="0.25">
      <c r="A92" t="s">
        <v>1</v>
      </c>
      <c r="B92">
        <f>COUNTIF(progressive!C$13:BW$227,'cards-dc.json'!I1807)</f>
        <v>0</v>
      </c>
      <c r="C92" t="s">
        <v>4295</v>
      </c>
      <c r="D92" t="s">
        <v>3836</v>
      </c>
      <c r="E92" s="56" t="s">
        <v>3948</v>
      </c>
      <c r="F92" t="s">
        <v>9787</v>
      </c>
      <c r="G92" t="s">
        <v>9794</v>
      </c>
      <c r="H92" t="s">
        <v>10094</v>
      </c>
      <c r="I92" s="69" t="str">
        <f>"*"&amp;C92</f>
        <v>*Alatar [F] (WH)</v>
      </c>
    </row>
    <row r="93" spans="1:9" x14ac:dyDescent="0.25">
      <c r="A93" t="s">
        <v>1136</v>
      </c>
      <c r="B93">
        <f>COUNTIF(progressive!C$13:BW$227,'cards-dc.json'!I1644)</f>
        <v>0</v>
      </c>
      <c r="C93" t="s">
        <v>4296</v>
      </c>
      <c r="D93" t="s">
        <v>3813</v>
      </c>
      <c r="E93" t="s">
        <v>3936</v>
      </c>
      <c r="F93" t="s">
        <v>9789</v>
      </c>
      <c r="G93" t="s">
        <v>9786</v>
      </c>
      <c r="H93" t="s">
        <v>10095</v>
      </c>
      <c r="I93" s="69" t="str">
        <f>"*"&amp;C93</f>
        <v>*Alatar the Hunter (AS)</v>
      </c>
    </row>
    <row r="94" spans="1:9" x14ac:dyDescent="0.25">
      <c r="A94" t="s">
        <v>583</v>
      </c>
      <c r="B94">
        <f>COUNTIF(progressive!C$13:BW$227,'cards-dc.json'!I952)</f>
        <v>0</v>
      </c>
      <c r="C94" t="s">
        <v>4297</v>
      </c>
      <c r="D94" t="s">
        <v>3833</v>
      </c>
      <c r="E94" t="s">
        <v>3935</v>
      </c>
      <c r="F94" t="s">
        <v>9790</v>
      </c>
      <c r="G94" t="s">
        <v>9788</v>
      </c>
      <c r="H94" t="s">
        <v>10096</v>
      </c>
      <c r="I94" s="69" t="str">
        <f>"*"&amp;C94</f>
        <v>*Alert the Folk (TD)</v>
      </c>
    </row>
    <row r="95" spans="1:9" x14ac:dyDescent="0.25">
      <c r="A95" t="s">
        <v>2735</v>
      </c>
      <c r="B95">
        <f>COUNTIF(progressive!C$13:BW$227,'cards-dc.json'!I2923)</f>
        <v>0</v>
      </c>
      <c r="C95" t="s">
        <v>4298</v>
      </c>
      <c r="D95" t="s">
        <v>3826</v>
      </c>
      <c r="E95" s="56" t="s">
        <v>3951</v>
      </c>
      <c r="F95">
        <v>0</v>
      </c>
      <c r="G95">
        <v>0</v>
      </c>
      <c r="H95" t="s">
        <v>10097</v>
      </c>
      <c r="I95" s="69" t="str">
        <f>"*"&amp;C95</f>
        <v>*Alfur (ML)</v>
      </c>
    </row>
    <row r="96" spans="1:9" x14ac:dyDescent="0.25">
      <c r="A96" t="s">
        <v>239</v>
      </c>
      <c r="B96">
        <f>COUNTIF(progressive!C$13:BW$227,'cards-dc.json'!I244)</f>
        <v>0</v>
      </c>
      <c r="C96" t="s">
        <v>4299</v>
      </c>
      <c r="D96" t="s">
        <v>3835</v>
      </c>
      <c r="E96" t="s">
        <v>3926</v>
      </c>
      <c r="F96" t="s">
        <v>9790</v>
      </c>
      <c r="G96" t="s">
        <v>9788</v>
      </c>
      <c r="H96" t="s">
        <v>10098</v>
      </c>
      <c r="I96" s="69" t="str">
        <f>"*"&amp;C96</f>
        <v>*Align Palantír (TW)</v>
      </c>
    </row>
    <row r="97" spans="1:9" x14ac:dyDescent="0.25">
      <c r="A97" t="s">
        <v>2086</v>
      </c>
      <c r="B97">
        <f>COUNTIF(progressive!C$13:BW$227,'cards-dc.json'!I3365)</f>
        <v>0</v>
      </c>
      <c r="C97" t="s">
        <v>4300</v>
      </c>
      <c r="D97" t="s">
        <v>3815</v>
      </c>
      <c r="E97" s="56" t="s">
        <v>3951</v>
      </c>
      <c r="F97">
        <v>0</v>
      </c>
      <c r="G97">
        <v>0</v>
      </c>
      <c r="H97" t="s">
        <v>10099</v>
      </c>
      <c r="I97" s="69" t="str">
        <f>"*"&amp;C97</f>
        <v>*Alkarrânda [H] (BO)</v>
      </c>
    </row>
    <row r="98" spans="1:9" x14ac:dyDescent="0.25">
      <c r="A98" t="s">
        <v>2086</v>
      </c>
      <c r="B98">
        <f>COUNTIF(progressive!C$13:BW$227,'cards-dc.json'!I3366)</f>
        <v>0</v>
      </c>
      <c r="C98" t="s">
        <v>4301</v>
      </c>
      <c r="D98" t="s">
        <v>3815</v>
      </c>
      <c r="E98" t="s">
        <v>3951</v>
      </c>
      <c r="F98">
        <v>0</v>
      </c>
      <c r="G98">
        <v>0</v>
      </c>
      <c r="H98" t="s">
        <v>10100</v>
      </c>
      <c r="I98" s="69" t="str">
        <f>"*"&amp;C98</f>
        <v>*Alkarrânda [M] (BO)</v>
      </c>
    </row>
    <row r="99" spans="1:9" x14ac:dyDescent="0.25">
      <c r="A99" t="s">
        <v>2319</v>
      </c>
      <c r="B99">
        <f>COUNTIF(progressive!C$13:BW$227,'cards-dc.json'!I3648)</f>
        <v>0</v>
      </c>
      <c r="C99" t="s">
        <v>4302</v>
      </c>
      <c r="D99" t="s">
        <v>3818</v>
      </c>
      <c r="E99" t="s">
        <v>3951</v>
      </c>
      <c r="F99">
        <v>0</v>
      </c>
      <c r="G99">
        <v>0</v>
      </c>
      <c r="H99" t="s">
        <v>10101</v>
      </c>
      <c r="I99" s="69" t="str">
        <f>"*"&amp;C99</f>
        <v>*Alkyad [H] (CP)</v>
      </c>
    </row>
    <row r="100" spans="1:9" x14ac:dyDescent="0.25">
      <c r="A100" t="s">
        <v>2319</v>
      </c>
      <c r="B100">
        <f>COUNTIF(progressive!C$13:BW$227,'cards-dc.json'!I3649)</f>
        <v>0</v>
      </c>
      <c r="C100" t="s">
        <v>4303</v>
      </c>
      <c r="D100" t="s">
        <v>3818</v>
      </c>
      <c r="E100" t="s">
        <v>3951</v>
      </c>
      <c r="F100">
        <v>0</v>
      </c>
      <c r="G100">
        <v>0</v>
      </c>
      <c r="H100" t="s">
        <v>10102</v>
      </c>
      <c r="I100" s="69" t="str">
        <f>"*"&amp;C100</f>
        <v>*Alkyad [M] (CP)</v>
      </c>
    </row>
    <row r="101" spans="1:9" x14ac:dyDescent="0.25">
      <c r="A101" t="s">
        <v>3474</v>
      </c>
      <c r="B101">
        <f>COUNTIF(progressive!C$13:BW$227,'cards-dc.json'!I3157)</f>
        <v>0</v>
      </c>
      <c r="C101" t="s">
        <v>4304</v>
      </c>
      <c r="D101" t="s">
        <v>3834</v>
      </c>
      <c r="E101" t="s">
        <v>3951</v>
      </c>
      <c r="F101">
        <v>0</v>
      </c>
      <c r="G101">
        <v>0</v>
      </c>
      <c r="H101" t="s">
        <v>10103</v>
      </c>
      <c r="I101" s="69" t="str">
        <f>"*"&amp;C101</f>
        <v>*All Dead, All Rotten (TI)</v>
      </c>
    </row>
    <row r="102" spans="1:9" x14ac:dyDescent="0.25">
      <c r="A102" t="s">
        <v>3627</v>
      </c>
      <c r="B102">
        <f>COUNTIF(progressive!C$13:BW$227,'cards-dc.json'!I4192)</f>
        <v>0</v>
      </c>
      <c r="C102" t="s">
        <v>4305</v>
      </c>
      <c r="D102" t="s">
        <v>3837</v>
      </c>
      <c r="E102" s="56" t="s">
        <v>3951</v>
      </c>
      <c r="F102">
        <v>0</v>
      </c>
      <c r="G102">
        <v>0</v>
      </c>
      <c r="H102" t="s">
        <v>10104</v>
      </c>
      <c r="I102" s="69" t="str">
        <f>"*"&amp;C102</f>
        <v>*All Else Is Conquered (WR)</v>
      </c>
    </row>
    <row r="103" spans="1:9" x14ac:dyDescent="0.25">
      <c r="A103" t="s">
        <v>9865</v>
      </c>
      <c r="B103">
        <f>COUNTIF(progressive!C$13:BW$227,'cards-dc.json'!I3046)</f>
        <v>0</v>
      </c>
      <c r="C103" t="s">
        <v>9938</v>
      </c>
      <c r="D103" t="s">
        <v>3831</v>
      </c>
      <c r="E103" s="56"/>
      <c r="H103" t="s">
        <v>10105</v>
      </c>
      <c r="I103" s="69" t="str">
        <f>"*"&amp;C103</f>
        <v>*All Shall Love Me and Despair (RS)</v>
      </c>
    </row>
    <row r="104" spans="1:9" x14ac:dyDescent="0.25">
      <c r="A104" t="s">
        <v>1173</v>
      </c>
      <c r="B104">
        <f>COUNTIF(progressive!C$13:BW$227,'cards-dc.json'!I1681)</f>
        <v>0</v>
      </c>
      <c r="C104" t="s">
        <v>4306</v>
      </c>
      <c r="D104" t="s">
        <v>3813</v>
      </c>
      <c r="E104" t="s">
        <v>3939</v>
      </c>
      <c r="F104" t="s">
        <v>9790</v>
      </c>
      <c r="G104" t="s">
        <v>9788</v>
      </c>
      <c r="H104" t="s">
        <v>10106</v>
      </c>
      <c r="I104" s="69" t="str">
        <f>"*"&amp;C104</f>
        <v>*All the Bells Ringing (AS)</v>
      </c>
    </row>
    <row r="105" spans="1:9" x14ac:dyDescent="0.25">
      <c r="A105" t="s">
        <v>1658</v>
      </c>
      <c r="B105">
        <f>COUNTIF(progressive!C$13:BW$227,'cards-dc.json'!I2255)</f>
        <v>0</v>
      </c>
      <c r="C105" t="s">
        <v>4307</v>
      </c>
      <c r="D105" t="s">
        <v>3819</v>
      </c>
      <c r="E105" s="56" t="s">
        <v>3951</v>
      </c>
      <c r="F105">
        <v>0</v>
      </c>
      <c r="G105">
        <v>0</v>
      </c>
      <c r="H105" t="s">
        <v>10107</v>
      </c>
      <c r="I105" s="69" t="str">
        <f>"*"&amp;C105</f>
        <v>*All This Dwarvish Racket (DF)</v>
      </c>
    </row>
    <row r="106" spans="1:9" x14ac:dyDescent="0.25">
      <c r="A106" t="s">
        <v>956</v>
      </c>
      <c r="B106">
        <f>COUNTIF(progressive!C$13:BW$227,'cards-dc.json'!I1375)</f>
        <v>0</v>
      </c>
      <c r="C106" t="s">
        <v>4308</v>
      </c>
      <c r="D106" t="s">
        <v>3825</v>
      </c>
      <c r="E106" s="56" t="s">
        <v>3926</v>
      </c>
      <c r="F106" t="s">
        <v>9790</v>
      </c>
      <c r="G106" t="s">
        <v>9784</v>
      </c>
      <c r="H106" t="s">
        <v>10108</v>
      </c>
      <c r="I106" s="69" t="str">
        <f>"*"&amp;C106</f>
        <v>*All Thought Bent upon It (LE)</v>
      </c>
    </row>
    <row r="107" spans="1:9" x14ac:dyDescent="0.25">
      <c r="A107" t="s">
        <v>2512</v>
      </c>
      <c r="B107">
        <f>COUNTIF(progressive!C$13:BW$227,'cards-dc.json'!I3892)</f>
        <v>0</v>
      </c>
      <c r="C107" t="s">
        <v>4309</v>
      </c>
      <c r="D107" t="s">
        <v>3823</v>
      </c>
      <c r="E107">
        <v>0</v>
      </c>
      <c r="F107">
        <v>0</v>
      </c>
      <c r="G107">
        <v>0</v>
      </c>
      <c r="H107" t="s">
        <v>10109</v>
      </c>
      <c r="I107" s="69" t="str">
        <f>"*"&amp;C107</f>
        <v>*Alliance among Neighbours (GW)</v>
      </c>
    </row>
    <row r="108" spans="1:9" x14ac:dyDescent="0.25">
      <c r="A108" t="s">
        <v>1174</v>
      </c>
      <c r="B108">
        <f>COUNTIF(progressive!C$13:BW$227,'cards-dc.json'!I1682)</f>
        <v>0</v>
      </c>
      <c r="C108" t="s">
        <v>4310</v>
      </c>
      <c r="D108" t="s">
        <v>3813</v>
      </c>
      <c r="E108" s="56" t="s">
        <v>3936</v>
      </c>
      <c r="F108" t="s">
        <v>9790</v>
      </c>
      <c r="G108" t="s">
        <v>9788</v>
      </c>
      <c r="H108" t="s">
        <v>10110</v>
      </c>
      <c r="I108" s="69" t="str">
        <f>"*"&amp;C108</f>
        <v>*Alliance of Free Peoples (AS)</v>
      </c>
    </row>
    <row r="109" spans="1:9" x14ac:dyDescent="0.25">
      <c r="A109" t="s">
        <v>3628</v>
      </c>
      <c r="B109">
        <f>COUNTIF(progressive!C$13:BW$227,'cards-dc.json'!I4193)</f>
        <v>2</v>
      </c>
      <c r="C109" t="s">
        <v>4311</v>
      </c>
      <c r="D109" t="s">
        <v>3837</v>
      </c>
      <c r="E109" s="56" t="s">
        <v>3951</v>
      </c>
      <c r="F109">
        <v>0</v>
      </c>
      <c r="G109">
        <v>0</v>
      </c>
      <c r="H109" t="s">
        <v>10111</v>
      </c>
      <c r="I109" s="69" t="str">
        <f>"*"&amp;C109</f>
        <v>*Allies in the East and South (WR)</v>
      </c>
    </row>
    <row r="110" spans="1:9" x14ac:dyDescent="0.25">
      <c r="A110" t="s">
        <v>2387</v>
      </c>
      <c r="B110">
        <f>COUNTIF(progressive!C$13:BW$227,'cards-dc.json'!I3740)</f>
        <v>0</v>
      </c>
      <c r="C110" t="s">
        <v>4312</v>
      </c>
      <c r="D110" t="s">
        <v>3821</v>
      </c>
      <c r="E110" t="s">
        <v>3951</v>
      </c>
      <c r="F110">
        <v>0</v>
      </c>
      <c r="G110">
        <v>0</v>
      </c>
      <c r="H110" t="s">
        <v>10112</v>
      </c>
      <c r="I110" s="69" t="str">
        <f>"*"&amp;C110</f>
        <v>*Ally of the Black Land (DS)</v>
      </c>
    </row>
    <row r="111" spans="1:9" x14ac:dyDescent="0.25">
      <c r="A111" t="s">
        <v>3503</v>
      </c>
      <c r="B111">
        <f>COUNTIF(progressive!C$13:BW$227,'cards-dc.json'!I3192)</f>
        <v>0</v>
      </c>
      <c r="C111" t="s">
        <v>4313</v>
      </c>
      <c r="D111" t="s">
        <v>3834</v>
      </c>
      <c r="E111" t="s">
        <v>3951</v>
      </c>
      <c r="F111">
        <v>0</v>
      </c>
      <c r="G111">
        <v>0</v>
      </c>
      <c r="H111" t="s">
        <v>10113</v>
      </c>
      <c r="I111" s="69" t="str">
        <f>"*"&amp;C111</f>
        <v>*Almost Felt You Liked the Forest!? (TI)</v>
      </c>
    </row>
    <row r="112" spans="1:9" x14ac:dyDescent="0.25">
      <c r="A112" t="s">
        <v>1137</v>
      </c>
      <c r="B112">
        <f>COUNTIF(progressive!C$13:BW$227,'cards-dc.json'!I1645)</f>
        <v>0</v>
      </c>
      <c r="C112" t="s">
        <v>4314</v>
      </c>
      <c r="D112" t="s">
        <v>3813</v>
      </c>
      <c r="E112" t="s">
        <v>3941</v>
      </c>
      <c r="F112" t="s">
        <v>9785</v>
      </c>
      <c r="G112" t="s">
        <v>9786</v>
      </c>
      <c r="H112" t="s">
        <v>10114</v>
      </c>
      <c r="I112" s="69" t="str">
        <f>"*"&amp;C112</f>
        <v>*Alone and Unadvised (AS)</v>
      </c>
    </row>
    <row r="113" spans="1:9" x14ac:dyDescent="0.25">
      <c r="A113" t="s">
        <v>2416</v>
      </c>
      <c r="B113">
        <f>COUNTIF(progressive!C$13:BW$227,'cards-dc.json'!I3770)</f>
        <v>0</v>
      </c>
      <c r="C113" t="s">
        <v>4315</v>
      </c>
      <c r="D113" t="s">
        <v>3821</v>
      </c>
      <c r="E113" t="s">
        <v>3951</v>
      </c>
      <c r="F113">
        <v>0</v>
      </c>
      <c r="G113">
        <v>0</v>
      </c>
      <c r="H113" t="s">
        <v>10115</v>
      </c>
      <c r="I113" s="69" t="str">
        <f>"*"&amp;C113</f>
        <v>*Alsarias [H] (DS)</v>
      </c>
    </row>
    <row r="114" spans="1:9" x14ac:dyDescent="0.25">
      <c r="A114" t="s">
        <v>2416</v>
      </c>
      <c r="B114">
        <f>COUNTIF(progressive!C$13:BW$227,'cards-dc.json'!I3771)</f>
        <v>0</v>
      </c>
      <c r="C114" t="s">
        <v>4316</v>
      </c>
      <c r="D114" t="s">
        <v>3821</v>
      </c>
      <c r="E114" t="s">
        <v>3951</v>
      </c>
      <c r="F114">
        <v>0</v>
      </c>
      <c r="G114">
        <v>0</v>
      </c>
      <c r="H114" t="s">
        <v>10116</v>
      </c>
      <c r="I114" s="69" t="str">
        <f>"*"&amp;C114</f>
        <v>*Alsarias [M] (DS)</v>
      </c>
    </row>
    <row r="115" spans="1:9" x14ac:dyDescent="0.25">
      <c r="A115" t="s">
        <v>3504</v>
      </c>
      <c r="B115">
        <f>COUNTIF(progressive!C$13:BW$227,'cards-dc.json'!I3193)</f>
        <v>0</v>
      </c>
      <c r="C115" t="s">
        <v>4317</v>
      </c>
      <c r="D115" t="s">
        <v>3834</v>
      </c>
      <c r="E115" t="s">
        <v>3951</v>
      </c>
      <c r="F115">
        <v>0</v>
      </c>
      <c r="G115">
        <v>0</v>
      </c>
      <c r="H115" t="s">
        <v>10117</v>
      </c>
      <c r="I115" s="69" t="str">
        <f>"*"&amp;C115</f>
        <v>*Always the Black Horses (TI)</v>
      </c>
    </row>
    <row r="116" spans="1:9" x14ac:dyDescent="0.25">
      <c r="A116" t="s">
        <v>2229</v>
      </c>
      <c r="B116">
        <f>COUNTIF(progressive!C$13:BW$227,'cards-dc.json'!I3535)</f>
        <v>0</v>
      </c>
      <c r="C116" t="s">
        <v>4318</v>
      </c>
      <c r="D116" t="s">
        <v>3817</v>
      </c>
      <c r="E116" t="s">
        <v>3951</v>
      </c>
      <c r="F116">
        <v>0</v>
      </c>
      <c r="G116">
        <v>0</v>
      </c>
      <c r="H116" t="s">
        <v>10118</v>
      </c>
      <c r="I116" s="69" t="str">
        <f>"*"&amp;C116</f>
        <v>*Amaru [H] (CA)</v>
      </c>
    </row>
    <row r="117" spans="1:9" x14ac:dyDescent="0.25">
      <c r="A117" t="s">
        <v>2229</v>
      </c>
      <c r="B117">
        <f>COUNTIF(progressive!C$13:BW$227,'cards-dc.json'!I3536)</f>
        <v>0</v>
      </c>
      <c r="C117" t="s">
        <v>4319</v>
      </c>
      <c r="D117" t="s">
        <v>3817</v>
      </c>
      <c r="E117" s="56" t="s">
        <v>3951</v>
      </c>
      <c r="F117">
        <v>0</v>
      </c>
      <c r="G117">
        <v>0</v>
      </c>
      <c r="H117" t="s">
        <v>10119</v>
      </c>
      <c r="I117" s="69" t="str">
        <f>"*"&amp;C117</f>
        <v>*Amaru [M] (CA)</v>
      </c>
    </row>
    <row r="118" spans="1:9" x14ac:dyDescent="0.25">
      <c r="A118" t="s">
        <v>2229</v>
      </c>
      <c r="B118">
        <f>COUNTIF(progressive!C$13:BW$227,'cards-dc.json'!I3537)</f>
        <v>1</v>
      </c>
      <c r="C118" t="s">
        <v>4320</v>
      </c>
      <c r="D118" t="s">
        <v>3817</v>
      </c>
      <c r="E118" t="s">
        <v>3951</v>
      </c>
      <c r="F118">
        <v>0</v>
      </c>
      <c r="G118">
        <v>0</v>
      </c>
      <c r="H118" t="s">
        <v>10120</v>
      </c>
      <c r="I118" s="69" t="str">
        <f>"*"&amp;C118</f>
        <v>*Amaru [B] (CA)</v>
      </c>
    </row>
    <row r="119" spans="1:9" x14ac:dyDescent="0.25">
      <c r="A119" t="s">
        <v>1826</v>
      </c>
      <c r="B119">
        <f>COUNTIF(progressive!C$13:BW$227,'cards-dc.json'!I2436)</f>
        <v>0</v>
      </c>
      <c r="C119" t="s">
        <v>4321</v>
      </c>
      <c r="D119" t="s">
        <v>3828</v>
      </c>
      <c r="E119" t="s">
        <v>3951</v>
      </c>
      <c r="F119">
        <v>0</v>
      </c>
      <c r="G119">
        <v>0</v>
      </c>
      <c r="H119" t="s">
        <v>10121</v>
      </c>
      <c r="I119" s="69" t="str">
        <f>"*"&amp;C119</f>
        <v>*Ambushed (NE)</v>
      </c>
    </row>
    <row r="120" spans="1:9" x14ac:dyDescent="0.25">
      <c r="A120" t="s">
        <v>77</v>
      </c>
      <c r="B120">
        <f>COUNTIF(progressive!C$13:BW$227,'cards-dc.json'!I1276)</f>
        <v>0</v>
      </c>
      <c r="C120" t="s">
        <v>4323</v>
      </c>
      <c r="D120" t="s">
        <v>3825</v>
      </c>
      <c r="E120" s="56" t="s">
        <v>3942</v>
      </c>
      <c r="F120" t="s">
        <v>9789</v>
      </c>
      <c r="G120" t="s">
        <v>9786</v>
      </c>
      <c r="H120" t="s">
        <v>10122</v>
      </c>
      <c r="I120" s="69" t="str">
        <f>"*"&amp;C120</f>
        <v>*Ambusher (LE)</v>
      </c>
    </row>
    <row r="121" spans="1:9" x14ac:dyDescent="0.25">
      <c r="A121" t="s">
        <v>77</v>
      </c>
      <c r="B121">
        <f>COUNTIF(progressive!C$13:BW$227,'cards-dc.json'!I79)</f>
        <v>0</v>
      </c>
      <c r="C121" t="s">
        <v>4322</v>
      </c>
      <c r="D121" t="s">
        <v>3835</v>
      </c>
      <c r="E121" s="56" t="s">
        <v>3931</v>
      </c>
      <c r="F121" t="s">
        <v>9789</v>
      </c>
      <c r="G121" t="s">
        <v>9786</v>
      </c>
      <c r="H121" t="s">
        <v>10123</v>
      </c>
      <c r="I121" s="69" t="str">
        <f>"*"&amp;C121</f>
        <v>*Ambusher (TW)</v>
      </c>
    </row>
    <row r="122" spans="1:9" x14ac:dyDescent="0.25">
      <c r="A122" t="s">
        <v>2046</v>
      </c>
      <c r="B122">
        <f>COUNTIF(progressive!C$13:BW$227,'cards-dc.json'!I3324)</f>
        <v>0</v>
      </c>
      <c r="C122" t="s">
        <v>4324</v>
      </c>
      <c r="D122" t="s">
        <v>3815</v>
      </c>
      <c r="E122" s="56" t="s">
        <v>3951</v>
      </c>
      <c r="F122">
        <v>0</v>
      </c>
      <c r="G122">
        <v>0</v>
      </c>
      <c r="H122" t="s">
        <v>10124</v>
      </c>
      <c r="I122" s="69" t="str">
        <f>"*"&amp;C122</f>
        <v>*Ammu Baj (BO)</v>
      </c>
    </row>
    <row r="123" spans="1:9" x14ac:dyDescent="0.25">
      <c r="A123" t="s">
        <v>3046</v>
      </c>
      <c r="B123">
        <f>COUNTIF(progressive!C$13:BW$227,'cards-dc.json'!I2846)</f>
        <v>0</v>
      </c>
      <c r="C123" t="s">
        <v>4325</v>
      </c>
      <c r="D123" t="s">
        <v>3829</v>
      </c>
      <c r="E123">
        <v>0</v>
      </c>
      <c r="F123">
        <v>0</v>
      </c>
      <c r="G123">
        <v>0</v>
      </c>
      <c r="H123" t="s">
        <v>10125</v>
      </c>
      <c r="I123" s="69" t="str">
        <f>"*"&amp;C123</f>
        <v>*Amon Anlug [H] (NW)</v>
      </c>
    </row>
    <row r="124" spans="1:9" x14ac:dyDescent="0.25">
      <c r="A124" t="s">
        <v>3046</v>
      </c>
      <c r="B124">
        <f>COUNTIF(progressive!C$13:BW$227,'cards-dc.json'!I2847)</f>
        <v>0</v>
      </c>
      <c r="C124" t="s">
        <v>4326</v>
      </c>
      <c r="D124" t="s">
        <v>3829</v>
      </c>
      <c r="E124" s="56">
        <v>0</v>
      </c>
      <c r="F124">
        <v>0</v>
      </c>
      <c r="G124">
        <v>0</v>
      </c>
      <c r="H124" t="s">
        <v>10126</v>
      </c>
      <c r="I124" s="69" t="str">
        <f>"*"&amp;C124</f>
        <v>*Amon Anlug [M] (NW)</v>
      </c>
    </row>
    <row r="125" spans="1:9" x14ac:dyDescent="0.25">
      <c r="A125" t="s">
        <v>3505</v>
      </c>
      <c r="B125">
        <f>COUNTIF(progressive!C$13:BW$227,'cards-dc.json'!I3194)</f>
        <v>0</v>
      </c>
      <c r="C125" t="s">
        <v>4327</v>
      </c>
      <c r="D125" t="s">
        <v>3834</v>
      </c>
      <c r="E125" t="s">
        <v>3951</v>
      </c>
      <c r="F125">
        <v>0</v>
      </c>
      <c r="G125">
        <v>0</v>
      </c>
      <c r="H125" t="s">
        <v>10127</v>
      </c>
      <c r="I125" s="69" t="str">
        <f>"*"&amp;C125</f>
        <v>*Amon Anwar (TI)</v>
      </c>
    </row>
    <row r="126" spans="1:9" x14ac:dyDescent="0.25">
      <c r="A126" t="s">
        <v>418</v>
      </c>
      <c r="B126">
        <f>COUNTIF(progressive!C$13:BW$227,'cards-dc.json'!I1568)</f>
        <v>0</v>
      </c>
      <c r="C126" t="s">
        <v>4329</v>
      </c>
      <c r="D126" t="s">
        <v>3825</v>
      </c>
      <c r="E126" t="s">
        <v>3926</v>
      </c>
      <c r="F126" t="s">
        <v>9793</v>
      </c>
      <c r="G126" t="s">
        <v>9784</v>
      </c>
      <c r="H126" t="s">
        <v>10128</v>
      </c>
      <c r="I126" s="69" t="str">
        <f>"*"&amp;C126</f>
        <v>*Amon Hen [M] (LE)</v>
      </c>
    </row>
    <row r="127" spans="1:9" x14ac:dyDescent="0.25">
      <c r="A127" t="s">
        <v>418</v>
      </c>
      <c r="B127">
        <f>COUNTIF(progressive!C$13:BW$227,'cards-dc.json'!I423)</f>
        <v>0</v>
      </c>
      <c r="C127" t="s">
        <v>4328</v>
      </c>
      <c r="D127" t="s">
        <v>3835</v>
      </c>
      <c r="E127" t="s">
        <v>3931</v>
      </c>
      <c r="F127" t="s">
        <v>9793</v>
      </c>
      <c r="G127" t="s">
        <v>9788</v>
      </c>
      <c r="H127" t="s">
        <v>10129</v>
      </c>
      <c r="I127" s="69" t="str">
        <f>"*"&amp;C127</f>
        <v>*Amon Hen [H] (TW)</v>
      </c>
    </row>
    <row r="128" spans="1:9" x14ac:dyDescent="0.25">
      <c r="A128" t="s">
        <v>1694</v>
      </c>
      <c r="B128">
        <f>COUNTIF(progressive!C$13:BW$227,'cards-dc.json'!I2293)</f>
        <v>0</v>
      </c>
      <c r="C128" t="s">
        <v>4330</v>
      </c>
      <c r="D128" t="s">
        <v>3819</v>
      </c>
      <c r="E128" t="s">
        <v>3951</v>
      </c>
      <c r="F128">
        <v>0</v>
      </c>
      <c r="G128">
        <v>0</v>
      </c>
      <c r="H128" t="s">
        <v>10130</v>
      </c>
      <c r="I128" s="69" t="str">
        <f>"*"&amp;C128</f>
        <v>*Amon Lanc (DF)</v>
      </c>
    </row>
    <row r="129" spans="1:9" x14ac:dyDescent="0.25">
      <c r="A129" t="s">
        <v>3568</v>
      </c>
      <c r="B129">
        <f>COUNTIF(progressive!C$13:BW$227,'cards-dc.json'!I3290)</f>
        <v>2</v>
      </c>
      <c r="C129" t="s">
        <v>4331</v>
      </c>
      <c r="D129" t="s">
        <v>3834</v>
      </c>
      <c r="E129" s="56" t="s">
        <v>3951</v>
      </c>
      <c r="F129">
        <v>0</v>
      </c>
      <c r="G129">
        <v>0</v>
      </c>
      <c r="H129" t="s">
        <v>10131</v>
      </c>
      <c r="I129" s="69" t="str">
        <f>"*"&amp;C129</f>
        <v>*Amon Lhaw [H] (TI)</v>
      </c>
    </row>
    <row r="130" spans="1:9" x14ac:dyDescent="0.25">
      <c r="A130" t="s">
        <v>3568</v>
      </c>
      <c r="B130">
        <f>COUNTIF(progressive!C$13:BW$227,'cards-dc.json'!I3291)</f>
        <v>0</v>
      </c>
      <c r="C130" t="s">
        <v>4332</v>
      </c>
      <c r="D130" t="s">
        <v>3834</v>
      </c>
      <c r="E130" s="56" t="s">
        <v>3951</v>
      </c>
      <c r="F130">
        <v>0</v>
      </c>
      <c r="G130">
        <v>0</v>
      </c>
      <c r="H130" t="s">
        <v>10132</v>
      </c>
      <c r="I130" s="69" t="str">
        <f>"*"&amp;C130</f>
        <v>*Amon Lhaw [M] (TI)</v>
      </c>
    </row>
    <row r="131" spans="1:9" x14ac:dyDescent="0.25">
      <c r="A131" t="s">
        <v>1615</v>
      </c>
      <c r="B131">
        <f>COUNTIF(progressive!C$13:BW$227,'cards-dc.json'!I2193)</f>
        <v>0</v>
      </c>
      <c r="C131" t="s">
        <v>4333</v>
      </c>
      <c r="D131" t="s">
        <v>3822</v>
      </c>
      <c r="E131">
        <v>0</v>
      </c>
      <c r="F131">
        <v>0</v>
      </c>
      <c r="G131">
        <v>0</v>
      </c>
      <c r="H131" t="s">
        <v>10133</v>
      </c>
      <c r="I131" s="69" t="str">
        <f>"*"&amp;C131</f>
        <v>*Amon Lind [H] (FB)</v>
      </c>
    </row>
    <row r="132" spans="1:9" x14ac:dyDescent="0.25">
      <c r="A132" t="s">
        <v>1615</v>
      </c>
      <c r="B132">
        <f>COUNTIF(progressive!C$13:BW$227,'cards-dc.json'!I2194)</f>
        <v>0</v>
      </c>
      <c r="C132" t="s">
        <v>4334</v>
      </c>
      <c r="D132" t="s">
        <v>3822</v>
      </c>
      <c r="E132">
        <v>0</v>
      </c>
      <c r="F132">
        <v>0</v>
      </c>
      <c r="G132">
        <v>0</v>
      </c>
      <c r="H132" t="s">
        <v>10134</v>
      </c>
      <c r="I132" s="69" t="str">
        <f>"*"&amp;C132</f>
        <v>*Amon Lind [M] (FB)</v>
      </c>
    </row>
    <row r="133" spans="1:9" x14ac:dyDescent="0.25">
      <c r="A133" t="s">
        <v>3410</v>
      </c>
      <c r="B133">
        <f>COUNTIF(progressive!C$13:BW$227,'cards-dc.json'!#REF!)</f>
        <v>0</v>
      </c>
      <c r="C133" t="s">
        <v>4335</v>
      </c>
      <c r="D133" t="s">
        <v>3832</v>
      </c>
      <c r="E133" s="56" t="s">
        <v>3951</v>
      </c>
      <c r="F133">
        <v>0</v>
      </c>
      <c r="G133">
        <v>0</v>
      </c>
      <c r="H133" t="s">
        <v>10135</v>
      </c>
      <c r="I133" s="69" t="str">
        <f>"*"&amp;C133</f>
        <v>*Amrûn [H] (SL)</v>
      </c>
    </row>
    <row r="134" spans="1:9" x14ac:dyDescent="0.25">
      <c r="A134" t="s">
        <v>3410</v>
      </c>
      <c r="B134">
        <f>COUNTIF(progressive!C$13:BW$227,'cards-dc.json'!#REF!)</f>
        <v>0</v>
      </c>
      <c r="C134" t="s">
        <v>4336</v>
      </c>
      <c r="D134" t="s">
        <v>3832</v>
      </c>
      <c r="E134" s="56" t="s">
        <v>3951</v>
      </c>
      <c r="F134">
        <v>0</v>
      </c>
      <c r="G134">
        <v>0</v>
      </c>
      <c r="H134" t="s">
        <v>10136</v>
      </c>
      <c r="I134" s="69" t="str">
        <f>"*"&amp;C134</f>
        <v>*Amrûn [M] (SL)</v>
      </c>
    </row>
    <row r="135" spans="1:9" x14ac:dyDescent="0.25">
      <c r="A135" t="s">
        <v>2937</v>
      </c>
      <c r="B135">
        <f>COUNTIF(progressive!C$13:BW$227,'cards-dc.json'!I2736)</f>
        <v>0</v>
      </c>
      <c r="C135" t="s">
        <v>4337</v>
      </c>
      <c r="D135" t="s">
        <v>3829</v>
      </c>
      <c r="E135" s="56" t="s">
        <v>3951</v>
      </c>
      <c r="F135">
        <v>0</v>
      </c>
      <c r="G135">
        <v>0</v>
      </c>
      <c r="H135" t="s">
        <v>10137</v>
      </c>
      <c r="I135" s="69" t="str">
        <f>"*"&amp;C135</f>
        <v>*Amulet of Elenna (NW)</v>
      </c>
    </row>
    <row r="136" spans="1:9" x14ac:dyDescent="0.25">
      <c r="A136" t="s">
        <v>698</v>
      </c>
      <c r="B136">
        <f>COUNTIF(progressive!C$13:BW$227,'cards-dc.json'!I1067)</f>
        <v>0</v>
      </c>
      <c r="C136" t="s">
        <v>4338</v>
      </c>
      <c r="D136" t="s">
        <v>3820</v>
      </c>
      <c r="E136" t="s">
        <v>3935</v>
      </c>
      <c r="F136" t="s">
        <v>9785</v>
      </c>
      <c r="G136" t="s">
        <v>9786</v>
      </c>
      <c r="H136" t="s">
        <v>10138</v>
      </c>
      <c r="I136" s="69" t="str">
        <f>"*"&amp;C136</f>
        <v>*An Article Missing (DM)</v>
      </c>
    </row>
    <row r="137" spans="1:9" x14ac:dyDescent="0.25">
      <c r="A137" t="s">
        <v>1695</v>
      </c>
      <c r="B137">
        <f>COUNTIF(progressive!C$13:BW$227,'cards-dc.json'!I2294)</f>
        <v>0</v>
      </c>
      <c r="C137" t="s">
        <v>4339</v>
      </c>
      <c r="D137" t="s">
        <v>3819</v>
      </c>
      <c r="E137" s="56" t="s">
        <v>3951</v>
      </c>
      <c r="F137">
        <v>0</v>
      </c>
      <c r="G137">
        <v>0</v>
      </c>
      <c r="H137" t="s">
        <v>10139</v>
      </c>
      <c r="I137" s="69" t="str">
        <f>"*"&amp;C137</f>
        <v>*An Evil Fortune (DF)</v>
      </c>
    </row>
    <row r="138" spans="1:9" x14ac:dyDescent="0.25">
      <c r="A138" t="s">
        <v>3411</v>
      </c>
      <c r="B138">
        <f>COUNTIF(progressive!C$13:BW$227,'cards-dc.json'!#REF!)</f>
        <v>0</v>
      </c>
      <c r="C138" t="s">
        <v>4340</v>
      </c>
      <c r="D138" t="s">
        <v>3832</v>
      </c>
      <c r="E138" s="56" t="s">
        <v>3951</v>
      </c>
      <c r="F138">
        <v>0</v>
      </c>
      <c r="G138">
        <v>0</v>
      </c>
      <c r="H138" t="s">
        <v>10140</v>
      </c>
      <c r="I138" s="69" t="str">
        <f>"*"&amp;C138</f>
        <v>*An Karagmir [H] (SL)</v>
      </c>
    </row>
    <row r="139" spans="1:9" x14ac:dyDescent="0.25">
      <c r="A139" t="s">
        <v>3411</v>
      </c>
      <c r="B139">
        <f>COUNTIF(progressive!C$13:BW$227,'cards-dc.json'!#REF!)</f>
        <v>0</v>
      </c>
      <c r="C139" t="s">
        <v>4341</v>
      </c>
      <c r="D139" t="s">
        <v>3832</v>
      </c>
      <c r="E139" s="56" t="s">
        <v>3951</v>
      </c>
      <c r="F139">
        <v>0</v>
      </c>
      <c r="G139">
        <v>0</v>
      </c>
      <c r="H139" t="s">
        <v>10141</v>
      </c>
      <c r="I139" s="69" t="str">
        <f>"*"&amp;C139</f>
        <v>*An Karagmir [M] (SL)</v>
      </c>
    </row>
    <row r="140" spans="1:9" x14ac:dyDescent="0.25">
      <c r="A140" t="s">
        <v>699</v>
      </c>
      <c r="B140">
        <f>COUNTIF(progressive!C$13:BW$227,'cards-dc.json'!I1068)</f>
        <v>0</v>
      </c>
      <c r="C140" t="s">
        <v>4342</v>
      </c>
      <c r="D140" t="s">
        <v>3820</v>
      </c>
      <c r="E140" s="56" t="s">
        <v>3937</v>
      </c>
      <c r="F140" t="s">
        <v>9785</v>
      </c>
      <c r="G140" t="s">
        <v>9786</v>
      </c>
      <c r="H140" t="s">
        <v>10142</v>
      </c>
      <c r="I140" s="69" t="str">
        <f>"*"&amp;C140</f>
        <v>*An Unexpected Outpost (DM)</v>
      </c>
    </row>
    <row r="141" spans="1:9" x14ac:dyDescent="0.25">
      <c r="A141" t="s">
        <v>770</v>
      </c>
      <c r="B141">
        <f>COUNTIF(progressive!C$13:BW$227,'cards-dc.json'!I1139)</f>
        <v>0</v>
      </c>
      <c r="C141" t="s">
        <v>4343</v>
      </c>
      <c r="D141" t="s">
        <v>3820</v>
      </c>
      <c r="E141" t="s">
        <v>3940</v>
      </c>
      <c r="F141" t="s">
        <v>9790</v>
      </c>
      <c r="G141" t="s">
        <v>9788</v>
      </c>
      <c r="H141" t="s">
        <v>10143</v>
      </c>
      <c r="I141" s="69" t="str">
        <f>"*"&amp;C141</f>
        <v>*An Unexpected Party (DM)</v>
      </c>
    </row>
    <row r="142" spans="1:9" x14ac:dyDescent="0.25">
      <c r="A142" t="s">
        <v>1288</v>
      </c>
      <c r="B142">
        <f>COUNTIF(progressive!C$13:BW$227,'cards-dc.json'!I1844)</f>
        <v>0</v>
      </c>
      <c r="C142" t="s">
        <v>4344</v>
      </c>
      <c r="D142" t="s">
        <v>3836</v>
      </c>
      <c r="E142" t="s">
        <v>3941</v>
      </c>
      <c r="F142" t="s">
        <v>9790</v>
      </c>
      <c r="G142" t="s">
        <v>9796</v>
      </c>
      <c r="H142" t="s">
        <v>10144</v>
      </c>
      <c r="I142" s="69" t="str">
        <f>"*"&amp;C142</f>
        <v>*An Untimely Brood (WH)</v>
      </c>
    </row>
    <row r="143" spans="1:9" x14ac:dyDescent="0.25">
      <c r="A143" t="s">
        <v>957</v>
      </c>
      <c r="B143">
        <f>COUNTIF(progressive!C$13:BW$227,'cards-dc.json'!I1376)</f>
        <v>0</v>
      </c>
      <c r="C143" t="s">
        <v>4345</v>
      </c>
      <c r="D143" t="s">
        <v>3825</v>
      </c>
      <c r="E143" t="s">
        <v>3926</v>
      </c>
      <c r="F143" t="s">
        <v>9790</v>
      </c>
      <c r="G143" t="s">
        <v>9784</v>
      </c>
      <c r="H143" t="s">
        <v>10145</v>
      </c>
      <c r="I143" s="69" t="str">
        <f>"*"&amp;C143</f>
        <v>*An Untimely Whisper (LE)</v>
      </c>
    </row>
    <row r="144" spans="1:9" x14ac:dyDescent="0.25">
      <c r="A144" t="s">
        <v>2062</v>
      </c>
      <c r="B144">
        <f>COUNTIF(progressive!C$13:BW$227,'cards-dc.json'!I3340)</f>
        <v>0</v>
      </c>
      <c r="C144" t="s">
        <v>4346</v>
      </c>
      <c r="D144" t="s">
        <v>3815</v>
      </c>
      <c r="E144" t="s">
        <v>3951</v>
      </c>
      <c r="F144">
        <v>0</v>
      </c>
      <c r="G144">
        <v>0</v>
      </c>
      <c r="H144" t="s">
        <v>10146</v>
      </c>
      <c r="I144" s="69" t="str">
        <f>"*"&amp;C144</f>
        <v>*Anarikanî (BO)</v>
      </c>
    </row>
    <row r="145" spans="1:9" x14ac:dyDescent="0.25">
      <c r="A145" t="s">
        <v>668</v>
      </c>
      <c r="B145">
        <f>COUNTIF(progressive!C$13:BW$227,'cards-dc.json'!I1037)</f>
        <v>0</v>
      </c>
      <c r="C145" t="s">
        <v>4347</v>
      </c>
      <c r="D145" t="s">
        <v>3820</v>
      </c>
      <c r="E145" s="56" t="s">
        <v>3935</v>
      </c>
      <c r="F145" t="s">
        <v>9787</v>
      </c>
      <c r="G145" t="s">
        <v>9784</v>
      </c>
      <c r="H145" t="s">
        <v>10147</v>
      </c>
      <c r="I145" s="69" t="str">
        <f>"*"&amp;C145</f>
        <v>*Anarin (DM)</v>
      </c>
    </row>
    <row r="146" spans="1:9" x14ac:dyDescent="0.25">
      <c r="A146" t="s">
        <v>2</v>
      </c>
      <c r="B146">
        <f>COUNTIF(progressive!C$13:BW$227,'cards-dc.json'!I4)</f>
        <v>0</v>
      </c>
      <c r="C146" t="s">
        <v>4348</v>
      </c>
      <c r="D146" t="s">
        <v>3835</v>
      </c>
      <c r="E146" s="56" t="s">
        <v>3926</v>
      </c>
      <c r="F146" t="s">
        <v>9787</v>
      </c>
      <c r="G146" t="s">
        <v>9788</v>
      </c>
      <c r="H146" t="s">
        <v>10148</v>
      </c>
      <c r="I146" s="69" t="str">
        <f>"*"&amp;C146</f>
        <v>*Anborn (TW)</v>
      </c>
    </row>
    <row r="147" spans="1:9" x14ac:dyDescent="0.25">
      <c r="A147" t="s">
        <v>1175</v>
      </c>
      <c r="B147">
        <f>COUNTIF(progressive!C$13:BW$227,'cards-dc.json'!I1683)</f>
        <v>0</v>
      </c>
      <c r="C147" t="s">
        <v>4349</v>
      </c>
      <c r="D147" t="s">
        <v>3813</v>
      </c>
      <c r="E147" t="s">
        <v>3936</v>
      </c>
      <c r="F147" t="s">
        <v>9783</v>
      </c>
      <c r="G147" t="s">
        <v>9784</v>
      </c>
      <c r="H147" t="s">
        <v>10149</v>
      </c>
      <c r="I147" s="69" t="str">
        <f>"*"&amp;C147</f>
        <v>*Ancient Black Axe (AS)</v>
      </c>
    </row>
    <row r="148" spans="1:9" x14ac:dyDescent="0.25">
      <c r="A148" t="s">
        <v>2659</v>
      </c>
      <c r="B148">
        <f>COUNTIF(progressive!C$13:BW$227,'cards-dc.json'!I4053)</f>
        <v>0</v>
      </c>
      <c r="C148" t="s">
        <v>4350</v>
      </c>
      <c r="D148" t="s">
        <v>3824</v>
      </c>
      <c r="E148" t="s">
        <v>3951</v>
      </c>
      <c r="F148">
        <v>0</v>
      </c>
      <c r="G148">
        <v>0</v>
      </c>
      <c r="H148" t="s">
        <v>10150</v>
      </c>
      <c r="I148" s="69" t="str">
        <f>"*"&amp;C148</f>
        <v>*Ancient Burial Site (KN)</v>
      </c>
    </row>
    <row r="149" spans="1:9" x14ac:dyDescent="0.25">
      <c r="A149" t="s">
        <v>1453</v>
      </c>
      <c r="B149">
        <f>COUNTIF(progressive!C$13:BW$227,'cards-dc.json'!I2013)</f>
        <v>0</v>
      </c>
      <c r="C149" t="s">
        <v>4351</v>
      </c>
      <c r="D149" t="s">
        <v>3814</v>
      </c>
      <c r="E149" t="s">
        <v>3927</v>
      </c>
      <c r="F149" t="s">
        <v>9793</v>
      </c>
      <c r="G149" t="s">
        <v>4150</v>
      </c>
      <c r="H149" t="s">
        <v>10151</v>
      </c>
      <c r="I149" s="69" t="str">
        <f>"*"&amp;C149</f>
        <v>*Ancient Deep-hold [B] (BA)</v>
      </c>
    </row>
    <row r="150" spans="1:9" x14ac:dyDescent="0.25">
      <c r="A150" t="s">
        <v>3629</v>
      </c>
      <c r="B150">
        <f>COUNTIF(progressive!C$13:BW$227,'cards-dc.json'!I4194)</f>
        <v>0</v>
      </c>
      <c r="C150" t="s">
        <v>4352</v>
      </c>
      <c r="D150" t="s">
        <v>3837</v>
      </c>
      <c r="E150" s="56" t="s">
        <v>3951</v>
      </c>
      <c r="F150">
        <v>0</v>
      </c>
      <c r="G150">
        <v>0</v>
      </c>
      <c r="H150" t="s">
        <v>10152</v>
      </c>
      <c r="I150" s="69" t="str">
        <f>"*"&amp;C150</f>
        <v>*Ancient Druedain Wisdom (WR)</v>
      </c>
    </row>
    <row r="151" spans="1:9" x14ac:dyDescent="0.25">
      <c r="A151" t="s">
        <v>9888</v>
      </c>
      <c r="B151">
        <f>COUNTIF(progressive!C$13:BW$227,'cards-dc.json'!I3195)</f>
        <v>0</v>
      </c>
      <c r="C151" t="s">
        <v>9964</v>
      </c>
      <c r="D151" t="s">
        <v>3834</v>
      </c>
      <c r="H151" t="s">
        <v>10153</v>
      </c>
      <c r="I151" s="69" t="str">
        <f>"*"&amp;C151</f>
        <v>*Ancient Enemies (TI)</v>
      </c>
    </row>
    <row r="152" spans="1:9" x14ac:dyDescent="0.25">
      <c r="A152" t="s">
        <v>3085</v>
      </c>
      <c r="B152">
        <f>COUNTIF(progressive!C$13:BW$227,'cards-dc.json'!#REF!)</f>
        <v>0</v>
      </c>
      <c r="C152" t="s">
        <v>4353</v>
      </c>
      <c r="D152" t="s">
        <v>3830</v>
      </c>
      <c r="E152" s="56" t="s">
        <v>3951</v>
      </c>
      <c r="F152">
        <v>0</v>
      </c>
      <c r="G152">
        <v>0</v>
      </c>
      <c r="H152" t="s">
        <v>10154</v>
      </c>
      <c r="I152" s="69" t="str">
        <f>"*"&amp;C152</f>
        <v>*Ancient Foes (RN)</v>
      </c>
    </row>
    <row r="153" spans="1:9" x14ac:dyDescent="0.25">
      <c r="A153" t="s">
        <v>1526</v>
      </c>
      <c r="B153">
        <f>COUNTIF(progressive!C$13:BW$227,'cards-dc.json'!I2104)</f>
        <v>0</v>
      </c>
      <c r="C153" t="s">
        <v>4354</v>
      </c>
      <c r="D153" t="s">
        <v>3822</v>
      </c>
      <c r="E153" s="56" t="s">
        <v>3951</v>
      </c>
      <c r="F153">
        <v>0</v>
      </c>
      <c r="G153">
        <v>0</v>
      </c>
      <c r="H153" t="s">
        <v>10155</v>
      </c>
      <c r="I153" s="69" t="str">
        <f>"*"&amp;C153</f>
        <v>*Ancient Knowledge (FB)</v>
      </c>
    </row>
    <row r="154" spans="1:9" x14ac:dyDescent="0.25">
      <c r="A154" t="s">
        <v>2800</v>
      </c>
      <c r="B154">
        <f>COUNTIF(progressive!C$13:BW$227,'cards-dc.json'!I2989)</f>
        <v>0</v>
      </c>
      <c r="C154" t="s">
        <v>4355</v>
      </c>
      <c r="D154" t="s">
        <v>3826</v>
      </c>
      <c r="E154" s="56" t="s">
        <v>3951</v>
      </c>
      <c r="F154">
        <v>0</v>
      </c>
      <c r="G154">
        <v>0</v>
      </c>
      <c r="H154" t="s">
        <v>10156</v>
      </c>
      <c r="I154" s="69" t="str">
        <f>"*"&amp;C154</f>
        <v>*Ancient Maze (ML)</v>
      </c>
    </row>
    <row r="155" spans="1:9" x14ac:dyDescent="0.25">
      <c r="A155" t="s">
        <v>3630</v>
      </c>
      <c r="B155">
        <f>COUNTIF(progressive!C$13:BW$227,'cards-dc.json'!I4195)</f>
        <v>0</v>
      </c>
      <c r="C155" t="s">
        <v>4356</v>
      </c>
      <c r="D155" t="s">
        <v>3837</v>
      </c>
      <c r="E155" s="56" t="s">
        <v>3951</v>
      </c>
      <c r="F155">
        <v>0</v>
      </c>
      <c r="G155">
        <v>0</v>
      </c>
      <c r="H155" t="s">
        <v>10157</v>
      </c>
      <c r="I155" s="69" t="str">
        <f>"*"&amp;C155</f>
        <v>*Ancient Rite (WR)</v>
      </c>
    </row>
    <row r="156" spans="1:9" x14ac:dyDescent="0.25">
      <c r="A156" t="s">
        <v>1401</v>
      </c>
      <c r="B156">
        <f>COUNTIF(progressive!C$13:BW$227,'cards-dc.json'!I1961)</f>
        <v>0</v>
      </c>
      <c r="C156" t="s">
        <v>4357</v>
      </c>
      <c r="D156" t="s">
        <v>3814</v>
      </c>
      <c r="E156" t="s">
        <v>3950</v>
      </c>
      <c r="F156" t="s">
        <v>9790</v>
      </c>
      <c r="G156" t="s">
        <v>9784</v>
      </c>
      <c r="H156" t="s">
        <v>10158</v>
      </c>
      <c r="I156" s="69" t="str">
        <f>"*"&amp;C156</f>
        <v>*Ancient Secrets (BA)</v>
      </c>
    </row>
    <row r="157" spans="1:9" x14ac:dyDescent="0.25">
      <c r="A157" t="s">
        <v>1527</v>
      </c>
      <c r="B157">
        <f>COUNTIF(progressive!C$13:BW$227,'cards-dc.json'!I2105)</f>
        <v>0</v>
      </c>
      <c r="C157" t="s">
        <v>4358</v>
      </c>
      <c r="D157" t="s">
        <v>3822</v>
      </c>
      <c r="E157" s="56" t="s">
        <v>3951</v>
      </c>
      <c r="F157">
        <v>0</v>
      </c>
      <c r="G157">
        <v>0</v>
      </c>
      <c r="H157" t="s">
        <v>10159</v>
      </c>
      <c r="I157" s="69" t="str">
        <f>"*"&amp;C157</f>
        <v>*Ancient Skill and Wisdom (FB)</v>
      </c>
    </row>
    <row r="158" spans="1:9" x14ac:dyDescent="0.25">
      <c r="A158" t="s">
        <v>771</v>
      </c>
      <c r="B158">
        <f>COUNTIF(progressive!C$13:BW$227,'cards-dc.json'!I1140)</f>
        <v>0</v>
      </c>
      <c r="C158" t="s">
        <v>4359</v>
      </c>
      <c r="D158" t="s">
        <v>3820</v>
      </c>
      <c r="E158" s="56" t="s">
        <v>3935</v>
      </c>
      <c r="F158" t="s">
        <v>9790</v>
      </c>
      <c r="G158" t="s">
        <v>9788</v>
      </c>
      <c r="H158" t="s">
        <v>10160</v>
      </c>
      <c r="I158" s="69" t="str">
        <f>"*"&amp;C158</f>
        <v>*Ancient Stair (DM)</v>
      </c>
    </row>
    <row r="159" spans="1:9" x14ac:dyDescent="0.25">
      <c r="A159" t="s">
        <v>2736</v>
      </c>
      <c r="B159">
        <f>COUNTIF(progressive!C$13:BW$227,'cards-dc.json'!I2924)</f>
        <v>0</v>
      </c>
      <c r="C159" t="s">
        <v>4360</v>
      </c>
      <c r="D159" t="s">
        <v>3826</v>
      </c>
      <c r="E159" s="56" t="s">
        <v>3951</v>
      </c>
      <c r="F159">
        <v>0</v>
      </c>
      <c r="G159">
        <v>0</v>
      </c>
      <c r="H159" t="s">
        <v>10161</v>
      </c>
      <c r="I159" s="69" t="str">
        <f>"*"&amp;C159</f>
        <v>*Ancient Strongholds Restored (ML)</v>
      </c>
    </row>
    <row r="160" spans="1:9" x14ac:dyDescent="0.25">
      <c r="A160" t="s">
        <v>9889</v>
      </c>
      <c r="B160">
        <f>COUNTIF(progressive!C$13:BW$227,'cards-dc.json'!I3196)</f>
        <v>0</v>
      </c>
      <c r="C160" t="s">
        <v>9965</v>
      </c>
      <c r="D160" t="s">
        <v>3834</v>
      </c>
      <c r="H160" t="s">
        <v>10162</v>
      </c>
      <c r="I160" s="69" t="str">
        <f>"*"&amp;C160</f>
        <v>*And a Golden Sunset (TI)</v>
      </c>
    </row>
    <row r="161" spans="1:9" x14ac:dyDescent="0.25">
      <c r="A161" t="s">
        <v>9890</v>
      </c>
      <c r="B161">
        <f>COUNTIF(progressive!C$13:BW$227,'cards-dc.json'!I3197)</f>
        <v>0</v>
      </c>
      <c r="C161" t="s">
        <v>9966</v>
      </c>
      <c r="D161" t="s">
        <v>3834</v>
      </c>
      <c r="E161" s="56"/>
      <c r="H161" t="s">
        <v>10163</v>
      </c>
      <c r="I161" s="69" t="str">
        <f>"*"&amp;C161</f>
        <v>*And a Warg Skin (TI)</v>
      </c>
    </row>
    <row r="162" spans="1:9" x14ac:dyDescent="0.25">
      <c r="A162" t="s">
        <v>584</v>
      </c>
      <c r="B162">
        <f>COUNTIF(progressive!C$13:BW$227,'cards-dc.json'!I953)</f>
        <v>0</v>
      </c>
      <c r="C162" t="s">
        <v>4361</v>
      </c>
      <c r="D162" t="s">
        <v>3833</v>
      </c>
      <c r="E162" t="s">
        <v>3937</v>
      </c>
      <c r="F162" t="s">
        <v>9790</v>
      </c>
      <c r="G162" t="s">
        <v>9788</v>
      </c>
      <c r="H162" t="s">
        <v>10164</v>
      </c>
      <c r="I162" s="69" t="str">
        <f>"*"&amp;C162</f>
        <v>*And Forth He Hastened (TD)</v>
      </c>
    </row>
    <row r="163" spans="1:9" x14ac:dyDescent="0.25">
      <c r="A163" t="s">
        <v>2466</v>
      </c>
      <c r="B163">
        <f>COUNTIF(progressive!C$13:BW$227,'cards-dc.json'!I3846)</f>
        <v>0</v>
      </c>
      <c r="C163" t="s">
        <v>4362</v>
      </c>
      <c r="D163" t="s">
        <v>3823</v>
      </c>
      <c r="E163" s="56">
        <v>0</v>
      </c>
      <c r="F163">
        <v>0</v>
      </c>
      <c r="G163">
        <v>0</v>
      </c>
      <c r="H163" t="s">
        <v>10165</v>
      </c>
      <c r="I163" s="69" t="str">
        <f>"*"&amp;C163</f>
        <v>*Ando-anca (GW)</v>
      </c>
    </row>
    <row r="164" spans="1:9" x14ac:dyDescent="0.25">
      <c r="A164" t="s">
        <v>2467</v>
      </c>
      <c r="B164">
        <f>COUNTIF(progressive!C$13:BW$227,'cards-dc.json'!I3847)</f>
        <v>0</v>
      </c>
      <c r="C164" t="s">
        <v>4363</v>
      </c>
      <c r="D164" t="s">
        <v>3823</v>
      </c>
      <c r="E164" s="56">
        <v>0</v>
      </c>
      <c r="F164">
        <v>0</v>
      </c>
      <c r="G164">
        <v>0</v>
      </c>
      <c r="H164" t="s">
        <v>10166</v>
      </c>
      <c r="I164" s="69" t="str">
        <f>"*"&amp;C164</f>
        <v>*Ando-anca Ahunt (GW)</v>
      </c>
    </row>
    <row r="165" spans="1:9" x14ac:dyDescent="0.25">
      <c r="A165" t="s">
        <v>2468</v>
      </c>
      <c r="B165">
        <f>COUNTIF(progressive!C$13:BW$227,'cards-dc.json'!I3848)</f>
        <v>1</v>
      </c>
      <c r="C165" t="s">
        <v>4364</v>
      </c>
      <c r="D165" t="s">
        <v>3823</v>
      </c>
      <c r="E165">
        <v>0</v>
      </c>
      <c r="F165">
        <v>0</v>
      </c>
      <c r="G165">
        <v>0</v>
      </c>
      <c r="H165" t="s">
        <v>10167</v>
      </c>
      <c r="I165" s="69" t="str">
        <f>"*"&amp;C165</f>
        <v>*Ando-anca At Home (GW)</v>
      </c>
    </row>
    <row r="166" spans="1:9" x14ac:dyDescent="0.25">
      <c r="A166" t="s">
        <v>2513</v>
      </c>
      <c r="B166">
        <f>COUNTIF(progressive!C$13:BW$227,'cards-dc.json'!I3893)</f>
        <v>0</v>
      </c>
      <c r="C166" t="s">
        <v>4365</v>
      </c>
      <c r="D166" t="s">
        <v>3823</v>
      </c>
      <c r="E166">
        <v>0</v>
      </c>
      <c r="F166">
        <v>0</v>
      </c>
      <c r="G166">
        <v>0</v>
      </c>
      <c r="H166" t="s">
        <v>10168</v>
      </c>
      <c r="I166" s="69" t="str">
        <f>"*"&amp;C166</f>
        <v>*Ando-anca Roused (GW)</v>
      </c>
    </row>
    <row r="167" spans="1:9" x14ac:dyDescent="0.25">
      <c r="A167" t="s">
        <v>2700</v>
      </c>
      <c r="B167">
        <f>COUNTIF(progressive!C$13:BW$227,'cards-dc.json'!#REF!)</f>
        <v>0</v>
      </c>
      <c r="C167" t="s">
        <v>4366</v>
      </c>
      <c r="D167" t="s">
        <v>3824</v>
      </c>
      <c r="E167" t="s">
        <v>3951</v>
      </c>
      <c r="F167">
        <v>0</v>
      </c>
      <c r="G167">
        <v>0</v>
      </c>
      <c r="H167" t="s">
        <v>10169</v>
      </c>
      <c r="I167" s="69" t="str">
        <f>"*"&amp;C167</f>
        <v>*Andoloki [H] (KN)</v>
      </c>
    </row>
    <row r="168" spans="1:9" x14ac:dyDescent="0.25">
      <c r="A168" t="s">
        <v>2700</v>
      </c>
      <c r="B168">
        <f>COUNTIF(progressive!C$13:BW$227,'cards-dc.json'!#REF!)</f>
        <v>0</v>
      </c>
      <c r="C168" t="s">
        <v>4367</v>
      </c>
      <c r="D168" t="s">
        <v>3824</v>
      </c>
      <c r="E168" s="56" t="s">
        <v>3951</v>
      </c>
      <c r="F168">
        <v>0</v>
      </c>
      <c r="G168">
        <v>0</v>
      </c>
      <c r="H168" t="s">
        <v>10170</v>
      </c>
      <c r="I168" s="69" t="str">
        <f>"*"&amp;C168</f>
        <v>*Andoloki [M] (KN)</v>
      </c>
    </row>
    <row r="169" spans="1:9" x14ac:dyDescent="0.25">
      <c r="A169" t="s">
        <v>1459</v>
      </c>
      <c r="B169">
        <f>COUNTIF(progressive!C$13:BW$227,'cards-dc.json'!I2036)</f>
        <v>0</v>
      </c>
      <c r="C169" t="s">
        <v>4368</v>
      </c>
      <c r="D169" t="s">
        <v>3822</v>
      </c>
      <c r="E169" s="56" t="s">
        <v>3951</v>
      </c>
      <c r="F169">
        <v>0</v>
      </c>
      <c r="G169">
        <v>0</v>
      </c>
      <c r="H169" t="s">
        <v>10171</v>
      </c>
      <c r="I169" s="69" t="str">
        <f>"*"&amp;C169</f>
        <v>*Andovon Pathdal (FB)</v>
      </c>
    </row>
    <row r="170" spans="1:9" x14ac:dyDescent="0.25">
      <c r="A170" t="s">
        <v>185</v>
      </c>
      <c r="B170">
        <f>COUNTIF(progressive!C$13:BW$227,'cards-dc.json'!I190)</f>
        <v>0</v>
      </c>
      <c r="C170" t="s">
        <v>4369</v>
      </c>
      <c r="D170" t="s">
        <v>3835</v>
      </c>
      <c r="E170" t="s">
        <v>3928</v>
      </c>
      <c r="F170" t="s">
        <v>9795</v>
      </c>
      <c r="G170" t="s">
        <v>9786</v>
      </c>
      <c r="H170" t="s">
        <v>10172</v>
      </c>
      <c r="I170" s="69" t="str">
        <f>"*"&amp;C170</f>
        <v>*Andrast (TW)</v>
      </c>
    </row>
    <row r="171" spans="1:9" x14ac:dyDescent="0.25">
      <c r="A171" t="s">
        <v>186</v>
      </c>
      <c r="B171">
        <f>COUNTIF(progressive!C$13:BW$227,'cards-dc.json'!I191)</f>
        <v>0</v>
      </c>
      <c r="C171" t="s">
        <v>4370</v>
      </c>
      <c r="D171" t="s">
        <v>3835</v>
      </c>
      <c r="E171" t="s">
        <v>3928</v>
      </c>
      <c r="F171" t="s">
        <v>9795</v>
      </c>
      <c r="G171" t="s">
        <v>9786</v>
      </c>
      <c r="H171" t="s">
        <v>10173</v>
      </c>
      <c r="I171" s="69" t="str">
        <f>"*"&amp;C171</f>
        <v>*Andrast Coast (TW)</v>
      </c>
    </row>
    <row r="172" spans="1:9" x14ac:dyDescent="0.25">
      <c r="A172" t="s">
        <v>240</v>
      </c>
      <c r="B172">
        <f>COUNTIF(progressive!C$13:BW$227,'cards-dc.json'!I245)</f>
        <v>0</v>
      </c>
      <c r="C172" t="s">
        <v>4371</v>
      </c>
      <c r="D172" t="s">
        <v>3835</v>
      </c>
      <c r="E172" t="s">
        <v>3930</v>
      </c>
      <c r="F172" t="s">
        <v>9790</v>
      </c>
      <c r="G172" t="s">
        <v>9788</v>
      </c>
      <c r="H172" t="s">
        <v>10174</v>
      </c>
      <c r="I172" s="69" t="str">
        <f>"*"&amp;C172</f>
        <v>*Anduin River (TW)</v>
      </c>
    </row>
    <row r="173" spans="1:9" x14ac:dyDescent="0.25">
      <c r="A173" t="s">
        <v>187</v>
      </c>
      <c r="B173">
        <f>COUNTIF(progressive!C$13:BW$227,'cards-dc.json'!I192)</f>
        <v>0</v>
      </c>
      <c r="C173" t="s">
        <v>4372</v>
      </c>
      <c r="D173" t="s">
        <v>3835</v>
      </c>
      <c r="E173" t="s">
        <v>3930</v>
      </c>
      <c r="F173" t="s">
        <v>9795</v>
      </c>
      <c r="G173" t="s">
        <v>9786</v>
      </c>
      <c r="H173" t="s">
        <v>10175</v>
      </c>
      <c r="I173" s="69" t="str">
        <f>"*"&amp;C173</f>
        <v>*Anduin Vales (TW)</v>
      </c>
    </row>
    <row r="174" spans="1:9" x14ac:dyDescent="0.25">
      <c r="A174" t="s">
        <v>241</v>
      </c>
      <c r="B174">
        <f>COUNTIF(progressive!C$13:BW$227,'cards-dc.json'!I246)</f>
        <v>2</v>
      </c>
      <c r="C174" t="s">
        <v>4373</v>
      </c>
      <c r="D174" t="s">
        <v>3835</v>
      </c>
      <c r="E174" s="56" t="s">
        <v>3927</v>
      </c>
      <c r="F174" t="s">
        <v>9790</v>
      </c>
      <c r="G174" t="s">
        <v>9788</v>
      </c>
      <c r="H174" t="s">
        <v>10176</v>
      </c>
      <c r="I174" s="69" t="str">
        <f>"*"&amp;C174</f>
        <v>*Andúril, the Flame of the West (TW)</v>
      </c>
    </row>
    <row r="175" spans="1:9" x14ac:dyDescent="0.25">
      <c r="A175" t="s">
        <v>188</v>
      </c>
      <c r="B175">
        <f>COUNTIF(progressive!C$13:BW$227,'cards-dc.json'!I193)</f>
        <v>8</v>
      </c>
      <c r="C175" t="s">
        <v>4374</v>
      </c>
      <c r="D175" t="s">
        <v>3835</v>
      </c>
      <c r="E175" t="s">
        <v>3930</v>
      </c>
      <c r="F175" t="s">
        <v>9795</v>
      </c>
      <c r="G175" t="s">
        <v>9786</v>
      </c>
      <c r="H175" t="s">
        <v>10177</v>
      </c>
      <c r="I175" s="69" t="str">
        <f>"*"&amp;C175</f>
        <v>*Anfalas (TW)</v>
      </c>
    </row>
    <row r="176" spans="1:9" x14ac:dyDescent="0.25">
      <c r="A176" t="s">
        <v>3242</v>
      </c>
      <c r="B176">
        <f>COUNTIF(progressive!C$13:BW$227,'cards-dc.json'!#REF!)</f>
        <v>0</v>
      </c>
      <c r="C176" t="s">
        <v>4375</v>
      </c>
      <c r="D176" t="s">
        <v>3832</v>
      </c>
      <c r="E176" t="s">
        <v>3951</v>
      </c>
      <c r="F176">
        <v>0</v>
      </c>
      <c r="G176">
        <v>0</v>
      </c>
      <c r="H176" t="s">
        <v>10178</v>
      </c>
      <c r="I176" s="69" t="str">
        <f>"*"&amp;C176</f>
        <v>*Angamaitë (SL)</v>
      </c>
    </row>
    <row r="177" spans="1:9" x14ac:dyDescent="0.25">
      <c r="A177" t="s">
        <v>1402</v>
      </c>
      <c r="B177">
        <f>COUNTIF(progressive!C$13:BW$227,'cards-dc.json'!I1962)</f>
        <v>0</v>
      </c>
      <c r="C177" t="s">
        <v>4376</v>
      </c>
      <c r="D177" t="s">
        <v>3814</v>
      </c>
      <c r="E177" s="56" t="s">
        <v>3950</v>
      </c>
      <c r="F177" t="s">
        <v>9790</v>
      </c>
      <c r="G177" t="s">
        <v>9784</v>
      </c>
      <c r="H177" t="s">
        <v>10179</v>
      </c>
      <c r="I177" s="69" t="str">
        <f>"*"&amp;C177</f>
        <v>*Angband Revisited (BA)</v>
      </c>
    </row>
    <row r="178" spans="1:9" x14ac:dyDescent="0.25">
      <c r="A178" t="s">
        <v>3573</v>
      </c>
      <c r="B178">
        <f>COUNTIF(progressive!C$13:BW$227,'cards-dc.json'!I4138)</f>
        <v>0</v>
      </c>
      <c r="C178" t="s">
        <v>4377</v>
      </c>
      <c r="D178" t="s">
        <v>3837</v>
      </c>
      <c r="E178" s="56" t="s">
        <v>3951</v>
      </c>
      <c r="F178">
        <v>0</v>
      </c>
      <c r="G178">
        <v>0</v>
      </c>
      <c r="H178" t="s">
        <v>10180</v>
      </c>
      <c r="I178" s="69" t="str">
        <f>"*"&amp;C178</f>
        <v>*Angbor (WR)</v>
      </c>
    </row>
    <row r="179" spans="1:9" x14ac:dyDescent="0.25">
      <c r="A179" t="s">
        <v>2737</v>
      </c>
      <c r="B179">
        <f>COUNTIF(progressive!C$13:BW$227,'cards-dc.json'!I2925)</f>
        <v>0</v>
      </c>
      <c r="C179" t="s">
        <v>4378</v>
      </c>
      <c r="D179" t="s">
        <v>3826</v>
      </c>
      <c r="E179" t="s">
        <v>3951</v>
      </c>
      <c r="F179">
        <v>0</v>
      </c>
      <c r="G179">
        <v>0</v>
      </c>
      <c r="H179" t="s">
        <v>10181</v>
      </c>
      <c r="I179" s="69" t="str">
        <f>"*"&amp;C179</f>
        <v>*Anglachel (ML)</v>
      </c>
    </row>
    <row r="180" spans="1:9" x14ac:dyDescent="0.25">
      <c r="A180" t="s">
        <v>189</v>
      </c>
      <c r="B180">
        <f>COUNTIF(progressive!C$13:BW$227,'cards-dc.json'!I194)</f>
        <v>0</v>
      </c>
      <c r="C180" t="s">
        <v>4379</v>
      </c>
      <c r="D180" t="s">
        <v>3835</v>
      </c>
      <c r="E180" s="56" t="s">
        <v>3928</v>
      </c>
      <c r="F180" t="s">
        <v>9795</v>
      </c>
      <c r="G180" t="s">
        <v>9786</v>
      </c>
      <c r="H180" t="s">
        <v>10182</v>
      </c>
      <c r="I180" s="69" t="str">
        <f>"*"&amp;C180</f>
        <v>*Angmar (TW)</v>
      </c>
    </row>
    <row r="181" spans="1:9" x14ac:dyDescent="0.25">
      <c r="A181" t="s">
        <v>700</v>
      </c>
      <c r="B181">
        <f>COUNTIF(progressive!C$13:BW$227,'cards-dc.json'!I1069)</f>
        <v>0</v>
      </c>
      <c r="C181" t="s">
        <v>4380</v>
      </c>
      <c r="D181" t="s">
        <v>3820</v>
      </c>
      <c r="E181" s="56" t="s">
        <v>3937</v>
      </c>
      <c r="F181" t="s">
        <v>9785</v>
      </c>
      <c r="G181" t="s">
        <v>9786</v>
      </c>
      <c r="H181" t="s">
        <v>10183</v>
      </c>
      <c r="I181" s="69" t="str">
        <f>"*"&amp;C181</f>
        <v>*Angmar Arises (DM)</v>
      </c>
    </row>
    <row r="182" spans="1:9" x14ac:dyDescent="0.25">
      <c r="A182" t="s">
        <v>1176</v>
      </c>
      <c r="B182">
        <f>COUNTIF(progressive!C$13:BW$227,'cards-dc.json'!I1684)</f>
        <v>0</v>
      </c>
      <c r="C182" t="s">
        <v>4381</v>
      </c>
      <c r="D182" t="s">
        <v>3813</v>
      </c>
      <c r="E182" s="56" t="s">
        <v>3946</v>
      </c>
      <c r="F182" t="s">
        <v>9791</v>
      </c>
      <c r="G182" t="s">
        <v>9788</v>
      </c>
      <c r="H182" t="s">
        <v>10184</v>
      </c>
      <c r="I182" s="69" t="str">
        <f>"*"&amp;C182</f>
        <v>*Angmarim [H] (AS)</v>
      </c>
    </row>
    <row r="183" spans="1:9" x14ac:dyDescent="0.25">
      <c r="A183" t="s">
        <v>1176</v>
      </c>
      <c r="B183">
        <f>COUNTIF(progressive!C$13:BW$227,'cards-dc.json'!I1685)</f>
        <v>0</v>
      </c>
      <c r="C183" t="s">
        <v>4382</v>
      </c>
      <c r="D183" t="s">
        <v>3813</v>
      </c>
      <c r="E183" s="56" t="s">
        <v>3946</v>
      </c>
      <c r="F183" t="s">
        <v>9791</v>
      </c>
      <c r="G183" t="s">
        <v>9788</v>
      </c>
      <c r="H183" t="s">
        <v>10185</v>
      </c>
      <c r="I183" s="69" t="str">
        <f>"*"&amp;C183</f>
        <v>*Angmarim [M] (AS)</v>
      </c>
    </row>
    <row r="184" spans="1:9" x14ac:dyDescent="0.25">
      <c r="A184" t="s">
        <v>2652</v>
      </c>
      <c r="B184">
        <f>COUNTIF(progressive!C$13:BW$227,'cards-dc.json'!I4046)</f>
        <v>0</v>
      </c>
      <c r="C184" t="s">
        <v>4383</v>
      </c>
      <c r="D184" t="s">
        <v>3824</v>
      </c>
      <c r="E184" t="s">
        <v>3951</v>
      </c>
      <c r="F184">
        <v>0</v>
      </c>
      <c r="G184">
        <v>0</v>
      </c>
      <c r="H184" t="s">
        <v>10186</v>
      </c>
      <c r="I184" s="69" t="str">
        <f>"*"&amp;C184</f>
        <v>*Angmarim Tribesmen (KN)</v>
      </c>
    </row>
    <row r="185" spans="1:9" x14ac:dyDescent="0.25">
      <c r="A185" t="s">
        <v>2738</v>
      </c>
      <c r="B185">
        <f>COUNTIF(progressive!C$13:BW$227,'cards-dc.json'!I2926)</f>
        <v>0</v>
      </c>
      <c r="C185" t="s">
        <v>4384</v>
      </c>
      <c r="D185" t="s">
        <v>3826</v>
      </c>
      <c r="E185" t="s">
        <v>3951</v>
      </c>
      <c r="F185">
        <v>0</v>
      </c>
      <c r="G185">
        <v>0</v>
      </c>
      <c r="H185" t="s">
        <v>10187</v>
      </c>
      <c r="I185" s="69" t="str">
        <f>"*"&amp;C185</f>
        <v>*Angrist (ML)</v>
      </c>
    </row>
    <row r="186" spans="1:9" x14ac:dyDescent="0.25">
      <c r="A186" t="s">
        <v>2739</v>
      </c>
      <c r="B186">
        <f>COUNTIF(progressive!C$13:BW$227,'cards-dc.json'!I2927)</f>
        <v>0</v>
      </c>
      <c r="C186" t="s">
        <v>4385</v>
      </c>
      <c r="D186" t="s">
        <v>3826</v>
      </c>
      <c r="E186" t="s">
        <v>3951</v>
      </c>
      <c r="F186">
        <v>0</v>
      </c>
      <c r="G186">
        <v>0</v>
      </c>
      <c r="H186" t="s">
        <v>10188</v>
      </c>
      <c r="I186" s="69" t="str">
        <f>"*"&amp;C186</f>
        <v>*Anguirel (ML)</v>
      </c>
    </row>
    <row r="187" spans="1:9" x14ac:dyDescent="0.25">
      <c r="A187" t="s">
        <v>2469</v>
      </c>
      <c r="B187">
        <f>COUNTIF(progressive!C$13:BW$227,'cards-dc.json'!I3849)</f>
        <v>0</v>
      </c>
      <c r="C187" t="s">
        <v>4386</v>
      </c>
      <c r="D187" t="s">
        <v>3823</v>
      </c>
      <c r="E187" s="56">
        <v>0</v>
      </c>
      <c r="F187">
        <v>0</v>
      </c>
      <c r="G187">
        <v>0</v>
      </c>
      <c r="H187" t="s">
        <v>10189</v>
      </c>
      <c r="I187" s="69" t="str">
        <f>"*"&amp;C187</f>
        <v>*Angurth (GW)</v>
      </c>
    </row>
    <row r="188" spans="1:9" x14ac:dyDescent="0.25">
      <c r="A188" t="s">
        <v>2470</v>
      </c>
      <c r="B188">
        <f>COUNTIF(progressive!C$13:BW$227,'cards-dc.json'!I3850)</f>
        <v>0</v>
      </c>
      <c r="C188" t="s">
        <v>4387</v>
      </c>
      <c r="D188" t="s">
        <v>3823</v>
      </c>
      <c r="E188">
        <v>0</v>
      </c>
      <c r="F188">
        <v>0</v>
      </c>
      <c r="G188">
        <v>0</v>
      </c>
      <c r="H188" t="s">
        <v>10190</v>
      </c>
      <c r="I188" s="69" t="str">
        <f>"*"&amp;C188</f>
        <v>*Angurth Ahunt (GW)</v>
      </c>
    </row>
    <row r="189" spans="1:9" x14ac:dyDescent="0.25">
      <c r="A189" t="s">
        <v>2471</v>
      </c>
      <c r="B189">
        <f>COUNTIF(progressive!C$13:BW$227,'cards-dc.json'!I3851)</f>
        <v>0</v>
      </c>
      <c r="C189" t="s">
        <v>4388</v>
      </c>
      <c r="D189" t="s">
        <v>3823</v>
      </c>
      <c r="E189">
        <v>0</v>
      </c>
      <c r="F189">
        <v>0</v>
      </c>
      <c r="G189">
        <v>0</v>
      </c>
      <c r="H189" t="s">
        <v>10191</v>
      </c>
      <c r="I189" s="69" t="str">
        <f>"*"&amp;C189</f>
        <v>*Angurth at Home (GW)</v>
      </c>
    </row>
    <row r="190" spans="1:9" x14ac:dyDescent="0.25">
      <c r="A190" t="s">
        <v>2514</v>
      </c>
      <c r="B190">
        <f>COUNTIF(progressive!C$13:BW$227,'cards-dc.json'!I3894)</f>
        <v>0</v>
      </c>
      <c r="C190" t="s">
        <v>4389</v>
      </c>
      <c r="D190" t="s">
        <v>3823</v>
      </c>
      <c r="E190">
        <v>0</v>
      </c>
      <c r="F190">
        <v>0</v>
      </c>
      <c r="G190">
        <v>0</v>
      </c>
      <c r="H190" t="s">
        <v>10192</v>
      </c>
      <c r="I190" s="69" t="str">
        <f>"*"&amp;C190</f>
        <v>*Angurth Roused (GW)</v>
      </c>
    </row>
    <row r="191" spans="1:9" x14ac:dyDescent="0.25">
      <c r="A191" t="s">
        <v>3412</v>
      </c>
      <c r="B191">
        <f>COUNTIF(progressive!C$13:BW$227,'cards-dc.json'!#REF!)</f>
        <v>0</v>
      </c>
      <c r="C191" t="s">
        <v>4390</v>
      </c>
      <c r="D191" t="s">
        <v>3832</v>
      </c>
      <c r="E191" s="56" t="s">
        <v>3951</v>
      </c>
      <c r="F191">
        <v>0</v>
      </c>
      <c r="G191">
        <v>0</v>
      </c>
      <c r="H191" t="s">
        <v>10193</v>
      </c>
      <c r="I191" s="69" t="str">
        <f>"*"&amp;C191</f>
        <v>*Ankruz [H] (SL)</v>
      </c>
    </row>
    <row r="192" spans="1:9" x14ac:dyDescent="0.25">
      <c r="A192" t="s">
        <v>3412</v>
      </c>
      <c r="B192">
        <f>COUNTIF(progressive!C$13:BW$227,'cards-dc.json'!#REF!)</f>
        <v>0</v>
      </c>
      <c r="C192" t="s">
        <v>4391</v>
      </c>
      <c r="D192" t="s">
        <v>3832</v>
      </c>
      <c r="E192" s="56" t="s">
        <v>3951</v>
      </c>
      <c r="F192">
        <v>0</v>
      </c>
      <c r="G192">
        <v>0</v>
      </c>
      <c r="H192" t="s">
        <v>10194</v>
      </c>
      <c r="I192" s="69" t="str">
        <f>"*"&amp;C192</f>
        <v>*Ankruz [M] (SL)</v>
      </c>
    </row>
    <row r="193" spans="1:9" x14ac:dyDescent="0.25">
      <c r="A193" t="s">
        <v>3</v>
      </c>
      <c r="B193">
        <f>COUNTIF(progressive!C$13:BW$227,'cards-dc.json'!I5)</f>
        <v>0</v>
      </c>
      <c r="C193" t="s">
        <v>4392</v>
      </c>
      <c r="D193" t="s">
        <v>3835</v>
      </c>
      <c r="E193" t="s">
        <v>3924</v>
      </c>
      <c r="F193" t="s">
        <v>9787</v>
      </c>
      <c r="G193" t="s">
        <v>9788</v>
      </c>
      <c r="H193" t="s">
        <v>10195</v>
      </c>
      <c r="I193" s="69" t="str">
        <f>"*"&amp;C193</f>
        <v>*Annalena (TW)</v>
      </c>
    </row>
    <row r="194" spans="1:9" x14ac:dyDescent="0.25">
      <c r="A194" t="s">
        <v>2660</v>
      </c>
      <c r="B194">
        <f>COUNTIF(progressive!C$13:BW$227,'cards-dc.json'!I4054)</f>
        <v>0</v>
      </c>
      <c r="C194" t="s">
        <v>4393</v>
      </c>
      <c r="D194" t="s">
        <v>3824</v>
      </c>
      <c r="E194" t="s">
        <v>3951</v>
      </c>
      <c r="F194">
        <v>0</v>
      </c>
      <c r="G194">
        <v>0</v>
      </c>
      <c r="H194" t="s">
        <v>10196</v>
      </c>
      <c r="I194" s="69" t="str">
        <f>"*"&amp;C194</f>
        <v>*Annayulma (KN)</v>
      </c>
    </row>
    <row r="195" spans="1:9" x14ac:dyDescent="0.25">
      <c r="A195" t="s">
        <v>2661</v>
      </c>
      <c r="B195">
        <f>COUNTIF(progressive!C$13:BW$227,'cards-dc.json'!I4055)</f>
        <v>0</v>
      </c>
      <c r="C195" t="s">
        <v>4394</v>
      </c>
      <c r="D195" t="s">
        <v>3824</v>
      </c>
      <c r="E195" t="s">
        <v>3951</v>
      </c>
      <c r="F195">
        <v>0</v>
      </c>
      <c r="G195">
        <v>0</v>
      </c>
      <c r="H195" t="s">
        <v>10197</v>
      </c>
      <c r="I195" s="69" t="str">
        <f>"*"&amp;C195</f>
        <v>*Annihilation of the Northern Realm (KN)</v>
      </c>
    </row>
    <row r="196" spans="1:9" x14ac:dyDescent="0.25">
      <c r="A196" t="s">
        <v>2701</v>
      </c>
      <c r="B196">
        <f>COUNTIF(progressive!C$13:BW$227,'cards-dc.json'!#REF!)</f>
        <v>0</v>
      </c>
      <c r="C196" t="s">
        <v>4395</v>
      </c>
      <c r="D196" t="s">
        <v>3824</v>
      </c>
      <c r="E196">
        <v>0</v>
      </c>
      <c r="F196">
        <v>0</v>
      </c>
      <c r="G196">
        <v>0</v>
      </c>
      <c r="H196" t="s">
        <v>10198</v>
      </c>
      <c r="I196" s="69" t="str">
        <f>"*"&amp;C196</f>
        <v>*Annúminas [H] (KN)</v>
      </c>
    </row>
    <row r="197" spans="1:9" x14ac:dyDescent="0.25">
      <c r="A197" t="s">
        <v>2701</v>
      </c>
      <c r="B197">
        <f>COUNTIF(progressive!C$13:BW$227,'cards-dc.json'!#REF!)</f>
        <v>0</v>
      </c>
      <c r="C197" t="s">
        <v>4396</v>
      </c>
      <c r="D197" t="s">
        <v>3824</v>
      </c>
      <c r="E197">
        <v>0</v>
      </c>
      <c r="F197">
        <v>0</v>
      </c>
      <c r="G197">
        <v>0</v>
      </c>
      <c r="H197" t="s">
        <v>10199</v>
      </c>
      <c r="I197" s="69" t="str">
        <f>"*"&amp;C197</f>
        <v>*Annúminas [M] (KN)</v>
      </c>
    </row>
    <row r="198" spans="1:9" x14ac:dyDescent="0.25">
      <c r="A198" t="s">
        <v>190</v>
      </c>
      <c r="B198">
        <f>COUNTIF(progressive!C$13:BW$227,'cards-dc.json'!I195)</f>
        <v>0</v>
      </c>
      <c r="C198" t="s">
        <v>4397</v>
      </c>
      <c r="D198" t="s">
        <v>3835</v>
      </c>
      <c r="E198" t="s">
        <v>3930</v>
      </c>
      <c r="F198" t="s">
        <v>9795</v>
      </c>
      <c r="G198" t="s">
        <v>9786</v>
      </c>
      <c r="H198" t="s">
        <v>10200</v>
      </c>
      <c r="I198" s="69" t="str">
        <f>"*"&amp;C198</f>
        <v>*Anórien (TW)</v>
      </c>
    </row>
    <row r="199" spans="1:9" x14ac:dyDescent="0.25">
      <c r="A199" t="s">
        <v>2515</v>
      </c>
      <c r="B199">
        <f>COUNTIF(progressive!C$13:BW$227,'cards-dc.json'!I3895)</f>
        <v>0</v>
      </c>
      <c r="C199" t="s">
        <v>4398</v>
      </c>
      <c r="D199" t="s">
        <v>3823</v>
      </c>
      <c r="E199" s="56">
        <v>0</v>
      </c>
      <c r="F199">
        <v>0</v>
      </c>
      <c r="G199">
        <v>0</v>
      </c>
      <c r="H199" t="s">
        <v>10201</v>
      </c>
      <c r="I199" s="69" t="str">
        <f>"*"&amp;C199</f>
        <v>*Appetite (GW)</v>
      </c>
    </row>
    <row r="200" spans="1:9" x14ac:dyDescent="0.25">
      <c r="A200" t="s">
        <v>4</v>
      </c>
      <c r="B200">
        <f>COUNTIF(progressive!C$13:BW$227,'cards-dc.json'!I6)</f>
        <v>11</v>
      </c>
      <c r="C200" t="s">
        <v>4399</v>
      </c>
      <c r="D200" t="s">
        <v>3835</v>
      </c>
      <c r="E200" t="s">
        <v>3925</v>
      </c>
      <c r="F200" t="s">
        <v>9787</v>
      </c>
      <c r="G200" t="s">
        <v>9788</v>
      </c>
      <c r="H200" t="s">
        <v>10202</v>
      </c>
      <c r="I200" s="69" t="str">
        <f>"*"&amp;C200</f>
        <v>*Aragorn II (TW)</v>
      </c>
    </row>
    <row r="201" spans="1:9" x14ac:dyDescent="0.25">
      <c r="A201" t="s">
        <v>1460</v>
      </c>
      <c r="B201">
        <f>COUNTIF(progressive!C$13:BW$227,'cards-dc.json'!I2037)</f>
        <v>0</v>
      </c>
      <c r="C201" t="s">
        <v>4400</v>
      </c>
      <c r="D201" t="s">
        <v>3822</v>
      </c>
      <c r="E201" t="s">
        <v>3951</v>
      </c>
      <c r="F201">
        <v>0</v>
      </c>
      <c r="G201">
        <v>0</v>
      </c>
      <c r="H201" t="s">
        <v>10203</v>
      </c>
      <c r="I201" s="69" t="str">
        <f>"*"&amp;C201</f>
        <v>*Aramacar (FB)</v>
      </c>
    </row>
    <row r="202" spans="1:9" x14ac:dyDescent="0.25">
      <c r="A202" t="s">
        <v>1528</v>
      </c>
      <c r="B202">
        <f>COUNTIF(progressive!C$13:BW$227,'cards-dc.json'!I2106)</f>
        <v>0</v>
      </c>
      <c r="C202" t="s">
        <v>4401</v>
      </c>
      <c r="D202" t="s">
        <v>3822</v>
      </c>
      <c r="E202" t="s">
        <v>3951</v>
      </c>
      <c r="F202">
        <v>0</v>
      </c>
      <c r="G202">
        <v>0</v>
      </c>
      <c r="H202" t="s">
        <v>10204</v>
      </c>
      <c r="I202" s="69" t="str">
        <f>"*"&amp;C202</f>
        <v>*Aranrûth (FB)</v>
      </c>
    </row>
    <row r="203" spans="1:9" x14ac:dyDescent="0.25">
      <c r="A203" t="s">
        <v>2025</v>
      </c>
      <c r="B203">
        <f>COUNTIF(progressive!C$13:BW$227,'cards-dc.json'!I3303)</f>
        <v>1</v>
      </c>
      <c r="C203" t="s">
        <v>4402</v>
      </c>
      <c r="D203" t="s">
        <v>3815</v>
      </c>
      <c r="E203" t="s">
        <v>3951</v>
      </c>
      <c r="F203">
        <v>0</v>
      </c>
      <c r="G203">
        <v>0</v>
      </c>
      <c r="H203" t="s">
        <v>10205</v>
      </c>
      <c r="I203" s="69" t="str">
        <f>"*"&amp;C203</f>
        <v>*Aransiros the Sublime (BO)</v>
      </c>
    </row>
    <row r="204" spans="1:9" x14ac:dyDescent="0.25">
      <c r="A204" t="s">
        <v>2345</v>
      </c>
      <c r="B204">
        <f>COUNTIF(progressive!C$13:BW$227,'cards-dc.json'!I3698)</f>
        <v>0</v>
      </c>
      <c r="C204" t="s">
        <v>4403</v>
      </c>
      <c r="D204" t="s">
        <v>3821</v>
      </c>
      <c r="E204" t="s">
        <v>3951</v>
      </c>
      <c r="F204">
        <v>0</v>
      </c>
      <c r="G204">
        <v>0</v>
      </c>
      <c r="H204" t="s">
        <v>10206</v>
      </c>
      <c r="I204" s="69" t="str">
        <f>"*"&amp;C204</f>
        <v>*Araphor (DS)</v>
      </c>
    </row>
    <row r="205" spans="1:9" x14ac:dyDescent="0.25">
      <c r="A205" t="s">
        <v>2641</v>
      </c>
      <c r="B205">
        <f>COUNTIF(progressive!C$13:BW$227,'cards-dc.json'!I4036)</f>
        <v>0</v>
      </c>
      <c r="C205" t="s">
        <v>4404</v>
      </c>
      <c r="D205" t="s">
        <v>3824</v>
      </c>
      <c r="E205" s="56" t="s">
        <v>3951</v>
      </c>
      <c r="F205">
        <v>0</v>
      </c>
      <c r="G205">
        <v>0</v>
      </c>
      <c r="H205" t="s">
        <v>10207</v>
      </c>
      <c r="I205" s="69" t="str">
        <f>"*"&amp;C205</f>
        <v>*Arathorn II (KN)</v>
      </c>
    </row>
    <row r="206" spans="1:9" x14ac:dyDescent="0.25">
      <c r="A206" t="s">
        <v>3243</v>
      </c>
      <c r="B206">
        <f>COUNTIF(progressive!C$13:BW$227,'cards-dc.json'!#REF!)</f>
        <v>0</v>
      </c>
      <c r="C206" t="s">
        <v>4405</v>
      </c>
      <c r="D206" t="s">
        <v>3832</v>
      </c>
      <c r="E206" s="56" t="s">
        <v>3951</v>
      </c>
      <c r="F206">
        <v>0</v>
      </c>
      <c r="G206">
        <v>0</v>
      </c>
      <c r="H206" t="s">
        <v>10208</v>
      </c>
      <c r="I206" s="69" t="str">
        <f>"*"&amp;C206</f>
        <v>*Araudagul (SL)</v>
      </c>
    </row>
    <row r="207" spans="1:9" x14ac:dyDescent="0.25">
      <c r="A207" t="s">
        <v>1289</v>
      </c>
      <c r="B207">
        <f>COUNTIF(progressive!C$13:BW$227,'cards-dc.json'!I1845)</f>
        <v>0</v>
      </c>
      <c r="C207" t="s">
        <v>4406</v>
      </c>
      <c r="D207" t="s">
        <v>3836</v>
      </c>
      <c r="E207" t="s">
        <v>3940</v>
      </c>
      <c r="F207" t="s">
        <v>9790</v>
      </c>
      <c r="G207" t="s">
        <v>9796</v>
      </c>
      <c r="H207" t="s">
        <v>10209</v>
      </c>
      <c r="I207" s="69" t="str">
        <f>"*"&amp;C207</f>
        <v>*Arcane School (WH)</v>
      </c>
    </row>
    <row r="208" spans="1:9" x14ac:dyDescent="0.25">
      <c r="A208" t="s">
        <v>3631</v>
      </c>
      <c r="B208">
        <f>COUNTIF(progressive!C$13:BW$227,'cards-dc.json'!I4196)</f>
        <v>0</v>
      </c>
      <c r="C208" t="s">
        <v>4407</v>
      </c>
      <c r="D208" t="s">
        <v>3837</v>
      </c>
      <c r="E208" s="56" t="s">
        <v>3951</v>
      </c>
      <c r="F208">
        <v>0</v>
      </c>
      <c r="G208">
        <v>0</v>
      </c>
      <c r="H208" t="s">
        <v>10210</v>
      </c>
      <c r="I208" s="69" t="str">
        <f>"*"&amp;C208</f>
        <v>*Archer of Ithilien (WR)</v>
      </c>
    </row>
    <row r="209" spans="1:9" x14ac:dyDescent="0.25">
      <c r="A209" t="s">
        <v>1880</v>
      </c>
      <c r="B209">
        <f>COUNTIF(progressive!C$13:BW$227,'cards-dc.json'!I2490)</f>
        <v>0</v>
      </c>
      <c r="C209" t="s">
        <v>4408</v>
      </c>
      <c r="D209" t="s">
        <v>3828</v>
      </c>
      <c r="E209" t="s">
        <v>3951</v>
      </c>
      <c r="F209">
        <v>0</v>
      </c>
      <c r="G209">
        <v>0</v>
      </c>
      <c r="H209" t="s">
        <v>10211</v>
      </c>
      <c r="I209" s="69" t="str">
        <f>"*"&amp;C209</f>
        <v>*Ard Once Vain (NE)</v>
      </c>
    </row>
    <row r="210" spans="1:9" x14ac:dyDescent="0.25">
      <c r="A210" t="s">
        <v>1659</v>
      </c>
      <c r="B210">
        <f>COUNTIF(progressive!C$13:BW$227,'cards-dc.json'!I2256)</f>
        <v>0</v>
      </c>
      <c r="C210" t="s">
        <v>4409</v>
      </c>
      <c r="D210" t="s">
        <v>3819</v>
      </c>
      <c r="E210" t="s">
        <v>3951</v>
      </c>
      <c r="F210">
        <v>0</v>
      </c>
      <c r="G210">
        <v>0</v>
      </c>
      <c r="H210" t="s">
        <v>10212</v>
      </c>
      <c r="I210" s="69" t="str">
        <f>"*"&amp;C210</f>
        <v>*Arda Angered (DF)</v>
      </c>
    </row>
    <row r="211" spans="1:9" x14ac:dyDescent="0.25">
      <c r="A211" t="s">
        <v>1827</v>
      </c>
      <c r="B211">
        <f>COUNTIF(progressive!C$13:BW$227,'cards-dc.json'!I2437)</f>
        <v>0</v>
      </c>
      <c r="C211" t="s">
        <v>4410</v>
      </c>
      <c r="D211" t="s">
        <v>3828</v>
      </c>
      <c r="E211" t="s">
        <v>3951</v>
      </c>
      <c r="F211">
        <v>0</v>
      </c>
      <c r="G211">
        <v>0</v>
      </c>
      <c r="H211" t="s">
        <v>10213</v>
      </c>
      <c r="I211" s="69" t="str">
        <f>"*"&amp;C211</f>
        <v>*Arda Marred (NE)</v>
      </c>
    </row>
    <row r="212" spans="1:9" x14ac:dyDescent="0.25">
      <c r="A212" t="s">
        <v>2642</v>
      </c>
      <c r="B212">
        <f>COUNTIF(progressive!C$13:BW$227,'cards-dc.json'!I4037)</f>
        <v>0</v>
      </c>
      <c r="C212" t="s">
        <v>4411</v>
      </c>
      <c r="D212" t="s">
        <v>3824</v>
      </c>
      <c r="E212" t="s">
        <v>3951</v>
      </c>
      <c r="F212">
        <v>0</v>
      </c>
      <c r="G212">
        <v>0</v>
      </c>
      <c r="H212" t="s">
        <v>10214</v>
      </c>
      <c r="I212" s="69" t="str">
        <f>"*"&amp;C212</f>
        <v>*Ardagor (KN)</v>
      </c>
    </row>
    <row r="213" spans="1:9" x14ac:dyDescent="0.25">
      <c r="A213" t="s">
        <v>2643</v>
      </c>
      <c r="B213">
        <f>COUNTIF(progressive!C$13:BW$227,'cards-dc.json'!I4038)</f>
        <v>1</v>
      </c>
      <c r="C213" t="s">
        <v>4412</v>
      </c>
      <c r="D213" t="s">
        <v>3824</v>
      </c>
      <c r="E213" s="56" t="s">
        <v>3951</v>
      </c>
      <c r="F213">
        <v>0</v>
      </c>
      <c r="G213">
        <v>0</v>
      </c>
      <c r="H213" t="s">
        <v>10215</v>
      </c>
      <c r="I213" s="69" t="str">
        <f>"*"&amp;C213</f>
        <v>*Ardagor* [M] (KN)</v>
      </c>
    </row>
    <row r="214" spans="1:9" x14ac:dyDescent="0.25">
      <c r="A214" t="s">
        <v>2181</v>
      </c>
      <c r="B214">
        <f>COUNTIF(progressive!C$13:BW$227,'cards-dc.json'!I3487)</f>
        <v>0</v>
      </c>
      <c r="C214" t="s">
        <v>4413</v>
      </c>
      <c r="D214" t="s">
        <v>3817</v>
      </c>
      <c r="E214" t="s">
        <v>3951</v>
      </c>
      <c r="F214">
        <v>0</v>
      </c>
      <c r="G214">
        <v>0</v>
      </c>
      <c r="H214" t="s">
        <v>10216</v>
      </c>
      <c r="I214" s="69" t="str">
        <f>"*"&amp;C214</f>
        <v>*Ardan Card Deck (CA)</v>
      </c>
    </row>
    <row r="215" spans="1:9" x14ac:dyDescent="0.25">
      <c r="A215" t="s">
        <v>2116</v>
      </c>
      <c r="B215">
        <f>COUNTIF(progressive!C$13:BW$227,'cards-dc.json'!I3422)</f>
        <v>0</v>
      </c>
      <c r="C215" t="s">
        <v>4414</v>
      </c>
      <c r="D215" t="s">
        <v>3817</v>
      </c>
      <c r="E215" t="s">
        <v>3951</v>
      </c>
      <c r="F215">
        <v>0</v>
      </c>
      <c r="G215">
        <v>0</v>
      </c>
      <c r="H215" t="s">
        <v>10217</v>
      </c>
      <c r="I215" s="69" t="str">
        <f>"*"&amp;C215</f>
        <v>*Ardana (CA)</v>
      </c>
    </row>
    <row r="216" spans="1:9" x14ac:dyDescent="0.25">
      <c r="A216" t="s">
        <v>2117</v>
      </c>
      <c r="B216">
        <f>COUNTIF(progressive!C$13:BW$227,'cards-dc.json'!I3423)</f>
        <v>0</v>
      </c>
      <c r="C216" t="s">
        <v>4415</v>
      </c>
      <c r="D216" t="s">
        <v>3817</v>
      </c>
      <c r="E216" t="s">
        <v>3951</v>
      </c>
      <c r="F216">
        <v>0</v>
      </c>
      <c r="G216">
        <v>0</v>
      </c>
      <c r="H216" t="s">
        <v>10218</v>
      </c>
      <c r="I216" s="69" t="str">
        <f>"*"&amp;C216</f>
        <v>*Ardaron (CA)</v>
      </c>
    </row>
    <row r="217" spans="1:9" x14ac:dyDescent="0.25">
      <c r="A217" t="s">
        <v>2118</v>
      </c>
      <c r="B217">
        <f>COUNTIF(progressive!C$13:BW$227,'cards-dc.json'!I3424)</f>
        <v>0</v>
      </c>
      <c r="C217" t="s">
        <v>4416</v>
      </c>
      <c r="D217" t="s">
        <v>3817</v>
      </c>
      <c r="E217" s="56" t="s">
        <v>3951</v>
      </c>
      <c r="F217">
        <v>0</v>
      </c>
      <c r="G217">
        <v>0</v>
      </c>
      <c r="H217" t="s">
        <v>10219</v>
      </c>
      <c r="I217" s="69" t="str">
        <f>"*"&amp;C217</f>
        <v>*Arduin (CA)</v>
      </c>
    </row>
    <row r="218" spans="1:9" x14ac:dyDescent="0.25">
      <c r="A218" t="s">
        <v>2119</v>
      </c>
      <c r="B218">
        <f>COUNTIF(progressive!C$13:BW$227,'cards-dc.json'!I3425)</f>
        <v>0</v>
      </c>
      <c r="C218" t="s">
        <v>4417</v>
      </c>
      <c r="D218" t="s">
        <v>3817</v>
      </c>
      <c r="E218" t="s">
        <v>3951</v>
      </c>
      <c r="F218">
        <v>0</v>
      </c>
      <c r="G218">
        <v>0</v>
      </c>
      <c r="H218" t="s">
        <v>10220</v>
      </c>
      <c r="I218" s="69" t="str">
        <f>"*"&amp;C218</f>
        <v>*Ardûval (CA)</v>
      </c>
    </row>
    <row r="219" spans="1:9" x14ac:dyDescent="0.25">
      <c r="A219" t="s">
        <v>2516</v>
      </c>
      <c r="B219">
        <f>COUNTIF(progressive!C$13:BW$227,'cards-dc.json'!I3896)</f>
        <v>0</v>
      </c>
      <c r="C219" t="s">
        <v>4418</v>
      </c>
      <c r="D219" t="s">
        <v>3823</v>
      </c>
      <c r="E219">
        <v>0</v>
      </c>
      <c r="F219">
        <v>0</v>
      </c>
      <c r="G219">
        <v>0</v>
      </c>
      <c r="H219" t="s">
        <v>10221</v>
      </c>
      <c r="I219" s="69" t="str">
        <f>"*"&amp;C219</f>
        <v>*Are There Dragons? (GW)</v>
      </c>
    </row>
    <row r="220" spans="1:9" x14ac:dyDescent="0.25">
      <c r="A220" t="s">
        <v>2320</v>
      </c>
      <c r="B220">
        <f>COUNTIF(progressive!C$13:BW$227,'cards-dc.json'!I3650)</f>
        <v>0</v>
      </c>
      <c r="C220" t="s">
        <v>4419</v>
      </c>
      <c r="D220" t="s">
        <v>3818</v>
      </c>
      <c r="E220" s="56" t="s">
        <v>3951</v>
      </c>
      <c r="F220">
        <v>0</v>
      </c>
      <c r="G220">
        <v>0</v>
      </c>
      <c r="H220" t="s">
        <v>10222</v>
      </c>
      <c r="I220" s="69" t="str">
        <f>"*"&amp;C220</f>
        <v>*Arentaurr [H] (CP)</v>
      </c>
    </row>
    <row r="221" spans="1:9" x14ac:dyDescent="0.25">
      <c r="A221" t="s">
        <v>2320</v>
      </c>
      <c r="B221">
        <f>COUNTIF(progressive!C$13:BW$227,'cards-dc.json'!I3651)</f>
        <v>0</v>
      </c>
      <c r="C221" t="s">
        <v>4420</v>
      </c>
      <c r="D221" t="s">
        <v>3818</v>
      </c>
      <c r="E221" t="s">
        <v>3951</v>
      </c>
      <c r="F221">
        <v>0</v>
      </c>
      <c r="G221">
        <v>0</v>
      </c>
      <c r="H221" t="s">
        <v>10223</v>
      </c>
      <c r="I221" s="69" t="str">
        <f>"*"&amp;C221</f>
        <v>*Arentaurr [M] (CP)</v>
      </c>
    </row>
    <row r="222" spans="1:9" x14ac:dyDescent="0.25">
      <c r="A222" t="s">
        <v>3574</v>
      </c>
      <c r="B222">
        <f>COUNTIF(progressive!C$13:BW$227,'cards-dc.json'!I4139)</f>
        <v>0</v>
      </c>
      <c r="C222" t="s">
        <v>4421</v>
      </c>
      <c r="D222" t="s">
        <v>3837</v>
      </c>
      <c r="E222" s="56" t="s">
        <v>3951</v>
      </c>
      <c r="F222">
        <v>0</v>
      </c>
      <c r="G222">
        <v>0</v>
      </c>
      <c r="H222" t="s">
        <v>10224</v>
      </c>
      <c r="I222" s="69" t="str">
        <f>"*"&amp;C222</f>
        <v>*Argirion (WR)</v>
      </c>
    </row>
    <row r="223" spans="1:9" x14ac:dyDescent="0.25">
      <c r="A223" t="s">
        <v>3086</v>
      </c>
      <c r="B223">
        <f>COUNTIF(progressive!C$13:BW$227,'cards-dc.json'!#REF!)</f>
        <v>0</v>
      </c>
      <c r="C223" t="s">
        <v>4422</v>
      </c>
      <c r="D223" t="s">
        <v>3830</v>
      </c>
      <c r="E223" t="s">
        <v>3951</v>
      </c>
      <c r="F223">
        <v>0</v>
      </c>
      <c r="G223">
        <v>0</v>
      </c>
      <c r="H223" t="s">
        <v>10225</v>
      </c>
      <c r="I223" s="69" t="str">
        <f>"*"&amp;C223</f>
        <v>*Argonath (RN)</v>
      </c>
    </row>
    <row r="224" spans="1:9" x14ac:dyDescent="0.25">
      <c r="A224" t="s">
        <v>2417</v>
      </c>
      <c r="B224">
        <f>COUNTIF(progressive!C$13:BW$227,'cards-dc.json'!I3772)</f>
        <v>0</v>
      </c>
      <c r="C224" t="s">
        <v>4423</v>
      </c>
      <c r="D224" t="s">
        <v>3821</v>
      </c>
      <c r="E224" t="s">
        <v>3951</v>
      </c>
      <c r="F224">
        <v>0</v>
      </c>
      <c r="G224">
        <v>0</v>
      </c>
      <c r="H224" t="s">
        <v>10226</v>
      </c>
      <c r="I224" s="69" t="str">
        <f>"*"&amp;C224</f>
        <v>*Arhazûn-Tarîk [H] (DS)</v>
      </c>
    </row>
    <row r="225" spans="1:9" x14ac:dyDescent="0.25">
      <c r="A225" t="s">
        <v>2417</v>
      </c>
      <c r="B225">
        <f>COUNTIF(progressive!C$13:BW$227,'cards-dc.json'!I3773)</f>
        <v>0</v>
      </c>
      <c r="C225" t="s">
        <v>4424</v>
      </c>
      <c r="D225" t="s">
        <v>3821</v>
      </c>
      <c r="E225" s="56" t="s">
        <v>3951</v>
      </c>
      <c r="F225">
        <v>0</v>
      </c>
      <c r="G225">
        <v>0</v>
      </c>
      <c r="H225" t="s">
        <v>10227</v>
      </c>
      <c r="I225" s="69" t="str">
        <f>"*"&amp;C225</f>
        <v>*Arhazûn-Tarîk [M] (DS)</v>
      </c>
    </row>
    <row r="226" spans="1:9" x14ac:dyDescent="0.25">
      <c r="A226" t="s">
        <v>1461</v>
      </c>
      <c r="B226">
        <f>COUNTIF(progressive!C$13:BW$227,'cards-dc.json'!I2038)</f>
        <v>0</v>
      </c>
      <c r="C226" t="s">
        <v>4425</v>
      </c>
      <c r="D226" t="s">
        <v>3822</v>
      </c>
      <c r="E226" s="56" t="s">
        <v>3951</v>
      </c>
      <c r="F226">
        <v>0</v>
      </c>
      <c r="G226">
        <v>0</v>
      </c>
      <c r="H226" t="s">
        <v>10228</v>
      </c>
      <c r="I226" s="69" t="str">
        <f>"*"&amp;C226</f>
        <v>*Arhendhiril (FB)</v>
      </c>
    </row>
    <row r="227" spans="1:9" x14ac:dyDescent="0.25">
      <c r="A227" t="s">
        <v>2418</v>
      </c>
      <c r="B227">
        <f>COUNTIF(progressive!C$13:BW$227,'cards-dc.json'!I3774)</f>
        <v>0</v>
      </c>
      <c r="C227" t="s">
        <v>4426</v>
      </c>
      <c r="D227" t="s">
        <v>3821</v>
      </c>
      <c r="E227" s="56" t="s">
        <v>3951</v>
      </c>
      <c r="F227">
        <v>0</v>
      </c>
      <c r="G227">
        <v>0</v>
      </c>
      <c r="H227" t="s">
        <v>10229</v>
      </c>
      <c r="I227" s="69" t="str">
        <f>"*"&amp;C227</f>
        <v>*Arig's Tomb [H] (DS)</v>
      </c>
    </row>
    <row r="228" spans="1:9" x14ac:dyDescent="0.25">
      <c r="A228" t="s">
        <v>2418</v>
      </c>
      <c r="B228">
        <f>COUNTIF(progressive!C$13:BW$227,'cards-dc.json'!I3775)</f>
        <v>0</v>
      </c>
      <c r="C228" t="s">
        <v>4427</v>
      </c>
      <c r="D228" t="s">
        <v>3821</v>
      </c>
      <c r="E228" t="s">
        <v>3951</v>
      </c>
      <c r="F228">
        <v>0</v>
      </c>
      <c r="G228">
        <v>0</v>
      </c>
      <c r="H228" t="s">
        <v>10229</v>
      </c>
      <c r="I228" s="69" t="str">
        <f>"*"&amp;C228</f>
        <v>*Arig's Tomb [M] (DS)</v>
      </c>
    </row>
    <row r="229" spans="1:9" x14ac:dyDescent="0.25">
      <c r="A229" t="s">
        <v>5</v>
      </c>
      <c r="B229">
        <f>COUNTIF(progressive!C$13:BW$227,'cards-dc.json'!I7)</f>
        <v>0</v>
      </c>
      <c r="C229" t="s">
        <v>4428</v>
      </c>
      <c r="D229" t="s">
        <v>3835</v>
      </c>
      <c r="E229" t="s">
        <v>3926</v>
      </c>
      <c r="F229" t="s">
        <v>9787</v>
      </c>
      <c r="G229" t="s">
        <v>9788</v>
      </c>
      <c r="H229" t="s">
        <v>10230</v>
      </c>
      <c r="I229" s="69" t="str">
        <f>"*"&amp;C229</f>
        <v>*Arinmîr (TW)</v>
      </c>
    </row>
    <row r="230" spans="1:9" x14ac:dyDescent="0.25">
      <c r="A230" t="s">
        <v>2388</v>
      </c>
      <c r="B230">
        <f>COUNTIF(progressive!C$13:BW$227,'cards-dc.json'!I3741)</f>
        <v>0</v>
      </c>
      <c r="C230" t="s">
        <v>4429</v>
      </c>
      <c r="D230" t="s">
        <v>3821</v>
      </c>
      <c r="E230" t="s">
        <v>3951</v>
      </c>
      <c r="F230">
        <v>0</v>
      </c>
      <c r="G230">
        <v>0</v>
      </c>
      <c r="H230" t="s">
        <v>10124</v>
      </c>
      <c r="I230" s="69" t="str">
        <f>"*"&amp;C230</f>
        <v>*Armada of the Mornaturi (DS)</v>
      </c>
    </row>
    <row r="231" spans="1:9" x14ac:dyDescent="0.25">
      <c r="A231" t="s">
        <v>772</v>
      </c>
      <c r="B231">
        <f>COUNTIF(progressive!C$13:BW$227,'cards-dc.json'!I1141)</f>
        <v>0</v>
      </c>
      <c r="C231" t="s">
        <v>4430</v>
      </c>
      <c r="D231" t="s">
        <v>3820</v>
      </c>
      <c r="E231" t="s">
        <v>3935</v>
      </c>
      <c r="F231" t="s">
        <v>9790</v>
      </c>
      <c r="G231" t="s">
        <v>9788</v>
      </c>
      <c r="H231" t="s">
        <v>10231</v>
      </c>
      <c r="I231" s="69" t="str">
        <f>"*"&amp;C231</f>
        <v>*Armory (DM)</v>
      </c>
    </row>
    <row r="232" spans="1:9" x14ac:dyDescent="0.25">
      <c r="A232" t="s">
        <v>3338</v>
      </c>
      <c r="B232">
        <f>COUNTIF(progressive!C$13:BW$227,'cards-dc.json'!#REF!)</f>
        <v>0</v>
      </c>
      <c r="C232" t="s">
        <v>4431</v>
      </c>
      <c r="D232" t="s">
        <v>3832</v>
      </c>
      <c r="E232" t="s">
        <v>3951</v>
      </c>
      <c r="F232">
        <v>0</v>
      </c>
      <c r="G232">
        <v>0</v>
      </c>
      <c r="H232" t="s">
        <v>10232</v>
      </c>
      <c r="I232" s="69" t="str">
        <f>"*"&amp;C232</f>
        <v>*Arms of the Sea (SL)</v>
      </c>
    </row>
    <row r="233" spans="1:9" x14ac:dyDescent="0.25">
      <c r="A233" t="s">
        <v>2517</v>
      </c>
      <c r="B233">
        <f>COUNTIF(progressive!C$13:BW$227,'cards-dc.json'!I3897)</f>
        <v>0</v>
      </c>
      <c r="C233" t="s">
        <v>4432</v>
      </c>
      <c r="D233" t="s">
        <v>3823</v>
      </c>
      <c r="E233">
        <v>0</v>
      </c>
      <c r="F233">
        <v>0</v>
      </c>
      <c r="G233">
        <v>0</v>
      </c>
      <c r="H233" t="s">
        <v>10233</v>
      </c>
      <c r="I233" s="69" t="str">
        <f>"*"&amp;C233</f>
        <v>*Army of Bats (GW)</v>
      </c>
    </row>
    <row r="234" spans="1:9" x14ac:dyDescent="0.25">
      <c r="A234" t="s">
        <v>242</v>
      </c>
      <c r="B234">
        <f>COUNTIF(progressive!C$13:BW$227,'cards-dc.json'!I247)</f>
        <v>0</v>
      </c>
      <c r="C234" t="s">
        <v>4433</v>
      </c>
      <c r="D234" t="s">
        <v>3835</v>
      </c>
      <c r="E234" t="s">
        <v>3927</v>
      </c>
      <c r="F234" t="s">
        <v>9791</v>
      </c>
      <c r="G234" t="s">
        <v>9788</v>
      </c>
      <c r="H234" t="s">
        <v>10234</v>
      </c>
      <c r="I234" s="69" t="str">
        <f>"*"&amp;C234</f>
        <v>*Army of the Dead (TW)</v>
      </c>
    </row>
    <row r="235" spans="1:9" x14ac:dyDescent="0.25">
      <c r="A235" t="s">
        <v>3339</v>
      </c>
      <c r="B235">
        <f>COUNTIF(progressive!C$13:BW$227,'cards-dc.json'!#REF!)</f>
        <v>0</v>
      </c>
      <c r="C235" t="s">
        <v>4434</v>
      </c>
      <c r="D235" t="s">
        <v>3832</v>
      </c>
      <c r="E235" s="56" t="s">
        <v>3951</v>
      </c>
      <c r="F235">
        <v>0</v>
      </c>
      <c r="G235">
        <v>0</v>
      </c>
      <c r="H235" t="s">
        <v>10235</v>
      </c>
      <c r="I235" s="69" t="str">
        <f>"*"&amp;C235</f>
        <v>*Army of the Southern Dragon (SL)</v>
      </c>
    </row>
    <row r="236" spans="1:9" x14ac:dyDescent="0.25">
      <c r="A236" t="s">
        <v>907</v>
      </c>
      <c r="B236">
        <f>COUNTIF(progressive!C$13:BW$227,'cards-dc.json'!I1277)</f>
        <v>2</v>
      </c>
      <c r="C236" t="s">
        <v>4435</v>
      </c>
      <c r="D236" t="s">
        <v>3825</v>
      </c>
      <c r="E236" s="56" t="s">
        <v>3942</v>
      </c>
      <c r="F236" t="s">
        <v>9785</v>
      </c>
      <c r="G236" t="s">
        <v>9786</v>
      </c>
      <c r="H236" t="s">
        <v>10236</v>
      </c>
      <c r="I236" s="69" t="str">
        <f>"*"&amp;C236</f>
        <v>*Arouse Defenders (LE)</v>
      </c>
    </row>
    <row r="237" spans="1:9" x14ac:dyDescent="0.25">
      <c r="A237" t="s">
        <v>78</v>
      </c>
      <c r="B237">
        <f>COUNTIF(progressive!C$13:BW$227,'cards-dc.json'!I1278)</f>
        <v>0</v>
      </c>
      <c r="C237" t="s">
        <v>4437</v>
      </c>
      <c r="D237" t="s">
        <v>3825</v>
      </c>
      <c r="E237" t="s">
        <v>3942</v>
      </c>
      <c r="F237" t="s">
        <v>9785</v>
      </c>
      <c r="G237" t="s">
        <v>9786</v>
      </c>
      <c r="H237" t="s">
        <v>10237</v>
      </c>
      <c r="I237" s="69" t="str">
        <f>"*"&amp;C237</f>
        <v>*Arouse Denizens (LE)</v>
      </c>
    </row>
    <row r="238" spans="1:9" x14ac:dyDescent="0.25">
      <c r="A238" t="s">
        <v>78</v>
      </c>
      <c r="B238">
        <f>COUNTIF(progressive!C$13:BW$227,'cards-dc.json'!I80)</f>
        <v>0</v>
      </c>
      <c r="C238" t="s">
        <v>4436</v>
      </c>
      <c r="D238" t="s">
        <v>3835</v>
      </c>
      <c r="E238" s="56" t="s">
        <v>3929</v>
      </c>
      <c r="F238" t="s">
        <v>9785</v>
      </c>
      <c r="G238" t="s">
        <v>9786</v>
      </c>
      <c r="H238" t="s">
        <v>10238</v>
      </c>
      <c r="I238" s="69" t="str">
        <f>"*"&amp;C238</f>
        <v>*Arouse Denizens (TW)</v>
      </c>
    </row>
    <row r="239" spans="1:9" x14ac:dyDescent="0.25">
      <c r="A239" t="s">
        <v>79</v>
      </c>
      <c r="B239">
        <f>COUNTIF(progressive!C$13:BW$227,'cards-dc.json'!I81)</f>
        <v>0</v>
      </c>
      <c r="C239" t="s">
        <v>4438</v>
      </c>
      <c r="D239" t="s">
        <v>3835</v>
      </c>
      <c r="E239" t="s">
        <v>3929</v>
      </c>
      <c r="F239" t="s">
        <v>9785</v>
      </c>
      <c r="G239" t="s">
        <v>9786</v>
      </c>
      <c r="H239" t="s">
        <v>10239</v>
      </c>
      <c r="I239" s="69" t="str">
        <f>"*"&amp;C239</f>
        <v>*Arouse Minions (TW)</v>
      </c>
    </row>
    <row r="240" spans="1:9" x14ac:dyDescent="0.25">
      <c r="A240" t="s">
        <v>2419</v>
      </c>
      <c r="B240">
        <f>COUNTIF(progressive!C$13:BW$227,'cards-dc.json'!I3776)</f>
        <v>0</v>
      </c>
      <c r="C240" t="s">
        <v>4439</v>
      </c>
      <c r="D240" t="s">
        <v>3821</v>
      </c>
      <c r="E240" t="s">
        <v>3951</v>
      </c>
      <c r="F240">
        <v>0</v>
      </c>
      <c r="G240">
        <v>0</v>
      </c>
      <c r="H240" t="s">
        <v>10240</v>
      </c>
      <c r="I240" s="69" t="str">
        <f>"*"&amp;C240</f>
        <v>*Arpel [H] (DS)</v>
      </c>
    </row>
    <row r="241" spans="1:9" x14ac:dyDescent="0.25">
      <c r="A241" t="s">
        <v>2419</v>
      </c>
      <c r="B241">
        <f>COUNTIF(progressive!C$13:BW$227,'cards-dc.json'!I3777)</f>
        <v>0</v>
      </c>
      <c r="C241" t="s">
        <v>4440</v>
      </c>
      <c r="D241" t="s">
        <v>3821</v>
      </c>
      <c r="E241" t="s">
        <v>3951</v>
      </c>
      <c r="F241">
        <v>0</v>
      </c>
      <c r="G241">
        <v>0</v>
      </c>
      <c r="H241" t="s">
        <v>10241</v>
      </c>
      <c r="I241" s="69" t="str">
        <f>"*"&amp;C241</f>
        <v>*Arpel [M] (DS)</v>
      </c>
    </row>
    <row r="242" spans="1:9" x14ac:dyDescent="0.25">
      <c r="A242" t="s">
        <v>2182</v>
      </c>
      <c r="B242">
        <f>COUNTIF(progressive!C$13:BW$227,'cards-dc.json'!I3488)</f>
        <v>0</v>
      </c>
      <c r="C242" t="s">
        <v>4441</v>
      </c>
      <c r="D242" t="s">
        <v>3817</v>
      </c>
      <c r="E242" t="s">
        <v>3951</v>
      </c>
      <c r="F242">
        <v>0</v>
      </c>
      <c r="G242">
        <v>0</v>
      </c>
      <c r="H242" t="s">
        <v>10242</v>
      </c>
      <c r="I242" s="69" t="str">
        <f>"*"&amp;C242</f>
        <v>*Arrokko (CA)</v>
      </c>
    </row>
    <row r="243" spans="1:9" x14ac:dyDescent="0.25">
      <c r="A243" t="s">
        <v>585</v>
      </c>
      <c r="B243">
        <f>COUNTIF(progressive!C$13:BW$227,'cards-dc.json'!I954)</f>
        <v>0</v>
      </c>
      <c r="C243" t="s">
        <v>4442</v>
      </c>
      <c r="D243" t="s">
        <v>3833</v>
      </c>
      <c r="E243" t="s">
        <v>3935</v>
      </c>
      <c r="F243" t="s">
        <v>9783</v>
      </c>
      <c r="G243" t="s">
        <v>9788</v>
      </c>
      <c r="H243" t="s">
        <v>10243</v>
      </c>
      <c r="I243" s="69" t="str">
        <f>"*"&amp;C243</f>
        <v>*Arrows Shorn of Ebony (TD)</v>
      </c>
    </row>
    <row r="244" spans="1:9" x14ac:dyDescent="0.25">
      <c r="A244" t="s">
        <v>1529</v>
      </c>
      <c r="B244">
        <f>COUNTIF(progressive!C$13:BW$227,'cards-dc.json'!I2107)</f>
        <v>0</v>
      </c>
      <c r="C244" t="s">
        <v>4443</v>
      </c>
      <c r="D244" t="s">
        <v>3822</v>
      </c>
      <c r="E244" t="s">
        <v>3951</v>
      </c>
      <c r="F244">
        <v>0</v>
      </c>
      <c r="G244">
        <v>0</v>
      </c>
      <c r="H244" t="s">
        <v>10244</v>
      </c>
      <c r="I244" s="69" t="str">
        <f>"*"&amp;C244</f>
        <v>*Arsenal of Lindon (FB)</v>
      </c>
    </row>
    <row r="245" spans="1:9" x14ac:dyDescent="0.25">
      <c r="A245" t="s">
        <v>2518</v>
      </c>
      <c r="B245">
        <f>COUNTIF(progressive!C$13:BW$227,'cards-dc.json'!I3898)</f>
        <v>0</v>
      </c>
      <c r="C245" t="s">
        <v>4444</v>
      </c>
      <c r="D245" t="s">
        <v>3823</v>
      </c>
      <c r="E245">
        <v>0</v>
      </c>
      <c r="F245">
        <v>0</v>
      </c>
      <c r="G245">
        <v>0</v>
      </c>
      <c r="H245" t="s">
        <v>10245</v>
      </c>
      <c r="I245" s="69" t="str">
        <f>"*"&amp;C245</f>
        <v>*Artful Words (GW)</v>
      </c>
    </row>
    <row r="246" spans="1:9" x14ac:dyDescent="0.25">
      <c r="A246" t="s">
        <v>908</v>
      </c>
      <c r="B246">
        <f>COUNTIF(progressive!C$13:BW$227,'cards-dc.json'!I1279)</f>
        <v>0</v>
      </c>
      <c r="C246" t="s">
        <v>4445</v>
      </c>
      <c r="D246" t="s">
        <v>3825</v>
      </c>
      <c r="E246" t="s">
        <v>3926</v>
      </c>
      <c r="F246" t="s">
        <v>9789</v>
      </c>
      <c r="G246" t="s">
        <v>9786</v>
      </c>
      <c r="H246" t="s">
        <v>10246</v>
      </c>
      <c r="I246" s="69" t="str">
        <f>"*"&amp;C246</f>
        <v>*Arthadan Rangers (LE)</v>
      </c>
    </row>
    <row r="247" spans="1:9" x14ac:dyDescent="0.25">
      <c r="A247" t="s">
        <v>191</v>
      </c>
      <c r="B247">
        <f>COUNTIF(progressive!C$13:BW$227,'cards-dc.json'!I196)</f>
        <v>0</v>
      </c>
      <c r="C247" t="s">
        <v>4446</v>
      </c>
      <c r="D247" t="s">
        <v>3835</v>
      </c>
      <c r="E247" t="s">
        <v>3930</v>
      </c>
      <c r="F247" t="s">
        <v>9795</v>
      </c>
      <c r="G247" t="s">
        <v>9786</v>
      </c>
      <c r="H247" t="s">
        <v>10247</v>
      </c>
      <c r="I247" s="69" t="str">
        <f>"*"&amp;C247</f>
        <v>*Arthedain (TW)</v>
      </c>
    </row>
    <row r="248" spans="1:9" x14ac:dyDescent="0.25">
      <c r="A248" t="s">
        <v>2346</v>
      </c>
      <c r="B248">
        <f>COUNTIF(progressive!C$13:BW$227,'cards-dc.json'!I3699)</f>
        <v>0</v>
      </c>
      <c r="C248" t="s">
        <v>4447</v>
      </c>
      <c r="D248" t="s">
        <v>3821</v>
      </c>
      <c r="E248" t="s">
        <v>3951</v>
      </c>
      <c r="F248">
        <v>0</v>
      </c>
      <c r="G248">
        <v>0</v>
      </c>
      <c r="H248" t="s">
        <v>10248</v>
      </c>
      <c r="I248" s="69" t="str">
        <f>"*"&amp;C248</f>
        <v>*Arthrazoc (DS)</v>
      </c>
    </row>
    <row r="249" spans="1:9" x14ac:dyDescent="0.25">
      <c r="A249" t="s">
        <v>2420</v>
      </c>
      <c r="B249">
        <f>COUNTIF(progressive!C$13:BW$227,'cards-dc.json'!I3778)</f>
        <v>0</v>
      </c>
      <c r="C249" t="s">
        <v>4448</v>
      </c>
      <c r="D249" t="s">
        <v>3821</v>
      </c>
      <c r="E249" s="56" t="s">
        <v>3951</v>
      </c>
      <c r="F249">
        <v>0</v>
      </c>
      <c r="G249">
        <v>0</v>
      </c>
      <c r="H249" t="s">
        <v>10249</v>
      </c>
      <c r="I249" s="69" t="str">
        <f>"*"&amp;C249</f>
        <v>*Arvarien's Maze (DS)</v>
      </c>
    </row>
    <row r="250" spans="1:9" x14ac:dyDescent="0.25">
      <c r="A250" t="s">
        <v>6</v>
      </c>
      <c r="B250">
        <f>COUNTIF(progressive!C$13:BW$227,'cards-dc.json'!I8)</f>
        <v>0</v>
      </c>
      <c r="C250" t="s">
        <v>4449</v>
      </c>
      <c r="D250" t="s">
        <v>3835</v>
      </c>
      <c r="E250" s="56" t="s">
        <v>3927</v>
      </c>
      <c r="F250" t="s">
        <v>9787</v>
      </c>
      <c r="G250" t="s">
        <v>9788</v>
      </c>
      <c r="H250" t="s">
        <v>10250</v>
      </c>
      <c r="I250" s="69" t="str">
        <f>"*"&amp;C250</f>
        <v>*Arwen (TW)</v>
      </c>
    </row>
    <row r="251" spans="1:9" x14ac:dyDescent="0.25">
      <c r="A251" t="s">
        <v>1805</v>
      </c>
      <c r="B251">
        <f>COUNTIF(progressive!C$13:BW$227,'cards-dc.json'!I2415)</f>
        <v>0</v>
      </c>
      <c r="C251" t="s">
        <v>4450</v>
      </c>
      <c r="D251" t="s">
        <v>3828</v>
      </c>
      <c r="E251" t="s">
        <v>3951</v>
      </c>
      <c r="F251">
        <v>0</v>
      </c>
      <c r="G251">
        <v>0</v>
      </c>
      <c r="H251" t="s">
        <v>10251</v>
      </c>
      <c r="I251" s="69" t="str">
        <f>"*"&amp;C251</f>
        <v>*Aryen (NE)</v>
      </c>
    </row>
    <row r="252" spans="1:9" x14ac:dyDescent="0.25">
      <c r="A252" t="s">
        <v>3310</v>
      </c>
      <c r="B252">
        <f>COUNTIF(progressive!C$13:BW$227,'cards-dc.json'!#REF!)</f>
        <v>0</v>
      </c>
      <c r="C252" t="s">
        <v>4451</v>
      </c>
      <c r="D252" t="s">
        <v>3832</v>
      </c>
      <c r="E252" t="s">
        <v>3951</v>
      </c>
      <c r="F252">
        <v>0</v>
      </c>
      <c r="G252">
        <v>0</v>
      </c>
      <c r="H252" t="s">
        <v>10124</v>
      </c>
      <c r="I252" s="69" t="str">
        <f>"*"&amp;C252</f>
        <v>*Arysis (SL)</v>
      </c>
    </row>
    <row r="253" spans="1:9" x14ac:dyDescent="0.25">
      <c r="A253" t="s">
        <v>1462</v>
      </c>
      <c r="B253">
        <f>COUNTIF(progressive!C$13:BW$227,'cards-dc.json'!I2039)</f>
        <v>0</v>
      </c>
      <c r="C253" t="s">
        <v>4452</v>
      </c>
      <c r="D253" t="s">
        <v>3822</v>
      </c>
      <c r="E253" t="s">
        <v>3951</v>
      </c>
      <c r="F253">
        <v>0</v>
      </c>
      <c r="G253">
        <v>0</v>
      </c>
      <c r="H253" t="s">
        <v>10252</v>
      </c>
      <c r="I253" s="69" t="str">
        <f>"*"&amp;C253</f>
        <v>*Ascarnil (FB)</v>
      </c>
    </row>
    <row r="254" spans="1:9" x14ac:dyDescent="0.25">
      <c r="A254" t="s">
        <v>1177</v>
      </c>
      <c r="B254">
        <f>COUNTIF(progressive!C$13:BW$227,'cards-dc.json'!I1686)</f>
        <v>0</v>
      </c>
      <c r="C254" t="s">
        <v>4453</v>
      </c>
      <c r="D254" t="s">
        <v>3813</v>
      </c>
      <c r="E254" t="s">
        <v>3935</v>
      </c>
      <c r="F254" t="s">
        <v>9791</v>
      </c>
      <c r="G254" t="s">
        <v>9784</v>
      </c>
      <c r="H254" t="s">
        <v>10253</v>
      </c>
      <c r="I254" s="69" t="str">
        <f>"*"&amp;C254</f>
        <v>*Asdriags (AS)</v>
      </c>
    </row>
    <row r="255" spans="1:9" x14ac:dyDescent="0.25">
      <c r="A255" t="s">
        <v>3169</v>
      </c>
      <c r="B255">
        <f>COUNTIF(progressive!C$13:BW$227,'cards-dc.json'!I3047)</f>
        <v>0</v>
      </c>
      <c r="C255" t="s">
        <v>4454</v>
      </c>
      <c r="D255" t="s">
        <v>3831</v>
      </c>
      <c r="E255" s="56" t="s">
        <v>3951</v>
      </c>
      <c r="F255">
        <v>0</v>
      </c>
      <c r="G255">
        <v>0</v>
      </c>
      <c r="H255" t="s">
        <v>10254</v>
      </c>
      <c r="I255" s="69" t="str">
        <f>"*"&amp;C255</f>
        <v>*Asfaloth (RS)</v>
      </c>
    </row>
    <row r="256" spans="1:9" x14ac:dyDescent="0.25">
      <c r="A256" t="s">
        <v>243</v>
      </c>
      <c r="B256">
        <f>COUNTIF(progressive!C$13:BW$227,'cards-dc.json'!I248)</f>
        <v>0</v>
      </c>
      <c r="C256" t="s">
        <v>4455</v>
      </c>
      <c r="D256" t="s">
        <v>3835</v>
      </c>
      <c r="E256" s="56" t="s">
        <v>3928</v>
      </c>
      <c r="F256" t="s">
        <v>9790</v>
      </c>
      <c r="G256" t="s">
        <v>9788</v>
      </c>
      <c r="H256" t="s">
        <v>10255</v>
      </c>
      <c r="I256" s="69" t="str">
        <f>"*"&amp;C256</f>
        <v>*Ash Mountains (TW)</v>
      </c>
    </row>
    <row r="257" spans="1:9" x14ac:dyDescent="0.25">
      <c r="A257" t="s">
        <v>1828</v>
      </c>
      <c r="B257">
        <f>COUNTIF(progressive!C$13:BW$227,'cards-dc.json'!I2438)</f>
        <v>5</v>
      </c>
      <c r="C257" t="s">
        <v>4456</v>
      </c>
      <c r="D257" t="s">
        <v>3828</v>
      </c>
      <c r="E257" s="56" t="s">
        <v>3951</v>
      </c>
      <c r="F257">
        <v>0</v>
      </c>
      <c r="G257">
        <v>0</v>
      </c>
      <c r="H257" t="s">
        <v>10256</v>
      </c>
      <c r="I257" s="69" t="str">
        <f>"*"&amp;C257</f>
        <v>*Ash-drake (NE)</v>
      </c>
    </row>
    <row r="258" spans="1:9" x14ac:dyDescent="0.25">
      <c r="A258" t="s">
        <v>2026</v>
      </c>
      <c r="B258">
        <f>COUNTIF(progressive!C$13:BW$227,'cards-dc.json'!I3304)</f>
        <v>3</v>
      </c>
      <c r="C258" t="s">
        <v>4457</v>
      </c>
      <c r="D258" t="s">
        <v>3815</v>
      </c>
      <c r="E258" t="s">
        <v>3951</v>
      </c>
      <c r="F258">
        <v>0</v>
      </c>
      <c r="G258">
        <v>0</v>
      </c>
      <c r="H258" t="s">
        <v>10257</v>
      </c>
      <c r="I258" s="69" t="str">
        <f>"*"&amp;C258</f>
        <v>*Ashmaar (BO)</v>
      </c>
    </row>
    <row r="259" spans="1:9" x14ac:dyDescent="0.25">
      <c r="A259" t="s">
        <v>80</v>
      </c>
      <c r="B259">
        <f>COUNTIF(progressive!C$13:BW$227,'cards-dc.json'!I82)</f>
        <v>0</v>
      </c>
      <c r="C259" t="s">
        <v>4458</v>
      </c>
      <c r="D259" t="s">
        <v>3835</v>
      </c>
      <c r="E259" s="56" t="s">
        <v>3927</v>
      </c>
      <c r="F259" t="s">
        <v>9789</v>
      </c>
      <c r="G259" t="s">
        <v>9786</v>
      </c>
      <c r="H259" t="s">
        <v>10258</v>
      </c>
      <c r="I259" s="69" t="str">
        <f>"*"&amp;C259</f>
        <v>*Assassin (TW)</v>
      </c>
    </row>
    <row r="260" spans="1:9" x14ac:dyDescent="0.25">
      <c r="A260" t="s">
        <v>3506</v>
      </c>
      <c r="B260">
        <f>COUNTIF(progressive!C$13:BW$227,'cards-dc.json'!I3198)</f>
        <v>0</v>
      </c>
      <c r="C260" t="s">
        <v>4459</v>
      </c>
      <c r="D260" t="s">
        <v>3834</v>
      </c>
      <c r="E260" s="56" t="s">
        <v>3951</v>
      </c>
      <c r="F260">
        <v>0</v>
      </c>
      <c r="G260">
        <v>0</v>
      </c>
      <c r="H260" t="s">
        <v>10259</v>
      </c>
      <c r="I260" s="69" t="str">
        <f>"*"&amp;C260</f>
        <v>*Assignment Forsaken (TI)</v>
      </c>
    </row>
    <row r="261" spans="1:9" x14ac:dyDescent="0.25">
      <c r="A261" t="s">
        <v>850</v>
      </c>
      <c r="B261">
        <f>COUNTIF(progressive!C$13:BW$227,'cards-dc.json'!I1219)</f>
        <v>0</v>
      </c>
      <c r="C261" t="s">
        <v>4460</v>
      </c>
      <c r="D261" t="s">
        <v>3825</v>
      </c>
      <c r="E261" t="s">
        <v>3925</v>
      </c>
      <c r="F261" t="s">
        <v>9787</v>
      </c>
      <c r="G261" t="s">
        <v>9784</v>
      </c>
      <c r="H261" t="s">
        <v>10260</v>
      </c>
      <c r="I261" s="69" t="str">
        <f>"*"&amp;C261</f>
        <v>*Asternak (LE)</v>
      </c>
    </row>
    <row r="262" spans="1:9" x14ac:dyDescent="0.25">
      <c r="A262" t="s">
        <v>2472</v>
      </c>
      <c r="B262">
        <f>COUNTIF(progressive!C$13:BW$227,'cards-dc.json'!I3852)</f>
        <v>0</v>
      </c>
      <c r="C262" t="s">
        <v>4461</v>
      </c>
      <c r="D262" t="s">
        <v>3823</v>
      </c>
      <c r="E262" t="s">
        <v>3951</v>
      </c>
      <c r="F262">
        <v>0</v>
      </c>
      <c r="G262">
        <v>0</v>
      </c>
      <c r="H262" t="s">
        <v>10261</v>
      </c>
      <c r="I262" s="69" t="str">
        <f>"*"&amp;C262</f>
        <v>*At Their Throats (GW)</v>
      </c>
    </row>
    <row r="263" spans="1:9" x14ac:dyDescent="0.25">
      <c r="A263" t="s">
        <v>1696</v>
      </c>
      <c r="B263">
        <f>COUNTIF(progressive!C$13:BW$227,'cards-dc.json'!I2295)</f>
        <v>1</v>
      </c>
      <c r="C263" t="s">
        <v>4462</v>
      </c>
      <c r="D263" t="s">
        <v>3819</v>
      </c>
      <c r="E263" s="56" t="s">
        <v>3951</v>
      </c>
      <c r="F263">
        <v>0</v>
      </c>
      <c r="G263">
        <v>0</v>
      </c>
      <c r="H263" t="s">
        <v>10262</v>
      </c>
      <c r="I263" s="69" t="str">
        <f>"*"&amp;C263</f>
        <v>*At Your Service! (DF)</v>
      </c>
    </row>
    <row r="264" spans="1:9" x14ac:dyDescent="0.25">
      <c r="A264" t="s">
        <v>244</v>
      </c>
      <c r="B264">
        <f>COUNTIF(progressive!C$13:BW$227,'cards-dc.json'!I249)</f>
        <v>0</v>
      </c>
      <c r="C264" t="s">
        <v>4463</v>
      </c>
      <c r="D264" t="s">
        <v>3835</v>
      </c>
      <c r="E264" t="s">
        <v>3926</v>
      </c>
      <c r="F264" t="s">
        <v>9783</v>
      </c>
      <c r="G264" t="s">
        <v>9788</v>
      </c>
      <c r="H264" t="s">
        <v>10263</v>
      </c>
      <c r="I264" s="69" t="str">
        <f>"*"&amp;C264</f>
        <v>*Athelas (TW)</v>
      </c>
    </row>
    <row r="265" spans="1:9" x14ac:dyDescent="0.25">
      <c r="A265" t="s">
        <v>1627</v>
      </c>
      <c r="B265">
        <f>COUNTIF(progressive!C$13:BW$227,'cards-dc.json'!I2224)</f>
        <v>0</v>
      </c>
      <c r="C265" t="s">
        <v>4464</v>
      </c>
      <c r="D265" t="s">
        <v>3819</v>
      </c>
      <c r="E265">
        <v>0</v>
      </c>
      <c r="F265">
        <v>0</v>
      </c>
      <c r="G265">
        <v>0</v>
      </c>
      <c r="H265" t="s">
        <v>10264</v>
      </c>
      <c r="I265" s="69" t="str">
        <f>"*"&amp;C265</f>
        <v>*Attack-Lord (DF)</v>
      </c>
    </row>
    <row r="266" spans="1:9" x14ac:dyDescent="0.25">
      <c r="A266" t="s">
        <v>1697</v>
      </c>
      <c r="B266">
        <f>COUNTIF(progressive!C$13:BW$227,'cards-dc.json'!I2296)</f>
        <v>6</v>
      </c>
      <c r="C266" t="s">
        <v>4465</v>
      </c>
      <c r="D266" t="s">
        <v>3819</v>
      </c>
      <c r="E266">
        <v>0</v>
      </c>
      <c r="F266">
        <v>0</v>
      </c>
      <c r="G266">
        <v>0</v>
      </c>
      <c r="H266" t="s">
        <v>10265</v>
      </c>
      <c r="I266" s="69" t="str">
        <f>"*"&amp;C266</f>
        <v>*Attercop! Attercop! (DF)</v>
      </c>
    </row>
    <row r="267" spans="1:9" x14ac:dyDescent="0.25">
      <c r="A267" t="s">
        <v>1530</v>
      </c>
      <c r="B267">
        <f>COUNTIF(progressive!C$13:BW$227,'cards-dc.json'!I2108)</f>
        <v>0</v>
      </c>
      <c r="C267" t="s">
        <v>4466</v>
      </c>
      <c r="D267" t="s">
        <v>3822</v>
      </c>
      <c r="E267" t="s">
        <v>3951</v>
      </c>
      <c r="F267">
        <v>0</v>
      </c>
      <c r="G267">
        <v>0</v>
      </c>
      <c r="H267" t="s">
        <v>10266</v>
      </c>
      <c r="I267" s="69" t="str">
        <f>"*"&amp;C267</f>
        <v>*Attuning the Blade (FB)</v>
      </c>
    </row>
    <row r="268" spans="1:9" x14ac:dyDescent="0.25">
      <c r="A268" t="s">
        <v>3340</v>
      </c>
      <c r="B268">
        <f>COUNTIF(progressive!C$13:BW$227,'cards-dc.json'!#REF!)</f>
        <v>0</v>
      </c>
      <c r="C268" t="s">
        <v>4467</v>
      </c>
      <c r="D268" t="s">
        <v>3832</v>
      </c>
      <c r="E268" s="56" t="s">
        <v>3951</v>
      </c>
      <c r="F268">
        <v>0</v>
      </c>
      <c r="G268">
        <v>0</v>
      </c>
      <c r="H268" t="s">
        <v>10267</v>
      </c>
      <c r="I268" s="69" t="str">
        <f>"*"&amp;C268</f>
        <v>*Aukuag (SL)</v>
      </c>
    </row>
    <row r="269" spans="1:9" x14ac:dyDescent="0.25">
      <c r="A269" t="s">
        <v>2938</v>
      </c>
      <c r="B269">
        <f>COUNTIF(progressive!C$13:BW$227,'cards-dc.json'!I2737)</f>
        <v>0</v>
      </c>
      <c r="C269" t="s">
        <v>4468</v>
      </c>
      <c r="D269" t="s">
        <v>3829</v>
      </c>
      <c r="E269" s="56" t="s">
        <v>3951</v>
      </c>
      <c r="F269">
        <v>0</v>
      </c>
      <c r="G269">
        <v>0</v>
      </c>
      <c r="H269" t="s">
        <v>10268</v>
      </c>
      <c r="I269" s="69" t="str">
        <f>"*"&amp;C269</f>
        <v>*Aura of Aman (NW)</v>
      </c>
    </row>
    <row r="270" spans="1:9" x14ac:dyDescent="0.25">
      <c r="A270" t="s">
        <v>2519</v>
      </c>
      <c r="B270">
        <f>COUNTIF(progressive!C$13:BW$227,'cards-dc.json'!I3899)</f>
        <v>0</v>
      </c>
      <c r="C270" t="s">
        <v>4469</v>
      </c>
      <c r="D270" t="s">
        <v>3823</v>
      </c>
      <c r="E270" s="56" t="s">
        <v>3951</v>
      </c>
      <c r="F270">
        <v>0</v>
      </c>
      <c r="G270">
        <v>0</v>
      </c>
      <c r="H270" t="s">
        <v>10269</v>
      </c>
      <c r="I270" s="69" t="str">
        <f>"*"&amp;C270</f>
        <v>*Aura of Fear (GW)</v>
      </c>
    </row>
    <row r="271" spans="1:9" x14ac:dyDescent="0.25">
      <c r="A271" t="s">
        <v>2230</v>
      </c>
      <c r="B271">
        <f>COUNTIF(progressive!C$13:BW$227,'cards-dc.json'!I3538)</f>
        <v>1</v>
      </c>
      <c r="C271" t="s">
        <v>4470</v>
      </c>
      <c r="D271" t="s">
        <v>3817</v>
      </c>
      <c r="E271" t="s">
        <v>3951</v>
      </c>
      <c r="F271">
        <v>0</v>
      </c>
      <c r="G271">
        <v>0</v>
      </c>
      <c r="H271" t="s">
        <v>10270</v>
      </c>
      <c r="I271" s="69" t="str">
        <f>"*"&amp;C271</f>
        <v>*Aurax-dûr (CA)</v>
      </c>
    </row>
    <row r="272" spans="1:9" x14ac:dyDescent="0.25">
      <c r="A272" t="s">
        <v>3413</v>
      </c>
      <c r="B272">
        <f>COUNTIF(progressive!C$13:BW$227,'cards-dc.json'!#REF!)</f>
        <v>0</v>
      </c>
      <c r="C272" t="s">
        <v>4471</v>
      </c>
      <c r="D272" t="s">
        <v>3832</v>
      </c>
      <c r="E272" s="56" t="s">
        <v>3951</v>
      </c>
      <c r="F272">
        <v>0</v>
      </c>
      <c r="G272">
        <v>0</v>
      </c>
      <c r="H272" t="s">
        <v>10271</v>
      </c>
      <c r="I272" s="69" t="str">
        <f>"*"&amp;C272</f>
        <v>*Auz Azunan [H] (SL)</v>
      </c>
    </row>
    <row r="273" spans="1:9" x14ac:dyDescent="0.25">
      <c r="A273" t="s">
        <v>3413</v>
      </c>
      <c r="B273">
        <f>COUNTIF(progressive!C$13:BW$227,'cards-dc.json'!#REF!)</f>
        <v>0</v>
      </c>
      <c r="C273" t="s">
        <v>4472</v>
      </c>
      <c r="D273" t="s">
        <v>3832</v>
      </c>
      <c r="E273" s="56" t="s">
        <v>3951</v>
      </c>
      <c r="F273">
        <v>0</v>
      </c>
      <c r="G273">
        <v>0</v>
      </c>
      <c r="H273" t="s">
        <v>10272</v>
      </c>
      <c r="I273" s="69" t="str">
        <f>"*"&amp;C273</f>
        <v>*Auz Azunan [M] (SL)</v>
      </c>
    </row>
    <row r="274" spans="1:9" x14ac:dyDescent="0.25">
      <c r="A274" t="s">
        <v>2285</v>
      </c>
      <c r="B274">
        <f>COUNTIF(progressive!C$13:BW$227,'cards-dc.json'!I3613)</f>
        <v>0</v>
      </c>
      <c r="C274" t="s">
        <v>4473</v>
      </c>
      <c r="D274" t="s">
        <v>3818</v>
      </c>
      <c r="E274" s="56" t="s">
        <v>3951</v>
      </c>
      <c r="F274">
        <v>0</v>
      </c>
      <c r="G274">
        <v>0</v>
      </c>
      <c r="H274" t="s">
        <v>10273</v>
      </c>
      <c r="I274" s="69" t="str">
        <f>"*"&amp;C274</f>
        <v>*Avari (CP)</v>
      </c>
    </row>
    <row r="275" spans="1:9" x14ac:dyDescent="0.25">
      <c r="A275" t="s">
        <v>773</v>
      </c>
      <c r="B275">
        <f>COUNTIF(progressive!C$13:BW$227,'cards-dc.json'!I1142)</f>
        <v>0</v>
      </c>
      <c r="C275" t="s">
        <v>4474</v>
      </c>
      <c r="D275" t="s">
        <v>3820</v>
      </c>
      <c r="E275" t="s">
        <v>3935</v>
      </c>
      <c r="F275" t="s">
        <v>9790</v>
      </c>
      <c r="G275" t="s">
        <v>9788</v>
      </c>
      <c r="H275" t="s">
        <v>10274</v>
      </c>
      <c r="I275" s="69" t="str">
        <f>"*"&amp;C275</f>
        <v>*Await the Advent of Allies (DM)</v>
      </c>
    </row>
    <row r="276" spans="1:9" x14ac:dyDescent="0.25">
      <c r="A276" t="s">
        <v>1290</v>
      </c>
      <c r="B276">
        <f>COUNTIF(progressive!C$13:BW$227,'cards-dc.json'!I1846)</f>
        <v>0</v>
      </c>
      <c r="C276" t="s">
        <v>4475</v>
      </c>
      <c r="D276" t="s">
        <v>3836</v>
      </c>
      <c r="E276" s="56" t="s">
        <v>3936</v>
      </c>
      <c r="F276" t="s">
        <v>9790</v>
      </c>
      <c r="G276" t="s">
        <v>9796</v>
      </c>
      <c r="H276" t="s">
        <v>10275</v>
      </c>
      <c r="I276" s="69" t="str">
        <f>"*"&amp;C276</f>
        <v>*Await the Onset (WH)</v>
      </c>
    </row>
    <row r="277" spans="1:9" x14ac:dyDescent="0.25">
      <c r="A277" t="s">
        <v>958</v>
      </c>
      <c r="B277">
        <f>COUNTIF(progressive!C$13:BW$227,'cards-dc.json'!I1377)</f>
        <v>0</v>
      </c>
      <c r="C277" t="s">
        <v>4476</v>
      </c>
      <c r="D277" t="s">
        <v>3825</v>
      </c>
      <c r="E277" s="56" t="s">
        <v>3926</v>
      </c>
      <c r="F277" t="s">
        <v>9790</v>
      </c>
      <c r="G277" t="s">
        <v>9784</v>
      </c>
      <c r="H277" t="s">
        <v>10276</v>
      </c>
      <c r="I277" s="69" t="str">
        <f>"*"&amp;C277</f>
        <v>*Awaiting the Call (LE)</v>
      </c>
    </row>
    <row r="278" spans="1:9" x14ac:dyDescent="0.25">
      <c r="A278" t="s">
        <v>909</v>
      </c>
      <c r="B278">
        <f>COUNTIF(progressive!C$13:BW$227,'cards-dc.json'!I1280)</f>
        <v>0</v>
      </c>
      <c r="C278" t="s">
        <v>4477</v>
      </c>
      <c r="D278" t="s">
        <v>3825</v>
      </c>
      <c r="E278" t="s">
        <v>3942</v>
      </c>
      <c r="F278" t="s">
        <v>9785</v>
      </c>
      <c r="G278" t="s">
        <v>9786</v>
      </c>
      <c r="H278" t="s">
        <v>10277</v>
      </c>
      <c r="I278" s="69" t="str">
        <f>"*"&amp;C278</f>
        <v>*Awaken Defenders (LE)</v>
      </c>
    </row>
    <row r="279" spans="1:9" x14ac:dyDescent="0.25">
      <c r="A279" t="s">
        <v>81</v>
      </c>
      <c r="B279">
        <f>COUNTIF(progressive!C$13:BW$227,'cards-dc.json'!I1281)</f>
        <v>0</v>
      </c>
      <c r="C279" t="s">
        <v>4479</v>
      </c>
      <c r="D279" t="s">
        <v>3825</v>
      </c>
      <c r="E279" s="56" t="s">
        <v>3942</v>
      </c>
      <c r="F279" t="s">
        <v>9785</v>
      </c>
      <c r="G279" t="s">
        <v>9786</v>
      </c>
      <c r="H279" t="s">
        <v>10278</v>
      </c>
      <c r="I279" s="69" t="str">
        <f>"*"&amp;C279</f>
        <v>*Awaken Denizens (LE)</v>
      </c>
    </row>
    <row r="280" spans="1:9" x14ac:dyDescent="0.25">
      <c r="A280" t="s">
        <v>81</v>
      </c>
      <c r="B280">
        <f>COUNTIF(progressive!C$13:BW$227,'cards-dc.json'!I83)</f>
        <v>0</v>
      </c>
      <c r="C280" t="s">
        <v>4478</v>
      </c>
      <c r="D280" t="s">
        <v>3835</v>
      </c>
      <c r="E280" s="56" t="s">
        <v>3929</v>
      </c>
      <c r="F280" t="s">
        <v>9785</v>
      </c>
      <c r="G280" t="s">
        <v>9786</v>
      </c>
      <c r="H280" t="s">
        <v>10279</v>
      </c>
      <c r="I280" s="69" t="str">
        <f>"*"&amp;C280</f>
        <v>*Awaken Denizens (TW)</v>
      </c>
    </row>
    <row r="281" spans="1:9" x14ac:dyDescent="0.25">
      <c r="A281" t="s">
        <v>82</v>
      </c>
      <c r="B281">
        <f>COUNTIF(progressive!C$13:BW$227,'cards-dc.json'!I84)</f>
        <v>0</v>
      </c>
      <c r="C281" t="s">
        <v>4480</v>
      </c>
      <c r="D281" t="s">
        <v>3835</v>
      </c>
      <c r="E281" s="56" t="s">
        <v>3929</v>
      </c>
      <c r="F281" t="s">
        <v>9785</v>
      </c>
      <c r="G281" t="s">
        <v>9786</v>
      </c>
      <c r="H281" t="s">
        <v>10280</v>
      </c>
      <c r="I281" s="69" t="str">
        <f>"*"&amp;C281</f>
        <v>*Awaken Minions (TW)</v>
      </c>
    </row>
    <row r="282" spans="1:9" x14ac:dyDescent="0.25">
      <c r="A282" t="s">
        <v>83</v>
      </c>
      <c r="B282">
        <f>COUNTIF(progressive!C$13:BW$227,'cards-dc.json'!I85)</f>
        <v>0</v>
      </c>
      <c r="C282" t="s">
        <v>4481</v>
      </c>
      <c r="D282" t="s">
        <v>3835</v>
      </c>
      <c r="E282" s="56" t="s">
        <v>3926</v>
      </c>
      <c r="F282" t="s">
        <v>9785</v>
      </c>
      <c r="G282" t="s">
        <v>9786</v>
      </c>
      <c r="H282" t="s">
        <v>10281</v>
      </c>
      <c r="I282" s="69" t="str">
        <f>"*"&amp;C282</f>
        <v>*Awaken the Earth's Fire (TW)</v>
      </c>
    </row>
    <row r="283" spans="1:9" x14ac:dyDescent="0.25">
      <c r="A283" t="s">
        <v>2520</v>
      </c>
      <c r="B283">
        <f>COUNTIF(progressive!C$13:BW$227,'cards-dc.json'!I3900)</f>
        <v>0</v>
      </c>
      <c r="C283" t="s">
        <v>4482</v>
      </c>
      <c r="D283" t="s">
        <v>3823</v>
      </c>
      <c r="E283" t="s">
        <v>3951</v>
      </c>
      <c r="F283">
        <v>0</v>
      </c>
      <c r="G283">
        <v>0</v>
      </c>
      <c r="H283" t="s">
        <v>10282</v>
      </c>
      <c r="I283" s="69" t="str">
        <f>"*"&amp;C283</f>
        <v>*Awakened by His Malice (GW)</v>
      </c>
    </row>
    <row r="284" spans="1:9" x14ac:dyDescent="0.25">
      <c r="A284" t="s">
        <v>701</v>
      </c>
      <c r="B284">
        <f>COUNTIF(progressive!C$13:BW$227,'cards-dc.json'!I1070)</f>
        <v>0</v>
      </c>
      <c r="C284" t="s">
        <v>4483</v>
      </c>
      <c r="D284" t="s">
        <v>3820</v>
      </c>
      <c r="E284" t="s">
        <v>3935</v>
      </c>
      <c r="F284" t="s">
        <v>9785</v>
      </c>
      <c r="G284" t="s">
        <v>9786</v>
      </c>
      <c r="H284" t="s">
        <v>10283</v>
      </c>
      <c r="I284" s="69" t="str">
        <f>"*"&amp;C284</f>
        <v>*Aware of Their Ways (DM)</v>
      </c>
    </row>
    <row r="285" spans="1:9" x14ac:dyDescent="0.25">
      <c r="A285" t="s">
        <v>2662</v>
      </c>
      <c r="B285">
        <f>COUNTIF(progressive!C$13:BW$227,'cards-dc.json'!I4056)</f>
        <v>0</v>
      </c>
      <c r="C285" t="s">
        <v>4484</v>
      </c>
      <c r="D285" t="s">
        <v>3824</v>
      </c>
      <c r="E285" t="s">
        <v>3951</v>
      </c>
      <c r="F285">
        <v>0</v>
      </c>
      <c r="G285">
        <v>0</v>
      </c>
      <c r="H285" t="s">
        <v>10284</v>
      </c>
      <c r="I285" s="69" t="str">
        <f>"*"&amp;C285</f>
        <v>*Axe of Braogha (KN)</v>
      </c>
    </row>
    <row r="286" spans="1:9" x14ac:dyDescent="0.25">
      <c r="A286" t="s">
        <v>2521</v>
      </c>
      <c r="B286">
        <f>COUNTIF(progressive!C$13:BW$227,'cards-dc.json'!I3901)</f>
        <v>0</v>
      </c>
      <c r="C286" t="s">
        <v>4485</v>
      </c>
      <c r="D286" t="s">
        <v>3823</v>
      </c>
      <c r="E286" s="56" t="s">
        <v>3951</v>
      </c>
      <c r="F286">
        <v>0</v>
      </c>
      <c r="G286">
        <v>0</v>
      </c>
      <c r="H286" t="s">
        <v>10285</v>
      </c>
      <c r="I286" s="69" t="str">
        <f>"*"&amp;C286</f>
        <v>*Axe-master (GW)</v>
      </c>
    </row>
    <row r="287" spans="1:9" x14ac:dyDescent="0.25">
      <c r="A287" t="s">
        <v>3087</v>
      </c>
      <c r="B287">
        <f>COUNTIF(progressive!C$13:BW$227,'cards-dc.json'!#REF!)</f>
        <v>0</v>
      </c>
      <c r="C287" t="s">
        <v>4486</v>
      </c>
      <c r="D287" t="s">
        <v>3830</v>
      </c>
      <c r="E287" s="56" t="s">
        <v>3951</v>
      </c>
      <c r="F287">
        <v>0</v>
      </c>
      <c r="G287">
        <v>0</v>
      </c>
      <c r="H287" t="s">
        <v>10286</v>
      </c>
      <c r="I287" s="69" t="str">
        <f>"*"&amp;C287</f>
        <v>*Axes of the Dwarves (RN)</v>
      </c>
    </row>
    <row r="288" spans="1:9" x14ac:dyDescent="0.25">
      <c r="A288" t="s">
        <v>2321</v>
      </c>
      <c r="B288">
        <f>COUNTIF(progressive!C$13:BW$227,'cards-dc.json'!I3652)</f>
        <v>0</v>
      </c>
      <c r="C288" t="s">
        <v>4487</v>
      </c>
      <c r="D288" t="s">
        <v>3818</v>
      </c>
      <c r="E288" s="56" t="s">
        <v>3951</v>
      </c>
      <c r="F288">
        <v>0</v>
      </c>
      <c r="G288">
        <v>0</v>
      </c>
      <c r="H288" t="s">
        <v>10287</v>
      </c>
      <c r="I288" s="69" t="str">
        <f>"*"&amp;C288</f>
        <v>*Azagarbhun [H] (CP)</v>
      </c>
    </row>
    <row r="289" spans="1:9" x14ac:dyDescent="0.25">
      <c r="A289" t="s">
        <v>2321</v>
      </c>
      <c r="B289">
        <f>COUNTIF(progressive!C$13:BW$227,'cards-dc.json'!I3653)</f>
        <v>0</v>
      </c>
      <c r="C289" t="s">
        <v>4488</v>
      </c>
      <c r="D289" t="s">
        <v>3818</v>
      </c>
      <c r="E289" s="56" t="s">
        <v>3951</v>
      </c>
      <c r="F289">
        <v>0</v>
      </c>
      <c r="G289">
        <v>0</v>
      </c>
      <c r="H289" t="s">
        <v>10288</v>
      </c>
      <c r="I289" s="69" t="str">
        <f>"*"&amp;C289</f>
        <v>*Azagarbhun [M] (CP)</v>
      </c>
    </row>
    <row r="290" spans="1:9" x14ac:dyDescent="0.25">
      <c r="A290" t="s">
        <v>3088</v>
      </c>
      <c r="B290">
        <f>COUNTIF(progressive!C$13:BW$227,'cards-dc.json'!#REF!)</f>
        <v>0</v>
      </c>
      <c r="C290" t="s">
        <v>4489</v>
      </c>
      <c r="D290" t="s">
        <v>3830</v>
      </c>
      <c r="E290" t="s">
        <v>3951</v>
      </c>
      <c r="F290">
        <v>0</v>
      </c>
      <c r="G290">
        <v>0</v>
      </c>
      <c r="H290" t="s">
        <v>10289</v>
      </c>
      <c r="I290" s="69" t="str">
        <f>"*"&amp;C290</f>
        <v>*Azanulbizar (RN)</v>
      </c>
    </row>
    <row r="291" spans="1:9" x14ac:dyDescent="0.25">
      <c r="A291" t="s">
        <v>3764</v>
      </c>
      <c r="B291">
        <f>COUNTIF(progressive!C$13:BW$227,'cards-dc.json'!I4340)</f>
        <v>0</v>
      </c>
      <c r="C291" t="s">
        <v>4490</v>
      </c>
      <c r="D291" t="s">
        <v>3816</v>
      </c>
      <c r="E291" s="56" t="s">
        <v>3951</v>
      </c>
      <c r="F291">
        <v>0</v>
      </c>
      <c r="G291">
        <v>0</v>
      </c>
      <c r="H291" t="s">
        <v>10124</v>
      </c>
      <c r="I291" s="69" t="str">
        <f>"*"&amp;C291</f>
        <v>*Azjan (BU)</v>
      </c>
    </row>
    <row r="292" spans="1:9" x14ac:dyDescent="0.25">
      <c r="A292" t="s">
        <v>1371</v>
      </c>
      <c r="B292">
        <f>COUNTIF(progressive!C$13:BW$227,'cards-dc.json'!I1930)</f>
        <v>0</v>
      </c>
      <c r="C292" t="s">
        <v>4491</v>
      </c>
      <c r="D292" t="s">
        <v>3814</v>
      </c>
      <c r="E292" t="s">
        <v>3927</v>
      </c>
      <c r="F292" t="s">
        <v>9787</v>
      </c>
      <c r="G292" t="s">
        <v>9784</v>
      </c>
      <c r="H292" t="s">
        <v>10290</v>
      </c>
      <c r="I292" s="69" t="str">
        <f>"*"&amp;C292</f>
        <v>*Azog (BA)</v>
      </c>
    </row>
    <row r="293" spans="1:9" x14ac:dyDescent="0.25">
      <c r="A293" t="s">
        <v>2522</v>
      </c>
      <c r="B293">
        <f>COUNTIF(progressive!C$13:BW$227,'cards-dc.json'!I3902)</f>
        <v>0</v>
      </c>
      <c r="C293" t="s">
        <v>4492</v>
      </c>
      <c r="D293" t="s">
        <v>3823</v>
      </c>
      <c r="E293" t="s">
        <v>3951</v>
      </c>
      <c r="F293">
        <v>0</v>
      </c>
      <c r="G293">
        <v>0</v>
      </c>
      <c r="H293" t="s">
        <v>10291</v>
      </c>
      <c r="I293" s="69" t="str">
        <f>"*"&amp;C293</f>
        <v>*Azog's Scimitar (GW)</v>
      </c>
    </row>
    <row r="294" spans="1:9" x14ac:dyDescent="0.25">
      <c r="A294" t="s">
        <v>2821</v>
      </c>
      <c r="B294">
        <f>COUNTIF(progressive!C$13:BW$227,'cards-dc.json'!#REF!)</f>
        <v>0</v>
      </c>
      <c r="C294" t="s">
        <v>4493</v>
      </c>
      <c r="D294" t="s">
        <v>3827</v>
      </c>
      <c r="E294" s="56" t="s">
        <v>3951</v>
      </c>
      <c r="F294">
        <v>0</v>
      </c>
      <c r="G294">
        <v>0</v>
      </c>
      <c r="H294" t="s">
        <v>10292</v>
      </c>
      <c r="I294" s="69" t="str">
        <f>"*"&amp;C294</f>
        <v>*Back to Its Master (MM)</v>
      </c>
    </row>
    <row r="295" spans="1:9" x14ac:dyDescent="0.25">
      <c r="A295" t="s">
        <v>959</v>
      </c>
      <c r="B295">
        <f>COUNTIF(progressive!C$13:BW$227,'cards-dc.json'!I1378)</f>
        <v>0</v>
      </c>
      <c r="C295" t="s">
        <v>4494</v>
      </c>
      <c r="D295" t="s">
        <v>3825</v>
      </c>
      <c r="E295" t="s">
        <v>3926</v>
      </c>
      <c r="F295" t="s">
        <v>9790</v>
      </c>
      <c r="G295" t="s">
        <v>9784</v>
      </c>
      <c r="H295" t="s">
        <v>10293</v>
      </c>
      <c r="I295" s="69" t="str">
        <f>"*"&amp;C295</f>
        <v>*Back to the Fray (LE)</v>
      </c>
    </row>
    <row r="296" spans="1:9" x14ac:dyDescent="0.25">
      <c r="A296" t="s">
        <v>3170</v>
      </c>
      <c r="B296">
        <f>COUNTIF(progressive!C$13:BW$227,'cards-dc.json'!I3048)</f>
        <v>2</v>
      </c>
      <c r="C296" t="s">
        <v>4495</v>
      </c>
      <c r="D296" t="s">
        <v>3831</v>
      </c>
      <c r="E296" t="s">
        <v>3951</v>
      </c>
      <c r="F296">
        <v>0</v>
      </c>
      <c r="G296">
        <v>0</v>
      </c>
      <c r="H296" t="s">
        <v>10294</v>
      </c>
      <c r="I296" s="69" t="str">
        <f>"*"&amp;C296</f>
        <v>*Backpack (RS)</v>
      </c>
    </row>
    <row r="297" spans="1:9" x14ac:dyDescent="0.25">
      <c r="A297" t="s">
        <v>1291</v>
      </c>
      <c r="B297">
        <f>COUNTIF(progressive!C$13:BW$227,'cards-dc.json'!I1847)</f>
        <v>0</v>
      </c>
      <c r="C297" t="s">
        <v>4496</v>
      </c>
      <c r="D297" t="s">
        <v>3836</v>
      </c>
      <c r="E297" s="56" t="s">
        <v>3941</v>
      </c>
      <c r="F297" t="s">
        <v>9790</v>
      </c>
      <c r="G297" t="s">
        <v>9796</v>
      </c>
      <c r="H297" t="s">
        <v>10295</v>
      </c>
      <c r="I297" s="69" t="str">
        <f>"*"&amp;C297</f>
        <v>*Bad Company (WH)</v>
      </c>
    </row>
    <row r="298" spans="1:9" x14ac:dyDescent="0.25">
      <c r="A298" t="s">
        <v>960</v>
      </c>
      <c r="B298">
        <f>COUNTIF(progressive!C$13:BW$227,'cards-dc.json'!I1379)</f>
        <v>0</v>
      </c>
      <c r="C298" t="s">
        <v>4497</v>
      </c>
      <c r="D298" t="s">
        <v>3825</v>
      </c>
      <c r="E298" s="56" t="s">
        <v>3942</v>
      </c>
      <c r="F298" t="s">
        <v>9790</v>
      </c>
      <c r="G298" t="s">
        <v>9784</v>
      </c>
      <c r="H298" t="s">
        <v>10296</v>
      </c>
      <c r="I298" s="69" t="str">
        <f>"*"&amp;C298</f>
        <v>*Bade to Rule (LE)</v>
      </c>
    </row>
    <row r="299" spans="1:9" x14ac:dyDescent="0.25">
      <c r="A299" t="s">
        <v>669</v>
      </c>
      <c r="B299">
        <f>COUNTIF(progressive!C$13:BW$227,'cards-dc.json'!I1038)</f>
        <v>0</v>
      </c>
      <c r="C299" t="s">
        <v>4498</v>
      </c>
      <c r="D299" t="s">
        <v>3820</v>
      </c>
      <c r="E299" t="s">
        <v>3936</v>
      </c>
      <c r="F299" t="s">
        <v>9787</v>
      </c>
      <c r="G299" t="s">
        <v>9784</v>
      </c>
      <c r="H299" t="s">
        <v>10297</v>
      </c>
      <c r="I299" s="69" t="str">
        <f>"*"&amp;C299</f>
        <v>*Baduila (DM)</v>
      </c>
    </row>
    <row r="300" spans="1:9" x14ac:dyDescent="0.25">
      <c r="A300" t="s">
        <v>419</v>
      </c>
      <c r="B300">
        <f>COUNTIF(progressive!C$13:BW$227,'cards-dc.json'!I1569)</f>
        <v>0</v>
      </c>
      <c r="C300" t="s">
        <v>4500</v>
      </c>
      <c r="D300" t="s">
        <v>3825</v>
      </c>
      <c r="E300" s="56" t="s">
        <v>3926</v>
      </c>
      <c r="F300" t="s">
        <v>9793</v>
      </c>
      <c r="G300" t="s">
        <v>9784</v>
      </c>
      <c r="H300" t="s">
        <v>10298</v>
      </c>
      <c r="I300" s="69" t="str">
        <f>"*"&amp;C300</f>
        <v>*Bag End [M] (LE)</v>
      </c>
    </row>
    <row r="301" spans="1:9" x14ac:dyDescent="0.25">
      <c r="A301" t="s">
        <v>419</v>
      </c>
      <c r="B301">
        <f>COUNTIF(progressive!C$13:BW$227,'cards-dc.json'!I424)</f>
        <v>0</v>
      </c>
      <c r="C301" t="s">
        <v>4499</v>
      </c>
      <c r="D301" t="s">
        <v>3835</v>
      </c>
      <c r="E301" t="s">
        <v>3924</v>
      </c>
      <c r="F301" t="s">
        <v>9793</v>
      </c>
      <c r="G301" t="s">
        <v>9788</v>
      </c>
      <c r="H301" t="s">
        <v>10299</v>
      </c>
      <c r="I301" s="69" t="str">
        <f>"*"&amp;C301</f>
        <v>*Bag End [H] (TW)</v>
      </c>
    </row>
    <row r="302" spans="1:9" x14ac:dyDescent="0.25">
      <c r="A302" t="s">
        <v>2027</v>
      </c>
      <c r="B302">
        <f>COUNTIF(progressive!C$13:BW$227,'cards-dc.json'!I3305)</f>
        <v>0</v>
      </c>
      <c r="C302" t="s">
        <v>4501</v>
      </c>
      <c r="D302" t="s">
        <v>3815</v>
      </c>
      <c r="E302" t="s">
        <v>3951</v>
      </c>
      <c r="F302">
        <v>0</v>
      </c>
      <c r="G302">
        <v>0</v>
      </c>
      <c r="H302" t="s">
        <v>10300</v>
      </c>
      <c r="I302" s="69" t="str">
        <f>"*"&amp;C302</f>
        <v>*Bahadur (BO)</v>
      </c>
    </row>
    <row r="303" spans="1:9" x14ac:dyDescent="0.25">
      <c r="A303" t="s">
        <v>2444</v>
      </c>
      <c r="B303">
        <f>COUNTIF(progressive!C$13:BW$227,'cards-dc.json'!I3824)</f>
        <v>0</v>
      </c>
      <c r="C303" t="s">
        <v>4502</v>
      </c>
      <c r="D303" t="s">
        <v>3823</v>
      </c>
      <c r="E303" s="56" t="s">
        <v>3951</v>
      </c>
      <c r="F303">
        <v>0</v>
      </c>
      <c r="G303">
        <v>0</v>
      </c>
      <c r="H303" t="s">
        <v>10301</v>
      </c>
      <c r="I303" s="69" t="str">
        <f>"*"&amp;C303</f>
        <v>*Bain (GW)</v>
      </c>
    </row>
    <row r="304" spans="1:9" x14ac:dyDescent="0.25">
      <c r="A304" t="s">
        <v>494</v>
      </c>
      <c r="B304">
        <f>COUNTIF(progressive!C$13:BW$227,'cards-dc.json'!I863)</f>
        <v>1</v>
      </c>
      <c r="C304" t="s">
        <v>4503</v>
      </c>
      <c r="D304" t="s">
        <v>3833</v>
      </c>
      <c r="E304" t="s">
        <v>3936</v>
      </c>
      <c r="F304" t="s">
        <v>9789</v>
      </c>
      <c r="G304" t="s">
        <v>9786</v>
      </c>
      <c r="H304" t="s">
        <v>10302</v>
      </c>
      <c r="I304" s="69" t="str">
        <f>"*"&amp;C304</f>
        <v>*Bairanax (TD)</v>
      </c>
    </row>
    <row r="305" spans="1:9" x14ac:dyDescent="0.25">
      <c r="A305" t="s">
        <v>495</v>
      </c>
      <c r="B305">
        <f>COUNTIF(progressive!C$13:BW$227,'cards-dc.json'!I864)</f>
        <v>0</v>
      </c>
      <c r="C305" t="s">
        <v>4504</v>
      </c>
      <c r="D305" t="s">
        <v>3833</v>
      </c>
      <c r="E305" s="56" t="s">
        <v>3935</v>
      </c>
      <c r="F305" t="s">
        <v>9785</v>
      </c>
      <c r="G305" t="s">
        <v>9786</v>
      </c>
      <c r="H305" t="s">
        <v>10303</v>
      </c>
      <c r="I305" s="69" t="str">
        <f>"*"&amp;C305</f>
        <v>*Bairanax Ahunt (TD)</v>
      </c>
    </row>
    <row r="306" spans="1:9" x14ac:dyDescent="0.25">
      <c r="A306" t="s">
        <v>496</v>
      </c>
      <c r="B306">
        <f>COUNTIF(progressive!C$13:BW$227,'cards-dc.json'!I865)</f>
        <v>0</v>
      </c>
      <c r="C306" t="s">
        <v>4505</v>
      </c>
      <c r="D306" t="s">
        <v>3833</v>
      </c>
      <c r="E306" s="56" t="s">
        <v>3940</v>
      </c>
      <c r="F306" t="s">
        <v>9785</v>
      </c>
      <c r="G306" t="s">
        <v>9786</v>
      </c>
      <c r="H306" t="s">
        <v>10304</v>
      </c>
      <c r="I306" s="69" t="str">
        <f>"*"&amp;C306</f>
        <v>*Bairanax at Home (TD)</v>
      </c>
    </row>
    <row r="307" spans="1:9" x14ac:dyDescent="0.25">
      <c r="A307" t="s">
        <v>1178</v>
      </c>
      <c r="B307">
        <f>COUNTIF(progressive!C$13:BW$227,'cards-dc.json'!I1687)</f>
        <v>0</v>
      </c>
      <c r="C307" t="s">
        <v>4506</v>
      </c>
      <c r="D307" t="s">
        <v>3813</v>
      </c>
      <c r="E307" t="s">
        <v>3946</v>
      </c>
      <c r="F307" t="s">
        <v>9791</v>
      </c>
      <c r="G307" t="s">
        <v>9784</v>
      </c>
      <c r="H307" t="s">
        <v>10305</v>
      </c>
      <c r="I307" s="69" t="str">
        <f>"*"&amp;C307</f>
        <v>*Bairanax Roused (AS)</v>
      </c>
    </row>
    <row r="308" spans="1:9" x14ac:dyDescent="0.25">
      <c r="A308" t="s">
        <v>774</v>
      </c>
      <c r="B308">
        <f>COUNTIF(progressive!C$13:BW$227,'cards-dc.json'!I1143)</f>
        <v>0</v>
      </c>
      <c r="C308" t="s">
        <v>4507</v>
      </c>
      <c r="D308" t="s">
        <v>3820</v>
      </c>
      <c r="E308" t="s">
        <v>3940</v>
      </c>
      <c r="F308" t="s">
        <v>9790</v>
      </c>
      <c r="G308" t="s">
        <v>9788</v>
      </c>
      <c r="H308" t="s">
        <v>10306</v>
      </c>
      <c r="I308" s="69" t="str">
        <f>"*"&amp;C308</f>
        <v>*Balance Between Powers (DM)</v>
      </c>
    </row>
    <row r="309" spans="1:9" x14ac:dyDescent="0.25">
      <c r="A309" t="s">
        <v>961</v>
      </c>
      <c r="B309">
        <f>COUNTIF(progressive!C$13:BW$227,'cards-dc.json'!I1380)</f>
        <v>0</v>
      </c>
      <c r="C309" t="s">
        <v>4508</v>
      </c>
      <c r="D309" t="s">
        <v>3825</v>
      </c>
      <c r="E309" t="s">
        <v>3927</v>
      </c>
      <c r="F309" t="s">
        <v>9791</v>
      </c>
      <c r="G309" t="s">
        <v>9784</v>
      </c>
      <c r="H309" t="s">
        <v>10307</v>
      </c>
      <c r="I309" s="69" t="str">
        <f>"*"&amp;C309</f>
        <v>*Balchoth (LE)</v>
      </c>
    </row>
    <row r="310" spans="1:9" x14ac:dyDescent="0.25">
      <c r="A310" t="s">
        <v>2322</v>
      </c>
      <c r="B310">
        <f>COUNTIF(progressive!C$13:BW$227,'cards-dc.json'!I3654)</f>
        <v>6</v>
      </c>
      <c r="C310" t="s">
        <v>4509</v>
      </c>
      <c r="D310" t="s">
        <v>3818</v>
      </c>
      <c r="E310" s="56" t="s">
        <v>3951</v>
      </c>
      <c r="F310">
        <v>0</v>
      </c>
      <c r="G310">
        <v>0</v>
      </c>
      <c r="H310" t="s">
        <v>10308</v>
      </c>
      <c r="I310" s="69" t="str">
        <f>"*"&amp;C310</f>
        <v>*Balchoth Camp [H] (CP)</v>
      </c>
    </row>
    <row r="311" spans="1:9" x14ac:dyDescent="0.25">
      <c r="A311" t="s">
        <v>2322</v>
      </c>
      <c r="B311">
        <f>COUNTIF(progressive!C$13:BW$227,'cards-dc.json'!I3655)</f>
        <v>0</v>
      </c>
      <c r="C311" t="s">
        <v>4510</v>
      </c>
      <c r="D311" t="s">
        <v>3818</v>
      </c>
      <c r="E311" t="s">
        <v>3951</v>
      </c>
      <c r="F311">
        <v>0</v>
      </c>
      <c r="G311">
        <v>0</v>
      </c>
      <c r="H311" t="s">
        <v>10309</v>
      </c>
      <c r="I311" s="69" t="str">
        <f>"*"&amp;C311</f>
        <v>*Balchoth Camp [M] (CP)</v>
      </c>
    </row>
    <row r="312" spans="1:9" x14ac:dyDescent="0.25">
      <c r="A312" t="s">
        <v>7</v>
      </c>
      <c r="B312">
        <f>COUNTIF(progressive!C$13:BW$227,'cards-dc.json'!I9)</f>
        <v>0</v>
      </c>
      <c r="C312" t="s">
        <v>4511</v>
      </c>
      <c r="D312" t="s">
        <v>3835</v>
      </c>
      <c r="E312" t="s">
        <v>3926</v>
      </c>
      <c r="F312" t="s">
        <v>9787</v>
      </c>
      <c r="G312" t="s">
        <v>9788</v>
      </c>
      <c r="H312" t="s">
        <v>10310</v>
      </c>
      <c r="I312" s="69" t="str">
        <f>"*"&amp;C312</f>
        <v>*Balin [H] (TW)</v>
      </c>
    </row>
    <row r="313" spans="1:9" x14ac:dyDescent="0.25">
      <c r="A313" t="s">
        <v>1628</v>
      </c>
      <c r="B313">
        <f>COUNTIF(progressive!C$13:BW$227,'cards-dc.json'!I2225)</f>
        <v>0</v>
      </c>
      <c r="C313" t="s">
        <v>4512</v>
      </c>
      <c r="D313" t="s">
        <v>3819</v>
      </c>
      <c r="E313">
        <v>0</v>
      </c>
      <c r="F313">
        <v>0</v>
      </c>
      <c r="G313">
        <v>0</v>
      </c>
      <c r="H313" t="s">
        <v>10311</v>
      </c>
      <c r="I313" s="69" t="str">
        <f>"*"&amp;C313</f>
        <v>*Balin* [D] (DF)</v>
      </c>
    </row>
    <row r="314" spans="1:9" x14ac:dyDescent="0.25">
      <c r="A314" t="s">
        <v>1698</v>
      </c>
      <c r="B314">
        <f>COUNTIF(progressive!C$13:BW$227,'cards-dc.json'!I2297)</f>
        <v>0</v>
      </c>
      <c r="C314" t="s">
        <v>4513</v>
      </c>
      <c r="D314" t="s">
        <v>3819</v>
      </c>
      <c r="E314">
        <v>0</v>
      </c>
      <c r="F314">
        <v>0</v>
      </c>
      <c r="G314">
        <v>0</v>
      </c>
      <c r="H314" t="s">
        <v>10312</v>
      </c>
      <c r="I314" s="69" t="str">
        <f>"*"&amp;C314</f>
        <v>*Balin, Dwarf of All Trades (DF)</v>
      </c>
    </row>
    <row r="315" spans="1:9" x14ac:dyDescent="0.25">
      <c r="A315" t="s">
        <v>1372</v>
      </c>
      <c r="B315">
        <f>COUNTIF(progressive!C$13:BW$227,'cards-dc.json'!I1931)</f>
        <v>0</v>
      </c>
      <c r="C315" t="s">
        <v>9922</v>
      </c>
      <c r="D315" t="s">
        <v>3814</v>
      </c>
      <c r="H315" t="s">
        <v>10124</v>
      </c>
      <c r="I315" s="69" t="str">
        <f>"*"&amp;C315</f>
        <v>*Balrog AL (BA)</v>
      </c>
    </row>
    <row r="316" spans="1:9" x14ac:dyDescent="0.25">
      <c r="A316" t="s">
        <v>84</v>
      </c>
      <c r="B316">
        <f>COUNTIF(progressive!C$13:BW$227,'cards-dc.json'!I86)</f>
        <v>0</v>
      </c>
      <c r="C316" t="s">
        <v>4514</v>
      </c>
      <c r="D316" t="s">
        <v>3835</v>
      </c>
      <c r="E316" t="s">
        <v>3927</v>
      </c>
      <c r="F316" t="s">
        <v>9785</v>
      </c>
      <c r="G316" t="s">
        <v>9786</v>
      </c>
      <c r="H316" t="s">
        <v>10313</v>
      </c>
      <c r="I316" s="69" t="str">
        <f>"*"&amp;C316</f>
        <v>*Balrog of Moria (TW)</v>
      </c>
    </row>
    <row r="317" spans="1:9" x14ac:dyDescent="0.25">
      <c r="A317" t="s">
        <v>420</v>
      </c>
      <c r="B317">
        <f>COUNTIF(progressive!C$13:BW$227,'cards-dc.json'!I1570)</f>
        <v>0</v>
      </c>
      <c r="C317" t="s">
        <v>4516</v>
      </c>
      <c r="D317" t="s">
        <v>3825</v>
      </c>
      <c r="E317" t="s">
        <v>3926</v>
      </c>
      <c r="F317" t="s">
        <v>9793</v>
      </c>
      <c r="G317" t="s">
        <v>9784</v>
      </c>
      <c r="H317" t="s">
        <v>10314</v>
      </c>
      <c r="I317" s="69" t="str">
        <f>"*"&amp;C317</f>
        <v>*Bandit Lair [M] (LE)</v>
      </c>
    </row>
    <row r="318" spans="1:9" x14ac:dyDescent="0.25">
      <c r="A318" t="s">
        <v>420</v>
      </c>
      <c r="B318">
        <f>COUNTIF(progressive!C$13:BW$227,'cards-dc.json'!I425)</f>
        <v>0</v>
      </c>
      <c r="C318" t="s">
        <v>4515</v>
      </c>
      <c r="D318" t="s">
        <v>3835</v>
      </c>
      <c r="E318" t="s">
        <v>3933</v>
      </c>
      <c r="F318" t="s">
        <v>9793</v>
      </c>
      <c r="G318" t="s">
        <v>9788</v>
      </c>
      <c r="H318" t="s">
        <v>10315</v>
      </c>
      <c r="I318" s="69" t="str">
        <f>"*"&amp;C318</f>
        <v>*Bandit Lair [H] (TW)</v>
      </c>
    </row>
    <row r="319" spans="1:9" x14ac:dyDescent="0.25">
      <c r="A319" t="s">
        <v>85</v>
      </c>
      <c r="B319">
        <f>COUNTIF(progressive!C$13:BW$227,'cards-dc.json'!I87)</f>
        <v>1</v>
      </c>
      <c r="C319" t="s">
        <v>4517</v>
      </c>
      <c r="D319" t="s">
        <v>3835</v>
      </c>
      <c r="E319" s="56" t="s">
        <v>3927</v>
      </c>
      <c r="F319" t="s">
        <v>9785</v>
      </c>
      <c r="G319" t="s">
        <v>9786</v>
      </c>
      <c r="H319" t="s">
        <v>10316</v>
      </c>
      <c r="I319" s="69" t="str">
        <f>"*"&amp;C319</f>
        <v>*Bane of the Ithil-stone (TW)</v>
      </c>
    </row>
    <row r="320" spans="1:9" x14ac:dyDescent="0.25">
      <c r="A320" t="s">
        <v>1881</v>
      </c>
      <c r="B320">
        <f>COUNTIF(progressive!C$13:BW$227,'cards-dc.json'!I2491)</f>
        <v>0</v>
      </c>
      <c r="C320" t="s">
        <v>4518</v>
      </c>
      <c r="D320" t="s">
        <v>3828</v>
      </c>
      <c r="E320" t="s">
        <v>3951</v>
      </c>
      <c r="F320">
        <v>0</v>
      </c>
      <c r="G320">
        <v>0</v>
      </c>
      <c r="H320" t="s">
        <v>10317</v>
      </c>
      <c r="I320" s="69" t="str">
        <f>"*"&amp;C320</f>
        <v>*Banishment (NE)</v>
      </c>
    </row>
    <row r="321" spans="1:9" x14ac:dyDescent="0.25">
      <c r="A321" t="s">
        <v>3632</v>
      </c>
      <c r="B321">
        <f>COUNTIF(progressive!C$13:BW$227,'cards-dc.json'!I4197)</f>
        <v>0</v>
      </c>
      <c r="C321" t="s">
        <v>4519</v>
      </c>
      <c r="D321" t="s">
        <v>3837</v>
      </c>
      <c r="E321" s="56" t="s">
        <v>3951</v>
      </c>
      <c r="F321">
        <v>0</v>
      </c>
      <c r="G321">
        <v>0</v>
      </c>
      <c r="H321" t="s">
        <v>10318</v>
      </c>
      <c r="I321" s="69" t="str">
        <f>"*"&amp;C321</f>
        <v>*Banner of Elendil's House (WR)</v>
      </c>
    </row>
    <row r="322" spans="1:9" x14ac:dyDescent="0.25">
      <c r="A322" t="s">
        <v>3089</v>
      </c>
      <c r="B322">
        <f>COUNTIF(progressive!C$13:BW$227,'cards-dc.json'!#REF!)</f>
        <v>0</v>
      </c>
      <c r="C322" t="s">
        <v>4520</v>
      </c>
      <c r="D322" t="s">
        <v>3830</v>
      </c>
      <c r="E322" t="s">
        <v>3951</v>
      </c>
      <c r="F322">
        <v>0</v>
      </c>
      <c r="G322">
        <v>0</v>
      </c>
      <c r="H322" t="s">
        <v>10319</v>
      </c>
      <c r="I322" s="69" t="str">
        <f>"*"&amp;C322</f>
        <v>*Banners of the Lord (RN)</v>
      </c>
    </row>
    <row r="323" spans="1:9" x14ac:dyDescent="0.25">
      <c r="A323" t="s">
        <v>3414</v>
      </c>
      <c r="B323">
        <f>COUNTIF(progressive!C$13:BW$227,'cards-dc.json'!#REF!)</f>
        <v>0</v>
      </c>
      <c r="C323" t="s">
        <v>4521</v>
      </c>
      <c r="D323" t="s">
        <v>3832</v>
      </c>
      <c r="E323" s="56" t="s">
        <v>3951</v>
      </c>
      <c r="F323">
        <v>0</v>
      </c>
      <c r="G323">
        <v>0</v>
      </c>
      <c r="H323" t="s">
        <v>10320</v>
      </c>
      <c r="I323" s="69" t="str">
        <f>"*"&amp;C323</f>
        <v>*Bar Falin [H] (SL)</v>
      </c>
    </row>
    <row r="324" spans="1:9" x14ac:dyDescent="0.25">
      <c r="A324" t="s">
        <v>3414</v>
      </c>
      <c r="B324">
        <f>COUNTIF(progressive!C$13:BW$227,'cards-dc.json'!#REF!)</f>
        <v>0</v>
      </c>
      <c r="C324" t="s">
        <v>4522</v>
      </c>
      <c r="D324" t="s">
        <v>3832</v>
      </c>
      <c r="E324" s="56" t="s">
        <v>3951</v>
      </c>
      <c r="F324">
        <v>0</v>
      </c>
      <c r="G324">
        <v>0</v>
      </c>
      <c r="H324" t="s">
        <v>10321</v>
      </c>
      <c r="I324" s="69" t="str">
        <f>"*"&amp;C324</f>
        <v>*Bar Falin [M] (SL)</v>
      </c>
    </row>
    <row r="325" spans="1:9" x14ac:dyDescent="0.25">
      <c r="A325" t="s">
        <v>3047</v>
      </c>
      <c r="B325">
        <f>COUNTIF(progressive!C$13:BW$227,'cards-dc.json'!I2848)</f>
        <v>0</v>
      </c>
      <c r="C325" t="s">
        <v>4523</v>
      </c>
      <c r="D325" t="s">
        <v>3829</v>
      </c>
      <c r="E325" s="56" t="s">
        <v>3951</v>
      </c>
      <c r="F325">
        <v>0</v>
      </c>
      <c r="G325">
        <v>0</v>
      </c>
      <c r="H325" t="s">
        <v>10322</v>
      </c>
      <c r="I325" s="69" t="str">
        <f>"*"&amp;C325</f>
        <v>*Barad Lughilsarik [H] (NW)</v>
      </c>
    </row>
    <row r="326" spans="1:9" x14ac:dyDescent="0.25">
      <c r="A326" t="s">
        <v>3047</v>
      </c>
      <c r="B326">
        <f>COUNTIF(progressive!C$13:BW$227,'cards-dc.json'!I2849)</f>
        <v>0</v>
      </c>
      <c r="C326" t="s">
        <v>4524</v>
      </c>
      <c r="D326" t="s">
        <v>3829</v>
      </c>
      <c r="E326" s="56" t="s">
        <v>3951</v>
      </c>
      <c r="F326">
        <v>0</v>
      </c>
      <c r="G326">
        <v>0</v>
      </c>
      <c r="H326" t="s">
        <v>10323</v>
      </c>
      <c r="I326" s="69" t="str">
        <f>"*"&amp;C326</f>
        <v>*Barad Lughilsarik [M] (NW)</v>
      </c>
    </row>
    <row r="327" spans="1:9" x14ac:dyDescent="0.25">
      <c r="A327" t="s">
        <v>3569</v>
      </c>
      <c r="B327">
        <f>COUNTIF(progressive!C$13:BW$227,'cards-dc.json'!I3292)</f>
        <v>0</v>
      </c>
      <c r="C327" t="s">
        <v>4525</v>
      </c>
      <c r="D327" t="s">
        <v>3834</v>
      </c>
      <c r="E327" s="56" t="s">
        <v>3951</v>
      </c>
      <c r="F327">
        <v>0</v>
      </c>
      <c r="G327">
        <v>0</v>
      </c>
      <c r="H327" t="s">
        <v>10324</v>
      </c>
      <c r="I327" s="69" t="str">
        <f>"*"&amp;C327</f>
        <v>*Barad Tathren [H] (TI)</v>
      </c>
    </row>
    <row r="328" spans="1:9" x14ac:dyDescent="0.25">
      <c r="A328" t="s">
        <v>3569</v>
      </c>
      <c r="B328">
        <f>COUNTIF(progressive!C$13:BW$227,'cards-dc.json'!I3293)</f>
        <v>0</v>
      </c>
      <c r="C328" t="s">
        <v>4526</v>
      </c>
      <c r="D328" t="s">
        <v>3834</v>
      </c>
      <c r="E328" t="s">
        <v>3951</v>
      </c>
      <c r="F328">
        <v>0</v>
      </c>
      <c r="G328">
        <v>0</v>
      </c>
      <c r="H328" t="s">
        <v>10325</v>
      </c>
      <c r="I328" s="69" t="str">
        <f>"*"&amp;C328</f>
        <v>*Barad Tathren [M] (TI)</v>
      </c>
    </row>
    <row r="329" spans="1:9" x14ac:dyDescent="0.25">
      <c r="A329" t="s">
        <v>421</v>
      </c>
      <c r="B329">
        <f>COUNTIF(progressive!C$13:BW$227,'cards-dc.json'!I2014)</f>
        <v>0</v>
      </c>
      <c r="C329" t="s">
        <v>4529</v>
      </c>
      <c r="D329" t="s">
        <v>3814</v>
      </c>
      <c r="E329" t="s">
        <v>3927</v>
      </c>
      <c r="F329" t="s">
        <v>9793</v>
      </c>
      <c r="G329" t="s">
        <v>4150</v>
      </c>
      <c r="H329" t="s">
        <v>10326</v>
      </c>
      <c r="I329" s="69" t="str">
        <f>"*"&amp;C329</f>
        <v>*Barad-dûr [B] (BA)</v>
      </c>
    </row>
    <row r="330" spans="1:9" x14ac:dyDescent="0.25">
      <c r="A330" t="s">
        <v>421</v>
      </c>
      <c r="B330">
        <f>COUNTIF(progressive!C$13:BW$227,'cards-dc.json'!I1571)</f>
        <v>0</v>
      </c>
      <c r="C330" t="s">
        <v>4528</v>
      </c>
      <c r="D330" t="s">
        <v>3825</v>
      </c>
      <c r="E330" t="s">
        <v>3932</v>
      </c>
      <c r="F330" t="s">
        <v>9793</v>
      </c>
      <c r="G330" t="s">
        <v>9784</v>
      </c>
      <c r="H330" t="s">
        <v>10327</v>
      </c>
      <c r="I330" s="69" t="str">
        <f>"*"&amp;C330</f>
        <v>*Barad-dûr [M] (LE)</v>
      </c>
    </row>
    <row r="331" spans="1:9" x14ac:dyDescent="0.25">
      <c r="A331" t="s">
        <v>421</v>
      </c>
      <c r="B331">
        <f>COUNTIF(progressive!C$13:BW$227,'cards-dc.json'!I426)</f>
        <v>0</v>
      </c>
      <c r="C331" t="s">
        <v>4527</v>
      </c>
      <c r="D331" t="s">
        <v>3835</v>
      </c>
      <c r="E331" t="s">
        <v>3927</v>
      </c>
      <c r="F331" t="s">
        <v>9793</v>
      </c>
      <c r="G331" t="s">
        <v>9788</v>
      </c>
      <c r="H331" t="s">
        <v>10328</v>
      </c>
      <c r="I331" s="69" t="str">
        <f>"*"&amp;C331</f>
        <v>*Barad-dûr [H] (TW)</v>
      </c>
    </row>
    <row r="332" spans="1:9" x14ac:dyDescent="0.25">
      <c r="A332" t="s">
        <v>2011</v>
      </c>
      <c r="B332">
        <f>COUNTIF(progressive!C$13:BW$227,'cards-dc.json'!I2623)</f>
        <v>0</v>
      </c>
      <c r="C332" t="s">
        <v>4530</v>
      </c>
      <c r="D332" t="s">
        <v>3828</v>
      </c>
      <c r="E332" s="56" t="s">
        <v>3951</v>
      </c>
      <c r="F332">
        <v>0</v>
      </c>
      <c r="G332">
        <v>0</v>
      </c>
      <c r="H332" t="s">
        <v>10329</v>
      </c>
      <c r="I332" s="69" t="str">
        <f>"*"&amp;C332</f>
        <v>*Barad-wath [H] (NE)</v>
      </c>
    </row>
    <row r="333" spans="1:9" x14ac:dyDescent="0.25">
      <c r="A333" t="s">
        <v>2011</v>
      </c>
      <c r="B333">
        <f>COUNTIF(progressive!C$13:BW$227,'cards-dc.json'!I2624)</f>
        <v>0</v>
      </c>
      <c r="C333" t="s">
        <v>4531</v>
      </c>
      <c r="D333" t="s">
        <v>3828</v>
      </c>
      <c r="E333" t="s">
        <v>3951</v>
      </c>
      <c r="F333">
        <v>0</v>
      </c>
      <c r="G333">
        <v>0</v>
      </c>
      <c r="H333" t="s">
        <v>10330</v>
      </c>
      <c r="I333" s="69" t="str">
        <f>"*"&amp;C333</f>
        <v>*Barad-wath [M] (NE)</v>
      </c>
    </row>
    <row r="334" spans="1:9" x14ac:dyDescent="0.25">
      <c r="A334" t="s">
        <v>1795</v>
      </c>
      <c r="B334">
        <f>COUNTIF(progressive!C$13:BW$227,'cards-dc.json'!I2395)</f>
        <v>0</v>
      </c>
      <c r="C334" t="s">
        <v>4532</v>
      </c>
      <c r="D334" t="s">
        <v>3819</v>
      </c>
      <c r="E334">
        <v>0</v>
      </c>
      <c r="F334">
        <v>0</v>
      </c>
      <c r="G334">
        <v>0</v>
      </c>
      <c r="H334" t="s">
        <v>10331</v>
      </c>
      <c r="I334" s="69" t="str">
        <f>"*"&amp;C334</f>
        <v>*Barak-shathûr [H] (DF)</v>
      </c>
    </row>
    <row r="335" spans="1:9" x14ac:dyDescent="0.25">
      <c r="A335" t="s">
        <v>1795</v>
      </c>
      <c r="B335">
        <f>COUNTIF(progressive!C$13:BW$227,'cards-dc.json'!I2396)</f>
        <v>0</v>
      </c>
      <c r="C335" t="s">
        <v>4533</v>
      </c>
      <c r="D335" t="s">
        <v>3819</v>
      </c>
      <c r="E335" s="56">
        <v>0</v>
      </c>
      <c r="F335">
        <v>0</v>
      </c>
      <c r="G335">
        <v>0</v>
      </c>
      <c r="H335" t="s">
        <v>10332</v>
      </c>
      <c r="I335" s="69" t="str">
        <f>"*"&amp;C335</f>
        <v>*Barak-shathûr [M] (DF)</v>
      </c>
    </row>
    <row r="336" spans="1:9" x14ac:dyDescent="0.25">
      <c r="A336" t="s">
        <v>8</v>
      </c>
      <c r="B336">
        <f>COUNTIF(progressive!C$13:BW$227,'cards-dc.json'!I10)</f>
        <v>0</v>
      </c>
      <c r="C336" t="s">
        <v>4534</v>
      </c>
      <c r="D336" t="s">
        <v>3835</v>
      </c>
      <c r="E336" t="s">
        <v>3924</v>
      </c>
      <c r="F336" t="s">
        <v>9787</v>
      </c>
      <c r="G336" t="s">
        <v>9788</v>
      </c>
      <c r="H336" t="s">
        <v>10333</v>
      </c>
      <c r="I336" s="69" t="str">
        <f>"*"&amp;C336</f>
        <v>*Bard Bowman (TW)</v>
      </c>
    </row>
    <row r="337" spans="1:9" x14ac:dyDescent="0.25">
      <c r="A337" t="s">
        <v>2473</v>
      </c>
      <c r="B337">
        <f>COUNTIF(progressive!C$13:BW$227,'cards-dc.json'!I3853)</f>
        <v>0</v>
      </c>
      <c r="C337" t="s">
        <v>4535</v>
      </c>
      <c r="D337" t="s">
        <v>3823</v>
      </c>
      <c r="E337" t="s">
        <v>3951</v>
      </c>
      <c r="F337">
        <v>0</v>
      </c>
      <c r="G337">
        <v>0</v>
      </c>
      <c r="H337" t="s">
        <v>10334</v>
      </c>
      <c r="I337" s="69" t="str">
        <f>"*"&amp;C337</f>
        <v>*Bardings (GW)</v>
      </c>
    </row>
    <row r="338" spans="1:9" x14ac:dyDescent="0.25">
      <c r="A338" t="s">
        <v>1794</v>
      </c>
      <c r="B338">
        <f>COUNTIF(progressive!C$13:BW$227,'cards-dc.json'!I2393)</f>
        <v>0</v>
      </c>
      <c r="C338" t="s">
        <v>4536</v>
      </c>
      <c r="D338" t="s">
        <v>3819</v>
      </c>
      <c r="E338">
        <v>0</v>
      </c>
      <c r="F338">
        <v>0</v>
      </c>
      <c r="G338">
        <v>0</v>
      </c>
      <c r="H338" t="s">
        <v>10335</v>
      </c>
      <c r="I338" s="69" t="str">
        <f>"*"&amp;C338</f>
        <v>*Bar-en-Ibûn [H] (DF)</v>
      </c>
    </row>
    <row r="339" spans="1:9" x14ac:dyDescent="0.25">
      <c r="A339" t="s">
        <v>1794</v>
      </c>
      <c r="B339">
        <f>COUNTIF(progressive!C$13:BW$227,'cards-dc.json'!I2394)</f>
        <v>0</v>
      </c>
      <c r="C339" t="s">
        <v>4537</v>
      </c>
      <c r="D339" t="s">
        <v>3819</v>
      </c>
      <c r="E339">
        <v>0</v>
      </c>
      <c r="F339">
        <v>0</v>
      </c>
      <c r="G339">
        <v>0</v>
      </c>
      <c r="H339" t="s">
        <v>10336</v>
      </c>
      <c r="I339" s="69" t="str">
        <f>"*"&amp;C339</f>
        <v>*Bar-en-Ibûn [M] (DF)</v>
      </c>
    </row>
    <row r="340" spans="1:9" x14ac:dyDescent="0.25">
      <c r="A340" t="s">
        <v>3765</v>
      </c>
      <c r="C340" t="s">
        <v>4538</v>
      </c>
      <c r="D340" t="s">
        <v>3816</v>
      </c>
      <c r="E340" t="s">
        <v>3951</v>
      </c>
      <c r="F340">
        <v>0</v>
      </c>
      <c r="G340">
        <v>0</v>
      </c>
      <c r="H340" t="s">
        <v>10124</v>
      </c>
      <c r="I340" s="69" t="str">
        <f>"*"&amp;C340</f>
        <v>*Barl Syrnac (BU)</v>
      </c>
    </row>
    <row r="341" spans="1:9" x14ac:dyDescent="0.25">
      <c r="A341" t="s">
        <v>9</v>
      </c>
      <c r="B341">
        <f>COUNTIF(progressive!C$13:BW$227,'cards-dc.json'!I11)</f>
        <v>13</v>
      </c>
      <c r="C341" t="s">
        <v>4539</v>
      </c>
      <c r="D341" t="s">
        <v>3835</v>
      </c>
      <c r="E341" t="s">
        <v>3926</v>
      </c>
      <c r="F341" t="s">
        <v>9787</v>
      </c>
      <c r="G341" t="s">
        <v>9788</v>
      </c>
      <c r="H341" t="s">
        <v>10337</v>
      </c>
      <c r="I341" s="69" t="str">
        <f>"*"&amp;C341</f>
        <v>*Barliman Butterbur (TW)</v>
      </c>
    </row>
    <row r="342" spans="1:9" x14ac:dyDescent="0.25">
      <c r="A342" t="s">
        <v>775</v>
      </c>
      <c r="B342">
        <f>COUNTIF(progressive!C$13:BW$227,'cards-dc.json'!I1144)</f>
        <v>0</v>
      </c>
      <c r="C342" t="s">
        <v>4540</v>
      </c>
      <c r="D342" t="s">
        <v>3820</v>
      </c>
      <c r="E342" t="s">
        <v>3937</v>
      </c>
      <c r="F342" t="s">
        <v>9790</v>
      </c>
      <c r="G342" t="s">
        <v>9788</v>
      </c>
      <c r="H342" t="s">
        <v>10338</v>
      </c>
      <c r="I342" s="69" t="str">
        <f>"*"&amp;C342</f>
        <v>*Barrow-blade (DM)</v>
      </c>
    </row>
    <row r="343" spans="1:9" x14ac:dyDescent="0.25">
      <c r="A343" t="s">
        <v>422</v>
      </c>
      <c r="B343">
        <f>COUNTIF(progressive!C$13:BW$227,'cards-dc.json'!I1572)</f>
        <v>0</v>
      </c>
      <c r="C343" t="s">
        <v>4542</v>
      </c>
      <c r="D343" t="s">
        <v>3825</v>
      </c>
      <c r="E343" t="s">
        <v>3925</v>
      </c>
      <c r="F343" t="s">
        <v>9793</v>
      </c>
      <c r="G343" t="s">
        <v>9784</v>
      </c>
      <c r="H343" t="s">
        <v>10339</v>
      </c>
      <c r="I343" s="69" t="str">
        <f>"*"&amp;C343</f>
        <v>*Barrow-downs [M] (LE)</v>
      </c>
    </row>
    <row r="344" spans="1:9" x14ac:dyDescent="0.25">
      <c r="A344" t="s">
        <v>422</v>
      </c>
      <c r="B344">
        <f>COUNTIF(progressive!C$13:BW$227,'cards-dc.json'!I427)</f>
        <v>0</v>
      </c>
      <c r="C344" t="s">
        <v>4541</v>
      </c>
      <c r="D344" t="s">
        <v>3835</v>
      </c>
      <c r="E344" t="s">
        <v>3925</v>
      </c>
      <c r="F344" t="s">
        <v>9793</v>
      </c>
      <c r="G344" t="s">
        <v>9788</v>
      </c>
      <c r="H344" t="s">
        <v>10340</v>
      </c>
      <c r="I344" s="69" t="str">
        <f>"*"&amp;C344</f>
        <v>*Barrow-downs [H] (TW)</v>
      </c>
    </row>
    <row r="345" spans="1:9" x14ac:dyDescent="0.25">
      <c r="A345" t="s">
        <v>86</v>
      </c>
      <c r="B345">
        <f>COUNTIF(progressive!C$13:BW$227,'cards-dc.json'!I1282)</f>
        <v>0</v>
      </c>
      <c r="C345" t="s">
        <v>4544</v>
      </c>
      <c r="D345" t="s">
        <v>3825</v>
      </c>
      <c r="E345" t="s">
        <v>3926</v>
      </c>
      <c r="F345" t="s">
        <v>9789</v>
      </c>
      <c r="G345" t="s">
        <v>9786</v>
      </c>
      <c r="H345" t="s">
        <v>10341</v>
      </c>
      <c r="I345" s="69" t="str">
        <f>"*"&amp;C345</f>
        <v>*Barrow-wight (LE)</v>
      </c>
    </row>
    <row r="346" spans="1:9" x14ac:dyDescent="0.25">
      <c r="A346" t="s">
        <v>86</v>
      </c>
      <c r="B346">
        <f>COUNTIF(progressive!C$13:BW$227,'cards-dc.json'!I88)</f>
        <v>0</v>
      </c>
      <c r="C346" t="s">
        <v>4543</v>
      </c>
      <c r="D346" t="s">
        <v>3835</v>
      </c>
      <c r="E346" t="s">
        <v>3926</v>
      </c>
      <c r="F346" t="s">
        <v>9789</v>
      </c>
      <c r="G346" t="s">
        <v>9786</v>
      </c>
      <c r="H346" t="s">
        <v>10342</v>
      </c>
      <c r="I346" s="69" t="str">
        <f>"*"&amp;C346</f>
        <v>*Barrow-wight (TW)</v>
      </c>
    </row>
    <row r="347" spans="1:9" x14ac:dyDescent="0.25">
      <c r="A347" t="s">
        <v>2421</v>
      </c>
      <c r="B347">
        <f>COUNTIF(progressive!C$13:BW$227,'cards-dc.json'!I3779)</f>
        <v>6</v>
      </c>
      <c r="C347" t="s">
        <v>4545</v>
      </c>
      <c r="D347" t="s">
        <v>3821</v>
      </c>
      <c r="E347" t="s">
        <v>3951</v>
      </c>
      <c r="F347">
        <v>0</v>
      </c>
      <c r="G347">
        <v>0</v>
      </c>
      <c r="H347" t="s">
        <v>10343</v>
      </c>
      <c r="I347" s="69" t="str">
        <f>"*"&amp;C347</f>
        <v>*Baruzimabûl [H] (DS)</v>
      </c>
    </row>
    <row r="348" spans="1:9" x14ac:dyDescent="0.25">
      <c r="A348" t="s">
        <v>2421</v>
      </c>
      <c r="B348">
        <f>COUNTIF(progressive!C$13:BW$227,'cards-dc.json'!I3780)</f>
        <v>0</v>
      </c>
      <c r="C348" t="s">
        <v>4546</v>
      </c>
      <c r="D348" t="s">
        <v>3821</v>
      </c>
      <c r="E348" t="s">
        <v>3951</v>
      </c>
      <c r="F348">
        <v>0</v>
      </c>
      <c r="G348">
        <v>0</v>
      </c>
      <c r="H348" t="s">
        <v>10344</v>
      </c>
      <c r="I348" s="69" t="str">
        <f>"*"&amp;C348</f>
        <v>*Baruzimabûl [M] (DS)</v>
      </c>
    </row>
    <row r="349" spans="1:9" x14ac:dyDescent="0.25">
      <c r="A349" t="s">
        <v>3415</v>
      </c>
      <c r="B349">
        <f>COUNTIF(progressive!C$13:BW$227,'cards-dc.json'!#REF!)</f>
        <v>0</v>
      </c>
      <c r="C349" t="s">
        <v>4547</v>
      </c>
      <c r="D349" t="s">
        <v>3832</v>
      </c>
      <c r="E349" s="56" t="s">
        <v>3951</v>
      </c>
      <c r="F349">
        <v>0</v>
      </c>
      <c r="G349">
        <v>0</v>
      </c>
      <c r="H349" t="s">
        <v>10345</v>
      </c>
      <c r="I349" s="69" t="str">
        <f>"*"&amp;C349</f>
        <v>*Bâtan-Urîd [H] (SL)</v>
      </c>
    </row>
    <row r="350" spans="1:9" x14ac:dyDescent="0.25">
      <c r="A350" t="s">
        <v>3415</v>
      </c>
      <c r="B350">
        <f>COUNTIF(progressive!C$13:BW$227,'cards-dc.json'!#REF!)</f>
        <v>0</v>
      </c>
      <c r="C350" t="s">
        <v>4548</v>
      </c>
      <c r="D350" t="s">
        <v>3832</v>
      </c>
      <c r="E350" s="56" t="s">
        <v>3951</v>
      </c>
      <c r="F350">
        <v>0</v>
      </c>
      <c r="G350">
        <v>0</v>
      </c>
      <c r="H350" t="s">
        <v>10346</v>
      </c>
      <c r="I350" s="69" t="str">
        <f>"*"&amp;C350</f>
        <v>*Bâtan-Urîd [M] (SL)</v>
      </c>
    </row>
    <row r="351" spans="1:9" x14ac:dyDescent="0.25">
      <c r="A351" t="s">
        <v>2523</v>
      </c>
      <c r="B351">
        <f>COUNTIF(progressive!C$13:BW$227,'cards-dc.json'!I3903)</f>
        <v>0</v>
      </c>
      <c r="C351" t="s">
        <v>4549</v>
      </c>
      <c r="D351" t="s">
        <v>3823</v>
      </c>
      <c r="E351" t="s">
        <v>3951</v>
      </c>
      <c r="F351">
        <v>0</v>
      </c>
      <c r="G351">
        <v>0</v>
      </c>
      <c r="H351" t="s">
        <v>10347</v>
      </c>
      <c r="I351" s="69" t="str">
        <f>"*"&amp;C351</f>
        <v>*Battle of Five Armies (GW)</v>
      </c>
    </row>
    <row r="352" spans="1:9" x14ac:dyDescent="0.25">
      <c r="A352" t="s">
        <v>1699</v>
      </c>
      <c r="B352">
        <f>COUNTIF(progressive!C$13:BW$227,'cards-dc.json'!I2298)</f>
        <v>0</v>
      </c>
      <c r="C352" t="s">
        <v>4550</v>
      </c>
      <c r="D352" t="s">
        <v>3819</v>
      </c>
      <c r="E352">
        <v>0</v>
      </c>
      <c r="F352">
        <v>0</v>
      </c>
      <c r="G352">
        <v>0</v>
      </c>
      <c r="H352" t="s">
        <v>10348</v>
      </c>
      <c r="I352" s="69" t="str">
        <f>"*"&amp;C352</f>
        <v>*Battle-axe of the Fallen (DF)</v>
      </c>
    </row>
    <row r="353" spans="1:9" x14ac:dyDescent="0.25">
      <c r="A353" t="s">
        <v>1882</v>
      </c>
      <c r="B353">
        <f>COUNTIF(progressive!C$13:BW$227,'cards-dc.json'!I2492)</f>
        <v>0</v>
      </c>
      <c r="C353" t="s">
        <v>4551</v>
      </c>
      <c r="D353" t="s">
        <v>3828</v>
      </c>
      <c r="E353" t="s">
        <v>3951</v>
      </c>
      <c r="F353">
        <v>0</v>
      </c>
      <c r="G353">
        <v>0</v>
      </c>
      <c r="H353" t="s">
        <v>10349</v>
      </c>
      <c r="I353" s="69" t="str">
        <f>"*"&amp;C353</f>
        <v>*Bat-winged Helmet (NE)</v>
      </c>
    </row>
    <row r="354" spans="1:9" x14ac:dyDescent="0.25">
      <c r="A354" t="s">
        <v>3460</v>
      </c>
      <c r="B354">
        <f>COUNTIF(progressive!C$13:BW$227,'cards-dc.json'!I3142)</f>
        <v>0</v>
      </c>
      <c r="C354" t="s">
        <v>4552</v>
      </c>
      <c r="D354" t="s">
        <v>3834</v>
      </c>
      <c r="E354" t="s">
        <v>3951</v>
      </c>
      <c r="F354">
        <v>0</v>
      </c>
      <c r="G354">
        <v>0</v>
      </c>
      <c r="H354" t="s">
        <v>10350</v>
      </c>
      <c r="I354" s="69" t="str">
        <f>"*"&amp;C354</f>
        <v>*Baugúr (TI)</v>
      </c>
    </row>
    <row r="355" spans="1:9" x14ac:dyDescent="0.25">
      <c r="A355" t="s">
        <v>3341</v>
      </c>
      <c r="B355">
        <f>COUNTIF(progressive!C$13:BW$227,'cards-dc.json'!#REF!)</f>
        <v>0</v>
      </c>
      <c r="C355" t="s">
        <v>4553</v>
      </c>
      <c r="D355" t="s">
        <v>3832</v>
      </c>
      <c r="E355" t="s">
        <v>3951</v>
      </c>
      <c r="F355">
        <v>0</v>
      </c>
      <c r="G355">
        <v>0</v>
      </c>
      <c r="H355" t="s">
        <v>10351</v>
      </c>
      <c r="I355" s="69" t="str">
        <f>"*"&amp;C355</f>
        <v>*Bavor's Tribe United (SL)</v>
      </c>
    </row>
    <row r="356" spans="1:9" x14ac:dyDescent="0.25">
      <c r="A356" t="s">
        <v>192</v>
      </c>
      <c r="B356">
        <f>COUNTIF(progressive!C$13:BW$227,'cards-dc.json'!I197)</f>
        <v>0</v>
      </c>
      <c r="C356" t="s">
        <v>4554</v>
      </c>
      <c r="D356" t="s">
        <v>3835</v>
      </c>
      <c r="E356" t="s">
        <v>3928</v>
      </c>
      <c r="F356" t="s">
        <v>9795</v>
      </c>
      <c r="G356" t="s">
        <v>9786</v>
      </c>
      <c r="H356" t="s">
        <v>10352</v>
      </c>
      <c r="I356" s="69" t="str">
        <f>"*"&amp;C356</f>
        <v>*Bay of Belfalas (TW)</v>
      </c>
    </row>
    <row r="357" spans="1:9" x14ac:dyDescent="0.25">
      <c r="A357" t="s">
        <v>2372</v>
      </c>
      <c r="B357">
        <f>COUNTIF(progressive!C$13:BW$227,'cards-dc.json'!I3725)</f>
        <v>0</v>
      </c>
      <c r="C357" t="s">
        <v>4555</v>
      </c>
      <c r="D357" t="s">
        <v>3821</v>
      </c>
      <c r="E357" s="56" t="s">
        <v>3951</v>
      </c>
      <c r="F357">
        <v>0</v>
      </c>
      <c r="G357">
        <v>0</v>
      </c>
      <c r="H357" t="s">
        <v>10124</v>
      </c>
      <c r="I357" s="69" t="str">
        <f>"*"&amp;C357</f>
        <v>*Bay of Drêl (DS)</v>
      </c>
    </row>
    <row r="358" spans="1:9" x14ac:dyDescent="0.25">
      <c r="A358" t="s">
        <v>3311</v>
      </c>
      <c r="B358">
        <f>COUNTIF(progressive!C$13:BW$227,'cards-dc.json'!#REF!)</f>
        <v>0</v>
      </c>
      <c r="C358" t="s">
        <v>4556</v>
      </c>
      <c r="D358" t="s">
        <v>3832</v>
      </c>
      <c r="E358" s="56" t="s">
        <v>3951</v>
      </c>
      <c r="F358">
        <v>0</v>
      </c>
      <c r="G358">
        <v>0</v>
      </c>
      <c r="H358" t="s">
        <v>10124</v>
      </c>
      <c r="I358" s="69" t="str">
        <f>"*"&amp;C358</f>
        <v>*Bay of Felaya (SL)</v>
      </c>
    </row>
    <row r="359" spans="1:9" x14ac:dyDescent="0.25">
      <c r="A359" t="s">
        <v>3312</v>
      </c>
      <c r="B359">
        <f>COUNTIF(progressive!C$13:BW$227,'cards-dc.json'!#REF!)</f>
        <v>0</v>
      </c>
      <c r="C359" t="s">
        <v>4557</v>
      </c>
      <c r="D359" t="s">
        <v>3832</v>
      </c>
      <c r="E359" t="s">
        <v>3951</v>
      </c>
      <c r="F359">
        <v>0</v>
      </c>
      <c r="G359">
        <v>0</v>
      </c>
      <c r="H359" t="s">
        <v>10124</v>
      </c>
      <c r="I359" s="69" t="str">
        <f>"*"&amp;C359</f>
        <v>*Bay of Tulwang (SL)</v>
      </c>
    </row>
    <row r="360" spans="1:9" x14ac:dyDescent="0.25">
      <c r="A360" t="s">
        <v>3633</v>
      </c>
      <c r="B360">
        <f>COUNTIF(progressive!C$13:BW$227,'cards-dc.json'!I4198)</f>
        <v>0</v>
      </c>
      <c r="C360" t="s">
        <v>4558</v>
      </c>
      <c r="D360" t="s">
        <v>3837</v>
      </c>
      <c r="E360" s="56" t="s">
        <v>3951</v>
      </c>
      <c r="F360">
        <v>0</v>
      </c>
      <c r="G360">
        <v>0</v>
      </c>
      <c r="H360" t="s">
        <v>10353</v>
      </c>
      <c r="I360" s="69" t="str">
        <f>"*"&amp;C360</f>
        <v>*Beacon of Gondor (WR)</v>
      </c>
    </row>
    <row r="361" spans="1:9" x14ac:dyDescent="0.25">
      <c r="A361" t="s">
        <v>3593</v>
      </c>
      <c r="B361">
        <f>COUNTIF(progressive!C$13:BW$227,'cards-dc.json'!I4158)</f>
        <v>0</v>
      </c>
      <c r="C361" t="s">
        <v>4559</v>
      </c>
      <c r="D361" t="s">
        <v>3837</v>
      </c>
      <c r="E361" s="56" t="s">
        <v>3951</v>
      </c>
      <c r="F361">
        <v>0</v>
      </c>
      <c r="G361">
        <v>0</v>
      </c>
      <c r="H361" t="s">
        <v>10354</v>
      </c>
      <c r="I361" s="69" t="str">
        <f>"*"&amp;C361</f>
        <v>*Beacons Alight (WR)</v>
      </c>
    </row>
    <row r="362" spans="1:9" x14ac:dyDescent="0.25">
      <c r="A362" t="s">
        <v>2941</v>
      </c>
      <c r="B362">
        <f>COUNTIF(progressive!C$13:BW$227,'cards-dc.json'!I2740)</f>
        <v>0</v>
      </c>
      <c r="C362" t="s">
        <v>4560</v>
      </c>
      <c r="D362" t="s">
        <v>3829</v>
      </c>
      <c r="E362" t="s">
        <v>3951</v>
      </c>
      <c r="F362">
        <v>0</v>
      </c>
      <c r="G362">
        <v>0</v>
      </c>
      <c r="H362" t="s">
        <v>10355</v>
      </c>
      <c r="I362" s="69" t="str">
        <f>"*"&amp;C362</f>
        <v>*Beadmakers Expedition (NW)</v>
      </c>
    </row>
    <row r="363" spans="1:9" x14ac:dyDescent="0.25">
      <c r="A363" t="s">
        <v>2939</v>
      </c>
      <c r="B363">
        <f>COUNTIF(progressive!C$13:BW$227,'cards-dc.json'!I2738)</f>
        <v>5</v>
      </c>
      <c r="C363" t="s">
        <v>4561</v>
      </c>
      <c r="D363" t="s">
        <v>3829</v>
      </c>
      <c r="E363">
        <v>0</v>
      </c>
      <c r="F363">
        <v>0</v>
      </c>
      <c r="G363">
        <v>0</v>
      </c>
      <c r="H363" t="s">
        <v>10356</v>
      </c>
      <c r="I363" s="69" t="str">
        <f>"*"&amp;C363</f>
        <v>*Beadmaker's Healing Runeknife (NW)</v>
      </c>
    </row>
    <row r="364" spans="1:9" x14ac:dyDescent="0.25">
      <c r="A364" t="s">
        <v>2940</v>
      </c>
      <c r="B364">
        <f>COUNTIF(progressive!C$13:BW$227,'cards-dc.json'!I2739)</f>
        <v>0</v>
      </c>
      <c r="C364" t="s">
        <v>4562</v>
      </c>
      <c r="D364" t="s">
        <v>3829</v>
      </c>
      <c r="E364" t="s">
        <v>3951</v>
      </c>
      <c r="F364">
        <v>0</v>
      </c>
      <c r="G364">
        <v>0</v>
      </c>
      <c r="H364" t="s">
        <v>10357</v>
      </c>
      <c r="I364" s="69" t="str">
        <f>"*"&amp;C364</f>
        <v>*Beadmaker's Hunting Runeknife (NW)</v>
      </c>
    </row>
    <row r="365" spans="1:9" x14ac:dyDescent="0.25">
      <c r="A365" t="s">
        <v>1700</v>
      </c>
      <c r="B365">
        <f>COUNTIF(progressive!C$13:BW$227,'cards-dc.json'!I2299)</f>
        <v>0</v>
      </c>
      <c r="C365" t="s">
        <v>4563</v>
      </c>
      <c r="D365" t="s">
        <v>3819</v>
      </c>
      <c r="E365">
        <v>0</v>
      </c>
      <c r="F365">
        <v>0</v>
      </c>
      <c r="G365">
        <v>0</v>
      </c>
      <c r="H365" t="s">
        <v>10358</v>
      </c>
      <c r="I365" s="69" t="str">
        <f>"*"&amp;C365</f>
        <v>*Bears of the Carrock (DF)</v>
      </c>
    </row>
    <row r="366" spans="1:9" x14ac:dyDescent="0.25">
      <c r="A366" t="s">
        <v>2822</v>
      </c>
      <c r="B366">
        <f>COUNTIF(progressive!C$13:BW$227,'cards-dc.json'!#REF!)</f>
        <v>0</v>
      </c>
      <c r="C366" t="s">
        <v>4564</v>
      </c>
      <c r="D366" t="s">
        <v>3827</v>
      </c>
      <c r="E366" s="56" t="s">
        <v>3951</v>
      </c>
      <c r="F366">
        <v>0</v>
      </c>
      <c r="G366">
        <v>0</v>
      </c>
      <c r="H366" t="s">
        <v>10359</v>
      </c>
      <c r="I366" s="69" t="str">
        <f>"*"&amp;C366</f>
        <v>*Beast-master (MM)</v>
      </c>
    </row>
    <row r="367" spans="1:9" x14ac:dyDescent="0.25">
      <c r="A367" t="s">
        <v>2740</v>
      </c>
      <c r="B367">
        <f>COUNTIF(progressive!C$13:BW$227,'cards-dc.json'!I2928)</f>
        <v>0</v>
      </c>
      <c r="C367" t="s">
        <v>4565</v>
      </c>
      <c r="D367" t="s">
        <v>3826</v>
      </c>
      <c r="E367" s="56" t="s">
        <v>3951</v>
      </c>
      <c r="F367">
        <v>0</v>
      </c>
      <c r="G367">
        <v>0</v>
      </c>
      <c r="H367" t="s">
        <v>10360</v>
      </c>
      <c r="I367" s="69" t="str">
        <f>"*"&amp;C367</f>
        <v>*Beasts Became Monsters (ML)</v>
      </c>
    </row>
    <row r="368" spans="1:9" x14ac:dyDescent="0.25">
      <c r="A368" t="s">
        <v>2741</v>
      </c>
      <c r="B368">
        <f>COUNTIF(progressive!C$13:BW$227,'cards-dc.json'!I2929)</f>
        <v>0</v>
      </c>
      <c r="C368" t="s">
        <v>4566</v>
      </c>
      <c r="D368" t="s">
        <v>3826</v>
      </c>
      <c r="E368" s="56" t="s">
        <v>3951</v>
      </c>
      <c r="F368">
        <v>0</v>
      </c>
      <c r="G368">
        <v>0</v>
      </c>
      <c r="H368" t="s">
        <v>10361</v>
      </c>
      <c r="I368" s="69" t="str">
        <f>"*"&amp;C368</f>
        <v>*Beasts of Angband (ML)</v>
      </c>
    </row>
    <row r="369" spans="1:9" x14ac:dyDescent="0.25">
      <c r="A369" t="s">
        <v>1292</v>
      </c>
      <c r="B369">
        <f>COUNTIF(progressive!C$13:BW$227,'cards-dc.json'!I1848)</f>
        <v>0</v>
      </c>
      <c r="C369" t="s">
        <v>4567</v>
      </c>
      <c r="D369" t="s">
        <v>3836</v>
      </c>
      <c r="E369" s="56" t="s">
        <v>3941</v>
      </c>
      <c r="F369" t="s">
        <v>9791</v>
      </c>
      <c r="G369" t="s">
        <v>9788</v>
      </c>
      <c r="H369" t="s">
        <v>10362</v>
      </c>
      <c r="I369" s="69" t="str">
        <f>"*"&amp;C369</f>
        <v>*Beasts of the Wood (WH)</v>
      </c>
    </row>
    <row r="370" spans="1:9" x14ac:dyDescent="0.25">
      <c r="A370" t="s">
        <v>2524</v>
      </c>
      <c r="B370">
        <f>COUNTIF(progressive!C$13:BW$227,'cards-dc.json'!I3904)</f>
        <v>0</v>
      </c>
      <c r="C370" t="s">
        <v>4568</v>
      </c>
      <c r="D370" t="s">
        <v>3823</v>
      </c>
      <c r="E370" t="s">
        <v>3951</v>
      </c>
      <c r="F370">
        <v>0</v>
      </c>
      <c r="G370">
        <v>0</v>
      </c>
      <c r="H370" t="s">
        <v>10363</v>
      </c>
      <c r="I370" s="69" t="str">
        <f>"*"&amp;C370</f>
        <v>*Beast-thrall (GW)</v>
      </c>
    </row>
    <row r="371" spans="1:9" x14ac:dyDescent="0.25">
      <c r="A371" t="s">
        <v>2525</v>
      </c>
      <c r="B371">
        <f>COUNTIF(progressive!C$13:BW$227,'cards-dc.json'!I3905)</f>
        <v>0</v>
      </c>
      <c r="C371" t="s">
        <v>4569</v>
      </c>
      <c r="D371" t="s">
        <v>3823</v>
      </c>
      <c r="E371" s="56" t="s">
        <v>3951</v>
      </c>
      <c r="F371">
        <v>0</v>
      </c>
      <c r="G371">
        <v>0</v>
      </c>
      <c r="H371" t="s">
        <v>10364</v>
      </c>
      <c r="I371" s="69" t="str">
        <f>"*"&amp;C371</f>
        <v>*Beaten into Submission (GW)</v>
      </c>
    </row>
    <row r="372" spans="1:9" x14ac:dyDescent="0.25">
      <c r="A372" t="s">
        <v>245</v>
      </c>
      <c r="B372">
        <f>COUNTIF(progressive!C$13:BW$227,'cards-dc.json'!I250)</f>
        <v>7</v>
      </c>
      <c r="C372" t="s">
        <v>4570</v>
      </c>
      <c r="D372" t="s">
        <v>3835</v>
      </c>
      <c r="E372" t="s">
        <v>3929</v>
      </c>
      <c r="F372" t="s">
        <v>9783</v>
      </c>
      <c r="G372" t="s">
        <v>9788</v>
      </c>
      <c r="H372" t="s">
        <v>10365</v>
      </c>
      <c r="I372" s="69" t="str">
        <f>"*"&amp;C372</f>
        <v>*Beautiful Gold Ring (TW)</v>
      </c>
    </row>
    <row r="373" spans="1:9" x14ac:dyDescent="0.25">
      <c r="A373" t="s">
        <v>3507</v>
      </c>
      <c r="B373">
        <f>COUNTIF(progressive!C$13:BW$227,'cards-dc.json'!I3199)</f>
        <v>0</v>
      </c>
      <c r="C373" t="s">
        <v>4571</v>
      </c>
      <c r="D373" t="s">
        <v>3834</v>
      </c>
      <c r="E373" s="56" t="s">
        <v>3951</v>
      </c>
      <c r="F373">
        <v>0</v>
      </c>
      <c r="G373">
        <v>0</v>
      </c>
      <c r="H373" t="s">
        <v>10366</v>
      </c>
      <c r="I373" s="69" t="str">
        <f>"*"&amp;C373</f>
        <v>*Beechbone (TI)</v>
      </c>
    </row>
    <row r="374" spans="1:9" x14ac:dyDescent="0.25">
      <c r="A374" t="s">
        <v>3171</v>
      </c>
      <c r="B374">
        <f>COUNTIF(progressive!C$13:BW$227,'cards-dc.json'!I3049)</f>
        <v>0</v>
      </c>
      <c r="C374" t="s">
        <v>4572</v>
      </c>
      <c r="D374" t="s">
        <v>3831</v>
      </c>
      <c r="E374" s="56" t="s">
        <v>3951</v>
      </c>
      <c r="F374">
        <v>0</v>
      </c>
      <c r="G374">
        <v>0</v>
      </c>
      <c r="H374" t="s">
        <v>10367</v>
      </c>
      <c r="I374" s="69" t="str">
        <f>"*"&amp;C374</f>
        <v>*Beer from the East-farthing (RS)</v>
      </c>
    </row>
    <row r="375" spans="1:9" x14ac:dyDescent="0.25">
      <c r="A375" t="s">
        <v>2663</v>
      </c>
      <c r="B375">
        <f>COUNTIF(progressive!C$13:BW$227,'cards-dc.json'!I4057)</f>
        <v>0</v>
      </c>
      <c r="C375" t="s">
        <v>4573</v>
      </c>
      <c r="D375" t="s">
        <v>3824</v>
      </c>
      <c r="E375" t="s">
        <v>3951</v>
      </c>
      <c r="F375">
        <v>0</v>
      </c>
      <c r="G375">
        <v>0</v>
      </c>
      <c r="H375" t="s">
        <v>10368</v>
      </c>
      <c r="I375" s="69" t="str">
        <f>"*"&amp;C375</f>
        <v>*Beffraen (KN)</v>
      </c>
    </row>
    <row r="376" spans="1:9" x14ac:dyDescent="0.25">
      <c r="A376" t="s">
        <v>1701</v>
      </c>
      <c r="B376">
        <f>COUNTIF(progressive!C$13:BW$227,'cards-dc.json'!I2300)</f>
        <v>0</v>
      </c>
      <c r="C376" t="s">
        <v>4574</v>
      </c>
      <c r="D376" t="s">
        <v>3819</v>
      </c>
      <c r="E376" s="56">
        <v>0</v>
      </c>
      <c r="F376">
        <v>0</v>
      </c>
      <c r="G376">
        <v>0</v>
      </c>
      <c r="H376" t="s">
        <v>10369</v>
      </c>
      <c r="I376" s="69" t="str">
        <f>"*"&amp;C376</f>
        <v>*Behind Doors of Stone (DF)</v>
      </c>
    </row>
    <row r="377" spans="1:9" x14ac:dyDescent="0.25">
      <c r="A377" t="s">
        <v>1829</v>
      </c>
      <c r="B377">
        <f>COUNTIF(progressive!C$13:BW$227,'cards-dc.json'!I2439)</f>
        <v>0</v>
      </c>
      <c r="C377" t="s">
        <v>4575</v>
      </c>
      <c r="D377" t="s">
        <v>3828</v>
      </c>
      <c r="E377" t="s">
        <v>3951</v>
      </c>
      <c r="F377">
        <v>0</v>
      </c>
      <c r="G377">
        <v>0</v>
      </c>
      <c r="H377" t="s">
        <v>10370</v>
      </c>
      <c r="I377" s="69" t="str">
        <f>"*"&amp;C377</f>
        <v>*Behind the Hedge (NE)</v>
      </c>
    </row>
    <row r="378" spans="1:9" x14ac:dyDescent="0.25">
      <c r="A378" t="s">
        <v>1830</v>
      </c>
      <c r="B378">
        <f>COUNTIF(progressive!C$13:BW$227,'cards-dc.json'!I2440)</f>
        <v>0</v>
      </c>
      <c r="C378" t="s">
        <v>4576</v>
      </c>
      <c r="D378" t="s">
        <v>3828</v>
      </c>
      <c r="E378" t="s">
        <v>3951</v>
      </c>
      <c r="F378">
        <v>0</v>
      </c>
      <c r="G378">
        <v>0</v>
      </c>
      <c r="H378" t="s">
        <v>10371</v>
      </c>
      <c r="I378" s="69" t="str">
        <f>"*"&amp;C378</f>
        <v>*Beijabar Bees (NE)</v>
      </c>
    </row>
    <row r="379" spans="1:9" x14ac:dyDescent="0.25">
      <c r="A379" t="s">
        <v>586</v>
      </c>
      <c r="B379">
        <f>COUNTIF(progressive!C$13:BW$227,'cards-dc.json'!I955)</f>
        <v>0</v>
      </c>
      <c r="C379" t="s">
        <v>4577</v>
      </c>
      <c r="D379" t="s">
        <v>3833</v>
      </c>
      <c r="E379" t="s">
        <v>3938</v>
      </c>
      <c r="F379" t="s">
        <v>9790</v>
      </c>
      <c r="G379" t="s">
        <v>9788</v>
      </c>
      <c r="H379" t="s">
        <v>10372</v>
      </c>
      <c r="I379" s="69" t="str">
        <f>"*"&amp;C379</f>
        <v>*Belegaer (TD)</v>
      </c>
    </row>
    <row r="380" spans="1:9" x14ac:dyDescent="0.25">
      <c r="A380" t="s">
        <v>2526</v>
      </c>
      <c r="B380">
        <f>COUNTIF(progressive!C$13:BW$227,'cards-dc.json'!I3906)</f>
        <v>0</v>
      </c>
      <c r="C380" t="s">
        <v>4578</v>
      </c>
      <c r="D380" t="s">
        <v>3823</v>
      </c>
      <c r="E380" s="56" t="s">
        <v>8517</v>
      </c>
      <c r="F380">
        <v>0</v>
      </c>
      <c r="G380">
        <v>0</v>
      </c>
      <c r="H380" t="s">
        <v>10373</v>
      </c>
      <c r="I380" s="69" t="str">
        <f>"*"&amp;C380</f>
        <v>*Belegennon (GW)</v>
      </c>
    </row>
    <row r="381" spans="1:9" x14ac:dyDescent="0.25">
      <c r="A381" t="s">
        <v>851</v>
      </c>
      <c r="B381">
        <f>COUNTIF(progressive!C$13:BW$227,'cards-dc.json'!I1220)</f>
        <v>0</v>
      </c>
      <c r="C381" t="s">
        <v>4579</v>
      </c>
      <c r="D381" t="s">
        <v>3825</v>
      </c>
      <c r="E381" s="56" t="s">
        <v>3926</v>
      </c>
      <c r="F381" t="s">
        <v>9787</v>
      </c>
      <c r="G381" t="s">
        <v>9784</v>
      </c>
      <c r="H381" t="s">
        <v>10374</v>
      </c>
      <c r="I381" s="69" t="str">
        <f>"*"&amp;C381</f>
        <v>*Belegorn (LE)</v>
      </c>
    </row>
    <row r="382" spans="1:9" x14ac:dyDescent="0.25">
      <c r="A382" t="s">
        <v>193</v>
      </c>
      <c r="B382">
        <f>COUNTIF(progressive!C$13:BW$227,'cards-dc.json'!I198)</f>
        <v>0</v>
      </c>
      <c r="C382" t="s">
        <v>4580</v>
      </c>
      <c r="D382" t="s">
        <v>3835</v>
      </c>
      <c r="E382" t="s">
        <v>3928</v>
      </c>
      <c r="F382" t="s">
        <v>9795</v>
      </c>
      <c r="G382" t="s">
        <v>9786</v>
      </c>
      <c r="H382" t="s">
        <v>10375</v>
      </c>
      <c r="I382" s="69" t="str">
        <f>"*"&amp;C382</f>
        <v>*Belfalas (TW)</v>
      </c>
    </row>
    <row r="383" spans="1:9" x14ac:dyDescent="0.25">
      <c r="A383" t="s">
        <v>3342</v>
      </c>
      <c r="B383">
        <f>COUNTIF(progressive!C$13:BW$227,'cards-dc.json'!#REF!)</f>
        <v>0</v>
      </c>
      <c r="C383" t="s">
        <v>4581</v>
      </c>
      <c r="D383" t="s">
        <v>3832</v>
      </c>
      <c r="E383" t="s">
        <v>3951</v>
      </c>
      <c r="F383">
        <v>0</v>
      </c>
      <c r="G383">
        <v>0</v>
      </c>
      <c r="H383" t="s">
        <v>10376</v>
      </c>
      <c r="I383" s="69" t="str">
        <f>"*"&amp;C383</f>
        <v>*Bellakaze (SL)</v>
      </c>
    </row>
    <row r="384" spans="1:9" x14ac:dyDescent="0.25">
      <c r="A384" t="s">
        <v>3313</v>
      </c>
      <c r="B384">
        <f>COUNTIF(progressive!C$13:BW$227,'cards-dc.json'!#REF!)</f>
        <v>0</v>
      </c>
      <c r="C384" t="s">
        <v>4582</v>
      </c>
      <c r="D384" t="s">
        <v>3832</v>
      </c>
      <c r="E384" t="s">
        <v>3951</v>
      </c>
      <c r="F384">
        <v>0</v>
      </c>
      <c r="G384">
        <v>0</v>
      </c>
      <c r="H384" t="s">
        <v>10124</v>
      </c>
      <c r="I384" s="69" t="str">
        <f>"*"&amp;C384</f>
        <v>*Bellazen (SL)</v>
      </c>
    </row>
    <row r="385" spans="1:9" x14ac:dyDescent="0.25">
      <c r="A385" t="s">
        <v>2742</v>
      </c>
      <c r="B385">
        <f>COUNTIF(progressive!C$13:BW$227,'cards-dc.json'!I2930)</f>
        <v>0</v>
      </c>
      <c r="C385" t="s">
        <v>4583</v>
      </c>
      <c r="D385" t="s">
        <v>3826</v>
      </c>
      <c r="E385" s="56" t="s">
        <v>3951</v>
      </c>
      <c r="F385">
        <v>0</v>
      </c>
      <c r="G385">
        <v>0</v>
      </c>
      <c r="H385" t="s">
        <v>10377</v>
      </c>
      <c r="I385" s="69" t="str">
        <f>"*"&amp;C385</f>
        <v>*Belthronding (ML)</v>
      </c>
    </row>
    <row r="386" spans="1:9" x14ac:dyDescent="0.25">
      <c r="A386" t="s">
        <v>3743</v>
      </c>
      <c r="B386">
        <f>COUNTIF(progressive!C$13:BW$227,'cards-dc.json'!I4307)</f>
        <v>0</v>
      </c>
      <c r="C386" t="s">
        <v>4584</v>
      </c>
      <c r="D386" t="s">
        <v>3837</v>
      </c>
      <c r="E386" s="56" t="s">
        <v>3951</v>
      </c>
      <c r="F386">
        <v>0</v>
      </c>
      <c r="G386">
        <v>0</v>
      </c>
      <c r="H386" t="s">
        <v>10378</v>
      </c>
      <c r="I386" s="69" t="str">
        <f>"*"&amp;C386</f>
        <v>*Benish Armon [H] (WR)</v>
      </c>
    </row>
    <row r="387" spans="1:9" x14ac:dyDescent="0.25">
      <c r="A387" t="s">
        <v>3743</v>
      </c>
      <c r="B387">
        <f>COUNTIF(progressive!C$13:BW$227,'cards-dc.json'!I4308)</f>
        <v>0</v>
      </c>
      <c r="C387" t="s">
        <v>4585</v>
      </c>
      <c r="D387" t="s">
        <v>3837</v>
      </c>
      <c r="E387" s="56" t="s">
        <v>3951</v>
      </c>
      <c r="F387">
        <v>0</v>
      </c>
      <c r="G387">
        <v>0</v>
      </c>
      <c r="H387" t="s">
        <v>10379</v>
      </c>
      <c r="I387" s="69" t="str">
        <f>"*"&amp;C387</f>
        <v>*Benish Armon [M] (WR)</v>
      </c>
    </row>
    <row r="388" spans="1:9" x14ac:dyDescent="0.25">
      <c r="A388" t="s">
        <v>10</v>
      </c>
      <c r="B388">
        <f>COUNTIF(progressive!C$13:BW$227,'cards-dc.json'!I12)</f>
        <v>0</v>
      </c>
      <c r="C388" t="s">
        <v>4586</v>
      </c>
      <c r="D388" t="s">
        <v>3835</v>
      </c>
      <c r="E388" t="s">
        <v>3925</v>
      </c>
      <c r="F388" t="s">
        <v>9787</v>
      </c>
      <c r="G388" t="s">
        <v>9788</v>
      </c>
      <c r="H388" t="s">
        <v>10380</v>
      </c>
      <c r="I388" s="69" t="str">
        <f>"*"&amp;C388</f>
        <v>*Beorn (TW)</v>
      </c>
    </row>
    <row r="389" spans="1:9" x14ac:dyDescent="0.25">
      <c r="A389" t="s">
        <v>9891</v>
      </c>
      <c r="B389">
        <f>COUNTIF(progressive!C$13:BW$227,'cards-dc.json'!I3200)</f>
        <v>0</v>
      </c>
      <c r="C389" t="s">
        <v>9967</v>
      </c>
      <c r="D389" t="s">
        <v>3834</v>
      </c>
      <c r="E389" s="56"/>
      <c r="H389" t="s">
        <v>10381</v>
      </c>
      <c r="I389" s="69" t="str">
        <f>"*"&amp;C389</f>
        <v>*Beorning Beehives (TI)</v>
      </c>
    </row>
    <row r="390" spans="1:9" x14ac:dyDescent="0.25">
      <c r="A390" t="s">
        <v>1380</v>
      </c>
      <c r="B390">
        <f>COUNTIF(progressive!C$13:BW$227,'cards-dc.json'!I1940)</f>
        <v>1</v>
      </c>
      <c r="C390" t="s">
        <v>4587</v>
      </c>
      <c r="D390" t="s">
        <v>3814</v>
      </c>
      <c r="E390" t="s">
        <v>3927</v>
      </c>
      <c r="F390" t="s">
        <v>9789</v>
      </c>
      <c r="G390" t="s">
        <v>9786</v>
      </c>
      <c r="H390" t="s">
        <v>10382</v>
      </c>
      <c r="I390" s="69" t="str">
        <f>"*"&amp;C390</f>
        <v>*Beorning Skin-changers (BA)</v>
      </c>
    </row>
    <row r="391" spans="1:9" x14ac:dyDescent="0.25">
      <c r="A391" t="s">
        <v>910</v>
      </c>
      <c r="B391">
        <f>COUNTIF(progressive!C$13:BW$227,'cards-dc.json'!I1283)</f>
        <v>0</v>
      </c>
      <c r="C391" t="s">
        <v>4588</v>
      </c>
      <c r="D391" t="s">
        <v>3825</v>
      </c>
      <c r="E391" t="s">
        <v>3927</v>
      </c>
      <c r="F391" t="s">
        <v>9789</v>
      </c>
      <c r="G391" t="s">
        <v>9786</v>
      </c>
      <c r="H391" t="s">
        <v>10383</v>
      </c>
      <c r="I391" s="69" t="str">
        <f>"*"&amp;C391</f>
        <v>*Beorning Toll (LE)</v>
      </c>
    </row>
    <row r="392" spans="1:9" x14ac:dyDescent="0.25">
      <c r="A392" t="s">
        <v>246</v>
      </c>
      <c r="B392">
        <f>COUNTIF(progressive!C$13:BW$227,'cards-dc.json'!I1381)</f>
        <v>0</v>
      </c>
      <c r="C392" t="s">
        <v>4590</v>
      </c>
      <c r="D392" t="s">
        <v>3825</v>
      </c>
      <c r="E392" t="s">
        <v>3927</v>
      </c>
      <c r="F392" t="s">
        <v>9791</v>
      </c>
      <c r="G392" t="s">
        <v>9784</v>
      </c>
      <c r="H392" t="s">
        <v>10384</v>
      </c>
      <c r="I392" s="69" t="str">
        <f>"*"&amp;C392</f>
        <v>*Beornings (LE)</v>
      </c>
    </row>
    <row r="393" spans="1:9" x14ac:dyDescent="0.25">
      <c r="A393" t="s">
        <v>246</v>
      </c>
      <c r="B393">
        <f>COUNTIF(progressive!C$13:BW$227,'cards-dc.json'!I251)</f>
        <v>0</v>
      </c>
      <c r="C393" t="s">
        <v>4589</v>
      </c>
      <c r="D393" t="s">
        <v>3835</v>
      </c>
      <c r="E393" s="56" t="s">
        <v>3925</v>
      </c>
      <c r="F393" t="s">
        <v>9791</v>
      </c>
      <c r="G393" t="s">
        <v>9788</v>
      </c>
      <c r="H393" t="s">
        <v>10385</v>
      </c>
      <c r="I393" s="69" t="str">
        <f>"*"&amp;C393</f>
        <v>*Beornings (TW)</v>
      </c>
    </row>
    <row r="394" spans="1:9" x14ac:dyDescent="0.25">
      <c r="A394" t="s">
        <v>423</v>
      </c>
      <c r="B394">
        <f>COUNTIF(progressive!C$13:BW$227,'cards-dc.json'!I1573)</f>
        <v>0</v>
      </c>
      <c r="C394" t="s">
        <v>4592</v>
      </c>
      <c r="D394" t="s">
        <v>3825</v>
      </c>
      <c r="E394" t="s">
        <v>3926</v>
      </c>
      <c r="F394" t="s">
        <v>9793</v>
      </c>
      <c r="G394" t="s">
        <v>9784</v>
      </c>
      <c r="H394" t="s">
        <v>10386</v>
      </c>
      <c r="I394" s="69" t="str">
        <f>"*"&amp;C394</f>
        <v>*Beorn's House [M] (LE)</v>
      </c>
    </row>
    <row r="395" spans="1:9" x14ac:dyDescent="0.25">
      <c r="A395" t="s">
        <v>423</v>
      </c>
      <c r="B395">
        <f>COUNTIF(progressive!C$13:BW$227,'cards-dc.json'!I428)</f>
        <v>0</v>
      </c>
      <c r="C395" t="s">
        <v>4591</v>
      </c>
      <c r="D395" t="s">
        <v>3835</v>
      </c>
      <c r="E395" s="56" t="s">
        <v>3925</v>
      </c>
      <c r="F395" t="s">
        <v>9793</v>
      </c>
      <c r="G395" t="s">
        <v>9788</v>
      </c>
      <c r="H395" t="s">
        <v>10387</v>
      </c>
      <c r="I395" s="69" t="str">
        <f>"*"&amp;C395</f>
        <v>*Beorn's House [H] (TW)</v>
      </c>
    </row>
    <row r="396" spans="1:9" x14ac:dyDescent="0.25">
      <c r="A396" t="s">
        <v>11</v>
      </c>
      <c r="B396">
        <f>COUNTIF(progressive!C$13:BW$227,'cards-dc.json'!I13)</f>
        <v>0</v>
      </c>
      <c r="C396" t="s">
        <v>4593</v>
      </c>
      <c r="D396" t="s">
        <v>3835</v>
      </c>
      <c r="E396" t="s">
        <v>3925</v>
      </c>
      <c r="F396" t="s">
        <v>9787</v>
      </c>
      <c r="G396" t="s">
        <v>9788</v>
      </c>
      <c r="H396" t="s">
        <v>10388</v>
      </c>
      <c r="I396" s="69" t="str">
        <f>"*"&amp;C396</f>
        <v>*Beregond (TW)</v>
      </c>
    </row>
    <row r="397" spans="1:9" x14ac:dyDescent="0.25">
      <c r="A397" t="s">
        <v>12</v>
      </c>
      <c r="B397">
        <f>COUNTIF(progressive!C$13:BW$227,'cards-dc.json'!I14)</f>
        <v>0</v>
      </c>
      <c r="C397" t="s">
        <v>4594</v>
      </c>
      <c r="D397" t="s">
        <v>3835</v>
      </c>
      <c r="E397" s="56" t="s">
        <v>3926</v>
      </c>
      <c r="F397" t="s">
        <v>9787</v>
      </c>
      <c r="G397" t="s">
        <v>9788</v>
      </c>
      <c r="H397" t="s">
        <v>10389</v>
      </c>
      <c r="I397" s="69" t="str">
        <f>"*"&amp;C397</f>
        <v>*Beretar (TW)</v>
      </c>
    </row>
    <row r="398" spans="1:9" x14ac:dyDescent="0.25">
      <c r="A398" t="s">
        <v>2259</v>
      </c>
      <c r="B398">
        <f>COUNTIF(progressive!C$13:BW$227,'cards-dc.json'!I3587)</f>
        <v>0</v>
      </c>
      <c r="C398" t="s">
        <v>4595</v>
      </c>
      <c r="D398" t="s">
        <v>3818</v>
      </c>
      <c r="E398" t="s">
        <v>3951</v>
      </c>
      <c r="F398">
        <v>0</v>
      </c>
      <c r="G398">
        <v>0</v>
      </c>
      <c r="H398" t="s">
        <v>10390</v>
      </c>
      <c r="I398" s="69" t="str">
        <f>"*"&amp;C398</f>
        <v>*Bereth (CP)</v>
      </c>
    </row>
    <row r="399" spans="1:9" x14ac:dyDescent="0.25">
      <c r="A399" t="s">
        <v>13</v>
      </c>
      <c r="B399">
        <f>COUNTIF(progressive!C$13:BW$227,'cards-dc.json'!I15)</f>
        <v>0</v>
      </c>
      <c r="C399" t="s">
        <v>4596</v>
      </c>
      <c r="D399" t="s">
        <v>3835</v>
      </c>
      <c r="E399" s="56" t="s">
        <v>3926</v>
      </c>
      <c r="F399" t="s">
        <v>9787</v>
      </c>
      <c r="G399" t="s">
        <v>9788</v>
      </c>
      <c r="H399" t="s">
        <v>10391</v>
      </c>
      <c r="I399" s="69" t="str">
        <f>"*"&amp;C399</f>
        <v>*Bergil (TW)</v>
      </c>
    </row>
    <row r="400" spans="1:9" x14ac:dyDescent="0.25">
      <c r="A400" t="s">
        <v>3048</v>
      </c>
      <c r="B400">
        <f>COUNTIF(progressive!C$13:BW$227,'cards-dc.json'!I2850)</f>
        <v>0</v>
      </c>
      <c r="C400" t="s">
        <v>4597</v>
      </c>
      <c r="D400" t="s">
        <v>3829</v>
      </c>
      <c r="E400">
        <v>0</v>
      </c>
      <c r="F400">
        <v>0</v>
      </c>
      <c r="G400">
        <v>0</v>
      </c>
      <c r="H400" t="s">
        <v>10392</v>
      </c>
      <c r="I400" s="69" t="str">
        <f>"*"&amp;C400</f>
        <v>*Bernastath [H] (NW)</v>
      </c>
    </row>
    <row r="401" spans="1:9" x14ac:dyDescent="0.25">
      <c r="A401" t="s">
        <v>3048</v>
      </c>
      <c r="B401">
        <f>COUNTIF(progressive!C$13:BW$227,'cards-dc.json'!I2851)</f>
        <v>0</v>
      </c>
      <c r="C401" t="s">
        <v>4598</v>
      </c>
      <c r="D401" t="s">
        <v>3829</v>
      </c>
      <c r="E401" s="56">
        <v>0</v>
      </c>
      <c r="F401">
        <v>0</v>
      </c>
      <c r="G401">
        <v>0</v>
      </c>
      <c r="H401" t="s">
        <v>10393</v>
      </c>
      <c r="I401" s="69" t="str">
        <f>"*"&amp;C401</f>
        <v>*Bernastath [M] (NW)</v>
      </c>
    </row>
    <row r="402" spans="1:9" x14ac:dyDescent="0.25">
      <c r="A402" t="s">
        <v>2881</v>
      </c>
      <c r="B402">
        <f>COUNTIF(progressive!C$13:BW$227,'cards-dc.json'!I2679)</f>
        <v>0</v>
      </c>
      <c r="C402" t="s">
        <v>4599</v>
      </c>
      <c r="D402" t="s">
        <v>3829</v>
      </c>
      <c r="E402" s="56" t="s">
        <v>3951</v>
      </c>
      <c r="F402">
        <v>0</v>
      </c>
      <c r="G402">
        <v>0</v>
      </c>
      <c r="H402" t="s">
        <v>10394</v>
      </c>
      <c r="I402" s="69" t="str">
        <f>"*"&amp;C402</f>
        <v>*Berning Huntsman (NW)</v>
      </c>
    </row>
    <row r="403" spans="1:9" x14ac:dyDescent="0.25">
      <c r="A403" t="s">
        <v>2942</v>
      </c>
      <c r="B403">
        <f>COUNTIF(progressive!C$13:BW$227,'cards-dc.json'!I2741)</f>
        <v>0</v>
      </c>
      <c r="C403" t="s">
        <v>4600</v>
      </c>
      <c r="D403" t="s">
        <v>3829</v>
      </c>
      <c r="E403" t="s">
        <v>3951</v>
      </c>
      <c r="F403">
        <v>0</v>
      </c>
      <c r="G403">
        <v>0</v>
      </c>
      <c r="H403" t="s">
        <v>10395</v>
      </c>
      <c r="I403" s="69" t="str">
        <f>"*"&amp;C403</f>
        <v>*Berninga (NW)</v>
      </c>
    </row>
    <row r="404" spans="1:9" x14ac:dyDescent="0.25">
      <c r="A404" t="s">
        <v>3899</v>
      </c>
      <c r="B404">
        <f>COUNTIF(progressive!C$13:BW$227,'cards-dc.json'!I89)</f>
        <v>0</v>
      </c>
      <c r="C404" t="s">
        <v>4212</v>
      </c>
      <c r="D404" t="s">
        <v>3835</v>
      </c>
      <c r="E404" t="s">
        <v>3926</v>
      </c>
      <c r="F404" t="s">
        <v>9789</v>
      </c>
      <c r="G404" t="s">
        <v>9786</v>
      </c>
      <c r="H404" t="s">
        <v>10004</v>
      </c>
      <c r="I404" s="69" t="str">
        <f>"*"&amp;C404</f>
        <v>*"Bert" - Bûrat (TW)</v>
      </c>
    </row>
    <row r="405" spans="1:9" x14ac:dyDescent="0.25">
      <c r="A405" t="s">
        <v>2852</v>
      </c>
      <c r="B405">
        <f>COUNTIF(progressive!C$13:BW$227,'cards-dc.json'!I2650)</f>
        <v>0</v>
      </c>
      <c r="C405" t="s">
        <v>4601</v>
      </c>
      <c r="D405" t="s">
        <v>3829</v>
      </c>
      <c r="E405" t="s">
        <v>3951</v>
      </c>
      <c r="F405">
        <v>0</v>
      </c>
      <c r="G405">
        <v>0</v>
      </c>
      <c r="H405" t="s">
        <v>10396</v>
      </c>
      <c r="I405" s="69" t="str">
        <f>"*"&amp;C405</f>
        <v>*Bertok (NW)</v>
      </c>
    </row>
    <row r="406" spans="1:9" x14ac:dyDescent="0.25">
      <c r="A406" t="s">
        <v>2823</v>
      </c>
      <c r="B406">
        <f>COUNTIF(progressive!C$13:BW$227,'cards-dc.json'!#REF!)</f>
        <v>0</v>
      </c>
      <c r="C406" t="s">
        <v>4602</v>
      </c>
      <c r="D406" t="s">
        <v>3827</v>
      </c>
      <c r="E406" t="s">
        <v>3951</v>
      </c>
      <c r="F406">
        <v>0</v>
      </c>
      <c r="G406">
        <v>0</v>
      </c>
      <c r="H406" t="s">
        <v>10397</v>
      </c>
      <c r="I406" s="69" t="str">
        <f>"*"&amp;C406</f>
        <v>*Between Two Worlds (MM)</v>
      </c>
    </row>
    <row r="407" spans="1:9" x14ac:dyDescent="0.25">
      <c r="A407" t="s">
        <v>3634</v>
      </c>
      <c r="B407">
        <f>COUNTIF(progressive!C$13:BW$227,'cards-dc.json'!I4199)</f>
        <v>0</v>
      </c>
      <c r="C407" t="s">
        <v>4603</v>
      </c>
      <c r="D407" t="s">
        <v>3837</v>
      </c>
      <c r="E407" s="56" t="s">
        <v>3951</v>
      </c>
      <c r="F407">
        <v>0</v>
      </c>
      <c r="G407">
        <v>0</v>
      </c>
      <c r="H407" t="s">
        <v>10398</v>
      </c>
      <c r="I407" s="69" t="str">
        <f>"*"&amp;C407</f>
        <v>*Beyond All Towers Strong and High (WR)</v>
      </c>
    </row>
    <row r="408" spans="1:9" x14ac:dyDescent="0.25">
      <c r="A408" t="s">
        <v>2260</v>
      </c>
      <c r="B408">
        <f>COUNTIF(progressive!C$13:BW$227,'cards-dc.json'!I3588)</f>
        <v>0</v>
      </c>
      <c r="C408" t="s">
        <v>4604</v>
      </c>
      <c r="D408" t="s">
        <v>3818</v>
      </c>
      <c r="E408" t="s">
        <v>3951</v>
      </c>
      <c r="F408">
        <v>0</v>
      </c>
      <c r="G408">
        <v>0</v>
      </c>
      <c r="H408" t="s">
        <v>10399</v>
      </c>
      <c r="I408" s="69" t="str">
        <f>"*"&amp;C408</f>
        <v>*Bharâm (CP)</v>
      </c>
    </row>
    <row r="409" spans="1:9" x14ac:dyDescent="0.25">
      <c r="A409" t="s">
        <v>14</v>
      </c>
      <c r="B409">
        <f>COUNTIF(progressive!C$13:BW$227,'cards-dc.json'!I16)</f>
        <v>0</v>
      </c>
      <c r="C409" t="s">
        <v>4605</v>
      </c>
      <c r="D409" t="s">
        <v>3835</v>
      </c>
      <c r="E409" t="s">
        <v>3928</v>
      </c>
      <c r="F409" t="s">
        <v>9787</v>
      </c>
      <c r="G409" t="s">
        <v>9788</v>
      </c>
      <c r="H409" t="s">
        <v>10400</v>
      </c>
      <c r="I409" s="69" t="str">
        <f>"*"&amp;C409</f>
        <v>*Bifur (TW)</v>
      </c>
    </row>
    <row r="410" spans="1:9" x14ac:dyDescent="0.25">
      <c r="A410" t="s">
        <v>1486</v>
      </c>
      <c r="B410">
        <f>COUNTIF(progressive!C$13:BW$227,'cards-dc.json'!I2063)</f>
        <v>0</v>
      </c>
      <c r="C410" t="s">
        <v>4606</v>
      </c>
      <c r="D410" t="s">
        <v>3822</v>
      </c>
      <c r="E410" s="56" t="s">
        <v>3951</v>
      </c>
      <c r="F410">
        <v>0</v>
      </c>
      <c r="G410">
        <v>0</v>
      </c>
      <c r="H410" t="s">
        <v>10401</v>
      </c>
      <c r="I410" s="69" t="str">
        <f>"*"&amp;C410</f>
        <v>*Big Bats (FB)</v>
      </c>
    </row>
    <row r="411" spans="1:9" x14ac:dyDescent="0.25">
      <c r="A411" t="s">
        <v>15</v>
      </c>
      <c r="B411">
        <f>COUNTIF(progressive!C$13:BW$227,'cards-dc.json'!I17)</f>
        <v>0</v>
      </c>
      <c r="C411" t="s">
        <v>4607</v>
      </c>
      <c r="D411" t="s">
        <v>3835</v>
      </c>
      <c r="E411" t="s">
        <v>3927</v>
      </c>
      <c r="F411" t="s">
        <v>9787</v>
      </c>
      <c r="G411" t="s">
        <v>9788</v>
      </c>
      <c r="H411" t="s">
        <v>10402</v>
      </c>
      <c r="I411" s="69" t="str">
        <f>"*"&amp;C411</f>
        <v>*Bilbo (TW)</v>
      </c>
    </row>
    <row r="412" spans="1:9" x14ac:dyDescent="0.25">
      <c r="A412" t="s">
        <v>1702</v>
      </c>
      <c r="B412">
        <f>COUNTIF(progressive!C$13:BW$227,'cards-dc.json'!I2301)</f>
        <v>0</v>
      </c>
      <c r="C412" t="s">
        <v>4608</v>
      </c>
      <c r="D412" t="s">
        <v>3819</v>
      </c>
      <c r="E412">
        <v>0</v>
      </c>
      <c r="F412">
        <v>0</v>
      </c>
      <c r="G412">
        <v>0</v>
      </c>
      <c r="H412" t="s">
        <v>10403</v>
      </c>
      <c r="I412" s="69" t="str">
        <f>"*"&amp;C412</f>
        <v>*Bilbo's Magic Ring (DF)</v>
      </c>
    </row>
    <row r="413" spans="1:9" x14ac:dyDescent="0.25">
      <c r="A413" t="s">
        <v>670</v>
      </c>
      <c r="B413">
        <f>COUNTIF(progressive!C$13:BW$227,'cards-dc.json'!I1039)</f>
        <v>0</v>
      </c>
      <c r="C413" t="s">
        <v>4609</v>
      </c>
      <c r="D413" t="s">
        <v>3820</v>
      </c>
      <c r="E413" t="s">
        <v>3938</v>
      </c>
      <c r="F413" t="s">
        <v>9787</v>
      </c>
      <c r="G413" t="s">
        <v>9784</v>
      </c>
      <c r="H413" t="s">
        <v>10404</v>
      </c>
      <c r="I413" s="69" t="str">
        <f>"*"&amp;C413</f>
        <v>*Bill Ferny (DM)</v>
      </c>
    </row>
    <row r="414" spans="1:9" x14ac:dyDescent="0.25">
      <c r="A414" t="s">
        <v>247</v>
      </c>
      <c r="B414">
        <f>COUNTIF(progressive!C$13:BW$227,'cards-dc.json'!I252)</f>
        <v>0</v>
      </c>
      <c r="C414" t="s">
        <v>4610</v>
      </c>
      <c r="D414" t="s">
        <v>3835</v>
      </c>
      <c r="E414" t="s">
        <v>3926</v>
      </c>
      <c r="F414" t="s">
        <v>9792</v>
      </c>
      <c r="G414" t="s">
        <v>9788</v>
      </c>
      <c r="H414" t="s">
        <v>10405</v>
      </c>
      <c r="I414" s="69" t="str">
        <f>"*"&amp;C414</f>
        <v>*Bill the Pony (TW)</v>
      </c>
    </row>
    <row r="415" spans="1:9" x14ac:dyDescent="0.25">
      <c r="A415" t="s">
        <v>962</v>
      </c>
      <c r="B415">
        <f>COUNTIF(progressive!C$13:BW$227,'cards-dc.json'!I1382)</f>
        <v>0</v>
      </c>
      <c r="C415" t="s">
        <v>4611</v>
      </c>
      <c r="D415" t="s">
        <v>3825</v>
      </c>
      <c r="E415" s="56" t="s">
        <v>3927</v>
      </c>
      <c r="F415" t="s">
        <v>9783</v>
      </c>
      <c r="G415" t="s">
        <v>9784</v>
      </c>
      <c r="H415" t="s">
        <v>10406</v>
      </c>
      <c r="I415" s="69" t="str">
        <f>"*"&amp;C415</f>
        <v>*Binding-ring (LE)</v>
      </c>
    </row>
    <row r="416" spans="1:9" x14ac:dyDescent="0.25">
      <c r="A416" t="s">
        <v>2474</v>
      </c>
      <c r="B416">
        <f>COUNTIF(progressive!C$13:BW$227,'cards-dc.json'!I3854)</f>
        <v>0</v>
      </c>
      <c r="C416" t="s">
        <v>4612</v>
      </c>
      <c r="D416" t="s">
        <v>3823</v>
      </c>
      <c r="E416" t="s">
        <v>3951</v>
      </c>
      <c r="F416">
        <v>0</v>
      </c>
      <c r="G416">
        <v>0</v>
      </c>
      <c r="H416" t="s">
        <v>10407</v>
      </c>
      <c r="I416" s="69" t="str">
        <f>"*"&amp;C416</f>
        <v>*Birth-Spot (GW)</v>
      </c>
    </row>
    <row r="417" spans="1:9" x14ac:dyDescent="0.25">
      <c r="A417" t="s">
        <v>1179</v>
      </c>
      <c r="B417">
        <f>COUNTIF(progressive!C$13:BW$227,'cards-dc.json'!I1688)</f>
        <v>0</v>
      </c>
      <c r="C417" t="s">
        <v>4613</v>
      </c>
      <c r="D417" t="s">
        <v>3813</v>
      </c>
      <c r="E417" s="56" t="s">
        <v>3937</v>
      </c>
      <c r="F417" t="s">
        <v>9790</v>
      </c>
      <c r="G417" t="s">
        <v>9788</v>
      </c>
      <c r="H417" t="s">
        <v>10408</v>
      </c>
      <c r="I417" s="69" t="str">
        <f>"*"&amp;C417</f>
        <v>*Biter and Beater! (AS)</v>
      </c>
    </row>
    <row r="418" spans="1:9" x14ac:dyDescent="0.25">
      <c r="A418" t="s">
        <v>963</v>
      </c>
      <c r="B418">
        <f>COUNTIF(progressive!C$13:BW$227,'cards-dc.json'!I1383)</f>
        <v>0</v>
      </c>
      <c r="C418" t="s">
        <v>4614</v>
      </c>
      <c r="D418" t="s">
        <v>3825</v>
      </c>
      <c r="E418" s="56" t="s">
        <v>3927</v>
      </c>
      <c r="F418" t="s">
        <v>9790</v>
      </c>
      <c r="G418" t="s">
        <v>9784</v>
      </c>
      <c r="H418" t="s">
        <v>10409</v>
      </c>
      <c r="I418" s="69" t="str">
        <f>"*"&amp;C418</f>
        <v>*Bitter Cold (LE)</v>
      </c>
    </row>
    <row r="419" spans="1:9" x14ac:dyDescent="0.25">
      <c r="A419" t="s">
        <v>3594</v>
      </c>
      <c r="B419">
        <f>COUNTIF(progressive!C$13:BW$227,'cards-dc.json'!I4159)</f>
        <v>0</v>
      </c>
      <c r="C419" t="s">
        <v>4615</v>
      </c>
      <c r="D419" t="s">
        <v>3837</v>
      </c>
      <c r="E419" s="56" t="s">
        <v>3951</v>
      </c>
      <c r="F419">
        <v>0</v>
      </c>
      <c r="G419">
        <v>0</v>
      </c>
      <c r="H419" t="s">
        <v>10410</v>
      </c>
      <c r="I419" s="69" t="str">
        <f>"*"&amp;C419</f>
        <v>*Bitter Heirlooms (WR)</v>
      </c>
    </row>
    <row r="420" spans="1:9" x14ac:dyDescent="0.25">
      <c r="A420" t="s">
        <v>248</v>
      </c>
      <c r="B420">
        <f>COUNTIF(progressive!C$13:BW$227,'cards-dc.json'!I253)</f>
        <v>0</v>
      </c>
      <c r="C420" t="s">
        <v>4616</v>
      </c>
      <c r="D420" t="s">
        <v>3835</v>
      </c>
      <c r="E420" t="s">
        <v>8517</v>
      </c>
      <c r="F420" t="s">
        <v>9783</v>
      </c>
      <c r="G420" t="s">
        <v>9788</v>
      </c>
      <c r="H420" t="s">
        <v>10411</v>
      </c>
      <c r="I420" s="69" t="str">
        <f>"*"&amp;C420</f>
        <v>*Black Arrow (TW)</v>
      </c>
    </row>
    <row r="421" spans="1:9" x14ac:dyDescent="0.25">
      <c r="A421" t="s">
        <v>497</v>
      </c>
      <c r="B421">
        <f>COUNTIF(progressive!C$13:BW$227,'cards-dc.json'!I866)</f>
        <v>0</v>
      </c>
      <c r="C421" t="s">
        <v>4617</v>
      </c>
      <c r="D421" t="s">
        <v>3833</v>
      </c>
      <c r="E421" t="s">
        <v>3936</v>
      </c>
      <c r="F421" t="s">
        <v>9785</v>
      </c>
      <c r="G421" t="s">
        <v>9786</v>
      </c>
      <c r="H421" t="s">
        <v>10412</v>
      </c>
      <c r="I421" s="69" t="str">
        <f>"*"&amp;C421</f>
        <v>*Black Breath (TD)</v>
      </c>
    </row>
    <row r="422" spans="1:9" x14ac:dyDescent="0.25">
      <c r="A422" t="s">
        <v>1487</v>
      </c>
      <c r="B422">
        <f>COUNTIF(progressive!C$13:BW$227,'cards-dc.json'!I2064)</f>
        <v>0</v>
      </c>
      <c r="C422" t="s">
        <v>4618</v>
      </c>
      <c r="D422" t="s">
        <v>3822</v>
      </c>
      <c r="E422" s="56" t="s">
        <v>3951</v>
      </c>
      <c r="F422">
        <v>0</v>
      </c>
      <c r="G422">
        <v>0</v>
      </c>
      <c r="H422" t="s">
        <v>10413</v>
      </c>
      <c r="I422" s="69" t="str">
        <f>"*"&amp;C422</f>
        <v>*Black Crows (FB)</v>
      </c>
    </row>
    <row r="423" spans="1:9" x14ac:dyDescent="0.25">
      <c r="A423" t="s">
        <v>1180</v>
      </c>
      <c r="B423">
        <f>COUNTIF(progressive!C$13:BW$227,'cards-dc.json'!I1689)</f>
        <v>1</v>
      </c>
      <c r="C423" t="s">
        <v>4619</v>
      </c>
      <c r="D423" t="s">
        <v>3813</v>
      </c>
      <c r="E423" s="56" t="s">
        <v>3941</v>
      </c>
      <c r="F423" t="s">
        <v>9792</v>
      </c>
      <c r="G423" t="s">
        <v>9784</v>
      </c>
      <c r="H423" t="s">
        <v>10414</v>
      </c>
      <c r="I423" s="69" t="str">
        <f>"*"&amp;C423</f>
        <v>*Black Horse (AS)</v>
      </c>
    </row>
    <row r="424" spans="1:9" x14ac:dyDescent="0.25">
      <c r="A424" t="s">
        <v>964</v>
      </c>
      <c r="B424">
        <f>COUNTIF(progressive!C$13:BW$227,'cards-dc.json'!I1384)</f>
        <v>0</v>
      </c>
      <c r="C424" t="s">
        <v>4620</v>
      </c>
      <c r="D424" t="s">
        <v>3825</v>
      </c>
      <c r="E424" t="s">
        <v>3926</v>
      </c>
      <c r="F424" t="s">
        <v>9783</v>
      </c>
      <c r="G424" t="s">
        <v>9784</v>
      </c>
      <c r="H424" t="s">
        <v>10415</v>
      </c>
      <c r="I424" s="69" t="str">
        <f>"*"&amp;C424</f>
        <v>*Black Mace (LE)</v>
      </c>
    </row>
    <row r="425" spans="1:9" x14ac:dyDescent="0.25">
      <c r="A425" t="s">
        <v>1181</v>
      </c>
      <c r="B425">
        <f>COUNTIF(progressive!C$13:BW$227,'cards-dc.json'!I1690)</f>
        <v>0</v>
      </c>
      <c r="C425" t="s">
        <v>4621</v>
      </c>
      <c r="D425" t="s">
        <v>3813</v>
      </c>
      <c r="E425" t="s">
        <v>3935</v>
      </c>
      <c r="F425" t="s">
        <v>9791</v>
      </c>
      <c r="G425" t="s">
        <v>9784</v>
      </c>
      <c r="H425" t="s">
        <v>10416</v>
      </c>
      <c r="I425" s="69" t="str">
        <f>"*"&amp;C425</f>
        <v>*Black Númenóreans (AS)</v>
      </c>
    </row>
    <row r="426" spans="1:9" x14ac:dyDescent="0.25">
      <c r="A426" t="s">
        <v>965</v>
      </c>
      <c r="B426">
        <f>COUNTIF(progressive!C$13:BW$227,'cards-dc.json'!I1385)</f>
        <v>3</v>
      </c>
      <c r="C426" t="s">
        <v>4622</v>
      </c>
      <c r="D426" t="s">
        <v>3825</v>
      </c>
      <c r="E426" t="s">
        <v>3927</v>
      </c>
      <c r="F426" t="s">
        <v>9790</v>
      </c>
      <c r="G426" t="s">
        <v>9784</v>
      </c>
      <c r="H426" t="s">
        <v>10417</v>
      </c>
      <c r="I426" s="69" t="str">
        <f>"*"&amp;C426</f>
        <v>*Black Rain (LE)</v>
      </c>
    </row>
    <row r="427" spans="1:9" x14ac:dyDescent="0.25">
      <c r="A427" t="s">
        <v>966</v>
      </c>
      <c r="B427">
        <f>COUNTIF(progressive!C$13:BW$227,'cards-dc.json'!I1386)</f>
        <v>4</v>
      </c>
      <c r="C427" t="s">
        <v>4623</v>
      </c>
      <c r="D427" t="s">
        <v>3825</v>
      </c>
      <c r="E427" t="s">
        <v>3942</v>
      </c>
      <c r="F427" t="s">
        <v>9790</v>
      </c>
      <c r="G427" t="s">
        <v>9784</v>
      </c>
      <c r="H427" t="s">
        <v>10418</v>
      </c>
      <c r="I427" s="69" t="str">
        <f>"*"&amp;C427</f>
        <v>*Black Rider (LE)</v>
      </c>
    </row>
    <row r="428" spans="1:9" x14ac:dyDescent="0.25">
      <c r="A428" t="s">
        <v>3147</v>
      </c>
      <c r="B428">
        <f>COUNTIF(progressive!C$13:BW$227,'cards-dc.json'!I3017)</f>
        <v>0</v>
      </c>
      <c r="C428" t="s">
        <v>4624</v>
      </c>
      <c r="D428" t="s">
        <v>3831</v>
      </c>
      <c r="E428" t="s">
        <v>3951</v>
      </c>
      <c r="F428">
        <v>0</v>
      </c>
      <c r="G428">
        <v>0</v>
      </c>
      <c r="H428" t="s">
        <v>10419</v>
      </c>
      <c r="I428" s="69" t="str">
        <f>"*"&amp;C428</f>
        <v>*Black Riders (RS)</v>
      </c>
    </row>
    <row r="429" spans="1:9" x14ac:dyDescent="0.25">
      <c r="A429" t="s">
        <v>1883</v>
      </c>
      <c r="B429">
        <f>COUNTIF(progressive!C$13:BW$227,'cards-dc.json'!I2493)</f>
        <v>0</v>
      </c>
      <c r="C429" t="s">
        <v>4625</v>
      </c>
      <c r="D429" t="s">
        <v>3828</v>
      </c>
      <c r="E429" t="s">
        <v>3951</v>
      </c>
      <c r="F429">
        <v>0</v>
      </c>
      <c r="G429">
        <v>0</v>
      </c>
      <c r="H429" t="s">
        <v>10420</v>
      </c>
      <c r="I429" s="69" t="str">
        <f>"*"&amp;C429</f>
        <v>*Black Ring of Arda (NE)</v>
      </c>
    </row>
    <row r="430" spans="1:9" x14ac:dyDescent="0.25">
      <c r="A430" t="s">
        <v>3635</v>
      </c>
      <c r="B430">
        <f>COUNTIF(progressive!C$13:BW$227,'cards-dc.json'!I4200)</f>
        <v>0</v>
      </c>
      <c r="C430" t="s">
        <v>4626</v>
      </c>
      <c r="D430" t="s">
        <v>3837</v>
      </c>
      <c r="E430" s="56" t="s">
        <v>3951</v>
      </c>
      <c r="F430">
        <v>0</v>
      </c>
      <c r="G430">
        <v>0</v>
      </c>
      <c r="H430" t="s">
        <v>10421</v>
      </c>
      <c r="I430" s="69" t="str">
        <f>"*"&amp;C430</f>
        <v>*Black Sails (WR)</v>
      </c>
    </row>
    <row r="431" spans="1:9" x14ac:dyDescent="0.25">
      <c r="A431" t="s">
        <v>1884</v>
      </c>
      <c r="B431">
        <f>COUNTIF(progressive!C$13:BW$227,'cards-dc.json'!I2494)</f>
        <v>0</v>
      </c>
      <c r="C431" t="s">
        <v>4627</v>
      </c>
      <c r="D431" t="s">
        <v>3828</v>
      </c>
      <c r="E431" t="s">
        <v>3951</v>
      </c>
      <c r="F431">
        <v>0</v>
      </c>
      <c r="G431">
        <v>0</v>
      </c>
      <c r="H431" t="s">
        <v>10422</v>
      </c>
      <c r="I431" s="69" t="str">
        <f>"*"&amp;C431</f>
        <v>*Black Steed (NE)</v>
      </c>
    </row>
    <row r="432" spans="1:9" x14ac:dyDescent="0.25">
      <c r="A432" t="s">
        <v>967</v>
      </c>
      <c r="B432">
        <f>COUNTIF(progressive!C$13:BW$227,'cards-dc.json'!I1387)</f>
        <v>0</v>
      </c>
      <c r="C432" t="s">
        <v>4628</v>
      </c>
      <c r="D432" t="s">
        <v>3825</v>
      </c>
      <c r="E432" t="s">
        <v>3926</v>
      </c>
      <c r="F432" t="s">
        <v>9791</v>
      </c>
      <c r="G432" t="s">
        <v>9784</v>
      </c>
      <c r="H432" t="s">
        <v>10423</v>
      </c>
      <c r="I432" s="69" t="str">
        <f>"*"&amp;C432</f>
        <v>*Black Trolls (LE)</v>
      </c>
    </row>
    <row r="433" spans="1:9" x14ac:dyDescent="0.25">
      <c r="A433" t="s">
        <v>1381</v>
      </c>
      <c r="B433">
        <f>COUNTIF(progressive!C$13:BW$227,'cards-dc.json'!I1941)</f>
        <v>0</v>
      </c>
      <c r="C433" t="s">
        <v>4629</v>
      </c>
      <c r="D433" t="s">
        <v>3814</v>
      </c>
      <c r="E433" t="s">
        <v>3927</v>
      </c>
      <c r="F433" t="s">
        <v>9785</v>
      </c>
      <c r="G433" t="s">
        <v>9786</v>
      </c>
      <c r="H433" t="s">
        <v>10424</v>
      </c>
      <c r="I433" s="69" t="str">
        <f>"*"&amp;C433</f>
        <v>*Black Vapour (BA)</v>
      </c>
    </row>
    <row r="434" spans="1:9" x14ac:dyDescent="0.25">
      <c r="A434" t="s">
        <v>970</v>
      </c>
      <c r="B434">
        <f>COUNTIF(progressive!C$13:BW$227,'cards-dc.json'!I1390)</f>
        <v>0</v>
      </c>
      <c r="C434" t="s">
        <v>4630</v>
      </c>
      <c r="D434" t="s">
        <v>3825</v>
      </c>
      <c r="E434" t="s">
        <v>3927</v>
      </c>
      <c r="F434" t="s">
        <v>9792</v>
      </c>
      <c r="G434" t="s">
        <v>9784</v>
      </c>
      <c r="H434" t="s">
        <v>10425</v>
      </c>
      <c r="I434" s="69" t="str">
        <f>"*"&amp;C434</f>
        <v>*Blackbole (LE)</v>
      </c>
    </row>
    <row r="435" spans="1:9" x14ac:dyDescent="0.25">
      <c r="A435" t="s">
        <v>968</v>
      </c>
      <c r="B435">
        <f>COUNTIF(progressive!C$13:BW$227,'cards-dc.json'!I1388)</f>
        <v>0</v>
      </c>
      <c r="C435" t="s">
        <v>4631</v>
      </c>
      <c r="D435" t="s">
        <v>3825</v>
      </c>
      <c r="E435" t="s">
        <v>3942</v>
      </c>
      <c r="F435" t="s">
        <v>9783</v>
      </c>
      <c r="G435" t="s">
        <v>9784</v>
      </c>
      <c r="H435" t="s">
        <v>10426</v>
      </c>
      <c r="I435" s="69" t="str">
        <f>"*"&amp;C435</f>
        <v>*Black-hide Shield (LE)</v>
      </c>
    </row>
    <row r="436" spans="1:9" x14ac:dyDescent="0.25">
      <c r="A436" t="s">
        <v>969</v>
      </c>
      <c r="B436">
        <f>COUNTIF(progressive!C$13:BW$227,'cards-dc.json'!I1389)</f>
        <v>0</v>
      </c>
      <c r="C436" t="s">
        <v>4632</v>
      </c>
      <c r="D436" t="s">
        <v>3825</v>
      </c>
      <c r="E436" t="s">
        <v>3942</v>
      </c>
      <c r="F436" t="s">
        <v>9783</v>
      </c>
      <c r="G436" t="s">
        <v>9784</v>
      </c>
      <c r="H436" t="s">
        <v>10427</v>
      </c>
      <c r="I436" s="69" t="str">
        <f>"*"&amp;C436</f>
        <v>*Black-mail Coat (LE)</v>
      </c>
    </row>
    <row r="437" spans="1:9" x14ac:dyDescent="0.25">
      <c r="A437" t="s">
        <v>2943</v>
      </c>
      <c r="B437">
        <f>COUNTIF(progressive!C$13:BW$227,'cards-dc.json'!I2742)</f>
        <v>0</v>
      </c>
      <c r="C437" t="s">
        <v>4633</v>
      </c>
      <c r="D437" t="s">
        <v>3829</v>
      </c>
      <c r="E437" t="s">
        <v>3951</v>
      </c>
      <c r="F437">
        <v>0</v>
      </c>
      <c r="G437">
        <v>0</v>
      </c>
      <c r="H437" t="s">
        <v>10428</v>
      </c>
      <c r="I437" s="69" t="str">
        <f>"*"&amp;C437</f>
        <v>*Blackmoon (NW)</v>
      </c>
    </row>
    <row r="438" spans="1:9" x14ac:dyDescent="0.25">
      <c r="A438" t="s">
        <v>3343</v>
      </c>
      <c r="B438">
        <f>COUNTIF(progressive!C$13:BW$227,'cards-dc.json'!#REF!)</f>
        <v>0</v>
      </c>
      <c r="C438" t="s">
        <v>4634</v>
      </c>
      <c r="D438" t="s">
        <v>3832</v>
      </c>
      <c r="E438" t="s">
        <v>3951</v>
      </c>
      <c r="F438">
        <v>0</v>
      </c>
      <c r="G438">
        <v>0</v>
      </c>
      <c r="H438" t="s">
        <v>10429</v>
      </c>
      <c r="I438" s="69" t="str">
        <f>"*"&amp;C438</f>
        <v>*Blade of Masra (SL)</v>
      </c>
    </row>
    <row r="439" spans="1:9" x14ac:dyDescent="0.25">
      <c r="A439" t="s">
        <v>2527</v>
      </c>
      <c r="B439">
        <f>COUNTIF(progressive!C$13:BW$227,'cards-dc.json'!I3907)</f>
        <v>1</v>
      </c>
      <c r="C439" t="s">
        <v>4635</v>
      </c>
      <c r="D439" t="s">
        <v>3823</v>
      </c>
      <c r="E439" s="56" t="s">
        <v>3951</v>
      </c>
      <c r="F439">
        <v>0</v>
      </c>
      <c r="G439">
        <v>0</v>
      </c>
      <c r="H439" t="s">
        <v>10430</v>
      </c>
      <c r="I439" s="69" t="str">
        <f>"*"&amp;C439</f>
        <v>*Blade-master (GW)</v>
      </c>
    </row>
    <row r="440" spans="1:9" x14ac:dyDescent="0.25">
      <c r="A440" t="s">
        <v>1885</v>
      </c>
      <c r="B440">
        <f>COUNTIF(progressive!C$13:BW$227,'cards-dc.json'!I2495)</f>
        <v>0</v>
      </c>
      <c r="C440" t="s">
        <v>4636</v>
      </c>
      <c r="D440" t="s">
        <v>3828</v>
      </c>
      <c r="E440" t="s">
        <v>3951</v>
      </c>
      <c r="F440">
        <v>0</v>
      </c>
      <c r="G440">
        <v>0</v>
      </c>
      <c r="H440" t="s">
        <v>10431</v>
      </c>
      <c r="I440" s="69" t="str">
        <f>"*"&amp;C440</f>
        <v>*Blades of Sorcery (NE)</v>
      </c>
    </row>
    <row r="441" spans="1:9" x14ac:dyDescent="0.25">
      <c r="A441" t="s">
        <v>1463</v>
      </c>
      <c r="B441">
        <f>COUNTIF(progressive!C$13:BW$227,'cards-dc.json'!I2040)</f>
        <v>0</v>
      </c>
      <c r="C441" t="s">
        <v>4637</v>
      </c>
      <c r="D441" t="s">
        <v>3822</v>
      </c>
      <c r="E441" t="s">
        <v>3951</v>
      </c>
      <c r="F441">
        <v>0</v>
      </c>
      <c r="G441">
        <v>0</v>
      </c>
      <c r="H441" t="s">
        <v>10432</v>
      </c>
      <c r="I441" s="69" t="str">
        <f>"*"&amp;C441</f>
        <v>*Bladorthin (FB)</v>
      </c>
    </row>
    <row r="442" spans="1:9" x14ac:dyDescent="0.25">
      <c r="A442" t="s">
        <v>1293</v>
      </c>
      <c r="B442">
        <f>COUNTIF(progressive!C$13:BW$227,'cards-dc.json'!I1849)</f>
        <v>0</v>
      </c>
      <c r="C442" t="s">
        <v>4638</v>
      </c>
      <c r="D442" t="s">
        <v>3836</v>
      </c>
      <c r="E442" s="56" t="s">
        <v>3948</v>
      </c>
      <c r="F442" t="s">
        <v>9783</v>
      </c>
      <c r="G442" t="s">
        <v>9784</v>
      </c>
      <c r="H442" t="s">
        <v>10433</v>
      </c>
      <c r="I442" s="69" t="str">
        <f>"*"&amp;C442</f>
        <v>*Blasting Fire (WH)</v>
      </c>
    </row>
    <row r="443" spans="1:9" x14ac:dyDescent="0.25">
      <c r="A443" t="s">
        <v>971</v>
      </c>
      <c r="B443">
        <f>COUNTIF(progressive!C$13:BW$227,'cards-dc.json'!I1391)</f>
        <v>0</v>
      </c>
      <c r="C443" t="s">
        <v>4639</v>
      </c>
      <c r="D443" t="s">
        <v>3825</v>
      </c>
      <c r="E443" s="56" t="s">
        <v>3942</v>
      </c>
      <c r="F443" t="s">
        <v>9783</v>
      </c>
      <c r="G443" t="s">
        <v>9784</v>
      </c>
      <c r="H443" t="s">
        <v>10434</v>
      </c>
      <c r="I443" s="69" t="str">
        <f>"*"&amp;C443</f>
        <v>*Blazon of the Eye (LE)</v>
      </c>
    </row>
    <row r="444" spans="1:9" x14ac:dyDescent="0.25">
      <c r="A444" t="s">
        <v>2944</v>
      </c>
      <c r="B444">
        <f>COUNTIF(progressive!C$13:BW$227,'cards-dc.json'!I2743)</f>
        <v>0</v>
      </c>
      <c r="C444" t="s">
        <v>4640</v>
      </c>
      <c r="D444" t="s">
        <v>3829</v>
      </c>
      <c r="E444" t="s">
        <v>3951</v>
      </c>
      <c r="F444">
        <v>0</v>
      </c>
      <c r="G444">
        <v>0</v>
      </c>
      <c r="H444" t="s">
        <v>10435</v>
      </c>
      <c r="I444" s="69" t="str">
        <f>"*"&amp;C444</f>
        <v>*Bleak Mountains (NW)</v>
      </c>
    </row>
    <row r="445" spans="1:9" x14ac:dyDescent="0.25">
      <c r="A445" t="s">
        <v>2945</v>
      </c>
      <c r="B445">
        <f>COUNTIF(progressive!C$13:BW$227,'cards-dc.json'!I2744)</f>
        <v>0</v>
      </c>
      <c r="C445" t="s">
        <v>4641</v>
      </c>
      <c r="D445" t="s">
        <v>3829</v>
      </c>
      <c r="E445" t="s">
        <v>3951</v>
      </c>
      <c r="F445">
        <v>0</v>
      </c>
      <c r="G445">
        <v>0</v>
      </c>
      <c r="H445" t="s">
        <v>10436</v>
      </c>
      <c r="I445" s="69" t="str">
        <f>"*"&amp;C445</f>
        <v>*Blessings of the Half-men (NW)</v>
      </c>
    </row>
    <row r="446" spans="1:9" x14ac:dyDescent="0.25">
      <c r="A446" t="s">
        <v>1294</v>
      </c>
      <c r="B446">
        <f>COUNTIF(progressive!C$13:BW$227,'cards-dc.json'!I1850)</f>
        <v>0</v>
      </c>
      <c r="C446" t="s">
        <v>4642</v>
      </c>
      <c r="D446" t="s">
        <v>3836</v>
      </c>
      <c r="E446" t="s">
        <v>3941</v>
      </c>
      <c r="F446" t="s">
        <v>9790</v>
      </c>
      <c r="G446" t="s">
        <v>9796</v>
      </c>
      <c r="H446" t="s">
        <v>10437</v>
      </c>
      <c r="I446" s="69" t="str">
        <f>"*"&amp;C446</f>
        <v>*Blind to All Else (WH)</v>
      </c>
    </row>
    <row r="447" spans="1:9" x14ac:dyDescent="0.25">
      <c r="A447" t="s">
        <v>1264</v>
      </c>
      <c r="B447">
        <f>COUNTIF(progressive!C$13:BW$227,'cards-dc.json'!I1820)</f>
        <v>0</v>
      </c>
      <c r="C447" t="s">
        <v>4643</v>
      </c>
      <c r="D447" t="s">
        <v>3836</v>
      </c>
      <c r="E447" t="s">
        <v>3948</v>
      </c>
      <c r="F447" t="s">
        <v>9785</v>
      </c>
      <c r="G447" t="s">
        <v>9786</v>
      </c>
      <c r="H447" t="s">
        <v>10438</v>
      </c>
      <c r="I447" s="69" t="str">
        <f>"*"&amp;C447</f>
        <v>*Blind to the West (WH)</v>
      </c>
    </row>
    <row r="448" spans="1:9" x14ac:dyDescent="0.25">
      <c r="A448" t="s">
        <v>249</v>
      </c>
      <c r="B448">
        <f>COUNTIF(progressive!C$13:BW$227,'cards-dc.json'!I254)</f>
        <v>0</v>
      </c>
      <c r="C448" t="s">
        <v>4644</v>
      </c>
      <c r="D448" t="s">
        <v>3835</v>
      </c>
      <c r="E448" t="s">
        <v>3931</v>
      </c>
      <c r="F448" t="s">
        <v>9790</v>
      </c>
      <c r="G448" t="s">
        <v>9788</v>
      </c>
      <c r="H448" t="s">
        <v>10439</v>
      </c>
      <c r="I448" s="69" t="str">
        <f>"*"&amp;C448</f>
        <v>*Block (TW)</v>
      </c>
    </row>
    <row r="449" spans="1:9" x14ac:dyDescent="0.25">
      <c r="A449" t="s">
        <v>2664</v>
      </c>
      <c r="B449">
        <f>COUNTIF(progressive!C$13:BW$227,'cards-dc.json'!I4058)</f>
        <v>0</v>
      </c>
      <c r="C449" t="s">
        <v>4645</v>
      </c>
      <c r="D449" t="s">
        <v>3824</v>
      </c>
      <c r="E449" t="s">
        <v>3951</v>
      </c>
      <c r="F449">
        <v>0</v>
      </c>
      <c r="G449">
        <v>0</v>
      </c>
      <c r="H449" t="s">
        <v>10440</v>
      </c>
      <c r="I449" s="69" t="str">
        <f>"*"&amp;C449</f>
        <v>*Blood Money (KN)</v>
      </c>
    </row>
    <row r="450" spans="1:9" x14ac:dyDescent="0.25">
      <c r="A450" t="s">
        <v>1531</v>
      </c>
      <c r="B450">
        <f>COUNTIF(progressive!C$13:BW$227,'cards-dc.json'!I2109)</f>
        <v>0</v>
      </c>
      <c r="C450" t="s">
        <v>4646</v>
      </c>
      <c r="D450" t="s">
        <v>3822</v>
      </c>
      <c r="E450" t="s">
        <v>3951</v>
      </c>
      <c r="F450">
        <v>0</v>
      </c>
      <c r="G450">
        <v>0</v>
      </c>
      <c r="H450" t="s">
        <v>10441</v>
      </c>
      <c r="I450" s="69" t="str">
        <f>"*"&amp;C450</f>
        <v>*Blood of Huan (FB)</v>
      </c>
    </row>
    <row r="451" spans="1:9" x14ac:dyDescent="0.25">
      <c r="A451" t="s">
        <v>3636</v>
      </c>
      <c r="B451">
        <f>COUNTIF(progressive!C$13:BW$227,'cards-dc.json'!I4201)</f>
        <v>0</v>
      </c>
      <c r="C451" t="s">
        <v>4647</v>
      </c>
      <c r="D451" t="s">
        <v>3837</v>
      </c>
      <c r="E451" s="56" t="s">
        <v>3951</v>
      </c>
      <c r="F451">
        <v>0</v>
      </c>
      <c r="G451">
        <v>0</v>
      </c>
      <c r="H451" t="s">
        <v>10442</v>
      </c>
      <c r="I451" s="69" t="str">
        <f>"*"&amp;C451</f>
        <v>*Blood of Númenor (WR)</v>
      </c>
    </row>
    <row r="452" spans="1:9" x14ac:dyDescent="0.25">
      <c r="A452" t="s">
        <v>2653</v>
      </c>
      <c r="B452">
        <f>COUNTIF(progressive!C$13:BW$227,'cards-dc.json'!I4047)</f>
        <v>0</v>
      </c>
      <c r="C452" t="s">
        <v>4648</v>
      </c>
      <c r="D452" t="s">
        <v>3824</v>
      </c>
      <c r="E452" t="s">
        <v>3951</v>
      </c>
      <c r="F452">
        <v>0</v>
      </c>
      <c r="G452">
        <v>0</v>
      </c>
      <c r="H452" t="s">
        <v>10443</v>
      </c>
      <c r="I452" s="69" t="str">
        <f>"*"&amp;C452</f>
        <v>*Bloodeye Ravish (KN)</v>
      </c>
    </row>
    <row r="453" spans="1:9" x14ac:dyDescent="0.25">
      <c r="A453" t="s">
        <v>2743</v>
      </c>
      <c r="B453">
        <f>COUNTIF(progressive!C$13:BW$227,'cards-dc.json'!I2931)</f>
        <v>0</v>
      </c>
      <c r="C453" t="s">
        <v>4649</v>
      </c>
      <c r="D453" t="s">
        <v>3826</v>
      </c>
      <c r="E453" t="s">
        <v>3951</v>
      </c>
      <c r="F453">
        <v>0</v>
      </c>
      <c r="G453">
        <v>0</v>
      </c>
      <c r="H453" t="s">
        <v>10124</v>
      </c>
      <c r="I453" s="69" t="str">
        <f>"*"&amp;C453</f>
        <v>*Blood-mage (ML)</v>
      </c>
    </row>
    <row r="454" spans="1:9" x14ac:dyDescent="0.25">
      <c r="A454" t="s">
        <v>1886</v>
      </c>
      <c r="B454">
        <f>COUNTIF(progressive!C$13:BW$227,'cards-dc.json'!I2496)</f>
        <v>0</v>
      </c>
      <c r="C454" t="s">
        <v>4650</v>
      </c>
      <c r="D454" t="s">
        <v>3828</v>
      </c>
      <c r="E454" t="s">
        <v>3951</v>
      </c>
      <c r="F454">
        <v>0</v>
      </c>
      <c r="G454">
        <v>0</v>
      </c>
      <c r="H454" t="s">
        <v>10444</v>
      </c>
      <c r="I454" s="69" t="str">
        <f>"*"&amp;C454</f>
        <v>*Bloodspike (NE)</v>
      </c>
    </row>
    <row r="455" spans="1:9" x14ac:dyDescent="0.25">
      <c r="A455" t="s">
        <v>3637</v>
      </c>
      <c r="B455">
        <f>COUNTIF(progressive!C$13:BW$227,'cards-dc.json'!I4202)</f>
        <v>0</v>
      </c>
      <c r="C455" t="s">
        <v>4651</v>
      </c>
      <c r="D455" t="s">
        <v>3837</v>
      </c>
      <c r="E455" s="56" t="s">
        <v>3951</v>
      </c>
      <c r="F455">
        <v>0</v>
      </c>
      <c r="G455">
        <v>0</v>
      </c>
      <c r="H455" t="s">
        <v>10445</v>
      </c>
      <c r="I455" s="69" t="str">
        <f>"*"&amp;C455</f>
        <v>*Blood-stone Amulet (WR)</v>
      </c>
    </row>
    <row r="456" spans="1:9" x14ac:dyDescent="0.25">
      <c r="A456" t="s">
        <v>972</v>
      </c>
      <c r="B456">
        <f>COUNTIF(progressive!C$13:BW$227,'cards-dc.json'!I1392)</f>
        <v>4</v>
      </c>
      <c r="C456" t="s">
        <v>4652</v>
      </c>
      <c r="D456" t="s">
        <v>3825</v>
      </c>
      <c r="E456" s="56" t="s">
        <v>3942</v>
      </c>
      <c r="F456" t="s">
        <v>9790</v>
      </c>
      <c r="G456" t="s">
        <v>9784</v>
      </c>
      <c r="H456" t="s">
        <v>10446</v>
      </c>
      <c r="I456" s="69" t="str">
        <f>"*"&amp;C456</f>
        <v>*Blow Turned (LE)</v>
      </c>
    </row>
    <row r="457" spans="1:9" x14ac:dyDescent="0.25">
      <c r="A457" t="s">
        <v>424</v>
      </c>
      <c r="B457">
        <f>COUNTIF(progressive!C$13:BW$227,'cards-dc.json'!I2397)</f>
        <v>0</v>
      </c>
      <c r="C457" t="s">
        <v>4655</v>
      </c>
      <c r="D457" t="s">
        <v>3819</v>
      </c>
      <c r="E457">
        <v>0</v>
      </c>
      <c r="F457">
        <v>0</v>
      </c>
      <c r="G457">
        <v>0</v>
      </c>
      <c r="H457" t="s">
        <v>10447</v>
      </c>
      <c r="I457" s="69" t="str">
        <f>"*"&amp;C457</f>
        <v>*Blue Mountain Dwarf-hold [D] (DF)</v>
      </c>
    </row>
    <row r="458" spans="1:9" x14ac:dyDescent="0.25">
      <c r="A458" t="s">
        <v>424</v>
      </c>
      <c r="B458">
        <f>COUNTIF(progressive!C$13:BW$227,'cards-dc.json'!I1574)</f>
        <v>0</v>
      </c>
      <c r="C458" t="s">
        <v>4654</v>
      </c>
      <c r="D458" t="s">
        <v>3825</v>
      </c>
      <c r="E458" s="56" t="s">
        <v>3927</v>
      </c>
      <c r="F458" t="s">
        <v>9793</v>
      </c>
      <c r="G458" t="s">
        <v>9784</v>
      </c>
      <c r="H458" t="s">
        <v>10448</v>
      </c>
      <c r="I458" s="69" t="str">
        <f>"*"&amp;C458</f>
        <v>*Blue Mountain Dwarf-hold [M] (LE)</v>
      </c>
    </row>
    <row r="459" spans="1:9" x14ac:dyDescent="0.25">
      <c r="A459" t="s">
        <v>424</v>
      </c>
      <c r="B459">
        <f>COUNTIF(progressive!C$13:BW$227,'cards-dc.json'!I429)</f>
        <v>0</v>
      </c>
      <c r="C459" t="s">
        <v>4653</v>
      </c>
      <c r="D459" t="s">
        <v>3835</v>
      </c>
      <c r="E459" s="56" t="s">
        <v>3928</v>
      </c>
      <c r="F459" t="s">
        <v>9793</v>
      </c>
      <c r="G459" t="s">
        <v>9788</v>
      </c>
      <c r="H459" t="s">
        <v>10449</v>
      </c>
      <c r="I459" s="69" t="str">
        <f>"*"&amp;C459</f>
        <v>*Blue Mountain Dwarf-hold [H] (TW)</v>
      </c>
    </row>
    <row r="460" spans="1:9" x14ac:dyDescent="0.25">
      <c r="A460" t="s">
        <v>250</v>
      </c>
      <c r="B460">
        <f>COUNTIF(progressive!C$13:BW$227,'cards-dc.json'!I255)</f>
        <v>0</v>
      </c>
      <c r="C460" t="s">
        <v>4656</v>
      </c>
      <c r="D460" t="s">
        <v>3835</v>
      </c>
      <c r="E460" t="s">
        <v>3926</v>
      </c>
      <c r="F460" t="s">
        <v>9791</v>
      </c>
      <c r="G460" t="s">
        <v>9788</v>
      </c>
      <c r="H460" t="s">
        <v>10450</v>
      </c>
      <c r="I460" s="69" t="str">
        <f>"*"&amp;C460</f>
        <v>*Blue Mountain Dwarves (TW)</v>
      </c>
    </row>
    <row r="461" spans="1:9" x14ac:dyDescent="0.25">
      <c r="A461" t="s">
        <v>1488</v>
      </c>
      <c r="B461">
        <f>COUNTIF(progressive!C$13:BW$227,'cards-dc.json'!I2065)</f>
        <v>0</v>
      </c>
      <c r="C461" t="s">
        <v>4657</v>
      </c>
      <c r="D461" t="s">
        <v>3822</v>
      </c>
      <c r="E461" s="56" t="s">
        <v>3951</v>
      </c>
      <c r="F461">
        <v>0</v>
      </c>
      <c r="G461">
        <v>0</v>
      </c>
      <c r="H461" t="s">
        <v>10451</v>
      </c>
      <c r="I461" s="69" t="str">
        <f>"*"&amp;C461</f>
        <v>*Boars (FB)</v>
      </c>
    </row>
    <row r="462" spans="1:9" x14ac:dyDescent="0.25">
      <c r="A462" t="s">
        <v>3172</v>
      </c>
      <c r="B462">
        <f>COUNTIF(progressive!C$13:BW$227,'cards-dc.json'!I3050)</f>
        <v>0</v>
      </c>
      <c r="C462" t="s">
        <v>4658</v>
      </c>
      <c r="D462" t="s">
        <v>3831</v>
      </c>
      <c r="E462" t="s">
        <v>3951</v>
      </c>
      <c r="F462">
        <v>0</v>
      </c>
      <c r="G462">
        <v>0</v>
      </c>
      <c r="H462" t="s">
        <v>10452</v>
      </c>
      <c r="I462" s="69" t="str">
        <f>"*"&amp;C462</f>
        <v>*Bob (RS)</v>
      </c>
    </row>
    <row r="463" spans="1:9" x14ac:dyDescent="0.25">
      <c r="A463" t="s">
        <v>3461</v>
      </c>
      <c r="B463">
        <f>COUNTIF(progressive!C$13:BW$227,'cards-dc.json'!I3143)</f>
        <v>0</v>
      </c>
      <c r="C463" t="s">
        <v>4659</v>
      </c>
      <c r="D463" t="s">
        <v>3834</v>
      </c>
      <c r="E463" s="56" t="s">
        <v>3951</v>
      </c>
      <c r="F463">
        <v>0</v>
      </c>
      <c r="G463">
        <v>0</v>
      </c>
      <c r="H463" t="s">
        <v>10453</v>
      </c>
      <c r="I463" s="69" t="str">
        <f>"*"&amp;C463</f>
        <v>*Bodyguard (TI)</v>
      </c>
    </row>
    <row r="464" spans="1:9" x14ac:dyDescent="0.25">
      <c r="A464" t="s">
        <v>16</v>
      </c>
      <c r="B464">
        <f>COUNTIF(progressive!C$13:BW$227,'cards-dc.json'!I18)</f>
        <v>0</v>
      </c>
      <c r="C464" t="s">
        <v>4660</v>
      </c>
      <c r="D464" t="s">
        <v>3835</v>
      </c>
      <c r="E464" t="s">
        <v>3928</v>
      </c>
      <c r="F464" t="s">
        <v>9787</v>
      </c>
      <c r="G464" t="s">
        <v>9788</v>
      </c>
      <c r="H464" t="s">
        <v>10454</v>
      </c>
      <c r="I464" s="69" t="str">
        <f>"*"&amp;C464</f>
        <v>*Bofur (TW)</v>
      </c>
    </row>
    <row r="465" spans="1:9" x14ac:dyDescent="0.25">
      <c r="A465" t="s">
        <v>3049</v>
      </c>
      <c r="B465">
        <f>COUNTIF(progressive!C$13:BW$227,'cards-dc.json'!I2852)</f>
        <v>0</v>
      </c>
      <c r="C465" t="s">
        <v>4661</v>
      </c>
      <c r="D465" t="s">
        <v>3829</v>
      </c>
      <c r="E465" s="56" t="s">
        <v>3951</v>
      </c>
      <c r="F465">
        <v>0</v>
      </c>
      <c r="G465">
        <v>0</v>
      </c>
      <c r="H465" t="s">
        <v>10455</v>
      </c>
      <c r="I465" s="69" t="str">
        <f>"*"&amp;C465</f>
        <v>*Bog Hills [H] (NW)</v>
      </c>
    </row>
    <row r="466" spans="1:9" x14ac:dyDescent="0.25">
      <c r="A466" t="s">
        <v>3049</v>
      </c>
      <c r="B466">
        <f>COUNTIF(progressive!C$13:BW$227,'cards-dc.json'!I2853)</f>
        <v>0</v>
      </c>
      <c r="C466" t="s">
        <v>4662</v>
      </c>
      <c r="D466" t="s">
        <v>3829</v>
      </c>
      <c r="E466" t="s">
        <v>3951</v>
      </c>
      <c r="F466">
        <v>0</v>
      </c>
      <c r="G466">
        <v>0</v>
      </c>
      <c r="H466" t="s">
        <v>10456</v>
      </c>
      <c r="I466" s="69" t="str">
        <f>"*"&amp;C466</f>
        <v>*Bog Hills [M] (NW)</v>
      </c>
    </row>
    <row r="467" spans="1:9" x14ac:dyDescent="0.25">
      <c r="A467" t="s">
        <v>973</v>
      </c>
      <c r="B467">
        <f>COUNTIF(progressive!C$13:BW$227,'cards-dc.json'!I1393)</f>
        <v>1</v>
      </c>
      <c r="C467" t="s">
        <v>4663</v>
      </c>
      <c r="D467" t="s">
        <v>3825</v>
      </c>
      <c r="E467" t="s">
        <v>3942</v>
      </c>
      <c r="F467" t="s">
        <v>9790</v>
      </c>
      <c r="G467" t="s">
        <v>9784</v>
      </c>
      <c r="H467" t="s">
        <v>10457</v>
      </c>
      <c r="I467" s="69" t="str">
        <f>"*"&amp;C467</f>
        <v>*Bold Thrust (LE)</v>
      </c>
    </row>
    <row r="468" spans="1:9" x14ac:dyDescent="0.25">
      <c r="A468" t="s">
        <v>1373</v>
      </c>
      <c r="B468">
        <f>COUNTIF(progressive!C$13:BW$227,'cards-dc.json'!I1932)</f>
        <v>0</v>
      </c>
      <c r="C468" t="s">
        <v>4664</v>
      </c>
      <c r="D468" t="s">
        <v>3814</v>
      </c>
      <c r="E468" t="s">
        <v>3927</v>
      </c>
      <c r="F468" t="s">
        <v>9787</v>
      </c>
      <c r="G468" t="s">
        <v>9784</v>
      </c>
      <c r="H468" t="s">
        <v>10458</v>
      </c>
      <c r="I468" s="69" t="str">
        <f>"*"&amp;C468</f>
        <v>*Bolg (BA)</v>
      </c>
    </row>
    <row r="469" spans="1:9" x14ac:dyDescent="0.25">
      <c r="A469" t="s">
        <v>1629</v>
      </c>
      <c r="B469">
        <f>COUNTIF(progressive!C$13:BW$227,'cards-dc.json'!I2226)</f>
        <v>0</v>
      </c>
      <c r="C469" t="s">
        <v>4665</v>
      </c>
      <c r="D469" t="s">
        <v>3819</v>
      </c>
      <c r="E469">
        <v>0</v>
      </c>
      <c r="F469">
        <v>0</v>
      </c>
      <c r="G469">
        <v>0</v>
      </c>
      <c r="H469" t="s">
        <v>10459</v>
      </c>
      <c r="I469" s="69" t="str">
        <f>"*"&amp;C469</f>
        <v>*Bolg of the North (DF)</v>
      </c>
    </row>
    <row r="470" spans="1:9" x14ac:dyDescent="0.25">
      <c r="A470" t="s">
        <v>1660</v>
      </c>
      <c r="B470">
        <f>COUNTIF(progressive!C$13:BW$227,'cards-dc.json'!I2257)</f>
        <v>0</v>
      </c>
      <c r="C470" t="s">
        <v>4666</v>
      </c>
      <c r="D470" t="s">
        <v>3819</v>
      </c>
      <c r="E470" t="s">
        <v>3951</v>
      </c>
      <c r="F470">
        <v>0</v>
      </c>
      <c r="G470">
        <v>0</v>
      </c>
      <c r="H470" t="s">
        <v>10460</v>
      </c>
      <c r="I470" s="69" t="str">
        <f>"*"&amp;C470</f>
        <v>*Bolg, Son of Azog (DF)</v>
      </c>
    </row>
    <row r="471" spans="1:9" x14ac:dyDescent="0.25">
      <c r="A471" t="s">
        <v>1887</v>
      </c>
      <c r="B471">
        <f>COUNTIF(progressive!C$13:BW$227,'cards-dc.json'!I2497)</f>
        <v>0</v>
      </c>
      <c r="C471" t="s">
        <v>4667</v>
      </c>
      <c r="D471" t="s">
        <v>3828</v>
      </c>
      <c r="E471" s="56" t="s">
        <v>3951</v>
      </c>
      <c r="F471">
        <v>0</v>
      </c>
      <c r="G471">
        <v>0</v>
      </c>
      <c r="H471" t="s">
        <v>10461</v>
      </c>
      <c r="I471" s="69" t="str">
        <f>"*"&amp;C471</f>
        <v>*Bolvag (NE)</v>
      </c>
    </row>
    <row r="472" spans="1:9" x14ac:dyDescent="0.25">
      <c r="A472" t="s">
        <v>17</v>
      </c>
      <c r="B472">
        <f>COUNTIF(progressive!C$13:BW$227,'cards-dc.json'!I19)</f>
        <v>1</v>
      </c>
      <c r="C472" t="s">
        <v>4668</v>
      </c>
      <c r="D472" t="s">
        <v>3835</v>
      </c>
      <c r="E472" s="56" t="s">
        <v>3926</v>
      </c>
      <c r="F472" t="s">
        <v>9787</v>
      </c>
      <c r="G472" t="s">
        <v>9788</v>
      </c>
      <c r="H472" t="s">
        <v>10462</v>
      </c>
      <c r="I472" s="69" t="str">
        <f>"*"&amp;C472</f>
        <v>*Bombur (TW)</v>
      </c>
    </row>
    <row r="473" spans="1:9" x14ac:dyDescent="0.25">
      <c r="A473" t="s">
        <v>2882</v>
      </c>
      <c r="B473">
        <f>COUNTIF(progressive!C$13:BW$227,'cards-dc.json'!I2680)</f>
        <v>0</v>
      </c>
      <c r="C473" t="s">
        <v>4669</v>
      </c>
      <c r="D473" t="s">
        <v>3829</v>
      </c>
      <c r="E473" s="56" t="s">
        <v>3951</v>
      </c>
      <c r="F473">
        <v>0</v>
      </c>
      <c r="G473">
        <v>0</v>
      </c>
      <c r="H473" t="s">
        <v>10463</v>
      </c>
      <c r="I473" s="69" t="str">
        <f>"*"&amp;C473</f>
        <v>*Bonds of Winter (NW)</v>
      </c>
    </row>
    <row r="474" spans="1:9" x14ac:dyDescent="0.25">
      <c r="A474" t="s">
        <v>2528</v>
      </c>
      <c r="B474">
        <f>COUNTIF(progressive!C$13:BW$227,'cards-dc.json'!I3908)</f>
        <v>1</v>
      </c>
      <c r="C474" t="s">
        <v>4670</v>
      </c>
      <c r="D474" t="s">
        <v>3823</v>
      </c>
      <c r="E474" t="s">
        <v>3951</v>
      </c>
      <c r="F474">
        <v>0</v>
      </c>
      <c r="G474">
        <v>0</v>
      </c>
      <c r="H474" t="s">
        <v>10464</v>
      </c>
      <c r="I474" s="69" t="str">
        <f>"*"&amp;C474</f>
        <v>*Bone Dragon (GW)</v>
      </c>
    </row>
    <row r="475" spans="1:9" x14ac:dyDescent="0.25">
      <c r="A475" t="s">
        <v>1888</v>
      </c>
      <c r="B475">
        <f>COUNTIF(progressive!C$13:BW$227,'cards-dc.json'!I2498)</f>
        <v>0</v>
      </c>
      <c r="C475" t="s">
        <v>4671</v>
      </c>
      <c r="D475" t="s">
        <v>3828</v>
      </c>
      <c r="E475" t="s">
        <v>3951</v>
      </c>
      <c r="F475">
        <v>0</v>
      </c>
      <c r="G475">
        <v>0</v>
      </c>
      <c r="H475" t="s">
        <v>10465</v>
      </c>
      <c r="I475" s="69" t="str">
        <f>"*"&amp;C475</f>
        <v>*Bone-basher (NE)</v>
      </c>
    </row>
    <row r="476" spans="1:9" x14ac:dyDescent="0.25">
      <c r="A476" t="s">
        <v>2946</v>
      </c>
      <c r="B476">
        <f>COUNTIF(progressive!C$13:BW$227,'cards-dc.json'!I2745)</f>
        <v>0</v>
      </c>
      <c r="C476" t="s">
        <v>4672</v>
      </c>
      <c r="D476" t="s">
        <v>3829</v>
      </c>
      <c r="E476" t="s">
        <v>3951</v>
      </c>
      <c r="F476">
        <v>0</v>
      </c>
      <c r="G476">
        <v>0</v>
      </c>
      <c r="H476" t="s">
        <v>10466</v>
      </c>
      <c r="I476" s="69" t="str">
        <f>"*"&amp;C476</f>
        <v>*Bone-dice (NW)</v>
      </c>
    </row>
    <row r="477" spans="1:9" x14ac:dyDescent="0.25">
      <c r="A477" t="s">
        <v>2947</v>
      </c>
      <c r="B477">
        <f>COUNTIF(progressive!C$13:BW$227,'cards-dc.json'!I2746)</f>
        <v>0</v>
      </c>
      <c r="C477" t="s">
        <v>4673</v>
      </c>
      <c r="D477" t="s">
        <v>3829</v>
      </c>
      <c r="E477" t="s">
        <v>3951</v>
      </c>
      <c r="F477">
        <v>0</v>
      </c>
      <c r="G477">
        <v>0</v>
      </c>
      <c r="H477" t="s">
        <v>10467</v>
      </c>
      <c r="I477" s="69" t="str">
        <f>"*"&amp;C477</f>
        <v>*Bone-harpoon (NW)</v>
      </c>
    </row>
    <row r="478" spans="1:9" x14ac:dyDescent="0.25">
      <c r="A478" t="s">
        <v>2529</v>
      </c>
      <c r="B478">
        <f>COUNTIF(progressive!C$13:BW$227,'cards-dc.json'!I3909)</f>
        <v>0</v>
      </c>
      <c r="C478" t="s">
        <v>4674</v>
      </c>
      <c r="D478" t="s">
        <v>3823</v>
      </c>
      <c r="E478" s="56" t="s">
        <v>3951</v>
      </c>
      <c r="F478">
        <v>0</v>
      </c>
      <c r="G478">
        <v>0</v>
      </c>
      <c r="H478" t="s">
        <v>10468</v>
      </c>
      <c r="I478" s="69" t="str">
        <f>"*"&amp;C478</f>
        <v>*Bone-hilted Broadsword (GW)</v>
      </c>
    </row>
    <row r="479" spans="1:9" x14ac:dyDescent="0.25">
      <c r="A479" t="s">
        <v>2183</v>
      </c>
      <c r="B479">
        <f>COUNTIF(progressive!C$13:BW$227,'cards-dc.json'!I3489)</f>
        <v>0</v>
      </c>
      <c r="C479" t="s">
        <v>4675</v>
      </c>
      <c r="D479" t="s">
        <v>3817</v>
      </c>
      <c r="E479" t="s">
        <v>3951</v>
      </c>
      <c r="F479">
        <v>0</v>
      </c>
      <c r="G479">
        <v>0</v>
      </c>
      <c r="H479" t="s">
        <v>10469</v>
      </c>
      <c r="I479" s="69" t="str">
        <f>"*"&amp;C479</f>
        <v>*Book of Andraax (CA)</v>
      </c>
    </row>
    <row r="480" spans="1:9" x14ac:dyDescent="0.25">
      <c r="A480" t="s">
        <v>2389</v>
      </c>
      <c r="B480">
        <f>COUNTIF(progressive!C$13:BW$227,'cards-dc.json'!I3742)</f>
        <v>0</v>
      </c>
      <c r="C480" t="s">
        <v>4676</v>
      </c>
      <c r="D480" t="s">
        <v>3821</v>
      </c>
      <c r="E480" t="s">
        <v>3951</v>
      </c>
      <c r="F480">
        <v>0</v>
      </c>
      <c r="G480">
        <v>0</v>
      </c>
      <c r="H480" t="s">
        <v>10470</v>
      </c>
      <c r="I480" s="69" t="str">
        <f>"*"&amp;C480</f>
        <v>*Book of Malkora (DS)</v>
      </c>
    </row>
    <row r="481" spans="1:9" x14ac:dyDescent="0.25">
      <c r="A481" t="s">
        <v>251</v>
      </c>
      <c r="B481">
        <f>COUNTIF(progressive!C$13:BW$227,'cards-dc.json'!I256)</f>
        <v>0</v>
      </c>
      <c r="C481" t="s">
        <v>4677</v>
      </c>
      <c r="D481" t="s">
        <v>3835</v>
      </c>
      <c r="E481" t="s">
        <v>3926</v>
      </c>
      <c r="F481" t="s">
        <v>9783</v>
      </c>
      <c r="G481" t="s">
        <v>9788</v>
      </c>
      <c r="H481" t="s">
        <v>10471</v>
      </c>
      <c r="I481" s="69" t="str">
        <f>"*"&amp;C481</f>
        <v>*Book of Mazarbul (TW)</v>
      </c>
    </row>
    <row r="482" spans="1:9" x14ac:dyDescent="0.25">
      <c r="A482" t="s">
        <v>1630</v>
      </c>
      <c r="B482">
        <f>COUNTIF(progressive!C$13:BW$227,'cards-dc.json'!I2227)</f>
        <v>0</v>
      </c>
      <c r="C482" t="s">
        <v>4678</v>
      </c>
      <c r="D482" t="s">
        <v>3819</v>
      </c>
      <c r="E482" s="56" t="s">
        <v>3951</v>
      </c>
      <c r="F482">
        <v>0</v>
      </c>
      <c r="G482">
        <v>0</v>
      </c>
      <c r="H482" t="s">
        <v>10472</v>
      </c>
      <c r="I482" s="69" t="str">
        <f>"*"&amp;C482</f>
        <v>*Borin (DF)</v>
      </c>
    </row>
    <row r="483" spans="1:9" x14ac:dyDescent="0.25">
      <c r="A483" t="s">
        <v>1703</v>
      </c>
      <c r="B483">
        <f>COUNTIF(progressive!C$13:BW$227,'cards-dc.json'!I2302)</f>
        <v>0</v>
      </c>
      <c r="C483" t="s">
        <v>4679</v>
      </c>
      <c r="D483" t="s">
        <v>3819</v>
      </c>
      <c r="E483" s="56" t="s">
        <v>3951</v>
      </c>
      <c r="F483">
        <v>0</v>
      </c>
      <c r="G483">
        <v>0</v>
      </c>
      <c r="H483" t="s">
        <v>10473</v>
      </c>
      <c r="I483" s="69" t="str">
        <f>"*"&amp;C483</f>
        <v>*Born under the Mountains (DF)</v>
      </c>
    </row>
    <row r="484" spans="1:9" x14ac:dyDescent="0.25">
      <c r="A484" t="s">
        <v>18</v>
      </c>
      <c r="B484">
        <f>COUNTIF(progressive!C$13:BW$227,'cards-dc.json'!I20)</f>
        <v>0</v>
      </c>
      <c r="C484" t="s">
        <v>4680</v>
      </c>
      <c r="D484" t="s">
        <v>3835</v>
      </c>
      <c r="E484" s="56" t="s">
        <v>3924</v>
      </c>
      <c r="F484" t="s">
        <v>9787</v>
      </c>
      <c r="G484" t="s">
        <v>9788</v>
      </c>
      <c r="H484" t="s">
        <v>10474</v>
      </c>
      <c r="I484" s="69" t="str">
        <f>"*"&amp;C484</f>
        <v>*Boromir II (TW)</v>
      </c>
    </row>
    <row r="485" spans="1:9" x14ac:dyDescent="0.25">
      <c r="A485" t="s">
        <v>3244</v>
      </c>
      <c r="B485">
        <f>COUNTIF(progressive!C$13:BW$227,'cards-dc.json'!#REF!)</f>
        <v>0</v>
      </c>
      <c r="C485" t="s">
        <v>4681</v>
      </c>
      <c r="D485" t="s">
        <v>3832</v>
      </c>
      <c r="E485" s="56" t="s">
        <v>3951</v>
      </c>
      <c r="F485">
        <v>0</v>
      </c>
      <c r="G485">
        <v>0</v>
      </c>
      <c r="H485" t="s">
        <v>10475</v>
      </c>
      <c r="I485" s="69" t="str">
        <f>"*"&amp;C485</f>
        <v>*Boron (SL)</v>
      </c>
    </row>
    <row r="486" spans="1:9" x14ac:dyDescent="0.25">
      <c r="A486" t="s">
        <v>3314</v>
      </c>
      <c r="B486">
        <f>COUNTIF(progressive!C$13:BW$227,'cards-dc.json'!#REF!)</f>
        <v>0</v>
      </c>
      <c r="C486" t="s">
        <v>4682</v>
      </c>
      <c r="D486" t="s">
        <v>3832</v>
      </c>
      <c r="E486" s="56" t="s">
        <v>3951</v>
      </c>
      <c r="F486">
        <v>0</v>
      </c>
      <c r="G486">
        <v>0</v>
      </c>
      <c r="H486" t="s">
        <v>10124</v>
      </c>
      <c r="I486" s="69" t="str">
        <f>"*"&amp;C486</f>
        <v>*Bosiri (SL)</v>
      </c>
    </row>
    <row r="487" spans="1:9" x14ac:dyDescent="0.25">
      <c r="A487" t="s">
        <v>2824</v>
      </c>
      <c r="B487">
        <f>COUNTIF(progressive!C$13:BW$227,'cards-dc.json'!#REF!)</f>
        <v>0</v>
      </c>
      <c r="C487" t="s">
        <v>4683</v>
      </c>
      <c r="D487" t="s">
        <v>3827</v>
      </c>
      <c r="E487" t="s">
        <v>3951</v>
      </c>
      <c r="F487">
        <v>0</v>
      </c>
      <c r="G487">
        <v>0</v>
      </c>
      <c r="H487" t="s">
        <v>10476</v>
      </c>
      <c r="I487" s="69" t="str">
        <f>"*"&amp;C487</f>
        <v>*Bound up with It (MM)</v>
      </c>
    </row>
    <row r="488" spans="1:9" x14ac:dyDescent="0.25">
      <c r="A488" t="s">
        <v>2286</v>
      </c>
      <c r="B488">
        <f>COUNTIF(progressive!C$13:BW$227,'cards-dc.json'!I3614)</f>
        <v>0</v>
      </c>
      <c r="C488" t="s">
        <v>4684</v>
      </c>
      <c r="D488" t="s">
        <v>3818</v>
      </c>
      <c r="E488" s="56" t="s">
        <v>3951</v>
      </c>
      <c r="F488">
        <v>0</v>
      </c>
      <c r="G488">
        <v>0</v>
      </c>
      <c r="H488" t="s">
        <v>10477</v>
      </c>
      <c r="I488" s="69" t="str">
        <f>"*"&amp;C488</f>
        <v>*Bounty of the Earth-maidens (CP)</v>
      </c>
    </row>
    <row r="489" spans="1:9" x14ac:dyDescent="0.25">
      <c r="A489" t="s">
        <v>587</v>
      </c>
      <c r="B489">
        <f>COUNTIF(progressive!C$13:BW$227,'cards-dc.json'!I956)</f>
        <v>0</v>
      </c>
      <c r="C489" t="s">
        <v>4685</v>
      </c>
      <c r="D489" t="s">
        <v>3833</v>
      </c>
      <c r="E489" s="56" t="s">
        <v>3937</v>
      </c>
      <c r="F489" t="s">
        <v>9790</v>
      </c>
      <c r="G489" t="s">
        <v>9788</v>
      </c>
      <c r="H489" t="s">
        <v>10478</v>
      </c>
      <c r="I489" s="69" t="str">
        <f>"*"&amp;C489</f>
        <v>*Bounty of the Hoard (TD)</v>
      </c>
    </row>
    <row r="490" spans="1:9" x14ac:dyDescent="0.25">
      <c r="A490" t="s">
        <v>2825</v>
      </c>
      <c r="B490">
        <f>COUNTIF(progressive!C$13:BW$227,'cards-dc.json'!#REF!)</f>
        <v>0</v>
      </c>
      <c r="C490" t="s">
        <v>4686</v>
      </c>
      <c r="D490" t="s">
        <v>3827</v>
      </c>
      <c r="E490" t="s">
        <v>3951</v>
      </c>
      <c r="F490">
        <v>0</v>
      </c>
      <c r="G490">
        <v>0</v>
      </c>
      <c r="H490" t="s">
        <v>10479</v>
      </c>
      <c r="I490" s="69" t="str">
        <f>"*"&amp;C490</f>
        <v>*Bounty-hunter (MM)</v>
      </c>
    </row>
    <row r="491" spans="1:9" x14ac:dyDescent="0.25">
      <c r="A491" t="s">
        <v>1295</v>
      </c>
      <c r="B491">
        <f>COUNTIF(progressive!C$13:BW$227,'cards-dc.json'!I1851)</f>
        <v>0</v>
      </c>
      <c r="C491" t="s">
        <v>4687</v>
      </c>
      <c r="D491" t="s">
        <v>3836</v>
      </c>
      <c r="E491" t="s">
        <v>3936</v>
      </c>
      <c r="F491" t="s">
        <v>9790</v>
      </c>
      <c r="G491" t="s">
        <v>9796</v>
      </c>
      <c r="H491" t="s">
        <v>10480</v>
      </c>
      <c r="I491" s="69" t="str">
        <f>"*"&amp;C491</f>
        <v>*Bow of Alatar (WH)</v>
      </c>
    </row>
    <row r="492" spans="1:9" x14ac:dyDescent="0.25">
      <c r="A492" t="s">
        <v>2184</v>
      </c>
      <c r="B492">
        <f>COUNTIF(progressive!C$13:BW$227,'cards-dc.json'!I3490)</f>
        <v>0</v>
      </c>
      <c r="C492" t="s">
        <v>4688</v>
      </c>
      <c r="D492" t="s">
        <v>3817</v>
      </c>
      <c r="E492" t="s">
        <v>3951</v>
      </c>
      <c r="F492">
        <v>0</v>
      </c>
      <c r="G492">
        <v>0</v>
      </c>
      <c r="H492" t="s">
        <v>10481</v>
      </c>
      <c r="I492" s="69" t="str">
        <f>"*"&amp;C492</f>
        <v>*Bow of Calin Wip (CA)</v>
      </c>
    </row>
    <row r="493" spans="1:9" x14ac:dyDescent="0.25">
      <c r="A493" t="s">
        <v>588</v>
      </c>
      <c r="B493">
        <f>COUNTIF(progressive!C$13:BW$227,'cards-dc.json'!I957)</f>
        <v>0</v>
      </c>
      <c r="C493" t="s">
        <v>4689</v>
      </c>
      <c r="D493" t="s">
        <v>3833</v>
      </c>
      <c r="E493" s="56" t="s">
        <v>3935</v>
      </c>
      <c r="F493" t="s">
        <v>9783</v>
      </c>
      <c r="G493" t="s">
        <v>9788</v>
      </c>
      <c r="H493" t="s">
        <v>10482</v>
      </c>
      <c r="I493" s="69" t="str">
        <f>"*"&amp;C493</f>
        <v>*Bow of Dragon-horn (TD)</v>
      </c>
    </row>
    <row r="494" spans="1:9" x14ac:dyDescent="0.25">
      <c r="A494" t="s">
        <v>1182</v>
      </c>
      <c r="B494">
        <f>COUNTIF(progressive!C$13:BW$227,'cards-dc.json'!I1691)</f>
        <v>0</v>
      </c>
      <c r="C494" t="s">
        <v>4690</v>
      </c>
      <c r="D494" t="s">
        <v>3813</v>
      </c>
      <c r="E494" t="s">
        <v>3935</v>
      </c>
      <c r="F494" t="s">
        <v>9783</v>
      </c>
      <c r="G494" t="s">
        <v>9788</v>
      </c>
      <c r="H494" t="s">
        <v>10483</v>
      </c>
      <c r="I494" s="69" t="str">
        <f>"*"&amp;C494</f>
        <v>*Bow of the Galadhrim (AS)</v>
      </c>
    </row>
    <row r="495" spans="1:9" x14ac:dyDescent="0.25">
      <c r="A495" t="s">
        <v>1532</v>
      </c>
      <c r="B495">
        <f>COUNTIF(progressive!C$13:BW$227,'cards-dc.json'!I2110)</f>
        <v>0</v>
      </c>
      <c r="C495" t="s">
        <v>4691</v>
      </c>
      <c r="D495" t="s">
        <v>3822</v>
      </c>
      <c r="E495" t="s">
        <v>3951</v>
      </c>
      <c r="F495">
        <v>0</v>
      </c>
      <c r="G495">
        <v>0</v>
      </c>
      <c r="H495" t="s">
        <v>10484</v>
      </c>
      <c r="I495" s="69" t="str">
        <f>"*"&amp;C495</f>
        <v>*Bow of Yew (FB)</v>
      </c>
    </row>
    <row r="496" spans="1:9" x14ac:dyDescent="0.25">
      <c r="A496" t="s">
        <v>2530</v>
      </c>
      <c r="B496">
        <f>COUNTIF(progressive!C$13:BW$227,'cards-dc.json'!I3910)</f>
        <v>0</v>
      </c>
      <c r="C496" t="s">
        <v>4692</v>
      </c>
      <c r="D496" t="s">
        <v>3823</v>
      </c>
      <c r="E496" s="56" t="s">
        <v>3951</v>
      </c>
      <c r="F496">
        <v>0</v>
      </c>
      <c r="G496">
        <v>0</v>
      </c>
      <c r="H496" t="s">
        <v>10485</v>
      </c>
      <c r="I496" s="69" t="str">
        <f>"*"&amp;C496</f>
        <v>*Bow-master (GW)</v>
      </c>
    </row>
    <row r="497" spans="1:9" x14ac:dyDescent="0.25">
      <c r="A497" t="s">
        <v>3416</v>
      </c>
      <c r="B497">
        <f>COUNTIF(progressive!C$13:BW$227,'cards-dc.json'!#REF!)</f>
        <v>0</v>
      </c>
      <c r="C497" t="s">
        <v>4693</v>
      </c>
      <c r="D497" t="s">
        <v>3832</v>
      </c>
      <c r="E497" s="56" t="s">
        <v>3951</v>
      </c>
      <c r="F497">
        <v>0</v>
      </c>
      <c r="G497">
        <v>0</v>
      </c>
      <c r="H497" t="s">
        <v>10486</v>
      </c>
      <c r="I497" s="69" t="str">
        <f>"*"&amp;C497</f>
        <v>*Bozisha-Dar [H] (SL)</v>
      </c>
    </row>
    <row r="498" spans="1:9" x14ac:dyDescent="0.25">
      <c r="A498" t="s">
        <v>3416</v>
      </c>
      <c r="B498">
        <f>COUNTIF(progressive!C$13:BW$227,'cards-dc.json'!#REF!)</f>
        <v>0</v>
      </c>
      <c r="C498" t="s">
        <v>4694</v>
      </c>
      <c r="D498" t="s">
        <v>3832</v>
      </c>
      <c r="E498" s="56" t="s">
        <v>3951</v>
      </c>
      <c r="F498">
        <v>0</v>
      </c>
      <c r="G498">
        <v>0</v>
      </c>
      <c r="H498" t="s">
        <v>10487</v>
      </c>
      <c r="I498" s="69" t="str">
        <f>"*"&amp;C498</f>
        <v>*Bozisha-Dar [M] (SL)</v>
      </c>
    </row>
    <row r="499" spans="1:9" x14ac:dyDescent="0.25">
      <c r="A499" t="s">
        <v>3315</v>
      </c>
      <c r="B499">
        <f>COUNTIF(progressive!C$13:BW$227,'cards-dc.json'!#REF!)</f>
        <v>0</v>
      </c>
      <c r="C499" t="s">
        <v>4695</v>
      </c>
      <c r="D499" t="s">
        <v>3832</v>
      </c>
      <c r="E499" t="s">
        <v>3951</v>
      </c>
      <c r="F499">
        <v>0</v>
      </c>
      <c r="G499">
        <v>0</v>
      </c>
      <c r="H499" t="s">
        <v>10124</v>
      </c>
      <c r="I499" s="69" t="str">
        <f>"*"&amp;C499</f>
        <v>*Bozisha-Miraz (SL)</v>
      </c>
    </row>
    <row r="500" spans="1:9" x14ac:dyDescent="0.25">
      <c r="A500" t="s">
        <v>3344</v>
      </c>
      <c r="B500">
        <f>COUNTIF(progressive!C$13:BW$227,'cards-dc.json'!#REF!)</f>
        <v>0</v>
      </c>
      <c r="C500" t="s">
        <v>4696</v>
      </c>
      <c r="D500" t="s">
        <v>3832</v>
      </c>
      <c r="E500" t="s">
        <v>3951</v>
      </c>
      <c r="F500">
        <v>0</v>
      </c>
      <c r="G500">
        <v>0</v>
      </c>
      <c r="H500" t="s">
        <v>10488</v>
      </c>
      <c r="I500" s="69" t="str">
        <f>"*"&amp;C500</f>
        <v>*Bozishnarod (SL)</v>
      </c>
    </row>
    <row r="501" spans="1:9" x14ac:dyDescent="0.25">
      <c r="A501" t="s">
        <v>2185</v>
      </c>
      <c r="B501">
        <f>COUNTIF(progressive!C$13:BW$227,'cards-dc.json'!I3491)</f>
        <v>0</v>
      </c>
      <c r="C501" t="s">
        <v>4697</v>
      </c>
      <c r="D501" t="s">
        <v>3817</v>
      </c>
      <c r="E501" t="s">
        <v>3951</v>
      </c>
      <c r="F501">
        <v>0</v>
      </c>
      <c r="G501">
        <v>0</v>
      </c>
      <c r="H501" t="s">
        <v>10489</v>
      </c>
      <c r="I501" s="69" t="str">
        <f>"*"&amp;C501</f>
        <v>*Bracers of Mira (CA)</v>
      </c>
    </row>
    <row r="502" spans="1:9" x14ac:dyDescent="0.25">
      <c r="A502" t="s">
        <v>487</v>
      </c>
      <c r="B502">
        <f>COUNTIF(progressive!C$13:BW$227,'cards-dc.json'!I856)</f>
        <v>0</v>
      </c>
      <c r="C502" t="s">
        <v>4698</v>
      </c>
      <c r="D502" t="s">
        <v>3833</v>
      </c>
      <c r="E502" t="s">
        <v>3935</v>
      </c>
      <c r="F502" t="s">
        <v>9787</v>
      </c>
      <c r="G502" t="s">
        <v>9788</v>
      </c>
      <c r="H502" t="s">
        <v>10490</v>
      </c>
      <c r="I502" s="69" t="str">
        <f>"*"&amp;C502</f>
        <v>*Brand (TD)</v>
      </c>
    </row>
    <row r="503" spans="1:9" x14ac:dyDescent="0.25">
      <c r="A503" t="s">
        <v>2644</v>
      </c>
      <c r="B503">
        <f>COUNTIF(progressive!C$13:BW$227,'cards-dc.json'!I4039)</f>
        <v>0</v>
      </c>
      <c r="C503" t="s">
        <v>4699</v>
      </c>
      <c r="D503" t="s">
        <v>3824</v>
      </c>
      <c r="E503" s="56" t="s">
        <v>3951</v>
      </c>
      <c r="F503">
        <v>0</v>
      </c>
      <c r="G503">
        <v>0</v>
      </c>
      <c r="H503" t="s">
        <v>10491</v>
      </c>
      <c r="I503" s="69" t="str">
        <f>"*"&amp;C503</f>
        <v>*Brandir (KN)</v>
      </c>
    </row>
    <row r="504" spans="1:9" x14ac:dyDescent="0.25">
      <c r="A504" t="s">
        <v>3234</v>
      </c>
      <c r="B504">
        <f>COUNTIF(progressive!C$13:BW$227,'cards-dc.json'!I3128)</f>
        <v>0</v>
      </c>
      <c r="C504" t="s">
        <v>4700</v>
      </c>
      <c r="D504" t="s">
        <v>3831</v>
      </c>
      <c r="E504" s="56">
        <v>0</v>
      </c>
      <c r="F504">
        <v>0</v>
      </c>
      <c r="G504">
        <v>0</v>
      </c>
      <c r="H504" t="s">
        <v>10492</v>
      </c>
      <c r="I504" s="69" t="str">
        <f>"*"&amp;C504</f>
        <v>*Brandy Hall [H] (RS)</v>
      </c>
    </row>
    <row r="505" spans="1:9" x14ac:dyDescent="0.25">
      <c r="A505" t="s">
        <v>3234</v>
      </c>
      <c r="B505">
        <f>COUNTIF(progressive!C$13:BW$227,'cards-dc.json'!I3129)</f>
        <v>0</v>
      </c>
      <c r="C505" t="s">
        <v>4701</v>
      </c>
      <c r="D505" t="s">
        <v>3831</v>
      </c>
      <c r="E505" s="56">
        <v>0</v>
      </c>
      <c r="F505">
        <v>0</v>
      </c>
      <c r="G505">
        <v>0</v>
      </c>
      <c r="H505" t="s">
        <v>10493</v>
      </c>
      <c r="I505" s="69" t="str">
        <f>"*"&amp;C505</f>
        <v>*Brandy Hall [M] (RS)</v>
      </c>
    </row>
    <row r="506" spans="1:9" x14ac:dyDescent="0.25">
      <c r="A506" t="s">
        <v>1403</v>
      </c>
      <c r="B506">
        <f>COUNTIF(progressive!C$13:BW$227,'cards-dc.json'!I1963)</f>
        <v>0</v>
      </c>
      <c r="C506" t="s">
        <v>4702</v>
      </c>
      <c r="D506" t="s">
        <v>3814</v>
      </c>
      <c r="E506" s="56" t="s">
        <v>3926</v>
      </c>
      <c r="F506" t="s">
        <v>9790</v>
      </c>
      <c r="G506" t="s">
        <v>9784</v>
      </c>
      <c r="H506" t="s">
        <v>10494</v>
      </c>
      <c r="I506" s="69" t="str">
        <f>"*"&amp;C506</f>
        <v>*Breach the Hold (BA)</v>
      </c>
    </row>
    <row r="507" spans="1:9" x14ac:dyDescent="0.25">
      <c r="A507" t="s">
        <v>425</v>
      </c>
      <c r="B507">
        <f>COUNTIF(progressive!C$13:BW$227,'cards-dc.json'!I1575)</f>
        <v>0</v>
      </c>
      <c r="C507" t="s">
        <v>4704</v>
      </c>
      <c r="D507" t="s">
        <v>3825</v>
      </c>
      <c r="E507" t="s">
        <v>3926</v>
      </c>
      <c r="F507" t="s">
        <v>9793</v>
      </c>
      <c r="G507" t="s">
        <v>9784</v>
      </c>
      <c r="H507" t="s">
        <v>10495</v>
      </c>
      <c r="I507" s="69" t="str">
        <f>"*"&amp;C507</f>
        <v>*Bree [M] (LE)</v>
      </c>
    </row>
    <row r="508" spans="1:9" x14ac:dyDescent="0.25">
      <c r="A508" t="s">
        <v>425</v>
      </c>
      <c r="B508">
        <f>COUNTIF(progressive!C$13:BW$227,'cards-dc.json'!I430)</f>
        <v>0</v>
      </c>
      <c r="C508" t="s">
        <v>4703</v>
      </c>
      <c r="D508" t="s">
        <v>3835</v>
      </c>
      <c r="E508" t="s">
        <v>3925</v>
      </c>
      <c r="F508" t="s">
        <v>9793</v>
      </c>
      <c r="G508" t="s">
        <v>9788</v>
      </c>
      <c r="H508" t="s">
        <v>10496</v>
      </c>
      <c r="I508" s="69" t="str">
        <f>"*"&amp;C508</f>
        <v>*Bree [H] (TW)</v>
      </c>
    </row>
    <row r="509" spans="1:9" x14ac:dyDescent="0.25">
      <c r="A509" t="s">
        <v>2531</v>
      </c>
      <c r="B509">
        <f>COUNTIF(progressive!C$13:BW$227,'cards-dc.json'!I3911)</f>
        <v>0</v>
      </c>
      <c r="C509" t="s">
        <v>4705</v>
      </c>
      <c r="D509" t="s">
        <v>3823</v>
      </c>
      <c r="E509" t="s">
        <v>3951</v>
      </c>
      <c r="F509">
        <v>0</v>
      </c>
      <c r="G509">
        <v>0</v>
      </c>
      <c r="H509" t="s">
        <v>10497</v>
      </c>
      <c r="I509" s="69" t="str">
        <f>"*"&amp;C509</f>
        <v>*Breed Desire (GW)</v>
      </c>
    </row>
    <row r="510" spans="1:9" x14ac:dyDescent="0.25">
      <c r="A510" t="s">
        <v>1889</v>
      </c>
      <c r="B510">
        <f>COUNTIF(progressive!C$13:BW$227,'cards-dc.json'!I2499)</f>
        <v>0</v>
      </c>
      <c r="C510" t="s">
        <v>4706</v>
      </c>
      <c r="D510" t="s">
        <v>3828</v>
      </c>
      <c r="E510" s="56" t="s">
        <v>3951</v>
      </c>
      <c r="F510">
        <v>0</v>
      </c>
      <c r="G510">
        <v>0</v>
      </c>
      <c r="H510" t="s">
        <v>10498</v>
      </c>
      <c r="I510" s="69" t="str">
        <f>"*"&amp;C510</f>
        <v>*Breeder's Stock (NE)</v>
      </c>
    </row>
    <row r="511" spans="1:9" x14ac:dyDescent="0.25">
      <c r="A511" t="s">
        <v>1489</v>
      </c>
      <c r="B511">
        <f>COUNTIF(progressive!C$13:BW$227,'cards-dc.json'!I2066)</f>
        <v>0</v>
      </c>
      <c r="C511" t="s">
        <v>4707</v>
      </c>
      <c r="D511" t="s">
        <v>3822</v>
      </c>
      <c r="E511" t="s">
        <v>3951</v>
      </c>
      <c r="F511">
        <v>0</v>
      </c>
      <c r="G511">
        <v>0</v>
      </c>
      <c r="H511" t="s">
        <v>10499</v>
      </c>
      <c r="I511" s="69" t="str">
        <f>"*"&amp;C511</f>
        <v>*Bregalad (FB)</v>
      </c>
    </row>
    <row r="512" spans="1:9" x14ac:dyDescent="0.25">
      <c r="A512" t="s">
        <v>252</v>
      </c>
      <c r="B512">
        <f>COUNTIF(progressive!C$13:BW$227,'cards-dc.json'!I257)</f>
        <v>0</v>
      </c>
      <c r="C512" t="s">
        <v>4708</v>
      </c>
      <c r="D512" t="s">
        <v>3835</v>
      </c>
      <c r="E512" t="s">
        <v>3926</v>
      </c>
      <c r="F512" t="s">
        <v>9790</v>
      </c>
      <c r="G512" t="s">
        <v>9788</v>
      </c>
      <c r="H512" t="s">
        <v>10500</v>
      </c>
      <c r="I512" s="69" t="str">
        <f>"*"&amp;C512</f>
        <v>*Bridge (TW)</v>
      </c>
    </row>
    <row r="513" spans="1:9" x14ac:dyDescent="0.25">
      <c r="A513" t="s">
        <v>87</v>
      </c>
      <c r="B513">
        <f>COUNTIF(progressive!C$13:BW$227,'cards-dc.json'!I1284)</f>
        <v>0</v>
      </c>
      <c r="C513" t="s">
        <v>4710</v>
      </c>
      <c r="D513" t="s">
        <v>3825</v>
      </c>
      <c r="E513" s="56" t="s">
        <v>3942</v>
      </c>
      <c r="F513" t="s">
        <v>9789</v>
      </c>
      <c r="G513" t="s">
        <v>9786</v>
      </c>
      <c r="H513" t="s">
        <v>10501</v>
      </c>
      <c r="I513" s="69" t="str">
        <f>"*"&amp;C513</f>
        <v>*Brigands (LE)</v>
      </c>
    </row>
    <row r="514" spans="1:9" x14ac:dyDescent="0.25">
      <c r="A514" t="s">
        <v>87</v>
      </c>
      <c r="B514">
        <f>COUNTIF(progressive!C$13:BW$227,'cards-dc.json'!I90)</f>
        <v>0</v>
      </c>
      <c r="C514" t="s">
        <v>4709</v>
      </c>
      <c r="D514" t="s">
        <v>3835</v>
      </c>
      <c r="E514" t="s">
        <v>3929</v>
      </c>
      <c r="F514" t="s">
        <v>9789</v>
      </c>
      <c r="G514" t="s">
        <v>9786</v>
      </c>
      <c r="H514" t="s">
        <v>10502</v>
      </c>
      <c r="I514" s="69" t="str">
        <f>"*"&amp;C514</f>
        <v>*Brigands (TW)</v>
      </c>
    </row>
    <row r="515" spans="1:9" x14ac:dyDescent="0.25">
      <c r="A515" t="s">
        <v>974</v>
      </c>
      <c r="B515">
        <f>COUNTIF(progressive!C$13:BW$227,'cards-dc.json'!I1394)</f>
        <v>0</v>
      </c>
      <c r="C515" t="s">
        <v>4711</v>
      </c>
      <c r="D515" t="s">
        <v>3825</v>
      </c>
      <c r="E515" s="56" t="s">
        <v>3926</v>
      </c>
      <c r="F515" t="s">
        <v>9783</v>
      </c>
      <c r="G515" t="s">
        <v>9784</v>
      </c>
      <c r="H515" t="s">
        <v>10503</v>
      </c>
      <c r="I515" s="69" t="str">
        <f>"*"&amp;C515</f>
        <v>*Bright Gold Ring (LE)</v>
      </c>
    </row>
    <row r="516" spans="1:9" x14ac:dyDescent="0.25">
      <c r="A516" t="s">
        <v>702</v>
      </c>
      <c r="B516">
        <f>COUNTIF(progressive!C$13:BW$227,'cards-dc.json'!I1071)</f>
        <v>0</v>
      </c>
      <c r="C516" t="s">
        <v>4712</v>
      </c>
      <c r="D516" t="s">
        <v>3820</v>
      </c>
      <c r="E516" s="56" t="s">
        <v>3940</v>
      </c>
      <c r="F516" t="s">
        <v>9785</v>
      </c>
      <c r="G516" t="s">
        <v>9786</v>
      </c>
      <c r="H516" t="s">
        <v>10504</v>
      </c>
      <c r="I516" s="69" t="str">
        <f>"*"&amp;C516</f>
        <v>*Bring Our Curses Home (DM)</v>
      </c>
    </row>
    <row r="517" spans="1:9" x14ac:dyDescent="0.25">
      <c r="A517" t="s">
        <v>975</v>
      </c>
      <c r="B517">
        <f>COUNTIF(progressive!C$13:BW$227,'cards-dc.json'!I1395)</f>
        <v>6</v>
      </c>
      <c r="C517" t="s">
        <v>4713</v>
      </c>
      <c r="D517" t="s">
        <v>3825</v>
      </c>
      <c r="E517" s="56" t="s">
        <v>3942</v>
      </c>
      <c r="F517" t="s">
        <v>9783</v>
      </c>
      <c r="G517" t="s">
        <v>9784</v>
      </c>
      <c r="H517" t="s">
        <v>10505</v>
      </c>
      <c r="I517" s="69" t="str">
        <f>"*"&amp;C517</f>
        <v>*Broad-headed Spear (LE)</v>
      </c>
    </row>
    <row r="518" spans="1:9" x14ac:dyDescent="0.25">
      <c r="A518" t="s">
        <v>852</v>
      </c>
      <c r="B518">
        <f>COUNTIF(progressive!C$13:BW$227,'cards-dc.json'!I1221)</f>
        <v>0</v>
      </c>
      <c r="C518" t="s">
        <v>4714</v>
      </c>
      <c r="D518" t="s">
        <v>3825</v>
      </c>
      <c r="E518" t="s">
        <v>3927</v>
      </c>
      <c r="F518" t="s">
        <v>9787</v>
      </c>
      <c r="G518" t="s">
        <v>9784</v>
      </c>
      <c r="H518" t="s">
        <v>10506</v>
      </c>
      <c r="I518" s="69" t="str">
        <f>"*"&amp;C518</f>
        <v>*Bróin (LE)</v>
      </c>
    </row>
    <row r="519" spans="1:9" x14ac:dyDescent="0.25">
      <c r="A519" t="s">
        <v>1831</v>
      </c>
      <c r="B519">
        <f>COUNTIF(progressive!C$13:BW$227,'cards-dc.json'!I2441)</f>
        <v>0</v>
      </c>
      <c r="C519" t="s">
        <v>4715</v>
      </c>
      <c r="D519" t="s">
        <v>3828</v>
      </c>
      <c r="E519" s="56" t="s">
        <v>3951</v>
      </c>
      <c r="F519">
        <v>0</v>
      </c>
      <c r="G519">
        <v>0</v>
      </c>
      <c r="H519" t="s">
        <v>10507</v>
      </c>
      <c r="I519" s="69" t="str">
        <f>"*"&amp;C519</f>
        <v>*Broken Heirlooms (NE)</v>
      </c>
    </row>
    <row r="520" spans="1:9" x14ac:dyDescent="0.25">
      <c r="A520" t="s">
        <v>3508</v>
      </c>
      <c r="B520">
        <f>COUNTIF(progressive!C$13:BW$227,'cards-dc.json'!I3201)</f>
        <v>0</v>
      </c>
      <c r="C520" t="s">
        <v>4716</v>
      </c>
      <c r="D520" t="s">
        <v>3834</v>
      </c>
      <c r="E520" s="56" t="s">
        <v>3951</v>
      </c>
      <c r="F520">
        <v>0</v>
      </c>
      <c r="G520">
        <v>0</v>
      </c>
      <c r="H520" t="s">
        <v>10508</v>
      </c>
      <c r="I520" s="69" t="str">
        <f>"*"&amp;C520</f>
        <v>*Brought back Alive (TI)</v>
      </c>
    </row>
    <row r="521" spans="1:9" x14ac:dyDescent="0.25">
      <c r="A521" t="s">
        <v>194</v>
      </c>
      <c r="B521">
        <f>COUNTIF(progressive!C$13:BW$227,'cards-dc.json'!I199)</f>
        <v>0</v>
      </c>
      <c r="C521" t="s">
        <v>4717</v>
      </c>
      <c r="D521" t="s">
        <v>3835</v>
      </c>
      <c r="E521" t="s">
        <v>3928</v>
      </c>
      <c r="F521" t="s">
        <v>9795</v>
      </c>
      <c r="G521" t="s">
        <v>9786</v>
      </c>
      <c r="H521" t="s">
        <v>10509</v>
      </c>
      <c r="I521" s="69" t="str">
        <f>"*"&amp;C521</f>
        <v>*Brown Lands (TW)</v>
      </c>
    </row>
    <row r="522" spans="1:9" x14ac:dyDescent="0.25">
      <c r="A522" t="s">
        <v>1832</v>
      </c>
      <c r="B522">
        <f>COUNTIF(progressive!C$13:BW$227,'cards-dc.json'!I2442)</f>
        <v>0</v>
      </c>
      <c r="C522" t="s">
        <v>4718</v>
      </c>
      <c r="D522" t="s">
        <v>3828</v>
      </c>
      <c r="E522" s="56" t="s">
        <v>3951</v>
      </c>
      <c r="F522">
        <v>0</v>
      </c>
      <c r="G522">
        <v>0</v>
      </c>
      <c r="H522" t="s">
        <v>10510</v>
      </c>
      <c r="I522" s="69" t="str">
        <f>"*"&amp;C522</f>
        <v>*Brutal Commands (NE)</v>
      </c>
    </row>
    <row r="523" spans="1:9" x14ac:dyDescent="0.25">
      <c r="A523" t="s">
        <v>2645</v>
      </c>
      <c r="B523">
        <f>COUNTIF(progressive!C$13:BW$227,'cards-dc.json'!I4040)</f>
        <v>0</v>
      </c>
      <c r="C523" t="s">
        <v>4719</v>
      </c>
      <c r="D523" t="s">
        <v>3824</v>
      </c>
      <c r="E523" t="s">
        <v>3951</v>
      </c>
      <c r="F523">
        <v>0</v>
      </c>
      <c r="G523">
        <v>0</v>
      </c>
      <c r="H523" t="s">
        <v>10511</v>
      </c>
      <c r="I523" s="69" t="str">
        <f>"*"&amp;C523</f>
        <v>*Brutal Retinue (KN)</v>
      </c>
    </row>
    <row r="524" spans="1:9" x14ac:dyDescent="0.25">
      <c r="A524" t="s">
        <v>2625</v>
      </c>
      <c r="B524">
        <f>COUNTIF(progressive!C$13:BW$227,'cards-dc.json'!I4005)</f>
        <v>0</v>
      </c>
      <c r="C524" t="s">
        <v>4720</v>
      </c>
      <c r="D524" t="s">
        <v>3823</v>
      </c>
      <c r="E524" s="56" t="s">
        <v>3951</v>
      </c>
      <c r="F524">
        <v>0</v>
      </c>
      <c r="G524">
        <v>0</v>
      </c>
      <c r="H524" t="s">
        <v>10512</v>
      </c>
      <c r="I524" s="69" t="str">
        <f>"*"&amp;C524</f>
        <v>*Buhr Thurasig [H] (GW)</v>
      </c>
    </row>
    <row r="525" spans="1:9" x14ac:dyDescent="0.25">
      <c r="A525" t="s">
        <v>2625</v>
      </c>
      <c r="B525">
        <f>COUNTIF(progressive!C$13:BW$227,'cards-dc.json'!I4006)</f>
        <v>0</v>
      </c>
      <c r="C525" t="s">
        <v>4721</v>
      </c>
      <c r="D525" t="s">
        <v>3823</v>
      </c>
      <c r="E525" s="56" t="s">
        <v>3951</v>
      </c>
      <c r="F525">
        <v>0</v>
      </c>
      <c r="G525">
        <v>0</v>
      </c>
      <c r="H525" t="s">
        <v>10513</v>
      </c>
      <c r="I525" s="69" t="str">
        <f>"*"&amp;C525</f>
        <v>*Buhr Thurasig [M] (GW)</v>
      </c>
    </row>
    <row r="526" spans="1:9" x14ac:dyDescent="0.25">
      <c r="A526" t="s">
        <v>659</v>
      </c>
      <c r="B526">
        <f>COUNTIF(progressive!C$13:BW$227,'cards-dc.json'!I1576)</f>
        <v>0</v>
      </c>
      <c r="C526" t="s">
        <v>4723</v>
      </c>
      <c r="D526" t="s">
        <v>3825</v>
      </c>
      <c r="E526" t="s">
        <v>3925</v>
      </c>
      <c r="F526" t="s">
        <v>9793</v>
      </c>
      <c r="G526" t="s">
        <v>9784</v>
      </c>
      <c r="H526" t="s">
        <v>10514</v>
      </c>
      <c r="I526" s="69" t="str">
        <f>"*"&amp;C526</f>
        <v>*Buhr Widu [M] (LE)</v>
      </c>
    </row>
    <row r="527" spans="1:9" x14ac:dyDescent="0.25">
      <c r="A527" t="s">
        <v>659</v>
      </c>
      <c r="B527">
        <f>COUNTIF(progressive!C$13:BW$227,'cards-dc.json'!I1028)</f>
        <v>0</v>
      </c>
      <c r="C527" t="s">
        <v>4722</v>
      </c>
      <c r="D527" t="s">
        <v>3833</v>
      </c>
      <c r="E527" s="56" t="s">
        <v>3935</v>
      </c>
      <c r="F527" t="s">
        <v>9793</v>
      </c>
      <c r="G527" t="s">
        <v>9788</v>
      </c>
      <c r="H527" t="s">
        <v>10515</v>
      </c>
      <c r="I527" s="69" t="str">
        <f>"*"&amp;C527</f>
        <v>*Buhr Widu [H] (TD)</v>
      </c>
    </row>
    <row r="528" spans="1:9" x14ac:dyDescent="0.25">
      <c r="A528" t="s">
        <v>2087</v>
      </c>
      <c r="B528">
        <f>COUNTIF(progressive!C$13:BW$227,'cards-dc.json'!I3367)</f>
        <v>0</v>
      </c>
      <c r="C528" t="s">
        <v>4724</v>
      </c>
      <c r="D528" t="s">
        <v>3815</v>
      </c>
      <c r="E528" t="s">
        <v>3951</v>
      </c>
      <c r="F528">
        <v>0</v>
      </c>
      <c r="G528">
        <v>0</v>
      </c>
      <c r="H528" t="s">
        <v>10516</v>
      </c>
      <c r="I528" s="69" t="str">
        <f>"*"&amp;C528</f>
        <v>*Bulchyaden Marches [H] (BO)</v>
      </c>
    </row>
    <row r="529" spans="1:9" x14ac:dyDescent="0.25">
      <c r="A529" t="s">
        <v>2087</v>
      </c>
      <c r="B529">
        <f>COUNTIF(progressive!C$13:BW$227,'cards-dc.json'!I3368)</f>
        <v>0</v>
      </c>
      <c r="C529" t="s">
        <v>4725</v>
      </c>
      <c r="D529" t="s">
        <v>3815</v>
      </c>
      <c r="E529" s="56" t="s">
        <v>3951</v>
      </c>
      <c r="F529">
        <v>0</v>
      </c>
      <c r="G529">
        <v>0</v>
      </c>
      <c r="H529" t="s">
        <v>10517</v>
      </c>
      <c r="I529" s="69" t="str">
        <f>"*"&amp;C529</f>
        <v>*Bulchyaden Marches [M] (BO)</v>
      </c>
    </row>
    <row r="530" spans="1:9" x14ac:dyDescent="0.25">
      <c r="A530" t="s">
        <v>2047</v>
      </c>
      <c r="B530">
        <f>COUNTIF(progressive!C$13:BW$227,'cards-dc.json'!I3325)</f>
        <v>0</v>
      </c>
      <c r="C530" t="s">
        <v>4726</v>
      </c>
      <c r="D530" t="s">
        <v>3815</v>
      </c>
      <c r="E530" t="s">
        <v>3951</v>
      </c>
      <c r="F530">
        <v>0</v>
      </c>
      <c r="G530">
        <v>0</v>
      </c>
      <c r="H530" t="s">
        <v>10124</v>
      </c>
      <c r="I530" s="69" t="str">
        <f>"*"&amp;C530</f>
        <v>*Bulchyades (BO)</v>
      </c>
    </row>
    <row r="531" spans="1:9" x14ac:dyDescent="0.25">
      <c r="A531" t="s">
        <v>1806</v>
      </c>
      <c r="B531">
        <f>COUNTIF(progressive!C$13:BW$227,'cards-dc.json'!I2416)</f>
        <v>0</v>
      </c>
      <c r="C531" t="s">
        <v>4727</v>
      </c>
      <c r="D531" t="s">
        <v>3828</v>
      </c>
      <c r="E531" t="s">
        <v>3951</v>
      </c>
      <c r="F531">
        <v>0</v>
      </c>
      <c r="G531">
        <v>0</v>
      </c>
      <c r="H531" t="s">
        <v>10518</v>
      </c>
      <c r="I531" s="69" t="str">
        <f>"*"&amp;C531</f>
        <v>*Bulrakur (NE)</v>
      </c>
    </row>
    <row r="532" spans="1:9" x14ac:dyDescent="0.25">
      <c r="A532" t="s">
        <v>3417</v>
      </c>
      <c r="B532">
        <f>COUNTIF(progressive!C$13:BW$227,'cards-dc.json'!#REF!)</f>
        <v>0</v>
      </c>
      <c r="C532" t="s">
        <v>4728</v>
      </c>
      <c r="D532" t="s">
        <v>3832</v>
      </c>
      <c r="E532" s="56" t="s">
        <v>3951</v>
      </c>
      <c r="F532">
        <v>0</v>
      </c>
      <c r="G532">
        <v>0</v>
      </c>
      <c r="H532" t="s">
        <v>10519</v>
      </c>
      <c r="I532" s="69" t="str">
        <f>"*"&amp;C532</f>
        <v>*Bûr Esmer [H] (SL)</v>
      </c>
    </row>
    <row r="533" spans="1:9" x14ac:dyDescent="0.25">
      <c r="A533" t="s">
        <v>3417</v>
      </c>
      <c r="B533">
        <f>COUNTIF(progressive!C$13:BW$227,'cards-dc.json'!#REF!)</f>
        <v>0</v>
      </c>
      <c r="C533" t="s">
        <v>4729</v>
      </c>
      <c r="D533" t="s">
        <v>3832</v>
      </c>
      <c r="E533" s="56" t="s">
        <v>3951</v>
      </c>
      <c r="F533">
        <v>0</v>
      </c>
      <c r="G533">
        <v>0</v>
      </c>
      <c r="H533" t="s">
        <v>10520</v>
      </c>
      <c r="I533" s="69" t="str">
        <f>"*"&amp;C533</f>
        <v>*Bûr Esmer [M] (SL)</v>
      </c>
    </row>
    <row r="534" spans="1:9" x14ac:dyDescent="0.25">
      <c r="A534" t="s">
        <v>1129</v>
      </c>
      <c r="B534">
        <f>COUNTIF(progressive!C$13:BW$227,'cards-dc.json'!I1637)</f>
        <v>0</v>
      </c>
      <c r="C534" t="s">
        <v>4730</v>
      </c>
      <c r="D534" t="s">
        <v>3813</v>
      </c>
      <c r="E534" t="s">
        <v>3935</v>
      </c>
      <c r="F534" t="s">
        <v>9787</v>
      </c>
      <c r="G534" t="s">
        <v>9784</v>
      </c>
      <c r="H534" t="s">
        <v>10521</v>
      </c>
      <c r="I534" s="69" t="str">
        <f>"*"&amp;C534</f>
        <v>*Bûrat (AS)</v>
      </c>
    </row>
    <row r="535" spans="1:9" x14ac:dyDescent="0.25">
      <c r="A535" t="s">
        <v>3074</v>
      </c>
      <c r="B535">
        <f>COUNTIF(progressive!C$13:BW$227,'cards-dc.json'!#REF!)</f>
        <v>0</v>
      </c>
      <c r="C535" t="s">
        <v>4731</v>
      </c>
      <c r="D535" t="s">
        <v>3830</v>
      </c>
      <c r="E535" t="s">
        <v>3951</v>
      </c>
      <c r="F535">
        <v>0</v>
      </c>
      <c r="G535">
        <v>0</v>
      </c>
      <c r="H535" t="s">
        <v>10522</v>
      </c>
      <c r="I535" s="69" t="str">
        <f>"*"&amp;C535</f>
        <v>*Burdensome Commands (RN)</v>
      </c>
    </row>
    <row r="536" spans="1:9" x14ac:dyDescent="0.25">
      <c r="A536" t="s">
        <v>3245</v>
      </c>
      <c r="B536">
        <f>COUNTIF(progressive!C$13:BW$227,'cards-dc.json'!#REF!)</f>
        <v>0</v>
      </c>
      <c r="C536" t="s">
        <v>4732</v>
      </c>
      <c r="D536" t="s">
        <v>3832</v>
      </c>
      <c r="E536" t="s">
        <v>3951</v>
      </c>
      <c r="F536">
        <v>0</v>
      </c>
      <c r="G536">
        <v>0</v>
      </c>
      <c r="H536" t="s">
        <v>10523</v>
      </c>
      <c r="I536" s="69" t="str">
        <f>"*"&amp;C536</f>
        <v>*Burdîlgoth (SL)</v>
      </c>
    </row>
    <row r="537" spans="1:9" x14ac:dyDescent="0.25">
      <c r="A537" t="s">
        <v>589</v>
      </c>
      <c r="B537">
        <f>COUNTIF(progressive!C$13:BW$227,'cards-dc.json'!I958)</f>
        <v>0</v>
      </c>
      <c r="C537" t="s">
        <v>4733</v>
      </c>
      <c r="D537" t="s">
        <v>3833</v>
      </c>
      <c r="E537" t="s">
        <v>3937</v>
      </c>
      <c r="F537" t="s">
        <v>9790</v>
      </c>
      <c r="G537" t="s">
        <v>9788</v>
      </c>
      <c r="H537" t="s">
        <v>10524</v>
      </c>
      <c r="I537" s="69" t="str">
        <f>"*"&amp;C537</f>
        <v>*Burglary (TD)</v>
      </c>
    </row>
    <row r="538" spans="1:9" x14ac:dyDescent="0.25">
      <c r="A538" t="s">
        <v>2665</v>
      </c>
      <c r="B538">
        <f>COUNTIF(progressive!C$13:BW$227,'cards-dc.json'!I4059)</f>
        <v>0</v>
      </c>
      <c r="C538" t="s">
        <v>4734</v>
      </c>
      <c r="D538" t="s">
        <v>3824</v>
      </c>
      <c r="E538" t="s">
        <v>3951</v>
      </c>
      <c r="F538">
        <v>0</v>
      </c>
      <c r="G538">
        <v>0</v>
      </c>
      <c r="H538" t="s">
        <v>10525</v>
      </c>
      <c r="I538" s="69" t="str">
        <f>"*"&amp;C538</f>
        <v>*Burgling Miserably (KN)</v>
      </c>
    </row>
    <row r="539" spans="1:9" x14ac:dyDescent="0.25">
      <c r="A539" t="s">
        <v>3638</v>
      </c>
      <c r="B539">
        <f>COUNTIF(progressive!C$13:BW$227,'cards-dc.json'!I4203)</f>
        <v>0</v>
      </c>
      <c r="C539" t="s">
        <v>4735</v>
      </c>
      <c r="D539" t="s">
        <v>3837</v>
      </c>
      <c r="E539" s="56" t="s">
        <v>3951</v>
      </c>
      <c r="F539">
        <v>0</v>
      </c>
      <c r="G539">
        <v>0</v>
      </c>
      <c r="H539" t="s">
        <v>10526</v>
      </c>
      <c r="I539" s="69" t="str">
        <f>"*"&amp;C539</f>
        <v>*Burned and Chopped-up (WR)</v>
      </c>
    </row>
    <row r="540" spans="1:9" x14ac:dyDescent="0.25">
      <c r="A540" t="s">
        <v>976</v>
      </c>
      <c r="B540">
        <f>COUNTIF(progressive!C$13:BW$227,'cards-dc.json'!I1396)</f>
        <v>0</v>
      </c>
      <c r="C540" t="s">
        <v>4736</v>
      </c>
      <c r="D540" t="s">
        <v>3825</v>
      </c>
      <c r="E540" t="s">
        <v>3926</v>
      </c>
      <c r="F540" t="s">
        <v>9790</v>
      </c>
      <c r="G540" t="s">
        <v>9784</v>
      </c>
      <c r="H540" t="s">
        <v>10527</v>
      </c>
      <c r="I540" s="69" t="str">
        <f>"*"&amp;C540</f>
        <v>*Burning Rick, Cot, and Tree (LE)</v>
      </c>
    </row>
    <row r="541" spans="1:9" x14ac:dyDescent="0.25">
      <c r="A541" t="s">
        <v>3173</v>
      </c>
      <c r="B541">
        <f>COUNTIF(progressive!C$13:BW$227,'cards-dc.json'!I3051)</f>
        <v>0</v>
      </c>
      <c r="C541" t="s">
        <v>4737</v>
      </c>
      <c r="D541" t="s">
        <v>3831</v>
      </c>
      <c r="E541" s="56" t="s">
        <v>3951</v>
      </c>
      <c r="F541">
        <v>0</v>
      </c>
      <c r="G541">
        <v>0</v>
      </c>
      <c r="H541" t="s">
        <v>10528</v>
      </c>
      <c r="I541" s="69" t="str">
        <f>"*"&amp;C541</f>
        <v>*Business Elsewhere (RS)</v>
      </c>
    </row>
    <row r="542" spans="1:9" x14ac:dyDescent="0.25">
      <c r="A542" t="s">
        <v>1374</v>
      </c>
      <c r="B542">
        <f>COUNTIF(progressive!C$13:BW$227,'cards-dc.json'!I1933)</f>
        <v>0</v>
      </c>
      <c r="C542" t="s">
        <v>4738</v>
      </c>
      <c r="D542" t="s">
        <v>3814</v>
      </c>
      <c r="E542" s="56" t="s">
        <v>3927</v>
      </c>
      <c r="F542" t="s">
        <v>9787</v>
      </c>
      <c r="G542" t="s">
        <v>9784</v>
      </c>
      <c r="H542" t="s">
        <v>10529</v>
      </c>
      <c r="I542" s="69" t="str">
        <f>"*"&amp;C542</f>
        <v>*Bûthrakaur (BA)</v>
      </c>
    </row>
    <row r="543" spans="1:9" x14ac:dyDescent="0.25">
      <c r="A543" t="s">
        <v>703</v>
      </c>
      <c r="B543">
        <f>COUNTIF(progressive!C$13:BW$227,'cards-dc.json'!I1072)</f>
        <v>0</v>
      </c>
      <c r="C543" t="s">
        <v>4739</v>
      </c>
      <c r="D543" t="s">
        <v>3820</v>
      </c>
      <c r="E543" s="56" t="s">
        <v>3936</v>
      </c>
      <c r="F543" t="s">
        <v>9789</v>
      </c>
      <c r="G543" t="s">
        <v>9786</v>
      </c>
      <c r="H543" t="s">
        <v>10530</v>
      </c>
      <c r="I543" s="69" t="str">
        <f>"*"&amp;C543</f>
        <v>*Bûthrakaur the Green (DM)</v>
      </c>
    </row>
    <row r="544" spans="1:9" x14ac:dyDescent="0.25">
      <c r="A544" t="s">
        <v>3090</v>
      </c>
      <c r="B544">
        <f>COUNTIF(progressive!C$13:BW$227,'cards-dc.json'!#REF!)</f>
        <v>0</v>
      </c>
      <c r="C544" t="s">
        <v>4740</v>
      </c>
      <c r="D544" t="s">
        <v>3830</v>
      </c>
      <c r="E544" s="56" t="s">
        <v>3951</v>
      </c>
      <c r="F544">
        <v>0</v>
      </c>
      <c r="G544">
        <v>0</v>
      </c>
      <c r="H544" t="s">
        <v>10531</v>
      </c>
      <c r="I544" s="69" t="str">
        <f>"*"&amp;C544</f>
        <v>*By Mountain Paths (RN)</v>
      </c>
    </row>
    <row r="545" spans="1:9" x14ac:dyDescent="0.25">
      <c r="A545" t="s">
        <v>977</v>
      </c>
      <c r="B545">
        <f>COUNTIF(progressive!C$13:BW$227,'cards-dc.json'!I1397)</f>
        <v>1</v>
      </c>
      <c r="C545" t="s">
        <v>4741</v>
      </c>
      <c r="D545" t="s">
        <v>3825</v>
      </c>
      <c r="E545" t="s">
        <v>3944</v>
      </c>
      <c r="F545" t="s">
        <v>9790</v>
      </c>
      <c r="G545" t="s">
        <v>9784</v>
      </c>
      <c r="H545" t="s">
        <v>10532</v>
      </c>
      <c r="I545" s="69" t="str">
        <f>"*"&amp;C545</f>
        <v>*By the Ringwraith's Word (LE)</v>
      </c>
    </row>
    <row r="546" spans="1:9" x14ac:dyDescent="0.25">
      <c r="A546" t="s">
        <v>2287</v>
      </c>
      <c r="B546">
        <f>COUNTIF(progressive!C$13:BW$227,'cards-dc.json'!I3615)</f>
        <v>0</v>
      </c>
      <c r="C546" t="s">
        <v>4742</v>
      </c>
      <c r="D546" t="s">
        <v>3818</v>
      </c>
      <c r="E546" t="s">
        <v>3951</v>
      </c>
      <c r="F546">
        <v>0</v>
      </c>
      <c r="G546">
        <v>0</v>
      </c>
      <c r="H546" t="s">
        <v>10533</v>
      </c>
      <c r="I546" s="69" t="str">
        <f>"*"&amp;C546</f>
        <v>*Byrillium-lode (CP)</v>
      </c>
    </row>
    <row r="547" spans="1:9" x14ac:dyDescent="0.25">
      <c r="A547" t="s">
        <v>3744</v>
      </c>
      <c r="B547">
        <f>COUNTIF(progressive!C$13:BW$227,'cards-dc.json'!I4309)</f>
        <v>0</v>
      </c>
      <c r="C547" t="s">
        <v>4743</v>
      </c>
      <c r="D547" t="s">
        <v>3837</v>
      </c>
      <c r="E547" s="56" t="s">
        <v>3951</v>
      </c>
      <c r="F547">
        <v>0</v>
      </c>
      <c r="G547">
        <v>0</v>
      </c>
      <c r="H547" t="s">
        <v>10534</v>
      </c>
      <c r="I547" s="69" t="str">
        <f>"*"&amp;C547</f>
        <v>*Bywater [H] (WR)</v>
      </c>
    </row>
    <row r="548" spans="1:9" x14ac:dyDescent="0.25">
      <c r="A548" t="s">
        <v>3744</v>
      </c>
      <c r="B548">
        <f>COUNTIF(progressive!C$13:BW$227,'cards-dc.json'!I4310)</f>
        <v>0</v>
      </c>
      <c r="C548" t="s">
        <v>4744</v>
      </c>
      <c r="D548" t="s">
        <v>3837</v>
      </c>
      <c r="E548" s="56" t="s">
        <v>3951</v>
      </c>
      <c r="F548">
        <v>0</v>
      </c>
      <c r="G548">
        <v>0</v>
      </c>
      <c r="H548" t="s">
        <v>10535</v>
      </c>
      <c r="I548" s="69" t="str">
        <f>"*"&amp;C548</f>
        <v>*Bywater [M] (WR)</v>
      </c>
    </row>
    <row r="549" spans="1:9" x14ac:dyDescent="0.25">
      <c r="A549" t="s">
        <v>2261</v>
      </c>
      <c r="B549">
        <f>COUNTIF(progressive!C$13:BW$227,'cards-dc.json'!I3589)</f>
        <v>0</v>
      </c>
      <c r="C549" t="s">
        <v>4745</v>
      </c>
      <c r="D549" t="s">
        <v>3818</v>
      </c>
      <c r="E549" t="s">
        <v>3951</v>
      </c>
      <c r="F549">
        <v>0</v>
      </c>
      <c r="G549">
        <v>0</v>
      </c>
      <c r="H549" t="s">
        <v>10536</v>
      </c>
      <c r="I549" s="69" t="str">
        <f>"*"&amp;C549</f>
        <v>*Caerlinc (CP)</v>
      </c>
    </row>
    <row r="550" spans="1:9" x14ac:dyDescent="0.25">
      <c r="A550" t="s">
        <v>3745</v>
      </c>
      <c r="B550">
        <f>COUNTIF(progressive!C$13:BW$227,'cards-dc.json'!I4311)</f>
        <v>0</v>
      </c>
      <c r="C550" t="s">
        <v>4746</v>
      </c>
      <c r="D550" t="s">
        <v>3837</v>
      </c>
      <c r="E550" s="56" t="s">
        <v>3951</v>
      </c>
      <c r="F550">
        <v>0</v>
      </c>
      <c r="G550">
        <v>0</v>
      </c>
      <c r="H550" t="s">
        <v>10537</v>
      </c>
      <c r="I550" s="69" t="str">
        <f>"*"&amp;C550</f>
        <v>*Cair Andros [H] (WR)</v>
      </c>
    </row>
    <row r="551" spans="1:9" x14ac:dyDescent="0.25">
      <c r="A551" t="s">
        <v>3745</v>
      </c>
      <c r="B551">
        <f>COUNTIF(progressive!C$13:BW$227,'cards-dc.json'!I4312)</f>
        <v>4</v>
      </c>
      <c r="C551" t="s">
        <v>4747</v>
      </c>
      <c r="D551" t="s">
        <v>3837</v>
      </c>
      <c r="E551" s="56" t="s">
        <v>3951</v>
      </c>
      <c r="F551">
        <v>0</v>
      </c>
      <c r="G551">
        <v>0</v>
      </c>
      <c r="H551" t="s">
        <v>10538</v>
      </c>
      <c r="I551" s="69" t="str">
        <f>"*"&amp;C551</f>
        <v>*Cair Andros [M] (WR)</v>
      </c>
    </row>
    <row r="552" spans="1:9" x14ac:dyDescent="0.25">
      <c r="A552" t="s">
        <v>3418</v>
      </c>
      <c r="B552">
        <f>COUNTIF(progressive!C$13:BW$227,'cards-dc.json'!#REF!)</f>
        <v>0</v>
      </c>
      <c r="C552" t="s">
        <v>4748</v>
      </c>
      <c r="D552" t="s">
        <v>3832</v>
      </c>
      <c r="E552" s="56">
        <v>0</v>
      </c>
      <c r="F552">
        <v>0</v>
      </c>
      <c r="G552">
        <v>0</v>
      </c>
      <c r="H552" t="s">
        <v>10539</v>
      </c>
      <c r="I552" s="69" t="str">
        <f>"*"&amp;C552</f>
        <v>*Cairn of the Colruh Hazurbal [H] (SL)</v>
      </c>
    </row>
    <row r="553" spans="1:9" x14ac:dyDescent="0.25">
      <c r="A553" t="s">
        <v>3418</v>
      </c>
      <c r="B553">
        <f>COUNTIF(progressive!C$13:BW$227,'cards-dc.json'!#REF!)</f>
        <v>0</v>
      </c>
      <c r="C553" t="s">
        <v>4749</v>
      </c>
      <c r="D553" t="s">
        <v>3832</v>
      </c>
      <c r="E553" s="56">
        <v>0</v>
      </c>
      <c r="F553">
        <v>0</v>
      </c>
      <c r="G553">
        <v>0</v>
      </c>
      <c r="H553" t="s">
        <v>10540</v>
      </c>
      <c r="I553" s="69" t="str">
        <f>"*"&amp;C553</f>
        <v>*Cairn of the Colruh Hazurbal [M] (SL)</v>
      </c>
    </row>
    <row r="554" spans="1:9" x14ac:dyDescent="0.25">
      <c r="A554" t="s">
        <v>3746</v>
      </c>
      <c r="B554">
        <f>COUNTIF(progressive!C$13:BW$227,'cards-dc.json'!I4313)</f>
        <v>0</v>
      </c>
      <c r="C554" t="s">
        <v>4750</v>
      </c>
      <c r="D554" t="s">
        <v>3837</v>
      </c>
      <c r="E554" s="56" t="s">
        <v>3951</v>
      </c>
      <c r="F554">
        <v>0</v>
      </c>
      <c r="G554">
        <v>0</v>
      </c>
      <c r="H554" t="s">
        <v>10541</v>
      </c>
      <c r="I554" s="69" t="str">
        <f>"*"&amp;C554</f>
        <v>*Calembel [H] (WR)</v>
      </c>
    </row>
    <row r="555" spans="1:9" x14ac:dyDescent="0.25">
      <c r="A555" t="s">
        <v>3746</v>
      </c>
      <c r="B555">
        <f>COUNTIF(progressive!C$13:BW$227,'cards-dc.json'!I4314)</f>
        <v>0</v>
      </c>
      <c r="C555" t="s">
        <v>4751</v>
      </c>
      <c r="D555" t="s">
        <v>3837</v>
      </c>
      <c r="E555" s="56" t="s">
        <v>3951</v>
      </c>
      <c r="F555">
        <v>0</v>
      </c>
      <c r="G555">
        <v>0</v>
      </c>
      <c r="H555" t="s">
        <v>10542</v>
      </c>
      <c r="I555" s="69" t="str">
        <f>"*"&amp;C555</f>
        <v>*Calembel [M] (WR)</v>
      </c>
    </row>
    <row r="556" spans="1:9" x14ac:dyDescent="0.25">
      <c r="A556" t="s">
        <v>853</v>
      </c>
      <c r="B556">
        <f>COUNTIF(progressive!C$13:BW$227,'cards-dc.json'!I1222)</f>
        <v>0</v>
      </c>
      <c r="C556" t="s">
        <v>4752</v>
      </c>
      <c r="D556" t="s">
        <v>3825</v>
      </c>
      <c r="E556" s="56" t="s">
        <v>3927</v>
      </c>
      <c r="F556" t="s">
        <v>9787</v>
      </c>
      <c r="G556" t="s">
        <v>9784</v>
      </c>
      <c r="H556" t="s">
        <v>10543</v>
      </c>
      <c r="I556" s="69" t="str">
        <f>"*"&amp;C556</f>
        <v>*Calendal (LE)</v>
      </c>
    </row>
    <row r="557" spans="1:9" x14ac:dyDescent="0.25">
      <c r="A557" t="s">
        <v>88</v>
      </c>
      <c r="B557">
        <f>COUNTIF(progressive!C$13:BW$227,'cards-dc.json'!I1285)</f>
        <v>2</v>
      </c>
      <c r="C557" t="s">
        <v>4754</v>
      </c>
      <c r="D557" t="s">
        <v>3825</v>
      </c>
      <c r="E557" t="s">
        <v>3942</v>
      </c>
      <c r="F557" t="s">
        <v>9785</v>
      </c>
      <c r="G557" t="s">
        <v>9786</v>
      </c>
      <c r="H557" t="s">
        <v>10544</v>
      </c>
      <c r="I557" s="69" t="str">
        <f>"*"&amp;C557</f>
        <v>*Call of Home (LE)</v>
      </c>
    </row>
    <row r="558" spans="1:9" x14ac:dyDescent="0.25">
      <c r="A558" t="s">
        <v>88</v>
      </c>
      <c r="B558">
        <f>COUNTIF(progressive!C$13:BW$227,'cards-dc.json'!I91)</f>
        <v>3</v>
      </c>
      <c r="C558" t="s">
        <v>4753</v>
      </c>
      <c r="D558" t="s">
        <v>3835</v>
      </c>
      <c r="E558" t="s">
        <v>3929</v>
      </c>
      <c r="F558" t="s">
        <v>9785</v>
      </c>
      <c r="G558" t="s">
        <v>9786</v>
      </c>
      <c r="H558" t="s">
        <v>10545</v>
      </c>
      <c r="I558" s="69" t="str">
        <f>"*"&amp;C558</f>
        <v>*Call of Home (TW)</v>
      </c>
    </row>
    <row r="559" spans="1:9" x14ac:dyDescent="0.25">
      <c r="A559" t="s">
        <v>1661</v>
      </c>
      <c r="B559">
        <f>COUNTIF(progressive!C$13:BW$227,'cards-dc.json'!I2258)</f>
        <v>0</v>
      </c>
      <c r="C559" t="s">
        <v>4755</v>
      </c>
      <c r="D559" t="s">
        <v>3819</v>
      </c>
      <c r="E559" t="s">
        <v>3951</v>
      </c>
      <c r="F559">
        <v>0</v>
      </c>
      <c r="G559">
        <v>0</v>
      </c>
      <c r="H559" t="s">
        <v>10546</v>
      </c>
      <c r="I559" s="69" t="str">
        <f>"*"&amp;C559</f>
        <v>*Call of the Deeps (DF)</v>
      </c>
    </row>
    <row r="560" spans="1:9" x14ac:dyDescent="0.25">
      <c r="A560" t="s">
        <v>3278</v>
      </c>
      <c r="B560">
        <f>COUNTIF(progressive!C$13:BW$227,'cards-dc.json'!#REF!)</f>
        <v>0</v>
      </c>
      <c r="C560" t="s">
        <v>4756</v>
      </c>
      <c r="D560" t="s">
        <v>3832</v>
      </c>
      <c r="E560" t="s">
        <v>3951</v>
      </c>
      <c r="F560">
        <v>0</v>
      </c>
      <c r="G560">
        <v>0</v>
      </c>
      <c r="H560" t="s">
        <v>10547</v>
      </c>
      <c r="I560" s="69" t="str">
        <f>"*"&amp;C560</f>
        <v>*Call of the Desert (SL)</v>
      </c>
    </row>
    <row r="561" spans="1:9" x14ac:dyDescent="0.25">
      <c r="A561" t="s">
        <v>89</v>
      </c>
      <c r="B561">
        <f>COUNTIF(progressive!C$13:BW$227,'cards-dc.json'!I92)</f>
        <v>0</v>
      </c>
      <c r="C561" t="s">
        <v>4757</v>
      </c>
      <c r="D561" t="s">
        <v>3835</v>
      </c>
      <c r="E561" t="s">
        <v>3926</v>
      </c>
      <c r="F561" t="s">
        <v>9785</v>
      </c>
      <c r="G561" t="s">
        <v>9786</v>
      </c>
      <c r="H561" t="s">
        <v>10548</v>
      </c>
      <c r="I561" s="69" t="str">
        <f>"*"&amp;C561</f>
        <v>*Call of the Sea (TW)</v>
      </c>
    </row>
    <row r="562" spans="1:9" x14ac:dyDescent="0.25">
      <c r="A562" t="s">
        <v>1890</v>
      </c>
      <c r="B562">
        <f>COUNTIF(progressive!C$13:BW$227,'cards-dc.json'!I2500)</f>
        <v>0</v>
      </c>
      <c r="C562" t="s">
        <v>4758</v>
      </c>
      <c r="D562" t="s">
        <v>3828</v>
      </c>
      <c r="E562" s="56" t="s">
        <v>3951</v>
      </c>
      <c r="F562">
        <v>0</v>
      </c>
      <c r="G562">
        <v>0</v>
      </c>
      <c r="H562" t="s">
        <v>10549</v>
      </c>
      <c r="I562" s="69" t="str">
        <f>"*"&amp;C562</f>
        <v>*Call to Arms (NE)</v>
      </c>
    </row>
    <row r="563" spans="1:9" x14ac:dyDescent="0.25">
      <c r="A563" t="s">
        <v>2532</v>
      </c>
      <c r="B563">
        <f>COUNTIF(progressive!C$13:BW$227,'cards-dc.json'!I3912)</f>
        <v>0</v>
      </c>
      <c r="C563" t="s">
        <v>4759</v>
      </c>
      <c r="D563" t="s">
        <v>3823</v>
      </c>
      <c r="E563" s="56" t="s">
        <v>3951</v>
      </c>
      <c r="F563">
        <v>0</v>
      </c>
      <c r="G563">
        <v>0</v>
      </c>
      <c r="H563" t="s">
        <v>10550</v>
      </c>
      <c r="I563" s="69" t="str">
        <f>"*"&amp;C563</f>
        <v>*Calm Song (GW)</v>
      </c>
    </row>
    <row r="564" spans="1:9" x14ac:dyDescent="0.25">
      <c r="A564" t="s">
        <v>2120</v>
      </c>
      <c r="B564">
        <f>COUNTIF(progressive!C$13:BW$227,'cards-dc.json'!I3426)</f>
        <v>0</v>
      </c>
      <c r="C564" t="s">
        <v>4760</v>
      </c>
      <c r="D564" t="s">
        <v>3817</v>
      </c>
      <c r="E564" t="s">
        <v>3951</v>
      </c>
      <c r="F564">
        <v>0</v>
      </c>
      <c r="G564">
        <v>0</v>
      </c>
      <c r="H564" t="s">
        <v>10551</v>
      </c>
      <c r="I564" s="69" t="str">
        <f>"*"&amp;C564</f>
        <v>*Cambragol (CA)</v>
      </c>
    </row>
    <row r="565" spans="1:9" x14ac:dyDescent="0.25">
      <c r="A565" t="s">
        <v>426</v>
      </c>
      <c r="B565">
        <f>COUNTIF(progressive!C$13:BW$227,'cards-dc.json'!I1577)</f>
        <v>0</v>
      </c>
      <c r="C565" t="s">
        <v>4762</v>
      </c>
      <c r="D565" t="s">
        <v>3825</v>
      </c>
      <c r="E565" t="s">
        <v>3926</v>
      </c>
      <c r="F565" t="s">
        <v>9793</v>
      </c>
      <c r="G565" t="s">
        <v>9784</v>
      </c>
      <c r="H565" t="s">
        <v>10552</v>
      </c>
      <c r="I565" s="69" t="str">
        <f>"*"&amp;C565</f>
        <v>*Cameth Brin [M] (LE)</v>
      </c>
    </row>
    <row r="566" spans="1:9" x14ac:dyDescent="0.25">
      <c r="A566" t="s">
        <v>426</v>
      </c>
      <c r="B566">
        <f>COUNTIF(progressive!C$13:BW$227,'cards-dc.json'!I431)</f>
        <v>0</v>
      </c>
      <c r="C566" t="s">
        <v>4761</v>
      </c>
      <c r="D566" t="s">
        <v>3835</v>
      </c>
      <c r="E566" t="s">
        <v>3928</v>
      </c>
      <c r="F566" t="s">
        <v>9793</v>
      </c>
      <c r="G566" t="s">
        <v>9788</v>
      </c>
      <c r="H566" t="s">
        <v>10553</v>
      </c>
      <c r="I566" s="69" t="str">
        <f>"*"&amp;C566</f>
        <v>*Cameth Brin [H] (TW)</v>
      </c>
    </row>
    <row r="567" spans="1:9" x14ac:dyDescent="0.25">
      <c r="A567" t="s">
        <v>2121</v>
      </c>
      <c r="B567">
        <f>COUNTIF(progressive!C$13:BW$227,'cards-dc.json'!I3427)</f>
        <v>0</v>
      </c>
      <c r="C567" t="s">
        <v>4763</v>
      </c>
      <c r="D567" t="s">
        <v>3817</v>
      </c>
      <c r="E567" s="56" t="s">
        <v>3951</v>
      </c>
      <c r="F567">
        <v>0</v>
      </c>
      <c r="G567">
        <v>0</v>
      </c>
      <c r="H567" t="s">
        <v>10554</v>
      </c>
      <c r="I567" s="69" t="str">
        <f>"*"&amp;C567</f>
        <v>*Camring (CA)</v>
      </c>
    </row>
    <row r="568" spans="1:9" x14ac:dyDescent="0.25">
      <c r="A568" t="s">
        <v>1490</v>
      </c>
      <c r="B568">
        <f>COUNTIF(progressive!C$13:BW$227,'cards-dc.json'!I2067)</f>
        <v>1</v>
      </c>
      <c r="C568" t="s">
        <v>4764</v>
      </c>
      <c r="D568" t="s">
        <v>3822</v>
      </c>
      <c r="E568" t="s">
        <v>3951</v>
      </c>
      <c r="F568">
        <v>0</v>
      </c>
      <c r="G568">
        <v>0</v>
      </c>
      <c r="H568" t="s">
        <v>10555</v>
      </c>
      <c r="I568" s="69" t="str">
        <f>"*"&amp;C568</f>
        <v>*Camthalion (FB)</v>
      </c>
    </row>
    <row r="569" spans="1:9" x14ac:dyDescent="0.25">
      <c r="A569" t="s">
        <v>2883</v>
      </c>
      <c r="B569">
        <f>COUNTIF(progressive!C$13:BW$227,'cards-dc.json'!I2681)</f>
        <v>0</v>
      </c>
      <c r="C569" t="s">
        <v>4765</v>
      </c>
      <c r="D569" t="s">
        <v>3829</v>
      </c>
      <c r="E569" s="56">
        <v>0</v>
      </c>
      <c r="F569">
        <v>0</v>
      </c>
      <c r="G569">
        <v>0</v>
      </c>
      <c r="H569" t="s">
        <v>10556</v>
      </c>
      <c r="I569" s="69" t="str">
        <f>"*"&amp;C569</f>
        <v>*Canadras (NW)</v>
      </c>
    </row>
    <row r="570" spans="1:9" x14ac:dyDescent="0.25">
      <c r="A570" t="s">
        <v>2884</v>
      </c>
      <c r="B570">
        <f>COUNTIF(progressive!C$13:BW$227,'cards-dc.json'!I2682)</f>
        <v>0</v>
      </c>
      <c r="C570" t="s">
        <v>4766</v>
      </c>
      <c r="D570" t="s">
        <v>3829</v>
      </c>
      <c r="E570" s="56" t="s">
        <v>3951</v>
      </c>
      <c r="F570">
        <v>0</v>
      </c>
      <c r="G570">
        <v>0</v>
      </c>
      <c r="H570" t="s">
        <v>10557</v>
      </c>
      <c r="I570" s="69" t="str">
        <f>"*"&amp;C570</f>
        <v>*Canadras Ahunt (NW)</v>
      </c>
    </row>
    <row r="571" spans="1:9" x14ac:dyDescent="0.25">
      <c r="A571" t="s">
        <v>2885</v>
      </c>
      <c r="B571">
        <f>COUNTIF(progressive!C$13:BW$227,'cards-dc.json'!I2683)</f>
        <v>0</v>
      </c>
      <c r="C571" t="s">
        <v>4767</v>
      </c>
      <c r="D571" t="s">
        <v>3829</v>
      </c>
      <c r="E571" t="s">
        <v>3951</v>
      </c>
      <c r="F571">
        <v>0</v>
      </c>
      <c r="G571">
        <v>0</v>
      </c>
      <c r="H571" t="s">
        <v>10558</v>
      </c>
      <c r="I571" s="69" t="str">
        <f>"*"&amp;C571</f>
        <v>*Canadras at Home (NW)</v>
      </c>
    </row>
    <row r="572" spans="1:9" x14ac:dyDescent="0.25">
      <c r="A572" t="s">
        <v>2948</v>
      </c>
      <c r="B572">
        <f>COUNTIF(progressive!C$13:BW$227,'cards-dc.json'!I2747)</f>
        <v>0</v>
      </c>
      <c r="C572" t="s">
        <v>4768</v>
      </c>
      <c r="D572" t="s">
        <v>3829</v>
      </c>
      <c r="E572" t="s">
        <v>3951</v>
      </c>
      <c r="F572">
        <v>0</v>
      </c>
      <c r="G572">
        <v>0</v>
      </c>
      <c r="H572" t="s">
        <v>10559</v>
      </c>
      <c r="I572" s="69" t="str">
        <f>"*"&amp;C572</f>
        <v>*Canadras Roused (NW)</v>
      </c>
    </row>
    <row r="573" spans="1:9" x14ac:dyDescent="0.25">
      <c r="A573" t="s">
        <v>2186</v>
      </c>
      <c r="B573">
        <f>COUNTIF(progressive!C$13:BW$227,'cards-dc.json'!I3492)</f>
        <v>0</v>
      </c>
      <c r="C573" t="s">
        <v>4769</v>
      </c>
      <c r="D573" t="s">
        <v>3817</v>
      </c>
      <c r="E573" t="s">
        <v>3951</v>
      </c>
      <c r="F573">
        <v>0</v>
      </c>
      <c r="G573">
        <v>0</v>
      </c>
      <c r="H573" t="s">
        <v>10124</v>
      </c>
      <c r="I573" s="69" t="str">
        <f>"*"&amp;C573</f>
        <v>*Canal of Ardor (CA)</v>
      </c>
    </row>
    <row r="574" spans="1:9" x14ac:dyDescent="0.25">
      <c r="A574" t="s">
        <v>3148</v>
      </c>
      <c r="B574">
        <f>COUNTIF(progressive!C$13:BW$227,'cards-dc.json'!I3018)</f>
        <v>0</v>
      </c>
      <c r="C574" t="s">
        <v>4770</v>
      </c>
      <c r="D574" t="s">
        <v>3831</v>
      </c>
      <c r="E574" t="s">
        <v>3951</v>
      </c>
      <c r="F574">
        <v>0</v>
      </c>
      <c r="G574">
        <v>0</v>
      </c>
      <c r="H574" t="s">
        <v>10560</v>
      </c>
      <c r="I574" s="69" t="str">
        <f>"*"&amp;C574</f>
        <v>*Capricious Spirit (RS)</v>
      </c>
    </row>
    <row r="575" spans="1:9" x14ac:dyDescent="0.25">
      <c r="A575" t="s">
        <v>1891</v>
      </c>
      <c r="B575">
        <f>COUNTIF(progressive!C$13:BW$227,'cards-dc.json'!I2501)</f>
        <v>0</v>
      </c>
      <c r="C575" t="s">
        <v>4771</v>
      </c>
      <c r="D575" t="s">
        <v>3828</v>
      </c>
      <c r="E575" s="56" t="s">
        <v>3951</v>
      </c>
      <c r="F575">
        <v>0</v>
      </c>
      <c r="G575">
        <v>0</v>
      </c>
      <c r="H575" t="s">
        <v>10561</v>
      </c>
      <c r="I575" s="69" t="str">
        <f>"*"&amp;C575</f>
        <v>*Captain No More (NE)</v>
      </c>
    </row>
    <row r="576" spans="1:9" x14ac:dyDescent="0.25">
      <c r="A576" t="s">
        <v>1533</v>
      </c>
      <c r="B576">
        <f>COUNTIF(progressive!C$13:BW$227,'cards-dc.json'!I2111)</f>
        <v>0</v>
      </c>
      <c r="C576" t="s">
        <v>4772</v>
      </c>
      <c r="D576" t="s">
        <v>3822</v>
      </c>
      <c r="E576" t="s">
        <v>3951</v>
      </c>
      <c r="F576">
        <v>0</v>
      </c>
      <c r="G576">
        <v>0</v>
      </c>
      <c r="H576" t="s">
        <v>10562</v>
      </c>
      <c r="I576" s="69" t="str">
        <f>"*"&amp;C576</f>
        <v>*Captain of the House (FB)</v>
      </c>
    </row>
    <row r="577" spans="1:9" x14ac:dyDescent="0.25">
      <c r="A577" t="s">
        <v>3639</v>
      </c>
      <c r="B577">
        <f>COUNTIF(progressive!C$13:BW$227,'cards-dc.json'!I4204)</f>
        <v>0</v>
      </c>
      <c r="C577" t="s">
        <v>4773</v>
      </c>
      <c r="D577" t="s">
        <v>3837</v>
      </c>
      <c r="E577" s="56" t="s">
        <v>3951</v>
      </c>
      <c r="F577">
        <v>0</v>
      </c>
      <c r="G577">
        <v>0</v>
      </c>
      <c r="H577" t="s">
        <v>10563</v>
      </c>
      <c r="I577" s="69" t="str">
        <f>"*"&amp;C577</f>
        <v>*Captain of the Royal Rangers (WR)</v>
      </c>
    </row>
    <row r="578" spans="1:9" x14ac:dyDescent="0.25">
      <c r="A578" t="s">
        <v>3640</v>
      </c>
      <c r="B578">
        <f>COUNTIF(progressive!C$13:BW$227,'cards-dc.json'!I4205)</f>
        <v>0</v>
      </c>
      <c r="C578" t="s">
        <v>4774</v>
      </c>
      <c r="D578" t="s">
        <v>3837</v>
      </c>
      <c r="E578" s="56" t="s">
        <v>3951</v>
      </c>
      <c r="F578">
        <v>0</v>
      </c>
      <c r="G578">
        <v>0</v>
      </c>
      <c r="H578" t="s">
        <v>10564</v>
      </c>
      <c r="I578" s="69" t="str">
        <f>"*"&amp;C578</f>
        <v>*Captain of the Tower Guard (WR)</v>
      </c>
    </row>
    <row r="579" spans="1:9" x14ac:dyDescent="0.25">
      <c r="A579" t="s">
        <v>3641</v>
      </c>
      <c r="B579">
        <f>COUNTIF(progressive!C$13:BW$227,'cards-dc.json'!I4206)</f>
        <v>0</v>
      </c>
      <c r="C579" t="s">
        <v>4775</v>
      </c>
      <c r="D579" t="s">
        <v>3837</v>
      </c>
      <c r="E579" s="56" t="s">
        <v>3951</v>
      </c>
      <c r="F579">
        <v>0</v>
      </c>
      <c r="G579">
        <v>0</v>
      </c>
      <c r="H579" t="s">
        <v>10565</v>
      </c>
      <c r="I579" s="69" t="str">
        <f>"*"&amp;C579</f>
        <v>*Captains of the West (WR)</v>
      </c>
    </row>
    <row r="580" spans="1:9" x14ac:dyDescent="0.25">
      <c r="A580" t="s">
        <v>854</v>
      </c>
      <c r="B580">
        <f>COUNTIF(progressive!C$13:BW$227,'cards-dc.json'!I1223)</f>
        <v>0</v>
      </c>
      <c r="C580" t="s">
        <v>4776</v>
      </c>
      <c r="D580" t="s">
        <v>3825</v>
      </c>
      <c r="E580" t="s">
        <v>3927</v>
      </c>
      <c r="F580" t="s">
        <v>9787</v>
      </c>
      <c r="G580" t="s">
        <v>9784</v>
      </c>
      <c r="H580" t="s">
        <v>10566</v>
      </c>
      <c r="I580" s="69" t="str">
        <f>"*"&amp;C580</f>
        <v>*Carambor (LE)</v>
      </c>
    </row>
    <row r="581" spans="1:9" x14ac:dyDescent="0.25">
      <c r="A581" t="s">
        <v>1833</v>
      </c>
      <c r="B581">
        <f>COUNTIF(progressive!C$13:BW$227,'cards-dc.json'!I2443)</f>
        <v>0</v>
      </c>
      <c r="C581" t="s">
        <v>4777</v>
      </c>
      <c r="D581" t="s">
        <v>3828</v>
      </c>
      <c r="E581" s="56" t="s">
        <v>3951</v>
      </c>
      <c r="F581">
        <v>0</v>
      </c>
      <c r="G581">
        <v>0</v>
      </c>
      <c r="H581" t="s">
        <v>10567</v>
      </c>
      <c r="I581" s="69" t="str">
        <f>"*"&amp;C581</f>
        <v>*Caran-Carach (NE)</v>
      </c>
    </row>
    <row r="582" spans="1:9" x14ac:dyDescent="0.25">
      <c r="A582" t="s">
        <v>1616</v>
      </c>
      <c r="B582">
        <f>COUNTIF(progressive!C$13:BW$227,'cards-dc.json'!I2195)</f>
        <v>0</v>
      </c>
      <c r="C582" t="s">
        <v>4778</v>
      </c>
      <c r="D582" t="s">
        <v>3822</v>
      </c>
      <c r="E582" s="56" t="s">
        <v>3951</v>
      </c>
      <c r="F582">
        <v>0</v>
      </c>
      <c r="G582">
        <v>0</v>
      </c>
      <c r="H582" t="s">
        <v>10568</v>
      </c>
      <c r="I582" s="69" t="str">
        <f>"*"&amp;C582</f>
        <v>*Caras Amarth [H] (FB)</v>
      </c>
    </row>
    <row r="583" spans="1:9" x14ac:dyDescent="0.25">
      <c r="A583" t="s">
        <v>1616</v>
      </c>
      <c r="B583">
        <f>COUNTIF(progressive!C$13:BW$227,'cards-dc.json'!I2196)</f>
        <v>0</v>
      </c>
      <c r="C583" t="s">
        <v>4779</v>
      </c>
      <c r="D583" t="s">
        <v>3822</v>
      </c>
      <c r="E583" s="56" t="s">
        <v>3951</v>
      </c>
      <c r="F583">
        <v>0</v>
      </c>
      <c r="G583">
        <v>0</v>
      </c>
      <c r="H583" t="s">
        <v>10569</v>
      </c>
      <c r="I583" s="69" t="str">
        <f>"*"&amp;C583</f>
        <v>*Caras Amarth [M] (FB)</v>
      </c>
    </row>
    <row r="584" spans="1:9" x14ac:dyDescent="0.25">
      <c r="A584" t="s">
        <v>1704</v>
      </c>
      <c r="B584">
        <f>COUNTIF(progressive!C$13:BW$227,'cards-dc.json'!I2303)</f>
        <v>0</v>
      </c>
      <c r="C584" t="s">
        <v>4780</v>
      </c>
      <c r="D584" t="s">
        <v>3819</v>
      </c>
      <c r="E584" t="s">
        <v>3951</v>
      </c>
      <c r="F584">
        <v>0</v>
      </c>
      <c r="G584">
        <v>0</v>
      </c>
      <c r="H584" t="s">
        <v>10570</v>
      </c>
      <c r="I584" s="69" t="str">
        <f>"*"&amp;C584</f>
        <v>*Carc (DF)</v>
      </c>
    </row>
    <row r="585" spans="1:9" x14ac:dyDescent="0.25">
      <c r="A585" t="s">
        <v>195</v>
      </c>
      <c r="B585">
        <f>COUNTIF(progressive!C$13:BW$227,'cards-dc.json'!I200)</f>
        <v>2</v>
      </c>
      <c r="C585" t="s">
        <v>4781</v>
      </c>
      <c r="D585" t="s">
        <v>3835</v>
      </c>
      <c r="E585" t="s">
        <v>3930</v>
      </c>
      <c r="F585" t="s">
        <v>9795</v>
      </c>
      <c r="G585" t="s">
        <v>9786</v>
      </c>
      <c r="H585" t="s">
        <v>10571</v>
      </c>
      <c r="I585" s="69" t="str">
        <f>"*"&amp;C585</f>
        <v>*Cardolan (TW)</v>
      </c>
    </row>
    <row r="586" spans="1:9" x14ac:dyDescent="0.25">
      <c r="A586" t="s">
        <v>2886</v>
      </c>
      <c r="B586">
        <f>COUNTIF(progressive!C$13:BW$227,'cards-dc.json'!I2684)</f>
        <v>3</v>
      </c>
      <c r="C586" t="s">
        <v>4782</v>
      </c>
      <c r="D586" t="s">
        <v>3829</v>
      </c>
      <c r="E586" t="s">
        <v>3951</v>
      </c>
      <c r="F586">
        <v>0</v>
      </c>
      <c r="G586">
        <v>0</v>
      </c>
      <c r="H586" t="s">
        <v>10572</v>
      </c>
      <c r="I586" s="69" t="str">
        <f>"*"&amp;C586</f>
        <v>*Cardolanian Whalers (NW)</v>
      </c>
    </row>
    <row r="587" spans="1:9" x14ac:dyDescent="0.25">
      <c r="A587" t="s">
        <v>3246</v>
      </c>
      <c r="B587">
        <f>COUNTIF(progressive!C$13:BW$227,'cards-dc.json'!#REF!)</f>
        <v>0</v>
      </c>
      <c r="C587" t="s">
        <v>4783</v>
      </c>
      <c r="D587" t="s">
        <v>3832</v>
      </c>
      <c r="E587" s="56" t="s">
        <v>3951</v>
      </c>
      <c r="F587">
        <v>0</v>
      </c>
      <c r="G587">
        <v>0</v>
      </c>
      <c r="H587" t="s">
        <v>10573</v>
      </c>
      <c r="I587" s="69" t="str">
        <f>"*"&amp;C587</f>
        <v>*Carlon (SL)</v>
      </c>
    </row>
    <row r="588" spans="1:9" x14ac:dyDescent="0.25">
      <c r="A588" t="s">
        <v>427</v>
      </c>
      <c r="B588">
        <f>COUNTIF(progressive!C$13:BW$227,'cards-dc.json'!I2015)</f>
        <v>0</v>
      </c>
      <c r="C588" t="s">
        <v>4786</v>
      </c>
      <c r="D588" t="s">
        <v>3814</v>
      </c>
      <c r="E588" t="s">
        <v>3927</v>
      </c>
      <c r="F588" t="s">
        <v>9793</v>
      </c>
      <c r="G588" t="s">
        <v>4150</v>
      </c>
      <c r="H588" t="s">
        <v>10574</v>
      </c>
      <c r="I588" s="69" t="str">
        <f>"*"&amp;C588</f>
        <v>*Carn Dûm [B] (BA)</v>
      </c>
    </row>
    <row r="589" spans="1:9" x14ac:dyDescent="0.25">
      <c r="A589" t="s">
        <v>427</v>
      </c>
      <c r="B589">
        <f>COUNTIF(progressive!C$13:BW$227,'cards-dc.json'!I1578)</f>
        <v>0</v>
      </c>
      <c r="C589" t="s">
        <v>4785</v>
      </c>
      <c r="D589" t="s">
        <v>3825</v>
      </c>
      <c r="E589" s="56" t="s">
        <v>3943</v>
      </c>
      <c r="F589" t="s">
        <v>9793</v>
      </c>
      <c r="G589" t="s">
        <v>9784</v>
      </c>
      <c r="H589" t="s">
        <v>10575</v>
      </c>
      <c r="I589" s="69" t="str">
        <f>"*"&amp;C589</f>
        <v>*Carn Dûm [M] (LE)</v>
      </c>
    </row>
    <row r="590" spans="1:9" x14ac:dyDescent="0.25">
      <c r="A590" t="s">
        <v>427</v>
      </c>
      <c r="B590">
        <f>COUNTIF(progressive!C$13:BW$227,'cards-dc.json'!I432)</f>
        <v>0</v>
      </c>
      <c r="C590" t="s">
        <v>4784</v>
      </c>
      <c r="D590" t="s">
        <v>3835</v>
      </c>
      <c r="E590" s="56" t="s">
        <v>3927</v>
      </c>
      <c r="F590" t="s">
        <v>9793</v>
      </c>
      <c r="G590" t="s">
        <v>9788</v>
      </c>
      <c r="H590" t="s">
        <v>10576</v>
      </c>
      <c r="I590" s="69" t="str">
        <f>"*"&amp;C590</f>
        <v>*Carn Dûm [H] (TW)</v>
      </c>
    </row>
    <row r="591" spans="1:9" x14ac:dyDescent="0.25">
      <c r="A591" t="s">
        <v>498</v>
      </c>
      <c r="B591">
        <f>COUNTIF(progressive!C$13:BW$227,'cards-dc.json'!I867)</f>
        <v>0</v>
      </c>
      <c r="C591" t="s">
        <v>4787</v>
      </c>
      <c r="D591" t="s">
        <v>3833</v>
      </c>
      <c r="E591" s="56" t="s">
        <v>3937</v>
      </c>
      <c r="F591" t="s">
        <v>9789</v>
      </c>
      <c r="G591" t="s">
        <v>9786</v>
      </c>
      <c r="H591" t="s">
        <v>10577</v>
      </c>
      <c r="I591" s="69" t="str">
        <f>"*"&amp;C591</f>
        <v>*Carrion Birds (TD)</v>
      </c>
    </row>
    <row r="592" spans="1:9" x14ac:dyDescent="0.25">
      <c r="A592" t="s">
        <v>1382</v>
      </c>
      <c r="B592">
        <f>COUNTIF(progressive!C$13:BW$227,'cards-dc.json'!I1942)</f>
        <v>0</v>
      </c>
      <c r="C592" t="s">
        <v>4788</v>
      </c>
      <c r="D592" t="s">
        <v>3814</v>
      </c>
      <c r="E592" t="s">
        <v>3927</v>
      </c>
      <c r="F592" t="s">
        <v>9789</v>
      </c>
      <c r="G592" t="s">
        <v>9786</v>
      </c>
      <c r="H592" t="s">
        <v>10578</v>
      </c>
      <c r="I592" s="69" t="str">
        <f>"*"&amp;C592</f>
        <v>*Carrion Feeders (BA)</v>
      </c>
    </row>
    <row r="593" spans="1:9" x14ac:dyDescent="0.25">
      <c r="A593" t="s">
        <v>3509</v>
      </c>
      <c r="B593">
        <f>COUNTIF(progressive!C$13:BW$227,'cards-dc.json'!I3202)</f>
        <v>0</v>
      </c>
      <c r="C593" t="s">
        <v>4789</v>
      </c>
      <c r="D593" t="s">
        <v>3834</v>
      </c>
      <c r="E593" s="56" t="s">
        <v>3951</v>
      </c>
      <c r="F593">
        <v>0</v>
      </c>
      <c r="G593">
        <v>0</v>
      </c>
      <c r="H593" t="s">
        <v>10579</v>
      </c>
      <c r="I593" s="69" t="str">
        <f>"*"&amp;C593</f>
        <v>*Cast Aside Regret and Fear (TI)</v>
      </c>
    </row>
    <row r="594" spans="1:9" x14ac:dyDescent="0.25">
      <c r="A594" t="s">
        <v>1265</v>
      </c>
      <c r="B594">
        <f>COUNTIF(progressive!C$13:BW$227,'cards-dc.json'!I1821)</f>
        <v>0</v>
      </c>
      <c r="C594" t="s">
        <v>4790</v>
      </c>
      <c r="D594" t="s">
        <v>3836</v>
      </c>
      <c r="E594" t="s">
        <v>3936</v>
      </c>
      <c r="F594" t="s">
        <v>9785</v>
      </c>
      <c r="G594" t="s">
        <v>9786</v>
      </c>
      <c r="H594" t="s">
        <v>10580</v>
      </c>
      <c r="I594" s="69" t="str">
        <f>"*"&amp;C594</f>
        <v>*Cast from the Order (WH)</v>
      </c>
    </row>
    <row r="595" spans="1:9" x14ac:dyDescent="0.25">
      <c r="A595" t="s">
        <v>978</v>
      </c>
      <c r="B595">
        <f>COUNTIF(progressive!C$13:BW$227,'cards-dc.json'!I1398)</f>
        <v>0</v>
      </c>
      <c r="C595" t="s">
        <v>4791</v>
      </c>
      <c r="D595" t="s">
        <v>3825</v>
      </c>
      <c r="E595" t="s">
        <v>3926</v>
      </c>
      <c r="F595" t="s">
        <v>9790</v>
      </c>
      <c r="G595" t="s">
        <v>9784</v>
      </c>
      <c r="H595" t="s">
        <v>10581</v>
      </c>
      <c r="I595" s="69" t="str">
        <f>"*"&amp;C595</f>
        <v>*Catch an Elusive Scent (LE)</v>
      </c>
    </row>
    <row r="596" spans="1:9" x14ac:dyDescent="0.25">
      <c r="A596" t="s">
        <v>9892</v>
      </c>
      <c r="B596">
        <f>COUNTIF(progressive!C$13:BW$227,'cards-dc.json'!I3203)</f>
        <v>0</v>
      </c>
      <c r="C596" t="s">
        <v>9968</v>
      </c>
      <c r="D596" t="s">
        <v>3834</v>
      </c>
      <c r="E596" s="56"/>
      <c r="H596" t="s">
        <v>10582</v>
      </c>
      <c r="I596" s="69" t="str">
        <f>"*"&amp;C596</f>
        <v>*Caught and Brought before Me (TI)</v>
      </c>
    </row>
    <row r="597" spans="1:9" x14ac:dyDescent="0.25">
      <c r="A597" t="s">
        <v>3642</v>
      </c>
      <c r="B597">
        <f>COUNTIF(progressive!C$13:BW$227,'cards-dc.json'!I4207)</f>
        <v>0</v>
      </c>
      <c r="C597" t="s">
        <v>4792</v>
      </c>
      <c r="D597" t="s">
        <v>3837</v>
      </c>
      <c r="E597" s="56" t="s">
        <v>3951</v>
      </c>
      <c r="F597">
        <v>0</v>
      </c>
      <c r="G597">
        <v>0</v>
      </c>
      <c r="H597" t="s">
        <v>10583</v>
      </c>
      <c r="I597" s="69" t="str">
        <f>"*"&amp;C597</f>
        <v>*Cause of the Free Peoples (WR)</v>
      </c>
    </row>
    <row r="598" spans="1:9" x14ac:dyDescent="0.25">
      <c r="A598" t="s">
        <v>2666</v>
      </c>
      <c r="B598">
        <f>COUNTIF(progressive!C$13:BW$227,'cards-dc.json'!I4060)</f>
        <v>0</v>
      </c>
      <c r="C598" t="s">
        <v>4793</v>
      </c>
      <c r="D598" t="s">
        <v>3824</v>
      </c>
      <c r="E598" t="s">
        <v>3951</v>
      </c>
      <c r="F598">
        <v>0</v>
      </c>
      <c r="G598">
        <v>0</v>
      </c>
      <c r="H598" t="s">
        <v>10584</v>
      </c>
      <c r="I598" s="69" t="str">
        <f>"*"&amp;C598</f>
        <v>*Causeways and Canals (KN)</v>
      </c>
    </row>
    <row r="599" spans="1:9" x14ac:dyDescent="0.25">
      <c r="A599" t="s">
        <v>9893</v>
      </c>
      <c r="B599">
        <f>COUNTIF(progressive!C$13:BW$227,'cards-dc.json'!I3204)</f>
        <v>0</v>
      </c>
      <c r="C599" t="s">
        <v>9969</v>
      </c>
      <c r="D599" t="s">
        <v>3834</v>
      </c>
      <c r="H599" t="s">
        <v>10585</v>
      </c>
      <c r="I599" s="69" t="str">
        <f>"*"&amp;C599</f>
        <v>*Cavalry Spear (TI)</v>
      </c>
    </row>
    <row r="600" spans="1:9" x14ac:dyDescent="0.25">
      <c r="A600" t="s">
        <v>2626</v>
      </c>
      <c r="B600">
        <f>COUNTIF(progressive!C$13:BW$227,'cards-dc.json'!I4007)</f>
        <v>0</v>
      </c>
      <c r="C600" t="s">
        <v>4794</v>
      </c>
      <c r="D600" t="s">
        <v>3823</v>
      </c>
      <c r="E600" s="56">
        <v>0</v>
      </c>
      <c r="F600">
        <v>0</v>
      </c>
      <c r="G600">
        <v>0</v>
      </c>
      <c r="H600" t="s">
        <v>10586</v>
      </c>
      <c r="I600" s="69" t="str">
        <f>"*"&amp;C600</f>
        <v>*Cave of the Urdharkonur [H] (GW)</v>
      </c>
    </row>
    <row r="601" spans="1:9" x14ac:dyDescent="0.25">
      <c r="A601" t="s">
        <v>2626</v>
      </c>
      <c r="B601">
        <f>COUNTIF(progressive!C$13:BW$227,'cards-dc.json'!I4008)</f>
        <v>0</v>
      </c>
      <c r="C601" t="s">
        <v>4795</v>
      </c>
      <c r="D601" t="s">
        <v>3823</v>
      </c>
      <c r="E601" s="56">
        <v>0</v>
      </c>
      <c r="F601">
        <v>0</v>
      </c>
      <c r="G601">
        <v>0</v>
      </c>
      <c r="H601" t="s">
        <v>10587</v>
      </c>
      <c r="I601" s="69" t="str">
        <f>"*"&amp;C601</f>
        <v>*Cave of the Urdharkonur [M] (GW)</v>
      </c>
    </row>
    <row r="602" spans="1:9" x14ac:dyDescent="0.25">
      <c r="A602" t="s">
        <v>1404</v>
      </c>
      <c r="B602">
        <f>COUNTIF(progressive!C$13:BW$227,'cards-dc.json'!I1964)</f>
        <v>0</v>
      </c>
      <c r="C602" t="s">
        <v>4796</v>
      </c>
      <c r="D602" t="s">
        <v>3814</v>
      </c>
      <c r="E602" t="s">
        <v>3927</v>
      </c>
      <c r="F602" t="s">
        <v>9792</v>
      </c>
      <c r="G602" t="s">
        <v>9784</v>
      </c>
      <c r="H602" t="s">
        <v>10588</v>
      </c>
      <c r="I602" s="69" t="str">
        <f>"*"&amp;C602</f>
        <v>*Cave Troll (BA)</v>
      </c>
    </row>
    <row r="603" spans="1:9" x14ac:dyDescent="0.25">
      <c r="A603" t="s">
        <v>499</v>
      </c>
      <c r="B603">
        <f>COUNTIF(progressive!C$13:BW$227,'cards-dc.json'!I1286)</f>
        <v>0</v>
      </c>
      <c r="C603" t="s">
        <v>4798</v>
      </c>
      <c r="D603" t="s">
        <v>3825</v>
      </c>
      <c r="E603" t="s">
        <v>3942</v>
      </c>
      <c r="F603" t="s">
        <v>9789</v>
      </c>
      <c r="G603" t="s">
        <v>9786</v>
      </c>
      <c r="H603" t="s">
        <v>10589</v>
      </c>
      <c r="I603" s="69" t="str">
        <f>"*"&amp;C603</f>
        <v>*Cave Worm (LE)</v>
      </c>
    </row>
    <row r="604" spans="1:9" x14ac:dyDescent="0.25">
      <c r="A604" t="s">
        <v>499</v>
      </c>
      <c r="B604">
        <f>COUNTIF(progressive!C$13:BW$227,'cards-dc.json'!I868)</f>
        <v>0</v>
      </c>
      <c r="C604" t="s">
        <v>4797</v>
      </c>
      <c r="D604" t="s">
        <v>3833</v>
      </c>
      <c r="E604" s="56" t="s">
        <v>3938</v>
      </c>
      <c r="F604" t="s">
        <v>9789</v>
      </c>
      <c r="G604" t="s">
        <v>9786</v>
      </c>
      <c r="H604" t="s">
        <v>10590</v>
      </c>
      <c r="I604" s="69" t="str">
        <f>"*"&amp;C604</f>
        <v>*Cave Worm (TD)</v>
      </c>
    </row>
    <row r="605" spans="1:9" x14ac:dyDescent="0.25">
      <c r="A605" t="s">
        <v>90</v>
      </c>
      <c r="B605">
        <f>COUNTIF(progressive!C$13:BW$227,'cards-dc.json'!I1287)</f>
        <v>0</v>
      </c>
      <c r="C605" t="s">
        <v>4800</v>
      </c>
      <c r="D605" t="s">
        <v>3825</v>
      </c>
      <c r="E605" s="56" t="s">
        <v>3942</v>
      </c>
      <c r="F605" t="s">
        <v>9789</v>
      </c>
      <c r="G605" t="s">
        <v>9786</v>
      </c>
      <c r="H605" t="s">
        <v>10591</v>
      </c>
      <c r="I605" s="69" t="str">
        <f>"*"&amp;C605</f>
        <v>*Cave-drake (LE)</v>
      </c>
    </row>
    <row r="606" spans="1:9" x14ac:dyDescent="0.25">
      <c r="A606" t="s">
        <v>90</v>
      </c>
      <c r="B606">
        <f>COUNTIF(progressive!C$13:BW$227,'cards-dc.json'!I93)</f>
        <v>1</v>
      </c>
      <c r="C606" t="s">
        <v>4799</v>
      </c>
      <c r="D606" t="s">
        <v>3835</v>
      </c>
      <c r="E606" t="s">
        <v>3929</v>
      </c>
      <c r="F606" t="s">
        <v>9789</v>
      </c>
      <c r="G606" t="s">
        <v>9786</v>
      </c>
      <c r="H606" t="s">
        <v>10592</v>
      </c>
      <c r="I606" s="69" t="str">
        <f>"*"&amp;C606</f>
        <v>*Cave-drake (TW)</v>
      </c>
    </row>
    <row r="607" spans="1:9" x14ac:dyDescent="0.25">
      <c r="A607" t="s">
        <v>2667</v>
      </c>
      <c r="B607">
        <f>COUNTIF(progressive!C$13:BW$227,'cards-dc.json'!I4061)</f>
        <v>0</v>
      </c>
      <c r="C607" t="s">
        <v>4801</v>
      </c>
      <c r="D607" t="s">
        <v>3824</v>
      </c>
      <c r="E607" t="s">
        <v>3951</v>
      </c>
      <c r="F607">
        <v>0</v>
      </c>
      <c r="G607">
        <v>0</v>
      </c>
      <c r="H607" t="s">
        <v>10593</v>
      </c>
      <c r="I607" s="69" t="str">
        <f>"*"&amp;C607</f>
        <v>*Cave-goblins (KN)</v>
      </c>
    </row>
    <row r="608" spans="1:9" x14ac:dyDescent="0.25">
      <c r="A608" t="s">
        <v>1405</v>
      </c>
      <c r="B608">
        <f>COUNTIF(progressive!C$13:BW$227,'cards-dc.json'!I1965)</f>
        <v>0</v>
      </c>
      <c r="C608" t="s">
        <v>4802</v>
      </c>
      <c r="D608" t="s">
        <v>3814</v>
      </c>
      <c r="E608" t="s">
        <v>3926</v>
      </c>
      <c r="F608" t="s">
        <v>9790</v>
      </c>
      <c r="G608" t="s">
        <v>9784</v>
      </c>
      <c r="H608" t="s">
        <v>10594</v>
      </c>
      <c r="I608" s="69" t="str">
        <f>"*"&amp;C608</f>
        <v>*Caverns Unchoked (BA)</v>
      </c>
    </row>
    <row r="609" spans="1:9" x14ac:dyDescent="0.25">
      <c r="A609" t="s">
        <v>428</v>
      </c>
      <c r="B609">
        <f>COUNTIF(progressive!C$13:BW$227,'cards-dc.json'!I1579)</f>
        <v>0</v>
      </c>
      <c r="C609" t="s">
        <v>4804</v>
      </c>
      <c r="D609" t="s">
        <v>3825</v>
      </c>
      <c r="E609" s="56" t="s">
        <v>3924</v>
      </c>
      <c r="F609" t="s">
        <v>9793</v>
      </c>
      <c r="G609" t="s">
        <v>9784</v>
      </c>
      <c r="H609" t="s">
        <v>10595</v>
      </c>
      <c r="I609" s="69" t="str">
        <f>"*"&amp;C609</f>
        <v>*Caves of Ûlund [M] (LE)</v>
      </c>
    </row>
    <row r="610" spans="1:9" x14ac:dyDescent="0.25">
      <c r="A610" t="s">
        <v>428</v>
      </c>
      <c r="B610">
        <f>COUNTIF(progressive!C$13:BW$227,'cards-dc.json'!I433)</f>
        <v>0</v>
      </c>
      <c r="C610" t="s">
        <v>4803</v>
      </c>
      <c r="D610" t="s">
        <v>3835</v>
      </c>
      <c r="E610" s="56" t="s">
        <v>3926</v>
      </c>
      <c r="F610" t="s">
        <v>9793</v>
      </c>
      <c r="G610" t="s">
        <v>9788</v>
      </c>
      <c r="H610" t="s">
        <v>10596</v>
      </c>
      <c r="I610" s="69" t="str">
        <f>"*"&amp;C610</f>
        <v>*Caves of Ûlund [H] (TW)</v>
      </c>
    </row>
    <row r="611" spans="1:9" x14ac:dyDescent="0.25">
      <c r="A611" t="s">
        <v>2744</v>
      </c>
      <c r="B611">
        <f>COUNTIF(progressive!C$13:BW$227,'cards-dc.json'!I2932)</f>
        <v>0</v>
      </c>
      <c r="C611" t="s">
        <v>4805</v>
      </c>
      <c r="D611" t="s">
        <v>3826</v>
      </c>
      <c r="E611" s="56" t="s">
        <v>3951</v>
      </c>
      <c r="F611">
        <v>0</v>
      </c>
      <c r="G611">
        <v>0</v>
      </c>
      <c r="H611" t="s">
        <v>10597</v>
      </c>
      <c r="I611" s="69" t="str">
        <f>"*"&amp;C611</f>
        <v>*Cave-trolls (ML)</v>
      </c>
    </row>
    <row r="612" spans="1:9" x14ac:dyDescent="0.25">
      <c r="A612" t="s">
        <v>1617</v>
      </c>
      <c r="B612">
        <f>COUNTIF(progressive!C$13:BW$227,'cards-dc.json'!I2197)</f>
        <v>0</v>
      </c>
      <c r="C612" t="s">
        <v>4806</v>
      </c>
      <c r="D612" t="s">
        <v>3822</v>
      </c>
      <c r="E612" t="s">
        <v>3951</v>
      </c>
      <c r="F612">
        <v>0</v>
      </c>
      <c r="G612">
        <v>0</v>
      </c>
      <c r="H612" t="s">
        <v>10598</v>
      </c>
      <c r="I612" s="69" t="str">
        <f>"*"&amp;C612</f>
        <v>*Ceber Fanuin [H] (FB)</v>
      </c>
    </row>
    <row r="613" spans="1:9" x14ac:dyDescent="0.25">
      <c r="A613" t="s">
        <v>1617</v>
      </c>
      <c r="B613">
        <f>COUNTIF(progressive!C$13:BW$227,'cards-dc.json'!I2198)</f>
        <v>0</v>
      </c>
      <c r="C613" t="s">
        <v>4807</v>
      </c>
      <c r="D613" t="s">
        <v>3822</v>
      </c>
      <c r="E613" t="s">
        <v>3951</v>
      </c>
      <c r="F613">
        <v>0</v>
      </c>
      <c r="G613">
        <v>0</v>
      </c>
      <c r="H613" t="s">
        <v>10599</v>
      </c>
      <c r="I613" s="69" t="str">
        <f>"*"&amp;C613</f>
        <v>*Ceber Fanuin [M] (FB)</v>
      </c>
    </row>
    <row r="614" spans="1:9" x14ac:dyDescent="0.25">
      <c r="A614" t="s">
        <v>1618</v>
      </c>
      <c r="B614">
        <f>COUNTIF(progressive!C$13:BW$227,'cards-dc.json'!I2199)</f>
        <v>1</v>
      </c>
      <c r="C614" t="s">
        <v>4808</v>
      </c>
      <c r="D614" t="s">
        <v>3822</v>
      </c>
      <c r="E614" t="s">
        <v>3951</v>
      </c>
      <c r="F614">
        <v>0</v>
      </c>
      <c r="G614">
        <v>0</v>
      </c>
      <c r="H614" t="s">
        <v>10600</v>
      </c>
      <c r="I614" s="69" t="str">
        <f>"*"&amp;C614</f>
        <v>*Celebannon [H] (FB)</v>
      </c>
    </row>
    <row r="615" spans="1:9" x14ac:dyDescent="0.25">
      <c r="A615" t="s">
        <v>1618</v>
      </c>
      <c r="B615">
        <f>COUNTIF(progressive!C$13:BW$227,'cards-dc.json'!I2200)</f>
        <v>0</v>
      </c>
      <c r="C615" t="s">
        <v>4809</v>
      </c>
      <c r="D615" t="s">
        <v>3822</v>
      </c>
      <c r="E615" t="s">
        <v>3951</v>
      </c>
      <c r="F615">
        <v>0</v>
      </c>
      <c r="G615">
        <v>0</v>
      </c>
      <c r="H615" t="s">
        <v>10601</v>
      </c>
      <c r="I615" s="69" t="str">
        <f>"*"&amp;C615</f>
        <v>*Celebannon [M] (FB)</v>
      </c>
    </row>
    <row r="616" spans="1:9" x14ac:dyDescent="0.25">
      <c r="A616" t="s">
        <v>19</v>
      </c>
      <c r="B616">
        <f>COUNTIF(progressive!C$13:BW$227,'cards-dc.json'!I21)</f>
        <v>0</v>
      </c>
      <c r="C616" t="s">
        <v>4810</v>
      </c>
      <c r="D616" t="s">
        <v>3835</v>
      </c>
      <c r="E616" t="s">
        <v>3925</v>
      </c>
      <c r="F616" t="s">
        <v>9787</v>
      </c>
      <c r="G616" t="s">
        <v>9788</v>
      </c>
      <c r="H616" t="s">
        <v>10602</v>
      </c>
      <c r="I616" s="69" t="str">
        <f>"*"&amp;C616</f>
        <v>*Celeborn (TW)</v>
      </c>
    </row>
    <row r="617" spans="1:9" x14ac:dyDescent="0.25">
      <c r="A617" t="s">
        <v>1464</v>
      </c>
      <c r="B617">
        <f>COUNTIF(progressive!C$13:BW$227,'cards-dc.json'!I2041)</f>
        <v>0</v>
      </c>
      <c r="C617" t="s">
        <v>4811</v>
      </c>
      <c r="D617" t="s">
        <v>3822</v>
      </c>
      <c r="E617" s="56" t="s">
        <v>3951</v>
      </c>
      <c r="F617">
        <v>0</v>
      </c>
      <c r="G617">
        <v>0</v>
      </c>
      <c r="H617" t="s">
        <v>10603</v>
      </c>
      <c r="I617" s="69" t="str">
        <f>"*"&amp;C617</f>
        <v>*Celeborn, Lord of Lórien (FB)</v>
      </c>
    </row>
    <row r="618" spans="1:9" x14ac:dyDescent="0.25">
      <c r="A618" t="s">
        <v>2627</v>
      </c>
      <c r="B618">
        <f>COUNTIF(progressive!C$13:BW$227,'cards-dc.json'!I4009)</f>
        <v>0</v>
      </c>
      <c r="C618" t="s">
        <v>4812</v>
      </c>
      <c r="D618" t="s">
        <v>3823</v>
      </c>
      <c r="E618" t="s">
        <v>3951</v>
      </c>
      <c r="F618">
        <v>0</v>
      </c>
      <c r="G618">
        <v>0</v>
      </c>
      <c r="H618" t="s">
        <v>10604</v>
      </c>
      <c r="I618" s="69" t="str">
        <f>"*"&amp;C618</f>
        <v>*Celeb-Ost [H] (GW)</v>
      </c>
    </row>
    <row r="619" spans="1:9" x14ac:dyDescent="0.25">
      <c r="A619" t="s">
        <v>2627</v>
      </c>
      <c r="B619">
        <f>COUNTIF(progressive!C$13:BW$227,'cards-dc.json'!I4010)</f>
        <v>0</v>
      </c>
      <c r="C619" t="s">
        <v>4813</v>
      </c>
      <c r="D619" t="s">
        <v>3823</v>
      </c>
      <c r="E619" t="s">
        <v>3951</v>
      </c>
      <c r="F619">
        <v>0</v>
      </c>
      <c r="G619">
        <v>0</v>
      </c>
      <c r="H619" t="s">
        <v>10605</v>
      </c>
      <c r="I619" s="69" t="str">
        <f>"*"&amp;C619</f>
        <v>*Celeb-Ost [M] (GW)</v>
      </c>
    </row>
    <row r="620" spans="1:9" x14ac:dyDescent="0.25">
      <c r="A620" t="s">
        <v>1465</v>
      </c>
      <c r="B620">
        <f>COUNTIF(progressive!C$13:BW$227,'cards-dc.json'!I2042)</f>
        <v>0</v>
      </c>
      <c r="C620" t="s">
        <v>4814</v>
      </c>
      <c r="D620" t="s">
        <v>3822</v>
      </c>
      <c r="E620" t="s">
        <v>3951</v>
      </c>
      <c r="F620">
        <v>0</v>
      </c>
      <c r="G620">
        <v>0</v>
      </c>
      <c r="H620" t="s">
        <v>10606</v>
      </c>
      <c r="I620" s="69" t="str">
        <f>"*"&amp;C620</f>
        <v>*Celebrían (FB)</v>
      </c>
    </row>
    <row r="621" spans="1:9" x14ac:dyDescent="0.25">
      <c r="A621" t="s">
        <v>2826</v>
      </c>
      <c r="B621">
        <f>COUNTIF(progressive!C$13:BW$227,'cards-dc.json'!#REF!)</f>
        <v>0</v>
      </c>
      <c r="C621" t="s">
        <v>4815</v>
      </c>
      <c r="D621" t="s">
        <v>3827</v>
      </c>
      <c r="E621" s="56" t="s">
        <v>3951</v>
      </c>
      <c r="F621">
        <v>0</v>
      </c>
      <c r="G621">
        <v>0</v>
      </c>
      <c r="H621" t="s">
        <v>10607</v>
      </c>
      <c r="I621" s="69" t="str">
        <f>"*"&amp;C621</f>
        <v>*Celebrimbor's Legacy (MM)</v>
      </c>
    </row>
    <row r="622" spans="1:9" x14ac:dyDescent="0.25">
      <c r="A622" t="s">
        <v>1466</v>
      </c>
      <c r="B622">
        <f>COUNTIF(progressive!C$13:BW$227,'cards-dc.json'!I2043)</f>
        <v>0</v>
      </c>
      <c r="C622" t="s">
        <v>4816</v>
      </c>
      <c r="D622" t="s">
        <v>3822</v>
      </c>
      <c r="E622" s="56" t="s">
        <v>3951</v>
      </c>
      <c r="F622">
        <v>0</v>
      </c>
      <c r="G622">
        <v>0</v>
      </c>
      <c r="H622" t="s">
        <v>10608</v>
      </c>
      <c r="I622" s="69" t="str">
        <f>"*"&amp;C622</f>
        <v>*Celedhring (FB)</v>
      </c>
    </row>
    <row r="623" spans="1:9" x14ac:dyDescent="0.25">
      <c r="A623" t="s">
        <v>2949</v>
      </c>
      <c r="B623">
        <f>COUNTIF(progressive!C$13:BW$227,'cards-dc.json'!I2748)</f>
        <v>0</v>
      </c>
      <c r="C623" t="s">
        <v>4817</v>
      </c>
      <c r="D623" t="s">
        <v>3829</v>
      </c>
      <c r="E623" s="56" t="s">
        <v>3951</v>
      </c>
      <c r="F623">
        <v>0</v>
      </c>
      <c r="G623">
        <v>0</v>
      </c>
      <c r="H623" t="s">
        <v>10609</v>
      </c>
      <c r="I623" s="69" t="str">
        <f>"*"&amp;C623</f>
        <v>*Cembereth (NW)</v>
      </c>
    </row>
    <row r="624" spans="1:9" x14ac:dyDescent="0.25">
      <c r="A624" t="s">
        <v>3462</v>
      </c>
      <c r="B624">
        <f>COUNTIF(progressive!C$13:BW$227,'cards-dc.json'!I3144)</f>
        <v>0</v>
      </c>
      <c r="C624" t="s">
        <v>4818</v>
      </c>
      <c r="D624" t="s">
        <v>3834</v>
      </c>
      <c r="E624" t="s">
        <v>3951</v>
      </c>
      <c r="F624">
        <v>0</v>
      </c>
      <c r="G624">
        <v>0</v>
      </c>
      <c r="H624" t="s">
        <v>10610</v>
      </c>
      <c r="I624" s="69" t="str">
        <f>"*"&amp;C624</f>
        <v>*Ceorl (TI)</v>
      </c>
    </row>
    <row r="625" spans="1:9" x14ac:dyDescent="0.25">
      <c r="A625" t="s">
        <v>1619</v>
      </c>
      <c r="B625">
        <f>COUNTIF(progressive!C$13:BW$227,'cards-dc.json'!I2201)</f>
        <v>0</v>
      </c>
      <c r="C625" t="s">
        <v>4819</v>
      </c>
      <c r="D625" t="s">
        <v>3822</v>
      </c>
      <c r="E625" s="56" t="s">
        <v>3951</v>
      </c>
      <c r="F625">
        <v>0</v>
      </c>
      <c r="G625">
        <v>0</v>
      </c>
      <c r="H625" t="s">
        <v>10611</v>
      </c>
      <c r="I625" s="69" t="str">
        <f>"*"&amp;C625</f>
        <v>*Cerin Amroth [H] (FB)</v>
      </c>
    </row>
    <row r="626" spans="1:9" x14ac:dyDescent="0.25">
      <c r="A626" t="s">
        <v>1619</v>
      </c>
      <c r="B626">
        <f>COUNTIF(progressive!C$13:BW$227,'cards-dc.json'!I2202)</f>
        <v>0</v>
      </c>
      <c r="C626" t="s">
        <v>4820</v>
      </c>
      <c r="D626" t="s">
        <v>3822</v>
      </c>
      <c r="E626" t="s">
        <v>3951</v>
      </c>
      <c r="F626">
        <v>0</v>
      </c>
      <c r="G626">
        <v>0</v>
      </c>
      <c r="H626" t="s">
        <v>10612</v>
      </c>
      <c r="I626" s="69" t="str">
        <f>"*"&amp;C626</f>
        <v>*Cerin Amroth [M] (FB)</v>
      </c>
    </row>
    <row r="627" spans="1:9" x14ac:dyDescent="0.25">
      <c r="A627" t="s">
        <v>2390</v>
      </c>
      <c r="B627">
        <f>COUNTIF(progressive!C$13:BW$227,'cards-dc.json'!I3743)</f>
        <v>0</v>
      </c>
      <c r="C627" t="s">
        <v>4821</v>
      </c>
      <c r="D627" t="s">
        <v>3821</v>
      </c>
      <c r="E627" s="56" t="s">
        <v>3951</v>
      </c>
      <c r="F627">
        <v>0</v>
      </c>
      <c r="G627">
        <v>0</v>
      </c>
      <c r="H627" t="s">
        <v>10613</v>
      </c>
      <c r="I627" s="69" t="str">
        <f>"*"&amp;C627</f>
        <v>*Chailla (DS)</v>
      </c>
    </row>
    <row r="628" spans="1:9" x14ac:dyDescent="0.25">
      <c r="A628" t="s">
        <v>3643</v>
      </c>
      <c r="B628">
        <f>COUNTIF(progressive!C$13:BW$227,'cards-dc.json'!I4208)</f>
        <v>0</v>
      </c>
      <c r="C628" t="s">
        <v>4822</v>
      </c>
      <c r="D628" t="s">
        <v>3837</v>
      </c>
      <c r="E628" s="56" t="s">
        <v>3951</v>
      </c>
      <c r="F628">
        <v>0</v>
      </c>
      <c r="G628">
        <v>0</v>
      </c>
      <c r="H628" t="s">
        <v>10614</v>
      </c>
      <c r="I628" s="69" t="str">
        <f>"*"&amp;C628</f>
        <v>*Challenge (WR)</v>
      </c>
    </row>
    <row r="629" spans="1:9" x14ac:dyDescent="0.25">
      <c r="A629" t="s">
        <v>1406</v>
      </c>
      <c r="B629">
        <f>COUNTIF(progressive!C$13:BW$227,'cards-dc.json'!I1966)</f>
        <v>0</v>
      </c>
      <c r="C629" t="s">
        <v>4823</v>
      </c>
      <c r="D629" t="s">
        <v>3814</v>
      </c>
      <c r="E629" t="s">
        <v>3927</v>
      </c>
      <c r="F629" t="s">
        <v>9790</v>
      </c>
      <c r="G629" t="s">
        <v>9784</v>
      </c>
      <c r="H629" t="s">
        <v>10615</v>
      </c>
      <c r="I629" s="69" t="str">
        <f>"*"&amp;C629</f>
        <v>*Challenge the Power (BA)</v>
      </c>
    </row>
    <row r="630" spans="1:9" x14ac:dyDescent="0.25">
      <c r="A630" t="s">
        <v>1296</v>
      </c>
      <c r="B630">
        <f>COUNTIF(progressive!C$13:BW$227,'cards-dc.json'!I1852)</f>
        <v>0</v>
      </c>
      <c r="C630" t="s">
        <v>4824</v>
      </c>
      <c r="D630" t="s">
        <v>3836</v>
      </c>
      <c r="E630" t="s">
        <v>3939</v>
      </c>
      <c r="F630" t="s">
        <v>9790</v>
      </c>
      <c r="G630" t="s">
        <v>9796</v>
      </c>
      <c r="H630" t="s">
        <v>10616</v>
      </c>
      <c r="I630" s="69" t="str">
        <f>"*"&amp;C630</f>
        <v>*Chambers in the Royal Court (WH)</v>
      </c>
    </row>
    <row r="631" spans="1:9" x14ac:dyDescent="0.25">
      <c r="A631" t="s">
        <v>1892</v>
      </c>
      <c r="B631">
        <f>COUNTIF(progressive!C$13:BW$227,'cards-dc.json'!I2502)</f>
        <v>0</v>
      </c>
      <c r="C631" t="s">
        <v>4825</v>
      </c>
      <c r="D631" t="s">
        <v>3828</v>
      </c>
      <c r="E631" t="s">
        <v>3951</v>
      </c>
      <c r="F631">
        <v>0</v>
      </c>
      <c r="G631">
        <v>0</v>
      </c>
      <c r="H631" t="s">
        <v>10617</v>
      </c>
      <c r="I631" s="69" t="str">
        <f>"*"&amp;C631</f>
        <v>*Cham-en-Faroth (NE)</v>
      </c>
    </row>
    <row r="632" spans="1:9" x14ac:dyDescent="0.25">
      <c r="A632" t="s">
        <v>9866</v>
      </c>
      <c r="B632">
        <f>COUNTIF(progressive!C$13:BW$227,'cards-dc.json'!I3052)</f>
        <v>0</v>
      </c>
      <c r="C632" t="s">
        <v>9939</v>
      </c>
      <c r="D632" t="s">
        <v>3831</v>
      </c>
      <c r="H632" t="s">
        <v>10618</v>
      </c>
      <c r="I632" s="69" t="str">
        <f>"*"&amp;C632</f>
        <v>*Champion of Yavanna (RS)</v>
      </c>
    </row>
    <row r="633" spans="1:9" x14ac:dyDescent="0.25">
      <c r="A633" t="s">
        <v>3091</v>
      </c>
      <c r="B633">
        <f>COUNTIF(progressive!C$13:BW$227,'cards-dc.json'!#REF!)</f>
        <v>0</v>
      </c>
      <c r="C633" t="s">
        <v>4826</v>
      </c>
      <c r="D633" t="s">
        <v>3830</v>
      </c>
      <c r="E633" t="s">
        <v>3951</v>
      </c>
      <c r="F633">
        <v>0</v>
      </c>
      <c r="G633">
        <v>0</v>
      </c>
      <c r="H633" t="s">
        <v>10619</v>
      </c>
      <c r="I633" s="69" t="str">
        <f>"*"&amp;C633</f>
        <v>*Chance By Arms (RN)</v>
      </c>
    </row>
    <row r="634" spans="1:9" x14ac:dyDescent="0.25">
      <c r="A634" t="s">
        <v>704</v>
      </c>
      <c r="B634">
        <f>COUNTIF(progressive!C$13:BW$227,'cards-dc.json'!I1073)</f>
        <v>0</v>
      </c>
      <c r="C634" t="s">
        <v>4827</v>
      </c>
      <c r="D634" t="s">
        <v>3820</v>
      </c>
      <c r="E634" t="s">
        <v>3935</v>
      </c>
      <c r="F634" t="s">
        <v>9785</v>
      </c>
      <c r="G634" t="s">
        <v>9786</v>
      </c>
      <c r="H634" t="s">
        <v>10620</v>
      </c>
      <c r="I634" s="69" t="str">
        <f>"*"&amp;C634</f>
        <v>*Chance of Being Lost (DM)</v>
      </c>
    </row>
    <row r="635" spans="1:9" x14ac:dyDescent="0.25">
      <c r="A635" t="s">
        <v>2288</v>
      </c>
      <c r="B635">
        <f>COUNTIF(progressive!C$13:BW$227,'cards-dc.json'!I3616)</f>
        <v>0</v>
      </c>
      <c r="C635" t="s">
        <v>4828</v>
      </c>
      <c r="D635" t="s">
        <v>3818</v>
      </c>
      <c r="E635" t="s">
        <v>3951</v>
      </c>
      <c r="F635">
        <v>0</v>
      </c>
      <c r="G635">
        <v>0</v>
      </c>
      <c r="H635" t="s">
        <v>10621</v>
      </c>
      <c r="I635" s="69" t="str">
        <f>"*"&amp;C635</f>
        <v>*Channels of Chey (CP)</v>
      </c>
    </row>
    <row r="636" spans="1:9" x14ac:dyDescent="0.25">
      <c r="A636" t="s">
        <v>9894</v>
      </c>
      <c r="B636">
        <f>COUNTIF(progressive!C$13:BW$227,'cards-dc.json'!I3205)</f>
        <v>2</v>
      </c>
      <c r="C636" t="s">
        <v>9970</v>
      </c>
      <c r="D636" t="s">
        <v>3834</v>
      </c>
      <c r="H636" t="s">
        <v>10622</v>
      </c>
      <c r="I636" s="69" t="str">
        <f>"*"&amp;C636</f>
        <v>*Charge! (TI)</v>
      </c>
    </row>
    <row r="637" spans="1:9" x14ac:dyDescent="0.25">
      <c r="A637" t="s">
        <v>3419</v>
      </c>
      <c r="B637">
        <f>COUNTIF(progressive!C$13:BW$227,'cards-dc.json'!#REF!)</f>
        <v>0</v>
      </c>
      <c r="C637" t="s">
        <v>4829</v>
      </c>
      <c r="D637" t="s">
        <v>3832</v>
      </c>
      <c r="E637" s="56" t="s">
        <v>3951</v>
      </c>
      <c r="F637">
        <v>0</v>
      </c>
      <c r="G637">
        <v>0</v>
      </c>
      <c r="H637" t="s">
        <v>10623</v>
      </c>
      <c r="I637" s="69" t="str">
        <f>"*"&amp;C637</f>
        <v>*Charnesra [H] (SL)</v>
      </c>
    </row>
    <row r="638" spans="1:9" x14ac:dyDescent="0.25">
      <c r="A638" t="s">
        <v>3419</v>
      </c>
      <c r="B638">
        <f>COUNTIF(progressive!C$13:BW$227,'cards-dc.json'!#REF!)</f>
        <v>0</v>
      </c>
      <c r="C638" t="s">
        <v>4830</v>
      </c>
      <c r="D638" t="s">
        <v>3832</v>
      </c>
      <c r="E638" s="56" t="s">
        <v>3951</v>
      </c>
      <c r="F638">
        <v>0</v>
      </c>
      <c r="G638">
        <v>0</v>
      </c>
      <c r="H638" t="s">
        <v>10624</v>
      </c>
      <c r="I638" s="69" t="str">
        <f>"*"&amp;C638</f>
        <v>*Charnesra [M] (SL)</v>
      </c>
    </row>
    <row r="639" spans="1:9" x14ac:dyDescent="0.25">
      <c r="A639" t="s">
        <v>1871</v>
      </c>
      <c r="B639">
        <f>COUNTIF(progressive!C$13:BW$227,'cards-dc.json'!I2481)</f>
        <v>0</v>
      </c>
      <c r="C639" t="s">
        <v>4831</v>
      </c>
      <c r="D639" t="s">
        <v>3828</v>
      </c>
      <c r="E639" t="s">
        <v>3951</v>
      </c>
      <c r="F639">
        <v>0</v>
      </c>
      <c r="G639">
        <v>0</v>
      </c>
      <c r="H639" t="s">
        <v>10625</v>
      </c>
      <c r="I639" s="69" t="str">
        <f>"*"&amp;C639</f>
        <v>*Chelkar (NE)</v>
      </c>
    </row>
    <row r="640" spans="1:9" x14ac:dyDescent="0.25">
      <c r="A640" t="s">
        <v>3316</v>
      </c>
      <c r="B640">
        <f>COUNTIF(progressive!C$13:BW$227,'cards-dc.json'!#REF!)</f>
        <v>0</v>
      </c>
      <c r="C640" t="s">
        <v>4832</v>
      </c>
      <c r="D640" t="s">
        <v>3832</v>
      </c>
      <c r="E640" t="s">
        <v>3951</v>
      </c>
      <c r="F640">
        <v>0</v>
      </c>
      <c r="G640">
        <v>0</v>
      </c>
      <c r="H640" t="s">
        <v>10124</v>
      </c>
      <c r="I640" s="69" t="str">
        <f>"*"&amp;C640</f>
        <v>*Chennacatt (SL)</v>
      </c>
    </row>
    <row r="641" spans="1:9" x14ac:dyDescent="0.25">
      <c r="A641" t="s">
        <v>2289</v>
      </c>
      <c r="B641">
        <f>COUNTIF(progressive!C$13:BW$227,'cards-dc.json'!I3617)</f>
        <v>0</v>
      </c>
      <c r="C641" t="s">
        <v>4833</v>
      </c>
      <c r="D641" t="s">
        <v>3818</v>
      </c>
      <c r="E641" t="s">
        <v>3951</v>
      </c>
      <c r="F641">
        <v>0</v>
      </c>
      <c r="G641">
        <v>0</v>
      </c>
      <c r="H641" t="s">
        <v>10626</v>
      </c>
      <c r="I641" s="69" t="str">
        <f>"*"&amp;C641</f>
        <v>*Chey (CP)</v>
      </c>
    </row>
    <row r="642" spans="1:9" x14ac:dyDescent="0.25">
      <c r="A642" t="s">
        <v>2323</v>
      </c>
      <c r="B642">
        <f>COUNTIF(progressive!C$13:BW$227,'cards-dc.json'!I3656)</f>
        <v>0</v>
      </c>
      <c r="C642" t="s">
        <v>4834</v>
      </c>
      <c r="D642" t="s">
        <v>3818</v>
      </c>
      <c r="E642" s="56" t="s">
        <v>3951</v>
      </c>
      <c r="F642">
        <v>0</v>
      </c>
      <c r="G642">
        <v>0</v>
      </c>
      <c r="H642" t="s">
        <v>10627</v>
      </c>
      <c r="I642" s="69" t="str">
        <f>"*"&amp;C642</f>
        <v>*Chey Goumal [H] (CP)</v>
      </c>
    </row>
    <row r="643" spans="1:9" x14ac:dyDescent="0.25">
      <c r="A643" t="s">
        <v>2323</v>
      </c>
      <c r="B643">
        <f>COUNTIF(progressive!C$13:BW$227,'cards-dc.json'!I3657)</f>
        <v>0</v>
      </c>
      <c r="C643" t="s">
        <v>4835</v>
      </c>
      <c r="D643" t="s">
        <v>3818</v>
      </c>
      <c r="E643" s="56" t="s">
        <v>3951</v>
      </c>
      <c r="F643">
        <v>0</v>
      </c>
      <c r="G643">
        <v>0</v>
      </c>
      <c r="H643" t="s">
        <v>10628</v>
      </c>
      <c r="I643" s="69" t="str">
        <f>"*"&amp;C643</f>
        <v>*Chey Goumal [M] (CP)</v>
      </c>
    </row>
    <row r="644" spans="1:9" x14ac:dyDescent="0.25">
      <c r="A644" t="s">
        <v>2275</v>
      </c>
      <c r="B644">
        <f>COUNTIF(progressive!C$13:BW$227,'cards-dc.json'!I3603)</f>
        <v>0</v>
      </c>
      <c r="C644" t="s">
        <v>4836</v>
      </c>
      <c r="D644" t="s">
        <v>3818</v>
      </c>
      <c r="E644" t="s">
        <v>3951</v>
      </c>
      <c r="F644">
        <v>0</v>
      </c>
      <c r="G644">
        <v>0</v>
      </c>
      <c r="H644" t="s">
        <v>10124</v>
      </c>
      <c r="I644" s="69" t="str">
        <f>"*"&amp;C644</f>
        <v>*Chey Sart (CP)</v>
      </c>
    </row>
    <row r="645" spans="1:9" x14ac:dyDescent="0.25">
      <c r="A645" t="s">
        <v>2533</v>
      </c>
      <c r="B645">
        <f>COUNTIF(progressive!C$13:BW$227,'cards-dc.json'!I3913)</f>
        <v>0</v>
      </c>
      <c r="C645" t="s">
        <v>4837</v>
      </c>
      <c r="D645" t="s">
        <v>3823</v>
      </c>
      <c r="E645" s="56" t="s">
        <v>3951</v>
      </c>
      <c r="F645">
        <v>0</v>
      </c>
      <c r="G645">
        <v>0</v>
      </c>
      <c r="H645" t="s">
        <v>10629</v>
      </c>
      <c r="I645" s="69" t="str">
        <f>"*"&amp;C645</f>
        <v>*Chiefest &amp; Greatest of Calamities (GW)</v>
      </c>
    </row>
    <row r="646" spans="1:9" x14ac:dyDescent="0.25">
      <c r="A646" t="s">
        <v>1534</v>
      </c>
      <c r="B646">
        <f>COUNTIF(progressive!C$13:BW$227,'cards-dc.json'!I2112)</f>
        <v>2</v>
      </c>
      <c r="C646" t="s">
        <v>4838</v>
      </c>
      <c r="D646" t="s">
        <v>3822</v>
      </c>
      <c r="E646" t="s">
        <v>3951</v>
      </c>
      <c r="F646">
        <v>0</v>
      </c>
      <c r="G646">
        <v>0</v>
      </c>
      <c r="H646" t="s">
        <v>10630</v>
      </c>
      <c r="I646" s="69" t="str">
        <f>"*"&amp;C646</f>
        <v>*Chief-guardian (FB)</v>
      </c>
    </row>
    <row r="647" spans="1:9" x14ac:dyDescent="0.25">
      <c r="A647" t="s">
        <v>1705</v>
      </c>
      <c r="B647">
        <f>COUNTIF(progressive!C$13:BW$227,'cards-dc.json'!I2304)</f>
        <v>0</v>
      </c>
      <c r="C647" t="s">
        <v>4839</v>
      </c>
      <c r="D647" t="s">
        <v>3819</v>
      </c>
      <c r="E647" t="s">
        <v>3951</v>
      </c>
      <c r="F647">
        <v>0</v>
      </c>
      <c r="G647">
        <v>0</v>
      </c>
      <c r="H647" t="s">
        <v>10631</v>
      </c>
      <c r="I647" s="69" t="str">
        <f>"*"&amp;C647</f>
        <v>*Children of Aulë (DF)</v>
      </c>
    </row>
    <row r="648" spans="1:9" x14ac:dyDescent="0.25">
      <c r="A648" t="s">
        <v>705</v>
      </c>
      <c r="B648">
        <f>COUNTIF(progressive!C$13:BW$227,'cards-dc.json'!I1074)</f>
        <v>0</v>
      </c>
      <c r="C648" t="s">
        <v>4840</v>
      </c>
      <c r="D648" t="s">
        <v>3820</v>
      </c>
      <c r="E648" t="s">
        <v>3935</v>
      </c>
      <c r="F648" t="s">
        <v>9789</v>
      </c>
      <c r="G648" t="s">
        <v>9786</v>
      </c>
      <c r="H648" t="s">
        <v>10632</v>
      </c>
      <c r="I648" s="69" t="str">
        <f>"*"&amp;C648</f>
        <v>*Chill Douser (DM)</v>
      </c>
    </row>
    <row r="649" spans="1:9" x14ac:dyDescent="0.25">
      <c r="A649" t="s">
        <v>2950</v>
      </c>
      <c r="B649">
        <f>COUNTIF(progressive!C$13:BW$227,'cards-dc.json'!I2749)</f>
        <v>0</v>
      </c>
      <c r="C649" t="s">
        <v>4841</v>
      </c>
      <c r="D649" t="s">
        <v>3829</v>
      </c>
      <c r="E649" s="56" t="s">
        <v>3951</v>
      </c>
      <c r="F649">
        <v>0</v>
      </c>
      <c r="G649">
        <v>0</v>
      </c>
      <c r="H649" t="s">
        <v>10633</v>
      </c>
      <c r="I649" s="69" t="str">
        <f>"*"&amp;C649</f>
        <v>*Chill the Hopes of Men (NW)</v>
      </c>
    </row>
    <row r="650" spans="1:9" x14ac:dyDescent="0.25">
      <c r="A650" t="s">
        <v>911</v>
      </c>
      <c r="B650">
        <f>COUNTIF(progressive!C$13:BW$227,'cards-dc.json'!I1288)</f>
        <v>1</v>
      </c>
      <c r="C650" t="s">
        <v>4842</v>
      </c>
      <c r="D650" t="s">
        <v>3825</v>
      </c>
      <c r="E650" s="56" t="s">
        <v>3927</v>
      </c>
      <c r="F650" t="s">
        <v>9785</v>
      </c>
      <c r="G650" t="s">
        <v>9786</v>
      </c>
      <c r="H650" t="s">
        <v>10634</v>
      </c>
      <c r="I650" s="69" t="str">
        <f>"*"&amp;C650</f>
        <v>*Chill Them with Fear (LE)</v>
      </c>
    </row>
    <row r="651" spans="1:9" x14ac:dyDescent="0.25">
      <c r="A651" t="s">
        <v>776</v>
      </c>
      <c r="B651">
        <f>COUNTIF(progressive!C$13:BW$227,'cards-dc.json'!I1145)</f>
        <v>0</v>
      </c>
      <c r="C651" t="s">
        <v>4843</v>
      </c>
      <c r="D651" t="s">
        <v>3820</v>
      </c>
      <c r="E651" t="s">
        <v>3936</v>
      </c>
      <c r="F651" t="s">
        <v>9790</v>
      </c>
      <c r="G651" t="s">
        <v>9788</v>
      </c>
      <c r="H651" t="s">
        <v>10635</v>
      </c>
      <c r="I651" s="69" t="str">
        <f>"*"&amp;C651</f>
        <v>*Choice of Lúthien (DM)</v>
      </c>
    </row>
    <row r="652" spans="1:9" x14ac:dyDescent="0.25">
      <c r="A652" t="s">
        <v>1491</v>
      </c>
      <c r="B652">
        <f>COUNTIF(progressive!C$13:BW$227,'cards-dc.json'!I2068)</f>
        <v>0</v>
      </c>
      <c r="C652" t="s">
        <v>4844</v>
      </c>
      <c r="D652" t="s">
        <v>3822</v>
      </c>
      <c r="E652" t="s">
        <v>3951</v>
      </c>
      <c r="F652">
        <v>0</v>
      </c>
      <c r="G652">
        <v>0</v>
      </c>
      <c r="H652" t="s">
        <v>10636</v>
      </c>
      <c r="I652" s="69" t="str">
        <f>"*"&amp;C652</f>
        <v>*Choked with Vanity (FB)</v>
      </c>
    </row>
    <row r="653" spans="1:9" x14ac:dyDescent="0.25">
      <c r="A653" t="s">
        <v>91</v>
      </c>
      <c r="B653">
        <f>COUNTIF(progressive!C$13:BW$227,'cards-dc.json'!I94)</f>
        <v>1</v>
      </c>
      <c r="C653" t="s">
        <v>4845</v>
      </c>
      <c r="D653" t="s">
        <v>3835</v>
      </c>
      <c r="E653" s="56" t="s">
        <v>3931</v>
      </c>
      <c r="F653" t="s">
        <v>9785</v>
      </c>
      <c r="G653" t="s">
        <v>9786</v>
      </c>
      <c r="H653" t="s">
        <v>10637</v>
      </c>
      <c r="I653" s="69" t="str">
        <f>"*"&amp;C653</f>
        <v>*Choking Shadows (TW)</v>
      </c>
    </row>
    <row r="654" spans="1:9" x14ac:dyDescent="0.25">
      <c r="A654" t="s">
        <v>1535</v>
      </c>
      <c r="B654">
        <f>COUNTIF(progressive!C$13:BW$227,'cards-dc.json'!I2113)</f>
        <v>0</v>
      </c>
      <c r="C654" t="s">
        <v>4846</v>
      </c>
      <c r="D654" t="s">
        <v>3822</v>
      </c>
      <c r="E654" t="s">
        <v>3951</v>
      </c>
      <c r="F654">
        <v>0</v>
      </c>
      <c r="G654">
        <v>0</v>
      </c>
      <c r="H654" t="s">
        <v>10638</v>
      </c>
      <c r="I654" s="69" t="str">
        <f>"*"&amp;C654</f>
        <v>*Choose a Mortal Life (FB)</v>
      </c>
    </row>
    <row r="655" spans="1:9" x14ac:dyDescent="0.25">
      <c r="A655" t="s">
        <v>2048</v>
      </c>
      <c r="B655">
        <f>COUNTIF(progressive!C$13:BW$227,'cards-dc.json'!I3326)</f>
        <v>0</v>
      </c>
      <c r="C655" t="s">
        <v>4847</v>
      </c>
      <c r="D655" t="s">
        <v>3815</v>
      </c>
      <c r="E655" t="s">
        <v>3951</v>
      </c>
      <c r="F655">
        <v>0</v>
      </c>
      <c r="G655">
        <v>0</v>
      </c>
      <c r="H655" t="s">
        <v>10124</v>
      </c>
      <c r="I655" s="69" t="str">
        <f>"*"&amp;C655</f>
        <v>*Chy (BO)</v>
      </c>
    </row>
    <row r="656" spans="1:9" x14ac:dyDescent="0.25">
      <c r="A656" t="s">
        <v>2063</v>
      </c>
      <c r="B656">
        <f>COUNTIF(progressive!C$13:BW$227,'cards-dc.json'!I3341)</f>
        <v>0</v>
      </c>
      <c r="C656" t="s">
        <v>4848</v>
      </c>
      <c r="D656" t="s">
        <v>3815</v>
      </c>
      <c r="E656" t="s">
        <v>3951</v>
      </c>
      <c r="F656">
        <v>0</v>
      </c>
      <c r="G656">
        <v>0</v>
      </c>
      <c r="H656" t="s">
        <v>10639</v>
      </c>
      <c r="I656" s="69" t="str">
        <f>"*"&amp;C656</f>
        <v>*Chyans (BO)</v>
      </c>
    </row>
    <row r="657" spans="1:9" x14ac:dyDescent="0.25">
      <c r="A657" t="s">
        <v>1893</v>
      </c>
      <c r="B657">
        <f>COUNTIF(progressive!C$13:BW$227,'cards-dc.json'!I2503)</f>
        <v>1</v>
      </c>
      <c r="C657" t="s">
        <v>4849</v>
      </c>
      <c r="D657" t="s">
        <v>3828</v>
      </c>
      <c r="E657" t="s">
        <v>3951</v>
      </c>
      <c r="F657">
        <v>0</v>
      </c>
      <c r="G657">
        <v>0</v>
      </c>
      <c r="H657" t="s">
        <v>10640</v>
      </c>
      <c r="I657" s="69" t="str">
        <f>"*"&amp;C657</f>
        <v>*Circle of Swords (NE)</v>
      </c>
    </row>
    <row r="658" spans="1:9" x14ac:dyDescent="0.25">
      <c r="A658" t="s">
        <v>20</v>
      </c>
      <c r="B658">
        <f>COUNTIF(progressive!C$13:BW$227,'cards-dc.json'!I22)</f>
        <v>0</v>
      </c>
      <c r="C658" t="s">
        <v>4850</v>
      </c>
      <c r="D658" t="s">
        <v>3835</v>
      </c>
      <c r="E658" s="56" t="s">
        <v>3927</v>
      </c>
      <c r="F658" t="s">
        <v>9787</v>
      </c>
      <c r="G658" t="s">
        <v>9788</v>
      </c>
      <c r="H658" t="s">
        <v>10641</v>
      </c>
      <c r="I658" s="69" t="str">
        <f>"*"&amp;C658</f>
        <v>*Círdan (TW)</v>
      </c>
    </row>
    <row r="659" spans="1:9" x14ac:dyDescent="0.25">
      <c r="A659" t="s">
        <v>1467</v>
      </c>
      <c r="B659">
        <f>COUNTIF(progressive!C$13:BW$227,'cards-dc.json'!I2044)</f>
        <v>0</v>
      </c>
      <c r="C659" t="s">
        <v>4851</v>
      </c>
      <c r="D659" t="s">
        <v>3822</v>
      </c>
      <c r="E659" t="s">
        <v>3951</v>
      </c>
      <c r="F659">
        <v>0</v>
      </c>
      <c r="G659">
        <v>0</v>
      </c>
      <c r="H659" t="s">
        <v>10642</v>
      </c>
      <c r="I659" s="69" t="str">
        <f>"*"&amp;C659</f>
        <v>*Círdan the Shipwright (FB)</v>
      </c>
    </row>
    <row r="660" spans="1:9" x14ac:dyDescent="0.25">
      <c r="A660" t="s">
        <v>1468</v>
      </c>
      <c r="B660">
        <f>COUNTIF(progressive!C$13:BW$227,'cards-dc.json'!I2045)</f>
        <v>0</v>
      </c>
      <c r="C660" t="s">
        <v>4852</v>
      </c>
      <c r="D660" t="s">
        <v>3822</v>
      </c>
      <c r="E660" s="56" t="s">
        <v>3951</v>
      </c>
      <c r="F660">
        <v>0</v>
      </c>
      <c r="G660">
        <v>0</v>
      </c>
      <c r="H660" t="s">
        <v>10643</v>
      </c>
      <c r="I660" s="69" t="str">
        <f>"*"&amp;C660</f>
        <v>*Círdor (FB)</v>
      </c>
    </row>
    <row r="661" spans="1:9" x14ac:dyDescent="0.25">
      <c r="A661" t="s">
        <v>1123</v>
      </c>
      <c r="B661">
        <f>COUNTIF(progressive!C$13:BW$227,'cards-dc.json'!I1773)</f>
        <v>0</v>
      </c>
      <c r="C661" t="s">
        <v>4854</v>
      </c>
      <c r="D661" t="s">
        <v>3813</v>
      </c>
      <c r="E661" t="s">
        <v>3936</v>
      </c>
      <c r="F661" t="s">
        <v>9793</v>
      </c>
      <c r="G661" t="s">
        <v>9788</v>
      </c>
      <c r="H661" t="s">
        <v>10644</v>
      </c>
      <c r="I661" s="69" t="str">
        <f>"*"&amp;C661</f>
        <v>*Cirith Gorgor [H] (AS)</v>
      </c>
    </row>
    <row r="662" spans="1:9" x14ac:dyDescent="0.25">
      <c r="A662" t="s">
        <v>1123</v>
      </c>
      <c r="B662">
        <f>COUNTIF(progressive!C$13:BW$227,'cards-dc.json'!I2016)</f>
        <v>0</v>
      </c>
      <c r="C662" t="s">
        <v>4855</v>
      </c>
      <c r="D662" t="s">
        <v>3814</v>
      </c>
      <c r="E662" s="56" t="s">
        <v>3927</v>
      </c>
      <c r="F662" t="s">
        <v>9793</v>
      </c>
      <c r="G662" t="s">
        <v>4150</v>
      </c>
      <c r="H662" t="s">
        <v>10645</v>
      </c>
      <c r="I662" s="69" t="str">
        <f>"*"&amp;C662</f>
        <v>*Cirith Gorgor [B] (BA)</v>
      </c>
    </row>
    <row r="663" spans="1:9" x14ac:dyDescent="0.25">
      <c r="A663" t="s">
        <v>1123</v>
      </c>
      <c r="B663">
        <f>COUNTIF(progressive!C$13:BW$227,'cards-dc.json'!I1580)</f>
        <v>0</v>
      </c>
      <c r="C663" t="s">
        <v>4853</v>
      </c>
      <c r="D663" t="s">
        <v>3825</v>
      </c>
      <c r="E663" t="s">
        <v>3926</v>
      </c>
      <c r="F663" t="s">
        <v>9793</v>
      </c>
      <c r="G663" t="s">
        <v>9784</v>
      </c>
      <c r="H663" t="s">
        <v>10646</v>
      </c>
      <c r="I663" s="69" t="str">
        <f>"*"&amp;C663</f>
        <v>*Cirith Gorgor [M] (LE)</v>
      </c>
    </row>
    <row r="664" spans="1:9" x14ac:dyDescent="0.25">
      <c r="A664" t="s">
        <v>2628</v>
      </c>
      <c r="B664">
        <f>COUNTIF(progressive!C$13:BW$227,'cards-dc.json'!I4011)</f>
        <v>0</v>
      </c>
      <c r="C664" t="s">
        <v>4856</v>
      </c>
      <c r="D664" t="s">
        <v>3823</v>
      </c>
      <c r="E664" t="s">
        <v>3951</v>
      </c>
      <c r="F664">
        <v>0</v>
      </c>
      <c r="G664">
        <v>0</v>
      </c>
      <c r="H664" t="s">
        <v>10647</v>
      </c>
      <c r="I664" s="69" t="str">
        <f>"*"&amp;C664</f>
        <v>*Cirith Helkaloke [H] (GW)</v>
      </c>
    </row>
    <row r="665" spans="1:9" x14ac:dyDescent="0.25">
      <c r="A665" t="s">
        <v>2628</v>
      </c>
      <c r="B665">
        <f>COUNTIF(progressive!C$13:BW$227,'cards-dc.json'!I4012)</f>
        <v>0</v>
      </c>
      <c r="C665" t="s">
        <v>4857</v>
      </c>
      <c r="D665" t="s">
        <v>3823</v>
      </c>
      <c r="E665" t="s">
        <v>3951</v>
      </c>
      <c r="F665">
        <v>0</v>
      </c>
      <c r="G665">
        <v>0</v>
      </c>
      <c r="H665" t="s">
        <v>10647</v>
      </c>
      <c r="I665" s="69" t="str">
        <f>"*"&amp;C665</f>
        <v>*Cirith Helkaloke [M] (GW)</v>
      </c>
    </row>
    <row r="666" spans="1:9" x14ac:dyDescent="0.25">
      <c r="A666" t="s">
        <v>429</v>
      </c>
      <c r="B666">
        <f>COUNTIF(progressive!C$13:BW$227,'cards-dc.json'!I2017)</f>
        <v>0</v>
      </c>
      <c r="C666" t="s">
        <v>4860</v>
      </c>
      <c r="D666" t="s">
        <v>3814</v>
      </c>
      <c r="E666" t="s">
        <v>3927</v>
      </c>
      <c r="F666" t="s">
        <v>9793</v>
      </c>
      <c r="G666" t="s">
        <v>4150</v>
      </c>
      <c r="H666" t="s">
        <v>10648</v>
      </c>
      <c r="I666" s="69" t="str">
        <f>"*"&amp;C666</f>
        <v>*Cirith Ungol [B] (BA)</v>
      </c>
    </row>
    <row r="667" spans="1:9" x14ac:dyDescent="0.25">
      <c r="A667" t="s">
        <v>429</v>
      </c>
      <c r="B667">
        <f>COUNTIF(progressive!C$13:BW$227,'cards-dc.json'!I1581)</f>
        <v>0</v>
      </c>
      <c r="C667" t="s">
        <v>4859</v>
      </c>
      <c r="D667" t="s">
        <v>3825</v>
      </c>
      <c r="E667" s="56" t="s">
        <v>3926</v>
      </c>
      <c r="F667" t="s">
        <v>9793</v>
      </c>
      <c r="G667" t="s">
        <v>9784</v>
      </c>
      <c r="H667" t="s">
        <v>10649</v>
      </c>
      <c r="I667" s="69" t="str">
        <f>"*"&amp;C667</f>
        <v>*Cirith Ungol [M] (LE)</v>
      </c>
    </row>
    <row r="668" spans="1:9" x14ac:dyDescent="0.25">
      <c r="A668" t="s">
        <v>429</v>
      </c>
      <c r="B668">
        <f>COUNTIF(progressive!C$13:BW$227,'cards-dc.json'!I434)</f>
        <v>0</v>
      </c>
      <c r="C668" t="s">
        <v>4858</v>
      </c>
      <c r="D668" t="s">
        <v>3835</v>
      </c>
      <c r="E668" s="56" t="s">
        <v>3927</v>
      </c>
      <c r="F668" t="s">
        <v>9793</v>
      </c>
      <c r="G668" t="s">
        <v>9788</v>
      </c>
      <c r="H668" t="s">
        <v>10650</v>
      </c>
      <c r="I668" s="69" t="str">
        <f>"*"&amp;C668</f>
        <v>*Cirith Ungol [H] (TW)</v>
      </c>
    </row>
    <row r="669" spans="1:9" x14ac:dyDescent="0.25">
      <c r="A669" t="s">
        <v>2088</v>
      </c>
      <c r="B669">
        <f>COUNTIF(progressive!C$13:BW$227,'cards-dc.json'!I3369)</f>
        <v>1</v>
      </c>
      <c r="C669" t="s">
        <v>4861</v>
      </c>
      <c r="D669" t="s">
        <v>3815</v>
      </c>
      <c r="E669" t="s">
        <v>3951</v>
      </c>
      <c r="F669">
        <v>0</v>
      </c>
      <c r="G669">
        <v>0</v>
      </c>
      <c r="H669" t="s">
        <v>10651</v>
      </c>
      <c r="I669" s="69" t="str">
        <f>"*"&amp;C669</f>
        <v>*Cirlond [H] (BO)</v>
      </c>
    </row>
    <row r="670" spans="1:9" x14ac:dyDescent="0.25">
      <c r="A670" t="s">
        <v>2088</v>
      </c>
      <c r="B670">
        <f>COUNTIF(progressive!C$13:BW$227,'cards-dc.json'!I3370)</f>
        <v>5</v>
      </c>
      <c r="C670" t="s">
        <v>4862</v>
      </c>
      <c r="D670" t="s">
        <v>3815</v>
      </c>
      <c r="E670" s="56" t="s">
        <v>3951</v>
      </c>
      <c r="F670">
        <v>0</v>
      </c>
      <c r="G670">
        <v>0</v>
      </c>
      <c r="H670" t="s">
        <v>10652</v>
      </c>
      <c r="I670" s="69" t="str">
        <f>"*"&amp;C670</f>
        <v>*Cirlond [M] (BO)</v>
      </c>
    </row>
    <row r="671" spans="1:9" x14ac:dyDescent="0.25">
      <c r="A671" t="s">
        <v>855</v>
      </c>
      <c r="B671">
        <f>COUNTIF(progressive!C$13:BW$227,'cards-dc.json'!I1224)</f>
        <v>0</v>
      </c>
      <c r="C671" t="s">
        <v>4863</v>
      </c>
      <c r="D671" t="s">
        <v>3825</v>
      </c>
      <c r="E671" s="56" t="s">
        <v>3926</v>
      </c>
      <c r="F671" t="s">
        <v>9787</v>
      </c>
      <c r="G671" t="s">
        <v>9784</v>
      </c>
      <c r="H671" t="s">
        <v>10653</v>
      </c>
      <c r="I671" s="69" t="str">
        <f>"*"&amp;C671</f>
        <v>*Ciryaher (LE)</v>
      </c>
    </row>
    <row r="672" spans="1:9" x14ac:dyDescent="0.25">
      <c r="A672" t="s">
        <v>2231</v>
      </c>
      <c r="B672">
        <f>COUNTIF(progressive!C$13:BW$227,'cards-dc.json'!I3539)</f>
        <v>0</v>
      </c>
      <c r="C672" t="s">
        <v>4864</v>
      </c>
      <c r="D672" t="s">
        <v>3817</v>
      </c>
      <c r="E672" t="s">
        <v>3951</v>
      </c>
      <c r="F672">
        <v>0</v>
      </c>
      <c r="G672">
        <v>0</v>
      </c>
      <c r="H672" t="s">
        <v>10654</v>
      </c>
      <c r="I672" s="69" t="str">
        <f>"*"&amp;C672</f>
        <v>*Citadel of Ardor (CA)</v>
      </c>
    </row>
    <row r="673" spans="1:9" x14ac:dyDescent="0.25">
      <c r="A673" t="s">
        <v>2064</v>
      </c>
      <c r="B673">
        <f>COUNTIF(progressive!C$13:BW$227,'cards-dc.json'!I3342)</f>
        <v>0</v>
      </c>
      <c r="C673" t="s">
        <v>4865</v>
      </c>
      <c r="D673" t="s">
        <v>3815</v>
      </c>
      <c r="E673" t="s">
        <v>3951</v>
      </c>
      <c r="F673">
        <v>0</v>
      </c>
      <c r="G673">
        <v>0</v>
      </c>
      <c r="H673" t="s">
        <v>10655</v>
      </c>
      <c r="I673" s="69" t="str">
        <f>"*"&amp;C673</f>
        <v>*City Guard of Tenolkachyn (BO)</v>
      </c>
    </row>
    <row r="674" spans="1:9" x14ac:dyDescent="0.25">
      <c r="A674" t="s">
        <v>1706</v>
      </c>
      <c r="B674">
        <f>COUNTIF(progressive!C$13:BW$227,'cards-dc.json'!I2305)</f>
        <v>0</v>
      </c>
      <c r="C674" t="s">
        <v>4866</v>
      </c>
      <c r="D674" t="s">
        <v>3819</v>
      </c>
      <c r="E674" s="56" t="s">
        <v>3951</v>
      </c>
      <c r="F674">
        <v>0</v>
      </c>
      <c r="G674">
        <v>0</v>
      </c>
      <c r="H674" t="s">
        <v>10656</v>
      </c>
      <c r="I674" s="69" t="str">
        <f>"*"&amp;C674</f>
        <v>*Clad for War (DF)</v>
      </c>
    </row>
    <row r="675" spans="1:9" x14ac:dyDescent="0.25">
      <c r="A675" t="s">
        <v>1707</v>
      </c>
      <c r="B675">
        <f>COUNTIF(progressive!C$13:BW$227,'cards-dc.json'!I2306)</f>
        <v>0</v>
      </c>
      <c r="C675" t="s">
        <v>4867</v>
      </c>
      <c r="D675" t="s">
        <v>3819</v>
      </c>
      <c r="E675" t="s">
        <v>3951</v>
      </c>
      <c r="F675">
        <v>0</v>
      </c>
      <c r="G675">
        <v>0</v>
      </c>
      <c r="H675" t="s">
        <v>10657</v>
      </c>
      <c r="I675" s="69" t="str">
        <f>"*"&amp;C675</f>
        <v>*Clad in Chain-shirts (DF)</v>
      </c>
    </row>
    <row r="676" spans="1:9" x14ac:dyDescent="0.25">
      <c r="A676" t="s">
        <v>1708</v>
      </c>
      <c r="B676">
        <f>COUNTIF(progressive!C$13:BW$227,'cards-dc.json'!I2307)</f>
        <v>0</v>
      </c>
      <c r="C676" t="s">
        <v>4868</v>
      </c>
      <c r="D676" t="s">
        <v>3819</v>
      </c>
      <c r="E676" t="s">
        <v>3951</v>
      </c>
      <c r="F676">
        <v>0</v>
      </c>
      <c r="G676">
        <v>0</v>
      </c>
      <c r="H676" t="s">
        <v>10658</v>
      </c>
      <c r="I676" s="69" t="str">
        <f>"*"&amp;C676</f>
        <v>*Clan Bonds (DF)</v>
      </c>
    </row>
    <row r="677" spans="1:9" x14ac:dyDescent="0.25">
      <c r="A677" t="s">
        <v>3345</v>
      </c>
      <c r="B677">
        <f>COUNTIF(progressive!C$13:BW$227,'cards-dc.json'!#REF!)</f>
        <v>0</v>
      </c>
      <c r="C677" t="s">
        <v>4869</v>
      </c>
      <c r="D677" t="s">
        <v>3832</v>
      </c>
      <c r="E677" t="s">
        <v>3951</v>
      </c>
      <c r="F677">
        <v>0</v>
      </c>
      <c r="G677">
        <v>0</v>
      </c>
      <c r="H677" t="s">
        <v>10659</v>
      </c>
      <c r="I677" s="69" t="str">
        <f>"*"&amp;C677</f>
        <v>*Clan Bulgan (SL)</v>
      </c>
    </row>
    <row r="678" spans="1:9" x14ac:dyDescent="0.25">
      <c r="A678" t="s">
        <v>3346</v>
      </c>
      <c r="B678">
        <f>COUNTIF(progressive!C$13:BW$227,'cards-dc.json'!#REF!)</f>
        <v>0</v>
      </c>
      <c r="C678" t="s">
        <v>4870</v>
      </c>
      <c r="D678" t="s">
        <v>3832</v>
      </c>
      <c r="E678" t="s">
        <v>3951</v>
      </c>
      <c r="F678">
        <v>0</v>
      </c>
      <c r="G678">
        <v>0</v>
      </c>
      <c r="H678" t="s">
        <v>10660</v>
      </c>
      <c r="I678" s="69" t="str">
        <f>"*"&amp;C678</f>
        <v>*Clan Másra (SL)</v>
      </c>
    </row>
    <row r="679" spans="1:9" x14ac:dyDescent="0.25">
      <c r="A679" t="s">
        <v>2668</v>
      </c>
      <c r="B679">
        <f>COUNTIF(progressive!C$13:BW$227,'cards-dc.json'!I4062)</f>
        <v>0</v>
      </c>
      <c r="C679" t="s">
        <v>4871</v>
      </c>
      <c r="D679" t="s">
        <v>3824</v>
      </c>
      <c r="E679" t="s">
        <v>3951</v>
      </c>
      <c r="F679">
        <v>0</v>
      </c>
      <c r="G679">
        <v>0</v>
      </c>
      <c r="H679" t="s">
        <v>10661</v>
      </c>
      <c r="I679" s="69" t="str">
        <f>"*"&amp;C679</f>
        <v>*Clan-bound (KN)</v>
      </c>
    </row>
    <row r="680" spans="1:9" x14ac:dyDescent="0.25">
      <c r="A680" t="s">
        <v>2391</v>
      </c>
      <c r="B680">
        <f>COUNTIF(progressive!C$13:BW$227,'cards-dc.json'!I3744)</f>
        <v>0</v>
      </c>
      <c r="C680" t="s">
        <v>4872</v>
      </c>
      <c r="D680" t="s">
        <v>3821</v>
      </c>
      <c r="E680" s="56" t="s">
        <v>3951</v>
      </c>
      <c r="F680">
        <v>0</v>
      </c>
      <c r="G680">
        <v>0</v>
      </c>
      <c r="H680" t="s">
        <v>10662</v>
      </c>
      <c r="I680" s="69" t="str">
        <f>"*"&amp;C680</f>
        <v>*Clans of the Drêl (DS)</v>
      </c>
    </row>
    <row r="681" spans="1:9" x14ac:dyDescent="0.25">
      <c r="A681" t="s">
        <v>2392</v>
      </c>
      <c r="B681">
        <f>COUNTIF(progressive!C$13:BW$227,'cards-dc.json'!I3745)</f>
        <v>0</v>
      </c>
      <c r="C681" t="s">
        <v>4873</v>
      </c>
      <c r="D681" t="s">
        <v>3821</v>
      </c>
      <c r="E681" s="56" t="s">
        <v>3951</v>
      </c>
      <c r="F681">
        <v>0</v>
      </c>
      <c r="G681">
        <v>0</v>
      </c>
      <c r="H681" t="s">
        <v>10663</v>
      </c>
      <c r="I681" s="69" t="str">
        <f>"*"&amp;C681</f>
        <v>*Clans of the Pel (DS)</v>
      </c>
    </row>
    <row r="682" spans="1:9" x14ac:dyDescent="0.25">
      <c r="A682" t="s">
        <v>2534</v>
      </c>
      <c r="B682">
        <f>COUNTIF(progressive!C$13:BW$227,'cards-dc.json'!I3914)</f>
        <v>0</v>
      </c>
      <c r="C682" t="s">
        <v>4874</v>
      </c>
      <c r="D682" t="s">
        <v>3823</v>
      </c>
      <c r="E682" t="s">
        <v>3951</v>
      </c>
      <c r="F682">
        <v>0</v>
      </c>
      <c r="G682">
        <v>0</v>
      </c>
      <c r="H682" t="s">
        <v>10664</v>
      </c>
      <c r="I682" s="69" t="str">
        <f>"*"&amp;C682</f>
        <v>*Claws Sharpened (GW)</v>
      </c>
    </row>
    <row r="683" spans="1:9" x14ac:dyDescent="0.25">
      <c r="A683" t="s">
        <v>1536</v>
      </c>
      <c r="B683">
        <f>COUNTIF(progressive!C$13:BW$227,'cards-dc.json'!I2114)</f>
        <v>0</v>
      </c>
      <c r="C683" t="s">
        <v>4875</v>
      </c>
      <c r="D683" t="s">
        <v>3822</v>
      </c>
      <c r="E683" t="s">
        <v>3951</v>
      </c>
      <c r="F683">
        <v>0</v>
      </c>
      <c r="G683">
        <v>0</v>
      </c>
      <c r="H683" t="s">
        <v>10665</v>
      </c>
      <c r="I683" s="69" t="str">
        <f>"*"&amp;C683</f>
        <v>*Clean the Greenwood (FB)</v>
      </c>
    </row>
    <row r="684" spans="1:9" x14ac:dyDescent="0.25">
      <c r="A684" t="s">
        <v>253</v>
      </c>
      <c r="B684">
        <f>COUNTIF(progressive!C$13:BW$227,'cards-dc.json'!I258)</f>
        <v>0</v>
      </c>
      <c r="C684" t="s">
        <v>4876</v>
      </c>
      <c r="D684" t="s">
        <v>3835</v>
      </c>
      <c r="E684" t="s">
        <v>3927</v>
      </c>
      <c r="F684" t="s">
        <v>9790</v>
      </c>
      <c r="G684" t="s">
        <v>9788</v>
      </c>
      <c r="H684" t="s">
        <v>10666</v>
      </c>
      <c r="I684" s="69" t="str">
        <f>"*"&amp;C684</f>
        <v>*Clear Skies (TW)</v>
      </c>
    </row>
    <row r="685" spans="1:9" x14ac:dyDescent="0.25">
      <c r="A685" t="s">
        <v>2373</v>
      </c>
      <c r="B685">
        <f>COUNTIF(progressive!C$13:BW$227,'cards-dc.json'!I3726)</f>
        <v>0</v>
      </c>
      <c r="C685" t="s">
        <v>4877</v>
      </c>
      <c r="D685" t="s">
        <v>3821</v>
      </c>
      <c r="E685" s="56" t="s">
        <v>3951</v>
      </c>
      <c r="F685">
        <v>0</v>
      </c>
      <c r="G685">
        <v>0</v>
      </c>
      <c r="H685" t="s">
        <v>10124</v>
      </c>
      <c r="I685" s="69" t="str">
        <f>"*"&amp;C685</f>
        <v>*Cleft of Goats (DS)</v>
      </c>
    </row>
    <row r="686" spans="1:9" x14ac:dyDescent="0.25">
      <c r="A686" t="s">
        <v>1537</v>
      </c>
      <c r="B686">
        <f>COUNTIF(progressive!C$13:BW$227,'cards-dc.json'!I2115)</f>
        <v>0</v>
      </c>
      <c r="C686" t="s">
        <v>4878</v>
      </c>
      <c r="D686" t="s">
        <v>3822</v>
      </c>
      <c r="E686" t="s">
        <v>3951</v>
      </c>
      <c r="F686">
        <v>0</v>
      </c>
      <c r="G686">
        <v>0</v>
      </c>
      <c r="H686" t="s">
        <v>10667</v>
      </c>
      <c r="I686" s="69" t="str">
        <f>"*"&amp;C686</f>
        <v>*Cloak of Many Colours (FB)</v>
      </c>
    </row>
    <row r="687" spans="1:9" x14ac:dyDescent="0.25">
      <c r="A687" t="s">
        <v>1407</v>
      </c>
      <c r="B687">
        <f>COUNTIF(progressive!C$13:BW$227,'cards-dc.json'!I1967)</f>
        <v>0</v>
      </c>
      <c r="C687" t="s">
        <v>4879</v>
      </c>
      <c r="D687" t="s">
        <v>3814</v>
      </c>
      <c r="E687" s="56" t="s">
        <v>3927</v>
      </c>
      <c r="F687" t="s">
        <v>9790</v>
      </c>
      <c r="G687" t="s">
        <v>9784</v>
      </c>
      <c r="H687" t="s">
        <v>10668</v>
      </c>
      <c r="I687" s="69" t="str">
        <f>"*"&amp;C687</f>
        <v>*Cloaked by Darkness (BA)</v>
      </c>
    </row>
    <row r="688" spans="1:9" x14ac:dyDescent="0.25">
      <c r="A688" t="s">
        <v>590</v>
      </c>
      <c r="B688">
        <f>COUNTIF(progressive!C$13:BW$227,'cards-dc.json'!I959)</f>
        <v>0</v>
      </c>
      <c r="C688" t="s">
        <v>4880</v>
      </c>
      <c r="D688" t="s">
        <v>3833</v>
      </c>
      <c r="E688" t="s">
        <v>3935</v>
      </c>
      <c r="F688" t="s">
        <v>9790</v>
      </c>
      <c r="G688" t="s">
        <v>9788</v>
      </c>
      <c r="H688" t="s">
        <v>10669</v>
      </c>
      <c r="I688" s="69" t="str">
        <f>"*"&amp;C688</f>
        <v>*Cloudless Day (TD)</v>
      </c>
    </row>
    <row r="689" spans="1:9" x14ac:dyDescent="0.25">
      <c r="A689" t="s">
        <v>92</v>
      </c>
      <c r="B689">
        <f>COUNTIF(progressive!C$13:BW$227,'cards-dc.json'!I95)</f>
        <v>0</v>
      </c>
      <c r="C689" t="s">
        <v>4881</v>
      </c>
      <c r="D689" t="s">
        <v>3835</v>
      </c>
      <c r="E689" t="s">
        <v>3927</v>
      </c>
      <c r="F689" t="s">
        <v>9785</v>
      </c>
      <c r="G689" t="s">
        <v>9786</v>
      </c>
      <c r="H689" t="s">
        <v>10670</v>
      </c>
      <c r="I689" s="69" t="str">
        <f>"*"&amp;C689</f>
        <v>*Clouds (TW)</v>
      </c>
    </row>
    <row r="690" spans="1:9" x14ac:dyDescent="0.25">
      <c r="A690" t="s">
        <v>2049</v>
      </c>
      <c r="B690">
        <f>COUNTIF(progressive!C$13:BW$227,'cards-dc.json'!I3327)</f>
        <v>0</v>
      </c>
      <c r="C690" t="s">
        <v>4882</v>
      </c>
      <c r="D690" t="s">
        <v>3815</v>
      </c>
      <c r="E690" t="s">
        <v>3951</v>
      </c>
      <c r="F690">
        <v>0</v>
      </c>
      <c r="G690">
        <v>0</v>
      </c>
      <c r="H690" t="s">
        <v>10124</v>
      </c>
      <c r="I690" s="69" t="str">
        <f>"*"&amp;C690</f>
        <v>*Clyan (BO)</v>
      </c>
    </row>
    <row r="691" spans="1:9" x14ac:dyDescent="0.25">
      <c r="A691" t="s">
        <v>3317</v>
      </c>
      <c r="B691">
        <f>COUNTIF(progressive!C$13:BW$227,'cards-dc.json'!#REF!)</f>
        <v>0</v>
      </c>
      <c r="C691" t="s">
        <v>4883</v>
      </c>
      <c r="D691" t="s">
        <v>3832</v>
      </c>
      <c r="E691" t="s">
        <v>3951</v>
      </c>
      <c r="F691">
        <v>0</v>
      </c>
      <c r="G691">
        <v>0</v>
      </c>
      <c r="H691" t="s">
        <v>10124</v>
      </c>
      <c r="I691" s="69" t="str">
        <f>"*"&amp;C691</f>
        <v>*Coast of Harad (SL)</v>
      </c>
    </row>
    <row r="692" spans="1:9" x14ac:dyDescent="0.25">
      <c r="A692" t="s">
        <v>3747</v>
      </c>
      <c r="B692">
        <f>COUNTIF(progressive!C$13:BW$227,'cards-dc.json'!I4315)</f>
        <v>3</v>
      </c>
      <c r="C692" t="s">
        <v>4884</v>
      </c>
      <c r="D692" t="s">
        <v>3837</v>
      </c>
      <c r="E692" s="56" t="s">
        <v>3951</v>
      </c>
      <c r="F692">
        <v>0</v>
      </c>
      <c r="G692">
        <v>0</v>
      </c>
      <c r="H692" t="s">
        <v>10671</v>
      </c>
      <c r="I692" s="69" t="str">
        <f>"*"&amp;C692</f>
        <v>*Coastal Signal Tower [H] (WR)</v>
      </c>
    </row>
    <row r="693" spans="1:9" x14ac:dyDescent="0.25">
      <c r="A693" t="s">
        <v>3747</v>
      </c>
      <c r="B693">
        <f>COUNTIF(progressive!C$13:BW$227,'cards-dc.json'!I4316)</f>
        <v>0</v>
      </c>
      <c r="C693" t="s">
        <v>4885</v>
      </c>
      <c r="D693" t="s">
        <v>3837</v>
      </c>
      <c r="E693" s="56" t="s">
        <v>3951</v>
      </c>
      <c r="F693">
        <v>0</v>
      </c>
      <c r="G693">
        <v>0</v>
      </c>
      <c r="H693" t="s">
        <v>10672</v>
      </c>
      <c r="I693" s="69" t="str">
        <f>"*"&amp;C693</f>
        <v>*Coastal Signal Tower [M] (WR)</v>
      </c>
    </row>
    <row r="694" spans="1:9" x14ac:dyDescent="0.25">
      <c r="A694" t="s">
        <v>3092</v>
      </c>
      <c r="B694">
        <f>COUNTIF(progressive!C$13:BW$227,'cards-dc.json'!#REF!)</f>
        <v>0</v>
      </c>
      <c r="C694" t="s">
        <v>4886</v>
      </c>
      <c r="D694" t="s">
        <v>3830</v>
      </c>
      <c r="E694" t="s">
        <v>3951</v>
      </c>
      <c r="F694">
        <v>0</v>
      </c>
      <c r="G694">
        <v>0</v>
      </c>
      <c r="H694" t="s">
        <v>10673</v>
      </c>
      <c r="I694" s="69" t="str">
        <f>"*"&amp;C694</f>
        <v>*Coat of Fine Diamonds (RN)</v>
      </c>
    </row>
    <row r="695" spans="1:9" x14ac:dyDescent="0.25">
      <c r="A695" t="s">
        <v>3279</v>
      </c>
      <c r="B695">
        <f>COUNTIF(progressive!C$13:BW$227,'cards-dc.json'!#REF!)</f>
        <v>0</v>
      </c>
      <c r="C695" t="s">
        <v>4887</v>
      </c>
      <c r="D695" t="s">
        <v>3832</v>
      </c>
      <c r="E695" s="56" t="s">
        <v>3951</v>
      </c>
      <c r="F695">
        <v>0</v>
      </c>
      <c r="G695">
        <v>0</v>
      </c>
      <c r="H695" t="s">
        <v>10674</v>
      </c>
      <c r="I695" s="69" t="str">
        <f>"*"&amp;C695</f>
        <v>*Cobras (SL)</v>
      </c>
    </row>
    <row r="696" spans="1:9" x14ac:dyDescent="0.25">
      <c r="A696" t="s">
        <v>2745</v>
      </c>
      <c r="B696">
        <f>COUNTIF(progressive!C$13:BW$227,'cards-dc.json'!I2933)</f>
        <v>0</v>
      </c>
      <c r="C696" t="s">
        <v>4888</v>
      </c>
      <c r="D696" t="s">
        <v>3826</v>
      </c>
      <c r="E696" t="s">
        <v>3951</v>
      </c>
      <c r="F696">
        <v>0</v>
      </c>
      <c r="G696">
        <v>0</v>
      </c>
      <c r="H696" t="s">
        <v>10675</v>
      </c>
      <c r="I696" s="69" t="str">
        <f>"*"&amp;C696</f>
        <v>*Coeval in Age and Power (ML)</v>
      </c>
    </row>
    <row r="697" spans="1:9" x14ac:dyDescent="0.25">
      <c r="A697" t="s">
        <v>3510</v>
      </c>
      <c r="B697">
        <f>COUNTIF(progressive!C$13:BW$227,'cards-dc.json'!I3206)</f>
        <v>0</v>
      </c>
      <c r="C697" t="s">
        <v>4889</v>
      </c>
      <c r="D697" t="s">
        <v>3834</v>
      </c>
      <c r="E697" t="s">
        <v>3951</v>
      </c>
      <c r="F697">
        <v>0</v>
      </c>
      <c r="G697">
        <v>0</v>
      </c>
      <c r="H697" t="s">
        <v>10676</v>
      </c>
      <c r="I697" s="69" t="str">
        <f>"*"&amp;C697</f>
        <v>*Collar of Spikes (TI)</v>
      </c>
    </row>
    <row r="698" spans="1:9" x14ac:dyDescent="0.25">
      <c r="A698" t="s">
        <v>2629</v>
      </c>
      <c r="B698">
        <f>COUNTIF(progressive!C$13:BW$227,'cards-dc.json'!I4013)</f>
        <v>0</v>
      </c>
      <c r="C698" t="s">
        <v>4890</v>
      </c>
      <c r="D698" t="s">
        <v>3823</v>
      </c>
      <c r="E698" t="s">
        <v>3951</v>
      </c>
      <c r="F698">
        <v>0</v>
      </c>
      <c r="G698">
        <v>0</v>
      </c>
      <c r="H698" t="s">
        <v>10677</v>
      </c>
      <c r="I698" s="69" t="str">
        <f>"*"&amp;C698</f>
        <v>*Collarmount [H] (GW)</v>
      </c>
    </row>
    <row r="699" spans="1:9" x14ac:dyDescent="0.25">
      <c r="A699" t="s">
        <v>2629</v>
      </c>
      <c r="B699">
        <f>COUNTIF(progressive!C$13:BW$227,'cards-dc.json'!I4014)</f>
        <v>0</v>
      </c>
      <c r="C699" t="s">
        <v>4891</v>
      </c>
      <c r="D699" t="s">
        <v>3823</v>
      </c>
      <c r="E699" t="s">
        <v>3951</v>
      </c>
      <c r="F699">
        <v>0</v>
      </c>
      <c r="G699">
        <v>0</v>
      </c>
      <c r="H699" t="s">
        <v>10678</v>
      </c>
      <c r="I699" s="69" t="str">
        <f>"*"&amp;C699</f>
        <v>*Collarmount [M] (GW)</v>
      </c>
    </row>
    <row r="700" spans="1:9" x14ac:dyDescent="0.25">
      <c r="A700" t="s">
        <v>1138</v>
      </c>
      <c r="B700">
        <f>COUNTIF(progressive!C$13:BW$227,'cards-dc.json'!I1646)</f>
        <v>0</v>
      </c>
      <c r="C700" t="s">
        <v>4892</v>
      </c>
      <c r="D700" t="s">
        <v>3813</v>
      </c>
      <c r="E700" t="s">
        <v>3937</v>
      </c>
      <c r="F700" t="s">
        <v>9785</v>
      </c>
      <c r="G700" t="s">
        <v>9786</v>
      </c>
      <c r="H700" t="s">
        <v>10679</v>
      </c>
      <c r="I700" s="69" t="str">
        <f>"*"&amp;C700</f>
        <v>*Come at Need (AS)</v>
      </c>
    </row>
    <row r="701" spans="1:9" x14ac:dyDescent="0.25">
      <c r="A701" t="s">
        <v>3174</v>
      </c>
      <c r="B701">
        <f>COUNTIF(progressive!C$13:BW$227,'cards-dc.json'!I3053)</f>
        <v>0</v>
      </c>
      <c r="C701" t="s">
        <v>4893</v>
      </c>
      <c r="D701" t="s">
        <v>3831</v>
      </c>
      <c r="E701" t="s">
        <v>3951</v>
      </c>
      <c r="F701">
        <v>0</v>
      </c>
      <c r="G701">
        <v>0</v>
      </c>
      <c r="H701" t="s">
        <v>10680</v>
      </c>
      <c r="I701" s="69" t="str">
        <f>"*"&amp;C701</f>
        <v>*Come Back All of Itself (RS)</v>
      </c>
    </row>
    <row r="702" spans="1:9" x14ac:dyDescent="0.25">
      <c r="A702" t="s">
        <v>979</v>
      </c>
      <c r="B702">
        <f>COUNTIF(progressive!C$13:BW$227,'cards-dc.json'!I1399)</f>
        <v>0</v>
      </c>
      <c r="C702" t="s">
        <v>4894</v>
      </c>
      <c r="D702" t="s">
        <v>3825</v>
      </c>
      <c r="E702" t="s">
        <v>3927</v>
      </c>
      <c r="F702" t="s">
        <v>9790</v>
      </c>
      <c r="G702" t="s">
        <v>9784</v>
      </c>
      <c r="H702" t="s">
        <v>10681</v>
      </c>
      <c r="I702" s="69" t="str">
        <f>"*"&amp;C702</f>
        <v>*Come by Night Upon Them (LE)</v>
      </c>
    </row>
    <row r="703" spans="1:9" x14ac:dyDescent="0.25">
      <c r="A703" t="s">
        <v>3075</v>
      </c>
      <c r="B703">
        <f>COUNTIF(progressive!C$13:BW$227,'cards-dc.json'!#REF!)</f>
        <v>0</v>
      </c>
      <c r="C703" t="s">
        <v>4895</v>
      </c>
      <c r="D703" t="s">
        <v>3830</v>
      </c>
      <c r="E703" s="56" t="s">
        <v>3951</v>
      </c>
      <c r="F703">
        <v>0</v>
      </c>
      <c r="G703">
        <v>0</v>
      </c>
      <c r="H703" t="s">
        <v>10682</v>
      </c>
      <c r="I703" s="69" t="str">
        <f>"*"&amp;C703</f>
        <v>*Come Forth (RN)</v>
      </c>
    </row>
    <row r="704" spans="1:9" x14ac:dyDescent="0.25">
      <c r="A704" t="s">
        <v>1538</v>
      </c>
      <c r="B704">
        <f>COUNTIF(progressive!C$13:BW$227,'cards-dc.json'!I2116)</f>
        <v>0</v>
      </c>
      <c r="C704" t="s">
        <v>4896</v>
      </c>
      <c r="D704" t="s">
        <v>3822</v>
      </c>
      <c r="E704" t="s">
        <v>3951</v>
      </c>
      <c r="F704">
        <v>0</v>
      </c>
      <c r="G704">
        <v>0</v>
      </c>
      <c r="H704" t="s">
        <v>10683</v>
      </c>
      <c r="I704" s="69" t="str">
        <f>"*"&amp;C704</f>
        <v>*Companions Since the Eldar Days (FB)</v>
      </c>
    </row>
    <row r="705" spans="1:9" x14ac:dyDescent="0.25">
      <c r="A705" t="s">
        <v>3175</v>
      </c>
      <c r="B705">
        <f>COUNTIF(progressive!C$13:BW$227,'cards-dc.json'!I3054)</f>
        <v>0</v>
      </c>
      <c r="C705" t="s">
        <v>4897</v>
      </c>
      <c r="D705" t="s">
        <v>3831</v>
      </c>
      <c r="E705" s="56" t="s">
        <v>3951</v>
      </c>
      <c r="F705">
        <v>0</v>
      </c>
      <c r="G705">
        <v>0</v>
      </c>
      <c r="H705" t="s">
        <v>10684</v>
      </c>
      <c r="I705" s="69" t="str">
        <f>"*"&amp;C705</f>
        <v>*Compass (RS)</v>
      </c>
    </row>
    <row r="706" spans="1:9" x14ac:dyDescent="0.25">
      <c r="A706" t="s">
        <v>2669</v>
      </c>
      <c r="B706">
        <f>COUNTIF(progressive!C$13:BW$227,'cards-dc.json'!I4063)</f>
        <v>0</v>
      </c>
      <c r="C706" t="s">
        <v>4898</v>
      </c>
      <c r="D706" t="s">
        <v>3824</v>
      </c>
      <c r="E706" t="s">
        <v>3951</v>
      </c>
      <c r="F706">
        <v>0</v>
      </c>
      <c r="G706">
        <v>0</v>
      </c>
      <c r="H706" t="s">
        <v>10685</v>
      </c>
      <c r="I706" s="69" t="str">
        <f>"*"&amp;C706</f>
        <v>*Concealed Entrance (KN)</v>
      </c>
    </row>
    <row r="707" spans="1:9" x14ac:dyDescent="0.25">
      <c r="A707" t="s">
        <v>254</v>
      </c>
      <c r="B707">
        <f>COUNTIF(progressive!C$13:BW$227,'cards-dc.json'!I259)</f>
        <v>6</v>
      </c>
      <c r="C707" t="s">
        <v>4899</v>
      </c>
      <c r="D707" t="s">
        <v>3835</v>
      </c>
      <c r="E707" t="s">
        <v>3931</v>
      </c>
      <c r="F707" t="s">
        <v>9790</v>
      </c>
      <c r="G707" t="s">
        <v>9788</v>
      </c>
      <c r="H707" t="s">
        <v>10686</v>
      </c>
      <c r="I707" s="69" t="str">
        <f>"*"&amp;C707</f>
        <v>*Concealment (TW)</v>
      </c>
    </row>
    <row r="708" spans="1:9" x14ac:dyDescent="0.25">
      <c r="A708" t="s">
        <v>2951</v>
      </c>
      <c r="B708">
        <f>COUNTIF(progressive!C$13:BW$227,'cards-dc.json'!I2750)</f>
        <v>0</v>
      </c>
      <c r="C708" t="s">
        <v>4900</v>
      </c>
      <c r="D708" t="s">
        <v>3829</v>
      </c>
      <c r="E708" s="56" t="s">
        <v>3951</v>
      </c>
      <c r="F708">
        <v>0</v>
      </c>
      <c r="G708">
        <v>0</v>
      </c>
      <c r="H708" t="s">
        <v>10687</v>
      </c>
      <c r="I708" s="69" t="str">
        <f>"*"&amp;C708</f>
        <v>*Conjure the Tempest (NW)</v>
      </c>
    </row>
    <row r="709" spans="1:9" x14ac:dyDescent="0.25">
      <c r="A709" t="s">
        <v>1894</v>
      </c>
      <c r="B709">
        <f>COUNTIF(progressive!C$13:BW$227,'cards-dc.json'!I2504)</f>
        <v>11</v>
      </c>
      <c r="C709" t="s">
        <v>4901</v>
      </c>
      <c r="D709" t="s">
        <v>3828</v>
      </c>
      <c r="E709" t="s">
        <v>3951</v>
      </c>
      <c r="F709">
        <v>0</v>
      </c>
      <c r="G709">
        <v>0</v>
      </c>
      <c r="H709" t="s">
        <v>10688</v>
      </c>
      <c r="I709" s="69" t="str">
        <f>"*"&amp;C709</f>
        <v>*Consumed by Dragon-fire (NE)</v>
      </c>
    </row>
    <row r="710" spans="1:9" x14ac:dyDescent="0.25">
      <c r="A710" t="s">
        <v>1895</v>
      </c>
      <c r="B710">
        <f>COUNTIF(progressive!C$13:BW$227,'cards-dc.json'!I2505)</f>
        <v>0</v>
      </c>
      <c r="C710" t="s">
        <v>4902</v>
      </c>
      <c r="D710" t="s">
        <v>3828</v>
      </c>
      <c r="E710" t="s">
        <v>3951</v>
      </c>
      <c r="F710">
        <v>0</v>
      </c>
      <c r="G710">
        <v>0</v>
      </c>
      <c r="H710" t="s">
        <v>10689</v>
      </c>
      <c r="I710" s="69" t="str">
        <f>"*"&amp;C710</f>
        <v>*Contested Powers of Mirkwood [H] (NE)</v>
      </c>
    </row>
    <row r="711" spans="1:9" x14ac:dyDescent="0.25">
      <c r="A711" t="s">
        <v>1895</v>
      </c>
      <c r="B711">
        <f>COUNTIF(progressive!C$13:BW$227,'cards-dc.json'!I2506)</f>
        <v>0</v>
      </c>
      <c r="C711" t="s">
        <v>4903</v>
      </c>
      <c r="D711" t="s">
        <v>3828</v>
      </c>
      <c r="E711" t="s">
        <v>3951</v>
      </c>
      <c r="F711">
        <v>0</v>
      </c>
      <c r="G711">
        <v>0</v>
      </c>
      <c r="H711" t="s">
        <v>10690</v>
      </c>
      <c r="I711" s="69" t="str">
        <f>"*"&amp;C711</f>
        <v>*Contested Powers of Mirkwood [M] (NE)</v>
      </c>
    </row>
    <row r="712" spans="1:9" x14ac:dyDescent="0.25">
      <c r="A712" t="s">
        <v>1620</v>
      </c>
      <c r="B712">
        <f>COUNTIF(progressive!C$13:BW$227,'cards-dc.json'!I2203)</f>
        <v>0</v>
      </c>
      <c r="C712" t="s">
        <v>4904</v>
      </c>
      <c r="D712" t="s">
        <v>3822</v>
      </c>
      <c r="E712" s="56" t="s">
        <v>3951</v>
      </c>
      <c r="F712">
        <v>0</v>
      </c>
      <c r="G712">
        <v>0</v>
      </c>
      <c r="H712" t="s">
        <v>10691</v>
      </c>
      <c r="I712" s="69" t="str">
        <f>"*"&amp;C712</f>
        <v>*Cor Angaladh [H] (FB)</v>
      </c>
    </row>
    <row r="713" spans="1:9" x14ac:dyDescent="0.25">
      <c r="A713" t="s">
        <v>1620</v>
      </c>
      <c r="B713">
        <f>COUNTIF(progressive!C$13:BW$227,'cards-dc.json'!I2204)</f>
        <v>0</v>
      </c>
      <c r="C713" t="s">
        <v>4905</v>
      </c>
      <c r="D713" t="s">
        <v>3822</v>
      </c>
      <c r="E713" t="s">
        <v>3951</v>
      </c>
      <c r="F713">
        <v>0</v>
      </c>
      <c r="G713">
        <v>0</v>
      </c>
      <c r="H713" t="s">
        <v>10692</v>
      </c>
      <c r="I713" s="69" t="str">
        <f>"*"&amp;C713</f>
        <v>*Cor Angaladh [M] (FB)</v>
      </c>
    </row>
    <row r="714" spans="1:9" x14ac:dyDescent="0.25">
      <c r="A714" t="s">
        <v>2422</v>
      </c>
      <c r="B714">
        <f>COUNTIF(progressive!C$13:BW$227,'cards-dc.json'!I3781)</f>
        <v>0</v>
      </c>
      <c r="C714" t="s">
        <v>4906</v>
      </c>
      <c r="D714" t="s">
        <v>3821</v>
      </c>
      <c r="E714" t="s">
        <v>3951</v>
      </c>
      <c r="F714">
        <v>0</v>
      </c>
      <c r="G714">
        <v>0</v>
      </c>
      <c r="H714" t="s">
        <v>10693</v>
      </c>
      <c r="I714" s="69" t="str">
        <f>"*"&amp;C714</f>
        <v>*Cor Minyadhras [H] (DS)</v>
      </c>
    </row>
    <row r="715" spans="1:9" x14ac:dyDescent="0.25">
      <c r="A715" t="s">
        <v>2422</v>
      </c>
      <c r="B715">
        <f>COUNTIF(progressive!C$13:BW$227,'cards-dc.json'!I3782)</f>
        <v>0</v>
      </c>
      <c r="C715" t="s">
        <v>4907</v>
      </c>
      <c r="D715" t="s">
        <v>3821</v>
      </c>
      <c r="E715" s="56" t="s">
        <v>3951</v>
      </c>
      <c r="F715">
        <v>0</v>
      </c>
      <c r="G715">
        <v>0</v>
      </c>
      <c r="H715" t="s">
        <v>10694</v>
      </c>
      <c r="I715" s="69" t="str">
        <f>"*"&amp;C715</f>
        <v>*Cor Minyadhras [M] (DS)</v>
      </c>
    </row>
    <row r="716" spans="1:9" x14ac:dyDescent="0.25">
      <c r="A716" t="s">
        <v>2475</v>
      </c>
      <c r="B716">
        <f>COUNTIF(progressive!C$13:BW$227,'cards-dc.json'!I3855)</f>
        <v>0</v>
      </c>
      <c r="C716" t="s">
        <v>4908</v>
      </c>
      <c r="D716" t="s">
        <v>3823</v>
      </c>
      <c r="E716" t="s">
        <v>3951</v>
      </c>
      <c r="F716">
        <v>0</v>
      </c>
      <c r="G716">
        <v>0</v>
      </c>
      <c r="H716" t="s">
        <v>10695</v>
      </c>
      <c r="I716" s="69" t="str">
        <f>"*"&amp;C716</f>
        <v>*Corlagon (GW)</v>
      </c>
    </row>
    <row r="717" spans="1:9" x14ac:dyDescent="0.25">
      <c r="A717" t="s">
        <v>2476</v>
      </c>
      <c r="B717">
        <f>COUNTIF(progressive!C$13:BW$227,'cards-dc.json'!I3856)</f>
        <v>0</v>
      </c>
      <c r="C717" t="s">
        <v>4909</v>
      </c>
      <c r="D717" t="s">
        <v>3823</v>
      </c>
      <c r="E717" t="s">
        <v>3951</v>
      </c>
      <c r="F717">
        <v>0</v>
      </c>
      <c r="G717">
        <v>0</v>
      </c>
      <c r="H717" t="s">
        <v>10696</v>
      </c>
      <c r="I717" s="69" t="str">
        <f>"*"&amp;C717</f>
        <v>*Corlagon Ahunt (GW)</v>
      </c>
    </row>
    <row r="718" spans="1:9" x14ac:dyDescent="0.25">
      <c r="A718" t="s">
        <v>2477</v>
      </c>
      <c r="B718">
        <f>COUNTIF(progressive!C$13:BW$227,'cards-dc.json'!I3857)</f>
        <v>0</v>
      </c>
      <c r="C718" t="s">
        <v>4910</v>
      </c>
      <c r="D718" t="s">
        <v>3823</v>
      </c>
      <c r="E718" t="s">
        <v>3951</v>
      </c>
      <c r="F718">
        <v>0</v>
      </c>
      <c r="G718">
        <v>0</v>
      </c>
      <c r="H718" t="s">
        <v>10697</v>
      </c>
      <c r="I718" s="69" t="str">
        <f>"*"&amp;C718</f>
        <v>*Corlagon at Home (GW)</v>
      </c>
    </row>
    <row r="719" spans="1:9" x14ac:dyDescent="0.25">
      <c r="A719" t="s">
        <v>2535</v>
      </c>
      <c r="B719">
        <f>COUNTIF(progressive!C$13:BW$227,'cards-dc.json'!I3915)</f>
        <v>0</v>
      </c>
      <c r="C719" t="s">
        <v>4911</v>
      </c>
      <c r="D719" t="s">
        <v>3823</v>
      </c>
      <c r="E719" s="56" t="s">
        <v>3951</v>
      </c>
      <c r="F719">
        <v>0</v>
      </c>
      <c r="G719">
        <v>0</v>
      </c>
      <c r="H719" t="s">
        <v>10698</v>
      </c>
      <c r="I719" s="69" t="str">
        <f>"*"&amp;C719</f>
        <v>*Corlagon Roused (GW)</v>
      </c>
    </row>
    <row r="720" spans="1:9" x14ac:dyDescent="0.25">
      <c r="A720" t="s">
        <v>93</v>
      </c>
      <c r="B720">
        <f>COUNTIF(progressive!C$13:BW$227,'cards-dc.json'!I1289)</f>
        <v>0</v>
      </c>
      <c r="C720" t="s">
        <v>4913</v>
      </c>
      <c r="D720" t="s">
        <v>3825</v>
      </c>
      <c r="E720" s="56" t="s">
        <v>3942</v>
      </c>
      <c r="F720" t="s">
        <v>9789</v>
      </c>
      <c r="G720" t="s">
        <v>9786</v>
      </c>
      <c r="H720" t="s">
        <v>10699</v>
      </c>
      <c r="I720" s="69" t="str">
        <f>"*"&amp;C720</f>
        <v>*Corpse-candle (LE)</v>
      </c>
    </row>
    <row r="721" spans="1:9" x14ac:dyDescent="0.25">
      <c r="A721" t="s">
        <v>93</v>
      </c>
      <c r="B721">
        <f>COUNTIF(progressive!C$13:BW$227,'cards-dc.json'!I96)</f>
        <v>1</v>
      </c>
      <c r="C721" t="s">
        <v>4912</v>
      </c>
      <c r="D721" t="s">
        <v>3835</v>
      </c>
      <c r="E721" s="56" t="s">
        <v>3931</v>
      </c>
      <c r="F721" t="s">
        <v>9789</v>
      </c>
      <c r="G721" t="s">
        <v>9786</v>
      </c>
      <c r="H721" t="s">
        <v>10700</v>
      </c>
      <c r="I721" s="69" t="str">
        <f>"*"&amp;C721</f>
        <v>*Corpse-candle (TW)</v>
      </c>
    </row>
    <row r="722" spans="1:9" x14ac:dyDescent="0.25">
      <c r="A722" t="s">
        <v>9857</v>
      </c>
      <c r="B722">
        <f>COUNTIF(progressive!C$13:BW$227,'cards-dc.json'!I3019)</f>
        <v>0</v>
      </c>
      <c r="C722" t="s">
        <v>9930</v>
      </c>
      <c r="D722" t="s">
        <v>3831</v>
      </c>
      <c r="H722" t="s">
        <v>10701</v>
      </c>
      <c r="I722" s="69" t="str">
        <f>"*"&amp;C722</f>
        <v>*Corrupter of Men's Hearts (RS)</v>
      </c>
    </row>
    <row r="723" spans="1:9" x14ac:dyDescent="0.25">
      <c r="A723" t="s">
        <v>1183</v>
      </c>
      <c r="B723">
        <f>COUNTIF(progressive!C$13:BW$227,'cards-dc.json'!I1692)</f>
        <v>1</v>
      </c>
      <c r="C723" t="s">
        <v>4914</v>
      </c>
      <c r="D723" t="s">
        <v>3813</v>
      </c>
      <c r="E723" s="56" t="s">
        <v>3939</v>
      </c>
      <c r="F723" t="s">
        <v>9791</v>
      </c>
      <c r="G723" t="s">
        <v>9784</v>
      </c>
      <c r="H723" t="s">
        <v>10702</v>
      </c>
      <c r="I723" s="69" t="str">
        <f>"*"&amp;C723</f>
        <v>*Corsairs of Rhûn (AS)</v>
      </c>
    </row>
    <row r="724" spans="1:9" x14ac:dyDescent="0.25">
      <c r="A724" t="s">
        <v>94</v>
      </c>
      <c r="B724">
        <f>COUNTIF(progressive!C$13:BW$227,'cards-dc.json'!I97)</f>
        <v>0</v>
      </c>
      <c r="C724" t="s">
        <v>4915</v>
      </c>
      <c r="D724" t="s">
        <v>3835</v>
      </c>
      <c r="E724" t="s">
        <v>3926</v>
      </c>
      <c r="F724" t="s">
        <v>9789</v>
      </c>
      <c r="G724" t="s">
        <v>9786</v>
      </c>
      <c r="H724" t="s">
        <v>10703</v>
      </c>
      <c r="I724" s="69" t="str">
        <f>"*"&amp;C724</f>
        <v>*Corsairs of Umbar (TW)</v>
      </c>
    </row>
    <row r="725" spans="1:9" x14ac:dyDescent="0.25">
      <c r="A725" t="s">
        <v>3176</v>
      </c>
      <c r="B725">
        <f>COUNTIF(progressive!C$13:BW$227,'cards-dc.json'!I3055)</f>
        <v>0</v>
      </c>
      <c r="C725" t="s">
        <v>4916</v>
      </c>
      <c r="D725" t="s">
        <v>3831</v>
      </c>
      <c r="E725" s="56" t="s">
        <v>3951</v>
      </c>
      <c r="F725">
        <v>0</v>
      </c>
      <c r="G725">
        <v>0</v>
      </c>
      <c r="H725" t="s">
        <v>10704</v>
      </c>
      <c r="I725" s="69" t="str">
        <f>"*"&amp;C725</f>
        <v>*Council of Elrond (RS)</v>
      </c>
    </row>
    <row r="726" spans="1:9" x14ac:dyDescent="0.25">
      <c r="A726" t="s">
        <v>3644</v>
      </c>
      <c r="B726">
        <f>COUNTIF(progressive!C$13:BW$227,'cards-dc.json'!I4209)</f>
        <v>0</v>
      </c>
      <c r="C726" t="s">
        <v>4917</v>
      </c>
      <c r="D726" t="s">
        <v>3837</v>
      </c>
      <c r="E726" s="56" t="s">
        <v>3951</v>
      </c>
      <c r="F726">
        <v>0</v>
      </c>
      <c r="G726">
        <v>0</v>
      </c>
      <c r="H726" t="s">
        <v>10705</v>
      </c>
      <c r="I726" s="69" t="str">
        <f>"*"&amp;C726</f>
        <v>*Counsellors of the North Kingdom (WR)</v>
      </c>
    </row>
    <row r="727" spans="1:9" x14ac:dyDescent="0.25">
      <c r="A727" t="s">
        <v>1297</v>
      </c>
      <c r="B727">
        <f>COUNTIF(progressive!C$13:BW$227,'cards-dc.json'!I1853)</f>
        <v>0</v>
      </c>
      <c r="C727" t="s">
        <v>4918</v>
      </c>
      <c r="D727" t="s">
        <v>3836</v>
      </c>
      <c r="E727" s="56" t="s">
        <v>3940</v>
      </c>
      <c r="F727" t="s">
        <v>9790</v>
      </c>
      <c r="G727" t="s">
        <v>9784</v>
      </c>
      <c r="H727" t="s">
        <v>10706</v>
      </c>
      <c r="I727" s="69" t="str">
        <f>"*"&amp;C727</f>
        <v>*Counterfeit (WH)</v>
      </c>
    </row>
    <row r="728" spans="1:9" x14ac:dyDescent="0.25">
      <c r="A728" t="s">
        <v>3177</v>
      </c>
      <c r="B728">
        <f>COUNTIF(progressive!C$13:BW$227,'cards-dc.json'!I3056)</f>
        <v>0</v>
      </c>
      <c r="C728" t="s">
        <v>4919</v>
      </c>
      <c r="D728" t="s">
        <v>3831</v>
      </c>
      <c r="E728" s="56" t="s">
        <v>3951</v>
      </c>
      <c r="F728">
        <v>0</v>
      </c>
      <c r="G728">
        <v>0</v>
      </c>
      <c r="H728" t="s">
        <v>10707</v>
      </c>
      <c r="I728" s="69" t="str">
        <f>"*"&amp;C728</f>
        <v>*Counterspell (RS)</v>
      </c>
    </row>
    <row r="729" spans="1:9" x14ac:dyDescent="0.25">
      <c r="A729" t="s">
        <v>2187</v>
      </c>
      <c r="B729">
        <f>COUNTIF(progressive!C$13:BW$227,'cards-dc.json'!I3493)</f>
        <v>0</v>
      </c>
      <c r="C729" t="s">
        <v>4920</v>
      </c>
      <c r="D729" t="s">
        <v>3817</v>
      </c>
      <c r="E729" t="s">
        <v>3951</v>
      </c>
      <c r="F729">
        <v>0</v>
      </c>
      <c r="G729">
        <v>0</v>
      </c>
      <c r="H729" t="s">
        <v>10708</v>
      </c>
      <c r="I729" s="69" t="str">
        <f>"*"&amp;C729</f>
        <v>*Court of Ardor (CA)</v>
      </c>
    </row>
    <row r="730" spans="1:9" x14ac:dyDescent="0.25">
      <c r="A730" t="s">
        <v>3149</v>
      </c>
      <c r="B730">
        <f>COUNTIF(progressive!C$13:BW$227,'cards-dc.json'!I3158)</f>
        <v>2</v>
      </c>
      <c r="C730" t="s">
        <v>9957</v>
      </c>
      <c r="D730" t="s">
        <v>3834</v>
      </c>
      <c r="H730" t="s">
        <v>10709</v>
      </c>
      <c r="I730" s="69" t="str">
        <f>"*"&amp;C730</f>
        <v>*Courtesy Lessened of Late (TI)</v>
      </c>
    </row>
    <row r="731" spans="1:9" x14ac:dyDescent="0.25">
      <c r="A731" t="s">
        <v>912</v>
      </c>
      <c r="B731">
        <f>COUNTIF(progressive!C$13:BW$227,'cards-dc.json'!I1290)</f>
        <v>0</v>
      </c>
      <c r="C731" t="s">
        <v>4921</v>
      </c>
      <c r="D731" t="s">
        <v>3825</v>
      </c>
      <c r="E731" s="56" t="s">
        <v>3926</v>
      </c>
      <c r="F731" t="s">
        <v>9785</v>
      </c>
      <c r="G731" t="s">
        <v>9786</v>
      </c>
      <c r="H731" t="s">
        <v>10710</v>
      </c>
      <c r="I731" s="69" t="str">
        <f>"*"&amp;C731</f>
        <v>*Covetous Thoughts (LE)</v>
      </c>
    </row>
    <row r="732" spans="1:9" x14ac:dyDescent="0.25">
      <c r="A732" t="s">
        <v>3347</v>
      </c>
      <c r="B732">
        <f>COUNTIF(progressive!C$13:BW$227,'cards-dc.json'!#REF!)</f>
        <v>0</v>
      </c>
      <c r="C732" t="s">
        <v>4922</v>
      </c>
      <c r="D732" t="s">
        <v>3832</v>
      </c>
      <c r="E732" t="s">
        <v>3951</v>
      </c>
      <c r="F732">
        <v>0</v>
      </c>
      <c r="G732">
        <v>0</v>
      </c>
      <c r="H732" t="s">
        <v>10711</v>
      </c>
      <c r="I732" s="69" t="str">
        <f>"*"&amp;C732</f>
        <v>*Covshek-pust (SL)</v>
      </c>
    </row>
    <row r="733" spans="1:9" x14ac:dyDescent="0.25">
      <c r="A733" t="s">
        <v>3093</v>
      </c>
      <c r="B733">
        <f>COUNTIF(progressive!C$13:BW$227,'cards-dc.json'!#REF!)</f>
        <v>0</v>
      </c>
      <c r="C733" t="s">
        <v>4923</v>
      </c>
      <c r="D733" t="s">
        <v>3830</v>
      </c>
      <c r="E733" t="s">
        <v>3951</v>
      </c>
      <c r="F733">
        <v>0</v>
      </c>
      <c r="G733">
        <v>0</v>
      </c>
      <c r="H733" t="s">
        <v>10712</v>
      </c>
      <c r="I733" s="69" t="str">
        <f>"*"&amp;C733</f>
        <v>*Cowardice (RN)</v>
      </c>
    </row>
    <row r="734" spans="1:9" x14ac:dyDescent="0.25">
      <c r="A734" t="s">
        <v>980</v>
      </c>
      <c r="B734">
        <f>COUNTIF(progressive!C$13:BW$227,'cards-dc.json'!I1400)</f>
        <v>0</v>
      </c>
      <c r="C734" t="s">
        <v>4924</v>
      </c>
      <c r="D734" t="s">
        <v>3825</v>
      </c>
      <c r="E734" t="s">
        <v>3926</v>
      </c>
      <c r="F734" t="s">
        <v>9790</v>
      </c>
      <c r="G734" t="s">
        <v>9784</v>
      </c>
      <c r="H734" t="s">
        <v>10713</v>
      </c>
      <c r="I734" s="69" t="str">
        <f>"*"&amp;C734</f>
        <v>*Crack in the Wall (LE)</v>
      </c>
    </row>
    <row r="735" spans="1:9" x14ac:dyDescent="0.25">
      <c r="A735" t="s">
        <v>1896</v>
      </c>
      <c r="B735">
        <f>COUNTIF(progressive!C$13:BW$227,'cards-dc.json'!I2507)</f>
        <v>0</v>
      </c>
      <c r="C735" t="s">
        <v>4925</v>
      </c>
      <c r="D735" t="s">
        <v>3828</v>
      </c>
      <c r="E735" s="56" t="s">
        <v>3951</v>
      </c>
      <c r="F735">
        <v>0</v>
      </c>
      <c r="G735">
        <v>0</v>
      </c>
      <c r="H735" t="s">
        <v>10714</v>
      </c>
      <c r="I735" s="69" t="str">
        <f>"*"&amp;C735</f>
        <v>*Cracking Whip (NE)</v>
      </c>
    </row>
    <row r="736" spans="1:9" x14ac:dyDescent="0.25">
      <c r="A736" t="s">
        <v>255</v>
      </c>
      <c r="B736">
        <f>COUNTIF(progressive!C$13:BW$227,'cards-dc.json'!I260)</f>
        <v>0</v>
      </c>
      <c r="C736" t="s">
        <v>4926</v>
      </c>
      <c r="D736" t="s">
        <v>3835</v>
      </c>
      <c r="E736" t="s">
        <v>3926</v>
      </c>
      <c r="F736" t="s">
        <v>9790</v>
      </c>
      <c r="G736" t="s">
        <v>9788</v>
      </c>
      <c r="H736" t="s">
        <v>10715</v>
      </c>
      <c r="I736" s="69" t="str">
        <f>"*"&amp;C736</f>
        <v>*Cracks of Doom (TW)</v>
      </c>
    </row>
    <row r="737" spans="1:9" x14ac:dyDescent="0.25">
      <c r="A737" t="s">
        <v>591</v>
      </c>
      <c r="B737">
        <f>COUNTIF(progressive!C$13:BW$227,'cards-dc.json'!I960)</f>
        <v>0</v>
      </c>
      <c r="C737" t="s">
        <v>4927</v>
      </c>
      <c r="D737" t="s">
        <v>3833</v>
      </c>
      <c r="E737" s="56" t="s">
        <v>3937</v>
      </c>
      <c r="F737" t="s">
        <v>9783</v>
      </c>
      <c r="G737" t="s">
        <v>9788</v>
      </c>
      <c r="H737" t="s">
        <v>10716</v>
      </c>
      <c r="I737" s="69" t="str">
        <f>"*"&amp;C737</f>
        <v>*Cram (TD)</v>
      </c>
    </row>
    <row r="738" spans="1:9" x14ac:dyDescent="0.25">
      <c r="A738" t="s">
        <v>1897</v>
      </c>
      <c r="B738">
        <f>COUNTIF(progressive!C$13:BW$227,'cards-dc.json'!I2508)</f>
        <v>6</v>
      </c>
      <c r="C738" t="s">
        <v>4928</v>
      </c>
      <c r="D738" t="s">
        <v>3828</v>
      </c>
      <c r="E738" s="56" t="s">
        <v>3951</v>
      </c>
      <c r="F738">
        <v>0</v>
      </c>
      <c r="G738">
        <v>0</v>
      </c>
      <c r="H738" t="s">
        <v>10717</v>
      </c>
      <c r="I738" s="69" t="str">
        <f>"*"&amp;C738</f>
        <v>*Creating Their Domain (NE)</v>
      </c>
    </row>
    <row r="739" spans="1:9" x14ac:dyDescent="0.25">
      <c r="A739" t="s">
        <v>1184</v>
      </c>
      <c r="B739">
        <f>COUNTIF(progressive!C$13:BW$227,'cards-dc.json'!I1693)</f>
        <v>0</v>
      </c>
      <c r="C739" t="s">
        <v>4929</v>
      </c>
      <c r="D739" t="s">
        <v>3813</v>
      </c>
      <c r="E739" s="56" t="s">
        <v>3936</v>
      </c>
      <c r="F739" t="s">
        <v>9792</v>
      </c>
      <c r="G739" t="s">
        <v>9784</v>
      </c>
      <c r="H739" t="s">
        <v>10718</v>
      </c>
      <c r="I739" s="69" t="str">
        <f>"*"&amp;C739</f>
        <v>*Creature of an Older World (AS)</v>
      </c>
    </row>
    <row r="740" spans="1:9" x14ac:dyDescent="0.25">
      <c r="A740" t="s">
        <v>2702</v>
      </c>
      <c r="B740">
        <f>COUNTIF(progressive!C$13:BW$227,'cards-dc.json'!#REF!)</f>
        <v>0</v>
      </c>
      <c r="C740" t="s">
        <v>4930</v>
      </c>
      <c r="D740" t="s">
        <v>3824</v>
      </c>
      <c r="E740">
        <v>0</v>
      </c>
      <c r="F740">
        <v>0</v>
      </c>
      <c r="G740">
        <v>0</v>
      </c>
      <c r="H740" t="s">
        <v>10719</v>
      </c>
      <c r="I740" s="69" t="str">
        <f>"*"&amp;C740</f>
        <v>*Creb Durga [H] (KN)</v>
      </c>
    </row>
    <row r="741" spans="1:9" x14ac:dyDescent="0.25">
      <c r="A741" t="s">
        <v>2702</v>
      </c>
      <c r="B741">
        <f>COUNTIF(progressive!C$13:BW$227,'cards-dc.json'!#REF!)</f>
        <v>0</v>
      </c>
      <c r="C741" t="s">
        <v>4931</v>
      </c>
      <c r="D741" t="s">
        <v>3824</v>
      </c>
      <c r="E741">
        <v>0</v>
      </c>
      <c r="F741">
        <v>0</v>
      </c>
      <c r="G741">
        <v>0</v>
      </c>
      <c r="H741" t="s">
        <v>10720</v>
      </c>
      <c r="I741" s="69" t="str">
        <f>"*"&amp;C741</f>
        <v>*Creb Durga [M] (KN)</v>
      </c>
    </row>
    <row r="742" spans="1:9" x14ac:dyDescent="0.25">
      <c r="A742" t="s">
        <v>95</v>
      </c>
      <c r="B742">
        <f>COUNTIF(progressive!C$13:BW$227,'cards-dc.json'!I98)</f>
        <v>0</v>
      </c>
      <c r="C742" t="s">
        <v>4932</v>
      </c>
      <c r="D742" t="s">
        <v>3835</v>
      </c>
      <c r="E742" s="56" t="s">
        <v>3931</v>
      </c>
      <c r="F742" t="s">
        <v>9789</v>
      </c>
      <c r="G742" t="s">
        <v>9786</v>
      </c>
      <c r="H742" t="s">
        <v>10721</v>
      </c>
      <c r="I742" s="69" t="str">
        <f>"*"&amp;C742</f>
        <v>*Crebain (TW)</v>
      </c>
    </row>
    <row r="743" spans="1:9" x14ac:dyDescent="0.25">
      <c r="A743" t="s">
        <v>2670</v>
      </c>
      <c r="B743">
        <f>COUNTIF(progressive!C$13:BW$227,'cards-dc.json'!I4064)</f>
        <v>0</v>
      </c>
      <c r="C743" t="s">
        <v>4933</v>
      </c>
      <c r="D743" t="s">
        <v>3824</v>
      </c>
      <c r="E743" t="s">
        <v>3951</v>
      </c>
      <c r="F743">
        <v>0</v>
      </c>
      <c r="G743">
        <v>0</v>
      </c>
      <c r="H743" t="s">
        <v>10722</v>
      </c>
      <c r="I743" s="69" t="str">
        <f>"*"&amp;C743</f>
        <v>*Crebain from Dunland (KN)</v>
      </c>
    </row>
    <row r="744" spans="1:9" x14ac:dyDescent="0.25">
      <c r="A744" t="s">
        <v>1408</v>
      </c>
      <c r="B744">
        <f>COUNTIF(progressive!C$13:BW$227,'cards-dc.json'!I1968)</f>
        <v>0</v>
      </c>
      <c r="C744" t="s">
        <v>4934</v>
      </c>
      <c r="D744" t="s">
        <v>3814</v>
      </c>
      <c r="E744" t="s">
        <v>3927</v>
      </c>
      <c r="F744" t="s">
        <v>9790</v>
      </c>
      <c r="G744" t="s">
        <v>9788</v>
      </c>
      <c r="H744" t="s">
        <v>10723</v>
      </c>
      <c r="I744" s="69" t="str">
        <f>"*"&amp;C744</f>
        <v>*Crept Along Carefully (BA)</v>
      </c>
    </row>
    <row r="745" spans="1:9" x14ac:dyDescent="0.25">
      <c r="A745" t="s">
        <v>1298</v>
      </c>
      <c r="B745">
        <f>COUNTIF(progressive!C$13:BW$227,'cards-dc.json'!I1854)</f>
        <v>2</v>
      </c>
      <c r="C745" t="s">
        <v>4935</v>
      </c>
      <c r="D745" t="s">
        <v>3836</v>
      </c>
      <c r="E745" s="56" t="s">
        <v>3948</v>
      </c>
      <c r="F745" t="s">
        <v>9790</v>
      </c>
      <c r="G745" t="s">
        <v>9784</v>
      </c>
      <c r="H745" t="s">
        <v>10724</v>
      </c>
      <c r="I745" s="69" t="str">
        <f>"*"&amp;C745</f>
        <v>*Crept Along Cleverly (WH)</v>
      </c>
    </row>
    <row r="746" spans="1:9" x14ac:dyDescent="0.25">
      <c r="A746" t="s">
        <v>1709</v>
      </c>
      <c r="B746">
        <f>COUNTIF(progressive!C$13:BW$227,'cards-dc.json'!I2308)</f>
        <v>0</v>
      </c>
      <c r="C746" t="s">
        <v>4936</v>
      </c>
      <c r="D746" t="s">
        <v>3819</v>
      </c>
      <c r="E746" t="s">
        <v>3951</v>
      </c>
      <c r="F746">
        <v>0</v>
      </c>
      <c r="G746">
        <v>0</v>
      </c>
      <c r="H746" t="s">
        <v>10725</v>
      </c>
      <c r="I746" s="69" t="str">
        <f>"*"&amp;C746</f>
        <v>*Crimson Hood (DF)</v>
      </c>
    </row>
    <row r="747" spans="1:9" x14ac:dyDescent="0.25">
      <c r="A747" t="s">
        <v>1539</v>
      </c>
      <c r="B747">
        <f>COUNTIF(progressive!C$13:BW$227,'cards-dc.json'!I2117)</f>
        <v>0</v>
      </c>
      <c r="C747" t="s">
        <v>4937</v>
      </c>
      <c r="D747" t="s">
        <v>3822</v>
      </c>
      <c r="E747" t="s">
        <v>3951</v>
      </c>
      <c r="F747">
        <v>0</v>
      </c>
      <c r="G747">
        <v>0</v>
      </c>
      <c r="H747" t="s">
        <v>10726</v>
      </c>
      <c r="I747" s="69" t="str">
        <f>"*"&amp;C747</f>
        <v>*Crisfuin (FB)</v>
      </c>
    </row>
    <row r="748" spans="1:9" x14ac:dyDescent="0.25">
      <c r="A748" t="s">
        <v>981</v>
      </c>
      <c r="B748">
        <f>COUNTIF(progressive!C$13:BW$227,'cards-dc.json'!I1401)</f>
        <v>0</v>
      </c>
      <c r="C748" t="s">
        <v>4938</v>
      </c>
      <c r="D748" t="s">
        <v>3825</v>
      </c>
      <c r="E748" s="56" t="s">
        <v>3944</v>
      </c>
      <c r="F748" t="s">
        <v>9790</v>
      </c>
      <c r="G748" t="s">
        <v>9784</v>
      </c>
      <c r="H748" t="s">
        <v>10727</v>
      </c>
      <c r="I748" s="69" t="str">
        <f>"*"&amp;C748</f>
        <v>*Crooked Promptings (LE)</v>
      </c>
    </row>
    <row r="749" spans="1:9" x14ac:dyDescent="0.25">
      <c r="A749" t="s">
        <v>1375</v>
      </c>
      <c r="B749">
        <f>COUNTIF(progressive!C$13:BW$227,'cards-dc.json'!I1934)</f>
        <v>0</v>
      </c>
      <c r="C749" t="s">
        <v>4939</v>
      </c>
      <c r="D749" t="s">
        <v>3814</v>
      </c>
      <c r="E749" s="56" t="s">
        <v>3926</v>
      </c>
      <c r="F749" t="s">
        <v>9787</v>
      </c>
      <c r="G749" t="s">
        <v>9784</v>
      </c>
      <c r="H749" t="s">
        <v>10728</v>
      </c>
      <c r="I749" s="69" t="str">
        <f>"*"&amp;C749</f>
        <v>*Crook-legged Orc (BA)</v>
      </c>
    </row>
    <row r="750" spans="1:9" x14ac:dyDescent="0.25">
      <c r="A750" t="s">
        <v>1662</v>
      </c>
      <c r="B750">
        <f>COUNTIF(progressive!C$13:BW$227,'cards-dc.json'!I2259)</f>
        <v>1</v>
      </c>
      <c r="C750" t="s">
        <v>4940</v>
      </c>
      <c r="D750" t="s">
        <v>3819</v>
      </c>
      <c r="E750" t="s">
        <v>3951</v>
      </c>
      <c r="F750">
        <v>0</v>
      </c>
      <c r="G750">
        <v>0</v>
      </c>
      <c r="H750" t="s">
        <v>10729</v>
      </c>
      <c r="I750" s="69" t="str">
        <f>"*"&amp;C750</f>
        <v>*Crossing the Border (DF)</v>
      </c>
    </row>
    <row r="751" spans="1:9" x14ac:dyDescent="0.25">
      <c r="A751" t="s">
        <v>3645</v>
      </c>
      <c r="B751">
        <f>COUNTIF(progressive!C$13:BW$227,'cards-dc.json'!I4210)</f>
        <v>0</v>
      </c>
      <c r="C751" t="s">
        <v>4941</v>
      </c>
      <c r="D751" t="s">
        <v>3837</v>
      </c>
      <c r="E751" s="56" t="s">
        <v>3951</v>
      </c>
      <c r="F751">
        <v>0</v>
      </c>
      <c r="G751">
        <v>0</v>
      </c>
      <c r="H751" t="s">
        <v>10730</v>
      </c>
      <c r="I751" s="69" t="str">
        <f>"*"&amp;C751</f>
        <v>*Crown of Eärnur (WR)</v>
      </c>
    </row>
    <row r="752" spans="1:9" x14ac:dyDescent="0.25">
      <c r="A752" t="s">
        <v>777</v>
      </c>
      <c r="B752">
        <f>COUNTIF(progressive!C$13:BW$227,'cards-dc.json'!I1146)</f>
        <v>3</v>
      </c>
      <c r="C752" t="s">
        <v>4942</v>
      </c>
      <c r="D752" t="s">
        <v>3820</v>
      </c>
      <c r="E752" t="s">
        <v>3937</v>
      </c>
      <c r="F752" t="s">
        <v>9790</v>
      </c>
      <c r="G752" t="s">
        <v>9788</v>
      </c>
      <c r="H752" t="s">
        <v>10731</v>
      </c>
      <c r="I752" s="69" t="str">
        <f>"*"&amp;C752</f>
        <v>*Crown of Flowers (DM)</v>
      </c>
    </row>
    <row r="753" spans="1:9" x14ac:dyDescent="0.25">
      <c r="A753" t="s">
        <v>1409</v>
      </c>
      <c r="B753">
        <f>COUNTIF(progressive!C$13:BW$227,'cards-dc.json'!I1969)</f>
        <v>0</v>
      </c>
      <c r="C753" t="s">
        <v>4943</v>
      </c>
      <c r="D753" t="s">
        <v>3814</v>
      </c>
      <c r="E753" t="s">
        <v>3927</v>
      </c>
      <c r="F753" t="s">
        <v>9790</v>
      </c>
      <c r="G753" t="s">
        <v>9784</v>
      </c>
      <c r="H753" t="s">
        <v>10732</v>
      </c>
      <c r="I753" s="69" t="str">
        <f>"*"&amp;C753</f>
        <v>*Crowned with Storm (BA)</v>
      </c>
    </row>
    <row r="754" spans="1:9" x14ac:dyDescent="0.25">
      <c r="A754" t="s">
        <v>500</v>
      </c>
      <c r="B754">
        <f>COUNTIF(progressive!C$13:BW$227,'cards-dc.json'!I869)</f>
        <v>0</v>
      </c>
      <c r="C754" t="s">
        <v>4944</v>
      </c>
      <c r="D754" t="s">
        <v>3833</v>
      </c>
      <c r="E754" s="56" t="s">
        <v>3935</v>
      </c>
      <c r="F754" t="s">
        <v>9785</v>
      </c>
      <c r="G754" t="s">
        <v>9786</v>
      </c>
      <c r="H754" t="s">
        <v>10733</v>
      </c>
      <c r="I754" s="69" t="str">
        <f>"*"&amp;C754</f>
        <v>*Cruel Caradhras (TD)</v>
      </c>
    </row>
    <row r="755" spans="1:9" x14ac:dyDescent="0.25">
      <c r="A755" t="s">
        <v>1266</v>
      </c>
      <c r="B755">
        <f>COUNTIF(progressive!C$13:BW$227,'cards-dc.json'!I1822)</f>
        <v>0</v>
      </c>
      <c r="C755" t="s">
        <v>4945</v>
      </c>
      <c r="D755" t="s">
        <v>3836</v>
      </c>
      <c r="E755" t="s">
        <v>3940</v>
      </c>
      <c r="F755" t="s">
        <v>9785</v>
      </c>
      <c r="G755" t="s">
        <v>9786</v>
      </c>
      <c r="H755" t="s">
        <v>10734</v>
      </c>
      <c r="I755" s="69" t="str">
        <f>"*"&amp;C755</f>
        <v>*Cruel Claw Perceived (WH)</v>
      </c>
    </row>
    <row r="756" spans="1:9" x14ac:dyDescent="0.25">
      <c r="A756" t="s">
        <v>2746</v>
      </c>
      <c r="B756">
        <f>COUNTIF(progressive!C$13:BW$227,'cards-dc.json'!I2934)</f>
        <v>3</v>
      </c>
      <c r="C756" t="s">
        <v>4946</v>
      </c>
      <c r="D756" t="s">
        <v>3826</v>
      </c>
      <c r="E756" t="s">
        <v>3951</v>
      </c>
      <c r="F756">
        <v>0</v>
      </c>
      <c r="G756">
        <v>0</v>
      </c>
      <c r="H756" t="s">
        <v>10735</v>
      </c>
      <c r="I756" s="69" t="str">
        <f>"*"&amp;C756</f>
        <v>*Crypt of Skorg (ML)</v>
      </c>
    </row>
    <row r="757" spans="1:9" x14ac:dyDescent="0.25">
      <c r="A757" t="s">
        <v>1710</v>
      </c>
      <c r="B757">
        <f>COUNTIF(progressive!C$13:BW$227,'cards-dc.json'!I2309)</f>
        <v>0</v>
      </c>
      <c r="C757" t="s">
        <v>4947</v>
      </c>
      <c r="D757" t="s">
        <v>3819</v>
      </c>
      <c r="E757" t="s">
        <v>3951</v>
      </c>
      <c r="F757">
        <v>0</v>
      </c>
      <c r="G757">
        <v>0</v>
      </c>
      <c r="H757" t="s">
        <v>10736</v>
      </c>
      <c r="I757" s="69" t="str">
        <f>"*"&amp;C757</f>
        <v>*Crystals of Bilak-khald (DF)</v>
      </c>
    </row>
    <row r="758" spans="1:9" x14ac:dyDescent="0.25">
      <c r="A758" t="s">
        <v>2393</v>
      </c>
      <c r="B758">
        <f>COUNTIF(progressive!C$13:BW$227,'cards-dc.json'!I3746)</f>
        <v>0</v>
      </c>
      <c r="C758" t="s">
        <v>4948</v>
      </c>
      <c r="D758" t="s">
        <v>3821</v>
      </c>
      <c r="E758" s="56" t="s">
        <v>3951</v>
      </c>
      <c r="F758">
        <v>0</v>
      </c>
      <c r="G758">
        <v>0</v>
      </c>
      <c r="H758" t="s">
        <v>10737</v>
      </c>
      <c r="I758" s="69" t="str">
        <f>"*"&amp;C758</f>
        <v>*Cuind (DS)</v>
      </c>
    </row>
    <row r="759" spans="1:9" x14ac:dyDescent="0.25">
      <c r="A759" t="s">
        <v>2747</v>
      </c>
      <c r="B759">
        <f>COUNTIF(progressive!C$13:BW$227,'cards-dc.json'!I2935)</f>
        <v>0</v>
      </c>
      <c r="C759" t="s">
        <v>4949</v>
      </c>
      <c r="D759" t="s">
        <v>3826</v>
      </c>
      <c r="E759" t="s">
        <v>3951</v>
      </c>
      <c r="F759">
        <v>0</v>
      </c>
      <c r="G759">
        <v>0</v>
      </c>
      <c r="H759" t="s">
        <v>10738</v>
      </c>
      <c r="I759" s="69" t="str">
        <f>"*"&amp;C759</f>
        <v>*Cult of Morgoth (ML)</v>
      </c>
    </row>
    <row r="760" spans="1:9" x14ac:dyDescent="0.25">
      <c r="A760" t="s">
        <v>1898</v>
      </c>
      <c r="B760">
        <f>COUNTIF(progressive!C$13:BW$227,'cards-dc.json'!I2509)</f>
        <v>0</v>
      </c>
      <c r="C760" t="s">
        <v>4950</v>
      </c>
      <c r="D760" t="s">
        <v>3828</v>
      </c>
      <c r="E760" s="56" t="s">
        <v>3951</v>
      </c>
      <c r="F760">
        <v>0</v>
      </c>
      <c r="G760">
        <v>0</v>
      </c>
      <c r="H760" t="s">
        <v>10739</v>
      </c>
      <c r="I760" s="69" t="str">
        <f>"*"&amp;C760</f>
        <v>*Cult of the Dark Lord (NE)</v>
      </c>
    </row>
    <row r="761" spans="1:9" x14ac:dyDescent="0.25">
      <c r="A761" t="s">
        <v>2188</v>
      </c>
      <c r="B761">
        <f>COUNTIF(progressive!C$13:BW$227,'cards-dc.json'!I3494)</f>
        <v>0</v>
      </c>
      <c r="C761" t="s">
        <v>4951</v>
      </c>
      <c r="D761" t="s">
        <v>3817</v>
      </c>
      <c r="E761" s="56" t="s">
        <v>3951</v>
      </c>
      <c r="F761">
        <v>0</v>
      </c>
      <c r="G761">
        <v>0</v>
      </c>
      <c r="H761" t="s">
        <v>10124</v>
      </c>
      <c r="I761" s="69" t="str">
        <f>"*"&amp;C761</f>
        <v>*Cult of the Dark Overlord (CA)</v>
      </c>
    </row>
    <row r="762" spans="1:9" x14ac:dyDescent="0.25">
      <c r="A762" t="s">
        <v>3595</v>
      </c>
      <c r="B762">
        <f>COUNTIF(progressive!C$13:BW$227,'cards-dc.json'!I4160)</f>
        <v>4</v>
      </c>
      <c r="C762" t="s">
        <v>4952</v>
      </c>
      <c r="D762" t="s">
        <v>3837</v>
      </c>
      <c r="E762" s="56" t="s">
        <v>3951</v>
      </c>
      <c r="F762">
        <v>0</v>
      </c>
      <c r="G762">
        <v>0</v>
      </c>
      <c r="H762" t="s">
        <v>10740</v>
      </c>
      <c r="I762" s="69" t="str">
        <f>"*"&amp;C762</f>
        <v>*Cult of the Eye (WR)</v>
      </c>
    </row>
    <row r="763" spans="1:9" x14ac:dyDescent="0.25">
      <c r="A763" t="s">
        <v>1899</v>
      </c>
      <c r="B763">
        <f>COUNTIF(progressive!C$13:BW$227,'cards-dc.json'!I2510)</f>
        <v>0</v>
      </c>
      <c r="C763" t="s">
        <v>4953</v>
      </c>
      <c r="D763" t="s">
        <v>3828</v>
      </c>
      <c r="E763" s="56" t="s">
        <v>3951</v>
      </c>
      <c r="F763">
        <v>0</v>
      </c>
      <c r="G763">
        <v>0</v>
      </c>
      <c r="H763" t="s">
        <v>10741</v>
      </c>
      <c r="I763" s="69" t="str">
        <f>"*"&amp;C763</f>
        <v>*Cult of the Long Night (NE)</v>
      </c>
    </row>
    <row r="764" spans="1:9" x14ac:dyDescent="0.25">
      <c r="A764" t="s">
        <v>3348</v>
      </c>
      <c r="B764">
        <f>COUNTIF(progressive!C$13:BW$227,'cards-dc.json'!#REF!)</f>
        <v>0</v>
      </c>
      <c r="C764" t="s">
        <v>4954</v>
      </c>
      <c r="D764" t="s">
        <v>3832</v>
      </c>
      <c r="E764" t="s">
        <v>3951</v>
      </c>
      <c r="F764">
        <v>0</v>
      </c>
      <c r="G764">
        <v>0</v>
      </c>
      <c r="H764" t="s">
        <v>10742</v>
      </c>
      <c r="I764" s="69" t="str">
        <f>"*"&amp;C764</f>
        <v>*Cult of Vatra (SL)</v>
      </c>
    </row>
    <row r="765" spans="1:9" x14ac:dyDescent="0.25">
      <c r="A765" t="s">
        <v>706</v>
      </c>
      <c r="B765">
        <f>COUNTIF(progressive!C$13:BW$227,'cards-dc.json'!I1075)</f>
        <v>0</v>
      </c>
      <c r="C765" t="s">
        <v>4955</v>
      </c>
      <c r="D765" t="s">
        <v>3820</v>
      </c>
      <c r="E765" t="s">
        <v>3937</v>
      </c>
      <c r="F765" t="s">
        <v>9785</v>
      </c>
      <c r="G765" t="s">
        <v>9786</v>
      </c>
      <c r="H765" t="s">
        <v>10743</v>
      </c>
      <c r="I765" s="69" t="str">
        <f>"*"&amp;C765</f>
        <v>*Cunning Foes (DM)</v>
      </c>
    </row>
    <row r="766" spans="1:9" x14ac:dyDescent="0.25">
      <c r="A766" t="s">
        <v>778</v>
      </c>
      <c r="B766">
        <f>COUNTIF(progressive!C$13:BW$227,'cards-dc.json'!I1147)</f>
        <v>0</v>
      </c>
      <c r="C766" t="s">
        <v>4956</v>
      </c>
      <c r="D766" t="s">
        <v>3820</v>
      </c>
      <c r="E766" t="s">
        <v>3935</v>
      </c>
      <c r="F766" t="s">
        <v>9790</v>
      </c>
      <c r="G766" t="s">
        <v>9788</v>
      </c>
      <c r="H766" t="s">
        <v>10744</v>
      </c>
      <c r="I766" s="69" t="str">
        <f>"*"&amp;C766</f>
        <v>*Cup of Farewell (DM)</v>
      </c>
    </row>
    <row r="767" spans="1:9" x14ac:dyDescent="0.25">
      <c r="A767" t="s">
        <v>2374</v>
      </c>
      <c r="B767">
        <f>COUNTIF(progressive!C$13:BW$227,'cards-dc.json'!I3727)</f>
        <v>0</v>
      </c>
      <c r="C767" t="s">
        <v>4957</v>
      </c>
      <c r="D767" t="s">
        <v>3821</v>
      </c>
      <c r="E767" s="56" t="s">
        <v>3951</v>
      </c>
      <c r="F767">
        <v>0</v>
      </c>
      <c r="G767">
        <v>0</v>
      </c>
      <c r="H767" t="s">
        <v>10124</v>
      </c>
      <c r="I767" s="69" t="str">
        <f>"*"&amp;C767</f>
        <v>*Curinshiban (DS)</v>
      </c>
    </row>
    <row r="768" spans="1:9" x14ac:dyDescent="0.25">
      <c r="A768" t="s">
        <v>1492</v>
      </c>
      <c r="B768">
        <f>COUNTIF(progressive!C$13:BW$227,'cards-dc.json'!I2069)</f>
        <v>0</v>
      </c>
      <c r="C768" t="s">
        <v>4958</v>
      </c>
      <c r="D768" t="s">
        <v>3822</v>
      </c>
      <c r="E768" t="s">
        <v>3951</v>
      </c>
      <c r="F768">
        <v>0</v>
      </c>
      <c r="G768">
        <v>0</v>
      </c>
      <c r="H768" t="s">
        <v>10745</v>
      </c>
      <c r="I768" s="69" t="str">
        <f>"*"&amp;C768</f>
        <v>*Curse Him, Root and Branch! (FB)</v>
      </c>
    </row>
    <row r="769" spans="1:9" x14ac:dyDescent="0.25">
      <c r="A769" t="s">
        <v>1900</v>
      </c>
      <c r="B769">
        <f>COUNTIF(progressive!C$13:BW$227,'cards-dc.json'!I2511)</f>
        <v>0</v>
      </c>
      <c r="C769" t="s">
        <v>4959</v>
      </c>
      <c r="D769" t="s">
        <v>3828</v>
      </c>
      <c r="E769" t="s">
        <v>3951</v>
      </c>
      <c r="F769">
        <v>0</v>
      </c>
      <c r="G769">
        <v>0</v>
      </c>
      <c r="H769" t="s">
        <v>10746</v>
      </c>
      <c r="I769" s="69" t="str">
        <f>"*"&amp;C769</f>
        <v>*Curse the Baggins! (NE)</v>
      </c>
    </row>
    <row r="770" spans="1:9" x14ac:dyDescent="0.25">
      <c r="A770" t="s">
        <v>2811</v>
      </c>
      <c r="B770">
        <f>COUNTIF(progressive!C$13:BW$227,'cards-dc.json'!#REF!)</f>
        <v>0</v>
      </c>
      <c r="C770" t="s">
        <v>4960</v>
      </c>
      <c r="D770" t="s">
        <v>3827</v>
      </c>
      <c r="E770" t="s">
        <v>3951</v>
      </c>
      <c r="F770">
        <v>0</v>
      </c>
      <c r="G770">
        <v>0</v>
      </c>
      <c r="H770" t="s">
        <v>10747</v>
      </c>
      <c r="I770" s="69" t="str">
        <f>"*"&amp;C770</f>
        <v>*Cursed Journey (MM)</v>
      </c>
    </row>
    <row r="771" spans="1:9" x14ac:dyDescent="0.25">
      <c r="A771" t="s">
        <v>2887</v>
      </c>
      <c r="B771">
        <f>COUNTIF(progressive!C$13:BW$227,'cards-dc.json'!I2685)</f>
        <v>0</v>
      </c>
      <c r="C771" t="s">
        <v>4961</v>
      </c>
      <c r="D771" t="s">
        <v>3829</v>
      </c>
      <c r="E771" t="s">
        <v>3951</v>
      </c>
      <c r="F771">
        <v>0</v>
      </c>
      <c r="G771">
        <v>0</v>
      </c>
      <c r="H771" t="s">
        <v>10748</v>
      </c>
      <c r="I771" s="69" t="str">
        <f>"*"&amp;C771</f>
        <v>*Cursed Spell-bead (NW)</v>
      </c>
    </row>
    <row r="772" spans="1:9" x14ac:dyDescent="0.25">
      <c r="A772" t="s">
        <v>2478</v>
      </c>
      <c r="B772">
        <f>COUNTIF(progressive!C$13:BW$227,'cards-dc.json'!I3858)</f>
        <v>0</v>
      </c>
      <c r="C772" t="s">
        <v>4962</v>
      </c>
      <c r="D772" t="s">
        <v>3823</v>
      </c>
      <c r="E772" t="s">
        <v>3951</v>
      </c>
      <c r="F772">
        <v>0</v>
      </c>
      <c r="G772">
        <v>0</v>
      </c>
      <c r="H772" t="s">
        <v>10749</v>
      </c>
      <c r="I772" s="69" t="str">
        <f>"*"&amp;C772</f>
        <v>*Cursed Treasure (GW)</v>
      </c>
    </row>
    <row r="773" spans="1:9" x14ac:dyDescent="0.25">
      <c r="A773" t="s">
        <v>2122</v>
      </c>
      <c r="B773">
        <f>COUNTIF(progressive!C$13:BW$227,'cards-dc.json'!I3428)</f>
        <v>0</v>
      </c>
      <c r="C773" t="s">
        <v>4963</v>
      </c>
      <c r="D773" t="s">
        <v>3817</v>
      </c>
      <c r="E773" s="56" t="s">
        <v>3951</v>
      </c>
      <c r="F773">
        <v>0</v>
      </c>
      <c r="G773">
        <v>0</v>
      </c>
      <c r="H773" t="s">
        <v>10750</v>
      </c>
      <c r="I773" s="69" t="str">
        <f>"*"&amp;C773</f>
        <v>*Curubor (CA)</v>
      </c>
    </row>
    <row r="774" spans="1:9" x14ac:dyDescent="0.25">
      <c r="A774" t="s">
        <v>9867</v>
      </c>
      <c r="B774">
        <f>COUNTIF(progressive!C$13:BW$227,'cards-dc.json'!I3057)</f>
        <v>0</v>
      </c>
      <c r="C774" t="s">
        <v>9940</v>
      </c>
      <c r="D774" t="s">
        <v>3831</v>
      </c>
      <c r="H774" t="s">
        <v>10751</v>
      </c>
      <c r="I774" s="69" t="str">
        <f>"*"&amp;C774</f>
        <v>*Curunír (RS)</v>
      </c>
    </row>
    <row r="775" spans="1:9" x14ac:dyDescent="0.25">
      <c r="A775" t="s">
        <v>96</v>
      </c>
      <c r="B775">
        <f>COUNTIF(progressive!C$13:BW$227,'cards-dc.json'!I99)</f>
        <v>0</v>
      </c>
      <c r="C775" t="s">
        <v>4964</v>
      </c>
      <c r="D775" t="s">
        <v>3835</v>
      </c>
      <c r="E775" t="s">
        <v>3927</v>
      </c>
      <c r="F775" t="s">
        <v>9789</v>
      </c>
      <c r="G775" t="s">
        <v>9786</v>
      </c>
      <c r="H775" t="s">
        <v>10752</v>
      </c>
      <c r="I775" s="69" t="str">
        <f>"*"&amp;C775</f>
        <v>*Daelomin (TW)</v>
      </c>
    </row>
    <row r="776" spans="1:9" x14ac:dyDescent="0.25">
      <c r="A776" t="s">
        <v>501</v>
      </c>
      <c r="B776">
        <f>COUNTIF(progressive!C$13:BW$227,'cards-dc.json'!I870)</f>
        <v>7</v>
      </c>
      <c r="C776" t="s">
        <v>4965</v>
      </c>
      <c r="D776" t="s">
        <v>3833</v>
      </c>
      <c r="E776" s="56" t="s">
        <v>3935</v>
      </c>
      <c r="F776" t="s">
        <v>9785</v>
      </c>
      <c r="G776" t="s">
        <v>9786</v>
      </c>
      <c r="H776" t="s">
        <v>10753</v>
      </c>
      <c r="I776" s="69" t="str">
        <f>"*"&amp;C776</f>
        <v>*Daelomin Ahunt (TD)</v>
      </c>
    </row>
    <row r="777" spans="1:9" x14ac:dyDescent="0.25">
      <c r="A777" t="s">
        <v>502</v>
      </c>
      <c r="B777">
        <f>COUNTIF(progressive!C$13:BW$227,'cards-dc.json'!I871)</f>
        <v>0</v>
      </c>
      <c r="C777" t="s">
        <v>4966</v>
      </c>
      <c r="D777" t="s">
        <v>3833</v>
      </c>
      <c r="E777" s="56" t="s">
        <v>3940</v>
      </c>
      <c r="F777" t="s">
        <v>9785</v>
      </c>
      <c r="G777" t="s">
        <v>9786</v>
      </c>
      <c r="H777" t="s">
        <v>10754</v>
      </c>
      <c r="I777" s="69" t="str">
        <f>"*"&amp;C777</f>
        <v>*Daelomin at Home (TD)</v>
      </c>
    </row>
    <row r="778" spans="1:9" x14ac:dyDescent="0.25">
      <c r="A778" t="s">
        <v>1185</v>
      </c>
      <c r="B778">
        <f>COUNTIF(progressive!C$13:BW$227,'cards-dc.json'!I1694)</f>
        <v>1</v>
      </c>
      <c r="C778" t="s">
        <v>4967</v>
      </c>
      <c r="D778" t="s">
        <v>3813</v>
      </c>
      <c r="E778" s="56" t="s">
        <v>3946</v>
      </c>
      <c r="F778" t="s">
        <v>9791</v>
      </c>
      <c r="G778" t="s">
        <v>9784</v>
      </c>
      <c r="H778" t="s">
        <v>10755</v>
      </c>
      <c r="I778" s="69" t="str">
        <f>"*"&amp;C778</f>
        <v>*Daelomin Roused (AS)</v>
      </c>
    </row>
    <row r="779" spans="1:9" x14ac:dyDescent="0.25">
      <c r="A779" t="s">
        <v>2445</v>
      </c>
      <c r="B779">
        <f>COUNTIF(progressive!C$13:BW$227,'cards-dc.json'!I3825)</f>
        <v>2</v>
      </c>
      <c r="C779" t="s">
        <v>4968</v>
      </c>
      <c r="D779" t="s">
        <v>3823</v>
      </c>
      <c r="E779" t="s">
        <v>3951</v>
      </c>
      <c r="F779">
        <v>0</v>
      </c>
      <c r="G779">
        <v>0</v>
      </c>
      <c r="H779" t="s">
        <v>10756</v>
      </c>
      <c r="I779" s="69" t="str">
        <f>"*"&amp;C779</f>
        <v>*Daelomin the Ghost-Wing (GW)</v>
      </c>
    </row>
    <row r="780" spans="1:9" x14ac:dyDescent="0.25">
      <c r="A780" t="s">
        <v>2630</v>
      </c>
      <c r="B780">
        <f>COUNTIF(progressive!C$13:BW$227,'cards-dc.json'!I4015)</f>
        <v>0</v>
      </c>
      <c r="C780" t="s">
        <v>4969</v>
      </c>
      <c r="D780" t="s">
        <v>3823</v>
      </c>
      <c r="E780" t="s">
        <v>3951</v>
      </c>
      <c r="F780">
        <v>0</v>
      </c>
      <c r="G780">
        <v>0</v>
      </c>
      <c r="H780" t="s">
        <v>10757</v>
      </c>
      <c r="I780" s="69" t="str">
        <f>"*"&amp;C780</f>
        <v>*Daeron's Pool [H] (GW)</v>
      </c>
    </row>
    <row r="781" spans="1:9" x14ac:dyDescent="0.25">
      <c r="A781" t="s">
        <v>2630</v>
      </c>
      <c r="B781">
        <f>COUNTIF(progressive!C$13:BW$227,'cards-dc.json'!I4016)</f>
        <v>0</v>
      </c>
      <c r="C781" t="s">
        <v>4970</v>
      </c>
      <c r="D781" t="s">
        <v>3823</v>
      </c>
      <c r="E781" t="s">
        <v>3951</v>
      </c>
      <c r="F781">
        <v>0</v>
      </c>
      <c r="G781">
        <v>0</v>
      </c>
      <c r="H781" t="s">
        <v>10758</v>
      </c>
      <c r="I781" s="69" t="str">
        <f>"*"&amp;C781</f>
        <v>*Daeron's Pool [M] (GW)</v>
      </c>
    </row>
    <row r="782" spans="1:9" x14ac:dyDescent="0.25">
      <c r="A782" t="s">
        <v>256</v>
      </c>
      <c r="B782">
        <f>COUNTIF(progressive!C$13:BW$227,'cards-dc.json'!I261)</f>
        <v>0</v>
      </c>
      <c r="C782" t="s">
        <v>4971</v>
      </c>
      <c r="D782" t="s">
        <v>3835</v>
      </c>
      <c r="E782" t="s">
        <v>3929</v>
      </c>
      <c r="F782" t="s">
        <v>9783</v>
      </c>
      <c r="G782" t="s">
        <v>9788</v>
      </c>
      <c r="H782" t="s">
        <v>10759</v>
      </c>
      <c r="I782" s="69" t="str">
        <f>"*"&amp;C782</f>
        <v>*Dagger of Westernesse (TW)</v>
      </c>
    </row>
    <row r="783" spans="1:9" x14ac:dyDescent="0.25">
      <c r="A783" t="s">
        <v>2671</v>
      </c>
      <c r="B783">
        <f>COUNTIF(progressive!C$13:BW$227,'cards-dc.json'!I4065)</f>
        <v>0</v>
      </c>
      <c r="C783" t="s">
        <v>4972</v>
      </c>
      <c r="D783" t="s">
        <v>3824</v>
      </c>
      <c r="E783" t="s">
        <v>3951</v>
      </c>
      <c r="F783">
        <v>0</v>
      </c>
      <c r="G783">
        <v>0</v>
      </c>
      <c r="H783" t="s">
        <v>10760</v>
      </c>
      <c r="I783" s="69" t="str">
        <f>"*"&amp;C783</f>
        <v>*Dagnirdraug (KN)</v>
      </c>
    </row>
    <row r="784" spans="1:9" x14ac:dyDescent="0.25">
      <c r="A784" t="s">
        <v>196</v>
      </c>
      <c r="B784">
        <f>COUNTIF(progressive!C$13:BW$227,'cards-dc.json'!I201)</f>
        <v>0</v>
      </c>
      <c r="C784" t="s">
        <v>4973</v>
      </c>
      <c r="D784" t="s">
        <v>3835</v>
      </c>
      <c r="E784" t="s">
        <v>3928</v>
      </c>
      <c r="F784" t="s">
        <v>9795</v>
      </c>
      <c r="G784" t="s">
        <v>9786</v>
      </c>
      <c r="H784" t="s">
        <v>10761</v>
      </c>
      <c r="I784" s="69" t="str">
        <f>"*"&amp;C784</f>
        <v>*Dagorlad (TW)</v>
      </c>
    </row>
    <row r="785" spans="1:9" x14ac:dyDescent="0.25">
      <c r="A785" t="s">
        <v>1631</v>
      </c>
      <c r="B785">
        <f>COUNTIF(progressive!C$13:BW$227,'cards-dc.json'!I2228)</f>
        <v>0</v>
      </c>
      <c r="C785" t="s">
        <v>4974</v>
      </c>
      <c r="D785" t="s">
        <v>3819</v>
      </c>
      <c r="E785" t="s">
        <v>3951</v>
      </c>
      <c r="F785">
        <v>0</v>
      </c>
      <c r="G785">
        <v>0</v>
      </c>
      <c r="H785" t="s">
        <v>10762</v>
      </c>
      <c r="I785" s="69" t="str">
        <f>"*"&amp;C785</f>
        <v>*Dáin (DF)</v>
      </c>
    </row>
    <row r="786" spans="1:9" x14ac:dyDescent="0.25">
      <c r="A786" t="s">
        <v>21</v>
      </c>
      <c r="B786">
        <f>COUNTIF(progressive!C$13:BW$227,'cards-dc.json'!I23)</f>
        <v>0</v>
      </c>
      <c r="C786" t="s">
        <v>4975</v>
      </c>
      <c r="D786" t="s">
        <v>3835</v>
      </c>
      <c r="E786" t="s">
        <v>3927</v>
      </c>
      <c r="F786" t="s">
        <v>9787</v>
      </c>
      <c r="G786" t="s">
        <v>9788</v>
      </c>
      <c r="H786" t="s">
        <v>10763</v>
      </c>
      <c r="I786" s="69" t="str">
        <f>"*"&amp;C786</f>
        <v>*Dáin II (TW)</v>
      </c>
    </row>
    <row r="787" spans="1:9" x14ac:dyDescent="0.25">
      <c r="A787" t="s">
        <v>2028</v>
      </c>
      <c r="B787">
        <f>COUNTIF(progressive!C$13:BW$227,'cards-dc.json'!I3306)</f>
        <v>0</v>
      </c>
      <c r="C787" t="s">
        <v>4976</v>
      </c>
      <c r="D787" t="s">
        <v>3815</v>
      </c>
      <c r="E787" t="s">
        <v>3951</v>
      </c>
      <c r="F787">
        <v>0</v>
      </c>
      <c r="G787">
        <v>0</v>
      </c>
      <c r="H787" t="s">
        <v>10764</v>
      </c>
      <c r="I787" s="69" t="str">
        <f>"*"&amp;C787</f>
        <v>*Dâiruzôr (BO)</v>
      </c>
    </row>
    <row r="788" spans="1:9" x14ac:dyDescent="0.25">
      <c r="A788" t="s">
        <v>2713</v>
      </c>
      <c r="B788">
        <f>COUNTIF(progressive!C$13:BW$227,'cards-dc.json'!I2901)</f>
        <v>1</v>
      </c>
      <c r="C788" t="s">
        <v>4977</v>
      </c>
      <c r="D788" t="s">
        <v>3826</v>
      </c>
      <c r="E788" s="56" t="s">
        <v>3951</v>
      </c>
      <c r="F788">
        <v>0</v>
      </c>
      <c r="G788">
        <v>0</v>
      </c>
      <c r="H788" t="s">
        <v>10765</v>
      </c>
      <c r="I788" s="69" t="str">
        <f>"*"&amp;C788</f>
        <v>*Dakalmog (ML)</v>
      </c>
    </row>
    <row r="789" spans="1:9" x14ac:dyDescent="0.25">
      <c r="A789" t="s">
        <v>660</v>
      </c>
      <c r="B789">
        <f>COUNTIF(progressive!C$13:BW$227,'cards-dc.json'!I1582)</f>
        <v>0</v>
      </c>
      <c r="C789" t="s">
        <v>4979</v>
      </c>
      <c r="D789" t="s">
        <v>3825</v>
      </c>
      <c r="E789" t="s">
        <v>3924</v>
      </c>
      <c r="F789" t="s">
        <v>9793</v>
      </c>
      <c r="G789" t="s">
        <v>9784</v>
      </c>
      <c r="H789" t="s">
        <v>10766</v>
      </c>
      <c r="I789" s="69" t="str">
        <f>"*"&amp;C789</f>
        <v>*Dale [M] (LE)</v>
      </c>
    </row>
    <row r="790" spans="1:9" x14ac:dyDescent="0.25">
      <c r="A790" t="s">
        <v>660</v>
      </c>
      <c r="B790">
        <f>COUNTIF(progressive!C$13:BW$227,'cards-dc.json'!I1029)</f>
        <v>0</v>
      </c>
      <c r="C790" t="s">
        <v>4978</v>
      </c>
      <c r="D790" t="s">
        <v>3833</v>
      </c>
      <c r="E790" t="s">
        <v>3935</v>
      </c>
      <c r="F790" t="s">
        <v>9793</v>
      </c>
      <c r="G790" t="s">
        <v>9788</v>
      </c>
      <c r="H790" t="s">
        <v>10767</v>
      </c>
      <c r="I790" s="69" t="str">
        <f>"*"&amp;C790</f>
        <v>*Dale [H] (TD)</v>
      </c>
    </row>
    <row r="791" spans="1:9" x14ac:dyDescent="0.25">
      <c r="A791" t="s">
        <v>2324</v>
      </c>
      <c r="B791">
        <f>COUNTIF(progressive!C$13:BW$227,'cards-dc.json'!I3658)</f>
        <v>0</v>
      </c>
      <c r="C791" t="s">
        <v>4980</v>
      </c>
      <c r="D791" t="s">
        <v>3818</v>
      </c>
      <c r="E791" s="56" t="s">
        <v>3951</v>
      </c>
      <c r="F791">
        <v>0</v>
      </c>
      <c r="G791">
        <v>0</v>
      </c>
      <c r="H791" t="s">
        <v>10768</v>
      </c>
      <c r="I791" s="69" t="str">
        <f>"*"&amp;C791</f>
        <v>*Dale of Long Silence [H] (CP)</v>
      </c>
    </row>
    <row r="792" spans="1:9" x14ac:dyDescent="0.25">
      <c r="A792" t="s">
        <v>2324</v>
      </c>
      <c r="B792">
        <f>COUNTIF(progressive!C$13:BW$227,'cards-dc.json'!I3659)</f>
        <v>0</v>
      </c>
      <c r="C792" t="s">
        <v>4981</v>
      </c>
      <c r="D792" t="s">
        <v>3818</v>
      </c>
      <c r="E792" t="s">
        <v>3951</v>
      </c>
      <c r="F792">
        <v>0</v>
      </c>
      <c r="G792">
        <v>0</v>
      </c>
      <c r="H792" t="s">
        <v>10768</v>
      </c>
      <c r="I792" s="69" t="str">
        <f>"*"&amp;C792</f>
        <v>*Dale of Long Silence [M] (CP)</v>
      </c>
    </row>
    <row r="793" spans="1:9" x14ac:dyDescent="0.25">
      <c r="A793" t="s">
        <v>22</v>
      </c>
      <c r="B793">
        <f>COUNTIF(progressive!C$13:BW$227,'cards-dc.json'!I24)</f>
        <v>0</v>
      </c>
      <c r="C793" t="s">
        <v>4982</v>
      </c>
      <c r="D793" t="s">
        <v>3835</v>
      </c>
      <c r="E793" t="s">
        <v>3926</v>
      </c>
      <c r="F793" t="s">
        <v>9787</v>
      </c>
      <c r="G793" t="s">
        <v>9788</v>
      </c>
      <c r="H793" t="s">
        <v>10769</v>
      </c>
      <c r="I793" s="69" t="str">
        <f>"*"&amp;C793</f>
        <v>*Damrod (TW)</v>
      </c>
    </row>
    <row r="794" spans="1:9" x14ac:dyDescent="0.25">
      <c r="A794" t="s">
        <v>430</v>
      </c>
      <c r="B794">
        <f>COUNTIF(progressive!C$13:BW$227,'cards-dc.json'!I1774)</f>
        <v>0</v>
      </c>
      <c r="C794" t="s">
        <v>4984</v>
      </c>
      <c r="D794" t="s">
        <v>3813</v>
      </c>
      <c r="E794" t="s">
        <v>3935</v>
      </c>
      <c r="F794" t="s">
        <v>9793</v>
      </c>
      <c r="G794" t="s">
        <v>9784</v>
      </c>
      <c r="H794" t="s">
        <v>10770</v>
      </c>
      <c r="I794" s="69" t="str">
        <f>"*"&amp;C794</f>
        <v>*Dancing Spire [M] (AS)</v>
      </c>
    </row>
    <row r="795" spans="1:9" x14ac:dyDescent="0.25">
      <c r="A795" t="s">
        <v>430</v>
      </c>
      <c r="B795">
        <f>COUNTIF(progressive!C$13:BW$227,'cards-dc.json'!I435)</f>
        <v>0</v>
      </c>
      <c r="C795" t="s">
        <v>4983</v>
      </c>
      <c r="D795" t="s">
        <v>3835</v>
      </c>
      <c r="E795" t="s">
        <v>3926</v>
      </c>
      <c r="F795" t="s">
        <v>9793</v>
      </c>
      <c r="G795" t="s">
        <v>9788</v>
      </c>
      <c r="H795" t="s">
        <v>10771</v>
      </c>
      <c r="I795" s="69" t="str">
        <f>"*"&amp;C795</f>
        <v>*Dancing Spire [H] (TW)</v>
      </c>
    </row>
    <row r="796" spans="1:9" x14ac:dyDescent="0.25">
      <c r="A796" t="s">
        <v>3247</v>
      </c>
      <c r="B796">
        <f>COUNTIF(progressive!C$13:BW$227,'cards-dc.json'!#REF!)</f>
        <v>0</v>
      </c>
      <c r="C796" t="s">
        <v>4985</v>
      </c>
      <c r="D796" t="s">
        <v>3832</v>
      </c>
      <c r="E796" s="56" t="s">
        <v>3951</v>
      </c>
      <c r="F796">
        <v>0</v>
      </c>
      <c r="G796">
        <v>0</v>
      </c>
      <c r="H796" t="s">
        <v>10772</v>
      </c>
      <c r="I796" s="69" t="str">
        <f>"*"&amp;C796</f>
        <v>*Dár (SL)</v>
      </c>
    </row>
    <row r="797" spans="1:9" x14ac:dyDescent="0.25">
      <c r="A797" t="s">
        <v>2089</v>
      </c>
      <c r="B797">
        <f>COUNTIF(progressive!C$13:BW$227,'cards-dc.json'!I3371)</f>
        <v>0</v>
      </c>
      <c r="C797" t="s">
        <v>4986</v>
      </c>
      <c r="D797" t="s">
        <v>3815</v>
      </c>
      <c r="E797" s="56" t="s">
        <v>3951</v>
      </c>
      <c r="F797">
        <v>0</v>
      </c>
      <c r="G797">
        <v>0</v>
      </c>
      <c r="H797" t="s">
        <v>10773</v>
      </c>
      <c r="I797" s="69" t="str">
        <f>"*"&amp;C797</f>
        <v>*Dar Egleriador [H] (BO)</v>
      </c>
    </row>
    <row r="798" spans="1:9" x14ac:dyDescent="0.25">
      <c r="A798" t="s">
        <v>2089</v>
      </c>
      <c r="B798">
        <f>COUNTIF(progressive!C$13:BW$227,'cards-dc.json'!I3372)</f>
        <v>0</v>
      </c>
      <c r="C798" t="s">
        <v>4987</v>
      </c>
      <c r="D798" t="s">
        <v>3815</v>
      </c>
      <c r="E798" s="56" t="s">
        <v>3951</v>
      </c>
      <c r="F798">
        <v>0</v>
      </c>
      <c r="G798">
        <v>0</v>
      </c>
      <c r="H798" t="s">
        <v>10774</v>
      </c>
      <c r="I798" s="69" t="str">
        <f>"*"&amp;C798</f>
        <v>*Dar Egleriador [M] (BO)</v>
      </c>
    </row>
    <row r="799" spans="1:9" x14ac:dyDescent="0.25">
      <c r="A799" t="s">
        <v>2748</v>
      </c>
      <c r="B799">
        <f>COUNTIF(progressive!C$13:BW$227,'cards-dc.json'!I2936)</f>
        <v>0</v>
      </c>
      <c r="C799" t="s">
        <v>4988</v>
      </c>
      <c r="D799" t="s">
        <v>3826</v>
      </c>
      <c r="E799" t="s">
        <v>3951</v>
      </c>
      <c r="F799">
        <v>0</v>
      </c>
      <c r="G799">
        <v>0</v>
      </c>
      <c r="H799" t="s">
        <v>10775</v>
      </c>
      <c r="I799" s="69" t="str">
        <f>"*"&amp;C799</f>
        <v>*Dare Seek Revenge (ML)</v>
      </c>
    </row>
    <row r="800" spans="1:9" x14ac:dyDescent="0.25">
      <c r="A800" t="s">
        <v>1834</v>
      </c>
      <c r="B800">
        <f>COUNTIF(progressive!C$13:BW$227,'cards-dc.json'!I2444)</f>
        <v>0</v>
      </c>
      <c r="C800" t="s">
        <v>4989</v>
      </c>
      <c r="D800" t="s">
        <v>3828</v>
      </c>
      <c r="E800" s="56" t="s">
        <v>3951</v>
      </c>
      <c r="F800">
        <v>0</v>
      </c>
      <c r="G800">
        <v>0</v>
      </c>
      <c r="H800" t="s">
        <v>10776</v>
      </c>
      <c r="I800" s="69" t="str">
        <f>"*"&amp;C800</f>
        <v>*Dark Designs of Mordor (NE)</v>
      </c>
    </row>
    <row r="801" spans="1:9" x14ac:dyDescent="0.25">
      <c r="A801" t="s">
        <v>1901</v>
      </c>
      <c r="B801">
        <f>COUNTIF(progressive!C$13:BW$227,'cards-dc.json'!I2512)</f>
        <v>0</v>
      </c>
      <c r="C801" t="s">
        <v>4990</v>
      </c>
      <c r="D801" t="s">
        <v>3828</v>
      </c>
      <c r="E801" s="56" t="s">
        <v>3951</v>
      </c>
      <c r="F801">
        <v>0</v>
      </c>
      <c r="G801">
        <v>0</v>
      </c>
      <c r="H801" t="s">
        <v>10777</v>
      </c>
      <c r="I801" s="69" t="str">
        <f>"*"&amp;C801</f>
        <v>*Dark Embassy (NE)</v>
      </c>
    </row>
    <row r="802" spans="1:9" x14ac:dyDescent="0.25">
      <c r="A802" t="s">
        <v>1902</v>
      </c>
      <c r="B802">
        <f>COUNTIF(progressive!C$13:BW$227,'cards-dc.json'!I2513)</f>
        <v>0</v>
      </c>
      <c r="C802" t="s">
        <v>4991</v>
      </c>
      <c r="D802" t="s">
        <v>3828</v>
      </c>
      <c r="E802" t="s">
        <v>3951</v>
      </c>
      <c r="F802">
        <v>0</v>
      </c>
      <c r="G802">
        <v>0</v>
      </c>
      <c r="H802" t="s">
        <v>10778</v>
      </c>
      <c r="I802" s="69" t="str">
        <f>"*"&amp;C802</f>
        <v>*Dark Forges (NE)</v>
      </c>
    </row>
    <row r="803" spans="1:9" x14ac:dyDescent="0.25">
      <c r="A803" t="s">
        <v>1493</v>
      </c>
      <c r="B803">
        <f>COUNTIF(progressive!C$13:BW$227,'cards-dc.json'!I2070)</f>
        <v>0</v>
      </c>
      <c r="C803" t="s">
        <v>4992</v>
      </c>
      <c r="D803" t="s">
        <v>3822</v>
      </c>
      <c r="E803" s="56" t="s">
        <v>3951</v>
      </c>
      <c r="F803">
        <v>0</v>
      </c>
      <c r="G803">
        <v>0</v>
      </c>
      <c r="H803" t="s">
        <v>10779</v>
      </c>
      <c r="I803" s="69" t="str">
        <f>"*"&amp;C803</f>
        <v>*Dark Heart (FB)</v>
      </c>
    </row>
    <row r="804" spans="1:9" x14ac:dyDescent="0.25">
      <c r="A804" t="s">
        <v>3076</v>
      </c>
      <c r="B804">
        <f>COUNTIF(progressive!C$13:BW$227,'cards-dc.json'!#REF!)</f>
        <v>0</v>
      </c>
      <c r="C804" t="s">
        <v>4993</v>
      </c>
      <c r="D804" t="s">
        <v>3830</v>
      </c>
      <c r="E804" s="56" t="s">
        <v>3951</v>
      </c>
      <c r="F804">
        <v>0</v>
      </c>
      <c r="G804">
        <v>0</v>
      </c>
      <c r="H804" t="s">
        <v>10780</v>
      </c>
      <c r="I804" s="69" t="str">
        <f>"*"&amp;C804</f>
        <v>*Dark is the Hour (RN)</v>
      </c>
    </row>
    <row r="805" spans="1:9" x14ac:dyDescent="0.25">
      <c r="A805" t="s">
        <v>779</v>
      </c>
      <c r="B805">
        <f>COUNTIF(progressive!C$13:BW$227,'cards-dc.json'!I1148)</f>
        <v>0</v>
      </c>
      <c r="C805" t="s">
        <v>4994</v>
      </c>
      <c r="D805" t="s">
        <v>3820</v>
      </c>
      <c r="E805" t="s">
        <v>3937</v>
      </c>
      <c r="F805" t="s">
        <v>9790</v>
      </c>
      <c r="G805" t="s">
        <v>9788</v>
      </c>
      <c r="H805" t="s">
        <v>10781</v>
      </c>
      <c r="I805" s="69" t="str">
        <f>"*"&amp;C805</f>
        <v>*Dark Numbers (DM)</v>
      </c>
    </row>
    <row r="806" spans="1:9" x14ac:dyDescent="0.25">
      <c r="A806" t="s">
        <v>257</v>
      </c>
      <c r="B806">
        <f>COUNTIF(progressive!C$13:BW$227,'cards-dc.json'!I262)</f>
        <v>0</v>
      </c>
      <c r="C806" t="s">
        <v>4995</v>
      </c>
      <c r="D806" t="s">
        <v>3835</v>
      </c>
      <c r="E806" s="56" t="s">
        <v>3929</v>
      </c>
      <c r="F806" t="s">
        <v>9790</v>
      </c>
      <c r="G806" t="s">
        <v>9788</v>
      </c>
      <c r="H806" t="s">
        <v>10782</v>
      </c>
      <c r="I806" s="69" t="str">
        <f>"*"&amp;C806</f>
        <v>*Dark Quarrels (TW)</v>
      </c>
    </row>
    <row r="807" spans="1:9" x14ac:dyDescent="0.25">
      <c r="A807" t="s">
        <v>1835</v>
      </c>
      <c r="B807">
        <f>COUNTIF(progressive!C$13:BW$227,'cards-dc.json'!I2445)</f>
        <v>0</v>
      </c>
      <c r="C807" t="s">
        <v>4996</v>
      </c>
      <c r="D807" t="s">
        <v>3828</v>
      </c>
      <c r="E807" s="56" t="s">
        <v>3951</v>
      </c>
      <c r="F807">
        <v>0</v>
      </c>
      <c r="G807">
        <v>0</v>
      </c>
      <c r="H807" t="s">
        <v>10783</v>
      </c>
      <c r="I807" s="69" t="str">
        <f>"*"&amp;C807</f>
        <v>*Dark Shapes Gathered There (NE)</v>
      </c>
    </row>
    <row r="808" spans="1:9" x14ac:dyDescent="0.25">
      <c r="A808" t="s">
        <v>1903</v>
      </c>
      <c r="B808">
        <f>COUNTIF(progressive!C$13:BW$227,'cards-dc.json'!I2514)</f>
        <v>0</v>
      </c>
      <c r="C808" t="s">
        <v>4997</v>
      </c>
      <c r="D808" t="s">
        <v>3828</v>
      </c>
      <c r="E808" t="s">
        <v>3951</v>
      </c>
      <c r="F808">
        <v>0</v>
      </c>
      <c r="G808">
        <v>0</v>
      </c>
      <c r="H808" t="s">
        <v>10784</v>
      </c>
      <c r="I808" s="69" t="str">
        <f>"*"&amp;C808</f>
        <v>*Dark Spires Rising (NE)</v>
      </c>
    </row>
    <row r="809" spans="1:9" x14ac:dyDescent="0.25">
      <c r="A809" t="s">
        <v>1186</v>
      </c>
      <c r="B809">
        <f>COUNTIF(progressive!C$13:BW$227,'cards-dc.json'!I1695)</f>
        <v>0</v>
      </c>
      <c r="C809" t="s">
        <v>4998</v>
      </c>
      <c r="D809" t="s">
        <v>3813</v>
      </c>
      <c r="E809" t="s">
        <v>3941</v>
      </c>
      <c r="F809" t="s">
        <v>9790</v>
      </c>
      <c r="G809" t="s">
        <v>9784</v>
      </c>
      <c r="H809" t="s">
        <v>10785</v>
      </c>
      <c r="I809" s="69" t="str">
        <f>"*"&amp;C809</f>
        <v>*Dark Tryst (AS)</v>
      </c>
    </row>
    <row r="810" spans="1:9" x14ac:dyDescent="0.25">
      <c r="A810" t="s">
        <v>2952</v>
      </c>
      <c r="B810">
        <f>COUNTIF(progressive!C$13:BW$227,'cards-dc.json'!I2751)</f>
        <v>0</v>
      </c>
      <c r="C810" t="s">
        <v>4999</v>
      </c>
      <c r="D810" t="s">
        <v>3829</v>
      </c>
      <c r="E810" t="s">
        <v>3951</v>
      </c>
      <c r="F810">
        <v>0</v>
      </c>
      <c r="G810">
        <v>0</v>
      </c>
      <c r="H810" t="s">
        <v>10786</v>
      </c>
      <c r="I810" s="69" t="str">
        <f>"*"&amp;C810</f>
        <v>*Darken the Hearts of Men (NW)</v>
      </c>
    </row>
    <row r="811" spans="1:9" x14ac:dyDescent="0.25">
      <c r="A811" t="s">
        <v>3475</v>
      </c>
      <c r="B811">
        <f>COUNTIF(progressive!C$13:BW$227,'cards-dc.json'!I3159)</f>
        <v>0</v>
      </c>
      <c r="C811" t="s">
        <v>5000</v>
      </c>
      <c r="D811" t="s">
        <v>3834</v>
      </c>
      <c r="E811" s="56" t="s">
        <v>3951</v>
      </c>
      <c r="F811">
        <v>0</v>
      </c>
      <c r="G811">
        <v>0</v>
      </c>
      <c r="H811" t="s">
        <v>10787</v>
      </c>
      <c r="I811" s="69" t="str">
        <f>"*"&amp;C811</f>
        <v>*Darkness Ahead (TI)</v>
      </c>
    </row>
    <row r="812" spans="1:9" x14ac:dyDescent="0.25">
      <c r="A812" t="s">
        <v>1383</v>
      </c>
      <c r="B812">
        <f>COUNTIF(progressive!C$13:BW$227,'cards-dc.json'!I1943)</f>
        <v>0</v>
      </c>
      <c r="C812" t="s">
        <v>5001</v>
      </c>
      <c r="D812" t="s">
        <v>3814</v>
      </c>
      <c r="E812" t="s">
        <v>3927</v>
      </c>
      <c r="F812" t="s">
        <v>9785</v>
      </c>
      <c r="G812" t="s">
        <v>9786</v>
      </c>
      <c r="H812" t="s">
        <v>10788</v>
      </c>
      <c r="I812" s="69" t="str">
        <f>"*"&amp;C812</f>
        <v>*Darkness Made by Malice (BA)</v>
      </c>
    </row>
    <row r="813" spans="1:9" x14ac:dyDescent="0.25">
      <c r="A813" t="s">
        <v>913</v>
      </c>
      <c r="B813">
        <f>COUNTIF(progressive!C$13:BW$227,'cards-dc.json'!I1291)</f>
        <v>0</v>
      </c>
      <c r="C813" t="s">
        <v>5002</v>
      </c>
      <c r="D813" t="s">
        <v>3825</v>
      </c>
      <c r="E813" t="s">
        <v>3927</v>
      </c>
      <c r="F813" t="s">
        <v>9785</v>
      </c>
      <c r="G813" t="s">
        <v>9786</v>
      </c>
      <c r="H813" t="s">
        <v>10789</v>
      </c>
      <c r="I813" s="69" t="str">
        <f>"*"&amp;C813</f>
        <v>*Darkness Under Tree (LE)</v>
      </c>
    </row>
    <row r="814" spans="1:9" x14ac:dyDescent="0.25">
      <c r="A814" t="s">
        <v>1410</v>
      </c>
      <c r="B814">
        <f>COUNTIF(progressive!C$13:BW$227,'cards-dc.json'!I1970)</f>
        <v>0</v>
      </c>
      <c r="C814" t="s">
        <v>5003</v>
      </c>
      <c r="D814" t="s">
        <v>3814</v>
      </c>
      <c r="E814" s="56" t="s">
        <v>3927</v>
      </c>
      <c r="F814" t="s">
        <v>9790</v>
      </c>
      <c r="G814" t="s">
        <v>9784</v>
      </c>
      <c r="H814" t="s">
        <v>10790</v>
      </c>
      <c r="I814" s="69" t="str">
        <f>"*"&amp;C814</f>
        <v>*Darkness Wielded (BA)</v>
      </c>
    </row>
    <row r="815" spans="1:9" x14ac:dyDescent="0.25">
      <c r="A815" t="s">
        <v>2347</v>
      </c>
      <c r="B815">
        <f>COUNTIF(progressive!C$13:BW$227,'cards-dc.json'!I3700)</f>
        <v>0</v>
      </c>
      <c r="C815" t="s">
        <v>5004</v>
      </c>
      <c r="D815" t="s">
        <v>3821</v>
      </c>
      <c r="E815" s="56" t="s">
        <v>3951</v>
      </c>
      <c r="F815">
        <v>0</v>
      </c>
      <c r="G815">
        <v>0</v>
      </c>
      <c r="H815" t="s">
        <v>10791</v>
      </c>
      <c r="I815" s="69" t="str">
        <f>"*"&amp;C815</f>
        <v>*Daroc (DS)</v>
      </c>
    </row>
    <row r="816" spans="1:9" x14ac:dyDescent="0.25">
      <c r="A816" t="s">
        <v>671</v>
      </c>
      <c r="B816">
        <f>COUNTIF(progressive!C$13:BW$227,'cards-dc.json'!I1040)</f>
        <v>0</v>
      </c>
      <c r="C816" t="s">
        <v>5005</v>
      </c>
      <c r="D816" t="s">
        <v>3820</v>
      </c>
      <c r="E816" s="56" t="s">
        <v>3935</v>
      </c>
      <c r="F816" t="s">
        <v>9787</v>
      </c>
      <c r="G816" t="s">
        <v>9784</v>
      </c>
      <c r="H816" t="s">
        <v>10792</v>
      </c>
      <c r="I816" s="69" t="str">
        <f>"*"&amp;C816</f>
        <v>*Dâsakûn (DM)</v>
      </c>
    </row>
    <row r="817" spans="1:9" x14ac:dyDescent="0.25">
      <c r="A817" t="s">
        <v>2262</v>
      </c>
      <c r="B817">
        <f>COUNTIF(progressive!C$13:BW$227,'cards-dc.json'!I3590)</f>
        <v>0</v>
      </c>
      <c r="C817" t="s">
        <v>5006</v>
      </c>
      <c r="D817" t="s">
        <v>3818</v>
      </c>
      <c r="E817" t="s">
        <v>3951</v>
      </c>
      <c r="F817">
        <v>0</v>
      </c>
      <c r="G817">
        <v>0</v>
      </c>
      <c r="H817" t="s">
        <v>10793</v>
      </c>
      <c r="I817" s="69" t="str">
        <f>"*"&amp;C817</f>
        <v>*Daurukh (CP)</v>
      </c>
    </row>
    <row r="818" spans="1:9" x14ac:dyDescent="0.25">
      <c r="A818" t="s">
        <v>1663</v>
      </c>
      <c r="B818">
        <f>COUNTIF(progressive!C$13:BW$227,'cards-dc.json'!I2260)</f>
        <v>0</v>
      </c>
      <c r="C818" t="s">
        <v>5007</v>
      </c>
      <c r="D818" t="s">
        <v>3819</v>
      </c>
      <c r="E818" t="s">
        <v>3951</v>
      </c>
      <c r="F818">
        <v>0</v>
      </c>
      <c r="G818">
        <v>0</v>
      </c>
      <c r="H818" t="s">
        <v>10794</v>
      </c>
      <c r="I818" s="69" t="str">
        <f>"*"&amp;C818</f>
        <v>*Dawn Comes Early (DF)</v>
      </c>
    </row>
    <row r="819" spans="1:9" x14ac:dyDescent="0.25">
      <c r="A819" t="s">
        <v>1711</v>
      </c>
      <c r="B819">
        <f>COUNTIF(progressive!C$13:BW$227,'cards-dc.json'!I2310)</f>
        <v>3</v>
      </c>
      <c r="C819" t="s">
        <v>5008</v>
      </c>
      <c r="D819" t="s">
        <v>3819</v>
      </c>
      <c r="E819" t="s">
        <v>3951</v>
      </c>
      <c r="F819">
        <v>0</v>
      </c>
      <c r="G819">
        <v>0</v>
      </c>
      <c r="H819" t="s">
        <v>10795</v>
      </c>
      <c r="I819" s="69" t="str">
        <f>"*"&amp;C819</f>
        <v>*Dawn Take You All! (DF)</v>
      </c>
    </row>
    <row r="820" spans="1:9" x14ac:dyDescent="0.25">
      <c r="A820" t="s">
        <v>1904</v>
      </c>
      <c r="B820">
        <f>COUNTIF(progressive!C$13:BW$227,'cards-dc.json'!I2515)</f>
        <v>0</v>
      </c>
      <c r="C820" t="s">
        <v>5009</v>
      </c>
      <c r="D820" t="s">
        <v>3828</v>
      </c>
      <c r="E820" s="56" t="s">
        <v>3951</v>
      </c>
      <c r="F820">
        <v>0</v>
      </c>
      <c r="G820">
        <v>0</v>
      </c>
      <c r="H820" t="s">
        <v>10796</v>
      </c>
      <c r="I820" s="69" t="str">
        <f>"*"&amp;C820</f>
        <v>*Dawnless Day (NE)</v>
      </c>
    </row>
    <row r="821" spans="1:9" x14ac:dyDescent="0.25">
      <c r="A821" t="s">
        <v>2703</v>
      </c>
      <c r="B821">
        <f>COUNTIF(progressive!C$13:BW$227,'cards-dc.json'!#REF!)</f>
        <v>0</v>
      </c>
      <c r="C821" t="s">
        <v>5010</v>
      </c>
      <c r="D821" t="s">
        <v>3824</v>
      </c>
      <c r="E821">
        <v>0</v>
      </c>
      <c r="F821">
        <v>0</v>
      </c>
      <c r="G821">
        <v>0</v>
      </c>
      <c r="H821" t="s">
        <v>10797</v>
      </c>
      <c r="I821" s="69" t="str">
        <f>"*"&amp;C821</f>
        <v>*Dead Man's Dike [H] (KN)</v>
      </c>
    </row>
    <row r="822" spans="1:9" x14ac:dyDescent="0.25">
      <c r="A822" t="s">
        <v>2703</v>
      </c>
      <c r="B822">
        <f>COUNTIF(progressive!C$13:BW$227,'cards-dc.json'!#REF!)</f>
        <v>0</v>
      </c>
      <c r="C822" t="s">
        <v>5011</v>
      </c>
      <c r="D822" t="s">
        <v>3824</v>
      </c>
      <c r="E822">
        <v>0</v>
      </c>
      <c r="F822">
        <v>0</v>
      </c>
      <c r="G822">
        <v>0</v>
      </c>
      <c r="H822" t="s">
        <v>10797</v>
      </c>
      <c r="I822" s="69" t="str">
        <f>"*"&amp;C822</f>
        <v>*Dead Man's Dike [M] (KN)</v>
      </c>
    </row>
    <row r="823" spans="1:9" x14ac:dyDescent="0.25">
      <c r="A823" t="s">
        <v>431</v>
      </c>
      <c r="B823">
        <f>COUNTIF(progressive!C$13:BW$227,'cards-dc.json'!I1583)</f>
        <v>0</v>
      </c>
      <c r="C823" t="s">
        <v>5013</v>
      </c>
      <c r="D823" t="s">
        <v>3825</v>
      </c>
      <c r="E823" t="s">
        <v>3926</v>
      </c>
      <c r="F823" t="s">
        <v>9793</v>
      </c>
      <c r="G823" t="s">
        <v>9784</v>
      </c>
      <c r="H823" t="s">
        <v>10798</v>
      </c>
      <c r="I823" s="69" t="str">
        <f>"*"&amp;C823</f>
        <v>*Dead Marshes [M] (LE)</v>
      </c>
    </row>
    <row r="824" spans="1:9" x14ac:dyDescent="0.25">
      <c r="A824" t="s">
        <v>431</v>
      </c>
      <c r="B824">
        <f>COUNTIF(progressive!C$13:BW$227,'cards-dc.json'!I436)</f>
        <v>0</v>
      </c>
      <c r="C824" t="s">
        <v>5012</v>
      </c>
      <c r="D824" t="s">
        <v>3835</v>
      </c>
      <c r="E824" t="s">
        <v>3926</v>
      </c>
      <c r="F824" t="s">
        <v>9793</v>
      </c>
      <c r="G824" t="s">
        <v>9788</v>
      </c>
      <c r="H824" t="s">
        <v>10799</v>
      </c>
      <c r="I824" s="69" t="str">
        <f>"*"&amp;C824</f>
        <v>*Dead Marshes [H] (TW)</v>
      </c>
    </row>
    <row r="825" spans="1:9" x14ac:dyDescent="0.25">
      <c r="A825" t="s">
        <v>982</v>
      </c>
      <c r="B825">
        <f>COUNTIF(progressive!C$13:BW$227,'cards-dc.json'!I1402)</f>
        <v>0</v>
      </c>
      <c r="C825" t="s">
        <v>5014</v>
      </c>
      <c r="D825" t="s">
        <v>3825</v>
      </c>
      <c r="E825" t="s">
        <v>8517</v>
      </c>
      <c r="F825" t="s">
        <v>9783</v>
      </c>
      <c r="G825" t="s">
        <v>9784</v>
      </c>
      <c r="H825" t="s">
        <v>10800</v>
      </c>
      <c r="I825" s="69" t="str">
        <f>"*"&amp;C825</f>
        <v>*Deadly Dart (LE)</v>
      </c>
    </row>
    <row r="826" spans="1:9" x14ac:dyDescent="0.25">
      <c r="A826" t="s">
        <v>1905</v>
      </c>
      <c r="B826">
        <f>COUNTIF(progressive!C$13:BW$227,'cards-dc.json'!I2516)</f>
        <v>0</v>
      </c>
      <c r="C826" t="s">
        <v>5015</v>
      </c>
      <c r="D826" t="s">
        <v>3828</v>
      </c>
      <c r="E826" t="s">
        <v>3951</v>
      </c>
      <c r="F826">
        <v>0</v>
      </c>
      <c r="G826">
        <v>0</v>
      </c>
      <c r="H826" t="s">
        <v>10801</v>
      </c>
      <c r="I826" s="69" t="str">
        <f>"*"&amp;C826</f>
        <v>*Deadly Laughter (NE)</v>
      </c>
    </row>
    <row r="827" spans="1:9" x14ac:dyDescent="0.25">
      <c r="A827" t="s">
        <v>672</v>
      </c>
      <c r="B827">
        <f>COUNTIF(progressive!C$13:BW$227,'cards-dc.json'!I1041)</f>
        <v>0</v>
      </c>
      <c r="C827" t="s">
        <v>5016</v>
      </c>
      <c r="D827" t="s">
        <v>3820</v>
      </c>
      <c r="E827" s="56" t="s">
        <v>3938</v>
      </c>
      <c r="F827" t="s">
        <v>9787</v>
      </c>
      <c r="G827" t="s">
        <v>9784</v>
      </c>
      <c r="H827" t="s">
        <v>10802</v>
      </c>
      <c r="I827" s="69" t="str">
        <f>"*"&amp;C827</f>
        <v>*Deallus (DM)</v>
      </c>
    </row>
    <row r="828" spans="1:9" x14ac:dyDescent="0.25">
      <c r="A828" t="s">
        <v>3349</v>
      </c>
      <c r="B828">
        <f>COUNTIF(progressive!C$13:BW$227,'cards-dc.json'!#REF!)</f>
        <v>0</v>
      </c>
      <c r="C828" t="s">
        <v>5017</v>
      </c>
      <c r="D828" t="s">
        <v>3832</v>
      </c>
      <c r="E828" t="s">
        <v>3951</v>
      </c>
      <c r="F828">
        <v>0</v>
      </c>
      <c r="G828">
        <v>0</v>
      </c>
      <c r="H828" t="s">
        <v>10803</v>
      </c>
      <c r="I828" s="69" t="str">
        <f>"*"&amp;C828</f>
        <v>*Death Holds No Fear (SL)</v>
      </c>
    </row>
    <row r="829" spans="1:9" x14ac:dyDescent="0.25">
      <c r="A829" t="s">
        <v>3596</v>
      </c>
      <c r="B829">
        <f>COUNTIF(progressive!C$13:BW$227,'cards-dc.json'!I4161)</f>
        <v>0</v>
      </c>
      <c r="C829" t="s">
        <v>5018</v>
      </c>
      <c r="D829" t="s">
        <v>3837</v>
      </c>
      <c r="E829" s="56" t="s">
        <v>3951</v>
      </c>
      <c r="F829">
        <v>0</v>
      </c>
      <c r="G829">
        <v>0</v>
      </c>
      <c r="H829" t="s">
        <v>10804</v>
      </c>
      <c r="I829" s="69" t="str">
        <f>"*"&amp;C829</f>
        <v>*Death of a Kinsman (WR)</v>
      </c>
    </row>
    <row r="830" spans="1:9" x14ac:dyDescent="0.25">
      <c r="A830" t="s">
        <v>1836</v>
      </c>
      <c r="B830">
        <f>COUNTIF(progressive!C$13:BW$227,'cards-dc.json'!I2446)</f>
        <v>0</v>
      </c>
      <c r="C830" t="s">
        <v>5019</v>
      </c>
      <c r="D830" t="s">
        <v>3828</v>
      </c>
      <c r="E830" s="56" t="s">
        <v>3951</v>
      </c>
      <c r="F830">
        <v>0</v>
      </c>
      <c r="G830">
        <v>0</v>
      </c>
      <c r="H830" t="s">
        <v>10805</v>
      </c>
      <c r="I830" s="69" t="str">
        <f>"*"&amp;C830</f>
        <v>*Death-carrying Vermin (NE)</v>
      </c>
    </row>
    <row r="831" spans="1:9" x14ac:dyDescent="0.25">
      <c r="A831" t="s">
        <v>2888</v>
      </c>
      <c r="B831">
        <f>COUNTIF(progressive!C$13:BW$227,'cards-dc.json'!I2686)</f>
        <v>0</v>
      </c>
      <c r="C831" t="s">
        <v>5020</v>
      </c>
      <c r="D831" t="s">
        <v>3829</v>
      </c>
      <c r="E831" s="56" t="s">
        <v>3951</v>
      </c>
      <c r="F831">
        <v>0</v>
      </c>
      <c r="G831">
        <v>0</v>
      </c>
      <c r="H831" t="s">
        <v>10806</v>
      </c>
      <c r="I831" s="69" t="str">
        <f>"*"&amp;C831</f>
        <v>*Deathwind (NW)</v>
      </c>
    </row>
    <row r="832" spans="1:9" x14ac:dyDescent="0.25">
      <c r="A832" t="s">
        <v>2536</v>
      </c>
      <c r="B832">
        <f>COUNTIF(progressive!C$13:BW$227,'cards-dc.json'!I3916)</f>
        <v>0</v>
      </c>
      <c r="C832" t="s">
        <v>5021</v>
      </c>
      <c r="D832" t="s">
        <v>3823</v>
      </c>
      <c r="E832" s="56" t="s">
        <v>3951</v>
      </c>
      <c r="F832">
        <v>0</v>
      </c>
      <c r="G832">
        <v>0</v>
      </c>
      <c r="H832" t="s">
        <v>10807</v>
      </c>
      <c r="I832" s="69" t="str">
        <f>"*"&amp;C832</f>
        <v>*Deceived By His Voice (GW)</v>
      </c>
    </row>
    <row r="833" spans="1:9" x14ac:dyDescent="0.25">
      <c r="A833" t="s">
        <v>1494</v>
      </c>
      <c r="B833">
        <f>COUNTIF(progressive!C$13:BW$227,'cards-dc.json'!I2071)</f>
        <v>0</v>
      </c>
      <c r="C833" t="s">
        <v>5022</v>
      </c>
      <c r="D833" t="s">
        <v>3822</v>
      </c>
      <c r="E833" t="s">
        <v>3951</v>
      </c>
      <c r="F833">
        <v>0</v>
      </c>
      <c r="G833">
        <v>0</v>
      </c>
      <c r="H833" t="s">
        <v>10808</v>
      </c>
      <c r="I833" s="69" t="str">
        <f>"*"&amp;C833</f>
        <v>*Decisions of the White Council (FB)</v>
      </c>
    </row>
    <row r="834" spans="1:9" x14ac:dyDescent="0.25">
      <c r="A834" t="s">
        <v>3178</v>
      </c>
      <c r="B834">
        <f>COUNTIF(progressive!C$13:BW$227,'cards-dc.json'!I3058)</f>
        <v>0</v>
      </c>
      <c r="C834" t="s">
        <v>5023</v>
      </c>
      <c r="D834" t="s">
        <v>3831</v>
      </c>
      <c r="E834" t="s">
        <v>3951</v>
      </c>
      <c r="F834">
        <v>0</v>
      </c>
      <c r="G834">
        <v>0</v>
      </c>
      <c r="H834" t="s">
        <v>10809</v>
      </c>
      <c r="I834" s="69" t="str">
        <f>"*"&amp;C834</f>
        <v>*Deeds of Lonely Daring (RS)</v>
      </c>
    </row>
    <row r="835" spans="1:9" x14ac:dyDescent="0.25">
      <c r="A835" t="s">
        <v>3094</v>
      </c>
      <c r="B835">
        <f>COUNTIF(progressive!C$13:BW$227,'cards-dc.json'!#REF!)</f>
        <v>0</v>
      </c>
      <c r="C835" t="s">
        <v>5024</v>
      </c>
      <c r="D835" t="s">
        <v>3830</v>
      </c>
      <c r="E835" s="56" t="s">
        <v>3951</v>
      </c>
      <c r="F835">
        <v>0</v>
      </c>
      <c r="G835">
        <v>0</v>
      </c>
      <c r="H835" t="s">
        <v>10810</v>
      </c>
      <c r="I835" s="69" t="str">
        <f>"*"&amp;C835</f>
        <v>*Deep Barracks (RN)</v>
      </c>
    </row>
    <row r="836" spans="1:9" x14ac:dyDescent="0.25">
      <c r="A836" t="s">
        <v>2631</v>
      </c>
      <c r="B836">
        <f>COUNTIF(progressive!C$13:BW$227,'cards-dc.json'!I4017)</f>
        <v>0</v>
      </c>
      <c r="C836" t="s">
        <v>5025</v>
      </c>
      <c r="D836" t="s">
        <v>3823</v>
      </c>
      <c r="E836" t="s">
        <v>3951</v>
      </c>
      <c r="F836">
        <v>0</v>
      </c>
      <c r="G836">
        <v>0</v>
      </c>
      <c r="H836" t="s">
        <v>10811</v>
      </c>
      <c r="I836" s="69" t="str">
        <f>"*"&amp;C836</f>
        <v>*Deep Cleft [H] (GW)</v>
      </c>
    </row>
    <row r="837" spans="1:9" x14ac:dyDescent="0.25">
      <c r="A837" t="s">
        <v>2631</v>
      </c>
      <c r="B837">
        <f>COUNTIF(progressive!C$13:BW$227,'cards-dc.json'!I4018)</f>
        <v>0</v>
      </c>
      <c r="C837" t="s">
        <v>5026</v>
      </c>
      <c r="D837" t="s">
        <v>3823</v>
      </c>
      <c r="E837" t="s">
        <v>3951</v>
      </c>
      <c r="F837">
        <v>0</v>
      </c>
      <c r="G837">
        <v>0</v>
      </c>
      <c r="H837" t="s">
        <v>10812</v>
      </c>
      <c r="I837" s="69" t="str">
        <f>"*"&amp;C837</f>
        <v>*Deep Cleft [M] (GW)</v>
      </c>
    </row>
    <row r="838" spans="1:9" x14ac:dyDescent="0.25">
      <c r="A838" t="s">
        <v>3179</v>
      </c>
      <c r="B838">
        <f>COUNTIF(progressive!C$13:BW$227,'cards-dc.json'!I3059)</f>
        <v>0</v>
      </c>
      <c r="C838" t="s">
        <v>5027</v>
      </c>
      <c r="D838" t="s">
        <v>3831</v>
      </c>
      <c r="E838" s="56" t="s">
        <v>3951</v>
      </c>
      <c r="F838">
        <v>0</v>
      </c>
      <c r="G838">
        <v>0</v>
      </c>
      <c r="H838" t="s">
        <v>10813</v>
      </c>
      <c r="I838" s="69" t="str">
        <f>"*"&amp;C838</f>
        <v>*Deep Is the Abyss (RS)</v>
      </c>
    </row>
    <row r="839" spans="1:9" x14ac:dyDescent="0.25">
      <c r="A839" t="s">
        <v>1370</v>
      </c>
      <c r="B839">
        <f>COUNTIF(progressive!C$13:BW$227,'cards-dc.json'!I1926)</f>
        <v>0</v>
      </c>
      <c r="C839" t="s">
        <v>5028</v>
      </c>
      <c r="D839" t="s">
        <v>3836</v>
      </c>
      <c r="E839" t="s">
        <v>3941</v>
      </c>
      <c r="F839" t="s">
        <v>9793</v>
      </c>
      <c r="G839" t="s">
        <v>9796</v>
      </c>
      <c r="H839" t="s">
        <v>10814</v>
      </c>
      <c r="I839" s="69" t="str">
        <f>"*"&amp;C839</f>
        <v>*Deep Mines (WH)</v>
      </c>
    </row>
    <row r="840" spans="1:9" x14ac:dyDescent="0.25">
      <c r="A840" t="s">
        <v>1712</v>
      </c>
      <c r="B840">
        <f>COUNTIF(progressive!C$13:BW$227,'cards-dc.json'!I2311)</f>
        <v>0</v>
      </c>
      <c r="C840" t="s">
        <v>5029</v>
      </c>
      <c r="D840" t="s">
        <v>3819</v>
      </c>
      <c r="E840" t="s">
        <v>3951</v>
      </c>
      <c r="F840">
        <v>0</v>
      </c>
      <c r="G840">
        <v>0</v>
      </c>
      <c r="H840" t="s">
        <v>10815</v>
      </c>
      <c r="I840" s="69" t="str">
        <f>"*"&amp;C840</f>
        <v>*Deep Mountain Fortress (DF)</v>
      </c>
    </row>
    <row r="841" spans="1:9" x14ac:dyDescent="0.25">
      <c r="A841" t="s">
        <v>983</v>
      </c>
      <c r="B841">
        <f>COUNTIF(progressive!C$13:BW$227,'cards-dc.json'!I1403)</f>
        <v>0</v>
      </c>
      <c r="C841" t="s">
        <v>5030</v>
      </c>
      <c r="D841" t="s">
        <v>3825</v>
      </c>
      <c r="E841" t="s">
        <v>3926</v>
      </c>
      <c r="F841" t="s">
        <v>9790</v>
      </c>
      <c r="G841" t="s">
        <v>9784</v>
      </c>
      <c r="H841" t="s">
        <v>10816</v>
      </c>
      <c r="I841" s="69" t="str">
        <f>"*"&amp;C841</f>
        <v>*Deeper Shadow (LE)</v>
      </c>
    </row>
    <row r="842" spans="1:9" x14ac:dyDescent="0.25">
      <c r="A842" t="s">
        <v>3420</v>
      </c>
      <c r="B842">
        <f>COUNTIF(progressive!C$13:BW$227,'cards-dc.json'!#REF!)</f>
        <v>0</v>
      </c>
      <c r="C842" t="s">
        <v>5031</v>
      </c>
      <c r="D842" t="s">
        <v>3832</v>
      </c>
      <c r="E842" s="56" t="s">
        <v>3951</v>
      </c>
      <c r="F842">
        <v>0</v>
      </c>
      <c r="G842">
        <v>0</v>
      </c>
      <c r="H842" t="s">
        <v>10817</v>
      </c>
      <c r="I842" s="69" t="str">
        <f>"*"&amp;C842</f>
        <v>*Deeps of Fuinur (SL)</v>
      </c>
    </row>
    <row r="843" spans="1:9" x14ac:dyDescent="0.25">
      <c r="A843" t="s">
        <v>9868</v>
      </c>
      <c r="B843">
        <f>COUNTIF(progressive!C$13:BW$227,'cards-dc.json'!I3060)</f>
        <v>0</v>
      </c>
      <c r="C843" t="s">
        <v>9941</v>
      </c>
      <c r="D843" t="s">
        <v>3831</v>
      </c>
      <c r="H843" t="s">
        <v>10818</v>
      </c>
      <c r="I843" s="69" t="str">
        <f>"*"&amp;C843</f>
        <v>*Defender of Gondor (RS)</v>
      </c>
    </row>
    <row r="844" spans="1:9" x14ac:dyDescent="0.25">
      <c r="A844" t="s">
        <v>503</v>
      </c>
      <c r="B844">
        <f>COUNTIF(progressive!C$13:BW$227,'cards-dc.json'!I872)</f>
        <v>5</v>
      </c>
      <c r="C844" t="s">
        <v>5032</v>
      </c>
      <c r="D844" t="s">
        <v>3833</v>
      </c>
      <c r="E844" s="56" t="s">
        <v>3940</v>
      </c>
      <c r="F844" t="s">
        <v>9785</v>
      </c>
      <c r="G844" t="s">
        <v>9786</v>
      </c>
      <c r="H844" t="s">
        <v>10819</v>
      </c>
      <c r="I844" s="69" t="str">
        <f>"*"&amp;C844</f>
        <v>*Deftness of Agility (TD)</v>
      </c>
    </row>
    <row r="845" spans="1:9" x14ac:dyDescent="0.25">
      <c r="A845" t="s">
        <v>1299</v>
      </c>
      <c r="B845">
        <f>COUNTIF(progressive!C$13:BW$227,'cards-dc.json'!I1855)</f>
        <v>0</v>
      </c>
      <c r="C845" t="s">
        <v>5033</v>
      </c>
      <c r="D845" t="s">
        <v>3836</v>
      </c>
      <c r="E845" s="56" t="s">
        <v>3939</v>
      </c>
      <c r="F845" t="s">
        <v>9790</v>
      </c>
      <c r="G845" t="s">
        <v>9796</v>
      </c>
      <c r="H845" t="s">
        <v>10820</v>
      </c>
      <c r="I845" s="69" t="str">
        <f>"*"&amp;C845</f>
        <v>*Delver's Harvest (WH)</v>
      </c>
    </row>
    <row r="846" spans="1:9" x14ac:dyDescent="0.25">
      <c r="A846" t="s">
        <v>3476</v>
      </c>
      <c r="B846">
        <f>COUNTIF(progressive!C$13:BW$227,'cards-dc.json'!I3160)</f>
        <v>3</v>
      </c>
      <c r="C846" t="s">
        <v>5034</v>
      </c>
      <c r="D846" t="s">
        <v>3834</v>
      </c>
      <c r="E846" s="56" t="s">
        <v>3951</v>
      </c>
      <c r="F846">
        <v>0</v>
      </c>
      <c r="G846">
        <v>0</v>
      </c>
      <c r="H846" t="s">
        <v>10821</v>
      </c>
      <c r="I846" s="69" t="str">
        <f>"*"&amp;C846</f>
        <v>*Demons of Aglarond (TI)</v>
      </c>
    </row>
    <row r="847" spans="1:9" x14ac:dyDescent="0.25">
      <c r="A847" t="s">
        <v>2889</v>
      </c>
      <c r="B847">
        <f>COUNTIF(progressive!C$13:BW$227,'cards-dc.json'!I2687)</f>
        <v>0</v>
      </c>
      <c r="C847" t="s">
        <v>5035</v>
      </c>
      <c r="D847" t="s">
        <v>3829</v>
      </c>
      <c r="E847" t="s">
        <v>3951</v>
      </c>
      <c r="F847">
        <v>0</v>
      </c>
      <c r="G847">
        <v>0</v>
      </c>
      <c r="H847" t="s">
        <v>10822</v>
      </c>
      <c r="I847" s="69" t="str">
        <f>"*"&amp;C847</f>
        <v>*Demons of the North Winds (NW)</v>
      </c>
    </row>
    <row r="848" spans="1:9" x14ac:dyDescent="0.25">
      <c r="A848" t="s">
        <v>3280</v>
      </c>
      <c r="B848">
        <f>COUNTIF(progressive!C$13:BW$227,'cards-dc.json'!#REF!)</f>
        <v>0</v>
      </c>
      <c r="C848" t="s">
        <v>5036</v>
      </c>
      <c r="D848" t="s">
        <v>3832</v>
      </c>
      <c r="E848" s="56" t="s">
        <v>3951</v>
      </c>
      <c r="F848">
        <v>0</v>
      </c>
      <c r="G848">
        <v>0</v>
      </c>
      <c r="H848" t="s">
        <v>10823</v>
      </c>
      <c r="I848" s="69" t="str">
        <f>"*"&amp;C848</f>
        <v>*Demons of Vatra (SL)</v>
      </c>
    </row>
    <row r="849" spans="1:9" x14ac:dyDescent="0.25">
      <c r="A849" t="s">
        <v>2722</v>
      </c>
      <c r="B849">
        <f>COUNTIF(progressive!C$13:BW$227,'cards-dc.json'!I2910)</f>
        <v>0</v>
      </c>
      <c r="C849" t="s">
        <v>5037</v>
      </c>
      <c r="D849" t="s">
        <v>3826</v>
      </c>
      <c r="E849" t="s">
        <v>3951</v>
      </c>
      <c r="F849">
        <v>0</v>
      </c>
      <c r="G849">
        <v>0</v>
      </c>
      <c r="H849" t="s">
        <v>10824</v>
      </c>
      <c r="I849" s="69" t="str">
        <f>"*"&amp;C849</f>
        <v>*Demon-whale (ML)</v>
      </c>
    </row>
    <row r="850" spans="1:9" x14ac:dyDescent="0.25">
      <c r="A850" t="s">
        <v>23</v>
      </c>
      <c r="B850">
        <f>COUNTIF(progressive!C$13:BW$227,'cards-dc.json'!I25)</f>
        <v>0</v>
      </c>
      <c r="C850" t="s">
        <v>5038</v>
      </c>
      <c r="D850" t="s">
        <v>3835</v>
      </c>
      <c r="E850" s="56" t="s">
        <v>3927</v>
      </c>
      <c r="F850" t="s">
        <v>9787</v>
      </c>
      <c r="G850" t="s">
        <v>9788</v>
      </c>
      <c r="H850" t="s">
        <v>10825</v>
      </c>
      <c r="I850" s="69" t="str">
        <f>"*"&amp;C850</f>
        <v>*Denethor II (TW)</v>
      </c>
    </row>
    <row r="851" spans="1:9" x14ac:dyDescent="0.25">
      <c r="A851" t="s">
        <v>2749</v>
      </c>
      <c r="B851">
        <f>COUNTIF(progressive!C$13:BW$227,'cards-dc.json'!I2937)</f>
        <v>0</v>
      </c>
      <c r="C851" t="s">
        <v>5039</v>
      </c>
      <c r="D851" t="s">
        <v>3826</v>
      </c>
      <c r="E851" t="s">
        <v>3951</v>
      </c>
      <c r="F851">
        <v>0</v>
      </c>
      <c r="G851">
        <v>0</v>
      </c>
      <c r="H851" t="s">
        <v>10826</v>
      </c>
      <c r="I851" s="69" t="str">
        <f>"*"&amp;C851</f>
        <v>*Denizens Courting Violence (ML)</v>
      </c>
    </row>
    <row r="852" spans="1:9" x14ac:dyDescent="0.25">
      <c r="A852" t="s">
        <v>2537</v>
      </c>
      <c r="B852">
        <f>COUNTIF(progressive!C$13:BW$227,'cards-dc.json'!I3917)</f>
        <v>0</v>
      </c>
      <c r="C852" t="s">
        <v>5040</v>
      </c>
      <c r="D852" t="s">
        <v>3823</v>
      </c>
      <c r="E852" t="s">
        <v>3951</v>
      </c>
      <c r="F852">
        <v>0</v>
      </c>
      <c r="G852">
        <v>0</v>
      </c>
      <c r="H852" t="s">
        <v>10827</v>
      </c>
      <c r="I852" s="69" t="str">
        <f>"*"&amp;C852</f>
        <v>*Depredation of the Dragon (GW)</v>
      </c>
    </row>
    <row r="853" spans="1:9" x14ac:dyDescent="0.25">
      <c r="A853" t="s">
        <v>2348</v>
      </c>
      <c r="B853">
        <f>COUNTIF(progressive!C$13:BW$227,'cards-dc.json'!I3701)</f>
        <v>0</v>
      </c>
      <c r="C853" t="s">
        <v>5041</v>
      </c>
      <c r="D853" t="s">
        <v>3821</v>
      </c>
      <c r="E853" t="s">
        <v>3951</v>
      </c>
      <c r="F853">
        <v>0</v>
      </c>
      <c r="G853">
        <v>0</v>
      </c>
      <c r="H853" t="s">
        <v>10828</v>
      </c>
      <c r="I853" s="69" t="str">
        <f>"*"&amp;C853</f>
        <v>*Derei (DS)</v>
      </c>
    </row>
    <row r="854" spans="1:9" x14ac:dyDescent="0.25">
      <c r="A854" t="s">
        <v>2750</v>
      </c>
      <c r="B854">
        <f>COUNTIF(progressive!C$13:BW$227,'cards-dc.json'!I2938)</f>
        <v>0</v>
      </c>
      <c r="C854" t="s">
        <v>5042</v>
      </c>
      <c r="D854" t="s">
        <v>3826</v>
      </c>
      <c r="E854" t="s">
        <v>3951</v>
      </c>
      <c r="F854">
        <v>0</v>
      </c>
      <c r="G854">
        <v>0</v>
      </c>
      <c r="H854" t="s">
        <v>10829</v>
      </c>
      <c r="I854" s="69" t="str">
        <f>"*"&amp;C854</f>
        <v>*Derelict Castles of the Elder Days (ML)</v>
      </c>
    </row>
    <row r="855" spans="1:9" x14ac:dyDescent="0.25">
      <c r="A855" t="s">
        <v>3511</v>
      </c>
      <c r="B855">
        <f>COUNTIF(progressive!C$13:BW$227,'cards-dc.json'!I3207)</f>
        <v>1</v>
      </c>
      <c r="C855" t="s">
        <v>5043</v>
      </c>
      <c r="D855" t="s">
        <v>3834</v>
      </c>
      <c r="E855" t="s">
        <v>3951</v>
      </c>
      <c r="F855">
        <v>0</v>
      </c>
      <c r="G855">
        <v>0</v>
      </c>
      <c r="H855" t="s">
        <v>10830</v>
      </c>
      <c r="I855" s="69" t="str">
        <f>"*"&amp;C855</f>
        <v>*Dernhelm (TI)</v>
      </c>
    </row>
    <row r="856" spans="1:9" x14ac:dyDescent="0.25">
      <c r="A856" t="s">
        <v>3575</v>
      </c>
      <c r="B856">
        <f>COUNTIF(progressive!C$13:BW$227,'cards-dc.json'!I4140)</f>
        <v>0</v>
      </c>
      <c r="C856" t="s">
        <v>5044</v>
      </c>
      <c r="D856" t="s">
        <v>3837</v>
      </c>
      <c r="E856" s="56" t="s">
        <v>3951</v>
      </c>
      <c r="F856">
        <v>0</v>
      </c>
      <c r="G856">
        <v>0</v>
      </c>
      <c r="H856" t="s">
        <v>10831</v>
      </c>
      <c r="I856" s="69" t="str">
        <f>"*"&amp;C856</f>
        <v>*Derufin (WR)</v>
      </c>
    </row>
    <row r="857" spans="1:9" x14ac:dyDescent="0.25">
      <c r="A857" t="s">
        <v>3576</v>
      </c>
      <c r="B857">
        <f>COUNTIF(progressive!C$13:BW$227,'cards-dc.json'!I4141)</f>
        <v>0</v>
      </c>
      <c r="C857" t="s">
        <v>5045</v>
      </c>
      <c r="D857" t="s">
        <v>3837</v>
      </c>
      <c r="E857" s="56" t="s">
        <v>3951</v>
      </c>
      <c r="F857">
        <v>0</v>
      </c>
      <c r="G857">
        <v>0</v>
      </c>
      <c r="H857" t="s">
        <v>10832</v>
      </c>
      <c r="I857" s="69" t="str">
        <f>"*"&amp;C857</f>
        <v>*Dervorin (WR)</v>
      </c>
    </row>
    <row r="858" spans="1:9" x14ac:dyDescent="0.25">
      <c r="A858" t="s">
        <v>1411</v>
      </c>
      <c r="B858">
        <f>COUNTIF(progressive!C$13:BW$227,'cards-dc.json'!I1971)</f>
        <v>0</v>
      </c>
      <c r="C858" t="s">
        <v>5046</v>
      </c>
      <c r="D858" t="s">
        <v>3814</v>
      </c>
      <c r="E858" t="s">
        <v>3927</v>
      </c>
      <c r="F858" t="s">
        <v>9790</v>
      </c>
      <c r="G858" t="s">
        <v>9784</v>
      </c>
      <c r="H858" t="s">
        <v>10833</v>
      </c>
      <c r="I858" s="69" t="str">
        <f>"*"&amp;C858</f>
        <v>*Descent through Fire (BA)</v>
      </c>
    </row>
    <row r="859" spans="1:9" x14ac:dyDescent="0.25">
      <c r="A859" t="s">
        <v>3350</v>
      </c>
      <c r="B859">
        <f>COUNTIF(progressive!C$13:BW$227,'cards-dc.json'!#REF!)</f>
        <v>0</v>
      </c>
      <c r="C859" t="s">
        <v>5047</v>
      </c>
      <c r="D859" t="s">
        <v>3832</v>
      </c>
      <c r="E859" s="56" t="s">
        <v>3951</v>
      </c>
      <c r="F859">
        <v>0</v>
      </c>
      <c r="G859">
        <v>0</v>
      </c>
      <c r="H859" t="s">
        <v>10834</v>
      </c>
      <c r="I859" s="69" t="str">
        <f>"*"&amp;C859</f>
        <v>*Desert Amber (SL)</v>
      </c>
    </row>
    <row r="860" spans="1:9" x14ac:dyDescent="0.25">
      <c r="A860" t="s">
        <v>3351</v>
      </c>
      <c r="B860">
        <f>COUNTIF(progressive!C$13:BW$227,'cards-dc.json'!#REF!)</f>
        <v>0</v>
      </c>
      <c r="C860" t="s">
        <v>5048</v>
      </c>
      <c r="D860" t="s">
        <v>3832</v>
      </c>
      <c r="E860" s="56" t="s">
        <v>3951</v>
      </c>
      <c r="F860">
        <v>0</v>
      </c>
      <c r="G860">
        <v>0</v>
      </c>
      <c r="H860" t="s">
        <v>10835</v>
      </c>
      <c r="I860" s="69" t="str">
        <f>"*"&amp;C860</f>
        <v>*Desert Orcs (SL)</v>
      </c>
    </row>
    <row r="861" spans="1:9" x14ac:dyDescent="0.25">
      <c r="A861" t="s">
        <v>3352</v>
      </c>
      <c r="B861">
        <f>COUNTIF(progressive!C$13:BW$227,'cards-dc.json'!#REF!)</f>
        <v>0</v>
      </c>
      <c r="C861" t="s">
        <v>5049</v>
      </c>
      <c r="D861" t="s">
        <v>3832</v>
      </c>
      <c r="E861" s="56" t="s">
        <v>3951</v>
      </c>
      <c r="F861">
        <v>0</v>
      </c>
      <c r="G861">
        <v>0</v>
      </c>
      <c r="H861" t="s">
        <v>10836</v>
      </c>
      <c r="I861" s="69" t="str">
        <f>"*"&amp;C861</f>
        <v>*Desert Screamers (SL)</v>
      </c>
    </row>
    <row r="862" spans="1:9" x14ac:dyDescent="0.25">
      <c r="A862" t="s">
        <v>1384</v>
      </c>
      <c r="B862">
        <f>COUNTIF(progressive!C$13:BW$227,'cards-dc.json'!I1944)</f>
        <v>0</v>
      </c>
      <c r="C862" t="s">
        <v>5050</v>
      </c>
      <c r="D862" t="s">
        <v>3814</v>
      </c>
      <c r="E862" t="s">
        <v>3927</v>
      </c>
      <c r="F862" t="s">
        <v>9785</v>
      </c>
      <c r="G862" t="s">
        <v>9786</v>
      </c>
      <c r="H862" t="s">
        <v>10837</v>
      </c>
      <c r="I862" s="69" t="str">
        <f>"*"&amp;C862</f>
        <v>*Desire All for Thy Belly (BA)</v>
      </c>
    </row>
    <row r="863" spans="1:9" x14ac:dyDescent="0.25">
      <c r="A863" t="s">
        <v>97</v>
      </c>
      <c r="B863">
        <f>COUNTIF(progressive!C$13:BW$227,'cards-dc.json'!I1292)</f>
        <v>0</v>
      </c>
      <c r="C863" t="s">
        <v>5052</v>
      </c>
      <c r="D863" t="s">
        <v>3825</v>
      </c>
      <c r="E863" t="s">
        <v>3942</v>
      </c>
      <c r="F863" t="s">
        <v>9785</v>
      </c>
      <c r="G863" t="s">
        <v>9786</v>
      </c>
      <c r="H863" t="s">
        <v>10838</v>
      </c>
      <c r="I863" s="69" t="str">
        <f>"*"&amp;C863</f>
        <v>*Despair of the Heart (LE)</v>
      </c>
    </row>
    <row r="864" spans="1:9" x14ac:dyDescent="0.25">
      <c r="A864" t="s">
        <v>97</v>
      </c>
      <c r="B864">
        <f>COUNTIF(progressive!C$13:BW$227,'cards-dc.json'!I100)</f>
        <v>0</v>
      </c>
      <c r="C864" t="s">
        <v>5051</v>
      </c>
      <c r="D864" t="s">
        <v>3835</v>
      </c>
      <c r="E864" t="s">
        <v>3931</v>
      </c>
      <c r="F864" t="s">
        <v>9785</v>
      </c>
      <c r="G864" t="s">
        <v>9786</v>
      </c>
      <c r="H864" t="s">
        <v>10839</v>
      </c>
      <c r="I864" s="69" t="str">
        <f>"*"&amp;C864</f>
        <v>*Despair of the Heart (TW)</v>
      </c>
    </row>
    <row r="865" spans="1:9" x14ac:dyDescent="0.25">
      <c r="A865" t="s">
        <v>1713</v>
      </c>
      <c r="B865">
        <f>COUNTIF(progressive!C$13:BW$227,'cards-dc.json'!I2312)</f>
        <v>0</v>
      </c>
      <c r="C865" t="s">
        <v>5053</v>
      </c>
      <c r="D865" t="s">
        <v>3819</v>
      </c>
      <c r="E865" t="s">
        <v>3951</v>
      </c>
      <c r="F865">
        <v>0</v>
      </c>
      <c r="G865">
        <v>0</v>
      </c>
      <c r="H865" t="s">
        <v>10840</v>
      </c>
      <c r="I865" s="69" t="str">
        <f>"*"&amp;C865</f>
        <v>*Desperate Strike (DF)</v>
      </c>
    </row>
    <row r="866" spans="1:9" x14ac:dyDescent="0.25">
      <c r="A866" t="s">
        <v>2538</v>
      </c>
      <c r="B866">
        <f>COUNTIF(progressive!C$13:BW$227,'cards-dc.json'!I3918)</f>
        <v>4</v>
      </c>
      <c r="C866" t="s">
        <v>5054</v>
      </c>
      <c r="D866" t="s">
        <v>3823</v>
      </c>
      <c r="E866" t="s">
        <v>3951</v>
      </c>
      <c r="F866">
        <v>0</v>
      </c>
      <c r="G866">
        <v>0</v>
      </c>
      <c r="H866" t="s">
        <v>10841</v>
      </c>
      <c r="I866" s="69" t="str">
        <f>"*"&amp;C866</f>
        <v>*Destruction and Savagery (GW)</v>
      </c>
    </row>
    <row r="867" spans="1:9" x14ac:dyDescent="0.25">
      <c r="A867" t="s">
        <v>3477</v>
      </c>
      <c r="B867">
        <f>COUNTIF(progressive!C$13:BW$227,'cards-dc.json'!I3161)</f>
        <v>0</v>
      </c>
      <c r="C867" t="s">
        <v>5055</v>
      </c>
      <c r="D867" t="s">
        <v>3834</v>
      </c>
      <c r="E867" t="s">
        <v>3951</v>
      </c>
      <c r="F867">
        <v>0</v>
      </c>
      <c r="G867">
        <v>0</v>
      </c>
      <c r="H867" t="s">
        <v>10842</v>
      </c>
      <c r="I867" s="69" t="str">
        <f>"*"&amp;C867</f>
        <v>*Devastation (TI)</v>
      </c>
    </row>
    <row r="868" spans="1:9" x14ac:dyDescent="0.25">
      <c r="A868" t="s">
        <v>3095</v>
      </c>
      <c r="B868">
        <f>COUNTIF(progressive!C$13:BW$227,'cards-dc.json'!#REF!)</f>
        <v>0</v>
      </c>
      <c r="C868" t="s">
        <v>5056</v>
      </c>
      <c r="D868" t="s">
        <v>3830</v>
      </c>
      <c r="E868" s="56" t="s">
        <v>3951</v>
      </c>
      <c r="F868">
        <v>0</v>
      </c>
      <c r="G868">
        <v>0</v>
      </c>
      <c r="H868" t="s">
        <v>10843</v>
      </c>
      <c r="I868" s="69" t="str">
        <f>"*"&amp;C868</f>
        <v>*Devourer of Hosts (RN)</v>
      </c>
    </row>
    <row r="869" spans="1:9" x14ac:dyDescent="0.25">
      <c r="A869" t="s">
        <v>3077</v>
      </c>
      <c r="B869">
        <f>COUNTIF(progressive!C$13:BW$227,'cards-dc.json'!#REF!)</f>
        <v>0</v>
      </c>
      <c r="C869" t="s">
        <v>5057</v>
      </c>
      <c r="D869" t="s">
        <v>3830</v>
      </c>
      <c r="E869" s="56" t="s">
        <v>3951</v>
      </c>
      <c r="F869">
        <v>0</v>
      </c>
      <c r="G869">
        <v>0</v>
      </c>
      <c r="H869" t="s">
        <v>10844</v>
      </c>
      <c r="I869" s="69" t="str">
        <f>"*"&amp;C869</f>
        <v>*Devouring Wyrms (RN)</v>
      </c>
    </row>
    <row r="870" spans="1:9" x14ac:dyDescent="0.25">
      <c r="A870" t="s">
        <v>1385</v>
      </c>
      <c r="B870">
        <f>COUNTIF(progressive!C$13:BW$227,'cards-dc.json'!I1945)</f>
        <v>0</v>
      </c>
      <c r="C870" t="s">
        <v>5058</v>
      </c>
      <c r="D870" t="s">
        <v>3814</v>
      </c>
      <c r="E870" s="56" t="s">
        <v>3927</v>
      </c>
      <c r="F870" t="s">
        <v>9785</v>
      </c>
      <c r="G870" t="s">
        <v>9786</v>
      </c>
      <c r="H870" t="s">
        <v>10845</v>
      </c>
      <c r="I870" s="69" t="str">
        <f>"*"&amp;C870</f>
        <v>*Diminish and Depart (BA)</v>
      </c>
    </row>
    <row r="871" spans="1:9" x14ac:dyDescent="0.25">
      <c r="A871" t="s">
        <v>432</v>
      </c>
      <c r="B871">
        <f>COUNTIF(progressive!C$13:BW$227,'cards-dc.json'!I1584)</f>
        <v>0</v>
      </c>
      <c r="C871" t="s">
        <v>5060</v>
      </c>
      <c r="D871" t="s">
        <v>3825</v>
      </c>
      <c r="E871" s="56" t="s">
        <v>3926</v>
      </c>
      <c r="F871" t="s">
        <v>9793</v>
      </c>
      <c r="G871" t="s">
        <v>9784</v>
      </c>
      <c r="H871" t="s">
        <v>10846</v>
      </c>
      <c r="I871" s="69" t="str">
        <f>"*"&amp;C871</f>
        <v>*Dimrill Dale [M] (LE)</v>
      </c>
    </row>
    <row r="872" spans="1:9" x14ac:dyDescent="0.25">
      <c r="A872" t="s">
        <v>432</v>
      </c>
      <c r="B872">
        <f>COUNTIF(progressive!C$13:BW$227,'cards-dc.json'!I437)</f>
        <v>0</v>
      </c>
      <c r="C872" t="s">
        <v>5059</v>
      </c>
      <c r="D872" t="s">
        <v>3835</v>
      </c>
      <c r="E872" t="s">
        <v>3926</v>
      </c>
      <c r="F872" t="s">
        <v>9793</v>
      </c>
      <c r="G872" t="s">
        <v>9788</v>
      </c>
      <c r="H872" t="s">
        <v>10847</v>
      </c>
      <c r="I872" s="69" t="str">
        <f>"*"&amp;C872</f>
        <v>*Dimrill Dale [H] (TW)</v>
      </c>
    </row>
    <row r="873" spans="1:9" x14ac:dyDescent="0.25">
      <c r="A873" t="s">
        <v>2539</v>
      </c>
      <c r="B873">
        <f>COUNTIF(progressive!C$13:BW$227,'cards-dc.json'!I3919)</f>
        <v>0</v>
      </c>
      <c r="C873" t="s">
        <v>5061</v>
      </c>
      <c r="D873" t="s">
        <v>3823</v>
      </c>
      <c r="E873" t="s">
        <v>3951</v>
      </c>
      <c r="F873">
        <v>0</v>
      </c>
      <c r="G873">
        <v>0</v>
      </c>
      <c r="H873" t="s">
        <v>10848</v>
      </c>
      <c r="I873" s="69" t="str">
        <f>"*"&amp;C873</f>
        <v>*Dire Negotiations (GW)</v>
      </c>
    </row>
    <row r="874" spans="1:9" x14ac:dyDescent="0.25">
      <c r="A874" t="s">
        <v>504</v>
      </c>
      <c r="B874">
        <f>COUNTIF(progressive!C$13:BW$227,'cards-dc.json'!I1293)</f>
        <v>0</v>
      </c>
      <c r="C874" t="s">
        <v>5063</v>
      </c>
      <c r="D874" t="s">
        <v>3825</v>
      </c>
      <c r="E874" t="s">
        <v>3945</v>
      </c>
      <c r="F874" t="s">
        <v>9789</v>
      </c>
      <c r="G874" t="s">
        <v>9786</v>
      </c>
      <c r="H874" t="s">
        <v>10849</v>
      </c>
      <c r="I874" s="69" t="str">
        <f>"*"&amp;C874</f>
        <v>*Dire Wolves (LE)</v>
      </c>
    </row>
    <row r="875" spans="1:9" x14ac:dyDescent="0.25">
      <c r="A875" t="s">
        <v>504</v>
      </c>
      <c r="B875">
        <f>COUNTIF(progressive!C$13:BW$227,'cards-dc.json'!I873)</f>
        <v>0</v>
      </c>
      <c r="C875" t="s">
        <v>5062</v>
      </c>
      <c r="D875" t="s">
        <v>3833</v>
      </c>
      <c r="E875" t="s">
        <v>3937</v>
      </c>
      <c r="F875" t="s">
        <v>9789</v>
      </c>
      <c r="G875" t="s">
        <v>9786</v>
      </c>
      <c r="H875" t="s">
        <v>10850</v>
      </c>
      <c r="I875" s="69" t="str">
        <f>"*"&amp;C875</f>
        <v>*Dire Wolves (TD)</v>
      </c>
    </row>
    <row r="876" spans="1:9" x14ac:dyDescent="0.25">
      <c r="A876" t="s">
        <v>3646</v>
      </c>
      <c r="B876">
        <f>COUNTIF(progressive!C$13:BW$227,'cards-dc.json'!I4211)</f>
        <v>3</v>
      </c>
      <c r="C876" t="s">
        <v>5064</v>
      </c>
      <c r="D876" t="s">
        <v>3837</v>
      </c>
      <c r="E876" s="56" t="s">
        <v>3951</v>
      </c>
      <c r="F876">
        <v>0</v>
      </c>
      <c r="G876">
        <v>0</v>
      </c>
      <c r="H876" t="s">
        <v>10851</v>
      </c>
      <c r="I876" s="69" t="str">
        <f>"*"&amp;C876</f>
        <v>*Dirwood Spear (WR)</v>
      </c>
    </row>
    <row r="877" spans="1:9" x14ac:dyDescent="0.25">
      <c r="A877" t="s">
        <v>1632</v>
      </c>
      <c r="B877">
        <f>COUNTIF(progressive!C$13:BW$227,'cards-dc.json'!I2229)</f>
        <v>0</v>
      </c>
      <c r="C877" t="s">
        <v>5065</v>
      </c>
      <c r="D877" t="s">
        <v>3819</v>
      </c>
      <c r="E877" t="s">
        <v>3951</v>
      </c>
      <c r="F877">
        <v>0</v>
      </c>
      <c r="G877">
        <v>0</v>
      </c>
      <c r="H877" t="s">
        <v>10852</v>
      </c>
      <c r="I877" s="69" t="str">
        <f>"*"&amp;C877</f>
        <v>*Dís (DF)</v>
      </c>
    </row>
    <row r="878" spans="1:9" x14ac:dyDescent="0.25">
      <c r="A878" t="s">
        <v>984</v>
      </c>
      <c r="B878">
        <f>COUNTIF(progressive!C$13:BW$227,'cards-dc.json'!I1404)</f>
        <v>0</v>
      </c>
      <c r="C878" t="s">
        <v>5066</v>
      </c>
      <c r="D878" t="s">
        <v>3825</v>
      </c>
      <c r="E878" s="56" t="s">
        <v>3944</v>
      </c>
      <c r="F878" t="s">
        <v>9790</v>
      </c>
      <c r="G878" t="s">
        <v>9784</v>
      </c>
      <c r="H878" t="s">
        <v>10853</v>
      </c>
      <c r="I878" s="69" t="str">
        <f>"*"&amp;C878</f>
        <v>*Diversion (LE)</v>
      </c>
    </row>
    <row r="879" spans="1:9" x14ac:dyDescent="0.25">
      <c r="A879" t="s">
        <v>1807</v>
      </c>
      <c r="B879">
        <f>COUNTIF(progressive!C$13:BW$227,'cards-dc.json'!I2417)</f>
        <v>0</v>
      </c>
      <c r="C879" t="s">
        <v>5067</v>
      </c>
      <c r="D879" t="s">
        <v>3828</v>
      </c>
      <c r="E879" s="56" t="s">
        <v>3951</v>
      </c>
      <c r="F879">
        <v>0</v>
      </c>
      <c r="G879">
        <v>0</v>
      </c>
      <c r="H879" t="s">
        <v>10854</v>
      </c>
      <c r="I879" s="69" t="str">
        <f>"*"&amp;C879</f>
        <v>*Djerul (NE)</v>
      </c>
    </row>
    <row r="880" spans="1:9" x14ac:dyDescent="0.25">
      <c r="A880" t="s">
        <v>3180</v>
      </c>
      <c r="B880">
        <f>COUNTIF(progressive!C$13:BW$227,'cards-dc.json'!I3061)</f>
        <v>0</v>
      </c>
      <c r="C880" t="s">
        <v>5068</v>
      </c>
      <c r="D880" t="s">
        <v>3831</v>
      </c>
      <c r="E880" t="s">
        <v>3951</v>
      </c>
      <c r="F880">
        <v>0</v>
      </c>
      <c r="G880">
        <v>0</v>
      </c>
      <c r="H880" t="s">
        <v>10855</v>
      </c>
      <c r="I880" s="69" t="str">
        <f>"*"&amp;C880</f>
        <v>*Do Not Use It Again (RS)</v>
      </c>
    </row>
    <row r="881" spans="1:9" x14ac:dyDescent="0.25">
      <c r="A881" t="s">
        <v>258</v>
      </c>
      <c r="B881">
        <f>COUNTIF(progressive!C$13:BW$227,'cards-dc.json'!I263)</f>
        <v>0</v>
      </c>
      <c r="C881" t="s">
        <v>5069</v>
      </c>
      <c r="D881" t="s">
        <v>3835</v>
      </c>
      <c r="E881" s="56" t="s">
        <v>3931</v>
      </c>
      <c r="F881" t="s">
        <v>9790</v>
      </c>
      <c r="G881" t="s">
        <v>9788</v>
      </c>
      <c r="H881" t="s">
        <v>10856</v>
      </c>
      <c r="I881" s="69" t="str">
        <f>"*"&amp;C881</f>
        <v>*Dodge (TW)</v>
      </c>
    </row>
    <row r="882" spans="1:9" x14ac:dyDescent="0.25">
      <c r="A882" t="s">
        <v>1256</v>
      </c>
      <c r="B882">
        <f>COUNTIF(progressive!C$13:BW$227,'cards-dc.json'!I1808)</f>
        <v>1</v>
      </c>
      <c r="C882" t="s">
        <v>5070</v>
      </c>
      <c r="D882" t="s">
        <v>3836</v>
      </c>
      <c r="E882" s="56" t="s">
        <v>3936</v>
      </c>
      <c r="F882" t="s">
        <v>9787</v>
      </c>
      <c r="G882" t="s">
        <v>9784</v>
      </c>
      <c r="H882" t="s">
        <v>10857</v>
      </c>
      <c r="I882" s="69" t="str">
        <f>"*"&amp;C882</f>
        <v>*Doeth - Durthak (WH)</v>
      </c>
    </row>
    <row r="883" spans="1:9" x14ac:dyDescent="0.25">
      <c r="A883" t="s">
        <v>1906</v>
      </c>
      <c r="B883">
        <f>COUNTIF(progressive!C$13:BW$227,'cards-dc.json'!I2517)</f>
        <v>0</v>
      </c>
      <c r="C883" t="s">
        <v>5071</v>
      </c>
      <c r="D883" t="s">
        <v>3828</v>
      </c>
      <c r="E883" t="s">
        <v>3951</v>
      </c>
      <c r="F883">
        <v>0</v>
      </c>
      <c r="G883">
        <v>0</v>
      </c>
      <c r="H883" t="s">
        <v>10858</v>
      </c>
      <c r="I883" s="69" t="str">
        <f>"*"&amp;C883</f>
        <v>*Dog-lord of Waw (NE)</v>
      </c>
    </row>
    <row r="884" spans="1:9" x14ac:dyDescent="0.25">
      <c r="A884" t="s">
        <v>856</v>
      </c>
      <c r="B884">
        <f>COUNTIF(progressive!C$13:BW$227,'cards-dc.json'!I1225)</f>
        <v>0</v>
      </c>
      <c r="C884" t="s">
        <v>5072</v>
      </c>
      <c r="D884" t="s">
        <v>3825</v>
      </c>
      <c r="E884" t="s">
        <v>3926</v>
      </c>
      <c r="F884" t="s">
        <v>9787</v>
      </c>
      <c r="G884" t="s">
        <v>9784</v>
      </c>
      <c r="H884" t="s">
        <v>10859</v>
      </c>
      <c r="I884" s="69" t="str">
        <f>"*"&amp;C884</f>
        <v>*Dôgrib (LE)</v>
      </c>
    </row>
    <row r="885" spans="1:9" x14ac:dyDescent="0.25">
      <c r="A885" t="s">
        <v>433</v>
      </c>
      <c r="B885">
        <f>COUNTIF(progressive!C$13:BW$227,'cards-dc.json'!I1585)</f>
        <v>0</v>
      </c>
      <c r="C885" t="s">
        <v>5074</v>
      </c>
      <c r="D885" t="s">
        <v>3825</v>
      </c>
      <c r="E885" t="s">
        <v>3927</v>
      </c>
      <c r="F885" t="s">
        <v>9793</v>
      </c>
      <c r="G885" t="s">
        <v>9784</v>
      </c>
      <c r="H885" t="s">
        <v>10860</v>
      </c>
      <c r="I885" s="69" t="str">
        <f>"*"&amp;C885</f>
        <v>*Dol Amroth [M] (LE)</v>
      </c>
    </row>
    <row r="886" spans="1:9" x14ac:dyDescent="0.25">
      <c r="A886" t="s">
        <v>433</v>
      </c>
      <c r="B886">
        <f>COUNTIF(progressive!C$13:BW$227,'cards-dc.json'!I438)</f>
        <v>0</v>
      </c>
      <c r="C886" t="s">
        <v>5073</v>
      </c>
      <c r="D886" t="s">
        <v>3835</v>
      </c>
      <c r="E886" t="s">
        <v>3928</v>
      </c>
      <c r="F886" t="s">
        <v>9793</v>
      </c>
      <c r="G886" t="s">
        <v>9788</v>
      </c>
      <c r="H886" t="s">
        <v>10861</v>
      </c>
      <c r="I886" s="69" t="str">
        <f>"*"&amp;C886</f>
        <v>*Dol Amroth [H] (TW)</v>
      </c>
    </row>
    <row r="887" spans="1:9" x14ac:dyDescent="0.25">
      <c r="A887" t="s">
        <v>434</v>
      </c>
      <c r="B887">
        <f>COUNTIF(progressive!C$13:BW$227,'cards-dc.json'!I2018)</f>
        <v>0</v>
      </c>
      <c r="C887" t="s">
        <v>5077</v>
      </c>
      <c r="D887" t="s">
        <v>3814</v>
      </c>
      <c r="E887" t="s">
        <v>3927</v>
      </c>
      <c r="F887" t="s">
        <v>9793</v>
      </c>
      <c r="G887" t="s">
        <v>4150</v>
      </c>
      <c r="H887" t="s">
        <v>10862</v>
      </c>
      <c r="I887" s="69" t="str">
        <f>"*"&amp;C887</f>
        <v>*Dol Guldur [B] (BA)</v>
      </c>
    </row>
    <row r="888" spans="1:9" x14ac:dyDescent="0.25">
      <c r="A888" t="s">
        <v>434</v>
      </c>
      <c r="B888">
        <f>COUNTIF(progressive!C$13:BW$227,'cards-dc.json'!I1586)</f>
        <v>0</v>
      </c>
      <c r="C888" t="s">
        <v>5076</v>
      </c>
      <c r="D888" t="s">
        <v>3825</v>
      </c>
      <c r="E888" s="56" t="s">
        <v>3943</v>
      </c>
      <c r="F888" t="s">
        <v>9793</v>
      </c>
      <c r="G888" t="s">
        <v>9784</v>
      </c>
      <c r="H888" t="s">
        <v>10863</v>
      </c>
      <c r="I888" s="69" t="str">
        <f>"*"&amp;C888</f>
        <v>*Dol Guldur [M] (LE)</v>
      </c>
    </row>
    <row r="889" spans="1:9" x14ac:dyDescent="0.25">
      <c r="A889" t="s">
        <v>434</v>
      </c>
      <c r="B889">
        <f>COUNTIF(progressive!C$13:BW$227,'cards-dc.json'!I439)</f>
        <v>0</v>
      </c>
      <c r="C889" t="s">
        <v>5075</v>
      </c>
      <c r="D889" t="s">
        <v>3835</v>
      </c>
      <c r="E889" t="s">
        <v>3927</v>
      </c>
      <c r="F889" t="s">
        <v>9793</v>
      </c>
      <c r="G889" t="s">
        <v>9788</v>
      </c>
      <c r="H889" t="s">
        <v>10864</v>
      </c>
      <c r="I889" s="69" t="str">
        <f>"*"&amp;C889</f>
        <v>*Dol Guldur [H] (TW)</v>
      </c>
    </row>
    <row r="890" spans="1:9" x14ac:dyDescent="0.25">
      <c r="A890" t="s">
        <v>3248</v>
      </c>
      <c r="B890">
        <f>COUNTIF(progressive!C$13:BW$227,'cards-dc.json'!#REF!)</f>
        <v>0</v>
      </c>
      <c r="C890" t="s">
        <v>5078</v>
      </c>
      <c r="D890" t="s">
        <v>3832</v>
      </c>
      <c r="E890" s="56" t="s">
        <v>3951</v>
      </c>
      <c r="F890">
        <v>0</v>
      </c>
      <c r="G890">
        <v>0</v>
      </c>
      <c r="H890" t="s">
        <v>10865</v>
      </c>
      <c r="I890" s="69" t="str">
        <f>"*"&amp;C890</f>
        <v>*Dolin (SL)</v>
      </c>
    </row>
    <row r="891" spans="1:9" x14ac:dyDescent="0.25">
      <c r="A891" t="s">
        <v>2349</v>
      </c>
      <c r="B891">
        <f>COUNTIF(progressive!C$13:BW$227,'cards-dc.json'!I3702)</f>
        <v>0</v>
      </c>
      <c r="C891" t="s">
        <v>5079</v>
      </c>
      <c r="D891" t="s">
        <v>3821</v>
      </c>
      <c r="E891" t="s">
        <v>3951</v>
      </c>
      <c r="F891">
        <v>0</v>
      </c>
      <c r="G891">
        <v>0</v>
      </c>
      <c r="H891" t="s">
        <v>10866</v>
      </c>
      <c r="I891" s="69" t="str">
        <f>"*"&amp;C891</f>
        <v>*Dom (DS)</v>
      </c>
    </row>
    <row r="892" spans="1:9" x14ac:dyDescent="0.25">
      <c r="A892" t="s">
        <v>1495</v>
      </c>
      <c r="B892">
        <f>COUNTIF(progressive!C$13:BW$227,'cards-dc.json'!I2072)</f>
        <v>0</v>
      </c>
      <c r="C892" t="s">
        <v>5080</v>
      </c>
      <c r="D892" t="s">
        <v>3822</v>
      </c>
      <c r="E892" s="56" t="s">
        <v>3951</v>
      </c>
      <c r="F892">
        <v>0</v>
      </c>
      <c r="G892">
        <v>0</v>
      </c>
      <c r="H892" t="s">
        <v>10867</v>
      </c>
      <c r="I892" s="69" t="str">
        <f>"*"&amp;C892</f>
        <v>*Doom of the Noldor (FB)</v>
      </c>
    </row>
    <row r="893" spans="1:9" x14ac:dyDescent="0.25">
      <c r="A893" t="s">
        <v>2812</v>
      </c>
      <c r="B893">
        <f>COUNTIF(progressive!C$13:BW$227,'cards-dc.json'!#REF!)</f>
        <v>0</v>
      </c>
      <c r="C893" t="s">
        <v>5081</v>
      </c>
      <c r="D893" t="s">
        <v>3827</v>
      </c>
      <c r="E893" t="s">
        <v>3951</v>
      </c>
      <c r="F893">
        <v>0</v>
      </c>
      <c r="G893">
        <v>0</v>
      </c>
      <c r="H893" t="s">
        <v>10868</v>
      </c>
      <c r="I893" s="69" t="str">
        <f>"*"&amp;C893</f>
        <v>*Doomed to Die (MM)</v>
      </c>
    </row>
    <row r="894" spans="1:9" x14ac:dyDescent="0.25">
      <c r="A894" t="s">
        <v>98</v>
      </c>
      <c r="B894">
        <f>COUNTIF(progressive!C$13:BW$227,'cards-dc.json'!I1294)</f>
        <v>0</v>
      </c>
      <c r="C894" t="s">
        <v>5083</v>
      </c>
      <c r="D894" t="s">
        <v>3825</v>
      </c>
      <c r="E894" t="s">
        <v>3942</v>
      </c>
      <c r="F894" t="s">
        <v>9785</v>
      </c>
      <c r="G894" t="s">
        <v>9786</v>
      </c>
      <c r="H894" t="s">
        <v>10869</v>
      </c>
      <c r="I894" s="69" t="str">
        <f>"*"&amp;C894</f>
        <v>*Doors of Night (LE)</v>
      </c>
    </row>
    <row r="895" spans="1:9" x14ac:dyDescent="0.25">
      <c r="A895" t="s">
        <v>98</v>
      </c>
      <c r="B895">
        <f>COUNTIF(progressive!C$13:BW$227,'cards-dc.json'!I101)</f>
        <v>0</v>
      </c>
      <c r="C895" t="s">
        <v>5082</v>
      </c>
      <c r="D895" t="s">
        <v>3835</v>
      </c>
      <c r="E895" t="s">
        <v>3932</v>
      </c>
      <c r="F895" t="s">
        <v>9785</v>
      </c>
      <c r="G895" t="s">
        <v>9786</v>
      </c>
      <c r="H895" t="s">
        <v>10870</v>
      </c>
      <c r="I895" s="69" t="str">
        <f>"*"&amp;C895</f>
        <v>*Doors of Night (TW)</v>
      </c>
    </row>
    <row r="896" spans="1:9" x14ac:dyDescent="0.25">
      <c r="A896" t="s">
        <v>2920</v>
      </c>
      <c r="B896">
        <f>COUNTIF(progressive!C$13:BW$227,'cards-dc.json'!I2719)</f>
        <v>0</v>
      </c>
      <c r="C896" t="s">
        <v>5084</v>
      </c>
      <c r="D896" t="s">
        <v>3829</v>
      </c>
      <c r="E896" t="s">
        <v>3951</v>
      </c>
      <c r="F896">
        <v>0</v>
      </c>
      <c r="G896">
        <v>0</v>
      </c>
      <c r="H896" t="s">
        <v>10124</v>
      </c>
      <c r="I896" s="69" t="str">
        <f>"*"&amp;C896</f>
        <v>*Dor Bendor (NW)</v>
      </c>
    </row>
    <row r="897" spans="1:9" x14ac:dyDescent="0.25">
      <c r="A897" t="s">
        <v>857</v>
      </c>
      <c r="B897">
        <f>COUNTIF(progressive!C$13:BW$227,'cards-dc.json'!I1226)</f>
        <v>0</v>
      </c>
      <c r="C897" t="s">
        <v>5085</v>
      </c>
      <c r="D897" t="s">
        <v>3825</v>
      </c>
      <c r="E897" t="s">
        <v>3926</v>
      </c>
      <c r="F897" t="s">
        <v>9787</v>
      </c>
      <c r="G897" t="s">
        <v>9784</v>
      </c>
      <c r="H897" t="s">
        <v>10871</v>
      </c>
      <c r="I897" s="69" t="str">
        <f>"*"&amp;C897</f>
        <v>*Dorelas (LE)</v>
      </c>
    </row>
    <row r="898" spans="1:9" x14ac:dyDescent="0.25">
      <c r="A898" t="s">
        <v>24</v>
      </c>
      <c r="B898">
        <f>COUNTIF(progressive!C$13:BW$227,'cards-dc.json'!I26)</f>
        <v>0</v>
      </c>
      <c r="C898" t="s">
        <v>5086</v>
      </c>
      <c r="D898" t="s">
        <v>3835</v>
      </c>
      <c r="E898" s="56" t="s">
        <v>3926</v>
      </c>
      <c r="F898" t="s">
        <v>9787</v>
      </c>
      <c r="G898" t="s">
        <v>9788</v>
      </c>
      <c r="H898" t="s">
        <v>10872</v>
      </c>
      <c r="I898" s="69" t="str">
        <f>"*"&amp;C898</f>
        <v>*Dori (TW)</v>
      </c>
    </row>
    <row r="899" spans="1:9" x14ac:dyDescent="0.25">
      <c r="A899" t="s">
        <v>197</v>
      </c>
      <c r="B899">
        <f>COUNTIF(progressive!C$13:BW$227,'cards-dc.json'!I202)</f>
        <v>0</v>
      </c>
      <c r="C899" t="s">
        <v>5087</v>
      </c>
      <c r="D899" t="s">
        <v>3835</v>
      </c>
      <c r="E899" t="s">
        <v>3928</v>
      </c>
      <c r="F899" t="s">
        <v>9795</v>
      </c>
      <c r="G899" t="s">
        <v>9786</v>
      </c>
      <c r="H899" t="s">
        <v>10873</v>
      </c>
      <c r="I899" s="69" t="str">
        <f>"*"&amp;C899</f>
        <v>*Dorwinion (TW)</v>
      </c>
    </row>
    <row r="900" spans="1:9" x14ac:dyDescent="0.25">
      <c r="A900" t="s">
        <v>2290</v>
      </c>
      <c r="B900">
        <f>COUNTIF(progressive!C$13:BW$227,'cards-dc.json'!I3618)</f>
        <v>0</v>
      </c>
      <c r="C900" t="s">
        <v>5088</v>
      </c>
      <c r="D900" t="s">
        <v>3818</v>
      </c>
      <c r="E900" t="s">
        <v>3951</v>
      </c>
      <c r="F900">
        <v>0</v>
      </c>
      <c r="G900">
        <v>0</v>
      </c>
      <c r="H900" t="s">
        <v>10874</v>
      </c>
      <c r="I900" s="69" t="str">
        <f>"*"&amp;C900</f>
        <v>*Dorwinrim School of Diplomacy (CP)</v>
      </c>
    </row>
    <row r="901" spans="1:9" x14ac:dyDescent="0.25">
      <c r="A901" t="s">
        <v>707</v>
      </c>
      <c r="B901">
        <f>COUNTIF(progressive!C$13:BW$227,'cards-dc.json'!I1076)</f>
        <v>0</v>
      </c>
      <c r="C901" t="s">
        <v>5089</v>
      </c>
      <c r="D901" t="s">
        <v>3820</v>
      </c>
      <c r="E901" s="56" t="s">
        <v>3937</v>
      </c>
      <c r="F901" t="s">
        <v>9785</v>
      </c>
      <c r="G901" t="s">
        <v>9786</v>
      </c>
      <c r="H901" t="s">
        <v>10875</v>
      </c>
      <c r="I901" s="69" t="str">
        <f>"*"&amp;C901</f>
        <v>*Doubled Vigilance (DM)</v>
      </c>
    </row>
    <row r="902" spans="1:9" x14ac:dyDescent="0.25">
      <c r="A902" t="s">
        <v>1300</v>
      </c>
      <c r="B902">
        <f>COUNTIF(progressive!C$13:BW$227,'cards-dc.json'!I1856)</f>
        <v>5</v>
      </c>
      <c r="C902" t="s">
        <v>5090</v>
      </c>
      <c r="D902" t="s">
        <v>3836</v>
      </c>
      <c r="E902" s="56" t="s">
        <v>3948</v>
      </c>
      <c r="F902" t="s">
        <v>9790</v>
      </c>
      <c r="G902" t="s">
        <v>9796</v>
      </c>
      <c r="H902" t="s">
        <v>10876</v>
      </c>
      <c r="I902" s="69" t="str">
        <f>"*"&amp;C902</f>
        <v>*Double-dealing (WH)</v>
      </c>
    </row>
    <row r="903" spans="1:9" x14ac:dyDescent="0.25">
      <c r="A903" t="s">
        <v>985</v>
      </c>
      <c r="B903">
        <f>COUNTIF(progressive!C$13:BW$227,'cards-dc.json'!I1405)</f>
        <v>0</v>
      </c>
      <c r="C903" t="s">
        <v>5091</v>
      </c>
      <c r="D903" t="s">
        <v>3825</v>
      </c>
      <c r="E903" s="56" t="s">
        <v>3926</v>
      </c>
      <c r="F903" t="s">
        <v>9790</v>
      </c>
      <c r="G903" t="s">
        <v>9784</v>
      </c>
      <c r="H903" t="s">
        <v>10877</v>
      </c>
      <c r="I903" s="69" t="str">
        <f>"*"&amp;C903</f>
        <v>*Down Down to Goblin-town (LE)</v>
      </c>
    </row>
    <row r="904" spans="1:9" x14ac:dyDescent="0.25">
      <c r="A904" t="s">
        <v>3181</v>
      </c>
      <c r="B904">
        <f>COUNTIF(progressive!C$13:BW$227,'cards-dc.json'!I3062)</f>
        <v>0</v>
      </c>
      <c r="C904" t="s">
        <v>5092</v>
      </c>
      <c r="D904" t="s">
        <v>3831</v>
      </c>
      <c r="E904" t="s">
        <v>3951</v>
      </c>
      <c r="F904">
        <v>0</v>
      </c>
      <c r="G904">
        <v>0</v>
      </c>
      <c r="H904" t="s">
        <v>10878</v>
      </c>
      <c r="I904" s="69" t="str">
        <f>"*"&amp;C904</f>
        <v>*Down the Hurrying Waters (RS)</v>
      </c>
    </row>
    <row r="905" spans="1:9" x14ac:dyDescent="0.25">
      <c r="A905" t="s">
        <v>2446</v>
      </c>
      <c r="B905">
        <f>COUNTIF(progressive!C$13:BW$227,'cards-dc.json'!I3826)</f>
        <v>0</v>
      </c>
      <c r="C905" t="s">
        <v>10000</v>
      </c>
      <c r="D905" t="s">
        <v>3823</v>
      </c>
      <c r="H905" t="s">
        <v>10124</v>
      </c>
      <c r="I905" s="69" t="str">
        <f>"*"&amp;C905</f>
        <v>*Dragon AL (GW)</v>
      </c>
    </row>
    <row r="906" spans="1:9" x14ac:dyDescent="0.25">
      <c r="A906" t="s">
        <v>2506</v>
      </c>
      <c r="B906">
        <f>COUNTIF(progressive!C$13:BW$227,'cards-dc.json'!I3887)</f>
        <v>1</v>
      </c>
      <c r="C906" t="s">
        <v>5093</v>
      </c>
      <c r="D906" t="s">
        <v>3823</v>
      </c>
      <c r="E906" t="s">
        <v>3951</v>
      </c>
      <c r="F906">
        <v>0</v>
      </c>
      <c r="G906">
        <v>0</v>
      </c>
      <c r="H906" t="s">
        <v>10124</v>
      </c>
      <c r="I906" s="69" t="str">
        <f>"*"&amp;C906</f>
        <v>*Dragon Gap (GW)</v>
      </c>
    </row>
    <row r="907" spans="1:9" x14ac:dyDescent="0.25">
      <c r="A907" t="s">
        <v>2479</v>
      </c>
      <c r="B907">
        <f>COUNTIF(progressive!C$13:BW$227,'cards-dc.json'!I3859)</f>
        <v>0</v>
      </c>
      <c r="C907" t="s">
        <v>5094</v>
      </c>
      <c r="D907" t="s">
        <v>3823</v>
      </c>
      <c r="E907" t="s">
        <v>3951</v>
      </c>
      <c r="F907">
        <v>0</v>
      </c>
      <c r="G907">
        <v>0</v>
      </c>
      <c r="H907" t="s">
        <v>10879</v>
      </c>
      <c r="I907" s="69" t="str">
        <f>"*"&amp;C907</f>
        <v>*Dragon Hunters (GW)</v>
      </c>
    </row>
    <row r="908" spans="1:9" x14ac:dyDescent="0.25">
      <c r="A908" t="s">
        <v>1907</v>
      </c>
      <c r="B908">
        <f>COUNTIF(progressive!C$13:BW$227,'cards-dc.json'!I2518)</f>
        <v>9</v>
      </c>
      <c r="C908" t="s">
        <v>5095</v>
      </c>
      <c r="D908" t="s">
        <v>3828</v>
      </c>
      <c r="E908" s="56" t="s">
        <v>3951</v>
      </c>
      <c r="F908">
        <v>0</v>
      </c>
      <c r="G908">
        <v>0</v>
      </c>
      <c r="H908" t="s">
        <v>10880</v>
      </c>
      <c r="I908" s="69" t="str">
        <f>"*"&amp;C908</f>
        <v>*Dragon Marked in Red [H] (NE)</v>
      </c>
    </row>
    <row r="909" spans="1:9" x14ac:dyDescent="0.25">
      <c r="A909" t="s">
        <v>1907</v>
      </c>
      <c r="B909">
        <f>COUNTIF(progressive!C$13:BW$227,'cards-dc.json'!I2519)</f>
        <v>0</v>
      </c>
      <c r="C909" t="s">
        <v>5096</v>
      </c>
      <c r="D909" t="s">
        <v>3828</v>
      </c>
      <c r="E909" s="56" t="s">
        <v>3951</v>
      </c>
      <c r="F909">
        <v>0</v>
      </c>
      <c r="G909">
        <v>0</v>
      </c>
      <c r="H909" t="s">
        <v>10881</v>
      </c>
      <c r="I909" s="69" t="str">
        <f>"*"&amp;C909</f>
        <v>*Dragon Marked in Red [M] (NE)</v>
      </c>
    </row>
    <row r="910" spans="1:9" x14ac:dyDescent="0.25">
      <c r="A910" t="s">
        <v>2540</v>
      </c>
      <c r="B910">
        <f>COUNTIF(progressive!C$13:BW$227,'cards-dc.json'!I3920)</f>
        <v>4</v>
      </c>
      <c r="C910" t="s">
        <v>5097</v>
      </c>
      <c r="D910" t="s">
        <v>3823</v>
      </c>
      <c r="E910" s="56" t="s">
        <v>3951</v>
      </c>
      <c r="F910">
        <v>0</v>
      </c>
      <c r="G910">
        <v>0</v>
      </c>
      <c r="H910" t="s">
        <v>10882</v>
      </c>
      <c r="I910" s="69" t="str">
        <f>"*"&amp;C910</f>
        <v>*Dragon Mindbend (GW)</v>
      </c>
    </row>
    <row r="911" spans="1:9" x14ac:dyDescent="0.25">
      <c r="A911" t="s">
        <v>2541</v>
      </c>
      <c r="B911">
        <f>COUNTIF(progressive!C$13:BW$227,'cards-dc.json'!I3921)</f>
        <v>2</v>
      </c>
      <c r="C911" t="s">
        <v>5098</v>
      </c>
      <c r="D911" t="s">
        <v>3823</v>
      </c>
      <c r="E911" s="56" t="s">
        <v>3951</v>
      </c>
      <c r="F911">
        <v>0</v>
      </c>
      <c r="G911">
        <v>0</v>
      </c>
      <c r="H911" t="s">
        <v>10883</v>
      </c>
      <c r="I911" s="69" t="str">
        <f>"*"&amp;C911</f>
        <v>*Dragon-egg (GW)</v>
      </c>
    </row>
    <row r="912" spans="1:9" x14ac:dyDescent="0.25">
      <c r="A912" t="s">
        <v>592</v>
      </c>
      <c r="B912">
        <f>COUNTIF(progressive!C$13:BW$227,'cards-dc.json'!I961)</f>
        <v>3</v>
      </c>
      <c r="C912" t="s">
        <v>5099</v>
      </c>
      <c r="D912" t="s">
        <v>3833</v>
      </c>
      <c r="E912" t="s">
        <v>3935</v>
      </c>
      <c r="F912" t="s">
        <v>9790</v>
      </c>
      <c r="G912" t="s">
        <v>9788</v>
      </c>
      <c r="H912" t="s">
        <v>10884</v>
      </c>
      <c r="I912" s="69" t="str">
        <f>"*"&amp;C912</f>
        <v>*Dragon-feuds (TD)</v>
      </c>
    </row>
    <row r="913" spans="1:9" x14ac:dyDescent="0.25">
      <c r="A913" t="s">
        <v>2549</v>
      </c>
      <c r="B913">
        <f>COUNTIF(progressive!C$13:BW$227,'cards-dc.json'!I3929)</f>
        <v>1</v>
      </c>
      <c r="C913" t="s">
        <v>5100</v>
      </c>
      <c r="D913" t="s">
        <v>3823</v>
      </c>
      <c r="E913" t="s">
        <v>3951</v>
      </c>
      <c r="F913">
        <v>0</v>
      </c>
      <c r="G913">
        <v>0</v>
      </c>
      <c r="H913" t="s">
        <v>10885</v>
      </c>
      <c r="I913" s="69" t="str">
        <f>"*"&amp;C913</f>
        <v>*Dragonfire and Savage Swords (GW)</v>
      </c>
    </row>
    <row r="914" spans="1:9" x14ac:dyDescent="0.25">
      <c r="A914" t="s">
        <v>2542</v>
      </c>
      <c r="B914">
        <f>COUNTIF(progressive!C$13:BW$227,'cards-dc.json'!I3922)</f>
        <v>0</v>
      </c>
      <c r="C914" t="s">
        <v>5101</v>
      </c>
      <c r="D914" t="s">
        <v>3823</v>
      </c>
      <c r="E914" s="56">
        <v>0</v>
      </c>
      <c r="F914">
        <v>0</v>
      </c>
      <c r="G914">
        <v>0</v>
      </c>
      <c r="H914" t="s">
        <v>10886</v>
      </c>
      <c r="I914" s="69" t="str">
        <f>"*"&amp;C914</f>
        <v>*Dragon-hatchling (GW)</v>
      </c>
    </row>
    <row r="915" spans="1:9" x14ac:dyDescent="0.25">
      <c r="A915" t="s">
        <v>780</v>
      </c>
      <c r="B915">
        <f>COUNTIF(progressive!C$13:BW$227,'cards-dc.json'!I1149)</f>
        <v>4</v>
      </c>
      <c r="C915" t="s">
        <v>5102</v>
      </c>
      <c r="D915" t="s">
        <v>3820</v>
      </c>
      <c r="E915" t="s">
        <v>3936</v>
      </c>
      <c r="F915" t="s">
        <v>9783</v>
      </c>
      <c r="G915" t="s">
        <v>9788</v>
      </c>
      <c r="H915" t="s">
        <v>10887</v>
      </c>
      <c r="I915" s="69" t="str">
        <f>"*"&amp;C915</f>
        <v>*Dragon-helm (DM)</v>
      </c>
    </row>
    <row r="916" spans="1:9" x14ac:dyDescent="0.25">
      <c r="A916" t="s">
        <v>1908</v>
      </c>
      <c r="B916">
        <f>COUNTIF(progressive!C$13:BW$227,'cards-dc.json'!I2520)</f>
        <v>0</v>
      </c>
      <c r="C916" t="s">
        <v>5103</v>
      </c>
      <c r="D916" t="s">
        <v>3828</v>
      </c>
      <c r="E916" t="s">
        <v>3951</v>
      </c>
      <c r="F916">
        <v>0</v>
      </c>
      <c r="G916">
        <v>0</v>
      </c>
      <c r="H916" t="s">
        <v>10888</v>
      </c>
      <c r="I916" s="69" t="str">
        <f>"*"&amp;C916</f>
        <v>*Dragon-helm of Uon (NE)</v>
      </c>
    </row>
    <row r="917" spans="1:9" x14ac:dyDescent="0.25">
      <c r="A917" t="s">
        <v>593</v>
      </c>
      <c r="B917">
        <f>COUNTIF(progressive!C$13:BW$227,'cards-dc.json'!I962)</f>
        <v>0</v>
      </c>
      <c r="C917" t="s">
        <v>5104</v>
      </c>
      <c r="D917" t="s">
        <v>3833</v>
      </c>
      <c r="E917" t="s">
        <v>3935</v>
      </c>
      <c r="F917" t="s">
        <v>9790</v>
      </c>
      <c r="G917" t="s">
        <v>9788</v>
      </c>
      <c r="H917" t="s">
        <v>10889</v>
      </c>
      <c r="I917" s="69" t="str">
        <f>"*"&amp;C917</f>
        <v>*Dragon-lore (TD)</v>
      </c>
    </row>
    <row r="918" spans="1:9" x14ac:dyDescent="0.25">
      <c r="A918" t="s">
        <v>2546</v>
      </c>
      <c r="B918">
        <f>COUNTIF(progressive!C$13:BW$227,'cards-dc.json'!I3926)</f>
        <v>0</v>
      </c>
      <c r="C918" t="s">
        <v>5105</v>
      </c>
      <c r="D918" t="s">
        <v>3823</v>
      </c>
      <c r="E918" s="56">
        <v>0</v>
      </c>
      <c r="F918">
        <v>0</v>
      </c>
      <c r="G918">
        <v>0</v>
      </c>
      <c r="H918" t="s">
        <v>10890</v>
      </c>
      <c r="I918" s="69" t="str">
        <f>"*"&amp;C918</f>
        <v>*Dragon's Abode (GW)</v>
      </c>
    </row>
    <row r="919" spans="1:9" x14ac:dyDescent="0.25">
      <c r="A919" t="s">
        <v>506</v>
      </c>
      <c r="B919">
        <f>COUNTIF(progressive!C$13:BW$227,'cards-dc.json'!I875)</f>
        <v>0</v>
      </c>
      <c r="C919" t="s">
        <v>5106</v>
      </c>
      <c r="D919" t="s">
        <v>3833</v>
      </c>
      <c r="E919" t="s">
        <v>3937</v>
      </c>
      <c r="F919" t="s">
        <v>9785</v>
      </c>
      <c r="G919" t="s">
        <v>9786</v>
      </c>
      <c r="H919" t="s">
        <v>10891</v>
      </c>
      <c r="I919" s="69" t="str">
        <f>"*"&amp;C919</f>
        <v>*Dragon's Blood (TD)</v>
      </c>
    </row>
    <row r="920" spans="1:9" x14ac:dyDescent="0.25">
      <c r="A920" t="s">
        <v>507</v>
      </c>
      <c r="B920">
        <f>COUNTIF(progressive!C$13:BW$227,'cards-dc.json'!I3860)</f>
        <v>0</v>
      </c>
      <c r="C920" t="s">
        <v>5108</v>
      </c>
      <c r="D920" t="s">
        <v>3823</v>
      </c>
      <c r="E920">
        <v>0</v>
      </c>
      <c r="F920">
        <v>0</v>
      </c>
      <c r="G920">
        <v>0</v>
      </c>
      <c r="H920" t="s">
        <v>10892</v>
      </c>
      <c r="I920" s="69" t="str">
        <f>"*"&amp;C920</f>
        <v>*Dragon's Breath (GW)</v>
      </c>
    </row>
    <row r="921" spans="1:9" x14ac:dyDescent="0.25">
      <c r="A921" t="s">
        <v>507</v>
      </c>
      <c r="B921">
        <f>COUNTIF(progressive!C$13:BW$227,'cards-dc.json'!I876)</f>
        <v>0</v>
      </c>
      <c r="C921" t="s">
        <v>5107</v>
      </c>
      <c r="D921" t="s">
        <v>3833</v>
      </c>
      <c r="E921" t="s">
        <v>3935</v>
      </c>
      <c r="F921" t="s">
        <v>9785</v>
      </c>
      <c r="G921" t="s">
        <v>9786</v>
      </c>
      <c r="H921" t="s">
        <v>10893</v>
      </c>
      <c r="I921" s="69" t="str">
        <f>"*"&amp;C921</f>
        <v>*Dragon's Breath (TD)</v>
      </c>
    </row>
    <row r="922" spans="1:9" x14ac:dyDescent="0.25">
      <c r="A922" t="s">
        <v>508</v>
      </c>
      <c r="B922">
        <f>COUNTIF(progressive!C$13:BW$227,'cards-dc.json'!I877)</f>
        <v>0</v>
      </c>
      <c r="C922" t="s">
        <v>5109</v>
      </c>
      <c r="D922" t="s">
        <v>3833</v>
      </c>
      <c r="E922" s="56" t="s">
        <v>3938</v>
      </c>
      <c r="F922" t="s">
        <v>9785</v>
      </c>
      <c r="G922" t="s">
        <v>9786</v>
      </c>
      <c r="H922" t="s">
        <v>10894</v>
      </c>
      <c r="I922" s="69" t="str">
        <f>"*"&amp;C922</f>
        <v>*Dragon's Curse (TD)</v>
      </c>
    </row>
    <row r="923" spans="1:9" x14ac:dyDescent="0.25">
      <c r="A923" t="s">
        <v>2632</v>
      </c>
      <c r="B923">
        <f>COUNTIF(progressive!C$13:BW$227,'cards-dc.json'!I4019)</f>
        <v>0</v>
      </c>
      <c r="C923" t="s">
        <v>5110</v>
      </c>
      <c r="D923" t="s">
        <v>3823</v>
      </c>
      <c r="E923">
        <v>0</v>
      </c>
      <c r="F923">
        <v>0</v>
      </c>
      <c r="G923">
        <v>0</v>
      </c>
      <c r="H923" t="s">
        <v>10895</v>
      </c>
      <c r="I923" s="69" t="str">
        <f>"*"&amp;C923</f>
        <v>*Dragon's Den (GW)</v>
      </c>
    </row>
    <row r="924" spans="1:9" x14ac:dyDescent="0.25">
      <c r="A924" t="s">
        <v>99</v>
      </c>
      <c r="B924">
        <f>COUNTIF(progressive!C$13:BW$227,'cards-dc.json'!I102)</f>
        <v>0</v>
      </c>
      <c r="C924" t="s">
        <v>5111</v>
      </c>
      <c r="D924" t="s">
        <v>3835</v>
      </c>
      <c r="E924" s="56" t="s">
        <v>3926</v>
      </c>
      <c r="F924" t="s">
        <v>9785</v>
      </c>
      <c r="G924" t="s">
        <v>9786</v>
      </c>
      <c r="H924" t="s">
        <v>10896</v>
      </c>
      <c r="I924" s="69" t="str">
        <f>"*"&amp;C924</f>
        <v>*Dragon's Desolation (TW)</v>
      </c>
    </row>
    <row r="925" spans="1:9" x14ac:dyDescent="0.25">
      <c r="A925" t="s">
        <v>2447</v>
      </c>
      <c r="B925">
        <f>COUNTIF(progressive!C$13:BW$227,'cards-dc.json'!I3827)</f>
        <v>0</v>
      </c>
      <c r="C925" t="s">
        <v>5112</v>
      </c>
      <c r="D925" t="s">
        <v>3823</v>
      </c>
      <c r="E925">
        <v>0</v>
      </c>
      <c r="F925">
        <v>0</v>
      </c>
      <c r="G925">
        <v>0</v>
      </c>
      <c r="H925" t="s">
        <v>10897</v>
      </c>
      <c r="I925" s="69" t="str">
        <f>"*"&amp;C925</f>
        <v>*Dragon's Disciple (GW)</v>
      </c>
    </row>
    <row r="926" spans="1:9" x14ac:dyDescent="0.25">
      <c r="A926" t="s">
        <v>2547</v>
      </c>
      <c r="B926">
        <f>COUNTIF(progressive!C$13:BW$227,'cards-dc.json'!I3927)</f>
        <v>0</v>
      </c>
      <c r="C926" t="s">
        <v>5113</v>
      </c>
      <c r="D926" t="s">
        <v>3823</v>
      </c>
      <c r="E926">
        <v>0</v>
      </c>
      <c r="F926">
        <v>0</v>
      </c>
      <c r="G926">
        <v>0</v>
      </c>
      <c r="H926" t="s">
        <v>10898</v>
      </c>
      <c r="I926" s="69" t="str">
        <f>"*"&amp;C926</f>
        <v>*Dragon's Dream (GW)</v>
      </c>
    </row>
    <row r="927" spans="1:9" x14ac:dyDescent="0.25">
      <c r="A927" t="s">
        <v>594</v>
      </c>
      <c r="B927">
        <f>COUNTIF(progressive!C$13:BW$227,'cards-dc.json'!I963)</f>
        <v>0</v>
      </c>
      <c r="C927" t="s">
        <v>5114</v>
      </c>
      <c r="D927" t="s">
        <v>3833</v>
      </c>
      <c r="E927" t="s">
        <v>3940</v>
      </c>
      <c r="F927" t="s">
        <v>9790</v>
      </c>
      <c r="G927" t="s">
        <v>9788</v>
      </c>
      <c r="H927" t="s">
        <v>10899</v>
      </c>
      <c r="I927" s="69" t="str">
        <f>"*"&amp;C927</f>
        <v>*Dragon's Hunger (TD)</v>
      </c>
    </row>
    <row r="928" spans="1:9" x14ac:dyDescent="0.25">
      <c r="A928" t="s">
        <v>2548</v>
      </c>
      <c r="B928">
        <f>COUNTIF(progressive!C$13:BW$227,'cards-dc.json'!I3928)</f>
        <v>0</v>
      </c>
      <c r="C928" t="s">
        <v>5115</v>
      </c>
      <c r="D928" t="s">
        <v>3823</v>
      </c>
      <c r="E928">
        <v>0</v>
      </c>
      <c r="F928">
        <v>0</v>
      </c>
      <c r="G928">
        <v>0</v>
      </c>
      <c r="H928" t="s">
        <v>10900</v>
      </c>
      <c r="I928" s="69" t="str">
        <f>"*"&amp;C928</f>
        <v>*Dragon's Nest (GW)</v>
      </c>
    </row>
    <row r="929" spans="1:9" x14ac:dyDescent="0.25">
      <c r="A929" t="s">
        <v>2480</v>
      </c>
      <c r="B929">
        <f>COUNTIF(progressive!C$13:BW$227,'cards-dc.json'!I3861)</f>
        <v>0</v>
      </c>
      <c r="C929" t="s">
        <v>5116</v>
      </c>
      <c r="D929" t="s">
        <v>3823</v>
      </c>
      <c r="E929">
        <v>0</v>
      </c>
      <c r="F929">
        <v>0</v>
      </c>
      <c r="G929">
        <v>0</v>
      </c>
      <c r="H929" t="s">
        <v>10901</v>
      </c>
      <c r="I929" s="69" t="str">
        <f>"*"&amp;C929</f>
        <v>*Dragon's Sleep (GW)</v>
      </c>
    </row>
    <row r="930" spans="1:9" x14ac:dyDescent="0.25">
      <c r="A930" t="s">
        <v>509</v>
      </c>
      <c r="B930">
        <f>COUNTIF(progressive!C$13:BW$227,'cards-dc.json'!I878)</f>
        <v>0</v>
      </c>
      <c r="C930" t="s">
        <v>5117</v>
      </c>
      <c r="D930" t="s">
        <v>3833</v>
      </c>
      <c r="E930" s="56" t="s">
        <v>3935</v>
      </c>
      <c r="F930" t="s">
        <v>9785</v>
      </c>
      <c r="G930" t="s">
        <v>9786</v>
      </c>
      <c r="H930" t="s">
        <v>10902</v>
      </c>
      <c r="I930" s="69" t="str">
        <f>"*"&amp;C930</f>
        <v>*Dragon's Terror (TD)</v>
      </c>
    </row>
    <row r="931" spans="1:9" x14ac:dyDescent="0.25">
      <c r="A931" t="s">
        <v>2481</v>
      </c>
      <c r="B931">
        <f>COUNTIF(progressive!C$13:BW$227,'cards-dc.json'!I3862)</f>
        <v>0</v>
      </c>
      <c r="C931" t="s">
        <v>5118</v>
      </c>
      <c r="D931" t="s">
        <v>3823</v>
      </c>
      <c r="E931" t="s">
        <v>3951</v>
      </c>
      <c r="F931">
        <v>0</v>
      </c>
      <c r="G931">
        <v>0</v>
      </c>
      <c r="H931" t="s">
        <v>10903</v>
      </c>
      <c r="I931" s="69" t="str">
        <f>"*"&amp;C931</f>
        <v>*Dragon's Vengeance (GW)</v>
      </c>
    </row>
    <row r="932" spans="1:9" x14ac:dyDescent="0.25">
      <c r="A932" t="s">
        <v>2543</v>
      </c>
      <c r="B932">
        <f>COUNTIF(progressive!C$13:BW$227,'cards-dc.json'!I3923)</f>
        <v>0</v>
      </c>
      <c r="C932" t="s">
        <v>5119</v>
      </c>
      <c r="D932" t="s">
        <v>3823</v>
      </c>
      <c r="E932" s="56" t="s">
        <v>3951</v>
      </c>
      <c r="F932">
        <v>0</v>
      </c>
      <c r="G932">
        <v>0</v>
      </c>
      <c r="H932" t="s">
        <v>10904</v>
      </c>
      <c r="I932" s="69" t="str">
        <f>"*"&amp;C932</f>
        <v>*Dragon-scales (GW)</v>
      </c>
    </row>
    <row r="933" spans="1:9" x14ac:dyDescent="0.25">
      <c r="A933" t="s">
        <v>505</v>
      </c>
      <c r="B933">
        <f>COUNTIF(progressive!C$13:BW$227,'cards-dc.json'!I874)</f>
        <v>0</v>
      </c>
      <c r="C933" t="s">
        <v>5120</v>
      </c>
      <c r="D933" t="s">
        <v>3833</v>
      </c>
      <c r="E933" t="s">
        <v>3937</v>
      </c>
      <c r="F933" t="s">
        <v>9785</v>
      </c>
      <c r="G933" t="s">
        <v>9786</v>
      </c>
      <c r="H933" t="s">
        <v>10905</v>
      </c>
      <c r="I933" s="69" t="str">
        <f>"*"&amp;C933</f>
        <v>*Dragon-sickness (TD)</v>
      </c>
    </row>
    <row r="934" spans="1:9" x14ac:dyDescent="0.25">
      <c r="A934" t="s">
        <v>2544</v>
      </c>
      <c r="B934">
        <f>COUNTIF(progressive!C$13:BW$227,'cards-dc.json'!I3924)</f>
        <v>0</v>
      </c>
      <c r="C934" t="s">
        <v>5121</v>
      </c>
      <c r="D934" t="s">
        <v>3823</v>
      </c>
      <c r="E934" s="56" t="s">
        <v>3951</v>
      </c>
      <c r="F934">
        <v>0</v>
      </c>
      <c r="G934">
        <v>0</v>
      </c>
      <c r="H934" t="s">
        <v>10906</v>
      </c>
      <c r="I934" s="69" t="str">
        <f>"*"&amp;C934</f>
        <v>*Dragon-teeth Necklace (GW)</v>
      </c>
    </row>
    <row r="935" spans="1:9" x14ac:dyDescent="0.25">
      <c r="A935" t="s">
        <v>2545</v>
      </c>
      <c r="B935">
        <f>COUNTIF(progressive!C$13:BW$227,'cards-dc.json'!I3925)</f>
        <v>0</v>
      </c>
      <c r="C935" t="s">
        <v>5122</v>
      </c>
      <c r="D935" t="s">
        <v>3823</v>
      </c>
      <c r="E935" s="56" t="s">
        <v>3951</v>
      </c>
      <c r="F935">
        <v>0</v>
      </c>
      <c r="G935">
        <v>0</v>
      </c>
      <c r="H935" t="s">
        <v>10907</v>
      </c>
      <c r="I935" s="69" t="str">
        <f>"*"&amp;C935</f>
        <v>*Dragon-totem (GW)</v>
      </c>
    </row>
    <row r="936" spans="1:9" x14ac:dyDescent="0.25">
      <c r="A936" t="s">
        <v>3512</v>
      </c>
      <c r="B936">
        <f>COUNTIF(progressive!C$13:BW$227,'cards-dc.json'!I3063)</f>
        <v>0</v>
      </c>
      <c r="C936" t="s">
        <v>9942</v>
      </c>
      <c r="D936" t="s">
        <v>3831</v>
      </c>
      <c r="E936" s="56"/>
      <c r="H936" t="s">
        <v>10908</v>
      </c>
      <c r="I936" s="69" t="str">
        <f>"*"&amp;C936</f>
        <v>*Draw Swords Together (RS)</v>
      </c>
    </row>
    <row r="937" spans="1:9" x14ac:dyDescent="0.25">
      <c r="A937" t="s">
        <v>2813</v>
      </c>
      <c r="B937">
        <f>COUNTIF(progressive!C$13:BW$227,'cards-dc.json'!#REF!)</f>
        <v>0</v>
      </c>
      <c r="C937" t="s">
        <v>5123</v>
      </c>
      <c r="D937" t="s">
        <v>3827</v>
      </c>
      <c r="E937" t="s">
        <v>3951</v>
      </c>
      <c r="F937">
        <v>0</v>
      </c>
      <c r="G937">
        <v>0</v>
      </c>
      <c r="H937" t="s">
        <v>10909</v>
      </c>
      <c r="I937" s="69" t="str">
        <f>"*"&amp;C937</f>
        <v>*Drawn to Its Master (MM)</v>
      </c>
    </row>
    <row r="938" spans="1:9" x14ac:dyDescent="0.25">
      <c r="A938" t="s">
        <v>2751</v>
      </c>
      <c r="B938">
        <f>COUNTIF(progressive!C$13:BW$227,'cards-dc.json'!I2939)</f>
        <v>0</v>
      </c>
      <c r="C938" t="s">
        <v>5124</v>
      </c>
      <c r="D938" t="s">
        <v>3826</v>
      </c>
      <c r="E938" t="s">
        <v>3951</v>
      </c>
      <c r="F938">
        <v>0</v>
      </c>
      <c r="G938">
        <v>0</v>
      </c>
      <c r="H938" t="s">
        <v>10910</v>
      </c>
      <c r="I938" s="69" t="str">
        <f>"*"&amp;C938</f>
        <v>*Dreams of Beleriand (ML)</v>
      </c>
    </row>
    <row r="939" spans="1:9" x14ac:dyDescent="0.25">
      <c r="A939" t="s">
        <v>259</v>
      </c>
      <c r="B939">
        <f>COUNTIF(progressive!C$13:BW$227,'cards-dc.json'!I264)</f>
        <v>0</v>
      </c>
      <c r="C939" t="s">
        <v>5125</v>
      </c>
      <c r="D939" t="s">
        <v>3835</v>
      </c>
      <c r="E939" s="56" t="s">
        <v>3929</v>
      </c>
      <c r="F939" t="s">
        <v>9790</v>
      </c>
      <c r="G939" t="s">
        <v>9788</v>
      </c>
      <c r="H939" t="s">
        <v>10911</v>
      </c>
      <c r="I939" s="69" t="str">
        <f>"*"&amp;C939</f>
        <v>*Dreams of Lore (TW)</v>
      </c>
    </row>
    <row r="940" spans="1:9" x14ac:dyDescent="0.25">
      <c r="A940" t="s">
        <v>2375</v>
      </c>
      <c r="B940">
        <f>COUNTIF(progressive!C$13:BW$227,'cards-dc.json'!I3728)</f>
        <v>0</v>
      </c>
      <c r="C940" t="s">
        <v>5126</v>
      </c>
      <c r="D940" t="s">
        <v>3821</v>
      </c>
      <c r="E940" s="56" t="s">
        <v>3951</v>
      </c>
      <c r="F940">
        <v>0</v>
      </c>
      <c r="G940">
        <v>0</v>
      </c>
      <c r="H940" t="s">
        <v>10124</v>
      </c>
      <c r="I940" s="69" t="str">
        <f>"*"&amp;C940</f>
        <v>*Drêl (DS)</v>
      </c>
    </row>
    <row r="941" spans="1:9" x14ac:dyDescent="0.25">
      <c r="A941" t="s">
        <v>2163</v>
      </c>
      <c r="B941">
        <f>COUNTIF(progressive!C$13:BW$227,'cards-dc.json'!I3469)</f>
        <v>0</v>
      </c>
      <c r="C941" t="s">
        <v>5127</v>
      </c>
      <c r="D941" t="s">
        <v>3817</v>
      </c>
      <c r="E941" t="s">
        <v>3951</v>
      </c>
      <c r="F941">
        <v>0</v>
      </c>
      <c r="G941">
        <v>0</v>
      </c>
      <c r="H941" t="s">
        <v>10124</v>
      </c>
      <c r="I941" s="69" t="str">
        <f>"*"&amp;C941</f>
        <v>*Drenâd (CA)</v>
      </c>
    </row>
    <row r="942" spans="1:9" x14ac:dyDescent="0.25">
      <c r="A942" t="s">
        <v>3096</v>
      </c>
      <c r="B942">
        <f>COUNTIF(progressive!C$13:BW$227,'cards-dc.json'!#REF!)</f>
        <v>0</v>
      </c>
      <c r="C942" t="s">
        <v>5128</v>
      </c>
      <c r="D942" t="s">
        <v>3830</v>
      </c>
      <c r="E942" t="s">
        <v>3951</v>
      </c>
      <c r="F942">
        <v>0</v>
      </c>
      <c r="G942">
        <v>0</v>
      </c>
      <c r="H942" t="s">
        <v>10912</v>
      </c>
      <c r="I942" s="69" t="str">
        <f>"*"&amp;C942</f>
        <v>*Drive Away the Night (RN)</v>
      </c>
    </row>
    <row r="943" spans="1:9" x14ac:dyDescent="0.25">
      <c r="A943" t="s">
        <v>1540</v>
      </c>
      <c r="B943">
        <f>COUNTIF(progressive!C$13:BW$227,'cards-dc.json'!I2118)</f>
        <v>0</v>
      </c>
      <c r="C943" t="s">
        <v>5129</v>
      </c>
      <c r="D943" t="s">
        <v>3822</v>
      </c>
      <c r="E943">
        <v>0</v>
      </c>
      <c r="F943">
        <v>0</v>
      </c>
      <c r="G943">
        <v>0</v>
      </c>
      <c r="H943" t="s">
        <v>10913</v>
      </c>
      <c r="I943" s="69" t="str">
        <f>"*"&amp;C943</f>
        <v>*Drive Back the Shadow (FB)</v>
      </c>
    </row>
    <row r="944" spans="1:9" x14ac:dyDescent="0.25">
      <c r="A944" t="s">
        <v>1187</v>
      </c>
      <c r="B944">
        <f>COUNTIF(progressive!C$13:BW$227,'cards-dc.json'!I1696)</f>
        <v>0</v>
      </c>
      <c r="C944" t="s">
        <v>5130</v>
      </c>
      <c r="D944" t="s">
        <v>3813</v>
      </c>
      <c r="E944" s="56" t="s">
        <v>3939</v>
      </c>
      <c r="F944" t="s">
        <v>9790</v>
      </c>
      <c r="G944" t="s">
        <v>9784</v>
      </c>
      <c r="H944" t="s">
        <v>10914</v>
      </c>
      <c r="I944" s="69" t="str">
        <f>"*"&amp;C944</f>
        <v>*Driven as by a Madness (AS)</v>
      </c>
    </row>
    <row r="945" spans="1:9" x14ac:dyDescent="0.25">
      <c r="A945" t="s">
        <v>2550</v>
      </c>
      <c r="B945">
        <f>COUNTIF(progressive!C$13:BW$227,'cards-dc.json'!I3930)</f>
        <v>0</v>
      </c>
      <c r="C945" t="s">
        <v>5131</v>
      </c>
      <c r="D945" t="s">
        <v>3823</v>
      </c>
      <c r="E945" t="s">
        <v>3951</v>
      </c>
      <c r="F945">
        <v>0</v>
      </c>
      <c r="G945">
        <v>0</v>
      </c>
      <c r="H945" t="s">
        <v>10915</v>
      </c>
      <c r="I945" s="69" t="str">
        <f>"*"&amp;C945</f>
        <v>*Driven into Exile (GW)</v>
      </c>
    </row>
    <row r="946" spans="1:9" x14ac:dyDescent="0.25">
      <c r="A946" t="s">
        <v>673</v>
      </c>
      <c r="B946">
        <f>COUNTIF(progressive!C$13:BW$227,'cards-dc.json'!I1042)</f>
        <v>0</v>
      </c>
      <c r="C946" t="s">
        <v>5132</v>
      </c>
      <c r="D946" t="s">
        <v>3820</v>
      </c>
      <c r="E946" s="56" t="s">
        <v>3938</v>
      </c>
      <c r="F946" t="s">
        <v>9787</v>
      </c>
      <c r="G946" t="s">
        <v>9784</v>
      </c>
      <c r="H946" t="s">
        <v>10916</v>
      </c>
      <c r="I946" s="69" t="str">
        <f>"*"&amp;C946</f>
        <v>*Drór (DM)</v>
      </c>
    </row>
    <row r="947" spans="1:9" x14ac:dyDescent="0.25">
      <c r="A947" t="s">
        <v>3281</v>
      </c>
      <c r="B947">
        <f>COUNTIF(progressive!C$13:BW$227,'cards-dc.json'!#REF!)</f>
        <v>0</v>
      </c>
      <c r="C947" t="s">
        <v>5133</v>
      </c>
      <c r="D947" t="s">
        <v>3832</v>
      </c>
      <c r="E947" s="56" t="s">
        <v>3951</v>
      </c>
      <c r="F947">
        <v>0</v>
      </c>
      <c r="G947">
        <v>0</v>
      </c>
      <c r="H947" t="s">
        <v>10917</v>
      </c>
      <c r="I947" s="69" t="str">
        <f>"*"&amp;C947</f>
        <v>*Drought (SL)</v>
      </c>
    </row>
    <row r="948" spans="1:9" x14ac:dyDescent="0.25">
      <c r="A948" t="s">
        <v>100</v>
      </c>
      <c r="B948">
        <f>COUNTIF(progressive!C$13:BW$227,'cards-dc.json'!I103)</f>
        <v>0</v>
      </c>
      <c r="C948" t="s">
        <v>5134</v>
      </c>
      <c r="D948" t="s">
        <v>3835</v>
      </c>
      <c r="E948" t="s">
        <v>3926</v>
      </c>
      <c r="F948" t="s">
        <v>9785</v>
      </c>
      <c r="G948" t="s">
        <v>9786</v>
      </c>
      <c r="H948" t="s">
        <v>10918</v>
      </c>
      <c r="I948" s="69" t="str">
        <f>"*"&amp;C948</f>
        <v>*Drowning Seas (TW)</v>
      </c>
    </row>
    <row r="949" spans="1:9" x14ac:dyDescent="0.25">
      <c r="A949" t="s">
        <v>435</v>
      </c>
      <c r="B949">
        <f>COUNTIF(progressive!C$13:BW$227,'cards-dc.json'!I1587)</f>
        <v>0</v>
      </c>
      <c r="C949" t="s">
        <v>5136</v>
      </c>
      <c r="D949" t="s">
        <v>3825</v>
      </c>
      <c r="E949" s="56" t="s">
        <v>3926</v>
      </c>
      <c r="F949" t="s">
        <v>9793</v>
      </c>
      <c r="G949" t="s">
        <v>9784</v>
      </c>
      <c r="H949" t="s">
        <v>10919</v>
      </c>
      <c r="I949" s="69" t="str">
        <f>"*"&amp;C949</f>
        <v>*Drúadan Forest [M] (LE)</v>
      </c>
    </row>
    <row r="950" spans="1:9" x14ac:dyDescent="0.25">
      <c r="A950" t="s">
        <v>435</v>
      </c>
      <c r="B950">
        <f>COUNTIF(progressive!C$13:BW$227,'cards-dc.json'!I440)</f>
        <v>0</v>
      </c>
      <c r="C950" t="s">
        <v>5135</v>
      </c>
      <c r="D950" t="s">
        <v>3835</v>
      </c>
      <c r="E950" t="s">
        <v>3928</v>
      </c>
      <c r="F950" t="s">
        <v>9793</v>
      </c>
      <c r="G950" t="s">
        <v>9788</v>
      </c>
      <c r="H950" t="s">
        <v>10920</v>
      </c>
      <c r="I950" s="69" t="str">
        <f>"*"&amp;C950</f>
        <v>*Drúadan Forest [H] (TW)</v>
      </c>
    </row>
    <row r="951" spans="1:9" x14ac:dyDescent="0.25">
      <c r="A951" t="s">
        <v>1188</v>
      </c>
      <c r="B951">
        <f>COUNTIF(progressive!C$13:BW$227,'cards-dc.json'!I1697)</f>
        <v>0</v>
      </c>
      <c r="C951" t="s">
        <v>5137</v>
      </c>
      <c r="D951" t="s">
        <v>3813</v>
      </c>
      <c r="E951" s="56" t="s">
        <v>3939</v>
      </c>
      <c r="F951" t="s">
        <v>9790</v>
      </c>
      <c r="G951" t="s">
        <v>9788</v>
      </c>
      <c r="H951" t="s">
        <v>10921</v>
      </c>
      <c r="I951" s="69" t="str">
        <f>"*"&amp;C951</f>
        <v>*Drughu (AS)</v>
      </c>
    </row>
    <row r="952" spans="1:9" x14ac:dyDescent="0.25">
      <c r="A952" t="s">
        <v>708</v>
      </c>
      <c r="B952">
        <f>COUNTIF(progressive!C$13:BW$227,'cards-dc.json'!I1077)</f>
        <v>0</v>
      </c>
      <c r="C952" t="s">
        <v>5138</v>
      </c>
      <c r="D952" t="s">
        <v>3820</v>
      </c>
      <c r="E952" t="s">
        <v>3935</v>
      </c>
      <c r="F952" t="s">
        <v>9785</v>
      </c>
      <c r="G952" t="s">
        <v>9786</v>
      </c>
      <c r="H952" t="s">
        <v>10922</v>
      </c>
      <c r="I952" s="69" t="str">
        <f>"*"&amp;C952</f>
        <v>*Drums (DM)</v>
      </c>
    </row>
    <row r="953" spans="1:9" x14ac:dyDescent="0.25">
      <c r="A953" t="s">
        <v>1714</v>
      </c>
      <c r="B953">
        <f>COUNTIF(progressive!C$13:BW$227,'cards-dc.json'!I2313)</f>
        <v>20</v>
      </c>
      <c r="C953" t="s">
        <v>5139</v>
      </c>
      <c r="D953" t="s">
        <v>3819</v>
      </c>
      <c r="E953" t="s">
        <v>3951</v>
      </c>
      <c r="F953">
        <v>0</v>
      </c>
      <c r="G953">
        <v>0</v>
      </c>
      <c r="H953" t="s">
        <v>10923</v>
      </c>
      <c r="I953" s="69" t="str">
        <f>"*"&amp;C953</f>
        <v>*Dry Tunnels (DF)</v>
      </c>
    </row>
    <row r="954" spans="1:9" x14ac:dyDescent="0.25">
      <c r="A954" t="s">
        <v>3577</v>
      </c>
      <c r="B954">
        <f>COUNTIF(progressive!C$13:BW$227,'cards-dc.json'!I4142)</f>
        <v>0</v>
      </c>
      <c r="C954" t="s">
        <v>5140</v>
      </c>
      <c r="D954" t="s">
        <v>3837</v>
      </c>
      <c r="E954" s="56" t="s">
        <v>3951</v>
      </c>
      <c r="F954">
        <v>0</v>
      </c>
      <c r="G954">
        <v>0</v>
      </c>
      <c r="H954" t="s">
        <v>10924</v>
      </c>
      <c r="I954" s="69" t="str">
        <f>"*"&amp;C954</f>
        <v>*Duilin (WR)</v>
      </c>
    </row>
    <row r="955" spans="1:9" x14ac:dyDescent="0.25">
      <c r="A955" t="s">
        <v>3578</v>
      </c>
      <c r="B955">
        <f>COUNTIF(progressive!C$13:BW$227,'cards-dc.json'!I4143)</f>
        <v>0</v>
      </c>
      <c r="C955" t="s">
        <v>5141</v>
      </c>
      <c r="D955" t="s">
        <v>3837</v>
      </c>
      <c r="E955" s="56" t="s">
        <v>3951</v>
      </c>
      <c r="F955">
        <v>0</v>
      </c>
      <c r="G955">
        <v>0</v>
      </c>
      <c r="H955" t="s">
        <v>10925</v>
      </c>
      <c r="I955" s="69" t="str">
        <f>"*"&amp;C955</f>
        <v>*Duinhir (WR)</v>
      </c>
    </row>
    <row r="956" spans="1:9" x14ac:dyDescent="0.25">
      <c r="A956" t="s">
        <v>3597</v>
      </c>
      <c r="B956">
        <f>COUNTIF(progressive!C$13:BW$227,'cards-dc.json'!I4162)</f>
        <v>0</v>
      </c>
      <c r="C956" t="s">
        <v>5142</v>
      </c>
      <c r="D956" t="s">
        <v>3837</v>
      </c>
      <c r="E956" s="56" t="s">
        <v>3951</v>
      </c>
      <c r="F956">
        <v>0</v>
      </c>
      <c r="G956">
        <v>0</v>
      </c>
      <c r="H956" t="s">
        <v>10926</v>
      </c>
      <c r="I956" s="69" t="str">
        <f>"*"&amp;C956</f>
        <v>*Dúnadan Explorers (WR)</v>
      </c>
    </row>
    <row r="957" spans="1:9" x14ac:dyDescent="0.25">
      <c r="A957" t="s">
        <v>3579</v>
      </c>
      <c r="B957">
        <f>COUNTIF(progressive!C$13:BW$227,'cards-dc.json'!I4144)</f>
        <v>0</v>
      </c>
      <c r="C957" t="s">
        <v>5143</v>
      </c>
      <c r="D957" t="s">
        <v>3837</v>
      </c>
      <c r="E957" s="56" t="s">
        <v>3951</v>
      </c>
      <c r="F957">
        <v>0</v>
      </c>
      <c r="G957">
        <v>0</v>
      </c>
      <c r="H957" t="s">
        <v>10927</v>
      </c>
      <c r="I957" s="69" t="str">
        <f>"*"&amp;C957</f>
        <v>*Dúnadan Mariner (WR)</v>
      </c>
    </row>
    <row r="958" spans="1:9" x14ac:dyDescent="0.25">
      <c r="A958" t="s">
        <v>3318</v>
      </c>
      <c r="B958">
        <f>COUNTIF(progressive!C$13:BW$227,'cards-dc.json'!#REF!)</f>
        <v>0</v>
      </c>
      <c r="C958" t="s">
        <v>5144</v>
      </c>
      <c r="D958" t="s">
        <v>3832</v>
      </c>
      <c r="E958" t="s">
        <v>3951</v>
      </c>
      <c r="F958">
        <v>0</v>
      </c>
      <c r="G958">
        <v>0</v>
      </c>
      <c r="H958" t="s">
        <v>10124</v>
      </c>
      <c r="I958" s="69" t="str">
        <f>"*"&amp;C958</f>
        <v>*Dune Sea (SL)</v>
      </c>
    </row>
    <row r="959" spans="1:9" x14ac:dyDescent="0.25">
      <c r="A959" t="s">
        <v>1909</v>
      </c>
      <c r="B959">
        <f>COUNTIF(progressive!C$13:BW$227,'cards-dc.json'!I2521)</f>
        <v>0</v>
      </c>
      <c r="C959" t="s">
        <v>5145</v>
      </c>
      <c r="D959" t="s">
        <v>3828</v>
      </c>
      <c r="E959" t="s">
        <v>3951</v>
      </c>
      <c r="F959">
        <v>0</v>
      </c>
      <c r="G959">
        <v>0</v>
      </c>
      <c r="H959" t="s">
        <v>10928</v>
      </c>
      <c r="I959" s="69" t="str">
        <f>"*"&amp;C959</f>
        <v>*Dungeons of Dol Guldur (NE)</v>
      </c>
    </row>
    <row r="960" spans="1:9" x14ac:dyDescent="0.25">
      <c r="A960" t="s">
        <v>436</v>
      </c>
      <c r="B960">
        <f>COUNTIF(progressive!C$13:BW$227,'cards-dc.json'!I1588)</f>
        <v>0</v>
      </c>
      <c r="C960" t="s">
        <v>5147</v>
      </c>
      <c r="D960" t="s">
        <v>3825</v>
      </c>
      <c r="E960" s="56" t="s">
        <v>3926</v>
      </c>
      <c r="F960" t="s">
        <v>9793</v>
      </c>
      <c r="G960" t="s">
        <v>9784</v>
      </c>
      <c r="H960" t="s">
        <v>10929</v>
      </c>
      <c r="I960" s="69" t="str">
        <f>"*"&amp;C960</f>
        <v>*Dunharrow [M] (LE)</v>
      </c>
    </row>
    <row r="961" spans="1:9" x14ac:dyDescent="0.25">
      <c r="A961" t="s">
        <v>436</v>
      </c>
      <c r="B961">
        <f>COUNTIF(progressive!C$13:BW$227,'cards-dc.json'!I441)</f>
        <v>0</v>
      </c>
      <c r="C961" t="s">
        <v>5146</v>
      </c>
      <c r="D961" t="s">
        <v>3835</v>
      </c>
      <c r="E961" t="s">
        <v>3927</v>
      </c>
      <c r="F961" t="s">
        <v>9793</v>
      </c>
      <c r="G961" t="s">
        <v>9788</v>
      </c>
      <c r="H961" t="s">
        <v>10930</v>
      </c>
      <c r="I961" s="69" t="str">
        <f>"*"&amp;C961</f>
        <v>*Dunharrow [H] (TW)</v>
      </c>
    </row>
    <row r="962" spans="1:9" x14ac:dyDescent="0.25">
      <c r="A962" t="s">
        <v>3463</v>
      </c>
      <c r="B962">
        <f>COUNTIF(progressive!C$13:BW$227,'cards-dc.json'!I3145)</f>
        <v>0</v>
      </c>
      <c r="C962" t="s">
        <v>5148</v>
      </c>
      <c r="D962" t="s">
        <v>3834</v>
      </c>
      <c r="E962" s="56" t="s">
        <v>3951</v>
      </c>
      <c r="F962">
        <v>0</v>
      </c>
      <c r="G962">
        <v>0</v>
      </c>
      <c r="H962" t="s">
        <v>10931</v>
      </c>
      <c r="I962" s="69" t="str">
        <f>"*"&amp;C962</f>
        <v>*Dúnhere (TI)</v>
      </c>
    </row>
    <row r="963" spans="1:9" x14ac:dyDescent="0.25">
      <c r="A963" t="s">
        <v>198</v>
      </c>
      <c r="B963">
        <f>COUNTIF(progressive!C$13:BW$227,'cards-dc.json'!I203)</f>
        <v>0</v>
      </c>
      <c r="C963" t="s">
        <v>5149</v>
      </c>
      <c r="D963" t="s">
        <v>3835</v>
      </c>
      <c r="E963" t="s">
        <v>3928</v>
      </c>
      <c r="F963" t="s">
        <v>9795</v>
      </c>
      <c r="G963" t="s">
        <v>9786</v>
      </c>
      <c r="H963" t="s">
        <v>10932</v>
      </c>
      <c r="I963" s="69" t="str">
        <f>"*"&amp;C963</f>
        <v>*Dunland (TW)</v>
      </c>
    </row>
    <row r="964" spans="1:9" x14ac:dyDescent="0.25">
      <c r="A964" t="s">
        <v>510</v>
      </c>
      <c r="B964">
        <f>COUNTIF(progressive!C$13:BW$227,'cards-dc.json'!I879)</f>
        <v>0</v>
      </c>
      <c r="C964" t="s">
        <v>5150</v>
      </c>
      <c r="D964" t="s">
        <v>3833</v>
      </c>
      <c r="E964" t="s">
        <v>3938</v>
      </c>
      <c r="F964" t="s">
        <v>9789</v>
      </c>
      <c r="G964" t="s">
        <v>9786</v>
      </c>
      <c r="H964" t="s">
        <v>10933</v>
      </c>
      <c r="I964" s="69" t="str">
        <f>"*"&amp;C964</f>
        <v>*Dunlending Raiders (TD)</v>
      </c>
    </row>
    <row r="965" spans="1:9" x14ac:dyDescent="0.25">
      <c r="A965" t="s">
        <v>858</v>
      </c>
      <c r="B965">
        <f>COUNTIF(progressive!C$13:BW$227,'cards-dc.json'!I1227)</f>
        <v>0</v>
      </c>
      <c r="C965" t="s">
        <v>5151</v>
      </c>
      <c r="D965" t="s">
        <v>3825</v>
      </c>
      <c r="E965" s="56" t="s">
        <v>3926</v>
      </c>
      <c r="F965" t="s">
        <v>9787</v>
      </c>
      <c r="G965" t="s">
        <v>9784</v>
      </c>
      <c r="H965" t="s">
        <v>10934</v>
      </c>
      <c r="I965" s="69" t="str">
        <f>"*"&amp;C965</f>
        <v>*Dunlending Spy (LE)</v>
      </c>
    </row>
    <row r="966" spans="1:9" x14ac:dyDescent="0.25">
      <c r="A966" t="s">
        <v>260</v>
      </c>
      <c r="B966">
        <f>COUNTIF(progressive!C$13:BW$227,'cards-dc.json'!I1406)</f>
        <v>0</v>
      </c>
      <c r="C966" t="s">
        <v>5153</v>
      </c>
      <c r="D966" t="s">
        <v>3825</v>
      </c>
      <c r="E966" t="s">
        <v>3927</v>
      </c>
      <c r="F966" t="s">
        <v>9791</v>
      </c>
      <c r="G966" t="s">
        <v>9784</v>
      </c>
      <c r="H966" t="s">
        <v>10935</v>
      </c>
      <c r="I966" s="69" t="str">
        <f>"*"&amp;C966</f>
        <v>*Dunlendings (LE)</v>
      </c>
    </row>
    <row r="967" spans="1:9" x14ac:dyDescent="0.25">
      <c r="A967" t="s">
        <v>260</v>
      </c>
      <c r="B967">
        <f>COUNTIF(progressive!C$13:BW$227,'cards-dc.json'!I265)</f>
        <v>0</v>
      </c>
      <c r="C967" t="s">
        <v>5152</v>
      </c>
      <c r="D967" t="s">
        <v>3835</v>
      </c>
      <c r="E967" s="56" t="s">
        <v>3925</v>
      </c>
      <c r="F967" t="s">
        <v>9791</v>
      </c>
      <c r="G967" t="s">
        <v>9788</v>
      </c>
      <c r="H967" t="s">
        <v>10936</v>
      </c>
      <c r="I967" s="69" t="str">
        <f>"*"&amp;C967</f>
        <v>*Dunlendings (TW)</v>
      </c>
    </row>
    <row r="968" spans="1:9" x14ac:dyDescent="0.25">
      <c r="A968" t="s">
        <v>437</v>
      </c>
      <c r="B968">
        <f>COUNTIF(progressive!C$13:BW$227,'cards-dc.json'!I1589)</f>
        <v>0</v>
      </c>
      <c r="C968" t="s">
        <v>5155</v>
      </c>
      <c r="D968" t="s">
        <v>3825</v>
      </c>
      <c r="E968" s="56" t="s">
        <v>3926</v>
      </c>
      <c r="F968" t="s">
        <v>9793</v>
      </c>
      <c r="G968" t="s">
        <v>9784</v>
      </c>
      <c r="H968" t="s">
        <v>10937</v>
      </c>
      <c r="I968" s="69" t="str">
        <f>"*"&amp;C968</f>
        <v>*Dunnish Clan-hold [M] (LE)</v>
      </c>
    </row>
    <row r="969" spans="1:9" x14ac:dyDescent="0.25">
      <c r="A969" t="s">
        <v>437</v>
      </c>
      <c r="B969">
        <f>COUNTIF(progressive!C$13:BW$227,'cards-dc.json'!I442)</f>
        <v>0</v>
      </c>
      <c r="C969" t="s">
        <v>5154</v>
      </c>
      <c r="D969" t="s">
        <v>3835</v>
      </c>
      <c r="E969" s="56" t="s">
        <v>3925</v>
      </c>
      <c r="F969" t="s">
        <v>9793</v>
      </c>
      <c r="G969" t="s">
        <v>9788</v>
      </c>
      <c r="H969" t="s">
        <v>10938</v>
      </c>
      <c r="I969" s="69" t="str">
        <f>"*"&amp;C969</f>
        <v>*Dunnish Clan-hold [H] (TW)</v>
      </c>
    </row>
    <row r="970" spans="1:9" x14ac:dyDescent="0.25">
      <c r="A970" t="s">
        <v>9882</v>
      </c>
      <c r="B970">
        <f>COUNTIF(progressive!C$13:BW$227,'cards-dc.json'!I3162)</f>
        <v>0</v>
      </c>
      <c r="C970" t="s">
        <v>9958</v>
      </c>
      <c r="D970" t="s">
        <v>3834</v>
      </c>
      <c r="H970" t="s">
        <v>10939</v>
      </c>
      <c r="I970" s="69" t="str">
        <f>"*"&amp;C970</f>
        <v>*Dunnish Incursions (TI)</v>
      </c>
    </row>
    <row r="971" spans="1:9" x14ac:dyDescent="0.25">
      <c r="A971" t="s">
        <v>1715</v>
      </c>
      <c r="B971">
        <f>COUNTIF(progressive!C$13:BW$227,'cards-dc.json'!I2314)</f>
        <v>0</v>
      </c>
      <c r="C971" t="s">
        <v>5156</v>
      </c>
      <c r="D971" t="s">
        <v>3819</v>
      </c>
      <c r="E971" t="s">
        <v>3951</v>
      </c>
      <c r="F971">
        <v>0</v>
      </c>
      <c r="G971">
        <v>0</v>
      </c>
      <c r="H971" t="s">
        <v>10940</v>
      </c>
      <c r="I971" s="69" t="str">
        <f>"*"&amp;C971</f>
        <v>*Durang (DF)</v>
      </c>
    </row>
    <row r="972" spans="1:9" x14ac:dyDescent="0.25">
      <c r="A972" t="s">
        <v>2714</v>
      </c>
      <c r="B972">
        <f>COUNTIF(progressive!C$13:BW$227,'cards-dc.json'!I2902)</f>
        <v>0</v>
      </c>
      <c r="C972" t="s">
        <v>5157</v>
      </c>
      <c r="D972" t="s">
        <v>3826</v>
      </c>
      <c r="E972" t="s">
        <v>3951</v>
      </c>
      <c r="F972">
        <v>0</v>
      </c>
      <c r="G972">
        <v>0</v>
      </c>
      <c r="H972" t="s">
        <v>10941</v>
      </c>
      <c r="I972" s="69" t="str">
        <f>"*"&amp;C972</f>
        <v>*Durba (ML)</v>
      </c>
    </row>
    <row r="973" spans="1:9" x14ac:dyDescent="0.25">
      <c r="A973" t="s">
        <v>2232</v>
      </c>
      <c r="B973">
        <f>COUNTIF(progressive!C$13:BW$227,'cards-dc.json'!I3540)</f>
        <v>0</v>
      </c>
      <c r="C973" t="s">
        <v>5158</v>
      </c>
      <c r="D973" t="s">
        <v>3817</v>
      </c>
      <c r="E973" t="s">
        <v>3951</v>
      </c>
      <c r="F973">
        <v>0</v>
      </c>
      <c r="G973">
        <v>0</v>
      </c>
      <c r="H973" t="s">
        <v>10942</v>
      </c>
      <c r="I973" s="69" t="str">
        <f>"*"&amp;C973</f>
        <v>*Dûrdamal [H] (CA)</v>
      </c>
    </row>
    <row r="974" spans="1:9" x14ac:dyDescent="0.25">
      <c r="A974" t="s">
        <v>2232</v>
      </c>
      <c r="B974">
        <f>COUNTIF(progressive!C$13:BW$227,'cards-dc.json'!I3541)</f>
        <v>0</v>
      </c>
      <c r="C974" t="s">
        <v>5159</v>
      </c>
      <c r="D974" t="s">
        <v>3817</v>
      </c>
      <c r="E974" t="s">
        <v>3951</v>
      </c>
      <c r="F974">
        <v>0</v>
      </c>
      <c r="G974">
        <v>0</v>
      </c>
      <c r="H974" t="s">
        <v>10943</v>
      </c>
      <c r="I974" s="69" t="str">
        <f>"*"&amp;C974</f>
        <v>*Dûrdamal [M] (CA)</v>
      </c>
    </row>
    <row r="975" spans="1:9" x14ac:dyDescent="0.25">
      <c r="A975" t="s">
        <v>261</v>
      </c>
      <c r="B975">
        <f>COUNTIF(progressive!C$13:BW$227,'cards-dc.json'!I266)</f>
        <v>0</v>
      </c>
      <c r="C975" t="s">
        <v>5160</v>
      </c>
      <c r="D975" t="s">
        <v>3835</v>
      </c>
      <c r="E975" s="56" t="s">
        <v>3926</v>
      </c>
      <c r="F975" t="s">
        <v>9783</v>
      </c>
      <c r="G975" t="s">
        <v>9788</v>
      </c>
      <c r="H975" t="s">
        <v>10944</v>
      </c>
      <c r="I975" s="69" t="str">
        <f>"*"&amp;C975</f>
        <v>*Durin's Axe (TW)</v>
      </c>
    </row>
    <row r="976" spans="1:9" x14ac:dyDescent="0.25">
      <c r="A976" t="s">
        <v>709</v>
      </c>
      <c r="B976">
        <f>COUNTIF(progressive!C$13:BW$227,'cards-dc.json'!I1078)</f>
        <v>0</v>
      </c>
      <c r="C976" t="s">
        <v>5161</v>
      </c>
      <c r="D976" t="s">
        <v>3820</v>
      </c>
      <c r="E976" t="s">
        <v>3936</v>
      </c>
      <c r="F976" t="s">
        <v>9789</v>
      </c>
      <c r="G976" t="s">
        <v>9786</v>
      </c>
      <c r="H976" t="s">
        <v>10945</v>
      </c>
      <c r="I976" s="69" t="str">
        <f>"*"&amp;C976</f>
        <v>*Durin's Bane (DM)</v>
      </c>
    </row>
    <row r="977" spans="1:9" x14ac:dyDescent="0.25">
      <c r="A977" t="s">
        <v>1716</v>
      </c>
      <c r="B977">
        <f>COUNTIF(progressive!C$13:BW$227,'cards-dc.json'!I2315)</f>
        <v>0</v>
      </c>
      <c r="C977" t="s">
        <v>5162</v>
      </c>
      <c r="D977" t="s">
        <v>3819</v>
      </c>
      <c r="E977" s="56" t="s">
        <v>3951</v>
      </c>
      <c r="F977">
        <v>0</v>
      </c>
      <c r="G977">
        <v>0</v>
      </c>
      <c r="H977" t="s">
        <v>10946</v>
      </c>
      <c r="I977" s="69" t="str">
        <f>"*"&amp;C977</f>
        <v>*Durin's Crown (DF)</v>
      </c>
    </row>
    <row r="978" spans="1:9" x14ac:dyDescent="0.25">
      <c r="A978" t="s">
        <v>1717</v>
      </c>
      <c r="B978">
        <f>COUNTIF(progressive!C$13:BW$227,'cards-dc.json'!I2316)</f>
        <v>0</v>
      </c>
      <c r="C978" t="s">
        <v>5163</v>
      </c>
      <c r="D978" t="s">
        <v>3819</v>
      </c>
      <c r="E978" s="56" t="s">
        <v>3951</v>
      </c>
      <c r="F978">
        <v>0</v>
      </c>
      <c r="G978">
        <v>0</v>
      </c>
      <c r="H978" t="s">
        <v>10947</v>
      </c>
      <c r="I978" s="69" t="str">
        <f>"*"&amp;C978</f>
        <v>*Durin's Day (DF)</v>
      </c>
    </row>
    <row r="979" spans="1:9" x14ac:dyDescent="0.25">
      <c r="A979" t="s">
        <v>1139</v>
      </c>
      <c r="B979">
        <f>COUNTIF(progressive!C$13:BW$227,'cards-dc.json'!I1647)</f>
        <v>0</v>
      </c>
      <c r="C979" t="s">
        <v>5164</v>
      </c>
      <c r="D979" t="s">
        <v>3813</v>
      </c>
      <c r="E979" s="56" t="s">
        <v>3941</v>
      </c>
      <c r="F979" t="s">
        <v>9789</v>
      </c>
      <c r="G979" t="s">
        <v>9786</v>
      </c>
      <c r="H979" t="s">
        <v>10948</v>
      </c>
      <c r="I979" s="69" t="str">
        <f>"*"&amp;C979</f>
        <v>*Durin's Folk (AS)</v>
      </c>
    </row>
    <row r="980" spans="1:9" x14ac:dyDescent="0.25">
      <c r="A980" t="s">
        <v>1796</v>
      </c>
      <c r="B980">
        <f>COUNTIF(progressive!C$13:BW$227,'cards-dc.json'!I2398)</f>
        <v>0</v>
      </c>
      <c r="C980" t="s">
        <v>5165</v>
      </c>
      <c r="D980" t="s">
        <v>3819</v>
      </c>
      <c r="E980" t="s">
        <v>3951</v>
      </c>
      <c r="F980">
        <v>0</v>
      </c>
      <c r="G980">
        <v>0</v>
      </c>
      <c r="H980" t="s">
        <v>10949</v>
      </c>
      <c r="I980" s="69" t="str">
        <f>"*"&amp;C980</f>
        <v>*Durin's Tower (DF)</v>
      </c>
    </row>
    <row r="981" spans="1:9" x14ac:dyDescent="0.25">
      <c r="A981" t="s">
        <v>2853</v>
      </c>
      <c r="B981">
        <f>COUNTIF(progressive!C$13:BW$227,'cards-dc.json'!I2651)</f>
        <v>0</v>
      </c>
      <c r="C981" t="s">
        <v>5166</v>
      </c>
      <c r="D981" t="s">
        <v>3829</v>
      </c>
      <c r="E981" t="s">
        <v>3951</v>
      </c>
      <c r="F981">
        <v>0</v>
      </c>
      <c r="G981">
        <v>0</v>
      </c>
      <c r="H981" t="s">
        <v>10950</v>
      </c>
      <c r="I981" s="69" t="str">
        <f>"*"&amp;C981</f>
        <v>*Durkarian (NW)</v>
      </c>
    </row>
    <row r="982" spans="1:9" x14ac:dyDescent="0.25">
      <c r="A982" t="s">
        <v>2715</v>
      </c>
      <c r="B982">
        <f>COUNTIF(progressive!C$13:BW$227,'cards-dc.json'!I2903)</f>
        <v>0</v>
      </c>
      <c r="C982" t="s">
        <v>5167</v>
      </c>
      <c r="D982" t="s">
        <v>3826</v>
      </c>
      <c r="E982" t="s">
        <v>3951</v>
      </c>
      <c r="F982">
        <v>0</v>
      </c>
      <c r="G982">
        <v>0</v>
      </c>
      <c r="H982" t="s">
        <v>10951</v>
      </c>
      <c r="I982" s="69" t="str">
        <f>"*"&amp;C982</f>
        <v>*Durlach (ML)</v>
      </c>
    </row>
    <row r="983" spans="1:9" x14ac:dyDescent="0.25">
      <c r="A983" t="s">
        <v>2723</v>
      </c>
      <c r="B983">
        <f>COUNTIF(progressive!C$13:BW$227,'cards-dc.json'!I2911)</f>
        <v>0</v>
      </c>
      <c r="C983" t="s">
        <v>5168</v>
      </c>
      <c r="D983" t="s">
        <v>3826</v>
      </c>
      <c r="E983" t="s">
        <v>3951</v>
      </c>
      <c r="F983">
        <v>0</v>
      </c>
      <c r="G983">
        <v>0</v>
      </c>
      <c r="H983" t="s">
        <v>10952</v>
      </c>
      <c r="I983" s="69" t="str">
        <f>"*"&amp;C983</f>
        <v>*Durlach, Bane of the North (ML)</v>
      </c>
    </row>
    <row r="984" spans="1:9" x14ac:dyDescent="0.25">
      <c r="A984" t="s">
        <v>2448</v>
      </c>
      <c r="B984">
        <f>COUNTIF(progressive!C$13:BW$227,'cards-dc.json'!I3828)</f>
        <v>0</v>
      </c>
      <c r="C984" t="s">
        <v>5169</v>
      </c>
      <c r="D984" t="s">
        <v>3823</v>
      </c>
      <c r="E984" s="56" t="s">
        <v>3951</v>
      </c>
      <c r="F984">
        <v>0</v>
      </c>
      <c r="G984">
        <v>0</v>
      </c>
      <c r="H984" t="s">
        <v>10953</v>
      </c>
      <c r="I984" s="69" t="str">
        <f>"*"&amp;C984</f>
        <v>*Durlog (GW)</v>
      </c>
    </row>
    <row r="985" spans="1:9" x14ac:dyDescent="0.25">
      <c r="A985" t="s">
        <v>2012</v>
      </c>
      <c r="B985">
        <f>COUNTIF(progressive!C$13:BW$227,'cards-dc.json'!I2625)</f>
        <v>0</v>
      </c>
      <c r="C985" t="s">
        <v>5170</v>
      </c>
      <c r="D985" t="s">
        <v>3828</v>
      </c>
      <c r="E985" t="s">
        <v>3951</v>
      </c>
      <c r="F985">
        <v>0</v>
      </c>
      <c r="G985">
        <v>0</v>
      </c>
      <c r="H985" t="s">
        <v>10954</v>
      </c>
      <c r="I985" s="69" t="str">
        <f>"*"&amp;C985</f>
        <v>*Durthang [H] (NE)</v>
      </c>
    </row>
    <row r="986" spans="1:9" x14ac:dyDescent="0.25">
      <c r="A986" t="s">
        <v>2012</v>
      </c>
      <c r="B986">
        <f>COUNTIF(progressive!C$13:BW$227,'cards-dc.json'!I2626)</f>
        <v>0</v>
      </c>
      <c r="C986" t="s">
        <v>5171</v>
      </c>
      <c r="D986" t="s">
        <v>3828</v>
      </c>
      <c r="E986" s="56" t="s">
        <v>3951</v>
      </c>
      <c r="F986">
        <v>0</v>
      </c>
      <c r="G986">
        <v>0</v>
      </c>
      <c r="H986" t="s">
        <v>10955</v>
      </c>
      <c r="I986" s="69" t="str">
        <f>"*"&amp;C986</f>
        <v>*Durthang [M] (NE)</v>
      </c>
    </row>
    <row r="987" spans="1:9" x14ac:dyDescent="0.25">
      <c r="A987" t="s">
        <v>3421</v>
      </c>
      <c r="B987">
        <f>COUNTIF(progressive!C$13:BW$227,'cards-dc.json'!#REF!)</f>
        <v>0</v>
      </c>
      <c r="C987" t="s">
        <v>5172</v>
      </c>
      <c r="D987" t="s">
        <v>3832</v>
      </c>
      <c r="E987" s="56" t="s">
        <v>3951</v>
      </c>
      <c r="F987">
        <v>0</v>
      </c>
      <c r="G987">
        <v>0</v>
      </c>
      <c r="H987" t="s">
        <v>10956</v>
      </c>
      <c r="I987" s="69" t="str">
        <f>"*"&amp;C987</f>
        <v>*Dûsalan [H] (SL)</v>
      </c>
    </row>
    <row r="988" spans="1:9" x14ac:dyDescent="0.25">
      <c r="A988" t="s">
        <v>3421</v>
      </c>
      <c r="B988">
        <f>COUNTIF(progressive!C$13:BW$227,'cards-dc.json'!#REF!)</f>
        <v>0</v>
      </c>
      <c r="C988" t="s">
        <v>5173</v>
      </c>
      <c r="D988" t="s">
        <v>3832</v>
      </c>
      <c r="E988" s="56" t="s">
        <v>3951</v>
      </c>
      <c r="F988">
        <v>0</v>
      </c>
      <c r="G988">
        <v>0</v>
      </c>
      <c r="H988" t="s">
        <v>10957</v>
      </c>
      <c r="I988" s="69" t="str">
        <f>"*"&amp;C988</f>
        <v>*Dûsalan [M] (SL)</v>
      </c>
    </row>
    <row r="989" spans="1:9" x14ac:dyDescent="0.25">
      <c r="A989" t="s">
        <v>2164</v>
      </c>
      <c r="B989">
        <f>COUNTIF(progressive!C$13:BW$227,'cards-dc.json'!I3470)</f>
        <v>0</v>
      </c>
      <c r="C989" t="s">
        <v>5174</v>
      </c>
      <c r="D989" t="s">
        <v>3817</v>
      </c>
      <c r="E989" t="s">
        <v>3951</v>
      </c>
      <c r="F989">
        <v>0</v>
      </c>
      <c r="G989">
        <v>0</v>
      </c>
      <c r="H989" t="s">
        <v>10124</v>
      </c>
      <c r="I989" s="69" t="str">
        <f>"*"&amp;C989</f>
        <v>*Dûshera (CA)</v>
      </c>
    </row>
    <row r="990" spans="1:9" x14ac:dyDescent="0.25">
      <c r="A990" t="s">
        <v>25</v>
      </c>
      <c r="B990">
        <f>COUNTIF(progressive!C$13:BW$227,'cards-dc.json'!I27)</f>
        <v>0</v>
      </c>
      <c r="C990" t="s">
        <v>5175</v>
      </c>
      <c r="D990" t="s">
        <v>3835</v>
      </c>
      <c r="E990" s="56" t="s">
        <v>3928</v>
      </c>
      <c r="F990" t="s">
        <v>9787</v>
      </c>
      <c r="G990" t="s">
        <v>9788</v>
      </c>
      <c r="H990" t="s">
        <v>10958</v>
      </c>
      <c r="I990" s="69" t="str">
        <f>"*"&amp;C990</f>
        <v>*Dwalin (TW)</v>
      </c>
    </row>
    <row r="991" spans="1:9" x14ac:dyDescent="0.25">
      <c r="A991" t="s">
        <v>101</v>
      </c>
      <c r="B991">
        <f>COUNTIF(progressive!C$13:BW$227,'cards-dc.json'!I104)</f>
        <v>0</v>
      </c>
      <c r="C991" t="s">
        <v>5176</v>
      </c>
      <c r="D991" t="s">
        <v>3835</v>
      </c>
      <c r="E991" t="s">
        <v>3927</v>
      </c>
      <c r="F991" t="s">
        <v>9789</v>
      </c>
      <c r="G991" t="s">
        <v>9786</v>
      </c>
      <c r="H991" t="s">
        <v>10959</v>
      </c>
      <c r="I991" s="69" t="str">
        <f>"*"&amp;C991</f>
        <v>*Dwar of Waw (TW)</v>
      </c>
    </row>
    <row r="992" spans="1:9" x14ac:dyDescent="0.25">
      <c r="A992" t="s">
        <v>859</v>
      </c>
      <c r="B992">
        <f>COUNTIF(progressive!C$13:BW$227,'cards-dc.json'!I1228)</f>
        <v>0</v>
      </c>
      <c r="C992" t="s">
        <v>5177</v>
      </c>
      <c r="D992" t="s">
        <v>3825</v>
      </c>
      <c r="E992" t="s">
        <v>3925</v>
      </c>
      <c r="F992" t="s">
        <v>9787</v>
      </c>
      <c r="G992" t="s">
        <v>9794</v>
      </c>
      <c r="H992" t="s">
        <v>10960</v>
      </c>
      <c r="I992" s="69" t="str">
        <f>"*"&amp;C992</f>
        <v>*Dwar the Ringwraith (LE)</v>
      </c>
    </row>
    <row r="993" spans="1:9" x14ac:dyDescent="0.25">
      <c r="A993" t="s">
        <v>986</v>
      </c>
      <c r="B993">
        <f>COUNTIF(progressive!C$13:BW$227,'cards-dc.json'!I1407)</f>
        <v>0</v>
      </c>
      <c r="C993" t="s">
        <v>5178</v>
      </c>
      <c r="D993" t="s">
        <v>3825</v>
      </c>
      <c r="E993" s="56" t="s">
        <v>3927</v>
      </c>
      <c r="F993" t="s">
        <v>9790</v>
      </c>
      <c r="G993" t="s">
        <v>9784</v>
      </c>
      <c r="H993" t="s">
        <v>10961</v>
      </c>
      <c r="I993" s="69" t="str">
        <f>"*"&amp;C993</f>
        <v>*Dwar Unleashed (LE)</v>
      </c>
    </row>
    <row r="994" spans="1:9" x14ac:dyDescent="0.25">
      <c r="A994" t="s">
        <v>1718</v>
      </c>
      <c r="B994">
        <f>COUNTIF(progressive!C$13:BW$227,'cards-dc.json'!I2317)</f>
        <v>0</v>
      </c>
      <c r="C994" t="s">
        <v>5179</v>
      </c>
      <c r="D994" t="s">
        <v>3819</v>
      </c>
      <c r="E994" s="56" t="s">
        <v>3951</v>
      </c>
      <c r="F994">
        <v>0</v>
      </c>
      <c r="G994">
        <v>0</v>
      </c>
      <c r="H994" t="s">
        <v>10962</v>
      </c>
      <c r="I994" s="69" t="str">
        <f>"*"&amp;C994</f>
        <v>*Dwarf-chopper (DF)</v>
      </c>
    </row>
    <row r="995" spans="1:9" x14ac:dyDescent="0.25">
      <c r="A995" t="s">
        <v>1719</v>
      </c>
      <c r="B995">
        <f>COUNTIF(progressive!C$13:BW$227,'cards-dc.json'!I2318)</f>
        <v>1</v>
      </c>
      <c r="C995" t="s">
        <v>5180</v>
      </c>
      <c r="D995" t="s">
        <v>3819</v>
      </c>
      <c r="E995" s="56" t="s">
        <v>3951</v>
      </c>
      <c r="F995">
        <v>0</v>
      </c>
      <c r="G995">
        <v>0</v>
      </c>
      <c r="H995" t="s">
        <v>10963</v>
      </c>
      <c r="I995" s="69" t="str">
        <f>"*"&amp;C995</f>
        <v>*Dwarf-friend (DF)</v>
      </c>
    </row>
    <row r="996" spans="1:9" x14ac:dyDescent="0.25">
      <c r="A996" t="s">
        <v>2953</v>
      </c>
      <c r="B996">
        <f>COUNTIF(progressive!C$13:BW$227,'cards-dc.json'!I2752)</f>
        <v>0</v>
      </c>
      <c r="C996" t="s">
        <v>5181</v>
      </c>
      <c r="D996" t="s">
        <v>3829</v>
      </c>
      <c r="E996" s="56" t="s">
        <v>3951</v>
      </c>
      <c r="F996">
        <v>0</v>
      </c>
      <c r="G996">
        <v>0</v>
      </c>
      <c r="H996" t="s">
        <v>10964</v>
      </c>
      <c r="I996" s="69" t="str">
        <f>"*"&amp;C996</f>
        <v>*Dwarf-jelly Lantern (NW)</v>
      </c>
    </row>
    <row r="997" spans="1:9" x14ac:dyDescent="0.25">
      <c r="A997" t="s">
        <v>1720</v>
      </c>
      <c r="B997">
        <f>COUNTIF(progressive!C$13:BW$227,'cards-dc.json'!I2319)</f>
        <v>0</v>
      </c>
      <c r="C997" t="s">
        <v>5182</v>
      </c>
      <c r="D997" t="s">
        <v>3819</v>
      </c>
      <c r="E997" s="56" t="s">
        <v>3951</v>
      </c>
      <c r="F997">
        <v>0</v>
      </c>
      <c r="G997">
        <v>0</v>
      </c>
      <c r="H997" t="s">
        <v>10965</v>
      </c>
      <c r="I997" s="69" t="str">
        <f>"*"&amp;C997</f>
        <v>*Dwarven Alchemist (DF)</v>
      </c>
    </row>
    <row r="998" spans="1:9" x14ac:dyDescent="0.25">
      <c r="A998" t="s">
        <v>1721</v>
      </c>
      <c r="B998">
        <f>COUNTIF(progressive!C$13:BW$227,'cards-dc.json'!I2320)</f>
        <v>0</v>
      </c>
      <c r="C998" t="s">
        <v>5183</v>
      </c>
      <c r="D998" t="s">
        <v>3819</v>
      </c>
      <c r="E998" t="s">
        <v>3951</v>
      </c>
      <c r="F998">
        <v>0</v>
      </c>
      <c r="G998">
        <v>0</v>
      </c>
      <c r="H998" t="s">
        <v>10966</v>
      </c>
      <c r="I998" s="69" t="str">
        <f>"*"&amp;C998</f>
        <v>*Dwarven Armoury (DF)</v>
      </c>
    </row>
    <row r="999" spans="1:9" x14ac:dyDescent="0.25">
      <c r="A999" t="s">
        <v>1722</v>
      </c>
      <c r="B999">
        <f>COUNTIF(progressive!C$13:BW$227,'cards-dc.json'!I2321)</f>
        <v>0</v>
      </c>
      <c r="C999" t="s">
        <v>5184</v>
      </c>
      <c r="D999" t="s">
        <v>3819</v>
      </c>
      <c r="E999" s="56" t="s">
        <v>3951</v>
      </c>
      <c r="F999">
        <v>0</v>
      </c>
      <c r="G999">
        <v>0</v>
      </c>
      <c r="H999" t="s">
        <v>10967</v>
      </c>
      <c r="I999" s="69" t="str">
        <f>"*"&amp;C999</f>
        <v>*Dwarven Art of War (DF)</v>
      </c>
    </row>
    <row r="1000" spans="1:9" x14ac:dyDescent="0.25">
      <c r="A1000" t="s">
        <v>1723</v>
      </c>
      <c r="B1000">
        <f>COUNTIF(progressive!C$13:BW$227,'cards-dc.json'!I2322)</f>
        <v>0</v>
      </c>
      <c r="C1000" t="s">
        <v>5185</v>
      </c>
      <c r="D1000" t="s">
        <v>3819</v>
      </c>
      <c r="E1000" s="56" t="s">
        <v>8517</v>
      </c>
      <c r="F1000">
        <v>0</v>
      </c>
      <c r="G1000">
        <v>0</v>
      </c>
      <c r="H1000" t="s">
        <v>10968</v>
      </c>
      <c r="I1000" s="69" t="str">
        <f>"*"&amp;C1000</f>
        <v>*Dwarven Axe (DF)</v>
      </c>
    </row>
    <row r="1001" spans="1:9" x14ac:dyDescent="0.25">
      <c r="A1001" t="s">
        <v>1724</v>
      </c>
      <c r="B1001">
        <f>COUNTIF(progressive!C$13:BW$227,'cards-dc.json'!I2323)</f>
        <v>2</v>
      </c>
      <c r="C1001" t="s">
        <v>5186</v>
      </c>
      <c r="D1001" t="s">
        <v>3819</v>
      </c>
      <c r="E1001" s="56" t="s">
        <v>3951</v>
      </c>
      <c r="F1001">
        <v>0</v>
      </c>
      <c r="G1001">
        <v>0</v>
      </c>
      <c r="H1001" t="s">
        <v>10969</v>
      </c>
      <c r="I1001" s="69" t="str">
        <f>"*"&amp;C1001</f>
        <v>*Dwarven Chain-shirt (DF)</v>
      </c>
    </row>
    <row r="1002" spans="1:9" x14ac:dyDescent="0.25">
      <c r="A1002" t="s">
        <v>1725</v>
      </c>
      <c r="B1002">
        <f>COUNTIF(progressive!C$13:BW$227,'cards-dc.json'!I2324)</f>
        <v>0</v>
      </c>
      <c r="C1002" t="s">
        <v>5187</v>
      </c>
      <c r="D1002" t="s">
        <v>3819</v>
      </c>
      <c r="E1002" t="s">
        <v>3951</v>
      </c>
      <c r="F1002">
        <v>0</v>
      </c>
      <c r="G1002">
        <v>0</v>
      </c>
      <c r="H1002" t="s">
        <v>10970</v>
      </c>
      <c r="I1002" s="69" t="str">
        <f>"*"&amp;C1002</f>
        <v>*Dwarven Cunning (DF)</v>
      </c>
    </row>
    <row r="1003" spans="1:9" x14ac:dyDescent="0.25">
      <c r="A1003" t="s">
        <v>1726</v>
      </c>
      <c r="B1003">
        <f>COUNTIF(progressive!C$13:BW$227,'cards-dc.json'!I2325)</f>
        <v>2</v>
      </c>
      <c r="C1003" t="s">
        <v>5188</v>
      </c>
      <c r="D1003" t="s">
        <v>3819</v>
      </c>
      <c r="E1003" s="56" t="s">
        <v>3951</v>
      </c>
      <c r="F1003">
        <v>0</v>
      </c>
      <c r="G1003">
        <v>0</v>
      </c>
      <c r="H1003" t="s">
        <v>10971</v>
      </c>
      <c r="I1003" s="69" t="str">
        <f>"*"&amp;C1003</f>
        <v>*Dwarven Fire (DF)</v>
      </c>
    </row>
    <row r="1004" spans="1:9" x14ac:dyDescent="0.25">
      <c r="A1004" t="s">
        <v>1727</v>
      </c>
      <c r="B1004">
        <f>COUNTIF(progressive!C$13:BW$227,'cards-dc.json'!I2326)</f>
        <v>0</v>
      </c>
      <c r="C1004" t="s">
        <v>5189</v>
      </c>
      <c r="D1004" t="s">
        <v>3819</v>
      </c>
      <c r="E1004" s="56" t="s">
        <v>3951</v>
      </c>
      <c r="F1004">
        <v>0</v>
      </c>
      <c r="G1004">
        <v>0</v>
      </c>
      <c r="H1004" t="s">
        <v>10972</v>
      </c>
      <c r="I1004" s="69" t="str">
        <f>"*"&amp;C1004</f>
        <v>*Dwarven Galleries (DF)</v>
      </c>
    </row>
    <row r="1005" spans="1:9" x14ac:dyDescent="0.25">
      <c r="A1005" t="s">
        <v>1728</v>
      </c>
      <c r="B1005">
        <f>COUNTIF(progressive!C$13:BW$227,'cards-dc.json'!I2327)</f>
        <v>0</v>
      </c>
      <c r="C1005" t="s">
        <v>5190</v>
      </c>
      <c r="D1005" t="s">
        <v>3819</v>
      </c>
      <c r="E1005" s="56" t="s">
        <v>3951</v>
      </c>
      <c r="F1005">
        <v>0</v>
      </c>
      <c r="G1005">
        <v>0</v>
      </c>
      <c r="H1005" t="s">
        <v>10973</v>
      </c>
      <c r="I1005" s="69" t="str">
        <f>"*"&amp;C1005</f>
        <v>*Dwarven Heirlooms (DF)</v>
      </c>
    </row>
    <row r="1006" spans="1:9" x14ac:dyDescent="0.25">
      <c r="A1006" t="s">
        <v>595</v>
      </c>
      <c r="B1006">
        <f>COUNTIF(progressive!C$13:BW$227,'cards-dc.json'!I964)</f>
        <v>1</v>
      </c>
      <c r="C1006" t="s">
        <v>5191</v>
      </c>
      <c r="D1006" t="s">
        <v>3833</v>
      </c>
      <c r="E1006" t="s">
        <v>3937</v>
      </c>
      <c r="F1006" t="s">
        <v>9790</v>
      </c>
      <c r="G1006" t="s">
        <v>9788</v>
      </c>
      <c r="H1006" t="s">
        <v>10974</v>
      </c>
      <c r="I1006" s="69" t="str">
        <f>"*"&amp;C1006</f>
        <v>*Dwarven Hoard (TD)</v>
      </c>
    </row>
    <row r="1007" spans="1:9" x14ac:dyDescent="0.25">
      <c r="A1007" t="s">
        <v>781</v>
      </c>
      <c r="B1007">
        <f>COUNTIF(progressive!C$13:BW$227,'cards-dc.json'!I1150)</f>
        <v>0</v>
      </c>
      <c r="C1007" t="s">
        <v>5192</v>
      </c>
      <c r="D1007" t="s">
        <v>3820</v>
      </c>
      <c r="E1007" t="s">
        <v>3935</v>
      </c>
      <c r="F1007" t="s">
        <v>9783</v>
      </c>
      <c r="G1007" t="s">
        <v>9788</v>
      </c>
      <c r="H1007" t="s">
        <v>10975</v>
      </c>
      <c r="I1007" s="69" t="str">
        <f>"*"&amp;C1007</f>
        <v>*Dwarven Light-stone (DM)</v>
      </c>
    </row>
    <row r="1008" spans="1:9" x14ac:dyDescent="0.25">
      <c r="A1008" t="s">
        <v>1633</v>
      </c>
      <c r="B1008">
        <f>COUNTIF(progressive!C$13:BW$227,'cards-dc.json'!I2230)</f>
        <v>0</v>
      </c>
      <c r="C1008" t="s">
        <v>5193</v>
      </c>
      <c r="D1008" t="s">
        <v>3819</v>
      </c>
      <c r="E1008" t="s">
        <v>3951</v>
      </c>
      <c r="F1008">
        <v>0</v>
      </c>
      <c r="G1008">
        <v>0</v>
      </c>
      <c r="H1008" t="s">
        <v>10976</v>
      </c>
      <c r="I1008" s="69" t="str">
        <f>"*"&amp;C1008</f>
        <v>*Dwarven Miner (DF)</v>
      </c>
    </row>
    <row r="1009" spans="1:9" x14ac:dyDescent="0.25">
      <c r="A1009" t="s">
        <v>262</v>
      </c>
      <c r="B1009">
        <f>COUNTIF(progressive!C$13:BW$227,'cards-dc.json'!I1408)</f>
        <v>0</v>
      </c>
      <c r="C1009" t="s">
        <v>5195</v>
      </c>
      <c r="D1009" t="s">
        <v>3825</v>
      </c>
      <c r="E1009" s="56" t="s">
        <v>3927</v>
      </c>
      <c r="F1009" t="s">
        <v>9783</v>
      </c>
      <c r="G1009" t="s">
        <v>9784</v>
      </c>
      <c r="H1009" t="s">
        <v>10977</v>
      </c>
      <c r="I1009" s="69" t="str">
        <f>"*"&amp;C1009</f>
        <v>*Dwarven Ring of Barin's Tribe [M] (LE)</v>
      </c>
    </row>
    <row r="1010" spans="1:9" x14ac:dyDescent="0.25">
      <c r="A1010" t="s">
        <v>262</v>
      </c>
      <c r="B1010">
        <f>COUNTIF(progressive!C$13:BW$227,'cards-dc.json'!I267)</f>
        <v>0</v>
      </c>
      <c r="C1010" t="s">
        <v>5194</v>
      </c>
      <c r="D1010" t="s">
        <v>3835</v>
      </c>
      <c r="E1010" s="56" t="s">
        <v>3927</v>
      </c>
      <c r="F1010" t="s">
        <v>9783</v>
      </c>
      <c r="G1010" t="s">
        <v>9788</v>
      </c>
      <c r="H1010" t="s">
        <v>10978</v>
      </c>
      <c r="I1010" s="69" t="str">
        <f>"*"&amp;C1010</f>
        <v>*Dwarven Ring of Barin's Tribe [H] (TW)</v>
      </c>
    </row>
    <row r="1011" spans="1:9" x14ac:dyDescent="0.25">
      <c r="A1011" t="s">
        <v>263</v>
      </c>
      <c r="B1011">
        <f>COUNTIF(progressive!C$13:BW$227,'cards-dc.json'!I1409)</f>
        <v>0</v>
      </c>
      <c r="C1011" t="s">
        <v>5197</v>
      </c>
      <c r="D1011" t="s">
        <v>3825</v>
      </c>
      <c r="E1011" s="56" t="s">
        <v>3927</v>
      </c>
      <c r="F1011" t="s">
        <v>9783</v>
      </c>
      <c r="G1011" t="s">
        <v>9784</v>
      </c>
      <c r="H1011" t="s">
        <v>10979</v>
      </c>
      <c r="I1011" s="69" t="str">
        <f>"*"&amp;C1011</f>
        <v>*Dwarven Ring of Bávor's Tribe [M] (LE)</v>
      </c>
    </row>
    <row r="1012" spans="1:9" x14ac:dyDescent="0.25">
      <c r="A1012" t="s">
        <v>263</v>
      </c>
      <c r="B1012">
        <f>COUNTIF(progressive!C$13:BW$227,'cards-dc.json'!I268)</f>
        <v>0</v>
      </c>
      <c r="C1012" t="s">
        <v>5196</v>
      </c>
      <c r="D1012" t="s">
        <v>3835</v>
      </c>
      <c r="E1012" s="56" t="s">
        <v>3927</v>
      </c>
      <c r="F1012" t="s">
        <v>9783</v>
      </c>
      <c r="G1012" t="s">
        <v>9788</v>
      </c>
      <c r="H1012" t="s">
        <v>10980</v>
      </c>
      <c r="I1012" s="69" t="str">
        <f>"*"&amp;C1012</f>
        <v>*Dwarven Ring of Bávor's Tribe [H] (TW)</v>
      </c>
    </row>
    <row r="1013" spans="1:9" x14ac:dyDescent="0.25">
      <c r="A1013" t="s">
        <v>264</v>
      </c>
      <c r="B1013">
        <f>COUNTIF(progressive!C$13:BW$227,'cards-dc.json'!I1410)</f>
        <v>0</v>
      </c>
      <c r="C1013" t="s">
        <v>5199</v>
      </c>
      <c r="D1013" t="s">
        <v>3825</v>
      </c>
      <c r="E1013" s="56" t="s">
        <v>3927</v>
      </c>
      <c r="F1013" t="s">
        <v>9783</v>
      </c>
      <c r="G1013" t="s">
        <v>9784</v>
      </c>
      <c r="H1013" t="s">
        <v>10979</v>
      </c>
      <c r="I1013" s="69" t="str">
        <f>"*"&amp;C1013</f>
        <v>*Dwarven Ring of Drúin's Tribe [M] (LE)</v>
      </c>
    </row>
    <row r="1014" spans="1:9" x14ac:dyDescent="0.25">
      <c r="A1014" t="s">
        <v>264</v>
      </c>
      <c r="B1014">
        <f>COUNTIF(progressive!C$13:BW$227,'cards-dc.json'!I269)</f>
        <v>0</v>
      </c>
      <c r="C1014" t="s">
        <v>5198</v>
      </c>
      <c r="D1014" t="s">
        <v>3835</v>
      </c>
      <c r="E1014" s="56" t="s">
        <v>3927</v>
      </c>
      <c r="F1014" t="s">
        <v>9783</v>
      </c>
      <c r="G1014" t="s">
        <v>9788</v>
      </c>
      <c r="H1014" t="s">
        <v>10981</v>
      </c>
      <c r="I1014" s="69" t="str">
        <f>"*"&amp;C1014</f>
        <v>*Dwarven Ring of Drúin's Tribe [H] (TW)</v>
      </c>
    </row>
    <row r="1015" spans="1:9" x14ac:dyDescent="0.25">
      <c r="A1015" t="s">
        <v>265</v>
      </c>
      <c r="B1015">
        <f>COUNTIF(progressive!C$13:BW$227,'cards-dc.json'!I1411)</f>
        <v>0</v>
      </c>
      <c r="C1015" t="s">
        <v>5201</v>
      </c>
      <c r="D1015" t="s">
        <v>3825</v>
      </c>
      <c r="E1015" s="56" t="s">
        <v>3927</v>
      </c>
      <c r="F1015" t="s">
        <v>9783</v>
      </c>
      <c r="G1015" t="s">
        <v>9784</v>
      </c>
      <c r="H1015" t="s">
        <v>10982</v>
      </c>
      <c r="I1015" s="69" t="str">
        <f>"*"&amp;C1015</f>
        <v>*Dwarven Ring of Durin's Tribe [M] (LE)</v>
      </c>
    </row>
    <row r="1016" spans="1:9" x14ac:dyDescent="0.25">
      <c r="A1016" t="s">
        <v>265</v>
      </c>
      <c r="B1016">
        <f>COUNTIF(progressive!C$13:BW$227,'cards-dc.json'!I270)</f>
        <v>0</v>
      </c>
      <c r="C1016" t="s">
        <v>5200</v>
      </c>
      <c r="D1016" t="s">
        <v>3835</v>
      </c>
      <c r="E1016" t="s">
        <v>3927</v>
      </c>
      <c r="F1016" t="s">
        <v>9783</v>
      </c>
      <c r="G1016" t="s">
        <v>9788</v>
      </c>
      <c r="H1016" t="s">
        <v>10983</v>
      </c>
      <c r="I1016" s="69" t="str">
        <f>"*"&amp;C1016</f>
        <v>*Dwarven Ring of Durin's Tribe [H] (TW)</v>
      </c>
    </row>
    <row r="1017" spans="1:9" x14ac:dyDescent="0.25">
      <c r="A1017" t="s">
        <v>266</v>
      </c>
      <c r="B1017">
        <f>COUNTIF(progressive!C$13:BW$227,'cards-dc.json'!I1412)</f>
        <v>0</v>
      </c>
      <c r="C1017" t="s">
        <v>5203</v>
      </c>
      <c r="D1017" t="s">
        <v>3825</v>
      </c>
      <c r="E1017" s="56" t="s">
        <v>3927</v>
      </c>
      <c r="F1017" t="s">
        <v>9783</v>
      </c>
      <c r="G1017" t="s">
        <v>9784</v>
      </c>
      <c r="H1017" t="s">
        <v>10977</v>
      </c>
      <c r="I1017" s="69" t="str">
        <f>"*"&amp;C1017</f>
        <v>*Dwarven Ring of Dwálin's Tribe [M] (LE)</v>
      </c>
    </row>
    <row r="1018" spans="1:9" x14ac:dyDescent="0.25">
      <c r="A1018" t="s">
        <v>266</v>
      </c>
      <c r="B1018">
        <f>COUNTIF(progressive!C$13:BW$227,'cards-dc.json'!I271)</f>
        <v>0</v>
      </c>
      <c r="C1018" t="s">
        <v>5202</v>
      </c>
      <c r="D1018" t="s">
        <v>3835</v>
      </c>
      <c r="E1018" s="56" t="s">
        <v>3927</v>
      </c>
      <c r="F1018" t="s">
        <v>9783</v>
      </c>
      <c r="G1018" t="s">
        <v>9788</v>
      </c>
      <c r="H1018" t="s">
        <v>10984</v>
      </c>
      <c r="I1018" s="69" t="str">
        <f>"*"&amp;C1018</f>
        <v>*Dwarven Ring of Dwálin's Tribe [H] (TW)</v>
      </c>
    </row>
    <row r="1019" spans="1:9" x14ac:dyDescent="0.25">
      <c r="A1019" t="s">
        <v>267</v>
      </c>
      <c r="B1019">
        <f>COUNTIF(progressive!C$13:BW$227,'cards-dc.json'!I1698)</f>
        <v>3</v>
      </c>
      <c r="C1019" t="s">
        <v>5205</v>
      </c>
      <c r="D1019" t="s">
        <v>3813</v>
      </c>
      <c r="E1019" s="56" t="s">
        <v>3935</v>
      </c>
      <c r="F1019" t="s">
        <v>9783</v>
      </c>
      <c r="G1019" t="s">
        <v>9784</v>
      </c>
      <c r="H1019" t="s">
        <v>10985</v>
      </c>
      <c r="I1019" s="69" t="str">
        <f>"*"&amp;C1019</f>
        <v>*Dwarven Ring of Thélor's Tribe [M] (AS)</v>
      </c>
    </row>
    <row r="1020" spans="1:9" x14ac:dyDescent="0.25">
      <c r="A1020" t="s">
        <v>267</v>
      </c>
      <c r="B1020">
        <f>COUNTIF(progressive!C$13:BW$227,'cards-dc.json'!I272)</f>
        <v>0</v>
      </c>
      <c r="C1020" t="s">
        <v>5204</v>
      </c>
      <c r="D1020" t="s">
        <v>3835</v>
      </c>
      <c r="E1020" t="s">
        <v>3926</v>
      </c>
      <c r="F1020" t="s">
        <v>9783</v>
      </c>
      <c r="G1020" t="s">
        <v>9788</v>
      </c>
      <c r="H1020" t="s">
        <v>10986</v>
      </c>
      <c r="I1020" s="69" t="str">
        <f>"*"&amp;C1020</f>
        <v>*Dwarven Ring of Thélor's Tribe [H] (TW)</v>
      </c>
    </row>
    <row r="1021" spans="1:9" x14ac:dyDescent="0.25">
      <c r="A1021" t="s">
        <v>268</v>
      </c>
      <c r="B1021">
        <f>COUNTIF(progressive!C$13:BW$227,'cards-dc.json'!I1699)</f>
        <v>0</v>
      </c>
      <c r="C1021" t="s">
        <v>5207</v>
      </c>
      <c r="D1021" t="s">
        <v>3813</v>
      </c>
      <c r="E1021" t="s">
        <v>3935</v>
      </c>
      <c r="F1021" t="s">
        <v>9783</v>
      </c>
      <c r="G1021" t="s">
        <v>9784</v>
      </c>
      <c r="H1021" t="s">
        <v>10985</v>
      </c>
      <c r="I1021" s="69" t="str">
        <f>"*"&amp;C1021</f>
        <v>*Dwarven Ring of Thrár's Tribe [M] (AS)</v>
      </c>
    </row>
    <row r="1022" spans="1:9" x14ac:dyDescent="0.25">
      <c r="A1022" t="s">
        <v>268</v>
      </c>
      <c r="B1022">
        <f>COUNTIF(progressive!C$13:BW$227,'cards-dc.json'!I273)</f>
        <v>0</v>
      </c>
      <c r="C1022" t="s">
        <v>5206</v>
      </c>
      <c r="D1022" t="s">
        <v>3835</v>
      </c>
      <c r="E1022" t="s">
        <v>3926</v>
      </c>
      <c r="F1022" t="s">
        <v>9783</v>
      </c>
      <c r="G1022" t="s">
        <v>9788</v>
      </c>
      <c r="H1022" t="s">
        <v>10986</v>
      </c>
      <c r="I1022" s="69" t="str">
        <f>"*"&amp;C1022</f>
        <v>*Dwarven Ring of Thrár's Tribe [H] (TW)</v>
      </c>
    </row>
    <row r="1023" spans="1:9" x14ac:dyDescent="0.25">
      <c r="A1023" t="s">
        <v>1140</v>
      </c>
      <c r="B1023">
        <f>COUNTIF(progressive!C$13:BW$227,'cards-dc.json'!I1648)</f>
        <v>3</v>
      </c>
      <c r="C1023" t="s">
        <v>5208</v>
      </c>
      <c r="D1023" t="s">
        <v>3813</v>
      </c>
      <c r="E1023" t="s">
        <v>3941</v>
      </c>
      <c r="F1023" t="s">
        <v>9789</v>
      </c>
      <c r="G1023" t="s">
        <v>9786</v>
      </c>
      <c r="H1023" t="s">
        <v>10987</v>
      </c>
      <c r="I1023" s="69" t="str">
        <f>"*"&amp;C1023</f>
        <v>*Dwarven Travelers (AS)</v>
      </c>
    </row>
    <row r="1024" spans="1:9" x14ac:dyDescent="0.25">
      <c r="A1024" t="s">
        <v>3097</v>
      </c>
      <c r="B1024">
        <f>COUNTIF(progressive!C$13:BW$227,'cards-dc.json'!#REF!)</f>
        <v>0</v>
      </c>
      <c r="C1024" t="s">
        <v>5209</v>
      </c>
      <c r="D1024" t="s">
        <v>3830</v>
      </c>
      <c r="E1024" t="s">
        <v>3951</v>
      </c>
      <c r="F1024">
        <v>0</v>
      </c>
      <c r="G1024">
        <v>0</v>
      </c>
      <c r="H1024" t="s">
        <v>10988</v>
      </c>
      <c r="I1024" s="69" t="str">
        <f>"*"&amp;C1024</f>
        <v>*Dwarven Warhosts (RN)</v>
      </c>
    </row>
    <row r="1025" spans="1:9" x14ac:dyDescent="0.25">
      <c r="A1025" t="s">
        <v>1664</v>
      </c>
      <c r="B1025">
        <f>COUNTIF(progressive!C$13:BW$227,'cards-dc.json'!I2261)</f>
        <v>0</v>
      </c>
      <c r="C1025" t="s">
        <v>5210</v>
      </c>
      <c r="D1025" t="s">
        <v>3819</v>
      </c>
      <c r="E1025" s="56" t="s">
        <v>3951</v>
      </c>
      <c r="F1025">
        <v>0</v>
      </c>
      <c r="G1025">
        <v>0</v>
      </c>
      <c r="H1025" t="s">
        <v>10989</v>
      </c>
      <c r="I1025" s="69" t="str">
        <f>"*"&amp;C1025</f>
        <v>*Dwarven Warparty (DF)</v>
      </c>
    </row>
    <row r="1026" spans="1:9" x14ac:dyDescent="0.25">
      <c r="A1026" t="s">
        <v>2394</v>
      </c>
      <c r="B1026">
        <f>COUNTIF(progressive!C$13:BW$227,'cards-dc.json'!I3747)</f>
        <v>0</v>
      </c>
      <c r="C1026" t="s">
        <v>5211</v>
      </c>
      <c r="D1026" t="s">
        <v>3821</v>
      </c>
      <c r="E1026" s="56" t="s">
        <v>3951</v>
      </c>
      <c r="F1026">
        <v>0</v>
      </c>
      <c r="G1026">
        <v>0</v>
      </c>
      <c r="H1026" t="s">
        <v>10990</v>
      </c>
      <c r="I1026" s="69" t="str">
        <f>"*"&amp;C1026</f>
        <v>*Dwarves of Blackflame (DS)</v>
      </c>
    </row>
    <row r="1027" spans="1:9" x14ac:dyDescent="0.25">
      <c r="A1027" t="s">
        <v>3353</v>
      </c>
      <c r="B1027">
        <f>COUNTIF(progressive!C$13:BW$227,'cards-dc.json'!#REF!)</f>
        <v>0</v>
      </c>
      <c r="C1027" t="s">
        <v>5212</v>
      </c>
      <c r="D1027" t="s">
        <v>3832</v>
      </c>
      <c r="E1027" s="56" t="s">
        <v>3951</v>
      </c>
      <c r="F1027">
        <v>0</v>
      </c>
      <c r="G1027">
        <v>0</v>
      </c>
      <c r="H1027" t="s">
        <v>10991</v>
      </c>
      <c r="I1027" s="69" t="str">
        <f>"*"&amp;C1027</f>
        <v>*Dwarves of Mablad-dûm (SL)</v>
      </c>
    </row>
    <row r="1028" spans="1:9" x14ac:dyDescent="0.25">
      <c r="A1028" t="s">
        <v>1634</v>
      </c>
      <c r="B1028">
        <f>COUNTIF(progressive!C$13:BW$227,'cards-dc.json'!I2231)</f>
        <v>0</v>
      </c>
      <c r="C1028" t="s">
        <v>5213</v>
      </c>
      <c r="D1028" t="s">
        <v>3819</v>
      </c>
      <c r="E1028" t="s">
        <v>3951</v>
      </c>
      <c r="F1028">
        <v>0</v>
      </c>
      <c r="G1028">
        <v>0</v>
      </c>
      <c r="H1028" t="s">
        <v>10992</v>
      </c>
      <c r="I1028" s="69" t="str">
        <f>"*"&amp;C1028</f>
        <v>*Dworin (DF)</v>
      </c>
    </row>
    <row r="1029" spans="1:9" x14ac:dyDescent="0.25">
      <c r="A1029" t="s">
        <v>3766</v>
      </c>
      <c r="C1029" t="s">
        <v>5214</v>
      </c>
      <c r="D1029" t="s">
        <v>3816</v>
      </c>
      <c r="E1029" t="s">
        <v>3951</v>
      </c>
      <c r="F1029">
        <v>0</v>
      </c>
      <c r="G1029">
        <v>0</v>
      </c>
      <c r="H1029" t="s">
        <v>10124</v>
      </c>
      <c r="I1029" s="69" t="str">
        <f>"*"&amp;C1029</f>
        <v>*Dyr (BU)</v>
      </c>
    </row>
    <row r="1030" spans="1:9" x14ac:dyDescent="0.25">
      <c r="A1030" t="s">
        <v>269</v>
      </c>
      <c r="B1030">
        <f>COUNTIF(progressive!C$13:BW$227,'cards-dc.json'!I274)</f>
        <v>0</v>
      </c>
      <c r="C1030" t="s">
        <v>5215</v>
      </c>
      <c r="D1030" t="s">
        <v>3835</v>
      </c>
      <c r="E1030" t="s">
        <v>3927</v>
      </c>
      <c r="F1030" t="s">
        <v>9790</v>
      </c>
      <c r="G1030" t="s">
        <v>9788</v>
      </c>
      <c r="H1030" t="s">
        <v>10993</v>
      </c>
      <c r="I1030" s="69" t="str">
        <f>"*"&amp;C1030</f>
        <v>*Eagle-mounts (TW)</v>
      </c>
    </row>
    <row r="1031" spans="1:9" x14ac:dyDescent="0.25">
      <c r="A1031" t="s">
        <v>1665</v>
      </c>
      <c r="B1031">
        <f>COUNTIF(progressive!C$13:BW$227,'cards-dc.json'!I2262)</f>
        <v>0</v>
      </c>
      <c r="C1031" t="s">
        <v>5216</v>
      </c>
      <c r="D1031" t="s">
        <v>3819</v>
      </c>
      <c r="E1031" t="s">
        <v>3951</v>
      </c>
      <c r="F1031">
        <v>0</v>
      </c>
      <c r="G1031">
        <v>0</v>
      </c>
      <c r="H1031" t="s">
        <v>10994</v>
      </c>
      <c r="I1031" s="69" t="str">
        <f>"*"&amp;C1031</f>
        <v>*Eagles Ahunt (DF)</v>
      </c>
    </row>
    <row r="1032" spans="1:9" x14ac:dyDescent="0.25">
      <c r="A1032" t="s">
        <v>438</v>
      </c>
      <c r="B1032">
        <f>COUNTIF(progressive!C$13:BW$227,'cards-dc.json'!I1775)</f>
        <v>0</v>
      </c>
      <c r="C1032" t="s">
        <v>5218</v>
      </c>
      <c r="D1032" t="s">
        <v>3813</v>
      </c>
      <c r="E1032" t="s">
        <v>3935</v>
      </c>
      <c r="F1032" t="s">
        <v>9793</v>
      </c>
      <c r="G1032" t="s">
        <v>9784</v>
      </c>
      <c r="H1032" t="s">
        <v>10995</v>
      </c>
      <c r="I1032" s="69" t="str">
        <f>"*"&amp;C1032</f>
        <v>*Eagles' Eyrie [M] (AS)</v>
      </c>
    </row>
    <row r="1033" spans="1:9" x14ac:dyDescent="0.25">
      <c r="A1033" t="s">
        <v>438</v>
      </c>
      <c r="B1033">
        <f>COUNTIF(progressive!C$13:BW$227,'cards-dc.json'!I443)</f>
        <v>0</v>
      </c>
      <c r="C1033" t="s">
        <v>5217</v>
      </c>
      <c r="D1033" t="s">
        <v>3835</v>
      </c>
      <c r="E1033" t="s">
        <v>3928</v>
      </c>
      <c r="F1033" t="s">
        <v>9793</v>
      </c>
      <c r="G1033" t="s">
        <v>9788</v>
      </c>
      <c r="H1033" t="s">
        <v>10996</v>
      </c>
      <c r="I1033" s="69" t="str">
        <f>"*"&amp;C1033</f>
        <v>*Eagles' Eyrie [H] (TW)</v>
      </c>
    </row>
    <row r="1034" spans="1:9" x14ac:dyDescent="0.25">
      <c r="A1034" t="s">
        <v>3182</v>
      </c>
      <c r="B1034">
        <f>COUNTIF(progressive!C$13:BW$227,'cards-dc.json'!I3064)</f>
        <v>0</v>
      </c>
      <c r="C1034" t="s">
        <v>5219</v>
      </c>
      <c r="D1034" t="s">
        <v>3831</v>
      </c>
      <c r="E1034" t="s">
        <v>3951</v>
      </c>
      <c r="F1034">
        <v>0</v>
      </c>
      <c r="G1034">
        <v>0</v>
      </c>
      <c r="H1034" t="s">
        <v>10997</v>
      </c>
      <c r="I1034" s="69" t="str">
        <f>"*"&amp;C1034</f>
        <v>*Eagle-watch (RS)</v>
      </c>
    </row>
    <row r="1035" spans="1:9" x14ac:dyDescent="0.25">
      <c r="A1035" t="s">
        <v>3772</v>
      </c>
      <c r="C1035" t="s">
        <v>5220</v>
      </c>
      <c r="D1035" t="s">
        <v>3816</v>
      </c>
      <c r="E1035" t="s">
        <v>3951</v>
      </c>
      <c r="F1035">
        <v>0</v>
      </c>
      <c r="G1035">
        <v>0</v>
      </c>
      <c r="H1035" t="s">
        <v>10998</v>
      </c>
      <c r="I1035" s="69" t="str">
        <f>"*"&amp;C1035</f>
        <v>*Eägoth (BU)</v>
      </c>
    </row>
    <row r="1036" spans="1:9" x14ac:dyDescent="0.25">
      <c r="A1036" t="s">
        <v>1910</v>
      </c>
      <c r="B1036">
        <f>COUNTIF(progressive!C$13:BW$227,'cards-dc.json'!I2522)</f>
        <v>0</v>
      </c>
      <c r="C1036" t="s">
        <v>5221</v>
      </c>
      <c r="D1036" t="s">
        <v>3828</v>
      </c>
      <c r="E1036" t="s">
        <v>3951</v>
      </c>
      <c r="F1036">
        <v>0</v>
      </c>
      <c r="G1036">
        <v>0</v>
      </c>
      <c r="H1036" t="s">
        <v>10999</v>
      </c>
      <c r="I1036" s="69" t="str">
        <f>"*"&amp;C1036</f>
        <v>*Ear in the King's Court (NE)</v>
      </c>
    </row>
    <row r="1037" spans="1:9" x14ac:dyDescent="0.25">
      <c r="A1037" t="s">
        <v>511</v>
      </c>
      <c r="B1037">
        <f>COUNTIF(progressive!C$13:BW$227,'cards-dc.json'!I880)</f>
        <v>0</v>
      </c>
      <c r="C1037" t="s">
        <v>5222</v>
      </c>
      <c r="D1037" t="s">
        <v>3833</v>
      </c>
      <c r="E1037" s="56" t="s">
        <v>3936</v>
      </c>
      <c r="F1037" t="s">
        <v>9789</v>
      </c>
      <c r="G1037" t="s">
        <v>9786</v>
      </c>
      <c r="H1037" t="s">
        <v>11000</v>
      </c>
      <c r="I1037" s="69" t="str">
        <f>"*"&amp;C1037</f>
        <v>*Eärcaraxë (TD)</v>
      </c>
    </row>
    <row r="1038" spans="1:9" x14ac:dyDescent="0.25">
      <c r="A1038" t="s">
        <v>512</v>
      </c>
      <c r="B1038">
        <f>COUNTIF(progressive!C$13:BW$227,'cards-dc.json'!I881)</f>
        <v>0</v>
      </c>
      <c r="C1038" t="s">
        <v>5223</v>
      </c>
      <c r="D1038" t="s">
        <v>3833</v>
      </c>
      <c r="E1038" s="56" t="s">
        <v>3935</v>
      </c>
      <c r="F1038" t="s">
        <v>9785</v>
      </c>
      <c r="G1038" t="s">
        <v>9786</v>
      </c>
      <c r="H1038" t="s">
        <v>11001</v>
      </c>
      <c r="I1038" s="69" t="str">
        <f>"*"&amp;C1038</f>
        <v>*Eärcaraxë Ahunt (TD)</v>
      </c>
    </row>
    <row r="1039" spans="1:9" x14ac:dyDescent="0.25">
      <c r="A1039" t="s">
        <v>513</v>
      </c>
      <c r="B1039">
        <f>COUNTIF(progressive!C$13:BW$227,'cards-dc.json'!I882)</f>
        <v>0</v>
      </c>
      <c r="C1039" t="s">
        <v>5224</v>
      </c>
      <c r="D1039" t="s">
        <v>3833</v>
      </c>
      <c r="E1039" s="56" t="s">
        <v>3940</v>
      </c>
      <c r="F1039" t="s">
        <v>9785</v>
      </c>
      <c r="G1039" t="s">
        <v>9786</v>
      </c>
      <c r="H1039" t="s">
        <v>11002</v>
      </c>
      <c r="I1039" s="69" t="str">
        <f>"*"&amp;C1039</f>
        <v>*Eärcaraxë at Home (TD)</v>
      </c>
    </row>
    <row r="1040" spans="1:9" x14ac:dyDescent="0.25">
      <c r="A1040" t="s">
        <v>1189</v>
      </c>
      <c r="B1040">
        <f>COUNTIF(progressive!C$13:BW$227,'cards-dc.json'!I1700)</f>
        <v>0</v>
      </c>
      <c r="C1040" t="s">
        <v>5225</v>
      </c>
      <c r="D1040" t="s">
        <v>3813</v>
      </c>
      <c r="E1040" s="56" t="s">
        <v>3946</v>
      </c>
      <c r="F1040" t="s">
        <v>9791</v>
      </c>
      <c r="G1040" t="s">
        <v>9784</v>
      </c>
      <c r="H1040" t="s">
        <v>11003</v>
      </c>
      <c r="I1040" s="69" t="str">
        <f>"*"&amp;C1040</f>
        <v>*Eärcaraxë Roused (AS)</v>
      </c>
    </row>
    <row r="1041" spans="1:9" x14ac:dyDescent="0.25">
      <c r="A1041" t="s">
        <v>1141</v>
      </c>
      <c r="B1041">
        <f>COUNTIF(progressive!C$13:BW$227,'cards-dc.json'!I1649)</f>
        <v>2</v>
      </c>
      <c r="C1041" t="s">
        <v>5226</v>
      </c>
      <c r="D1041" t="s">
        <v>3813</v>
      </c>
      <c r="E1041" t="s">
        <v>3937</v>
      </c>
      <c r="F1041" t="s">
        <v>9785</v>
      </c>
      <c r="G1041" t="s">
        <v>9786</v>
      </c>
      <c r="H1041" t="s">
        <v>11004</v>
      </c>
      <c r="I1041" s="69" t="str">
        <f>"*"&amp;C1041</f>
        <v>*Early Harvest (AS)</v>
      </c>
    </row>
    <row r="1042" spans="1:9" x14ac:dyDescent="0.25">
      <c r="A1042" t="s">
        <v>2029</v>
      </c>
      <c r="B1042">
        <f>COUNTIF(progressive!C$13:BW$227,'cards-dc.json'!I3307)</f>
        <v>0</v>
      </c>
      <c r="C1042" t="s">
        <v>5227</v>
      </c>
      <c r="D1042" t="s">
        <v>3815</v>
      </c>
      <c r="E1042" t="s">
        <v>3951</v>
      </c>
      <c r="F1042">
        <v>0</v>
      </c>
      <c r="G1042">
        <v>0</v>
      </c>
      <c r="H1042" t="s">
        <v>11005</v>
      </c>
      <c r="I1042" s="69" t="str">
        <f>"*"&amp;C1042</f>
        <v>*Eärmacil II (BO)</v>
      </c>
    </row>
    <row r="1043" spans="1:9" x14ac:dyDescent="0.25">
      <c r="A1043" t="s">
        <v>3647</v>
      </c>
      <c r="B1043">
        <f>COUNTIF(progressive!C$13:BW$227,'cards-dc.json'!I4212)</f>
        <v>0</v>
      </c>
      <c r="C1043" t="s">
        <v>5228</v>
      </c>
      <c r="D1043" t="s">
        <v>3837</v>
      </c>
      <c r="E1043" s="56" t="s">
        <v>3951</v>
      </c>
      <c r="F1043">
        <v>0</v>
      </c>
      <c r="G1043">
        <v>0</v>
      </c>
      <c r="H1043" t="s">
        <v>11006</v>
      </c>
      <c r="I1043" s="69" t="str">
        <f>"*"&amp;C1043</f>
        <v>*Eärnil I Pheriannath (WR)</v>
      </c>
    </row>
    <row r="1044" spans="1:9" x14ac:dyDescent="0.25">
      <c r="A1044" t="s">
        <v>2189</v>
      </c>
      <c r="B1044">
        <f>COUNTIF(progressive!C$13:BW$227,'cards-dc.json'!I3495)</f>
        <v>0</v>
      </c>
      <c r="C1044" t="s">
        <v>5229</v>
      </c>
      <c r="D1044" t="s">
        <v>3817</v>
      </c>
      <c r="E1044" t="s">
        <v>3951</v>
      </c>
      <c r="F1044">
        <v>0</v>
      </c>
      <c r="G1044">
        <v>0</v>
      </c>
      <c r="H1044" t="s">
        <v>11007</v>
      </c>
      <c r="I1044" s="69" t="str">
        <f>"*"&amp;C1044</f>
        <v>*Earrings of Lyerin (CA)</v>
      </c>
    </row>
    <row r="1045" spans="1:9" x14ac:dyDescent="0.25">
      <c r="A1045" t="s">
        <v>270</v>
      </c>
      <c r="B1045">
        <f>COUNTIF(progressive!C$13:BW$227,'cards-dc.json'!I275)</f>
        <v>2</v>
      </c>
      <c r="C1045" t="s">
        <v>5230</v>
      </c>
      <c r="D1045" t="s">
        <v>3835</v>
      </c>
      <c r="E1045" t="s">
        <v>3926</v>
      </c>
      <c r="F1045" t="s">
        <v>9783</v>
      </c>
      <c r="G1045" t="s">
        <v>9788</v>
      </c>
      <c r="H1045" t="s">
        <v>11008</v>
      </c>
      <c r="I1045" s="69" t="str">
        <f>"*"&amp;C1045</f>
        <v>*Earth of Galadriel's Orchard (TW)</v>
      </c>
    </row>
    <row r="1046" spans="1:9" x14ac:dyDescent="0.25">
      <c r="A1046" t="s">
        <v>1301</v>
      </c>
      <c r="B1046">
        <f>COUNTIF(progressive!C$13:BW$227,'cards-dc.json'!I1857)</f>
        <v>0</v>
      </c>
      <c r="C1046" t="s">
        <v>5231</v>
      </c>
      <c r="D1046" t="s">
        <v>3836</v>
      </c>
      <c r="E1046" t="s">
        <v>3940</v>
      </c>
      <c r="F1046" t="s">
        <v>9790</v>
      </c>
      <c r="G1046" t="s">
        <v>9796</v>
      </c>
      <c r="H1046" t="s">
        <v>11009</v>
      </c>
      <c r="I1046" s="69" t="str">
        <f>"*"&amp;C1046</f>
        <v>*Earth-eater (WH)</v>
      </c>
    </row>
    <row r="1047" spans="1:9" x14ac:dyDescent="0.25">
      <c r="A1047" t="s">
        <v>710</v>
      </c>
      <c r="B1047">
        <f>COUNTIF(progressive!C$13:BW$227,'cards-dc.json'!I1079)</f>
        <v>0</v>
      </c>
      <c r="C1047" t="s">
        <v>5232</v>
      </c>
      <c r="D1047" t="s">
        <v>3820</v>
      </c>
      <c r="E1047" t="s">
        <v>3935</v>
      </c>
      <c r="F1047" t="s">
        <v>9785</v>
      </c>
      <c r="G1047" t="s">
        <v>9786</v>
      </c>
      <c r="H1047" t="s">
        <v>11010</v>
      </c>
      <c r="I1047" s="69" t="str">
        <f>"*"&amp;C1047</f>
        <v>*Earth-tremors (DM)</v>
      </c>
    </row>
    <row r="1048" spans="1:9" x14ac:dyDescent="0.25">
      <c r="A1048" t="s">
        <v>2921</v>
      </c>
      <c r="B1048">
        <f>COUNTIF(progressive!C$13:BW$227,'cards-dc.json'!I2720)</f>
        <v>0</v>
      </c>
      <c r="C1048" t="s">
        <v>5233</v>
      </c>
      <c r="D1048" t="s">
        <v>3829</v>
      </c>
      <c r="E1048" s="56" t="s">
        <v>3951</v>
      </c>
      <c r="F1048">
        <v>0</v>
      </c>
      <c r="G1048">
        <v>0</v>
      </c>
      <c r="H1048" t="s">
        <v>10124</v>
      </c>
      <c r="I1048" s="69" t="str">
        <f>"*"&amp;C1048</f>
        <v>*East Bay of Forochel (NW)</v>
      </c>
    </row>
    <row r="1049" spans="1:9" x14ac:dyDescent="0.25">
      <c r="A1049" t="s">
        <v>2050</v>
      </c>
      <c r="B1049">
        <f>COUNTIF(progressive!C$13:BW$227,'cards-dc.json'!I3328)</f>
        <v>0</v>
      </c>
      <c r="C1049" t="s">
        <v>5234</v>
      </c>
      <c r="D1049" t="s">
        <v>3815</v>
      </c>
      <c r="E1049" t="s">
        <v>3951</v>
      </c>
      <c r="F1049">
        <v>0</v>
      </c>
      <c r="G1049">
        <v>0</v>
      </c>
      <c r="H1049" t="s">
        <v>10124</v>
      </c>
      <c r="I1049" s="69" t="str">
        <f>"*"&amp;C1049</f>
        <v>*East Bay of Ormal (BO)</v>
      </c>
    </row>
    <row r="1050" spans="1:9" x14ac:dyDescent="0.25">
      <c r="A1050" t="s">
        <v>439</v>
      </c>
      <c r="B1050">
        <f>COUNTIF(progressive!C$13:BW$227,'cards-dc.json'!I1590)</f>
        <v>0</v>
      </c>
      <c r="C1050" t="s">
        <v>5236</v>
      </c>
      <c r="D1050" t="s">
        <v>3825</v>
      </c>
      <c r="E1050" s="56" t="s">
        <v>3925</v>
      </c>
      <c r="F1050" t="s">
        <v>9793</v>
      </c>
      <c r="G1050" t="s">
        <v>9784</v>
      </c>
      <c r="H1050" t="s">
        <v>11011</v>
      </c>
      <c r="I1050" s="69" t="str">
        <f>"*"&amp;C1050</f>
        <v>*Easterling Camp [M] (LE)</v>
      </c>
    </row>
    <row r="1051" spans="1:9" x14ac:dyDescent="0.25">
      <c r="A1051" t="s">
        <v>439</v>
      </c>
      <c r="B1051">
        <f>COUNTIF(progressive!C$13:BW$227,'cards-dc.json'!I444)</f>
        <v>0</v>
      </c>
      <c r="C1051" t="s">
        <v>5235</v>
      </c>
      <c r="D1051" t="s">
        <v>3835</v>
      </c>
      <c r="E1051" s="56" t="s">
        <v>3927</v>
      </c>
      <c r="F1051" t="s">
        <v>9793</v>
      </c>
      <c r="G1051" t="s">
        <v>9788</v>
      </c>
      <c r="H1051" t="s">
        <v>11012</v>
      </c>
      <c r="I1051" s="69" t="str">
        <f>"*"&amp;C1051</f>
        <v>*Easterling Camp [H] (TW)</v>
      </c>
    </row>
    <row r="1052" spans="1:9" x14ac:dyDescent="0.25">
      <c r="A1052" t="s">
        <v>271</v>
      </c>
      <c r="B1052">
        <f>COUNTIF(progressive!C$13:BW$227,'cards-dc.json'!I1413)</f>
        <v>0</v>
      </c>
      <c r="C1052" t="s">
        <v>5238</v>
      </c>
      <c r="D1052" t="s">
        <v>3825</v>
      </c>
      <c r="E1052" t="s">
        <v>3925</v>
      </c>
      <c r="F1052" t="s">
        <v>9791</v>
      </c>
      <c r="G1052" t="s">
        <v>9784</v>
      </c>
      <c r="H1052" t="s">
        <v>11013</v>
      </c>
      <c r="I1052" s="69" t="str">
        <f>"*"&amp;C1052</f>
        <v>*Easterlings (LE)</v>
      </c>
    </row>
    <row r="1053" spans="1:9" x14ac:dyDescent="0.25">
      <c r="A1053" t="s">
        <v>271</v>
      </c>
      <c r="B1053">
        <f>COUNTIF(progressive!C$13:BW$227,'cards-dc.json'!I276)</f>
        <v>0</v>
      </c>
      <c r="C1053" t="s">
        <v>5237</v>
      </c>
      <c r="D1053" t="s">
        <v>3835</v>
      </c>
      <c r="E1053" t="s">
        <v>3927</v>
      </c>
      <c r="F1053" t="s">
        <v>9791</v>
      </c>
      <c r="G1053" t="s">
        <v>9788</v>
      </c>
      <c r="H1053" t="s">
        <v>11014</v>
      </c>
      <c r="I1053" s="69" t="str">
        <f>"*"&amp;C1053</f>
        <v>*Easterlings (TW)</v>
      </c>
    </row>
    <row r="1054" spans="1:9" x14ac:dyDescent="0.25">
      <c r="A1054" t="s">
        <v>2291</v>
      </c>
      <c r="B1054">
        <f>COUNTIF(progressive!C$13:BW$227,'cards-dc.json'!I3619)</f>
        <v>0</v>
      </c>
      <c r="C1054" t="s">
        <v>5239</v>
      </c>
      <c r="D1054" t="s">
        <v>3818</v>
      </c>
      <c r="E1054" t="s">
        <v>3951</v>
      </c>
      <c r="F1054">
        <v>0</v>
      </c>
      <c r="G1054">
        <v>0</v>
      </c>
      <c r="H1054" t="s">
        <v>11015</v>
      </c>
      <c r="I1054" s="69" t="str">
        <f>"*"&amp;C1054</f>
        <v>*Eastward in His Hunting (CP)</v>
      </c>
    </row>
    <row r="1055" spans="1:9" x14ac:dyDescent="0.25">
      <c r="A1055" t="s">
        <v>2551</v>
      </c>
      <c r="B1055">
        <f>COUNTIF(progressive!C$13:BW$227,'cards-dc.json'!I3931)</f>
        <v>0</v>
      </c>
      <c r="C1055" t="s">
        <v>5240</v>
      </c>
      <c r="D1055" t="s">
        <v>3823</v>
      </c>
      <c r="E1055" t="s">
        <v>3951</v>
      </c>
      <c r="F1055">
        <v>0</v>
      </c>
      <c r="G1055">
        <v>0</v>
      </c>
      <c r="H1055" t="s">
        <v>11016</v>
      </c>
      <c r="I1055" s="69" t="str">
        <f>"*"&amp;C1055</f>
        <v>*Eaten Half a Village (GW)</v>
      </c>
    </row>
    <row r="1056" spans="1:9" x14ac:dyDescent="0.25">
      <c r="A1056" t="s">
        <v>596</v>
      </c>
      <c r="B1056">
        <f>COUNTIF(progressive!C$13:BW$227,'cards-dc.json'!I965)</f>
        <v>0</v>
      </c>
      <c r="C1056" t="s">
        <v>5241</v>
      </c>
      <c r="D1056" t="s">
        <v>3833</v>
      </c>
      <c r="E1056" t="s">
        <v>3935</v>
      </c>
      <c r="F1056" t="s">
        <v>9790</v>
      </c>
      <c r="G1056" t="s">
        <v>9788</v>
      </c>
      <c r="H1056" t="s">
        <v>11017</v>
      </c>
      <c r="I1056" s="69" t="str">
        <f>"*"&amp;C1056</f>
        <v>*Echo of all Joy (TD)</v>
      </c>
    </row>
    <row r="1057" spans="1:9" x14ac:dyDescent="0.25">
      <c r="A1057" t="s">
        <v>2724</v>
      </c>
      <c r="B1057">
        <f>COUNTIF(progressive!C$13:BW$227,'cards-dc.json'!I2912)</f>
        <v>0</v>
      </c>
      <c r="C1057" t="s">
        <v>5242</v>
      </c>
      <c r="D1057" t="s">
        <v>3826</v>
      </c>
      <c r="E1057" t="s">
        <v>3951</v>
      </c>
      <c r="F1057">
        <v>0</v>
      </c>
      <c r="G1057">
        <v>0</v>
      </c>
      <c r="H1057" t="s">
        <v>11018</v>
      </c>
      <c r="I1057" s="69" t="str">
        <f>"*"&amp;C1057</f>
        <v>*Echoes of Morgoth's Cry (ML)</v>
      </c>
    </row>
    <row r="1058" spans="1:9" x14ac:dyDescent="0.25">
      <c r="A1058" t="s">
        <v>3282</v>
      </c>
      <c r="B1058">
        <f>COUNTIF(progressive!C$13:BW$227,'cards-dc.json'!#REF!)</f>
        <v>0</v>
      </c>
      <c r="C1058" t="s">
        <v>5243</v>
      </c>
      <c r="D1058" t="s">
        <v>3832</v>
      </c>
      <c r="E1058" s="56" t="s">
        <v>3951</v>
      </c>
      <c r="F1058">
        <v>0</v>
      </c>
      <c r="G1058">
        <v>0</v>
      </c>
      <c r="H1058" t="s">
        <v>11019</v>
      </c>
      <c r="I1058" s="69" t="str">
        <f>"*"&amp;C1058</f>
        <v>*Echoes Of Númenor's Fall (SL)</v>
      </c>
    </row>
    <row r="1059" spans="1:9" x14ac:dyDescent="0.25">
      <c r="A1059" t="s">
        <v>1267</v>
      </c>
      <c r="B1059">
        <f>COUNTIF(progressive!C$13:BW$227,'cards-dc.json'!I1823)</f>
        <v>0</v>
      </c>
      <c r="C1059" t="s">
        <v>5244</v>
      </c>
      <c r="D1059" t="s">
        <v>3836</v>
      </c>
      <c r="E1059" s="56" t="s">
        <v>3948</v>
      </c>
      <c r="F1059" t="s">
        <v>9785</v>
      </c>
      <c r="G1059" t="s">
        <v>9786</v>
      </c>
      <c r="H1059" t="s">
        <v>11020</v>
      </c>
      <c r="I1059" s="69" t="str">
        <f>"*"&amp;C1059</f>
        <v>*Echoes of the Song (WH)</v>
      </c>
    </row>
    <row r="1060" spans="1:9" x14ac:dyDescent="0.25">
      <c r="A1060" t="s">
        <v>1412</v>
      </c>
      <c r="B1060">
        <f>COUNTIF(progressive!C$13:BW$227,'cards-dc.json'!I1972)</f>
        <v>0</v>
      </c>
      <c r="C1060" t="s">
        <v>5245</v>
      </c>
      <c r="D1060" t="s">
        <v>3814</v>
      </c>
      <c r="E1060" t="s">
        <v>3927</v>
      </c>
      <c r="F1060" t="s">
        <v>9790</v>
      </c>
      <c r="G1060" t="s">
        <v>9784</v>
      </c>
      <c r="H1060" t="s">
        <v>11021</v>
      </c>
      <c r="I1060" s="69" t="str">
        <f>"*"&amp;C1060</f>
        <v>*Eddy in Fate's Tide (BA)</v>
      </c>
    </row>
    <row r="1061" spans="1:9" x14ac:dyDescent="0.25">
      <c r="A1061" t="s">
        <v>440</v>
      </c>
      <c r="B1061">
        <f>COUNTIF(progressive!C$13:BW$227,'cards-dc.json'!I1776)</f>
        <v>0</v>
      </c>
      <c r="C1061" t="s">
        <v>5247</v>
      </c>
      <c r="D1061" t="s">
        <v>3813</v>
      </c>
      <c r="E1061" t="s">
        <v>3936</v>
      </c>
      <c r="F1061" t="s">
        <v>9793</v>
      </c>
      <c r="G1061" t="s">
        <v>9784</v>
      </c>
      <c r="H1061" t="s">
        <v>11022</v>
      </c>
      <c r="I1061" s="69" t="str">
        <f>"*"&amp;C1061</f>
        <v>*Edhellond [M] (AS)</v>
      </c>
    </row>
    <row r="1062" spans="1:9" x14ac:dyDescent="0.25">
      <c r="A1062" t="s">
        <v>440</v>
      </c>
      <c r="B1062">
        <f>COUNTIF(progressive!C$13:BW$227,'cards-dc.json'!I2205)</f>
        <v>10</v>
      </c>
      <c r="C1062" t="s">
        <v>5248</v>
      </c>
      <c r="D1062" t="s">
        <v>3822</v>
      </c>
      <c r="E1062">
        <v>0</v>
      </c>
      <c r="F1062">
        <v>0</v>
      </c>
      <c r="G1062">
        <v>0</v>
      </c>
      <c r="H1062" t="s">
        <v>11023</v>
      </c>
      <c r="I1062" s="69" t="str">
        <f>"*"&amp;C1062</f>
        <v>*Edhellond [F] (FB)</v>
      </c>
    </row>
    <row r="1063" spans="1:9" x14ac:dyDescent="0.25">
      <c r="A1063" t="s">
        <v>440</v>
      </c>
      <c r="B1063">
        <f>COUNTIF(progressive!C$13:BW$227,'cards-dc.json'!I445)</f>
        <v>0</v>
      </c>
      <c r="C1063" t="s">
        <v>5246</v>
      </c>
      <c r="D1063" t="s">
        <v>3835</v>
      </c>
      <c r="E1063" s="56" t="s">
        <v>3928</v>
      </c>
      <c r="F1063" t="s">
        <v>9793</v>
      </c>
      <c r="G1063" t="s">
        <v>9788</v>
      </c>
      <c r="H1063" t="s">
        <v>11024</v>
      </c>
      <c r="I1063" s="69" t="str">
        <f>"*"&amp;C1063</f>
        <v>*Edhellond [H] (TW)</v>
      </c>
    </row>
    <row r="1064" spans="1:9" x14ac:dyDescent="0.25">
      <c r="A1064" t="s">
        <v>441</v>
      </c>
      <c r="B1064">
        <f>COUNTIF(progressive!C$13:BW$227,'cards-dc.json'!I1591)</f>
        <v>0</v>
      </c>
      <c r="C1064" t="s">
        <v>5250</v>
      </c>
      <c r="D1064" t="s">
        <v>3825</v>
      </c>
      <c r="E1064" s="56" t="s">
        <v>3926</v>
      </c>
      <c r="F1064" t="s">
        <v>9793</v>
      </c>
      <c r="G1064" t="s">
        <v>9784</v>
      </c>
      <c r="H1064" t="s">
        <v>11025</v>
      </c>
      <c r="I1064" s="69" t="str">
        <f>"*"&amp;C1064</f>
        <v>*Edoras [M] (LE)</v>
      </c>
    </row>
    <row r="1065" spans="1:9" x14ac:dyDescent="0.25">
      <c r="A1065" t="s">
        <v>441</v>
      </c>
      <c r="B1065">
        <f>COUNTIF(progressive!C$13:BW$227,'cards-dc.json'!I446)</f>
        <v>0</v>
      </c>
      <c r="C1065" t="s">
        <v>5249</v>
      </c>
      <c r="D1065" t="s">
        <v>3835</v>
      </c>
      <c r="E1065" s="56" t="s">
        <v>3925</v>
      </c>
      <c r="F1065" t="s">
        <v>9793</v>
      </c>
      <c r="G1065" t="s">
        <v>9788</v>
      </c>
      <c r="H1065" t="s">
        <v>11026</v>
      </c>
      <c r="I1065" s="69" t="str">
        <f>"*"&amp;C1065</f>
        <v>*Edoras [H] (TW)</v>
      </c>
    </row>
    <row r="1066" spans="1:9" x14ac:dyDescent="0.25">
      <c r="A1066" t="s">
        <v>3050</v>
      </c>
      <c r="B1066">
        <f>COUNTIF(progressive!C$13:BW$227,'cards-dc.json'!I2854)</f>
        <v>0</v>
      </c>
      <c r="C1066" t="s">
        <v>5251</v>
      </c>
      <c r="D1066" t="s">
        <v>3829</v>
      </c>
      <c r="E1066" s="56">
        <v>0</v>
      </c>
      <c r="F1066">
        <v>0</v>
      </c>
      <c r="G1066">
        <v>0</v>
      </c>
      <c r="H1066" t="s">
        <v>11027</v>
      </c>
      <c r="I1066" s="69" t="str">
        <f>"*"&amp;C1066</f>
        <v>*Ei Missä [H] (NW)</v>
      </c>
    </row>
    <row r="1067" spans="1:9" x14ac:dyDescent="0.25">
      <c r="A1067" t="s">
        <v>3050</v>
      </c>
      <c r="B1067">
        <f>COUNTIF(progressive!C$13:BW$227,'cards-dc.json'!I2855)</f>
        <v>0</v>
      </c>
      <c r="C1067" t="s">
        <v>5252</v>
      </c>
      <c r="D1067" t="s">
        <v>3829</v>
      </c>
      <c r="E1067" s="56">
        <v>0</v>
      </c>
      <c r="F1067">
        <v>0</v>
      </c>
      <c r="G1067">
        <v>0</v>
      </c>
      <c r="H1067" t="s">
        <v>11028</v>
      </c>
      <c r="I1067" s="69" t="str">
        <f>"*"&amp;C1067</f>
        <v>*Ei Missä [M] (NW)</v>
      </c>
    </row>
    <row r="1068" spans="1:9" x14ac:dyDescent="0.25">
      <c r="A1068" t="s">
        <v>2801</v>
      </c>
      <c r="B1068">
        <f>COUNTIF(progressive!C$13:BW$227,'cards-dc.json'!I2990)</f>
        <v>0</v>
      </c>
      <c r="C1068" t="s">
        <v>5253</v>
      </c>
      <c r="D1068" t="s">
        <v>3826</v>
      </c>
      <c r="E1068">
        <v>0</v>
      </c>
      <c r="F1068">
        <v>0</v>
      </c>
      <c r="G1068">
        <v>0</v>
      </c>
      <c r="H1068" t="s">
        <v>11029</v>
      </c>
      <c r="I1068" s="69" t="str">
        <f>"*"&amp;C1068</f>
        <v>*Eithel Morgoth [H] (ML)</v>
      </c>
    </row>
    <row r="1069" spans="1:9" x14ac:dyDescent="0.25">
      <c r="A1069" t="s">
        <v>2801</v>
      </c>
      <c r="B1069">
        <f>COUNTIF(progressive!C$13:BW$227,'cards-dc.json'!I2991)</f>
        <v>0</v>
      </c>
      <c r="C1069" t="s">
        <v>5254</v>
      </c>
      <c r="D1069" t="s">
        <v>3826</v>
      </c>
      <c r="E1069" s="56">
        <v>0</v>
      </c>
      <c r="F1069">
        <v>0</v>
      </c>
      <c r="G1069">
        <v>0</v>
      </c>
      <c r="H1069" t="s">
        <v>11030</v>
      </c>
      <c r="I1069" s="69" t="str">
        <f>"*"&amp;C1069</f>
        <v>*Eithel Morgoth [M] (ML)</v>
      </c>
    </row>
    <row r="1070" spans="1:9" x14ac:dyDescent="0.25">
      <c r="A1070" t="s">
        <v>2801</v>
      </c>
      <c r="B1070">
        <f>COUNTIF(progressive!C$13:BW$227,'cards-dc.json'!I2992)</f>
        <v>0</v>
      </c>
      <c r="C1070" t="s">
        <v>5255</v>
      </c>
      <c r="D1070" t="s">
        <v>3826</v>
      </c>
      <c r="E1070" s="56">
        <v>0</v>
      </c>
      <c r="F1070">
        <v>0</v>
      </c>
      <c r="G1070">
        <v>0</v>
      </c>
      <c r="H1070" t="s">
        <v>11031</v>
      </c>
      <c r="I1070" s="69" t="str">
        <f>"*"&amp;C1070</f>
        <v>*Eithel Morgoth [B] (ML)</v>
      </c>
    </row>
    <row r="1071" spans="1:9" x14ac:dyDescent="0.25">
      <c r="A1071" t="s">
        <v>3648</v>
      </c>
      <c r="B1071">
        <f>COUNTIF(progressive!C$13:BW$227,'cards-dc.json'!I4213)</f>
        <v>0</v>
      </c>
      <c r="C1071" t="s">
        <v>5256</v>
      </c>
      <c r="D1071" t="s">
        <v>3837</v>
      </c>
      <c r="E1071" s="56" t="s">
        <v>3951</v>
      </c>
      <c r="F1071">
        <v>0</v>
      </c>
      <c r="G1071">
        <v>0</v>
      </c>
      <c r="H1071" t="s">
        <v>11032</v>
      </c>
      <c r="I1071" s="69" t="str">
        <f>"*"&amp;C1071</f>
        <v>*Eithel Ulmo (WR)</v>
      </c>
    </row>
    <row r="1072" spans="1:9" x14ac:dyDescent="0.25">
      <c r="A1072" t="s">
        <v>2922</v>
      </c>
      <c r="B1072">
        <f>COUNTIF(progressive!C$13:BW$227,'cards-dc.json'!I2721)</f>
        <v>0</v>
      </c>
      <c r="C1072" t="s">
        <v>5257</v>
      </c>
      <c r="D1072" t="s">
        <v>3829</v>
      </c>
      <c r="E1072" s="56" t="s">
        <v>3951</v>
      </c>
      <c r="F1072">
        <v>0</v>
      </c>
      <c r="G1072">
        <v>0</v>
      </c>
      <c r="H1072" t="s">
        <v>10124</v>
      </c>
      <c r="I1072" s="69" t="str">
        <f>"*"&amp;C1072</f>
        <v>*Ekkaia (NW)</v>
      </c>
    </row>
    <row r="1073" spans="1:9" x14ac:dyDescent="0.25">
      <c r="A1073" t="s">
        <v>2325</v>
      </c>
      <c r="B1073">
        <f>COUNTIF(progressive!C$13:BW$227,'cards-dc.json'!I3660)</f>
        <v>0</v>
      </c>
      <c r="C1073" t="s">
        <v>5258</v>
      </c>
      <c r="D1073" t="s">
        <v>3818</v>
      </c>
      <c r="E1073" t="s">
        <v>3951</v>
      </c>
      <c r="F1073">
        <v>0</v>
      </c>
      <c r="G1073">
        <v>0</v>
      </c>
      <c r="H1073" t="s">
        <v>11033</v>
      </c>
      <c r="I1073" s="69" t="str">
        <f>"*"&amp;C1073</f>
        <v>*Elanthia [H] (CP)</v>
      </c>
    </row>
    <row r="1074" spans="1:9" x14ac:dyDescent="0.25">
      <c r="A1074" t="s">
        <v>2325</v>
      </c>
      <c r="B1074">
        <f>COUNTIF(progressive!C$13:BW$227,'cards-dc.json'!I3661)</f>
        <v>0</v>
      </c>
      <c r="C1074" t="s">
        <v>5259</v>
      </c>
      <c r="D1074" t="s">
        <v>3818</v>
      </c>
      <c r="E1074" s="56" t="s">
        <v>3951</v>
      </c>
      <c r="F1074">
        <v>0</v>
      </c>
      <c r="G1074">
        <v>0</v>
      </c>
      <c r="H1074" t="s">
        <v>11034</v>
      </c>
      <c r="I1074" s="69" t="str">
        <f>"*"&amp;C1074</f>
        <v>*Elanthia [M] (CP)</v>
      </c>
    </row>
    <row r="1075" spans="1:9" x14ac:dyDescent="0.25">
      <c r="A1075" t="s">
        <v>2704</v>
      </c>
      <c r="B1075">
        <f>COUNTIF(progressive!C$13:BW$227,'cards-dc.json'!#REF!)</f>
        <v>0</v>
      </c>
      <c r="C1075" t="s">
        <v>5260</v>
      </c>
      <c r="D1075" t="s">
        <v>3824</v>
      </c>
      <c r="E1075">
        <v>0</v>
      </c>
      <c r="F1075">
        <v>0</v>
      </c>
      <c r="G1075">
        <v>0</v>
      </c>
      <c r="H1075" t="s">
        <v>11035</v>
      </c>
      <c r="I1075" s="69" t="str">
        <f>"*"&amp;C1075</f>
        <v>*Eldanar [H] (KN)</v>
      </c>
    </row>
    <row r="1076" spans="1:9" x14ac:dyDescent="0.25">
      <c r="A1076" t="s">
        <v>2704</v>
      </c>
      <c r="B1076">
        <f>COUNTIF(progressive!C$13:BW$227,'cards-dc.json'!#REF!)</f>
        <v>0</v>
      </c>
      <c r="C1076" t="s">
        <v>5261</v>
      </c>
      <c r="D1076" t="s">
        <v>3824</v>
      </c>
      <c r="E1076" s="56">
        <v>0</v>
      </c>
      <c r="F1076">
        <v>0</v>
      </c>
      <c r="G1076">
        <v>0</v>
      </c>
      <c r="H1076" t="s">
        <v>11036</v>
      </c>
      <c r="I1076" s="69" t="str">
        <f>"*"&amp;C1076</f>
        <v>*Eldanar [M] (KN)</v>
      </c>
    </row>
    <row r="1077" spans="1:9" x14ac:dyDescent="0.25">
      <c r="A1077" t="s">
        <v>2752</v>
      </c>
      <c r="B1077">
        <f>COUNTIF(progressive!C$13:BW$227,'cards-dc.json'!I2940)</f>
        <v>0</v>
      </c>
      <c r="C1077" t="s">
        <v>5262</v>
      </c>
      <c r="D1077" t="s">
        <v>3826</v>
      </c>
      <c r="E1077" s="56" t="s">
        <v>3951</v>
      </c>
      <c r="F1077">
        <v>0</v>
      </c>
      <c r="G1077">
        <v>0</v>
      </c>
      <c r="H1077" t="s">
        <v>11037</v>
      </c>
      <c r="I1077" s="69" t="str">
        <f>"*"&amp;C1077</f>
        <v>*Elder Glory Undone [M] (ML)</v>
      </c>
    </row>
    <row r="1078" spans="1:9" x14ac:dyDescent="0.25">
      <c r="A1078" t="s">
        <v>3513</v>
      </c>
      <c r="B1078">
        <f>COUNTIF(progressive!C$13:BW$227,'cards-dc.json'!I3208)</f>
        <v>0</v>
      </c>
      <c r="C1078" t="s">
        <v>5263</v>
      </c>
      <c r="D1078" t="s">
        <v>3834</v>
      </c>
      <c r="E1078" t="s">
        <v>3951</v>
      </c>
      <c r="F1078">
        <v>0</v>
      </c>
      <c r="G1078">
        <v>0</v>
      </c>
      <c r="H1078" t="s">
        <v>11038</v>
      </c>
      <c r="I1078" s="69" t="str">
        <f>"*"&amp;C1078</f>
        <v>*Elendil! (TI)</v>
      </c>
    </row>
    <row r="1079" spans="1:9" x14ac:dyDescent="0.25">
      <c r="A1079" t="s">
        <v>3649</v>
      </c>
      <c r="B1079">
        <f>COUNTIF(progressive!C$13:BW$227,'cards-dc.json'!I4214)</f>
        <v>0</v>
      </c>
      <c r="C1079" t="s">
        <v>5264</v>
      </c>
      <c r="D1079" t="s">
        <v>3837</v>
      </c>
      <c r="E1079" s="56" t="s">
        <v>3951</v>
      </c>
      <c r="F1079">
        <v>0</v>
      </c>
      <c r="G1079">
        <v>0</v>
      </c>
      <c r="H1079" t="s">
        <v>11039</v>
      </c>
      <c r="I1079" s="69" t="str">
        <f>"*"&amp;C1079</f>
        <v>*Elendilmir (WR)</v>
      </c>
    </row>
    <row r="1080" spans="1:9" x14ac:dyDescent="0.25">
      <c r="A1080" t="s">
        <v>2123</v>
      </c>
      <c r="B1080">
        <f>COUNTIF(progressive!C$13:BW$227,'cards-dc.json'!I3429)</f>
        <v>0</v>
      </c>
      <c r="C1080" t="s">
        <v>5265</v>
      </c>
      <c r="D1080" t="s">
        <v>3817</v>
      </c>
      <c r="E1080" t="s">
        <v>3951</v>
      </c>
      <c r="F1080">
        <v>0</v>
      </c>
      <c r="G1080">
        <v>0</v>
      </c>
      <c r="H1080" t="s">
        <v>11040</v>
      </c>
      <c r="I1080" s="69" t="str">
        <f>"*"&amp;C1080</f>
        <v>*Elendor (CA)</v>
      </c>
    </row>
    <row r="1081" spans="1:9" x14ac:dyDescent="0.25">
      <c r="A1081" t="s">
        <v>1541</v>
      </c>
      <c r="B1081">
        <f>COUNTIF(progressive!C$13:BW$227,'cards-dc.json'!I2119)</f>
        <v>0</v>
      </c>
      <c r="C1081" t="s">
        <v>5266</v>
      </c>
      <c r="D1081" t="s">
        <v>3822</v>
      </c>
      <c r="E1081">
        <v>0</v>
      </c>
      <c r="F1081">
        <v>0</v>
      </c>
      <c r="G1081">
        <v>0</v>
      </c>
      <c r="H1081" t="s">
        <v>11041</v>
      </c>
      <c r="I1081" s="69" t="str">
        <f>"*"&amp;C1081</f>
        <v>*Elenya (FB)</v>
      </c>
    </row>
    <row r="1082" spans="1:9" x14ac:dyDescent="0.25">
      <c r="A1082" t="s">
        <v>674</v>
      </c>
      <c r="B1082">
        <f>COUNTIF(progressive!C$13:BW$227,'cards-dc.json'!I1043)</f>
        <v>0</v>
      </c>
      <c r="C1082" t="s">
        <v>5267</v>
      </c>
      <c r="D1082" t="s">
        <v>3820</v>
      </c>
      <c r="E1082" t="s">
        <v>3936</v>
      </c>
      <c r="F1082" t="s">
        <v>9787</v>
      </c>
      <c r="G1082" t="s">
        <v>9784</v>
      </c>
      <c r="H1082" t="s">
        <v>11042</v>
      </c>
      <c r="I1082" s="69" t="str">
        <f>"*"&amp;C1082</f>
        <v>*Elerína (DM)</v>
      </c>
    </row>
    <row r="1083" spans="1:9" x14ac:dyDescent="0.25">
      <c r="A1083" t="s">
        <v>3580</v>
      </c>
      <c r="B1083">
        <f>COUNTIF(progressive!C$13:BW$227,'cards-dc.json'!I4145)</f>
        <v>0</v>
      </c>
      <c r="C1083" t="s">
        <v>5268</v>
      </c>
      <c r="D1083" t="s">
        <v>3837</v>
      </c>
      <c r="E1083" s="56" t="s">
        <v>3951</v>
      </c>
      <c r="F1083">
        <v>0</v>
      </c>
      <c r="G1083">
        <v>0</v>
      </c>
      <c r="H1083" t="s">
        <v>11043</v>
      </c>
      <c r="I1083" s="69" t="str">
        <f>"*"&amp;C1083</f>
        <v>*Elessar (WR)</v>
      </c>
    </row>
    <row r="1084" spans="1:9" x14ac:dyDescent="0.25">
      <c r="A1084" t="s">
        <v>1542</v>
      </c>
      <c r="B1084">
        <f>COUNTIF(progressive!C$13:BW$227,'cards-dc.json'!I2120)</f>
        <v>0</v>
      </c>
      <c r="C1084" t="s">
        <v>5269</v>
      </c>
      <c r="D1084" t="s">
        <v>3822</v>
      </c>
      <c r="E1084">
        <v>0</v>
      </c>
      <c r="F1084">
        <v>0</v>
      </c>
      <c r="G1084">
        <v>0</v>
      </c>
      <c r="H1084" t="s">
        <v>11044</v>
      </c>
      <c r="I1084" s="69" t="str">
        <f>"*"&amp;C1084</f>
        <v>*Elf-friend (FB)</v>
      </c>
    </row>
    <row r="1085" spans="1:9" x14ac:dyDescent="0.25">
      <c r="A1085" t="s">
        <v>3464</v>
      </c>
      <c r="B1085">
        <f>COUNTIF(progressive!C$13:BW$227,'cards-dc.json'!I3146)</f>
        <v>0</v>
      </c>
      <c r="C1085" t="s">
        <v>5270</v>
      </c>
      <c r="D1085" t="s">
        <v>3834</v>
      </c>
      <c r="E1085" s="56" t="s">
        <v>3951</v>
      </c>
      <c r="F1085">
        <v>0</v>
      </c>
      <c r="G1085">
        <v>0</v>
      </c>
      <c r="H1085" t="s">
        <v>11045</v>
      </c>
      <c r="I1085" s="69" t="str">
        <f>"*"&amp;C1085</f>
        <v>*Elfhelm (TI)</v>
      </c>
    </row>
    <row r="1086" spans="1:9" x14ac:dyDescent="0.25">
      <c r="A1086" t="s">
        <v>2552</v>
      </c>
      <c r="B1086">
        <f>COUNTIF(progressive!C$13:BW$227,'cards-dc.json'!I3932)</f>
        <v>0</v>
      </c>
      <c r="C1086" t="s">
        <v>5271</v>
      </c>
      <c r="D1086" t="s">
        <v>3823</v>
      </c>
      <c r="E1086" s="56" t="s">
        <v>3951</v>
      </c>
      <c r="F1086">
        <v>0</v>
      </c>
      <c r="G1086">
        <v>0</v>
      </c>
      <c r="H1086" t="s">
        <v>11046</v>
      </c>
      <c r="I1086" s="69" t="str">
        <f>"*"&amp;C1086</f>
        <v>*Elfhewer (GW)</v>
      </c>
    </row>
    <row r="1087" spans="1:9" x14ac:dyDescent="0.25">
      <c r="A1087" t="s">
        <v>914</v>
      </c>
      <c r="B1087">
        <f>COUNTIF(progressive!C$13:BW$227,'cards-dc.json'!I1295)</f>
        <v>0</v>
      </c>
      <c r="C1087" t="s">
        <v>5272</v>
      </c>
      <c r="D1087" t="s">
        <v>3825</v>
      </c>
      <c r="E1087" s="56" t="s">
        <v>3927</v>
      </c>
      <c r="F1087" t="s">
        <v>9789</v>
      </c>
      <c r="G1087" t="s">
        <v>9786</v>
      </c>
      <c r="H1087" t="s">
        <v>11047</v>
      </c>
      <c r="I1087" s="69" t="str">
        <f>"*"&amp;C1087</f>
        <v>*Elf-lord Revealed in Wrath (LE)</v>
      </c>
    </row>
    <row r="1088" spans="1:9" x14ac:dyDescent="0.25">
      <c r="A1088" t="s">
        <v>597</v>
      </c>
      <c r="B1088">
        <f>COUNTIF(progressive!C$13:BW$227,'cards-dc.json'!I966)</f>
        <v>0</v>
      </c>
      <c r="C1088" t="s">
        <v>5273</v>
      </c>
      <c r="D1088" t="s">
        <v>3833</v>
      </c>
      <c r="E1088" t="s">
        <v>3937</v>
      </c>
      <c r="F1088" t="s">
        <v>9790</v>
      </c>
      <c r="G1088" t="s">
        <v>9788</v>
      </c>
      <c r="H1088" t="s">
        <v>11048</v>
      </c>
      <c r="I1088" s="69" t="str">
        <f>"*"&amp;C1088</f>
        <v>*Elf-path (TD)</v>
      </c>
    </row>
    <row r="1089" spans="1:9" x14ac:dyDescent="0.25">
      <c r="A1089" t="s">
        <v>1911</v>
      </c>
      <c r="B1089">
        <f>COUNTIF(progressive!C$13:BW$227,'cards-dc.json'!I2523)</f>
        <v>0</v>
      </c>
      <c r="C1089" t="s">
        <v>5274</v>
      </c>
      <c r="D1089" t="s">
        <v>3828</v>
      </c>
      <c r="E1089" t="s">
        <v>3951</v>
      </c>
      <c r="F1089">
        <v>0</v>
      </c>
      <c r="G1089">
        <v>0</v>
      </c>
      <c r="H1089" t="s">
        <v>11049</v>
      </c>
      <c r="I1089" s="69" t="str">
        <f>"*"&amp;C1089</f>
        <v>*Elf-skin War Drum (NE)</v>
      </c>
    </row>
    <row r="1090" spans="1:9" x14ac:dyDescent="0.25">
      <c r="A1090" t="s">
        <v>272</v>
      </c>
      <c r="B1090">
        <f>COUNTIF(progressive!C$13:BW$227,'cards-dc.json'!I277)</f>
        <v>0</v>
      </c>
      <c r="C1090" t="s">
        <v>5275</v>
      </c>
      <c r="D1090" t="s">
        <v>3835</v>
      </c>
      <c r="E1090" t="s">
        <v>3927</v>
      </c>
      <c r="F1090" t="s">
        <v>9790</v>
      </c>
      <c r="G1090" t="s">
        <v>9788</v>
      </c>
      <c r="H1090" t="s">
        <v>11050</v>
      </c>
      <c r="I1090" s="69" t="str">
        <f>"*"&amp;C1090</f>
        <v>*Elf-song (TW)</v>
      </c>
    </row>
    <row r="1091" spans="1:9" x14ac:dyDescent="0.25">
      <c r="A1091" t="s">
        <v>273</v>
      </c>
      <c r="B1091">
        <f>COUNTIF(progressive!C$13:BW$227,'cards-dc.json'!I278)</f>
        <v>0</v>
      </c>
      <c r="C1091" t="s">
        <v>5276</v>
      </c>
      <c r="D1091" t="s">
        <v>3835</v>
      </c>
      <c r="E1091" t="s">
        <v>3930</v>
      </c>
      <c r="F1091" t="s">
        <v>9783</v>
      </c>
      <c r="G1091" t="s">
        <v>9788</v>
      </c>
      <c r="H1091" t="s">
        <v>11051</v>
      </c>
      <c r="I1091" s="69" t="str">
        <f>"*"&amp;C1091</f>
        <v>*Elf-stone (TW)</v>
      </c>
    </row>
    <row r="1092" spans="1:9" x14ac:dyDescent="0.25">
      <c r="A1092" t="s">
        <v>2326</v>
      </c>
      <c r="B1092">
        <f>COUNTIF(progressive!C$13:BW$227,'cards-dc.json'!I3662)</f>
        <v>0</v>
      </c>
      <c r="C1092" t="s">
        <v>5277</v>
      </c>
      <c r="D1092" t="s">
        <v>3818</v>
      </c>
      <c r="E1092" t="s">
        <v>3951</v>
      </c>
      <c r="F1092">
        <v>0</v>
      </c>
      <c r="G1092">
        <v>0</v>
      </c>
      <c r="H1092" t="s">
        <v>11052</v>
      </c>
      <c r="I1092" s="69" t="str">
        <f>"*"&amp;C1092</f>
        <v>*Elgaer [H] (CP)</v>
      </c>
    </row>
    <row r="1093" spans="1:9" x14ac:dyDescent="0.25">
      <c r="A1093" t="s">
        <v>2326</v>
      </c>
      <c r="B1093">
        <f>COUNTIF(progressive!C$13:BW$227,'cards-dc.json'!I3663)</f>
        <v>3</v>
      </c>
      <c r="C1093" t="s">
        <v>5278</v>
      </c>
      <c r="D1093" t="s">
        <v>3818</v>
      </c>
      <c r="E1093" t="s">
        <v>3951</v>
      </c>
      <c r="F1093">
        <v>0</v>
      </c>
      <c r="G1093">
        <v>0</v>
      </c>
      <c r="H1093" t="s">
        <v>11052</v>
      </c>
      <c r="I1093" s="69" t="str">
        <f>"*"&amp;C1093</f>
        <v>*Elgaer [M] (CP)</v>
      </c>
    </row>
    <row r="1094" spans="1:9" x14ac:dyDescent="0.25">
      <c r="A1094" t="s">
        <v>2065</v>
      </c>
      <c r="B1094">
        <f>COUNTIF(progressive!C$13:BW$227,'cards-dc.json'!I3343)</f>
        <v>0</v>
      </c>
      <c r="C1094" t="s">
        <v>5279</v>
      </c>
      <c r="D1094" t="s">
        <v>3815</v>
      </c>
      <c r="E1094" t="s">
        <v>3951</v>
      </c>
      <c r="F1094">
        <v>0</v>
      </c>
      <c r="G1094">
        <v>0</v>
      </c>
      <c r="H1094" t="s">
        <v>11053</v>
      </c>
      <c r="I1094" s="69" t="str">
        <f>"*"&amp;C1094</f>
        <v>*Elinse (BO)</v>
      </c>
    </row>
    <row r="1095" spans="1:9" x14ac:dyDescent="0.25">
      <c r="A1095" t="s">
        <v>26</v>
      </c>
      <c r="B1095">
        <f>COUNTIF(progressive!C$13:BW$227,'cards-dc.json'!I28)</f>
        <v>0</v>
      </c>
      <c r="C1095" t="s">
        <v>5280</v>
      </c>
      <c r="D1095" t="s">
        <v>3835</v>
      </c>
      <c r="E1095" t="s">
        <v>3925</v>
      </c>
      <c r="F1095" t="s">
        <v>9787</v>
      </c>
      <c r="G1095" t="s">
        <v>9788</v>
      </c>
      <c r="H1095" t="s">
        <v>11054</v>
      </c>
      <c r="I1095" s="69" t="str">
        <f>"*"&amp;C1095</f>
        <v>*Elladan (TW)</v>
      </c>
    </row>
    <row r="1096" spans="1:9" x14ac:dyDescent="0.25">
      <c r="A1096" t="s">
        <v>1469</v>
      </c>
      <c r="B1096">
        <f>COUNTIF(progressive!C$13:BW$227,'cards-dc.json'!I2046)</f>
        <v>0</v>
      </c>
      <c r="C1096" t="s">
        <v>5281</v>
      </c>
      <c r="D1096" t="s">
        <v>3822</v>
      </c>
      <c r="E1096">
        <v>0</v>
      </c>
      <c r="F1096">
        <v>0</v>
      </c>
      <c r="G1096">
        <v>0</v>
      </c>
      <c r="H1096" t="s">
        <v>11055</v>
      </c>
      <c r="I1096" s="69" t="str">
        <f>"*"&amp;C1096</f>
        <v>*Ellindiel (FB)</v>
      </c>
    </row>
    <row r="1097" spans="1:9" x14ac:dyDescent="0.25">
      <c r="A1097" t="s">
        <v>2954</v>
      </c>
      <c r="B1097">
        <f>COUNTIF(progressive!C$13:BW$227,'cards-dc.json'!I2753)</f>
        <v>0</v>
      </c>
      <c r="C1097" t="s">
        <v>5282</v>
      </c>
      <c r="D1097" t="s">
        <v>3829</v>
      </c>
      <c r="E1097" s="56" t="s">
        <v>3951</v>
      </c>
      <c r="F1097">
        <v>0</v>
      </c>
      <c r="G1097">
        <v>0</v>
      </c>
      <c r="H1097" t="s">
        <v>11056</v>
      </c>
      <c r="I1097" s="69" t="str">
        <f>"*"&amp;C1097</f>
        <v>*Eloeklo (NW)</v>
      </c>
    </row>
    <row r="1098" spans="1:9" x14ac:dyDescent="0.25">
      <c r="A1098" t="s">
        <v>2890</v>
      </c>
      <c r="B1098">
        <f>COUNTIF(progressive!C$13:BW$227,'cards-dc.json'!I2688)</f>
        <v>0</v>
      </c>
      <c r="C1098" t="s">
        <v>5283</v>
      </c>
      <c r="D1098" t="s">
        <v>3829</v>
      </c>
      <c r="E1098" t="s">
        <v>3951</v>
      </c>
      <c r="F1098">
        <v>0</v>
      </c>
      <c r="G1098">
        <v>0</v>
      </c>
      <c r="H1098" t="s">
        <v>11057</v>
      </c>
      <c r="I1098" s="69" t="str">
        <f>"*"&amp;C1098</f>
        <v>*Eloeklo, Lindor's Bane (NW)</v>
      </c>
    </row>
    <row r="1099" spans="1:9" x14ac:dyDescent="0.25">
      <c r="A1099" t="s">
        <v>2376</v>
      </c>
      <c r="B1099">
        <f>COUNTIF(progressive!C$13:BW$227,'cards-dc.json'!I3729)</f>
        <v>6</v>
      </c>
      <c r="C1099" t="s">
        <v>5284</v>
      </c>
      <c r="D1099" t="s">
        <v>3821</v>
      </c>
      <c r="E1099" s="56" t="s">
        <v>3951</v>
      </c>
      <c r="F1099">
        <v>0</v>
      </c>
      <c r="G1099">
        <v>0</v>
      </c>
      <c r="H1099" t="s">
        <v>10124</v>
      </c>
      <c r="I1099" s="69" t="str">
        <f>"*"&amp;C1099</f>
        <v>*Elorna (DS)</v>
      </c>
    </row>
    <row r="1100" spans="1:9" x14ac:dyDescent="0.25">
      <c r="A1100" t="s">
        <v>2423</v>
      </c>
      <c r="B1100">
        <f>COUNTIF(progressive!C$13:BW$227,'cards-dc.json'!I3783)</f>
        <v>0</v>
      </c>
      <c r="C1100" t="s">
        <v>5285</v>
      </c>
      <c r="D1100" t="s">
        <v>3821</v>
      </c>
      <c r="E1100" t="s">
        <v>3951</v>
      </c>
      <c r="F1100">
        <v>0</v>
      </c>
      <c r="G1100">
        <v>0</v>
      </c>
      <c r="H1100" t="s">
        <v>11058</v>
      </c>
      <c r="I1100" s="69" t="str">
        <f>"*"&amp;C1100</f>
        <v>*Elornan Swamp [H] (DS)</v>
      </c>
    </row>
    <row r="1101" spans="1:9" x14ac:dyDescent="0.25">
      <c r="A1101" t="s">
        <v>2423</v>
      </c>
      <c r="B1101">
        <f>COUNTIF(progressive!C$13:BW$227,'cards-dc.json'!I3784)</f>
        <v>0</v>
      </c>
      <c r="C1101" t="s">
        <v>5286</v>
      </c>
      <c r="D1101" t="s">
        <v>3821</v>
      </c>
      <c r="E1101" t="s">
        <v>3951</v>
      </c>
      <c r="F1101">
        <v>0</v>
      </c>
      <c r="G1101">
        <v>0</v>
      </c>
      <c r="H1101" t="s">
        <v>11058</v>
      </c>
      <c r="I1101" s="69" t="str">
        <f>"*"&amp;C1101</f>
        <v>*Elornan Swamp [M] (DS)</v>
      </c>
    </row>
    <row r="1102" spans="1:9" x14ac:dyDescent="0.25">
      <c r="A1102" t="s">
        <v>27</v>
      </c>
      <c r="B1102">
        <f>COUNTIF(progressive!C$13:BW$227,'cards-dc.json'!I29)</f>
        <v>0</v>
      </c>
      <c r="C1102" t="s">
        <v>5287</v>
      </c>
      <c r="D1102" t="s">
        <v>3835</v>
      </c>
      <c r="E1102" s="56" t="s">
        <v>3925</v>
      </c>
      <c r="F1102" t="s">
        <v>9787</v>
      </c>
      <c r="G1102" t="s">
        <v>9788</v>
      </c>
      <c r="H1102" t="s">
        <v>11059</v>
      </c>
      <c r="I1102" s="69" t="str">
        <f>"*"&amp;C1102</f>
        <v>*Elrohir (TW)</v>
      </c>
    </row>
    <row r="1103" spans="1:9" x14ac:dyDescent="0.25">
      <c r="A1103" t="s">
        <v>28</v>
      </c>
      <c r="B1103">
        <f>COUNTIF(progressive!C$13:BW$227,'cards-dc.json'!I30)</f>
        <v>0</v>
      </c>
      <c r="C1103" t="s">
        <v>5288</v>
      </c>
      <c r="D1103" t="s">
        <v>3835</v>
      </c>
      <c r="E1103" s="56" t="s">
        <v>3927</v>
      </c>
      <c r="F1103" t="s">
        <v>9787</v>
      </c>
      <c r="G1103" t="s">
        <v>9788</v>
      </c>
      <c r="H1103" t="s">
        <v>11060</v>
      </c>
      <c r="I1103" s="69" t="str">
        <f>"*"&amp;C1103</f>
        <v>*Elrond (TW)</v>
      </c>
    </row>
    <row r="1104" spans="1:9" x14ac:dyDescent="0.25">
      <c r="A1104" t="s">
        <v>1470</v>
      </c>
      <c r="B1104">
        <f>COUNTIF(progressive!C$13:BW$227,'cards-dc.json'!I2047)</f>
        <v>0</v>
      </c>
      <c r="C1104" t="s">
        <v>5289</v>
      </c>
      <c r="D1104" t="s">
        <v>3822</v>
      </c>
      <c r="E1104" s="56">
        <v>0</v>
      </c>
      <c r="F1104">
        <v>0</v>
      </c>
      <c r="G1104">
        <v>0</v>
      </c>
      <c r="H1104" t="s">
        <v>11061</v>
      </c>
      <c r="I1104" s="69" t="str">
        <f>"*"&amp;C1104</f>
        <v>*Elrond Half-elven (FB)</v>
      </c>
    </row>
    <row r="1105" spans="1:9" x14ac:dyDescent="0.25">
      <c r="A1105" t="s">
        <v>1496</v>
      </c>
      <c r="B1105">
        <f>COUNTIF(progressive!C$13:BW$227,'cards-dc.json'!I2073)</f>
        <v>0</v>
      </c>
      <c r="C1105" t="s">
        <v>5290</v>
      </c>
      <c r="D1105" t="s">
        <v>3822</v>
      </c>
      <c r="E1105">
        <v>0</v>
      </c>
      <c r="F1105">
        <v>0</v>
      </c>
      <c r="G1105">
        <v>0</v>
      </c>
      <c r="H1105" t="s">
        <v>11062</v>
      </c>
      <c r="I1105" s="69" t="str">
        <f>"*"&amp;C1105</f>
        <v>*Elven Archer (FB)</v>
      </c>
    </row>
    <row r="1106" spans="1:9" x14ac:dyDescent="0.25">
      <c r="A1106" t="s">
        <v>1543</v>
      </c>
      <c r="B1106">
        <f>COUNTIF(progressive!C$13:BW$227,'cards-dc.json'!I2121)</f>
        <v>0</v>
      </c>
      <c r="C1106" t="s">
        <v>5291</v>
      </c>
      <c r="D1106" t="s">
        <v>3822</v>
      </c>
      <c r="E1106">
        <v>0</v>
      </c>
      <c r="F1106">
        <v>0</v>
      </c>
      <c r="G1106">
        <v>0</v>
      </c>
      <c r="H1106" t="s">
        <v>11063</v>
      </c>
      <c r="I1106" s="69" t="str">
        <f>"*"&amp;C1106</f>
        <v>*Elven Blade (FB)</v>
      </c>
    </row>
    <row r="1107" spans="1:9" x14ac:dyDescent="0.25">
      <c r="A1107" t="s">
        <v>1544</v>
      </c>
      <c r="B1107">
        <f>COUNTIF(progressive!C$13:BW$227,'cards-dc.json'!I2122)</f>
        <v>0</v>
      </c>
      <c r="C1107" t="s">
        <v>5292</v>
      </c>
      <c r="D1107" t="s">
        <v>3822</v>
      </c>
      <c r="E1107" s="56">
        <v>0</v>
      </c>
      <c r="F1107">
        <v>0</v>
      </c>
      <c r="G1107">
        <v>0</v>
      </c>
      <c r="H1107" t="s">
        <v>11064</v>
      </c>
      <c r="I1107" s="69" t="str">
        <f>"*"&amp;C1107</f>
        <v>*Elven Bridge (FB)</v>
      </c>
    </row>
    <row r="1108" spans="1:9" x14ac:dyDescent="0.25">
      <c r="A1108" t="s">
        <v>274</v>
      </c>
      <c r="B1108">
        <f>COUNTIF(progressive!C$13:BW$227,'cards-dc.json'!I279)</f>
        <v>0</v>
      </c>
      <c r="C1108" t="s">
        <v>5293</v>
      </c>
      <c r="D1108" t="s">
        <v>3835</v>
      </c>
      <c r="E1108" s="56" t="s">
        <v>3929</v>
      </c>
      <c r="F1108" t="s">
        <v>9783</v>
      </c>
      <c r="G1108" t="s">
        <v>9788</v>
      </c>
      <c r="H1108" t="s">
        <v>11065</v>
      </c>
      <c r="I1108" s="69" t="str">
        <f>"*"&amp;C1108</f>
        <v>*Elven Cloak (TW)</v>
      </c>
    </row>
    <row r="1109" spans="1:9" x14ac:dyDescent="0.25">
      <c r="A1109" t="s">
        <v>1497</v>
      </c>
      <c r="B1109">
        <f>COUNTIF(progressive!C$13:BW$227,'cards-dc.json'!I2074)</f>
        <v>0</v>
      </c>
      <c r="C1109" t="s">
        <v>5294</v>
      </c>
      <c r="D1109" t="s">
        <v>3822</v>
      </c>
      <c r="E1109" s="56">
        <v>0</v>
      </c>
      <c r="F1109">
        <v>0</v>
      </c>
      <c r="G1109">
        <v>0</v>
      </c>
      <c r="H1109" t="s">
        <v>11066</v>
      </c>
      <c r="I1109" s="69" t="str">
        <f>"*"&amp;C1109</f>
        <v>*Elven Custody (FB)</v>
      </c>
    </row>
    <row r="1110" spans="1:9" x14ac:dyDescent="0.25">
      <c r="A1110" t="s">
        <v>2190</v>
      </c>
      <c r="B1110">
        <f>COUNTIF(progressive!C$13:BW$227,'cards-dc.json'!I3496)</f>
        <v>0</v>
      </c>
      <c r="C1110" t="s">
        <v>5295</v>
      </c>
      <c r="D1110" t="s">
        <v>3817</v>
      </c>
      <c r="E1110" t="s">
        <v>3951</v>
      </c>
      <c r="F1110">
        <v>0</v>
      </c>
      <c r="G1110">
        <v>0</v>
      </c>
      <c r="H1110" t="s">
        <v>11067</v>
      </c>
      <c r="I1110" s="69" t="str">
        <f>"*"&amp;C1110</f>
        <v>*Elven Fortress (CA)</v>
      </c>
    </row>
    <row r="1111" spans="1:9" x14ac:dyDescent="0.25">
      <c r="A1111" t="s">
        <v>1471</v>
      </c>
      <c r="B1111">
        <f>COUNTIF(progressive!C$13:BW$227,'cards-dc.json'!I2048)</f>
        <v>0</v>
      </c>
      <c r="C1111" t="s">
        <v>5296</v>
      </c>
      <c r="D1111" t="s">
        <v>3822</v>
      </c>
      <c r="E1111">
        <v>0</v>
      </c>
      <c r="F1111">
        <v>0</v>
      </c>
      <c r="G1111">
        <v>0</v>
      </c>
      <c r="H1111" t="s">
        <v>11068</v>
      </c>
      <c r="I1111" s="69" t="str">
        <f>"*"&amp;C1111</f>
        <v>*Elven Handmaid (FB)</v>
      </c>
    </row>
    <row r="1112" spans="1:9" x14ac:dyDescent="0.25">
      <c r="A1112" t="s">
        <v>1413</v>
      </c>
      <c r="B1112">
        <f>COUNTIF(progressive!C$13:BW$227,'cards-dc.json'!I1973)</f>
        <v>0</v>
      </c>
      <c r="C1112" t="s">
        <v>5297</v>
      </c>
      <c r="D1112" t="s">
        <v>3814</v>
      </c>
      <c r="E1112" t="s">
        <v>3927</v>
      </c>
      <c r="F1112" t="s">
        <v>9783</v>
      </c>
      <c r="G1112" t="s">
        <v>9788</v>
      </c>
      <c r="H1112" t="s">
        <v>11069</v>
      </c>
      <c r="I1112" s="69" t="str">
        <f>"*"&amp;C1112</f>
        <v>*Elven Rope (BA)</v>
      </c>
    </row>
    <row r="1113" spans="1:9" x14ac:dyDescent="0.25">
      <c r="A1113" t="s">
        <v>199</v>
      </c>
      <c r="B1113">
        <f>COUNTIF(progressive!C$13:BW$227,'cards-dc.json'!I204)</f>
        <v>0</v>
      </c>
      <c r="C1113" t="s">
        <v>5298</v>
      </c>
      <c r="D1113" t="s">
        <v>3835</v>
      </c>
      <c r="E1113" t="s">
        <v>3928</v>
      </c>
      <c r="F1113" t="s">
        <v>9795</v>
      </c>
      <c r="G1113" t="s">
        <v>9786</v>
      </c>
      <c r="H1113" t="s">
        <v>11070</v>
      </c>
      <c r="I1113" s="69" t="str">
        <f>"*"&amp;C1113</f>
        <v>*Elven Shores (TW)</v>
      </c>
    </row>
    <row r="1114" spans="1:9" x14ac:dyDescent="0.25">
      <c r="A1114" t="s">
        <v>1498</v>
      </c>
      <c r="B1114">
        <f>COUNTIF(progressive!C$13:BW$227,'cards-dc.json'!I2075)</f>
        <v>0</v>
      </c>
      <c r="C1114" t="s">
        <v>5299</v>
      </c>
      <c r="D1114" t="s">
        <v>3822</v>
      </c>
      <c r="E1114">
        <v>0</v>
      </c>
      <c r="F1114">
        <v>0</v>
      </c>
      <c r="G1114">
        <v>0</v>
      </c>
      <c r="H1114" t="s">
        <v>11071</v>
      </c>
      <c r="I1114" s="69" t="str">
        <f>"*"&amp;C1114</f>
        <v>*Elven Wards (FB)</v>
      </c>
    </row>
    <row r="1115" spans="1:9" x14ac:dyDescent="0.25">
      <c r="A1115" t="s">
        <v>1545</v>
      </c>
      <c r="B1115">
        <f>COUNTIF(progressive!C$13:BW$227,'cards-dc.json'!I2123)</f>
        <v>0</v>
      </c>
      <c r="C1115" t="s">
        <v>5300</v>
      </c>
      <c r="D1115" t="s">
        <v>3822</v>
      </c>
      <c r="E1115" s="56">
        <v>0</v>
      </c>
      <c r="F1115">
        <v>0</v>
      </c>
      <c r="G1115">
        <v>0</v>
      </c>
      <c r="H1115" t="s">
        <v>11072</v>
      </c>
      <c r="I1115" s="69" t="str">
        <f>"*"&amp;C1115</f>
        <v>*Elves of Edhellond (FB)</v>
      </c>
    </row>
    <row r="1116" spans="1:9" x14ac:dyDescent="0.25">
      <c r="A1116" t="s">
        <v>2955</v>
      </c>
      <c r="B1116">
        <f>COUNTIF(progressive!C$13:BW$227,'cards-dc.json'!I2754)</f>
        <v>0</v>
      </c>
      <c r="C1116" t="s">
        <v>5301</v>
      </c>
      <c r="D1116" t="s">
        <v>3829</v>
      </c>
      <c r="E1116" t="s">
        <v>3951</v>
      </c>
      <c r="F1116">
        <v>0</v>
      </c>
      <c r="G1116">
        <v>0</v>
      </c>
      <c r="H1116" t="s">
        <v>11073</v>
      </c>
      <c r="I1116" s="69" t="str">
        <f>"*"&amp;C1116</f>
        <v>*Elves of Evermist (NW)</v>
      </c>
    </row>
    <row r="1117" spans="1:9" x14ac:dyDescent="0.25">
      <c r="A1117" t="s">
        <v>275</v>
      </c>
      <c r="B1117">
        <f>COUNTIF(progressive!C$13:BW$227,'cards-dc.json'!I280)</f>
        <v>0</v>
      </c>
      <c r="C1117" t="s">
        <v>5302</v>
      </c>
      <c r="D1117" t="s">
        <v>3835</v>
      </c>
      <c r="E1117" t="s">
        <v>3927</v>
      </c>
      <c r="F1117" t="s">
        <v>9791</v>
      </c>
      <c r="G1117" t="s">
        <v>9788</v>
      </c>
      <c r="H1117" t="s">
        <v>11074</v>
      </c>
      <c r="I1117" s="69" t="str">
        <f>"*"&amp;C1117</f>
        <v>*Elves of Lindon (TW)</v>
      </c>
    </row>
    <row r="1118" spans="1:9" x14ac:dyDescent="0.25">
      <c r="A1118" t="s">
        <v>1546</v>
      </c>
      <c r="B1118">
        <f>COUNTIF(progressive!C$13:BW$227,'cards-dc.json'!I2124)</f>
        <v>0</v>
      </c>
      <c r="C1118" t="s">
        <v>5303</v>
      </c>
      <c r="D1118" t="s">
        <v>3822</v>
      </c>
      <c r="E1118">
        <v>0</v>
      </c>
      <c r="F1118">
        <v>0</v>
      </c>
      <c r="G1118">
        <v>0</v>
      </c>
      <c r="H1118" t="s">
        <v>11075</v>
      </c>
      <c r="I1118" s="69" t="str">
        <f>"*"&amp;C1118</f>
        <v>*Elves of Lothlórien (FB)</v>
      </c>
    </row>
    <row r="1119" spans="1:9" x14ac:dyDescent="0.25">
      <c r="A1119" t="s">
        <v>2191</v>
      </c>
      <c r="B1119">
        <f>COUNTIF(progressive!C$13:BW$227,'cards-dc.json'!I3497)</f>
        <v>0</v>
      </c>
      <c r="C1119" t="s">
        <v>5304</v>
      </c>
      <c r="D1119" t="s">
        <v>3817</v>
      </c>
      <c r="E1119" s="56" t="s">
        <v>3951</v>
      </c>
      <c r="F1119">
        <v>0</v>
      </c>
      <c r="G1119">
        <v>0</v>
      </c>
      <c r="H1119" t="s">
        <v>11076</v>
      </c>
      <c r="I1119" s="69" t="str">
        <f>"*"&amp;C1119</f>
        <v>*Elves of Tâliran (CA)</v>
      </c>
    </row>
    <row r="1120" spans="1:9" x14ac:dyDescent="0.25">
      <c r="A1120" t="s">
        <v>1547</v>
      </c>
      <c r="B1120">
        <f>COUNTIF(progressive!C$13:BW$227,'cards-dc.json'!I2125)</f>
        <v>0</v>
      </c>
      <c r="C1120" t="s">
        <v>5305</v>
      </c>
      <c r="D1120" t="s">
        <v>3822</v>
      </c>
      <c r="E1120" s="56">
        <v>0</v>
      </c>
      <c r="F1120">
        <v>0</v>
      </c>
      <c r="G1120">
        <v>0</v>
      </c>
      <c r="H1120" t="s">
        <v>11077</v>
      </c>
      <c r="I1120" s="69" t="str">
        <f>"*"&amp;C1120</f>
        <v>*Elves of Taur Rómen (FB)</v>
      </c>
    </row>
    <row r="1121" spans="1:9" x14ac:dyDescent="0.25">
      <c r="A1121" t="s">
        <v>1548</v>
      </c>
      <c r="B1121">
        <f>COUNTIF(progressive!C$13:BW$227,'cards-dc.json'!I2126)</f>
        <v>0</v>
      </c>
      <c r="C1121" t="s">
        <v>5306</v>
      </c>
      <c r="D1121" t="s">
        <v>3822</v>
      </c>
      <c r="E1121">
        <v>0</v>
      </c>
      <c r="F1121">
        <v>0</v>
      </c>
      <c r="G1121">
        <v>0</v>
      </c>
      <c r="H1121" t="s">
        <v>11078</v>
      </c>
      <c r="I1121" s="69" t="str">
        <f>"*"&amp;C1121</f>
        <v>*Elves of the House (FB)</v>
      </c>
    </row>
    <row r="1122" spans="1:9" x14ac:dyDescent="0.25">
      <c r="A1122" t="s">
        <v>915</v>
      </c>
      <c r="B1122">
        <f>COUNTIF(progressive!C$13:BW$227,'cards-dc.json'!I1296)</f>
        <v>0</v>
      </c>
      <c r="C1122" t="s">
        <v>5307</v>
      </c>
      <c r="D1122" t="s">
        <v>3825</v>
      </c>
      <c r="E1122" s="56" t="s">
        <v>3945</v>
      </c>
      <c r="F1122" t="s">
        <v>9789</v>
      </c>
      <c r="G1122" t="s">
        <v>9786</v>
      </c>
      <c r="H1122" t="s">
        <v>11079</v>
      </c>
      <c r="I1122" s="69" t="str">
        <f>"*"&amp;C1122</f>
        <v>*Elves upon Errantry (LE)</v>
      </c>
    </row>
    <row r="1123" spans="1:9" x14ac:dyDescent="0.25">
      <c r="A1123" t="s">
        <v>675</v>
      </c>
      <c r="B1123">
        <f>COUNTIF(progressive!C$13:BW$227,'cards-dc.json'!I1044)</f>
        <v>0</v>
      </c>
      <c r="C1123" t="s">
        <v>5308</v>
      </c>
      <c r="D1123" t="s">
        <v>3820</v>
      </c>
      <c r="E1123" s="56" t="s">
        <v>3935</v>
      </c>
      <c r="F1123" t="s">
        <v>9787</v>
      </c>
      <c r="G1123" t="s">
        <v>9784</v>
      </c>
      <c r="H1123" t="s">
        <v>11080</v>
      </c>
      <c r="I1123" s="69" t="str">
        <f>"*"&amp;C1123</f>
        <v>*Elwen (DM)</v>
      </c>
    </row>
    <row r="1124" spans="1:9" x14ac:dyDescent="0.25">
      <c r="A1124" t="s">
        <v>3779</v>
      </c>
      <c r="C1124" t="s">
        <v>5309</v>
      </c>
      <c r="D1124" t="s">
        <v>3816</v>
      </c>
      <c r="E1124" t="s">
        <v>3951</v>
      </c>
      <c r="F1124">
        <v>0</v>
      </c>
      <c r="G1124">
        <v>0</v>
      </c>
      <c r="H1124" t="s">
        <v>11081</v>
      </c>
      <c r="I1124" s="69" t="str">
        <f>"*"&amp;C1124</f>
        <v>*Elyamû [H] (BU)</v>
      </c>
    </row>
    <row r="1125" spans="1:9" x14ac:dyDescent="0.25">
      <c r="A1125" t="s">
        <v>3779</v>
      </c>
      <c r="C1125" t="s">
        <v>5310</v>
      </c>
      <c r="D1125" t="s">
        <v>3816</v>
      </c>
      <c r="E1125" t="s">
        <v>3951</v>
      </c>
      <c r="F1125">
        <v>0</v>
      </c>
      <c r="G1125">
        <v>0</v>
      </c>
      <c r="H1125" t="s">
        <v>11082</v>
      </c>
      <c r="I1125" s="69" t="str">
        <f>"*"&amp;C1125</f>
        <v>*Elyamû [M] (BU)</v>
      </c>
    </row>
    <row r="1126" spans="1:9" x14ac:dyDescent="0.25">
      <c r="A1126" t="s">
        <v>2366</v>
      </c>
      <c r="B1126">
        <f>COUNTIF(progressive!C$13:BW$227,'cards-dc.json'!I3719)</f>
        <v>0</v>
      </c>
      <c r="C1126" t="s">
        <v>5311</v>
      </c>
      <c r="D1126" t="s">
        <v>3821</v>
      </c>
      <c r="E1126" s="56" t="s">
        <v>3951</v>
      </c>
      <c r="F1126">
        <v>0</v>
      </c>
      <c r="G1126">
        <v>0</v>
      </c>
      <c r="H1126" t="s">
        <v>11083</v>
      </c>
      <c r="I1126" s="69" t="str">
        <f>"*"&amp;C1126</f>
        <v>*Emchangodogo (DS)</v>
      </c>
    </row>
    <row r="1127" spans="1:9" x14ac:dyDescent="0.25">
      <c r="A1127" t="s">
        <v>598</v>
      </c>
      <c r="B1127">
        <f>COUNTIF(progressive!C$13:BW$227,'cards-dc.json'!I967)</f>
        <v>2</v>
      </c>
      <c r="C1127" t="s">
        <v>5312</v>
      </c>
      <c r="D1127" t="s">
        <v>3833</v>
      </c>
      <c r="E1127" t="s">
        <v>3935</v>
      </c>
      <c r="F1127" t="s">
        <v>9783</v>
      </c>
      <c r="G1127" t="s">
        <v>9788</v>
      </c>
      <c r="H1127" t="s">
        <v>11084</v>
      </c>
      <c r="I1127" s="69" t="str">
        <f>"*"&amp;C1127</f>
        <v>*Emerald of Doriath (TD)</v>
      </c>
    </row>
    <row r="1128" spans="1:9" x14ac:dyDescent="0.25">
      <c r="A1128" t="s">
        <v>599</v>
      </c>
      <c r="B1128">
        <f>COUNTIF(progressive!C$13:BW$227,'cards-dc.json'!I968)</f>
        <v>0</v>
      </c>
      <c r="C1128" t="s">
        <v>5313</v>
      </c>
      <c r="D1128" t="s">
        <v>3833</v>
      </c>
      <c r="E1128" t="s">
        <v>3936</v>
      </c>
      <c r="F1128" t="s">
        <v>9783</v>
      </c>
      <c r="G1128" t="s">
        <v>9788</v>
      </c>
      <c r="H1128" t="s">
        <v>11085</v>
      </c>
      <c r="I1128" s="69" t="str">
        <f>"*"&amp;C1128</f>
        <v>*Emerald of the Mariner (TD)</v>
      </c>
    </row>
    <row r="1129" spans="1:9" x14ac:dyDescent="0.25">
      <c r="A1129" t="s">
        <v>3773</v>
      </c>
      <c r="C1129" t="s">
        <v>5314</v>
      </c>
      <c r="D1129" t="s">
        <v>3816</v>
      </c>
      <c r="E1129" t="s">
        <v>3951</v>
      </c>
      <c r="F1129">
        <v>0</v>
      </c>
      <c r="G1129">
        <v>0</v>
      </c>
      <c r="H1129" t="s">
        <v>11086</v>
      </c>
      <c r="I1129" s="69" t="str">
        <f>"*"&amp;C1129</f>
        <v>*Emerald of Unlight (BU)</v>
      </c>
    </row>
    <row r="1130" spans="1:9" x14ac:dyDescent="0.25">
      <c r="A1130" t="s">
        <v>2292</v>
      </c>
      <c r="B1130">
        <f>COUNTIF(progressive!C$13:BW$227,'cards-dc.json'!I3620)</f>
        <v>0</v>
      </c>
      <c r="C1130" t="s">
        <v>5315</v>
      </c>
      <c r="D1130" t="s">
        <v>3818</v>
      </c>
      <c r="E1130" t="s">
        <v>3951</v>
      </c>
      <c r="F1130">
        <v>0</v>
      </c>
      <c r="G1130">
        <v>0</v>
      </c>
      <c r="H1130" t="s">
        <v>11087</v>
      </c>
      <c r="I1130" s="69" t="str">
        <f>"*"&amp;C1130</f>
        <v>*Emissary of Doom (CP)</v>
      </c>
    </row>
    <row r="1131" spans="1:9" x14ac:dyDescent="0.25">
      <c r="A1131" t="s">
        <v>1472</v>
      </c>
      <c r="B1131">
        <f>COUNTIF(progressive!C$13:BW$227,'cards-dc.json'!I2049)</f>
        <v>0</v>
      </c>
      <c r="C1131" t="s">
        <v>5316</v>
      </c>
      <c r="D1131" t="s">
        <v>3822</v>
      </c>
      <c r="E1131" s="56">
        <v>0</v>
      </c>
      <c r="F1131">
        <v>0</v>
      </c>
      <c r="G1131">
        <v>0</v>
      </c>
      <c r="H1131" t="s">
        <v>11088</v>
      </c>
      <c r="I1131" s="69" t="str">
        <f>"*"&amp;C1131</f>
        <v>*Emissary of the House (FB)</v>
      </c>
    </row>
    <row r="1132" spans="1:9" x14ac:dyDescent="0.25">
      <c r="A1132" t="s">
        <v>2424</v>
      </c>
      <c r="B1132">
        <f>COUNTIF(progressive!C$13:BW$227,'cards-dc.json'!I3785)</f>
        <v>0</v>
      </c>
      <c r="C1132" t="s">
        <v>5317</v>
      </c>
      <c r="D1132" t="s">
        <v>3821</v>
      </c>
      <c r="E1132" s="56" t="s">
        <v>3951</v>
      </c>
      <c r="F1132">
        <v>0</v>
      </c>
      <c r="G1132">
        <v>0</v>
      </c>
      <c r="H1132" t="s">
        <v>11089</v>
      </c>
      <c r="I1132" s="69" t="str">
        <f>"*"&amp;C1132</f>
        <v>*Emyn Din [H] (DS)</v>
      </c>
    </row>
    <row r="1133" spans="1:9" x14ac:dyDescent="0.25">
      <c r="A1133" t="s">
        <v>2424</v>
      </c>
      <c r="B1133">
        <f>COUNTIF(progressive!C$13:BW$227,'cards-dc.json'!I3786)</f>
        <v>0</v>
      </c>
      <c r="C1133" t="s">
        <v>5318</v>
      </c>
      <c r="D1133" t="s">
        <v>3821</v>
      </c>
      <c r="E1133" t="s">
        <v>3951</v>
      </c>
      <c r="F1133">
        <v>0</v>
      </c>
      <c r="G1133">
        <v>0</v>
      </c>
      <c r="H1133" t="s">
        <v>11090</v>
      </c>
      <c r="I1133" s="69" t="str">
        <f>"*"&amp;C1133</f>
        <v>*Emyn Din [M] (DS)</v>
      </c>
    </row>
    <row r="1134" spans="1:9" x14ac:dyDescent="0.25">
      <c r="A1134" t="s">
        <v>3183</v>
      </c>
      <c r="B1134">
        <f>COUNTIF(progressive!C$13:BW$227,'cards-dc.json'!I3065)</f>
        <v>0</v>
      </c>
      <c r="C1134" t="s">
        <v>5319</v>
      </c>
      <c r="D1134" t="s">
        <v>3831</v>
      </c>
      <c r="E1134" t="s">
        <v>3951</v>
      </c>
      <c r="F1134">
        <v>0</v>
      </c>
      <c r="G1134">
        <v>0</v>
      </c>
      <c r="H1134" t="s">
        <v>11091</v>
      </c>
      <c r="I1134" s="69" t="str">
        <f>"*"&amp;C1134</f>
        <v>*Enchanted Paths (RS)</v>
      </c>
    </row>
    <row r="1135" spans="1:9" x14ac:dyDescent="0.25">
      <c r="A1135" t="s">
        <v>2553</v>
      </c>
      <c r="B1135">
        <f>COUNTIF(progressive!C$13:BW$227,'cards-dc.json'!I3933)</f>
        <v>0</v>
      </c>
      <c r="C1135" t="s">
        <v>5320</v>
      </c>
      <c r="D1135" t="s">
        <v>3823</v>
      </c>
      <c r="E1135" t="s">
        <v>3951</v>
      </c>
      <c r="F1135">
        <v>0</v>
      </c>
      <c r="G1135">
        <v>0</v>
      </c>
      <c r="H1135" t="s">
        <v>11092</v>
      </c>
      <c r="I1135" s="69" t="str">
        <f>"*"&amp;C1135</f>
        <v>*Enchanted Stare (GW)</v>
      </c>
    </row>
    <row r="1136" spans="1:9" x14ac:dyDescent="0.25">
      <c r="A1136" t="s">
        <v>1142</v>
      </c>
      <c r="B1136">
        <f>COUNTIF(progressive!C$13:BW$227,'cards-dc.json'!I1650)</f>
        <v>0</v>
      </c>
      <c r="C1136" t="s">
        <v>5321</v>
      </c>
      <c r="D1136" t="s">
        <v>3813</v>
      </c>
      <c r="E1136" t="s">
        <v>3941</v>
      </c>
      <c r="F1136" t="s">
        <v>9785</v>
      </c>
      <c r="G1136" t="s">
        <v>9786</v>
      </c>
      <c r="H1136" t="s">
        <v>11093</v>
      </c>
      <c r="I1136" s="69" t="str">
        <f>"*"&amp;C1136</f>
        <v>*Enchanted Stream (AS)</v>
      </c>
    </row>
    <row r="1137" spans="1:9" x14ac:dyDescent="0.25">
      <c r="A1137" t="s">
        <v>2753</v>
      </c>
      <c r="B1137">
        <f>COUNTIF(progressive!C$13:BW$227,'cards-dc.json'!I2941)</f>
        <v>0</v>
      </c>
      <c r="C1137" t="s">
        <v>5322</v>
      </c>
      <c r="D1137" t="s">
        <v>3826</v>
      </c>
      <c r="E1137" s="56" t="s">
        <v>3951</v>
      </c>
      <c r="F1137">
        <v>0</v>
      </c>
      <c r="G1137">
        <v>0</v>
      </c>
      <c r="H1137" t="s">
        <v>11094</v>
      </c>
      <c r="I1137" s="69" t="str">
        <f>"*"&amp;C1137</f>
        <v>*Enchantment Broken (ML)</v>
      </c>
    </row>
    <row r="1138" spans="1:9" x14ac:dyDescent="0.25">
      <c r="A1138" t="s">
        <v>711</v>
      </c>
      <c r="B1138">
        <f>COUNTIF(progressive!C$13:BW$227,'cards-dc.json'!I1080)</f>
        <v>0</v>
      </c>
      <c r="C1138" t="s">
        <v>5323</v>
      </c>
      <c r="D1138" t="s">
        <v>3820</v>
      </c>
      <c r="E1138" t="s">
        <v>3935</v>
      </c>
      <c r="F1138" t="s">
        <v>9785</v>
      </c>
      <c r="G1138" t="s">
        <v>9786</v>
      </c>
      <c r="H1138" t="s">
        <v>11095</v>
      </c>
      <c r="I1138" s="69" t="str">
        <f>"*"&amp;C1138</f>
        <v>*Endless Whispers (DM)</v>
      </c>
    </row>
    <row r="1139" spans="1:9" x14ac:dyDescent="0.25">
      <c r="A1139" t="s">
        <v>3098</v>
      </c>
      <c r="B1139">
        <f>COUNTIF(progressive!C$13:BW$227,'cards-dc.json'!#REF!)</f>
        <v>0</v>
      </c>
      <c r="C1139" t="s">
        <v>5324</v>
      </c>
      <c r="D1139" t="s">
        <v>3830</v>
      </c>
      <c r="E1139" s="56" t="s">
        <v>3951</v>
      </c>
      <c r="F1139">
        <v>0</v>
      </c>
      <c r="G1139">
        <v>0</v>
      </c>
      <c r="H1139" t="s">
        <v>11096</v>
      </c>
      <c r="I1139" s="69" t="str">
        <f>"*"&amp;C1139</f>
        <v>*Endurance of Stone (RN)</v>
      </c>
    </row>
    <row r="1140" spans="1:9" x14ac:dyDescent="0.25">
      <c r="A1140" t="s">
        <v>782</v>
      </c>
      <c r="B1140">
        <f>COUNTIF(progressive!C$13:BW$227,'cards-dc.json'!I1151)</f>
        <v>0</v>
      </c>
      <c r="C1140" t="s">
        <v>5325</v>
      </c>
      <c r="D1140" t="s">
        <v>3820</v>
      </c>
      <c r="E1140" s="56" t="s">
        <v>3937</v>
      </c>
      <c r="F1140" t="s">
        <v>9790</v>
      </c>
      <c r="G1140" t="s">
        <v>9788</v>
      </c>
      <c r="H1140" t="s">
        <v>11097</v>
      </c>
      <c r="I1140" s="69" t="str">
        <f>"*"&amp;C1140</f>
        <v>*Enduring Tales (DM)</v>
      </c>
    </row>
    <row r="1141" spans="1:9" x14ac:dyDescent="0.25">
      <c r="A1141" t="s">
        <v>200</v>
      </c>
      <c r="B1141">
        <f>COUNTIF(progressive!C$13:BW$227,'cards-dc.json'!I205)</f>
        <v>0</v>
      </c>
      <c r="C1141" t="s">
        <v>5326</v>
      </c>
      <c r="D1141" t="s">
        <v>3835</v>
      </c>
      <c r="E1141" t="s">
        <v>3928</v>
      </c>
      <c r="F1141" t="s">
        <v>9795</v>
      </c>
      <c r="G1141" t="s">
        <v>9786</v>
      </c>
      <c r="H1141" t="s">
        <v>11098</v>
      </c>
      <c r="I1141" s="69" t="str">
        <f>"*"&amp;C1141</f>
        <v>*Enedhwaith (TW)</v>
      </c>
    </row>
    <row r="1142" spans="1:9" x14ac:dyDescent="0.25">
      <c r="A1142" t="s">
        <v>3650</v>
      </c>
      <c r="B1142">
        <f>COUNTIF(progressive!C$13:BW$227,'cards-dc.json'!I4215)</f>
        <v>0</v>
      </c>
      <c r="C1142" t="s">
        <v>5327</v>
      </c>
      <c r="D1142" t="s">
        <v>3837</v>
      </c>
      <c r="E1142" s="56" t="s">
        <v>3951</v>
      </c>
      <c r="F1142">
        <v>0</v>
      </c>
      <c r="G1142">
        <v>0</v>
      </c>
      <c r="H1142" t="s">
        <v>11099</v>
      </c>
      <c r="I1142" s="69" t="str">
        <f>"*"&amp;C1142</f>
        <v>*Engines of Defense (WR)</v>
      </c>
    </row>
    <row r="1143" spans="1:9" x14ac:dyDescent="0.25">
      <c r="A1143" t="s">
        <v>2233</v>
      </c>
      <c r="B1143">
        <f>COUNTIF(progressive!C$13:BW$227,'cards-dc.json'!I3542)</f>
        <v>0</v>
      </c>
      <c r="C1143" t="s">
        <v>5328</v>
      </c>
      <c r="D1143" t="s">
        <v>3817</v>
      </c>
      <c r="E1143" t="s">
        <v>3951</v>
      </c>
      <c r="F1143">
        <v>0</v>
      </c>
      <c r="G1143">
        <v>0</v>
      </c>
      <c r="H1143" t="s">
        <v>11100</v>
      </c>
      <c r="I1143" s="69" t="str">
        <f>"*"&amp;C1143</f>
        <v>*Engkîr (CA)</v>
      </c>
    </row>
    <row r="1144" spans="1:9" x14ac:dyDescent="0.25">
      <c r="A1144" t="s">
        <v>600</v>
      </c>
      <c r="B1144">
        <f>COUNTIF(progressive!C$13:BW$227,'cards-dc.json'!I969)</f>
        <v>3</v>
      </c>
      <c r="C1144" t="s">
        <v>5329</v>
      </c>
      <c r="D1144" t="s">
        <v>3833</v>
      </c>
      <c r="E1144" t="s">
        <v>3935</v>
      </c>
      <c r="F1144" t="s">
        <v>9783</v>
      </c>
      <c r="G1144" t="s">
        <v>9788</v>
      </c>
      <c r="H1144" t="s">
        <v>11101</v>
      </c>
      <c r="I1144" s="69" t="str">
        <f>"*"&amp;C1144</f>
        <v>*Enruned Shield (TD)</v>
      </c>
    </row>
    <row r="1145" spans="1:9" x14ac:dyDescent="0.25">
      <c r="A1145" t="s">
        <v>2554</v>
      </c>
      <c r="B1145">
        <f>COUNTIF(progressive!C$13:BW$227,'cards-dc.json'!I3934)</f>
        <v>0</v>
      </c>
      <c r="C1145" t="s">
        <v>5330</v>
      </c>
      <c r="D1145" t="s">
        <v>3823</v>
      </c>
      <c r="E1145" t="s">
        <v>3951</v>
      </c>
      <c r="F1145">
        <v>0</v>
      </c>
      <c r="G1145">
        <v>0</v>
      </c>
      <c r="H1145" t="s">
        <v>11102</v>
      </c>
      <c r="I1145" s="69" t="str">
        <f>"*"&amp;C1145</f>
        <v>*Enslaved Dwarves (GW)</v>
      </c>
    </row>
    <row r="1146" spans="1:9" x14ac:dyDescent="0.25">
      <c r="A1146" t="s">
        <v>916</v>
      </c>
      <c r="B1146">
        <f>COUNTIF(progressive!C$13:BW$227,'cards-dc.json'!I1297)</f>
        <v>2</v>
      </c>
      <c r="C1146" t="s">
        <v>5331</v>
      </c>
      <c r="D1146" t="s">
        <v>3825</v>
      </c>
      <c r="E1146" s="56" t="s">
        <v>3926</v>
      </c>
      <c r="F1146" t="s">
        <v>9789</v>
      </c>
      <c r="G1146" t="s">
        <v>9786</v>
      </c>
      <c r="H1146" t="s">
        <v>11103</v>
      </c>
      <c r="I1146" s="69" t="str">
        <f>"*"&amp;C1146</f>
        <v>*Ent in Search of the Entwives (LE)</v>
      </c>
    </row>
    <row r="1147" spans="1:9" x14ac:dyDescent="0.25">
      <c r="A1147" t="s">
        <v>276</v>
      </c>
      <c r="B1147">
        <f>COUNTIF(progressive!C$13:BW$227,'cards-dc.json'!I281)</f>
        <v>1</v>
      </c>
      <c r="C1147" t="s">
        <v>5332</v>
      </c>
      <c r="D1147" t="s">
        <v>3835</v>
      </c>
      <c r="E1147" t="s">
        <v>3926</v>
      </c>
      <c r="F1147" t="s">
        <v>9783</v>
      </c>
      <c r="G1147" t="s">
        <v>9788</v>
      </c>
      <c r="H1147" t="s">
        <v>11104</v>
      </c>
      <c r="I1147" s="69" t="str">
        <f>"*"&amp;C1147</f>
        <v>*Ent-draughts (TW)</v>
      </c>
    </row>
    <row r="1148" spans="1:9" x14ac:dyDescent="0.25">
      <c r="A1148" t="s">
        <v>9895</v>
      </c>
      <c r="B1148">
        <f>COUNTIF(progressive!C$13:BW$227,'cards-dc.json'!I3209)</f>
        <v>0</v>
      </c>
      <c r="C1148" t="s">
        <v>9971</v>
      </c>
      <c r="D1148" t="s">
        <v>3834</v>
      </c>
      <c r="H1148" t="s">
        <v>11105</v>
      </c>
      <c r="I1148" s="69" t="str">
        <f>"*"&amp;C1148</f>
        <v>*Entmoot (TI)</v>
      </c>
    </row>
    <row r="1149" spans="1:9" x14ac:dyDescent="0.25">
      <c r="A1149" t="s">
        <v>277</v>
      </c>
      <c r="B1149">
        <f>COUNTIF(progressive!C$13:BW$227,'cards-dc.json'!I282)</f>
        <v>0</v>
      </c>
      <c r="C1149" t="s">
        <v>5333</v>
      </c>
      <c r="D1149" t="s">
        <v>3835</v>
      </c>
      <c r="E1149" s="56" t="s">
        <v>3925</v>
      </c>
      <c r="F1149" t="s">
        <v>9791</v>
      </c>
      <c r="G1149" t="s">
        <v>9788</v>
      </c>
      <c r="H1149" t="s">
        <v>11106</v>
      </c>
      <c r="I1149" s="69" t="str">
        <f>"*"&amp;C1149</f>
        <v>*Ents of Fangorn (TW)</v>
      </c>
    </row>
    <row r="1150" spans="1:9" x14ac:dyDescent="0.25">
      <c r="A1150" t="s">
        <v>3514</v>
      </c>
      <c r="B1150">
        <f>COUNTIF(progressive!C$13:BW$227,'cards-dc.json'!I3210)</f>
        <v>0</v>
      </c>
      <c r="C1150" t="s">
        <v>5334</v>
      </c>
      <c r="D1150" t="s">
        <v>3834</v>
      </c>
      <c r="E1150" t="s">
        <v>3951</v>
      </c>
      <c r="F1150">
        <v>0</v>
      </c>
      <c r="G1150">
        <v>0</v>
      </c>
      <c r="H1150" t="s">
        <v>11107</v>
      </c>
      <c r="I1150" s="69" t="str">
        <f>"*"&amp;C1150</f>
        <v>*Entwives (TI)</v>
      </c>
    </row>
    <row r="1151" spans="1:9" x14ac:dyDescent="0.25">
      <c r="A1151" t="s">
        <v>3651</v>
      </c>
      <c r="B1151">
        <f>COUNTIF(progressive!C$13:BW$227,'cards-dc.json'!I4216)</f>
        <v>0</v>
      </c>
      <c r="C1151" t="s">
        <v>5335</v>
      </c>
      <c r="D1151" t="s">
        <v>3837</v>
      </c>
      <c r="E1151" s="56" t="s">
        <v>3951</v>
      </c>
      <c r="F1151">
        <v>0</v>
      </c>
      <c r="G1151">
        <v>0</v>
      </c>
      <c r="H1151" t="s">
        <v>11108</v>
      </c>
      <c r="I1151" s="69" t="str">
        <f>"*"&amp;C1151</f>
        <v>*Envinyatar, the Renewer (WR)</v>
      </c>
    </row>
    <row r="1152" spans="1:9" x14ac:dyDescent="0.25">
      <c r="A1152" t="s">
        <v>2449</v>
      </c>
      <c r="B1152">
        <f>COUNTIF(progressive!C$13:BW$227,'cards-dc.json'!I3829)</f>
        <v>0</v>
      </c>
      <c r="C1152" t="s">
        <v>5336</v>
      </c>
      <c r="D1152" t="s">
        <v>3823</v>
      </c>
      <c r="E1152" s="56" t="s">
        <v>3951</v>
      </c>
      <c r="F1152">
        <v>0</v>
      </c>
      <c r="G1152">
        <v>0</v>
      </c>
      <c r="H1152" t="s">
        <v>11109</v>
      </c>
      <c r="I1152" s="69" t="str">
        <f>"*"&amp;C1152</f>
        <v>*Eodoric (GW)</v>
      </c>
    </row>
    <row r="1153" spans="1:9" x14ac:dyDescent="0.25">
      <c r="A1153" t="s">
        <v>29</v>
      </c>
      <c r="B1153">
        <f>COUNTIF(progressive!C$13:BW$227,'cards-dc.json'!I31)</f>
        <v>0</v>
      </c>
      <c r="C1153" t="s">
        <v>5337</v>
      </c>
      <c r="D1153" t="s">
        <v>3835</v>
      </c>
      <c r="E1153" t="s">
        <v>3926</v>
      </c>
      <c r="F1153" t="s">
        <v>9787</v>
      </c>
      <c r="G1153" t="s">
        <v>9788</v>
      </c>
      <c r="H1153" t="s">
        <v>11110</v>
      </c>
      <c r="I1153" s="69" t="str">
        <f>"*"&amp;C1153</f>
        <v>*Éomer (TW)</v>
      </c>
    </row>
    <row r="1154" spans="1:9" x14ac:dyDescent="0.25">
      <c r="A1154" t="s">
        <v>1690</v>
      </c>
      <c r="B1154">
        <f>COUNTIF(progressive!C$13:BW$227,'cards-dc.json'!I2287)</f>
        <v>0</v>
      </c>
      <c r="C1154" t="s">
        <v>5338</v>
      </c>
      <c r="D1154" t="s">
        <v>3819</v>
      </c>
      <c r="E1154" s="56" t="s">
        <v>3951</v>
      </c>
      <c r="F1154">
        <v>0</v>
      </c>
      <c r="G1154">
        <v>0</v>
      </c>
      <c r="H1154" t="s">
        <v>11111</v>
      </c>
      <c r="I1154" s="69" t="str">
        <f>"*"&amp;C1154</f>
        <v>*Eorstan (DF)</v>
      </c>
    </row>
    <row r="1155" spans="1:9" x14ac:dyDescent="0.25">
      <c r="A1155" t="s">
        <v>3465</v>
      </c>
      <c r="B1155">
        <f>COUNTIF(progressive!C$13:BW$227,'cards-dc.json'!I3147)</f>
        <v>0</v>
      </c>
      <c r="C1155" t="s">
        <v>5339</v>
      </c>
      <c r="D1155" t="s">
        <v>3834</v>
      </c>
      <c r="E1155" s="56" t="s">
        <v>3951</v>
      </c>
      <c r="F1155">
        <v>0</v>
      </c>
      <c r="G1155">
        <v>0</v>
      </c>
      <c r="H1155" t="s">
        <v>11112</v>
      </c>
      <c r="I1155" s="69" t="str">
        <f>"*"&amp;C1155</f>
        <v>*Éothain (TI)</v>
      </c>
    </row>
    <row r="1156" spans="1:9" x14ac:dyDescent="0.25">
      <c r="A1156" t="s">
        <v>30</v>
      </c>
      <c r="B1156">
        <f>COUNTIF(progressive!C$13:BW$227,'cards-dc.json'!I32)</f>
        <v>0</v>
      </c>
      <c r="C1156" t="s">
        <v>5340</v>
      </c>
      <c r="D1156" t="s">
        <v>3835</v>
      </c>
      <c r="E1156" t="s">
        <v>3926</v>
      </c>
      <c r="F1156" t="s">
        <v>9787</v>
      </c>
      <c r="G1156" t="s">
        <v>9788</v>
      </c>
      <c r="H1156" t="s">
        <v>11113</v>
      </c>
      <c r="I1156" s="69" t="str">
        <f>"*"&amp;C1156</f>
        <v>*Éowyn (TW)</v>
      </c>
    </row>
    <row r="1157" spans="1:9" x14ac:dyDescent="0.25">
      <c r="A1157" t="s">
        <v>2090</v>
      </c>
      <c r="B1157">
        <f>COUNTIF(progressive!C$13:BW$227,'cards-dc.json'!I3373)</f>
        <v>0</v>
      </c>
      <c r="C1157" t="s">
        <v>5341</v>
      </c>
      <c r="D1157" t="s">
        <v>3815</v>
      </c>
      <c r="E1157" s="56" t="s">
        <v>3951</v>
      </c>
      <c r="F1157">
        <v>0</v>
      </c>
      <c r="G1157">
        <v>0</v>
      </c>
      <c r="H1157" t="s">
        <v>11114</v>
      </c>
      <c r="I1157" s="69" t="str">
        <f>"*"&amp;C1157</f>
        <v>*Ephydis [H] (BO)</v>
      </c>
    </row>
    <row r="1158" spans="1:9" x14ac:dyDescent="0.25">
      <c r="A1158" t="s">
        <v>2090</v>
      </c>
      <c r="B1158">
        <f>COUNTIF(progressive!C$13:BW$227,'cards-dc.json'!I3374)</f>
        <v>0</v>
      </c>
      <c r="C1158" t="s">
        <v>5342</v>
      </c>
      <c r="D1158" t="s">
        <v>3815</v>
      </c>
      <c r="E1158" s="56" t="s">
        <v>3951</v>
      </c>
      <c r="F1158">
        <v>0</v>
      </c>
      <c r="G1158">
        <v>0</v>
      </c>
      <c r="H1158" t="s">
        <v>11115</v>
      </c>
      <c r="I1158" s="69" t="str">
        <f>"*"&amp;C1158</f>
        <v>*Ephydis [M] (BO)</v>
      </c>
    </row>
    <row r="1159" spans="1:9" x14ac:dyDescent="0.25">
      <c r="A1159" t="s">
        <v>860</v>
      </c>
      <c r="B1159">
        <f>COUNTIF(progressive!C$13:BW$227,'cards-dc.json'!I1229)</f>
        <v>0</v>
      </c>
      <c r="C1159" t="s">
        <v>5343</v>
      </c>
      <c r="D1159" t="s">
        <v>3825</v>
      </c>
      <c r="E1159" t="s">
        <v>3926</v>
      </c>
      <c r="F1159" t="s">
        <v>9787</v>
      </c>
      <c r="G1159" t="s">
        <v>9784</v>
      </c>
      <c r="H1159" t="s">
        <v>11116</v>
      </c>
      <c r="I1159" s="69" t="str">
        <f>"*"&amp;C1159</f>
        <v>*Eradan (LE)</v>
      </c>
    </row>
    <row r="1160" spans="1:9" x14ac:dyDescent="0.25">
      <c r="A1160" t="s">
        <v>2276</v>
      </c>
      <c r="B1160">
        <f>COUNTIF(progressive!C$13:BW$227,'cards-dc.json'!I3604)</f>
        <v>0</v>
      </c>
      <c r="C1160" t="s">
        <v>5344</v>
      </c>
      <c r="D1160" t="s">
        <v>3818</v>
      </c>
      <c r="E1160" t="s">
        <v>3951</v>
      </c>
      <c r="F1160">
        <v>0</v>
      </c>
      <c r="G1160">
        <v>0</v>
      </c>
      <c r="H1160" t="s">
        <v>10124</v>
      </c>
      <c r="I1160" s="69" t="str">
        <f>"*"&amp;C1160</f>
        <v>*Ered Harmal [N] (CP)</v>
      </c>
    </row>
    <row r="1161" spans="1:9" x14ac:dyDescent="0.25">
      <c r="A1161" t="s">
        <v>2276</v>
      </c>
      <c r="B1161">
        <f>COUNTIF(progressive!C$13:BW$227,'cards-dc.json'!I3621)</f>
        <v>0</v>
      </c>
      <c r="C1161" t="s">
        <v>5345</v>
      </c>
      <c r="D1161" t="s">
        <v>3818</v>
      </c>
      <c r="E1161" s="56" t="s">
        <v>3951</v>
      </c>
      <c r="F1161">
        <v>0</v>
      </c>
      <c r="G1161">
        <v>0</v>
      </c>
      <c r="H1161" t="s">
        <v>11117</v>
      </c>
      <c r="I1161" s="69" t="str">
        <f>"*"&amp;C1161</f>
        <v>*Ered Harmal (CP)</v>
      </c>
    </row>
    <row r="1162" spans="1:9" x14ac:dyDescent="0.25">
      <c r="A1162" t="s">
        <v>3355</v>
      </c>
      <c r="B1162">
        <f>COUNTIF(progressive!C$13:BW$227,'cards-dc.json'!#REF!)</f>
        <v>0</v>
      </c>
      <c r="C1162" t="s">
        <v>5346</v>
      </c>
      <c r="D1162" t="s">
        <v>3832</v>
      </c>
      <c r="E1162" s="56" t="s">
        <v>3951</v>
      </c>
      <c r="F1162">
        <v>0</v>
      </c>
      <c r="G1162">
        <v>0</v>
      </c>
      <c r="H1162" t="s">
        <v>11118</v>
      </c>
      <c r="I1162" s="69" t="str">
        <f>"*"&amp;C1162</f>
        <v>*Ered Laranor (SL)</v>
      </c>
    </row>
    <row r="1163" spans="1:9" x14ac:dyDescent="0.25">
      <c r="A1163" t="s">
        <v>1872</v>
      </c>
      <c r="B1163">
        <f>COUNTIF(progressive!C$13:BW$227,'cards-dc.json'!I2482)</f>
        <v>0</v>
      </c>
      <c r="C1163" t="s">
        <v>5347</v>
      </c>
      <c r="D1163" t="s">
        <v>3828</v>
      </c>
      <c r="E1163" s="56" t="s">
        <v>3951</v>
      </c>
      <c r="F1163">
        <v>0</v>
      </c>
      <c r="G1163">
        <v>0</v>
      </c>
      <c r="H1163" t="s">
        <v>11119</v>
      </c>
      <c r="I1163" s="69" t="str">
        <f>"*"&amp;C1163</f>
        <v>*Ered Lithui (NE)</v>
      </c>
    </row>
    <row r="1164" spans="1:9" x14ac:dyDescent="0.25">
      <c r="A1164" t="s">
        <v>2923</v>
      </c>
      <c r="B1164">
        <f>COUNTIF(progressive!C$13:BW$227,'cards-dc.json'!I2722)</f>
        <v>0</v>
      </c>
      <c r="C1164" t="s">
        <v>5348</v>
      </c>
      <c r="D1164" t="s">
        <v>3829</v>
      </c>
      <c r="E1164" s="56" t="s">
        <v>3951</v>
      </c>
      <c r="F1164">
        <v>0</v>
      </c>
      <c r="G1164">
        <v>0</v>
      </c>
      <c r="H1164" t="s">
        <v>10124</v>
      </c>
      <c r="I1164" s="69" t="str">
        <f>"*"&amp;C1164</f>
        <v>*Ered Muil (NW)</v>
      </c>
    </row>
    <row r="1165" spans="1:9" x14ac:dyDescent="0.25">
      <c r="A1165" t="s">
        <v>2051</v>
      </c>
      <c r="B1165">
        <f>COUNTIF(progressive!C$13:BW$227,'cards-dc.json'!I3329)</f>
        <v>0</v>
      </c>
      <c r="C1165" t="s">
        <v>5349</v>
      </c>
      <c r="D1165" t="s">
        <v>3815</v>
      </c>
      <c r="E1165" s="56" t="s">
        <v>3951</v>
      </c>
      <c r="F1165">
        <v>0</v>
      </c>
      <c r="G1165">
        <v>0</v>
      </c>
      <c r="H1165" t="s">
        <v>10124</v>
      </c>
      <c r="I1165" s="69" t="str">
        <f>"*"&amp;C1165</f>
        <v>*Ered Ormal (BO)</v>
      </c>
    </row>
    <row r="1166" spans="1:9" x14ac:dyDescent="0.25">
      <c r="A1166" t="s">
        <v>2425</v>
      </c>
      <c r="B1166">
        <f>COUNTIF(progressive!C$13:BW$227,'cards-dc.json'!I3787)</f>
        <v>1</v>
      </c>
      <c r="C1166" t="s">
        <v>5350</v>
      </c>
      <c r="D1166" t="s">
        <v>3821</v>
      </c>
      <c r="E1166" t="s">
        <v>3951</v>
      </c>
      <c r="F1166">
        <v>0</v>
      </c>
      <c r="G1166">
        <v>0</v>
      </c>
      <c r="H1166" t="s">
        <v>11120</v>
      </c>
      <c r="I1166" s="69" t="str">
        <f>"*"&amp;C1166</f>
        <v>*Eregost [H] (DS)</v>
      </c>
    </row>
    <row r="1167" spans="1:9" x14ac:dyDescent="0.25">
      <c r="A1167" t="s">
        <v>2425</v>
      </c>
      <c r="B1167">
        <f>COUNTIF(progressive!C$13:BW$227,'cards-dc.json'!I3788)</f>
        <v>0</v>
      </c>
      <c r="C1167" t="s">
        <v>5351</v>
      </c>
      <c r="D1167" t="s">
        <v>3821</v>
      </c>
      <c r="E1167" t="s">
        <v>3951</v>
      </c>
      <c r="F1167">
        <v>0</v>
      </c>
      <c r="G1167">
        <v>0</v>
      </c>
      <c r="H1167" t="s">
        <v>11121</v>
      </c>
      <c r="I1167" s="69" t="str">
        <f>"*"&amp;C1167</f>
        <v>*Eregost [M] (DS)</v>
      </c>
    </row>
    <row r="1168" spans="1:9" x14ac:dyDescent="0.25">
      <c r="A1168" t="s">
        <v>3184</v>
      </c>
      <c r="B1168">
        <f>COUNTIF(progressive!C$13:BW$227,'cards-dc.json'!I3066)</f>
        <v>0</v>
      </c>
      <c r="C1168" t="s">
        <v>5352</v>
      </c>
      <c r="D1168" t="s">
        <v>3831</v>
      </c>
      <c r="E1168" t="s">
        <v>3951</v>
      </c>
      <c r="F1168">
        <v>0</v>
      </c>
      <c r="G1168">
        <v>0</v>
      </c>
      <c r="H1168" t="s">
        <v>11122</v>
      </c>
      <c r="I1168" s="69" t="str">
        <f>"*"&amp;C1168</f>
        <v>*Eresselen (RS)</v>
      </c>
    </row>
    <row r="1169" spans="1:9" x14ac:dyDescent="0.25">
      <c r="A1169" t="s">
        <v>1473</v>
      </c>
      <c r="B1169">
        <f>COUNTIF(progressive!C$13:BW$227,'cards-dc.json'!I2050)</f>
        <v>0</v>
      </c>
      <c r="C1169" t="s">
        <v>5353</v>
      </c>
      <c r="D1169" t="s">
        <v>3822</v>
      </c>
      <c r="E1169">
        <v>0</v>
      </c>
      <c r="F1169">
        <v>0</v>
      </c>
      <c r="G1169">
        <v>0</v>
      </c>
      <c r="H1169" t="s">
        <v>11123</v>
      </c>
      <c r="I1169" s="69" t="str">
        <f>"*"&amp;C1169</f>
        <v>*Erestor (FB)</v>
      </c>
    </row>
    <row r="1170" spans="1:9" x14ac:dyDescent="0.25">
      <c r="A1170" t="s">
        <v>201</v>
      </c>
      <c r="B1170">
        <f>COUNTIF(progressive!C$13:BW$227,'cards-dc.json'!I206)</f>
        <v>0</v>
      </c>
      <c r="C1170" t="s">
        <v>5354</v>
      </c>
      <c r="D1170" t="s">
        <v>3835</v>
      </c>
      <c r="E1170" t="s">
        <v>3928</v>
      </c>
      <c r="F1170" t="s">
        <v>9795</v>
      </c>
      <c r="G1170" t="s">
        <v>9786</v>
      </c>
      <c r="H1170" t="s">
        <v>11124</v>
      </c>
      <c r="I1170" s="69" t="str">
        <f>"*"&amp;C1170</f>
        <v>*Eriadoran Coast (TW)</v>
      </c>
    </row>
    <row r="1171" spans="1:9" x14ac:dyDescent="0.25">
      <c r="A1171" t="s">
        <v>3319</v>
      </c>
      <c r="B1171">
        <f>COUNTIF(progressive!C$13:BW$227,'cards-dc.json'!#REF!)</f>
        <v>0</v>
      </c>
      <c r="C1171" t="s">
        <v>5355</v>
      </c>
      <c r="D1171" t="s">
        <v>3832</v>
      </c>
      <c r="E1171" t="s">
        <v>3951</v>
      </c>
      <c r="F1171">
        <v>0</v>
      </c>
      <c r="G1171">
        <v>0</v>
      </c>
      <c r="H1171" t="s">
        <v>10124</v>
      </c>
      <c r="I1171" s="69" t="str">
        <f>"*"&amp;C1171</f>
        <v>*Erim Póa (SL)</v>
      </c>
    </row>
    <row r="1172" spans="1:9" x14ac:dyDescent="0.25">
      <c r="A1172" t="s">
        <v>31</v>
      </c>
      <c r="B1172">
        <f>COUNTIF(progressive!C$13:BW$227,'cards-dc.json'!I33)</f>
        <v>0</v>
      </c>
      <c r="C1172" t="s">
        <v>5356</v>
      </c>
      <c r="D1172" t="s">
        <v>3835</v>
      </c>
      <c r="E1172" t="s">
        <v>3925</v>
      </c>
      <c r="F1172" t="s">
        <v>9787</v>
      </c>
      <c r="G1172" t="s">
        <v>9788</v>
      </c>
      <c r="H1172" t="s">
        <v>11125</v>
      </c>
      <c r="I1172" s="69" t="str">
        <f>"*"&amp;C1172</f>
        <v>*Erkenbrand (TW)</v>
      </c>
    </row>
    <row r="1173" spans="1:9" x14ac:dyDescent="0.25">
      <c r="A1173" t="s">
        <v>3354</v>
      </c>
      <c r="B1173">
        <f>COUNTIF(progressive!C$13:BW$227,'cards-dc.json'!#REF!)</f>
        <v>0</v>
      </c>
      <c r="C1173" t="s">
        <v>5357</v>
      </c>
      <c r="D1173" t="s">
        <v>3832</v>
      </c>
      <c r="E1173" s="56" t="s">
        <v>3951</v>
      </c>
      <c r="F1173">
        <v>0</v>
      </c>
      <c r="G1173">
        <v>0</v>
      </c>
      <c r="H1173" t="s">
        <v>11126</v>
      </c>
      <c r="I1173" s="69" t="str">
        <f>"*"&amp;C1173</f>
        <v>*Er-Murazôr, the Black Prince (SL)</v>
      </c>
    </row>
    <row r="1174" spans="1:9" x14ac:dyDescent="0.25">
      <c r="A1174" t="s">
        <v>3598</v>
      </c>
      <c r="B1174">
        <f>COUNTIF(progressive!C$13:BW$227,'cards-dc.json'!I4163)</f>
        <v>0</v>
      </c>
      <c r="C1174" t="s">
        <v>5358</v>
      </c>
      <c r="D1174" t="s">
        <v>3837</v>
      </c>
      <c r="E1174" s="56" t="s">
        <v>3951</v>
      </c>
      <c r="F1174">
        <v>0</v>
      </c>
      <c r="G1174">
        <v>0</v>
      </c>
      <c r="H1174" t="s">
        <v>11127</v>
      </c>
      <c r="I1174" s="69" t="str">
        <f>"*"&amp;C1174</f>
        <v>*Errand-riders of Gondor (WR)</v>
      </c>
    </row>
    <row r="1175" spans="1:9" x14ac:dyDescent="0.25">
      <c r="A1175" t="s">
        <v>2827</v>
      </c>
      <c r="B1175">
        <f>COUNTIF(progressive!C$13:BW$227,'cards-dc.json'!#REF!)</f>
        <v>0</v>
      </c>
      <c r="C1175" t="s">
        <v>5359</v>
      </c>
      <c r="D1175" t="s">
        <v>3827</v>
      </c>
      <c r="E1175" t="s">
        <v>3951</v>
      </c>
      <c r="F1175">
        <v>0</v>
      </c>
      <c r="G1175">
        <v>0</v>
      </c>
      <c r="H1175" t="s">
        <v>11128</v>
      </c>
      <c r="I1175" s="69" t="str">
        <f>"*"&amp;C1175</f>
        <v>*Erû's Gift (MM)</v>
      </c>
    </row>
    <row r="1176" spans="1:9" x14ac:dyDescent="0.25">
      <c r="A1176" t="s">
        <v>1549</v>
      </c>
      <c r="B1176">
        <f>COUNTIF(progressive!C$13:BW$227,'cards-dc.json'!I2127)</f>
        <v>0</v>
      </c>
      <c r="C1176" t="s">
        <v>5360</v>
      </c>
      <c r="D1176" t="s">
        <v>3822</v>
      </c>
      <c r="E1176" s="56">
        <v>0</v>
      </c>
      <c r="F1176">
        <v>0</v>
      </c>
      <c r="G1176">
        <v>0</v>
      </c>
      <c r="H1176" t="s">
        <v>11129</v>
      </c>
      <c r="I1176" s="69" t="str">
        <f>"*"&amp;C1176</f>
        <v>*Eryn Lasgalen (FB)</v>
      </c>
    </row>
    <row r="1177" spans="1:9" x14ac:dyDescent="0.25">
      <c r="A1177" t="s">
        <v>278</v>
      </c>
      <c r="B1177">
        <f>COUNTIF(progressive!C$13:BW$227,'cards-dc.json'!I283)</f>
        <v>0</v>
      </c>
      <c r="C1177" t="s">
        <v>5361</v>
      </c>
      <c r="D1177" t="s">
        <v>3835</v>
      </c>
      <c r="E1177" t="s">
        <v>3931</v>
      </c>
      <c r="F1177" t="s">
        <v>9790</v>
      </c>
      <c r="G1177" t="s">
        <v>9788</v>
      </c>
      <c r="H1177" t="s">
        <v>11130</v>
      </c>
      <c r="I1177" s="69" t="str">
        <f>"*"&amp;C1177</f>
        <v>*Escape (TW)</v>
      </c>
    </row>
    <row r="1178" spans="1:9" x14ac:dyDescent="0.25">
      <c r="A1178" t="s">
        <v>3652</v>
      </c>
      <c r="B1178">
        <f>COUNTIF(progressive!C$13:BW$227,'cards-dc.json'!I4217)</f>
        <v>0</v>
      </c>
      <c r="C1178" t="s">
        <v>5362</v>
      </c>
      <c r="D1178" t="s">
        <v>3837</v>
      </c>
      <c r="E1178" s="56" t="s">
        <v>3951</v>
      </c>
      <c r="F1178">
        <v>0</v>
      </c>
      <c r="G1178">
        <v>0</v>
      </c>
      <c r="H1178" t="s">
        <v>11131</v>
      </c>
      <c r="I1178" s="69" t="str">
        <f>"*"&amp;C1178</f>
        <v>*Escaped Slaves (WR)</v>
      </c>
    </row>
    <row r="1179" spans="1:9" x14ac:dyDescent="0.25">
      <c r="A1179" t="s">
        <v>1550</v>
      </c>
      <c r="B1179">
        <f>COUNTIF(progressive!C$13:BW$227,'cards-dc.json'!I2128)</f>
        <v>0</v>
      </c>
      <c r="C1179" t="s">
        <v>5363</v>
      </c>
      <c r="D1179" t="s">
        <v>3822</v>
      </c>
      <c r="E1179">
        <v>0</v>
      </c>
      <c r="F1179">
        <v>0</v>
      </c>
      <c r="G1179">
        <v>0</v>
      </c>
      <c r="H1179" t="s">
        <v>11132</v>
      </c>
      <c r="I1179" s="69" t="str">
        <f>"*"&amp;C1179</f>
        <v>*Essay on Ringcraft (FB)</v>
      </c>
    </row>
    <row r="1180" spans="1:9" x14ac:dyDescent="0.25">
      <c r="A1180" t="s">
        <v>3185</v>
      </c>
      <c r="B1180">
        <f>COUNTIF(progressive!C$13:BW$227,'cards-dc.json'!I3067)</f>
        <v>0</v>
      </c>
      <c r="C1180" t="s">
        <v>5364</v>
      </c>
      <c r="D1180" t="s">
        <v>3831</v>
      </c>
      <c r="E1180" t="s">
        <v>3951</v>
      </c>
      <c r="F1180">
        <v>0</v>
      </c>
      <c r="G1180">
        <v>0</v>
      </c>
      <c r="H1180" t="s">
        <v>11133</v>
      </c>
      <c r="I1180" s="69" t="str">
        <f>"*"&amp;C1180</f>
        <v>*Estel (RS)</v>
      </c>
    </row>
    <row r="1181" spans="1:9" x14ac:dyDescent="0.25">
      <c r="A1181" t="s">
        <v>442</v>
      </c>
      <c r="B1181">
        <f>COUNTIF(progressive!C$13:BW$227,'cards-dc.json'!I1592)</f>
        <v>0</v>
      </c>
      <c r="C1181" t="s">
        <v>5366</v>
      </c>
      <c r="D1181" t="s">
        <v>3825</v>
      </c>
      <c r="E1181" s="56" t="s">
        <v>3932</v>
      </c>
      <c r="F1181" t="s">
        <v>9793</v>
      </c>
      <c r="G1181" t="s">
        <v>9784</v>
      </c>
      <c r="H1181" t="s">
        <v>11134</v>
      </c>
      <c r="I1181" s="69" t="str">
        <f>"*"&amp;C1181</f>
        <v>*Ettenmoors [M] (LE)</v>
      </c>
    </row>
    <row r="1182" spans="1:9" x14ac:dyDescent="0.25">
      <c r="A1182" t="s">
        <v>442</v>
      </c>
      <c r="B1182">
        <f>COUNTIF(progressive!C$13:BW$227,'cards-dc.json'!I447)</f>
        <v>0</v>
      </c>
      <c r="C1182" t="s">
        <v>5365</v>
      </c>
      <c r="D1182" t="s">
        <v>3835</v>
      </c>
      <c r="E1182" t="s">
        <v>3928</v>
      </c>
      <c r="F1182" t="s">
        <v>9793</v>
      </c>
      <c r="G1182" t="s">
        <v>9788</v>
      </c>
      <c r="H1182" t="s">
        <v>11135</v>
      </c>
      <c r="I1182" s="69" t="str">
        <f>"*"&amp;C1182</f>
        <v>*Ettenmoors [H] (TW)</v>
      </c>
    </row>
    <row r="1183" spans="1:9" x14ac:dyDescent="0.25">
      <c r="A1183" t="s">
        <v>3356</v>
      </c>
      <c r="B1183">
        <f>COUNTIF(progressive!C$13:BW$227,'cards-dc.json'!#REF!)</f>
        <v>0</v>
      </c>
      <c r="C1183" t="s">
        <v>5367</v>
      </c>
      <c r="D1183" t="s">
        <v>3832</v>
      </c>
      <c r="E1183" s="56" t="s">
        <v>3951</v>
      </c>
      <c r="F1183">
        <v>0</v>
      </c>
      <c r="G1183">
        <v>0</v>
      </c>
      <c r="H1183" t="s">
        <v>11136</v>
      </c>
      <c r="I1183" s="69" t="str">
        <f>"*"&amp;C1183</f>
        <v>*Etulians (SL)</v>
      </c>
    </row>
    <row r="1184" spans="1:9" x14ac:dyDescent="0.25">
      <c r="A1184" t="s">
        <v>676</v>
      </c>
      <c r="B1184">
        <f>COUNTIF(progressive!C$13:BW$227,'cards-dc.json'!I1045)</f>
        <v>1</v>
      </c>
      <c r="C1184" t="s">
        <v>5368</v>
      </c>
      <c r="D1184" t="s">
        <v>3820</v>
      </c>
      <c r="E1184" s="56" t="s">
        <v>3938</v>
      </c>
      <c r="F1184" t="s">
        <v>9787</v>
      </c>
      <c r="G1184" t="s">
        <v>9784</v>
      </c>
      <c r="H1184" t="s">
        <v>11137</v>
      </c>
      <c r="I1184" s="69" t="str">
        <f>"*"&amp;C1184</f>
        <v>*Eun (DM)</v>
      </c>
    </row>
    <row r="1185" spans="1:9" x14ac:dyDescent="0.25">
      <c r="A1185" t="s">
        <v>1257</v>
      </c>
      <c r="B1185">
        <f>COUNTIF(progressive!C$13:BW$227,'cards-dc.json'!I1809)</f>
        <v>0</v>
      </c>
      <c r="C1185" t="s">
        <v>5369</v>
      </c>
      <c r="D1185" t="s">
        <v>3836</v>
      </c>
      <c r="E1185" s="56" t="s">
        <v>3936</v>
      </c>
      <c r="F1185" t="s">
        <v>9787</v>
      </c>
      <c r="G1185" t="s">
        <v>9784</v>
      </c>
      <c r="H1185" t="s">
        <v>11138</v>
      </c>
      <c r="I1185" s="69" t="str">
        <f>"*"&amp;C1185</f>
        <v>*Euog - Ulzog (WH)</v>
      </c>
    </row>
    <row r="1186" spans="1:9" x14ac:dyDescent="0.25">
      <c r="A1186" t="s">
        <v>3422</v>
      </c>
      <c r="B1186">
        <f>COUNTIF(progressive!C$13:BW$227,'cards-dc.json'!#REF!)</f>
        <v>0</v>
      </c>
      <c r="C1186" t="s">
        <v>5370</v>
      </c>
      <c r="D1186" t="s">
        <v>3832</v>
      </c>
      <c r="E1186" s="56" t="s">
        <v>3951</v>
      </c>
      <c r="F1186">
        <v>0</v>
      </c>
      <c r="G1186">
        <v>0</v>
      </c>
      <c r="H1186" t="s">
        <v>11139</v>
      </c>
      <c r="I1186" s="69" t="str">
        <f>"*"&amp;C1186</f>
        <v>*Evefalin Cavern-Systems (SL)</v>
      </c>
    </row>
    <row r="1187" spans="1:9" x14ac:dyDescent="0.25">
      <c r="A1187" t="s">
        <v>1499</v>
      </c>
      <c r="B1187">
        <f>COUNTIF(progressive!C$13:BW$227,'cards-dc.json'!I2076)</f>
        <v>2</v>
      </c>
      <c r="C1187" t="s">
        <v>5371</v>
      </c>
      <c r="D1187" t="s">
        <v>3822</v>
      </c>
      <c r="E1187">
        <v>0</v>
      </c>
      <c r="F1187">
        <v>0</v>
      </c>
      <c r="G1187">
        <v>0</v>
      </c>
      <c r="H1187" t="s">
        <v>11140</v>
      </c>
      <c r="I1187" s="69" t="str">
        <f>"*"&amp;C1187</f>
        <v>*Evenstar of Her People (FB)</v>
      </c>
    </row>
    <row r="1188" spans="1:9" x14ac:dyDescent="0.25">
      <c r="A1188" t="s">
        <v>9855</v>
      </c>
      <c r="B1188">
        <f>COUNTIF(progressive!C$13:BW$227,'cards-dc.json'!I3009)</f>
        <v>0</v>
      </c>
      <c r="C1188" t="s">
        <v>9927</v>
      </c>
      <c r="D1188" t="s">
        <v>3831</v>
      </c>
      <c r="H1188" t="s">
        <v>11141</v>
      </c>
      <c r="I1188" s="69" t="str">
        <f>"*"&amp;C1188</f>
        <v>*Everard Took (RS)</v>
      </c>
    </row>
    <row r="1189" spans="1:9" x14ac:dyDescent="0.25">
      <c r="A1189" t="s">
        <v>2924</v>
      </c>
      <c r="B1189">
        <f>COUNTIF(progressive!C$13:BW$227,'cards-dc.json'!I2723)</f>
        <v>0</v>
      </c>
      <c r="C1189" t="s">
        <v>5372</v>
      </c>
      <c r="D1189" t="s">
        <v>3829</v>
      </c>
      <c r="E1189" s="56" t="s">
        <v>3951</v>
      </c>
      <c r="F1189">
        <v>0</v>
      </c>
      <c r="G1189">
        <v>0</v>
      </c>
      <c r="H1189" t="s">
        <v>10124</v>
      </c>
      <c r="I1189" s="69" t="str">
        <f>"*"&amp;C1189</f>
        <v>*Everdalf (NW)</v>
      </c>
    </row>
    <row r="1190" spans="1:9" x14ac:dyDescent="0.25">
      <c r="A1190" t="s">
        <v>2754</v>
      </c>
      <c r="B1190">
        <f>COUNTIF(progressive!C$13:BW$227,'cards-dc.json'!I2942)</f>
        <v>6</v>
      </c>
      <c r="C1190" t="s">
        <v>5373</v>
      </c>
      <c r="D1190" t="s">
        <v>3826</v>
      </c>
      <c r="E1190" s="56" t="s">
        <v>3951</v>
      </c>
      <c r="F1190">
        <v>0</v>
      </c>
      <c r="G1190">
        <v>0</v>
      </c>
      <c r="H1190" t="s">
        <v>11142</v>
      </c>
      <c r="I1190" s="69" t="str">
        <f>"*"&amp;C1190</f>
        <v>*Evermarking Scar (ML)</v>
      </c>
    </row>
    <row r="1191" spans="1:9" x14ac:dyDescent="0.25">
      <c r="A1191" t="s">
        <v>3515</v>
      </c>
      <c r="B1191">
        <f>COUNTIF(progressive!C$13:BW$227,'cards-dc.json'!I3211)</f>
        <v>0</v>
      </c>
      <c r="C1191" t="s">
        <v>5374</v>
      </c>
      <c r="D1191" t="s">
        <v>3834</v>
      </c>
      <c r="E1191" t="s">
        <v>3951</v>
      </c>
      <c r="F1191">
        <v>0</v>
      </c>
      <c r="G1191">
        <v>0</v>
      </c>
      <c r="H1191" t="s">
        <v>11143</v>
      </c>
      <c r="I1191" s="69" t="str">
        <f>"*"&amp;C1191</f>
        <v>*Evermind (TI)</v>
      </c>
    </row>
    <row r="1192" spans="1:9" x14ac:dyDescent="0.25">
      <c r="A1192" t="s">
        <v>3051</v>
      </c>
      <c r="B1192">
        <f>COUNTIF(progressive!C$13:BW$227,'cards-dc.json'!I2856)</f>
        <v>0</v>
      </c>
      <c r="C1192" t="s">
        <v>5375</v>
      </c>
      <c r="D1192" t="s">
        <v>3829</v>
      </c>
      <c r="E1192" s="56">
        <v>0</v>
      </c>
      <c r="F1192">
        <v>0</v>
      </c>
      <c r="G1192">
        <v>0</v>
      </c>
      <c r="H1192" t="s">
        <v>11144</v>
      </c>
      <c r="I1192" s="69" t="str">
        <f>"*"&amp;C1192</f>
        <v>*Evermist [H] (NW)</v>
      </c>
    </row>
    <row r="1193" spans="1:9" x14ac:dyDescent="0.25">
      <c r="A1193" t="s">
        <v>3051</v>
      </c>
      <c r="B1193">
        <f>COUNTIF(progressive!C$13:BW$227,'cards-dc.json'!I2857)</f>
        <v>0</v>
      </c>
      <c r="C1193" t="s">
        <v>5376</v>
      </c>
      <c r="D1193" t="s">
        <v>3829</v>
      </c>
      <c r="E1193">
        <v>0</v>
      </c>
      <c r="F1193">
        <v>0</v>
      </c>
      <c r="G1193">
        <v>0</v>
      </c>
      <c r="H1193" t="s">
        <v>11145</v>
      </c>
      <c r="I1193" s="69" t="str">
        <f>"*"&amp;C1193</f>
        <v>*Evermist [M] (NW)</v>
      </c>
    </row>
    <row r="1194" spans="1:9" x14ac:dyDescent="0.25">
      <c r="A1194" t="s">
        <v>3099</v>
      </c>
      <c r="B1194">
        <f>COUNTIF(progressive!C$13:BW$227,'cards-dc.json'!#REF!)</f>
        <v>0</v>
      </c>
      <c r="C1194" t="s">
        <v>5377</v>
      </c>
      <c r="D1194" t="s">
        <v>3830</v>
      </c>
      <c r="E1194" s="56" t="s">
        <v>3951</v>
      </c>
      <c r="F1194">
        <v>0</v>
      </c>
      <c r="G1194">
        <v>0</v>
      </c>
      <c r="H1194" t="s">
        <v>11146</v>
      </c>
      <c r="I1194" s="69" t="str">
        <f>"*"&amp;C1194</f>
        <v>*Every Arrow Loosed (RN)</v>
      </c>
    </row>
    <row r="1195" spans="1:9" x14ac:dyDescent="0.25">
      <c r="A1195" t="s">
        <v>1837</v>
      </c>
      <c r="B1195">
        <f>COUNTIF(progressive!C$13:BW$227,'cards-dc.json'!I2447)</f>
        <v>0</v>
      </c>
      <c r="C1195" t="s">
        <v>5378</v>
      </c>
      <c r="D1195" t="s">
        <v>3828</v>
      </c>
      <c r="E1195" t="s">
        <v>3951</v>
      </c>
      <c r="F1195">
        <v>0</v>
      </c>
      <c r="G1195">
        <v>0</v>
      </c>
      <c r="H1195" t="s">
        <v>11147</v>
      </c>
      <c r="I1195" s="69" t="str">
        <f>"*"&amp;C1195</f>
        <v>*Evil Entered Secretly (NE)</v>
      </c>
    </row>
    <row r="1196" spans="1:9" x14ac:dyDescent="0.25">
      <c r="A1196" t="s">
        <v>1414</v>
      </c>
      <c r="B1196">
        <f>COUNTIF(progressive!C$13:BW$227,'cards-dc.json'!I1974)</f>
        <v>0</v>
      </c>
      <c r="C1196" t="s">
        <v>5379</v>
      </c>
      <c r="D1196" t="s">
        <v>3814</v>
      </c>
      <c r="E1196" t="s">
        <v>3927</v>
      </c>
      <c r="F1196" t="s">
        <v>9792</v>
      </c>
      <c r="G1196" t="s">
        <v>9784</v>
      </c>
      <c r="H1196" t="s">
        <v>11148</v>
      </c>
      <c r="I1196" s="69" t="str">
        <f>"*"&amp;C1196</f>
        <v>*Evil Things Lingering (BA)</v>
      </c>
    </row>
    <row r="1197" spans="1:9" x14ac:dyDescent="0.25">
      <c r="A1197" t="s">
        <v>712</v>
      </c>
      <c r="B1197">
        <f>COUNTIF(progressive!C$13:BW$227,'cards-dc.json'!I1081)</f>
        <v>0</v>
      </c>
      <c r="C1197" t="s">
        <v>5380</v>
      </c>
      <c r="D1197" t="s">
        <v>3820</v>
      </c>
      <c r="E1197" t="s">
        <v>3937</v>
      </c>
      <c r="F1197" t="s">
        <v>9785</v>
      </c>
      <c r="G1197" t="s">
        <v>9786</v>
      </c>
      <c r="H1197" t="s">
        <v>11149</v>
      </c>
      <c r="I1197" s="69" t="str">
        <f>"*"&amp;C1197</f>
        <v>*Exhalation of Decay (DM)</v>
      </c>
    </row>
    <row r="1198" spans="1:9" x14ac:dyDescent="0.25">
      <c r="A1198" t="s">
        <v>514</v>
      </c>
      <c r="B1198">
        <f>COUNTIF(progressive!C$13:BW$227,'cards-dc.json'!I883)</f>
        <v>0</v>
      </c>
      <c r="C1198" t="s">
        <v>5381</v>
      </c>
      <c r="D1198" t="s">
        <v>3833</v>
      </c>
      <c r="E1198" t="s">
        <v>3940</v>
      </c>
      <c r="F1198" t="s">
        <v>9785</v>
      </c>
      <c r="G1198" t="s">
        <v>9786</v>
      </c>
      <c r="H1198" t="s">
        <v>11150</v>
      </c>
      <c r="I1198" s="69" t="str">
        <f>"*"&amp;C1198</f>
        <v>*Exile of Solitude (TD)</v>
      </c>
    </row>
    <row r="1199" spans="1:9" x14ac:dyDescent="0.25">
      <c r="A1199" t="s">
        <v>1666</v>
      </c>
      <c r="B1199">
        <f>COUNTIF(progressive!C$13:BW$227,'cards-dc.json'!I2263)</f>
        <v>0</v>
      </c>
      <c r="C1199" t="s">
        <v>5382</v>
      </c>
      <c r="D1199" t="s">
        <v>3819</v>
      </c>
      <c r="E1199" s="56" t="s">
        <v>3951</v>
      </c>
      <c r="F1199">
        <v>0</v>
      </c>
      <c r="G1199">
        <v>0</v>
      </c>
      <c r="H1199" t="s">
        <v>11151</v>
      </c>
      <c r="I1199" s="69" t="str">
        <f>"*"&amp;C1199</f>
        <v>*Expert Treasure-hunter (DF)</v>
      </c>
    </row>
    <row r="1200" spans="1:9" x14ac:dyDescent="0.25">
      <c r="A1200" t="s">
        <v>2956</v>
      </c>
      <c r="B1200">
        <f>COUNTIF(progressive!C$13:BW$227,'cards-dc.json'!I2755)</f>
        <v>0</v>
      </c>
      <c r="C1200" t="s">
        <v>5383</v>
      </c>
      <c r="D1200" t="s">
        <v>3829</v>
      </c>
      <c r="E1200" s="56" t="s">
        <v>3951</v>
      </c>
      <c r="F1200">
        <v>0</v>
      </c>
      <c r="G1200">
        <v>0</v>
      </c>
      <c r="H1200" t="s">
        <v>11152</v>
      </c>
      <c r="I1200" s="69" t="str">
        <f>"*"&amp;C1200</f>
        <v>*Exploring Ever Eastwards (NW)</v>
      </c>
    </row>
    <row r="1201" spans="1:9" x14ac:dyDescent="0.25">
      <c r="A1201" t="s">
        <v>3599</v>
      </c>
      <c r="B1201">
        <f>COUNTIF(progressive!C$13:BW$227,'cards-dc.json'!I4164)</f>
        <v>0</v>
      </c>
      <c r="C1201" t="s">
        <v>5384</v>
      </c>
      <c r="D1201" t="s">
        <v>3837</v>
      </c>
      <c r="E1201" s="56" t="s">
        <v>3951</v>
      </c>
      <c r="F1201">
        <v>0</v>
      </c>
      <c r="G1201">
        <v>0</v>
      </c>
      <c r="H1201" t="s">
        <v>11153</v>
      </c>
      <c r="I1201" s="69" t="str">
        <f>"*"&amp;C1201</f>
        <v>*Extravagant Tombs (WR)</v>
      </c>
    </row>
    <row r="1202" spans="1:9" x14ac:dyDescent="0.25">
      <c r="A1202" t="s">
        <v>3100</v>
      </c>
      <c r="B1202">
        <f>COUNTIF(progressive!C$13:BW$227,'cards-dc.json'!#REF!)</f>
        <v>0</v>
      </c>
      <c r="C1202" t="s">
        <v>5385</v>
      </c>
      <c r="D1202" t="s">
        <v>3830</v>
      </c>
      <c r="E1202" s="56" t="s">
        <v>3951</v>
      </c>
      <c r="F1202">
        <v>0</v>
      </c>
      <c r="G1202">
        <v>0</v>
      </c>
      <c r="H1202" t="s">
        <v>11154</v>
      </c>
      <c r="I1202" s="69" t="str">
        <f>"*"&amp;C1202</f>
        <v>*Eye Ever Vigilant (RN)</v>
      </c>
    </row>
    <row r="1203" spans="1:9" x14ac:dyDescent="0.25">
      <c r="A1203" t="s">
        <v>1190</v>
      </c>
      <c r="B1203">
        <f>COUNTIF(progressive!C$13:BW$227,'cards-dc.json'!I1701)</f>
        <v>0</v>
      </c>
      <c r="C1203" t="s">
        <v>5386</v>
      </c>
      <c r="D1203" t="s">
        <v>3813</v>
      </c>
      <c r="E1203" s="56" t="s">
        <v>3939</v>
      </c>
      <c r="F1203" t="s">
        <v>9790</v>
      </c>
      <c r="G1203" t="s">
        <v>9784</v>
      </c>
      <c r="H1203" t="s">
        <v>11155</v>
      </c>
      <c r="I1203" s="69" t="str">
        <f>"*"&amp;C1203</f>
        <v>*Eye Never Sleeping (AS)</v>
      </c>
    </row>
    <row r="1204" spans="1:9" x14ac:dyDescent="0.25">
      <c r="A1204" t="s">
        <v>102</v>
      </c>
      <c r="B1204">
        <f>COUNTIF(progressive!C$13:BW$227,'cards-dc.json'!I105)</f>
        <v>0</v>
      </c>
      <c r="C1204" t="s">
        <v>5387</v>
      </c>
      <c r="D1204" t="s">
        <v>3835</v>
      </c>
      <c r="E1204" t="s">
        <v>3927</v>
      </c>
      <c r="F1204" t="s">
        <v>9785</v>
      </c>
      <c r="G1204" t="s">
        <v>9786</v>
      </c>
      <c r="H1204" t="s">
        <v>11156</v>
      </c>
      <c r="I1204" s="69" t="str">
        <f>"*"&amp;C1204</f>
        <v>*Eye of Sauron (TW)</v>
      </c>
    </row>
    <row r="1205" spans="1:9" x14ac:dyDescent="0.25">
      <c r="A1205" t="s">
        <v>1838</v>
      </c>
      <c r="B1205">
        <f>COUNTIF(progressive!C$13:BW$227,'cards-dc.json'!I2448)</f>
        <v>0</v>
      </c>
      <c r="C1205" t="s">
        <v>5388</v>
      </c>
      <c r="D1205" t="s">
        <v>3828</v>
      </c>
      <c r="E1205" t="s">
        <v>3951</v>
      </c>
      <c r="F1205">
        <v>0</v>
      </c>
      <c r="G1205">
        <v>0</v>
      </c>
      <c r="H1205" t="s">
        <v>11157</v>
      </c>
      <c r="I1205" s="69" t="str">
        <f>"*"&amp;C1205</f>
        <v>*Eyes in Their Service (NE)</v>
      </c>
    </row>
    <row r="1206" spans="1:9" x14ac:dyDescent="0.25">
      <c r="A1206" t="s">
        <v>783</v>
      </c>
      <c r="B1206">
        <f>COUNTIF(progressive!C$13:BW$227,'cards-dc.json'!I1152)</f>
        <v>0</v>
      </c>
      <c r="C1206" t="s">
        <v>5389</v>
      </c>
      <c r="D1206" t="s">
        <v>3820</v>
      </c>
      <c r="E1206" t="s">
        <v>3940</v>
      </c>
      <c r="F1206" t="s">
        <v>9790</v>
      </c>
      <c r="G1206" t="s">
        <v>9788</v>
      </c>
      <c r="H1206" t="s">
        <v>11158</v>
      </c>
      <c r="I1206" s="69" t="str">
        <f>"*"&amp;C1206</f>
        <v>*Eyes of Mandos (DM)</v>
      </c>
    </row>
    <row r="1207" spans="1:9" x14ac:dyDescent="0.25">
      <c r="A1207" t="s">
        <v>713</v>
      </c>
      <c r="B1207">
        <f>COUNTIF(progressive!C$13:BW$227,'cards-dc.json'!I1082)</f>
        <v>0</v>
      </c>
      <c r="C1207" t="s">
        <v>5390</v>
      </c>
      <c r="D1207" t="s">
        <v>3820</v>
      </c>
      <c r="E1207" t="s">
        <v>3935</v>
      </c>
      <c r="F1207" t="s">
        <v>9785</v>
      </c>
      <c r="G1207" t="s">
        <v>9786</v>
      </c>
      <c r="H1207" t="s">
        <v>11159</v>
      </c>
      <c r="I1207" s="69" t="str">
        <f>"*"&amp;C1207</f>
        <v>*Eyes of the Shadow (DM)</v>
      </c>
    </row>
    <row r="1208" spans="1:9" x14ac:dyDescent="0.25">
      <c r="A1208" t="s">
        <v>3516</v>
      </c>
      <c r="B1208">
        <f>COUNTIF(progressive!C$13:BW$227,'cards-dc.json'!I3212)</f>
        <v>0</v>
      </c>
      <c r="C1208" t="s">
        <v>5391</v>
      </c>
      <c r="D1208" t="s">
        <v>3834</v>
      </c>
      <c r="E1208" t="s">
        <v>3951</v>
      </c>
      <c r="F1208">
        <v>0</v>
      </c>
      <c r="G1208">
        <v>0</v>
      </c>
      <c r="H1208" t="s">
        <v>11160</v>
      </c>
      <c r="I1208" s="69" t="str">
        <f>"*"&amp;C1208</f>
        <v>*Eyes of the Tower (TI)</v>
      </c>
    </row>
    <row r="1209" spans="1:9" x14ac:dyDescent="0.25">
      <c r="A1209" t="s">
        <v>3357</v>
      </c>
      <c r="B1209">
        <f>COUNTIF(progressive!C$13:BW$227,'cards-dc.json'!#REF!)</f>
        <v>0</v>
      </c>
      <c r="C1209" t="s">
        <v>5392</v>
      </c>
      <c r="D1209" t="s">
        <v>3832</v>
      </c>
      <c r="E1209" s="56" t="s">
        <v>3951</v>
      </c>
      <c r="F1209">
        <v>0</v>
      </c>
      <c r="G1209">
        <v>0</v>
      </c>
      <c r="H1209" t="s">
        <v>11161</v>
      </c>
      <c r="I1209" s="69" t="str">
        <f>"*"&amp;C1209</f>
        <v>*Eyes of the Well (SL)</v>
      </c>
    </row>
    <row r="1210" spans="1:9" x14ac:dyDescent="0.25">
      <c r="A1210" t="s">
        <v>3653</v>
      </c>
      <c r="B1210">
        <f>COUNTIF(progressive!C$13:BW$227,'cards-dc.json'!I4218)</f>
        <v>0</v>
      </c>
      <c r="C1210" t="s">
        <v>5393</v>
      </c>
      <c r="D1210" t="s">
        <v>3837</v>
      </c>
      <c r="E1210" s="56" t="s">
        <v>3951</v>
      </c>
      <c r="F1210">
        <v>0</v>
      </c>
      <c r="G1210">
        <v>0</v>
      </c>
      <c r="H1210" t="s">
        <v>11162</v>
      </c>
      <c r="I1210" s="69" t="str">
        <f>"*"&amp;C1210</f>
        <v>*Eyes of the White Tower (WR)</v>
      </c>
    </row>
    <row r="1211" spans="1:9" x14ac:dyDescent="0.25">
      <c r="A1211" t="s">
        <v>784</v>
      </c>
      <c r="B1211">
        <f>COUNTIF(progressive!C$13:BW$227,'cards-dc.json'!I1153)</f>
        <v>3</v>
      </c>
      <c r="C1211" t="s">
        <v>5394</v>
      </c>
      <c r="D1211" t="s">
        <v>3820</v>
      </c>
      <c r="E1211" s="56" t="s">
        <v>3938</v>
      </c>
      <c r="F1211" t="s">
        <v>9790</v>
      </c>
      <c r="G1211" t="s">
        <v>9788</v>
      </c>
      <c r="H1211" t="s">
        <v>11163</v>
      </c>
      <c r="I1211" s="69" t="str">
        <f>"*"&amp;C1211</f>
        <v>*Face out of Sight (DM)</v>
      </c>
    </row>
    <row r="1212" spans="1:9" x14ac:dyDescent="0.25">
      <c r="A1212" t="s">
        <v>714</v>
      </c>
      <c r="B1212">
        <f>COUNTIF(progressive!C$13:BW$227,'cards-dc.json'!I1083)</f>
        <v>0</v>
      </c>
      <c r="C1212" t="s">
        <v>5395</v>
      </c>
      <c r="D1212" t="s">
        <v>3820</v>
      </c>
      <c r="E1212" s="56" t="s">
        <v>3937</v>
      </c>
      <c r="F1212" t="s">
        <v>9785</v>
      </c>
      <c r="G1212" t="s">
        <v>9786</v>
      </c>
      <c r="H1212" t="s">
        <v>11164</v>
      </c>
      <c r="I1212" s="69" t="str">
        <f>"*"&amp;C1212</f>
        <v>*Faces of the Dead (DM)</v>
      </c>
    </row>
    <row r="1213" spans="1:9" x14ac:dyDescent="0.25">
      <c r="A1213" t="s">
        <v>1839</v>
      </c>
      <c r="B1213">
        <f>COUNTIF(progressive!C$13:BW$227,'cards-dc.json'!I2449)</f>
        <v>0</v>
      </c>
      <c r="C1213" t="s">
        <v>5396</v>
      </c>
      <c r="D1213" t="s">
        <v>3828</v>
      </c>
      <c r="E1213" s="56" t="s">
        <v>3951</v>
      </c>
      <c r="F1213">
        <v>0</v>
      </c>
      <c r="G1213">
        <v>0</v>
      </c>
      <c r="H1213" t="s">
        <v>11165</v>
      </c>
      <c r="I1213" s="69" t="str">
        <f>"*"&amp;C1213</f>
        <v>*Failed Leadership (NE)</v>
      </c>
    </row>
    <row r="1214" spans="1:9" x14ac:dyDescent="0.25">
      <c r="A1214" t="s">
        <v>279</v>
      </c>
      <c r="B1214">
        <f>COUNTIF(progressive!C$13:BW$227,'cards-dc.json'!I284)</f>
        <v>2</v>
      </c>
      <c r="C1214" t="s">
        <v>5397</v>
      </c>
      <c r="D1214" t="s">
        <v>3835</v>
      </c>
      <c r="E1214" s="56" t="s">
        <v>3929</v>
      </c>
      <c r="F1214" t="s">
        <v>9783</v>
      </c>
      <c r="G1214" t="s">
        <v>9788</v>
      </c>
      <c r="H1214" t="s">
        <v>11166</v>
      </c>
      <c r="I1214" s="69" t="str">
        <f>"*"&amp;C1214</f>
        <v>*Fair Gold Ring (TW)</v>
      </c>
    </row>
    <row r="1215" spans="1:9" x14ac:dyDescent="0.25">
      <c r="A1215" t="s">
        <v>280</v>
      </c>
      <c r="B1215">
        <f>COUNTIF(progressive!C$13:BW$227,'cards-dc.json'!I285)</f>
        <v>0</v>
      </c>
      <c r="C1215" t="s">
        <v>5398</v>
      </c>
      <c r="D1215" t="s">
        <v>3835</v>
      </c>
      <c r="E1215" s="56" t="s">
        <v>3927</v>
      </c>
      <c r="F1215" t="s">
        <v>9790</v>
      </c>
      <c r="G1215" t="s">
        <v>9788</v>
      </c>
      <c r="H1215" t="s">
        <v>11167</v>
      </c>
      <c r="I1215" s="69" t="str">
        <f>"*"&amp;C1215</f>
        <v>*Fair Sailing (TW)</v>
      </c>
    </row>
    <row r="1216" spans="1:9" x14ac:dyDescent="0.25">
      <c r="A1216" t="s">
        <v>281</v>
      </c>
      <c r="B1216">
        <f>COUNTIF(progressive!C$13:BW$227,'cards-dc.json'!I286)</f>
        <v>0</v>
      </c>
      <c r="C1216" t="s">
        <v>5399</v>
      </c>
      <c r="D1216" t="s">
        <v>3835</v>
      </c>
      <c r="E1216" s="56" t="s">
        <v>3931</v>
      </c>
      <c r="F1216" t="s">
        <v>9790</v>
      </c>
      <c r="G1216" t="s">
        <v>9788</v>
      </c>
      <c r="H1216" t="s">
        <v>11168</v>
      </c>
      <c r="I1216" s="69" t="str">
        <f>"*"&amp;C1216</f>
        <v>*Fair Travels in Border-lands (TW)</v>
      </c>
    </row>
    <row r="1217" spans="1:9" x14ac:dyDescent="0.25">
      <c r="A1217" t="s">
        <v>282</v>
      </c>
      <c r="B1217">
        <f>COUNTIF(progressive!C$13:BW$227,'cards-dc.json'!I287)</f>
        <v>0</v>
      </c>
      <c r="C1217" t="s">
        <v>5400</v>
      </c>
      <c r="D1217" t="s">
        <v>3835</v>
      </c>
      <c r="E1217" s="56" t="s">
        <v>3927</v>
      </c>
      <c r="F1217" t="s">
        <v>9790</v>
      </c>
      <c r="G1217" t="s">
        <v>9788</v>
      </c>
      <c r="H1217" t="s">
        <v>11169</v>
      </c>
      <c r="I1217" s="69" t="str">
        <f>"*"&amp;C1217</f>
        <v>*Fair Travels in Dark-domains (TW)</v>
      </c>
    </row>
    <row r="1218" spans="1:9" x14ac:dyDescent="0.25">
      <c r="A1218" t="s">
        <v>283</v>
      </c>
      <c r="B1218">
        <f>COUNTIF(progressive!C$13:BW$227,'cards-dc.json'!I288)</f>
        <v>0</v>
      </c>
      <c r="C1218" t="s">
        <v>5401</v>
      </c>
      <c r="D1218" t="s">
        <v>3835</v>
      </c>
      <c r="E1218" s="56" t="s">
        <v>3927</v>
      </c>
      <c r="F1218" t="s">
        <v>9790</v>
      </c>
      <c r="G1218" t="s">
        <v>9788</v>
      </c>
      <c r="H1218" t="s">
        <v>11170</v>
      </c>
      <c r="I1218" s="69" t="str">
        <f>"*"&amp;C1218</f>
        <v>*Fair Travels in Free-domains (TW)</v>
      </c>
    </row>
    <row r="1219" spans="1:9" x14ac:dyDescent="0.25">
      <c r="A1219" t="s">
        <v>284</v>
      </c>
      <c r="B1219">
        <f>COUNTIF(progressive!C$13:BW$227,'cards-dc.json'!I289)</f>
        <v>0</v>
      </c>
      <c r="C1219" t="s">
        <v>5402</v>
      </c>
      <c r="D1219" t="s">
        <v>3835</v>
      </c>
      <c r="E1219" t="s">
        <v>3931</v>
      </c>
      <c r="F1219" t="s">
        <v>9790</v>
      </c>
      <c r="G1219" t="s">
        <v>9788</v>
      </c>
      <c r="H1219" t="s">
        <v>11171</v>
      </c>
      <c r="I1219" s="69" t="str">
        <f>"*"&amp;C1219</f>
        <v>*Fair Travels in Shadow-lands (TW)</v>
      </c>
    </row>
    <row r="1220" spans="1:9" x14ac:dyDescent="0.25">
      <c r="A1220" t="s">
        <v>285</v>
      </c>
      <c r="B1220">
        <f>COUNTIF(progressive!C$13:BW$227,'cards-dc.json'!I290)</f>
        <v>0</v>
      </c>
      <c r="C1220" t="s">
        <v>5403</v>
      </c>
      <c r="D1220" t="s">
        <v>3835</v>
      </c>
      <c r="E1220" t="s">
        <v>3931</v>
      </c>
      <c r="F1220" t="s">
        <v>9790</v>
      </c>
      <c r="G1220" t="s">
        <v>9788</v>
      </c>
      <c r="H1220" t="s">
        <v>11172</v>
      </c>
      <c r="I1220" s="69" t="str">
        <f>"*"&amp;C1220</f>
        <v>*Fair Travels in Wilderness (TW)</v>
      </c>
    </row>
    <row r="1221" spans="1:9" x14ac:dyDescent="0.25">
      <c r="A1221" t="s">
        <v>1191</v>
      </c>
      <c r="B1221">
        <f>COUNTIF(progressive!C$13:BW$227,'cards-dc.json'!I1702)</f>
        <v>0</v>
      </c>
      <c r="C1221" t="s">
        <v>5404</v>
      </c>
      <c r="D1221" t="s">
        <v>3813</v>
      </c>
      <c r="E1221" s="56" t="s">
        <v>3936</v>
      </c>
      <c r="F1221" t="s">
        <v>9790</v>
      </c>
      <c r="G1221" t="s">
        <v>9784</v>
      </c>
      <c r="H1221" t="s">
        <v>11173</v>
      </c>
      <c r="I1221" s="69" t="str">
        <f>"*"&amp;C1221</f>
        <v>*Faithless Steward (AS)</v>
      </c>
    </row>
    <row r="1222" spans="1:9" x14ac:dyDescent="0.25">
      <c r="A1222" t="s">
        <v>2814</v>
      </c>
      <c r="B1222">
        <f>COUNTIF(progressive!C$13:BW$227,'cards-dc.json'!#REF!)</f>
        <v>0</v>
      </c>
      <c r="C1222" t="s">
        <v>5405</v>
      </c>
      <c r="D1222" t="s">
        <v>3827</v>
      </c>
      <c r="E1222" t="s">
        <v>3951</v>
      </c>
      <c r="F1222">
        <v>0</v>
      </c>
      <c r="G1222">
        <v>0</v>
      </c>
      <c r="H1222" t="s">
        <v>11174</v>
      </c>
      <c r="I1222" s="69" t="str">
        <f>"*"&amp;C1222</f>
        <v>*Fake (MM)</v>
      </c>
    </row>
    <row r="1223" spans="1:9" x14ac:dyDescent="0.25">
      <c r="A1223" t="s">
        <v>1500</v>
      </c>
      <c r="B1223">
        <f>COUNTIF(progressive!C$13:BW$227,'cards-dc.json'!I2077)</f>
        <v>0</v>
      </c>
      <c r="C1223" t="s">
        <v>5406</v>
      </c>
      <c r="D1223" t="s">
        <v>3822</v>
      </c>
      <c r="E1223">
        <v>0</v>
      </c>
      <c r="F1223">
        <v>0</v>
      </c>
      <c r="G1223">
        <v>0</v>
      </c>
      <c r="H1223" t="s">
        <v>11175</v>
      </c>
      <c r="I1223" s="69" t="str">
        <f>"*"&amp;C1223</f>
        <v>*Falathrim (FB)</v>
      </c>
    </row>
    <row r="1224" spans="1:9" x14ac:dyDescent="0.25">
      <c r="A1224" t="s">
        <v>2192</v>
      </c>
      <c r="B1224">
        <f>COUNTIF(progressive!C$13:BW$227,'cards-dc.json'!I3498)</f>
        <v>0</v>
      </c>
      <c r="C1224" t="s">
        <v>5407</v>
      </c>
      <c r="D1224" t="s">
        <v>3817</v>
      </c>
      <c r="E1224" s="56" t="s">
        <v>3951</v>
      </c>
      <c r="F1224">
        <v>0</v>
      </c>
      <c r="G1224">
        <v>0</v>
      </c>
      <c r="H1224" t="s">
        <v>11176</v>
      </c>
      <c r="I1224" s="69" t="str">
        <f>"*"&amp;C1224</f>
        <v>*Falcon of Ardor (CA)</v>
      </c>
    </row>
    <row r="1225" spans="1:9" x14ac:dyDescent="0.25">
      <c r="A1225" t="s">
        <v>2193</v>
      </c>
      <c r="B1225">
        <f>COUNTIF(progressive!C$13:BW$227,'cards-dc.json'!I3499)</f>
        <v>0</v>
      </c>
      <c r="C1225" t="s">
        <v>5408</v>
      </c>
      <c r="D1225" t="s">
        <v>3817</v>
      </c>
      <c r="E1225" s="56" t="s">
        <v>3951</v>
      </c>
      <c r="F1225">
        <v>0</v>
      </c>
      <c r="G1225">
        <v>0</v>
      </c>
      <c r="H1225" t="s">
        <v>11177</v>
      </c>
      <c r="I1225" s="69" t="str">
        <f>"*"&amp;C1225</f>
        <v>*Falcon's Crest (CA)</v>
      </c>
    </row>
    <row r="1226" spans="1:9" x14ac:dyDescent="0.25">
      <c r="A1226" t="s">
        <v>2555</v>
      </c>
      <c r="B1226">
        <f>COUNTIF(progressive!C$13:BW$227,'cards-dc.json'!I3935)</f>
        <v>1</v>
      </c>
      <c r="C1226" t="s">
        <v>5409</v>
      </c>
      <c r="D1226" t="s">
        <v>3823</v>
      </c>
      <c r="E1226" t="s">
        <v>3951</v>
      </c>
      <c r="F1226">
        <v>0</v>
      </c>
      <c r="G1226">
        <v>0</v>
      </c>
      <c r="H1226" t="s">
        <v>11178</v>
      </c>
      <c r="I1226" s="69" t="str">
        <f>"*"&amp;C1226</f>
        <v>*Fall on Them with Speed (GW)</v>
      </c>
    </row>
    <row r="1227" spans="1:9" x14ac:dyDescent="0.25">
      <c r="A1227" t="s">
        <v>1258</v>
      </c>
      <c r="B1227">
        <f>COUNTIF(progressive!C$13:BW$227,'cards-dc.json'!I1810)</f>
        <v>0</v>
      </c>
      <c r="C1227" t="s">
        <v>9921</v>
      </c>
      <c r="D1227" t="s">
        <v>3836</v>
      </c>
      <c r="E1227" s="56"/>
      <c r="H1227" t="s">
        <v>10124</v>
      </c>
      <c r="I1227" s="69" t="str">
        <f>"*"&amp;C1227</f>
        <v>*Fallen AL (WH)</v>
      </c>
    </row>
    <row r="1228" spans="1:9" x14ac:dyDescent="0.25">
      <c r="A1228" t="s">
        <v>3186</v>
      </c>
      <c r="B1228">
        <f>COUNTIF(progressive!C$13:BW$227,'cards-dc.json'!I3068)</f>
        <v>0</v>
      </c>
      <c r="C1228" t="s">
        <v>5410</v>
      </c>
      <c r="D1228" t="s">
        <v>3831</v>
      </c>
      <c r="E1228" t="s">
        <v>3951</v>
      </c>
      <c r="F1228">
        <v>0</v>
      </c>
      <c r="G1228">
        <v>0</v>
      </c>
      <c r="H1228" t="s">
        <v>11179</v>
      </c>
      <c r="I1228" s="69" t="str">
        <f>"*"&amp;C1228</f>
        <v>*Fallen in with a Rascal (RS)</v>
      </c>
    </row>
    <row r="1229" spans="1:9" x14ac:dyDescent="0.25">
      <c r="A1229" t="s">
        <v>2828</v>
      </c>
      <c r="B1229">
        <f>COUNTIF(progressive!C$13:BW$227,'cards-dc.json'!#REF!)</f>
        <v>0</v>
      </c>
      <c r="C1229" t="s">
        <v>5411</v>
      </c>
      <c r="D1229" t="s">
        <v>3827</v>
      </c>
      <c r="E1229" s="56" t="s">
        <v>3951</v>
      </c>
      <c r="F1229">
        <v>0</v>
      </c>
      <c r="G1229">
        <v>0</v>
      </c>
      <c r="H1229" t="s">
        <v>11180</v>
      </c>
      <c r="I1229" s="69" t="str">
        <f>"*"&amp;C1229</f>
        <v>*Familiar (MM)</v>
      </c>
    </row>
    <row r="1230" spans="1:9" x14ac:dyDescent="0.25">
      <c r="A1230" t="s">
        <v>1474</v>
      </c>
      <c r="B1230">
        <f>COUNTIF(progressive!C$13:BW$227,'cards-dc.json'!I2051)</f>
        <v>0</v>
      </c>
      <c r="C1230" t="s">
        <v>5412</v>
      </c>
      <c r="D1230" t="s">
        <v>3822</v>
      </c>
      <c r="E1230" s="56">
        <v>0</v>
      </c>
      <c r="F1230">
        <v>0</v>
      </c>
      <c r="G1230">
        <v>0</v>
      </c>
      <c r="H1230" t="s">
        <v>11181</v>
      </c>
      <c r="I1230" s="69" t="str">
        <f>"*"&amp;C1230</f>
        <v>*Fanar (FB)</v>
      </c>
    </row>
    <row r="1231" spans="1:9" x14ac:dyDescent="0.25">
      <c r="A1231" t="s">
        <v>202</v>
      </c>
      <c r="B1231">
        <f>COUNTIF(progressive!C$13:BW$227,'cards-dc.json'!I207)</f>
        <v>0</v>
      </c>
      <c r="C1231" t="s">
        <v>5413</v>
      </c>
      <c r="D1231" t="s">
        <v>3835</v>
      </c>
      <c r="E1231" t="s">
        <v>3928</v>
      </c>
      <c r="F1231" t="s">
        <v>9795</v>
      </c>
      <c r="G1231" t="s">
        <v>9786</v>
      </c>
      <c r="H1231" t="s">
        <v>11182</v>
      </c>
      <c r="I1231" s="69" t="str">
        <f>"*"&amp;C1231</f>
        <v>*Fangorn (TW)</v>
      </c>
    </row>
    <row r="1232" spans="1:9" x14ac:dyDescent="0.25">
      <c r="A1232" t="s">
        <v>1501</v>
      </c>
      <c r="B1232">
        <f>COUNTIF(progressive!C$13:BW$227,'cards-dc.json'!I2078)</f>
        <v>0</v>
      </c>
      <c r="C1232" t="s">
        <v>5414</v>
      </c>
      <c r="D1232" t="s">
        <v>3822</v>
      </c>
      <c r="E1232" s="56">
        <v>0</v>
      </c>
      <c r="F1232">
        <v>0</v>
      </c>
      <c r="G1232">
        <v>0</v>
      </c>
      <c r="H1232" t="s">
        <v>11183</v>
      </c>
      <c r="I1232" s="69" t="str">
        <f>"*"&amp;C1232</f>
        <v>*Fangorn* (FB)</v>
      </c>
    </row>
    <row r="1233" spans="1:9" x14ac:dyDescent="0.25">
      <c r="A1233" t="s">
        <v>1192</v>
      </c>
      <c r="B1233">
        <f>COUNTIF(progressive!C$13:BW$227,'cards-dc.json'!I1703)</f>
        <v>0</v>
      </c>
      <c r="C1233" t="s">
        <v>5415</v>
      </c>
      <c r="D1233" t="s">
        <v>3813</v>
      </c>
      <c r="E1233" t="s">
        <v>3939</v>
      </c>
      <c r="F1233" t="s">
        <v>9790</v>
      </c>
      <c r="G1233" t="s">
        <v>9784</v>
      </c>
      <c r="H1233" t="s">
        <v>11184</v>
      </c>
      <c r="I1233" s="69" t="str">
        <f>"*"&amp;C1233</f>
        <v>*Far Below the Deepest Delvings (AS)</v>
      </c>
    </row>
    <row r="1234" spans="1:9" x14ac:dyDescent="0.25">
      <c r="A1234" t="s">
        <v>32</v>
      </c>
      <c r="B1234">
        <f>COUNTIF(progressive!C$13:BW$227,'cards-dc.json'!I34)</f>
        <v>0</v>
      </c>
      <c r="C1234" t="s">
        <v>5416</v>
      </c>
      <c r="D1234" t="s">
        <v>3835</v>
      </c>
      <c r="E1234" t="s">
        <v>3925</v>
      </c>
      <c r="F1234" t="s">
        <v>9787</v>
      </c>
      <c r="G1234" t="s">
        <v>9788</v>
      </c>
      <c r="H1234" t="s">
        <v>11185</v>
      </c>
      <c r="I1234" s="69" t="str">
        <f>"*"&amp;C1234</f>
        <v>*Faramir (TW)</v>
      </c>
    </row>
    <row r="1235" spans="1:9" x14ac:dyDescent="0.25">
      <c r="A1235" t="s">
        <v>2395</v>
      </c>
      <c r="B1235">
        <f>COUNTIF(progressive!C$13:BW$227,'cards-dc.json'!I3748)</f>
        <v>0</v>
      </c>
      <c r="C1235" t="s">
        <v>5417</v>
      </c>
      <c r="D1235" t="s">
        <v>3821</v>
      </c>
      <c r="E1235" s="56" t="s">
        <v>3951</v>
      </c>
      <c r="F1235">
        <v>0</v>
      </c>
      <c r="G1235">
        <v>0</v>
      </c>
      <c r="H1235" t="s">
        <v>11186</v>
      </c>
      <c r="I1235" s="69" t="str">
        <f>"*"&amp;C1235</f>
        <v>*Farijin - Gettaniyan (DS)</v>
      </c>
    </row>
    <row r="1236" spans="1:9" x14ac:dyDescent="0.25">
      <c r="A1236" t="s">
        <v>1193</v>
      </c>
      <c r="B1236">
        <f>COUNTIF(progressive!C$13:BW$227,'cards-dc.json'!I1704)</f>
        <v>0</v>
      </c>
      <c r="C1236" t="s">
        <v>5418</v>
      </c>
      <c r="D1236" t="s">
        <v>3813</v>
      </c>
      <c r="E1236" t="s">
        <v>3946</v>
      </c>
      <c r="F1236" t="s">
        <v>9790</v>
      </c>
      <c r="G1236" t="s">
        <v>9788</v>
      </c>
      <c r="H1236" t="s">
        <v>11187</v>
      </c>
      <c r="I1236" s="69" t="str">
        <f>"*"&amp;C1236</f>
        <v>*Farmer Maggot (AS)</v>
      </c>
    </row>
    <row r="1237" spans="1:9" x14ac:dyDescent="0.25">
      <c r="A1237" t="s">
        <v>286</v>
      </c>
      <c r="B1237">
        <f>COUNTIF(progressive!C$13:BW$227,'cards-dc.json'!I291)</f>
        <v>0</v>
      </c>
      <c r="C1237" t="s">
        <v>5419</v>
      </c>
      <c r="D1237" t="s">
        <v>3835</v>
      </c>
      <c r="E1237" s="56" t="s">
        <v>3931</v>
      </c>
      <c r="F1237" t="s">
        <v>9790</v>
      </c>
      <c r="G1237" t="s">
        <v>9788</v>
      </c>
      <c r="H1237" t="s">
        <v>11188</v>
      </c>
      <c r="I1237" s="69" t="str">
        <f>"*"&amp;C1237</f>
        <v>*Far-sight (TW)</v>
      </c>
    </row>
    <row r="1238" spans="1:9" x14ac:dyDescent="0.25">
      <c r="A1238" t="s">
        <v>601</v>
      </c>
      <c r="B1238">
        <f>COUNTIF(progressive!C$13:BW$227,'cards-dc.json'!I970)</f>
        <v>0</v>
      </c>
      <c r="C1238" t="s">
        <v>5420</v>
      </c>
      <c r="D1238" t="s">
        <v>3833</v>
      </c>
      <c r="E1238" t="s">
        <v>3937</v>
      </c>
      <c r="F1238" t="s">
        <v>9790</v>
      </c>
      <c r="G1238" t="s">
        <v>9788</v>
      </c>
      <c r="H1238" t="s">
        <v>11189</v>
      </c>
      <c r="I1238" s="69" t="str">
        <f>"*"&amp;C1238</f>
        <v>*Fast Asleep (TD)</v>
      </c>
    </row>
    <row r="1239" spans="1:9" x14ac:dyDescent="0.25">
      <c r="A1239" t="s">
        <v>2556</v>
      </c>
      <c r="B1239">
        <f>COUNTIF(progressive!C$13:BW$227,'cards-dc.json'!I3936)</f>
        <v>0</v>
      </c>
      <c r="C1239" t="s">
        <v>5421</v>
      </c>
      <c r="D1239" t="s">
        <v>3823</v>
      </c>
      <c r="E1239" t="s">
        <v>3951</v>
      </c>
      <c r="F1239">
        <v>0</v>
      </c>
      <c r="G1239">
        <v>0</v>
      </c>
      <c r="H1239" t="s">
        <v>11190</v>
      </c>
      <c r="I1239" s="69" t="str">
        <f>"*"&amp;C1239</f>
        <v>*Faster Than the Winds (GW)</v>
      </c>
    </row>
    <row r="1240" spans="1:9" x14ac:dyDescent="0.25">
      <c r="A1240" t="s">
        <v>3517</v>
      </c>
      <c r="B1240">
        <f>COUNTIF(progressive!C$13:BW$227,'cards-dc.json'!I3213)</f>
        <v>0</v>
      </c>
      <c r="C1240" t="s">
        <v>5422</v>
      </c>
      <c r="D1240" t="s">
        <v>3834</v>
      </c>
      <c r="E1240" s="56" t="s">
        <v>3951</v>
      </c>
      <c r="F1240">
        <v>0</v>
      </c>
      <c r="G1240">
        <v>0</v>
      </c>
      <c r="H1240" t="s">
        <v>11191</v>
      </c>
      <c r="I1240" s="69" t="str">
        <f>"*"&amp;C1240</f>
        <v>*Fate Let Our Ways Meet (TI)</v>
      </c>
    </row>
    <row r="1241" spans="1:9" x14ac:dyDescent="0.25">
      <c r="A1241" t="s">
        <v>785</v>
      </c>
      <c r="B1241">
        <f>COUNTIF(progressive!C$13:BW$227,'cards-dc.json'!I1154)</f>
        <v>0</v>
      </c>
      <c r="C1241" t="s">
        <v>5423</v>
      </c>
      <c r="D1241" t="s">
        <v>3820</v>
      </c>
      <c r="E1241" t="s">
        <v>3936</v>
      </c>
      <c r="F1241" t="s">
        <v>9790</v>
      </c>
      <c r="G1241" t="s">
        <v>9788</v>
      </c>
      <c r="H1241" t="s">
        <v>11192</v>
      </c>
      <c r="I1241" s="69" t="str">
        <f>"*"&amp;C1241</f>
        <v>*Fate of the Ithil-stone (DM)</v>
      </c>
    </row>
    <row r="1242" spans="1:9" x14ac:dyDescent="0.25">
      <c r="A1242" t="s">
        <v>3518</v>
      </c>
      <c r="B1242">
        <f>COUNTIF(progressive!C$13:BW$227,'cards-dc.json'!I3214)</f>
        <v>0</v>
      </c>
      <c r="C1242" t="s">
        <v>5424</v>
      </c>
      <c r="D1242" t="s">
        <v>3834</v>
      </c>
      <c r="E1242" t="s">
        <v>3951</v>
      </c>
      <c r="F1242">
        <v>0</v>
      </c>
      <c r="G1242">
        <v>0</v>
      </c>
      <c r="H1242" t="s">
        <v>11193</v>
      </c>
      <c r="I1242" s="69" t="str">
        <f>"*"&amp;C1242</f>
        <v>*Fated Individual (TI)</v>
      </c>
    </row>
    <row r="1243" spans="1:9" x14ac:dyDescent="0.25">
      <c r="A1243" t="s">
        <v>33</v>
      </c>
      <c r="B1243">
        <f>COUNTIF(progressive!C$13:BW$227,'cards-dc.json'!I35)</f>
        <v>1</v>
      </c>
      <c r="C1243" t="s">
        <v>5425</v>
      </c>
      <c r="D1243" t="s">
        <v>3835</v>
      </c>
      <c r="E1243" t="s">
        <v>8517</v>
      </c>
      <c r="F1243" t="s">
        <v>9787</v>
      </c>
      <c r="G1243" t="s">
        <v>9788</v>
      </c>
      <c r="H1243" t="s">
        <v>11194</v>
      </c>
      <c r="I1243" s="69" t="str">
        <f>"*"&amp;C1243</f>
        <v>*Fatty Bolger (TW)</v>
      </c>
    </row>
    <row r="1244" spans="1:9" x14ac:dyDescent="0.25">
      <c r="A1244" t="s">
        <v>3187</v>
      </c>
      <c r="B1244">
        <f>COUNTIF(progressive!C$13:BW$227,'cards-dc.json'!I3069)</f>
        <v>0</v>
      </c>
      <c r="C1244" t="s">
        <v>5426</v>
      </c>
      <c r="D1244" t="s">
        <v>3831</v>
      </c>
      <c r="E1244" t="s">
        <v>3951</v>
      </c>
      <c r="F1244">
        <v>0</v>
      </c>
      <c r="G1244">
        <v>0</v>
      </c>
      <c r="H1244" t="s">
        <v>11195</v>
      </c>
      <c r="I1244" s="69" t="str">
        <f>"*"&amp;C1244</f>
        <v>*Fatty Lumpkin (RS)</v>
      </c>
    </row>
    <row r="1245" spans="1:9" x14ac:dyDescent="0.25">
      <c r="A1245" t="s">
        <v>287</v>
      </c>
      <c r="B1245">
        <f>COUNTIF(progressive!C$13:BW$227,'cards-dc.json'!I292)</f>
        <v>0</v>
      </c>
      <c r="C1245" t="s">
        <v>5427</v>
      </c>
      <c r="D1245" t="s">
        <v>3835</v>
      </c>
      <c r="E1245" s="56" t="s">
        <v>3927</v>
      </c>
      <c r="F1245" t="s">
        <v>9790</v>
      </c>
      <c r="G1245" t="s">
        <v>9788</v>
      </c>
      <c r="H1245" t="s">
        <v>11196</v>
      </c>
      <c r="I1245" s="69" t="str">
        <f>"*"&amp;C1245</f>
        <v>*Favor of the Valar (TW)</v>
      </c>
    </row>
    <row r="1246" spans="1:9" x14ac:dyDescent="0.25">
      <c r="A1246" t="s">
        <v>1912</v>
      </c>
      <c r="B1246">
        <f>COUNTIF(progressive!C$13:BW$227,'cards-dc.json'!I2524)</f>
        <v>0</v>
      </c>
      <c r="C1246" t="s">
        <v>5428</v>
      </c>
      <c r="D1246" t="s">
        <v>3828</v>
      </c>
      <c r="E1246" s="56" t="s">
        <v>3951</v>
      </c>
      <c r="F1246">
        <v>0</v>
      </c>
      <c r="G1246">
        <v>0</v>
      </c>
      <c r="H1246" t="s">
        <v>11197</v>
      </c>
      <c r="I1246" s="69" t="str">
        <f>"*"&amp;C1246</f>
        <v>*Favoured by the Eye (NE)</v>
      </c>
    </row>
    <row r="1247" spans="1:9" x14ac:dyDescent="0.25">
      <c r="A1247" t="s">
        <v>1913</v>
      </c>
      <c r="B1247">
        <f>COUNTIF(progressive!C$13:BW$227,'cards-dc.json'!I2525)</f>
        <v>0</v>
      </c>
      <c r="C1247" t="s">
        <v>5429</v>
      </c>
      <c r="D1247" t="s">
        <v>3828</v>
      </c>
      <c r="E1247" s="56" t="s">
        <v>3951</v>
      </c>
      <c r="F1247">
        <v>0</v>
      </c>
      <c r="G1247">
        <v>0</v>
      </c>
      <c r="H1247" t="s">
        <v>11198</v>
      </c>
      <c r="I1247" s="69" t="str">
        <f>"*"&amp;C1247</f>
        <v>*Feagwath (NE)</v>
      </c>
    </row>
    <row r="1248" spans="1:9" x14ac:dyDescent="0.25">
      <c r="A1248" t="s">
        <v>1143</v>
      </c>
      <c r="B1248">
        <f>COUNTIF(progressive!C$13:BW$227,'cards-dc.json'!I1651)</f>
        <v>0</v>
      </c>
      <c r="C1248" t="s">
        <v>5430</v>
      </c>
      <c r="D1248" t="s">
        <v>3813</v>
      </c>
      <c r="E1248" t="s">
        <v>3937</v>
      </c>
      <c r="F1248" t="s">
        <v>9785</v>
      </c>
      <c r="G1248" t="s">
        <v>9786</v>
      </c>
      <c r="H1248" t="s">
        <v>11199</v>
      </c>
      <c r="I1248" s="69" t="str">
        <f>"*"&amp;C1248</f>
        <v>*Fealty Under Trial (AS)</v>
      </c>
    </row>
    <row r="1249" spans="1:9" x14ac:dyDescent="0.25">
      <c r="A1249" t="s">
        <v>3600</v>
      </c>
      <c r="B1249">
        <f>COUNTIF(progressive!C$13:BW$227,'cards-dc.json'!I4165)</f>
        <v>0</v>
      </c>
      <c r="C1249" t="s">
        <v>5431</v>
      </c>
      <c r="D1249" t="s">
        <v>3837</v>
      </c>
      <c r="E1249" s="56" t="s">
        <v>3951</v>
      </c>
      <c r="F1249">
        <v>0</v>
      </c>
      <c r="G1249">
        <v>0</v>
      </c>
      <c r="H1249" t="s">
        <v>11200</v>
      </c>
      <c r="I1249" s="69" t="str">
        <f>"*"&amp;C1249</f>
        <v>*Fear of Death (WR)</v>
      </c>
    </row>
    <row r="1250" spans="1:9" x14ac:dyDescent="0.25">
      <c r="A1250" t="s">
        <v>1667</v>
      </c>
      <c r="B1250">
        <f>COUNTIF(progressive!C$13:BW$227,'cards-dc.json'!I2264)</f>
        <v>0</v>
      </c>
      <c r="C1250" t="s">
        <v>5432</v>
      </c>
      <c r="D1250" t="s">
        <v>3819</v>
      </c>
      <c r="E1250" t="s">
        <v>3951</v>
      </c>
      <c r="F1250">
        <v>0</v>
      </c>
      <c r="G1250">
        <v>0</v>
      </c>
      <c r="H1250" t="s">
        <v>11201</v>
      </c>
      <c r="I1250" s="69" t="str">
        <f>"*"&amp;C1250</f>
        <v>*Fear of Kin (DF)</v>
      </c>
    </row>
    <row r="1251" spans="1:9" x14ac:dyDescent="0.25">
      <c r="A1251" t="s">
        <v>1144</v>
      </c>
      <c r="B1251">
        <f>COUNTIF(progressive!C$13:BW$227,'cards-dc.json'!I1652)</f>
        <v>0</v>
      </c>
      <c r="C1251" t="s">
        <v>5433</v>
      </c>
      <c r="D1251" t="s">
        <v>3813</v>
      </c>
      <c r="E1251" t="s">
        <v>3941</v>
      </c>
      <c r="F1251" t="s">
        <v>9785</v>
      </c>
      <c r="G1251" t="s">
        <v>9786</v>
      </c>
      <c r="H1251" t="s">
        <v>11202</v>
      </c>
      <c r="I1251" s="69" t="str">
        <f>"*"&amp;C1251</f>
        <v>*FEAR! FIRE! FOES! (AS)</v>
      </c>
    </row>
    <row r="1252" spans="1:9" x14ac:dyDescent="0.25">
      <c r="A1252" t="s">
        <v>3078</v>
      </c>
      <c r="B1252">
        <f>COUNTIF(progressive!C$13:BW$227,'cards-dc.json'!#REF!)</f>
        <v>0</v>
      </c>
      <c r="C1252" t="s">
        <v>5434</v>
      </c>
      <c r="D1252" t="s">
        <v>3830</v>
      </c>
      <c r="E1252" s="56" t="s">
        <v>3951</v>
      </c>
      <c r="F1252">
        <v>0</v>
      </c>
      <c r="G1252">
        <v>0</v>
      </c>
      <c r="H1252" t="s">
        <v>11203</v>
      </c>
      <c r="I1252" s="69" t="str">
        <f>"*"&amp;C1252</f>
        <v>*Fearful Sun (RN)</v>
      </c>
    </row>
    <row r="1253" spans="1:9" x14ac:dyDescent="0.25">
      <c r="A1253" t="s">
        <v>2557</v>
      </c>
      <c r="B1253">
        <f>COUNTIF(progressive!C$13:BW$227,'cards-dc.json'!I3937)</f>
        <v>0</v>
      </c>
      <c r="C1253" t="s">
        <v>5435</v>
      </c>
      <c r="D1253" t="s">
        <v>3823</v>
      </c>
      <c r="E1253" t="s">
        <v>3951</v>
      </c>
      <c r="F1253">
        <v>0</v>
      </c>
      <c r="G1253">
        <v>0</v>
      </c>
      <c r="H1253" t="s">
        <v>11204</v>
      </c>
      <c r="I1253" s="69" t="str">
        <f>"*"&amp;C1253</f>
        <v>*Fearsome Ally (GW)</v>
      </c>
    </row>
    <row r="1254" spans="1:9" x14ac:dyDescent="0.25">
      <c r="A1254" t="s">
        <v>3101</v>
      </c>
      <c r="B1254">
        <f>COUNTIF(progressive!C$13:BW$227,'cards-dc.json'!#REF!)</f>
        <v>0</v>
      </c>
      <c r="C1254" t="s">
        <v>5436</v>
      </c>
      <c r="D1254" t="s">
        <v>3830</v>
      </c>
      <c r="E1254" s="56" t="s">
        <v>3951</v>
      </c>
      <c r="F1254">
        <v>0</v>
      </c>
      <c r="G1254">
        <v>0</v>
      </c>
      <c r="H1254" t="s">
        <v>11205</v>
      </c>
      <c r="I1254" s="69" t="str">
        <f>"*"&amp;C1254</f>
        <v>*Feast on Flesh (RN)</v>
      </c>
    </row>
    <row r="1255" spans="1:9" x14ac:dyDescent="0.25">
      <c r="A1255" t="s">
        <v>2124</v>
      </c>
      <c r="B1255">
        <f>COUNTIF(progressive!C$13:BW$227,'cards-dc.json'!I3430)</f>
        <v>0</v>
      </c>
      <c r="C1255" t="s">
        <v>5437</v>
      </c>
      <c r="D1255" t="s">
        <v>3817</v>
      </c>
      <c r="E1255" t="s">
        <v>3951</v>
      </c>
      <c r="F1255">
        <v>0</v>
      </c>
      <c r="G1255">
        <v>0</v>
      </c>
      <c r="H1255" t="s">
        <v>11206</v>
      </c>
      <c r="I1255" s="69" t="str">
        <f>"*"&amp;C1255</f>
        <v>*Fëatur (CA)</v>
      </c>
    </row>
    <row r="1256" spans="1:9" x14ac:dyDescent="0.25">
      <c r="A1256" t="s">
        <v>2125</v>
      </c>
      <c r="B1256">
        <f>COUNTIF(progressive!C$13:BW$227,'cards-dc.json'!I3431)</f>
        <v>0</v>
      </c>
      <c r="C1256" t="s">
        <v>5438</v>
      </c>
      <c r="D1256" t="s">
        <v>3817</v>
      </c>
      <c r="E1256" t="s">
        <v>3951</v>
      </c>
      <c r="F1256">
        <v>0</v>
      </c>
      <c r="G1256">
        <v>0</v>
      </c>
      <c r="H1256" t="s">
        <v>11207</v>
      </c>
      <c r="I1256" s="69" t="str">
        <f>"*"&amp;C1256</f>
        <v>*Fëatur* (CA)</v>
      </c>
    </row>
    <row r="1257" spans="1:9" x14ac:dyDescent="0.25">
      <c r="A1257" t="s">
        <v>2725</v>
      </c>
      <c r="B1257">
        <f>COUNTIF(progressive!C$13:BW$227,'cards-dc.json'!I2913)</f>
        <v>2</v>
      </c>
      <c r="C1257" t="s">
        <v>5439</v>
      </c>
      <c r="D1257" t="s">
        <v>3826</v>
      </c>
      <c r="E1257" t="s">
        <v>3951</v>
      </c>
      <c r="F1257">
        <v>0</v>
      </c>
      <c r="G1257">
        <v>0</v>
      </c>
      <c r="H1257" t="s">
        <v>11208</v>
      </c>
      <c r="I1257" s="69" t="str">
        <f>"*"&amp;C1257</f>
        <v>*Feel Neither Sun Nor Wind (ML)</v>
      </c>
    </row>
    <row r="1258" spans="1:9" x14ac:dyDescent="0.25">
      <c r="A1258" t="s">
        <v>3320</v>
      </c>
      <c r="B1258">
        <f>COUNTIF(progressive!C$13:BW$227,'cards-dc.json'!#REF!)</f>
        <v>0</v>
      </c>
      <c r="C1258" t="s">
        <v>5440</v>
      </c>
      <c r="D1258" t="s">
        <v>3832</v>
      </c>
      <c r="E1258" t="s">
        <v>3951</v>
      </c>
      <c r="F1258">
        <v>0</v>
      </c>
      <c r="G1258">
        <v>0</v>
      </c>
      <c r="H1258" t="s">
        <v>10124</v>
      </c>
      <c r="I1258" s="69" t="str">
        <f>"*"&amp;C1258</f>
        <v>*Felaya (SL)</v>
      </c>
    </row>
    <row r="1259" spans="1:9" x14ac:dyDescent="0.25">
      <c r="A1259" t="s">
        <v>2891</v>
      </c>
      <c r="B1259">
        <f>COUNTIF(progressive!C$13:BW$227,'cards-dc.json'!I2689)</f>
        <v>0</v>
      </c>
      <c r="C1259" t="s">
        <v>5441</v>
      </c>
      <c r="D1259" t="s">
        <v>3829</v>
      </c>
      <c r="E1259" s="56" t="s">
        <v>3951</v>
      </c>
      <c r="F1259">
        <v>0</v>
      </c>
      <c r="G1259">
        <v>0</v>
      </c>
      <c r="H1259" t="s">
        <v>11209</v>
      </c>
      <c r="I1259" s="69" t="str">
        <f>"*"&amp;C1259</f>
        <v>*Fell Bear (NW)</v>
      </c>
    </row>
    <row r="1260" spans="1:9" x14ac:dyDescent="0.25">
      <c r="A1260" t="s">
        <v>103</v>
      </c>
      <c r="B1260">
        <f>COUNTIF(progressive!C$13:BW$227,'cards-dc.json'!I106)</f>
        <v>0</v>
      </c>
      <c r="C1260" t="s">
        <v>5442</v>
      </c>
      <c r="D1260" t="s">
        <v>3835</v>
      </c>
      <c r="E1260" t="s">
        <v>3927</v>
      </c>
      <c r="F1260" t="s">
        <v>9785</v>
      </c>
      <c r="G1260" t="s">
        <v>9786</v>
      </c>
      <c r="H1260" t="s">
        <v>11210</v>
      </c>
      <c r="I1260" s="69" t="str">
        <f>"*"&amp;C1260</f>
        <v>*Fell Beast (TW)</v>
      </c>
    </row>
    <row r="1261" spans="1:9" x14ac:dyDescent="0.25">
      <c r="A1261" t="s">
        <v>3102</v>
      </c>
      <c r="B1261">
        <f>COUNTIF(progressive!C$13:BW$227,'cards-dc.json'!#REF!)</f>
        <v>0</v>
      </c>
      <c r="C1261" t="s">
        <v>5443</v>
      </c>
      <c r="D1261" t="s">
        <v>3830</v>
      </c>
      <c r="E1261" s="56" t="s">
        <v>3951</v>
      </c>
      <c r="F1261">
        <v>0</v>
      </c>
      <c r="G1261">
        <v>0</v>
      </c>
      <c r="H1261" t="s">
        <v>11211</v>
      </c>
      <c r="I1261" s="69" t="str">
        <f>"*"&amp;C1261</f>
        <v>*Fell Captain (RN)</v>
      </c>
    </row>
    <row r="1262" spans="1:9" x14ac:dyDescent="0.25">
      <c r="A1262" t="s">
        <v>2829</v>
      </c>
      <c r="B1262">
        <f>COUNTIF(progressive!C$13:BW$227,'cards-dc.json'!#REF!)</f>
        <v>0</v>
      </c>
      <c r="C1262" t="s">
        <v>5444</v>
      </c>
      <c r="D1262" t="s">
        <v>3827</v>
      </c>
      <c r="E1262" t="s">
        <v>3951</v>
      </c>
      <c r="F1262">
        <v>0</v>
      </c>
      <c r="G1262">
        <v>0</v>
      </c>
      <c r="H1262" t="s">
        <v>11212</v>
      </c>
      <c r="I1262" s="69" t="str">
        <f>"*"&amp;C1262</f>
        <v>*Fell Deeds (MM)</v>
      </c>
    </row>
    <row r="1263" spans="1:9" x14ac:dyDescent="0.25">
      <c r="A1263" t="s">
        <v>987</v>
      </c>
      <c r="B1263">
        <f>COUNTIF(progressive!C$13:BW$227,'cards-dc.json'!I1414)</f>
        <v>1</v>
      </c>
      <c r="C1263" t="s">
        <v>5445</v>
      </c>
      <c r="D1263" t="s">
        <v>3825</v>
      </c>
      <c r="E1263" t="s">
        <v>3942</v>
      </c>
      <c r="F1263" t="s">
        <v>9790</v>
      </c>
      <c r="G1263" t="s">
        <v>9784</v>
      </c>
      <c r="H1263" t="s">
        <v>11213</v>
      </c>
      <c r="I1263" s="69" t="str">
        <f>"*"&amp;C1263</f>
        <v>*Fell Rider (LE)</v>
      </c>
    </row>
    <row r="1264" spans="1:9" x14ac:dyDescent="0.25">
      <c r="A1264" t="s">
        <v>104</v>
      </c>
      <c r="B1264">
        <f>COUNTIF(progressive!C$13:BW$227,'cards-dc.json'!I107)</f>
        <v>0</v>
      </c>
      <c r="C1264" t="s">
        <v>5446</v>
      </c>
      <c r="D1264" t="s">
        <v>3835</v>
      </c>
      <c r="E1264" t="s">
        <v>3927</v>
      </c>
      <c r="F1264" t="s">
        <v>9789</v>
      </c>
      <c r="G1264" t="s">
        <v>9786</v>
      </c>
      <c r="H1264" t="s">
        <v>11214</v>
      </c>
      <c r="I1264" s="69" t="str">
        <f>"*"&amp;C1264</f>
        <v>*Fell Turtle (TW)</v>
      </c>
    </row>
    <row r="1265" spans="1:9" x14ac:dyDescent="0.25">
      <c r="A1265" t="s">
        <v>105</v>
      </c>
      <c r="B1265">
        <f>COUNTIF(progressive!C$13:BW$227,'cards-dc.json'!I1298)</f>
        <v>0</v>
      </c>
      <c r="C1265" t="s">
        <v>5448</v>
      </c>
      <c r="D1265" t="s">
        <v>3825</v>
      </c>
      <c r="E1265" t="s">
        <v>3942</v>
      </c>
      <c r="F1265" t="s">
        <v>9785</v>
      </c>
      <c r="G1265" t="s">
        <v>9786</v>
      </c>
      <c r="H1265" t="s">
        <v>11215</v>
      </c>
      <c r="I1265" s="69" t="str">
        <f>"*"&amp;C1265</f>
        <v>*Fell Winter (LE)</v>
      </c>
    </row>
    <row r="1266" spans="1:9" x14ac:dyDescent="0.25">
      <c r="A1266" t="s">
        <v>105</v>
      </c>
      <c r="B1266">
        <f>COUNTIF(progressive!C$13:BW$227,'cards-dc.json'!I108)</f>
        <v>1</v>
      </c>
      <c r="C1266" t="s">
        <v>5447</v>
      </c>
      <c r="D1266" t="s">
        <v>3835</v>
      </c>
      <c r="E1266" t="s">
        <v>3931</v>
      </c>
      <c r="F1266" t="s">
        <v>9785</v>
      </c>
      <c r="G1266" t="s">
        <v>9786</v>
      </c>
      <c r="H1266" t="s">
        <v>11216</v>
      </c>
      <c r="I1266" s="69" t="str">
        <f>"*"&amp;C1266</f>
        <v>*Fell Winter (TW)</v>
      </c>
    </row>
    <row r="1267" spans="1:9" x14ac:dyDescent="0.25">
      <c r="A1267" t="s">
        <v>288</v>
      </c>
      <c r="B1267">
        <f>COUNTIF(progressive!C$13:BW$227,'cards-dc.json'!I293)</f>
        <v>0</v>
      </c>
      <c r="C1267" t="s">
        <v>5449</v>
      </c>
      <c r="D1267" t="s">
        <v>3835</v>
      </c>
      <c r="E1267" s="56" t="s">
        <v>3929</v>
      </c>
      <c r="F1267" t="s">
        <v>9790</v>
      </c>
      <c r="G1267" t="s">
        <v>9788</v>
      </c>
      <c r="H1267" t="s">
        <v>11217</v>
      </c>
      <c r="I1267" s="69" t="str">
        <f>"*"&amp;C1267</f>
        <v>*Fellowship (TW)</v>
      </c>
    </row>
    <row r="1268" spans="1:9" x14ac:dyDescent="0.25">
      <c r="A1268" t="s">
        <v>2558</v>
      </c>
      <c r="B1268">
        <f>COUNTIF(progressive!C$13:BW$227,'cards-dc.json'!I3938)</f>
        <v>0</v>
      </c>
      <c r="C1268" t="s">
        <v>5450</v>
      </c>
      <c r="D1268" t="s">
        <v>3823</v>
      </c>
      <c r="E1268" t="s">
        <v>3951</v>
      </c>
      <c r="F1268">
        <v>0</v>
      </c>
      <c r="G1268">
        <v>0</v>
      </c>
      <c r="H1268" t="s">
        <v>11218</v>
      </c>
      <c r="I1268" s="69" t="str">
        <f>"*"&amp;C1268</f>
        <v>*Feud with the Dragon (GW)</v>
      </c>
    </row>
    <row r="1269" spans="1:9" x14ac:dyDescent="0.25">
      <c r="A1269" t="s">
        <v>3654</v>
      </c>
      <c r="B1269">
        <f>COUNTIF(progressive!C$13:BW$227,'cards-dc.json'!I4219)</f>
        <v>8</v>
      </c>
      <c r="C1269" t="s">
        <v>5451</v>
      </c>
      <c r="D1269" t="s">
        <v>3837</v>
      </c>
      <c r="E1269" s="56" t="s">
        <v>3951</v>
      </c>
      <c r="F1269">
        <v>0</v>
      </c>
      <c r="G1269">
        <v>0</v>
      </c>
      <c r="H1269" t="s">
        <v>11219</v>
      </c>
      <c r="I1269" s="69" t="str">
        <f>"*"&amp;C1269</f>
        <v>*Feudal Bonds Broken (WR)</v>
      </c>
    </row>
    <row r="1270" spans="1:9" x14ac:dyDescent="0.25">
      <c r="A1270" t="s">
        <v>515</v>
      </c>
      <c r="B1270">
        <f>COUNTIF(progressive!C$13:BW$227,'cards-dc.json'!I884)</f>
        <v>0</v>
      </c>
      <c r="C1270" t="s">
        <v>5452</v>
      </c>
      <c r="D1270" t="s">
        <v>3833</v>
      </c>
      <c r="E1270" s="56" t="s">
        <v>3940</v>
      </c>
      <c r="F1270" t="s">
        <v>9785</v>
      </c>
      <c r="G1270" t="s">
        <v>9786</v>
      </c>
      <c r="H1270" t="s">
        <v>11220</v>
      </c>
      <c r="I1270" s="69" t="str">
        <f>"*"&amp;C1270</f>
        <v>*Fever of Unrest (TD)</v>
      </c>
    </row>
    <row r="1271" spans="1:9" x14ac:dyDescent="0.25">
      <c r="A1271" t="s">
        <v>3188</v>
      </c>
      <c r="B1271">
        <f>COUNTIF(progressive!C$13:BW$227,'cards-dc.json'!I3070)</f>
        <v>0</v>
      </c>
      <c r="C1271" t="s">
        <v>5453</v>
      </c>
      <c r="D1271" t="s">
        <v>3831</v>
      </c>
      <c r="E1271" t="s">
        <v>3951</v>
      </c>
      <c r="F1271">
        <v>0</v>
      </c>
      <c r="G1271">
        <v>0</v>
      </c>
      <c r="H1271" t="s">
        <v>11221</v>
      </c>
      <c r="I1271" s="69" t="str">
        <f>"*"&amp;C1271</f>
        <v>*Few but Elvish Eyes (RS)</v>
      </c>
    </row>
    <row r="1272" spans="1:9" x14ac:dyDescent="0.25">
      <c r="A1272" t="s">
        <v>3423</v>
      </c>
      <c r="B1272">
        <f>COUNTIF(progressive!C$13:BW$227,'cards-dc.json'!#REF!)</f>
        <v>0</v>
      </c>
      <c r="C1272" t="s">
        <v>5454</v>
      </c>
      <c r="D1272" t="s">
        <v>3832</v>
      </c>
      <c r="E1272" s="56" t="s">
        <v>3951</v>
      </c>
      <c r="F1272">
        <v>0</v>
      </c>
      <c r="G1272">
        <v>0</v>
      </c>
      <c r="H1272" t="s">
        <v>11222</v>
      </c>
      <c r="I1272" s="69" t="str">
        <f>"*"&amp;C1272</f>
        <v>*Fhûl [H] (SL)</v>
      </c>
    </row>
    <row r="1273" spans="1:9" x14ac:dyDescent="0.25">
      <c r="A1273" t="s">
        <v>3423</v>
      </c>
      <c r="B1273">
        <f>COUNTIF(progressive!C$13:BW$227,'cards-dc.json'!#REF!)</f>
        <v>0</v>
      </c>
      <c r="C1273" t="s">
        <v>5455</v>
      </c>
      <c r="D1273" t="s">
        <v>3832</v>
      </c>
      <c r="E1273" s="56" t="s">
        <v>3951</v>
      </c>
      <c r="F1273">
        <v>0</v>
      </c>
      <c r="G1273">
        <v>0</v>
      </c>
      <c r="H1273" t="s">
        <v>11223</v>
      </c>
      <c r="I1273" s="69" t="str">
        <f>"*"&amp;C1273</f>
        <v>*Fhûl [M] (SL)</v>
      </c>
    </row>
    <row r="1274" spans="1:9" x14ac:dyDescent="0.25">
      <c r="A1274" t="s">
        <v>3655</v>
      </c>
      <c r="B1274">
        <f>COUNTIF(progressive!C$13:BW$227,'cards-dc.json'!I4220)</f>
        <v>0</v>
      </c>
      <c r="C1274" t="s">
        <v>5456</v>
      </c>
      <c r="D1274" t="s">
        <v>3837</v>
      </c>
      <c r="E1274" s="56" t="s">
        <v>3951</v>
      </c>
      <c r="F1274">
        <v>0</v>
      </c>
      <c r="G1274">
        <v>0</v>
      </c>
      <c r="H1274" t="s">
        <v>11224</v>
      </c>
      <c r="I1274" s="69" t="str">
        <f>"*"&amp;C1274</f>
        <v>*Fiefdom Reclaimed (WR)</v>
      </c>
    </row>
    <row r="1275" spans="1:9" x14ac:dyDescent="0.25">
      <c r="A1275" t="s">
        <v>9896</v>
      </c>
      <c r="B1275">
        <f>COUNTIF(progressive!C$13:BW$227,'cards-dc.json'!I3215)</f>
        <v>0</v>
      </c>
      <c r="C1275" t="s">
        <v>9972</v>
      </c>
      <c r="D1275" t="s">
        <v>3834</v>
      </c>
      <c r="E1275" s="56"/>
      <c r="H1275" t="s">
        <v>11225</v>
      </c>
      <c r="I1275" s="69" t="str">
        <f>"*"&amp;C1275</f>
        <v>*Fierce Enemy (TI)</v>
      </c>
    </row>
    <row r="1276" spans="1:9" x14ac:dyDescent="0.25">
      <c r="A1276" t="s">
        <v>786</v>
      </c>
      <c r="B1276">
        <f>COUNTIF(progressive!C$13:BW$227,'cards-dc.json'!I1155)</f>
        <v>0</v>
      </c>
      <c r="C1276" t="s">
        <v>5457</v>
      </c>
      <c r="D1276" t="s">
        <v>3820</v>
      </c>
      <c r="E1276" t="s">
        <v>3940</v>
      </c>
      <c r="F1276" t="s">
        <v>9790</v>
      </c>
      <c r="G1276" t="s">
        <v>9788</v>
      </c>
      <c r="H1276" t="s">
        <v>11226</v>
      </c>
      <c r="I1276" s="69" t="str">
        <f>"*"&amp;C1276</f>
        <v>*Fifteen Birds in Five Firtrees (DM)</v>
      </c>
    </row>
    <row r="1277" spans="1:9" x14ac:dyDescent="0.25">
      <c r="A1277" t="s">
        <v>34</v>
      </c>
      <c r="B1277">
        <f>COUNTIF(progressive!C$13:BW$227,'cards-dc.json'!I36)</f>
        <v>0</v>
      </c>
      <c r="C1277" t="s">
        <v>5458</v>
      </c>
      <c r="D1277" t="s">
        <v>3835</v>
      </c>
      <c r="E1277" t="s">
        <v>3926</v>
      </c>
      <c r="F1277" t="s">
        <v>9787</v>
      </c>
      <c r="G1277" t="s">
        <v>9788</v>
      </c>
      <c r="H1277" t="s">
        <v>11227</v>
      </c>
      <c r="I1277" s="69" t="str">
        <f>"*"&amp;C1277</f>
        <v>*Fíli (TW)</v>
      </c>
    </row>
    <row r="1278" spans="1:9" x14ac:dyDescent="0.25">
      <c r="A1278" t="s">
        <v>3103</v>
      </c>
      <c r="B1278">
        <f>COUNTIF(progressive!C$13:BW$227,'cards-dc.json'!#REF!)</f>
        <v>0</v>
      </c>
      <c r="C1278" t="s">
        <v>5459</v>
      </c>
      <c r="D1278" t="s">
        <v>3830</v>
      </c>
      <c r="E1278" t="s">
        <v>3951</v>
      </c>
      <c r="F1278">
        <v>0</v>
      </c>
      <c r="G1278">
        <v>0</v>
      </c>
      <c r="H1278" t="s">
        <v>11228</v>
      </c>
      <c r="I1278" s="69" t="str">
        <f>"*"&amp;C1278</f>
        <v>*Filled with Fury (RN)</v>
      </c>
    </row>
    <row r="1279" spans="1:9" x14ac:dyDescent="0.25">
      <c r="A1279" t="s">
        <v>1502</v>
      </c>
      <c r="B1279">
        <f>COUNTIF(progressive!C$13:BW$227,'cards-dc.json'!I2079)</f>
        <v>0</v>
      </c>
      <c r="C1279" t="s">
        <v>5460</v>
      </c>
      <c r="D1279" t="s">
        <v>3822</v>
      </c>
      <c r="E1279">
        <v>0</v>
      </c>
      <c r="F1279">
        <v>0</v>
      </c>
      <c r="G1279">
        <v>0</v>
      </c>
      <c r="H1279" t="s">
        <v>11229</v>
      </c>
      <c r="I1279" s="69" t="str">
        <f>"*"&amp;C1279</f>
        <v>*Finglas (FB)</v>
      </c>
    </row>
    <row r="1280" spans="1:9" x14ac:dyDescent="0.25">
      <c r="A1280" t="s">
        <v>2559</v>
      </c>
      <c r="B1280">
        <f>COUNTIF(progressive!C$13:BW$227,'cards-dc.json'!I3939)</f>
        <v>0</v>
      </c>
      <c r="C1280" t="s">
        <v>5461</v>
      </c>
      <c r="D1280" t="s">
        <v>3823</v>
      </c>
      <c r="E1280" t="s">
        <v>3951</v>
      </c>
      <c r="F1280">
        <v>0</v>
      </c>
      <c r="G1280">
        <v>0</v>
      </c>
      <c r="H1280" t="s">
        <v>11230</v>
      </c>
      <c r="I1280" s="69" t="str">
        <f>"*"&amp;C1280</f>
        <v>*Fire and Water (GW)</v>
      </c>
    </row>
    <row r="1281" spans="1:9" x14ac:dyDescent="0.25">
      <c r="A1281" t="s">
        <v>2654</v>
      </c>
      <c r="B1281">
        <f>COUNTIF(progressive!C$13:BW$227,'cards-dc.json'!I4048)</f>
        <v>4</v>
      </c>
      <c r="C1281" t="s">
        <v>5462</v>
      </c>
      <c r="D1281" t="s">
        <v>3824</v>
      </c>
      <c r="E1281" s="56" t="s">
        <v>3951</v>
      </c>
      <c r="F1281">
        <v>0</v>
      </c>
      <c r="G1281">
        <v>0</v>
      </c>
      <c r="H1281" t="s">
        <v>11231</v>
      </c>
      <c r="I1281" s="69" t="str">
        <f>"*"&amp;C1281</f>
        <v>*Fire Unwatched (KN)</v>
      </c>
    </row>
    <row r="1282" spans="1:9" x14ac:dyDescent="0.25">
      <c r="A1282" t="s">
        <v>2293</v>
      </c>
      <c r="B1282">
        <f>COUNTIF(progressive!C$13:BW$227,'cards-dc.json'!I3622)</f>
        <v>0</v>
      </c>
      <c r="C1282" t="s">
        <v>5463</v>
      </c>
      <c r="D1282" t="s">
        <v>3818</v>
      </c>
      <c r="E1282" s="56" t="s">
        <v>3951</v>
      </c>
      <c r="F1282">
        <v>0</v>
      </c>
      <c r="G1282">
        <v>0</v>
      </c>
      <c r="H1282" t="s">
        <v>11232</v>
      </c>
      <c r="I1282" s="69" t="str">
        <f>"*"&amp;C1282</f>
        <v>*Fire-blade of Sen Jey (CP)</v>
      </c>
    </row>
    <row r="1283" spans="1:9" x14ac:dyDescent="0.25">
      <c r="A1283" t="s">
        <v>2294</v>
      </c>
      <c r="B1283">
        <f>COUNTIF(progressive!C$13:BW$227,'cards-dc.json'!I3623)</f>
        <v>0</v>
      </c>
      <c r="C1283" t="s">
        <v>5464</v>
      </c>
      <c r="D1283" t="s">
        <v>3818</v>
      </c>
      <c r="E1283" s="56" t="s">
        <v>3951</v>
      </c>
      <c r="F1283">
        <v>0</v>
      </c>
      <c r="G1283">
        <v>0</v>
      </c>
      <c r="H1283" t="s">
        <v>11233</v>
      </c>
      <c r="I1283" s="69" t="str">
        <f>"*"&amp;C1283</f>
        <v>*Fire-priest of Chey (CP)</v>
      </c>
    </row>
    <row r="1284" spans="1:9" x14ac:dyDescent="0.25">
      <c r="A1284" t="s">
        <v>2560</v>
      </c>
      <c r="B1284">
        <f>COUNTIF(progressive!C$13:BW$227,'cards-dc.json'!I3940)</f>
        <v>0</v>
      </c>
      <c r="C1284" t="s">
        <v>5465</v>
      </c>
      <c r="D1284" t="s">
        <v>3823</v>
      </c>
      <c r="E1284" t="s">
        <v>3951</v>
      </c>
      <c r="F1284">
        <v>0</v>
      </c>
      <c r="G1284">
        <v>0</v>
      </c>
      <c r="H1284" t="s">
        <v>11234</v>
      </c>
      <c r="I1284" s="69" t="str">
        <f>"*"&amp;C1284</f>
        <v>*Fire-storm (GW)</v>
      </c>
    </row>
    <row r="1285" spans="1:9" x14ac:dyDescent="0.25">
      <c r="A1285" t="s">
        <v>787</v>
      </c>
      <c r="B1285">
        <f>COUNTIF(progressive!C$13:BW$227,'cards-dc.json'!I1156)</f>
        <v>4</v>
      </c>
      <c r="C1285" t="s">
        <v>5466</v>
      </c>
      <c r="D1285" t="s">
        <v>3820</v>
      </c>
      <c r="E1285" t="s">
        <v>3937</v>
      </c>
      <c r="F1285" t="s">
        <v>9790</v>
      </c>
      <c r="G1285" t="s">
        <v>9788</v>
      </c>
      <c r="H1285" t="s">
        <v>11235</v>
      </c>
      <c r="I1285" s="69" t="str">
        <f>"*"&amp;C1285</f>
        <v>*Fireworks (DM)</v>
      </c>
    </row>
    <row r="1286" spans="1:9" x14ac:dyDescent="0.25">
      <c r="A1286" t="s">
        <v>677</v>
      </c>
      <c r="B1286">
        <f>COUNTIF(progressive!C$13:BW$227,'cards-dc.json'!I1046)</f>
        <v>0</v>
      </c>
      <c r="C1286" t="s">
        <v>5467</v>
      </c>
      <c r="D1286" t="s">
        <v>3820</v>
      </c>
      <c r="E1286" s="56" t="s">
        <v>3936</v>
      </c>
      <c r="F1286" t="s">
        <v>9787</v>
      </c>
      <c r="G1286" t="s">
        <v>9784</v>
      </c>
      <c r="H1286" t="s">
        <v>11236</v>
      </c>
      <c r="I1286" s="69" t="str">
        <f>"*"&amp;C1286</f>
        <v>*Firiel (DM)</v>
      </c>
    </row>
    <row r="1287" spans="1:9" x14ac:dyDescent="0.25">
      <c r="A1287" t="s">
        <v>3656</v>
      </c>
      <c r="B1287">
        <f>COUNTIF(progressive!C$13:BW$227,'cards-dc.json'!I4221)</f>
        <v>0</v>
      </c>
      <c r="C1287" t="s">
        <v>5468</v>
      </c>
      <c r="D1287" t="s">
        <v>3837</v>
      </c>
      <c r="E1287" s="56" t="s">
        <v>3951</v>
      </c>
      <c r="F1287">
        <v>0</v>
      </c>
      <c r="G1287">
        <v>0</v>
      </c>
      <c r="H1287" t="s">
        <v>11237</v>
      </c>
      <c r="I1287" s="69" t="str">
        <f>"*"&amp;C1287</f>
        <v>*First Among Equals (WR)</v>
      </c>
    </row>
    <row r="1288" spans="1:9" x14ac:dyDescent="0.25">
      <c r="A1288" t="s">
        <v>788</v>
      </c>
      <c r="B1288">
        <f>COUNTIF(progressive!C$13:BW$227,'cards-dc.json'!I1157)</f>
        <v>0</v>
      </c>
      <c r="C1288" t="s">
        <v>5469</v>
      </c>
      <c r="D1288" t="s">
        <v>3820</v>
      </c>
      <c r="E1288" t="s">
        <v>3940</v>
      </c>
      <c r="F1288" t="s">
        <v>9790</v>
      </c>
      <c r="G1288" t="s">
        <v>9788</v>
      </c>
      <c r="H1288" t="s">
        <v>11238</v>
      </c>
      <c r="I1288" s="69" t="str">
        <f>"*"&amp;C1288</f>
        <v>*First of the Order (DM)</v>
      </c>
    </row>
    <row r="1289" spans="1:9" x14ac:dyDescent="0.25">
      <c r="A1289" t="s">
        <v>3657</v>
      </c>
      <c r="B1289">
        <f>COUNTIF(progressive!C$13:BW$227,'cards-dc.json'!I4222)</f>
        <v>1</v>
      </c>
      <c r="C1289" t="s">
        <v>5470</v>
      </c>
      <c r="D1289" t="s">
        <v>3837</v>
      </c>
      <c r="E1289" s="56" t="s">
        <v>3951</v>
      </c>
      <c r="F1289">
        <v>0</v>
      </c>
      <c r="G1289">
        <v>0</v>
      </c>
      <c r="H1289" t="s">
        <v>11239</v>
      </c>
      <c r="I1289" s="69" t="str">
        <f>"*"&amp;C1289</f>
        <v>*First Settlers (WR)</v>
      </c>
    </row>
    <row r="1290" spans="1:9" x14ac:dyDescent="0.25">
      <c r="A1290" t="s">
        <v>2755</v>
      </c>
      <c r="B1290">
        <f>COUNTIF(progressive!C$13:BW$227,'cards-dc.json'!I2943)</f>
        <v>0</v>
      </c>
      <c r="C1290" t="s">
        <v>5471</v>
      </c>
      <c r="D1290" t="s">
        <v>3826</v>
      </c>
      <c r="E1290" t="s">
        <v>3951</v>
      </c>
      <c r="F1290">
        <v>0</v>
      </c>
      <c r="G1290">
        <v>0</v>
      </c>
      <c r="H1290" t="s">
        <v>11240</v>
      </c>
      <c r="I1290" s="69" t="str">
        <f>"*"&amp;C1290</f>
        <v>*Fist of Lungorthin (ML)</v>
      </c>
    </row>
    <row r="1291" spans="1:9" x14ac:dyDescent="0.25">
      <c r="A1291" t="s">
        <v>1914</v>
      </c>
      <c r="B1291">
        <f>COUNTIF(progressive!C$13:BW$227,'cards-dc.json'!I2526)</f>
        <v>0</v>
      </c>
      <c r="C1291" t="s">
        <v>5472</v>
      </c>
      <c r="D1291" t="s">
        <v>3828</v>
      </c>
      <c r="E1291" s="56" t="s">
        <v>3951</v>
      </c>
      <c r="F1291">
        <v>0</v>
      </c>
      <c r="G1291">
        <v>0</v>
      </c>
      <c r="H1291" t="s">
        <v>11241</v>
      </c>
      <c r="I1291" s="69" t="str">
        <f>"*"&amp;C1291</f>
        <v>*Fizzling Torch (NE)</v>
      </c>
    </row>
    <row r="1292" spans="1:9" x14ac:dyDescent="0.25">
      <c r="A1292" t="s">
        <v>1503</v>
      </c>
      <c r="B1292">
        <f>COUNTIF(progressive!C$13:BW$227,'cards-dc.json'!I2080)</f>
        <v>0</v>
      </c>
      <c r="C1292" t="s">
        <v>5473</v>
      </c>
      <c r="D1292" t="s">
        <v>3822</v>
      </c>
      <c r="E1292">
        <v>0</v>
      </c>
      <c r="F1292">
        <v>0</v>
      </c>
      <c r="G1292">
        <v>0</v>
      </c>
      <c r="H1292" t="s">
        <v>11242</v>
      </c>
      <c r="I1292" s="69" t="str">
        <f>"*"&amp;C1292</f>
        <v>*Fladrif (FB)</v>
      </c>
    </row>
    <row r="1293" spans="1:9" x14ac:dyDescent="0.25">
      <c r="A1293" t="s">
        <v>3358</v>
      </c>
      <c r="B1293">
        <f>COUNTIF(progressive!C$13:BW$227,'cards-dc.json'!#REF!)</f>
        <v>0</v>
      </c>
      <c r="C1293" t="s">
        <v>5474</v>
      </c>
      <c r="D1293" t="s">
        <v>3832</v>
      </c>
      <c r="E1293" s="56" t="s">
        <v>3951</v>
      </c>
      <c r="F1293">
        <v>0</v>
      </c>
      <c r="G1293">
        <v>0</v>
      </c>
      <c r="H1293" t="s">
        <v>11243</v>
      </c>
      <c r="I1293" s="69" t="str">
        <f>"*"&amp;C1293</f>
        <v>*Flails of the Horse-slayers (SL)</v>
      </c>
    </row>
    <row r="1294" spans="1:9" x14ac:dyDescent="0.25">
      <c r="A1294" t="s">
        <v>2756</v>
      </c>
      <c r="B1294">
        <f>COUNTIF(progressive!C$13:BW$227,'cards-dc.json'!I2944)</f>
        <v>0</v>
      </c>
      <c r="C1294" t="s">
        <v>5475</v>
      </c>
      <c r="D1294" t="s">
        <v>3826</v>
      </c>
      <c r="E1294" t="s">
        <v>3951</v>
      </c>
      <c r="F1294">
        <v>0</v>
      </c>
      <c r="G1294">
        <v>0</v>
      </c>
      <c r="H1294" t="s">
        <v>11244</v>
      </c>
      <c r="I1294" s="69" t="str">
        <f>"*"&amp;C1294</f>
        <v>*Flakas-gûl (ML)</v>
      </c>
    </row>
    <row r="1295" spans="1:9" x14ac:dyDescent="0.25">
      <c r="A1295" t="s">
        <v>3658</v>
      </c>
      <c r="B1295">
        <f>COUNTIF(progressive!C$13:BW$227,'cards-dc.json'!I4223)</f>
        <v>0</v>
      </c>
      <c r="C1295" t="s">
        <v>5476</v>
      </c>
      <c r="D1295" t="s">
        <v>3837</v>
      </c>
      <c r="E1295" s="56" t="s">
        <v>3951</v>
      </c>
      <c r="F1295">
        <v>0</v>
      </c>
      <c r="G1295">
        <v>0</v>
      </c>
      <c r="H1295" t="s">
        <v>11245</v>
      </c>
      <c r="I1295" s="69" t="str">
        <f>"*"&amp;C1295</f>
        <v>*Flame of Anor (WR)</v>
      </c>
    </row>
    <row r="1296" spans="1:9" x14ac:dyDescent="0.25">
      <c r="A1296" t="s">
        <v>1415</v>
      </c>
      <c r="B1296">
        <f>COUNTIF(progressive!C$13:BW$227,'cards-dc.json'!I1975)</f>
        <v>0</v>
      </c>
      <c r="C1296" t="s">
        <v>5477</v>
      </c>
      <c r="D1296" t="s">
        <v>3814</v>
      </c>
      <c r="E1296" t="s">
        <v>3926</v>
      </c>
      <c r="F1296" t="s">
        <v>9790</v>
      </c>
      <c r="G1296" t="s">
        <v>9784</v>
      </c>
      <c r="H1296" t="s">
        <v>11246</v>
      </c>
      <c r="I1296" s="69" t="str">
        <f>"*"&amp;C1296</f>
        <v>*Flame of Udûn (BA)</v>
      </c>
    </row>
    <row r="1297" spans="1:9" x14ac:dyDescent="0.25">
      <c r="A1297" t="s">
        <v>602</v>
      </c>
      <c r="B1297">
        <f>COUNTIF(progressive!C$13:BW$227,'cards-dc.json'!I971)</f>
        <v>0</v>
      </c>
      <c r="C1297" t="s">
        <v>5478</v>
      </c>
      <c r="D1297" t="s">
        <v>3833</v>
      </c>
      <c r="E1297" s="56" t="s">
        <v>3938</v>
      </c>
      <c r="F1297" t="s">
        <v>9790</v>
      </c>
      <c r="G1297" t="s">
        <v>9788</v>
      </c>
      <c r="H1297" t="s">
        <v>11247</v>
      </c>
      <c r="I1297" s="69" t="str">
        <f>"*"&amp;C1297</f>
        <v>*Flatter a Foe (TD)</v>
      </c>
    </row>
    <row r="1298" spans="1:9" x14ac:dyDescent="0.25">
      <c r="A1298" t="s">
        <v>1386</v>
      </c>
      <c r="B1298">
        <f>COUNTIF(progressive!C$13:BW$227,'cards-dc.json'!I1946)</f>
        <v>0</v>
      </c>
      <c r="C1298" t="s">
        <v>5479</v>
      </c>
      <c r="D1298" t="s">
        <v>3814</v>
      </c>
      <c r="E1298" t="s">
        <v>3927</v>
      </c>
      <c r="F1298" t="s">
        <v>9785</v>
      </c>
      <c r="G1298" t="s">
        <v>9786</v>
      </c>
      <c r="H1298" t="s">
        <v>11248</v>
      </c>
      <c r="I1298" s="69" t="str">
        <f>"*"&amp;C1298</f>
        <v>*Fled into Darkness (BA)</v>
      </c>
    </row>
    <row r="1299" spans="1:9" x14ac:dyDescent="0.25">
      <c r="A1299" t="s">
        <v>715</v>
      </c>
      <c r="B1299">
        <f>COUNTIF(progressive!C$13:BW$227,'cards-dc.json'!I1084)</f>
        <v>0</v>
      </c>
      <c r="C1299" t="s">
        <v>5480</v>
      </c>
      <c r="D1299" t="s">
        <v>3820</v>
      </c>
      <c r="E1299" s="56" t="s">
        <v>3938</v>
      </c>
      <c r="F1299" t="s">
        <v>9785</v>
      </c>
      <c r="G1299" t="s">
        <v>9786</v>
      </c>
      <c r="H1299" t="s">
        <v>11249</v>
      </c>
      <c r="I1299" s="69" t="str">
        <f>"*"&amp;C1299</f>
        <v>*Flies and Spiders (DM)</v>
      </c>
    </row>
    <row r="1300" spans="1:9" x14ac:dyDescent="0.25">
      <c r="A1300" t="s">
        <v>3189</v>
      </c>
      <c r="B1300">
        <f>COUNTIF(progressive!C$13:BW$227,'cards-dc.json'!I3071)</f>
        <v>0</v>
      </c>
      <c r="C1300" t="s">
        <v>5481</v>
      </c>
      <c r="D1300" t="s">
        <v>3831</v>
      </c>
      <c r="E1300" t="s">
        <v>3951</v>
      </c>
      <c r="F1300">
        <v>0</v>
      </c>
      <c r="G1300">
        <v>0</v>
      </c>
      <c r="H1300" t="s">
        <v>11250</v>
      </c>
      <c r="I1300" s="69" t="str">
        <f>"*"&amp;C1300</f>
        <v>*Flight Unmarked (RS)</v>
      </c>
    </row>
    <row r="1301" spans="1:9" x14ac:dyDescent="0.25">
      <c r="A1301" t="s">
        <v>1635</v>
      </c>
      <c r="B1301">
        <f>COUNTIF(progressive!C$13:BW$227,'cards-dc.json'!I2232)</f>
        <v>0</v>
      </c>
      <c r="C1301" t="s">
        <v>5482</v>
      </c>
      <c r="D1301" t="s">
        <v>3819</v>
      </c>
      <c r="E1301" t="s">
        <v>3951</v>
      </c>
      <c r="F1301">
        <v>0</v>
      </c>
      <c r="G1301">
        <v>0</v>
      </c>
      <c r="H1301" t="s">
        <v>11251</v>
      </c>
      <c r="I1301" s="69" t="str">
        <f>"*"&amp;C1301</f>
        <v>*Flói (DF)</v>
      </c>
    </row>
    <row r="1302" spans="1:9" x14ac:dyDescent="0.25">
      <c r="A1302" t="s">
        <v>1668</v>
      </c>
      <c r="B1302">
        <f>COUNTIF(progressive!C$13:BW$227,'cards-dc.json'!I2265)</f>
        <v>0</v>
      </c>
      <c r="C1302" t="s">
        <v>5483</v>
      </c>
      <c r="D1302" t="s">
        <v>3819</v>
      </c>
      <c r="E1302" t="s">
        <v>3951</v>
      </c>
      <c r="F1302">
        <v>0</v>
      </c>
      <c r="G1302">
        <v>0</v>
      </c>
      <c r="H1302" t="s">
        <v>11252</v>
      </c>
      <c r="I1302" s="69" t="str">
        <f>"*"&amp;C1302</f>
        <v>*Flooded to the Surface (DF)</v>
      </c>
    </row>
    <row r="1303" spans="1:9" x14ac:dyDescent="0.25">
      <c r="A1303" t="s">
        <v>1268</v>
      </c>
      <c r="B1303">
        <f>COUNTIF(progressive!C$13:BW$227,'cards-dc.json'!I1824)</f>
        <v>1</v>
      </c>
      <c r="C1303" t="s">
        <v>5484</v>
      </c>
      <c r="D1303" t="s">
        <v>3836</v>
      </c>
      <c r="E1303" s="56" t="s">
        <v>3940</v>
      </c>
      <c r="F1303" t="s">
        <v>9785</v>
      </c>
      <c r="G1303" t="s">
        <v>9786</v>
      </c>
      <c r="H1303" t="s">
        <v>11253</v>
      </c>
      <c r="I1303" s="69" t="str">
        <f>"*"&amp;C1303</f>
        <v>*Flotsam and Jetsam (WH)</v>
      </c>
    </row>
    <row r="1304" spans="1:9" x14ac:dyDescent="0.25">
      <c r="A1304" t="s">
        <v>3104</v>
      </c>
      <c r="B1304">
        <f>COUNTIF(progressive!C$13:BW$227,'cards-dc.json'!#REF!)</f>
        <v>0</v>
      </c>
      <c r="C1304" t="s">
        <v>5485</v>
      </c>
      <c r="D1304" t="s">
        <v>3830</v>
      </c>
      <c r="E1304" t="s">
        <v>3951</v>
      </c>
      <c r="F1304">
        <v>0</v>
      </c>
      <c r="G1304">
        <v>0</v>
      </c>
      <c r="H1304" t="s">
        <v>11254</v>
      </c>
      <c r="I1304" s="69" t="str">
        <f>"*"&amp;C1304</f>
        <v>*Flung into the Fray (RN)</v>
      </c>
    </row>
    <row r="1305" spans="1:9" x14ac:dyDescent="0.25">
      <c r="A1305" t="s">
        <v>3190</v>
      </c>
      <c r="B1305">
        <f>COUNTIF(progressive!C$13:BW$227,'cards-dc.json'!I3072)</f>
        <v>1</v>
      </c>
      <c r="C1305" t="s">
        <v>5486</v>
      </c>
      <c r="D1305" t="s">
        <v>3831</v>
      </c>
      <c r="E1305" s="56" t="s">
        <v>3951</v>
      </c>
      <c r="F1305">
        <v>0</v>
      </c>
      <c r="G1305">
        <v>0</v>
      </c>
      <c r="H1305" t="s">
        <v>11255</v>
      </c>
      <c r="I1305" s="69" t="str">
        <f>"*"&amp;C1305</f>
        <v>*Fly, You Fools! (RS)</v>
      </c>
    </row>
    <row r="1306" spans="1:9" x14ac:dyDescent="0.25">
      <c r="A1306" t="s">
        <v>988</v>
      </c>
      <c r="B1306">
        <f>COUNTIF(progressive!C$13:BW$227,'cards-dc.json'!I1415)</f>
        <v>0</v>
      </c>
      <c r="C1306" t="s">
        <v>5487</v>
      </c>
      <c r="D1306" t="s">
        <v>3825</v>
      </c>
      <c r="E1306" t="s">
        <v>3926</v>
      </c>
      <c r="F1306" t="s">
        <v>9790</v>
      </c>
      <c r="G1306" t="s">
        <v>9784</v>
      </c>
      <c r="H1306" t="s">
        <v>11256</v>
      </c>
      <c r="I1306" s="69" t="str">
        <f>"*"&amp;C1306</f>
        <v>*Focus Palantír (LE)</v>
      </c>
    </row>
    <row r="1307" spans="1:9" x14ac:dyDescent="0.25">
      <c r="A1307" t="s">
        <v>3191</v>
      </c>
      <c r="B1307">
        <f>COUNTIF(progressive!C$13:BW$227,'cards-dc.json'!I3073)</f>
        <v>0</v>
      </c>
      <c r="C1307" t="s">
        <v>5488</v>
      </c>
      <c r="D1307" t="s">
        <v>3831</v>
      </c>
      <c r="E1307" s="56" t="s">
        <v>3951</v>
      </c>
      <c r="F1307">
        <v>0</v>
      </c>
      <c r="G1307">
        <v>0</v>
      </c>
      <c r="H1307" t="s">
        <v>11257</v>
      </c>
      <c r="I1307" s="69" t="str">
        <f>"*"&amp;C1307</f>
        <v>*Focussed Staff (RS)</v>
      </c>
    </row>
    <row r="1308" spans="1:9" x14ac:dyDescent="0.25">
      <c r="A1308" t="s">
        <v>3150</v>
      </c>
      <c r="B1308">
        <f>COUNTIF(progressive!C$13:BW$227,'cards-dc.json'!I3020)</f>
        <v>0</v>
      </c>
      <c r="C1308" t="s">
        <v>5489</v>
      </c>
      <c r="D1308" t="s">
        <v>3831</v>
      </c>
      <c r="E1308" t="s">
        <v>3951</v>
      </c>
      <c r="F1308">
        <v>0</v>
      </c>
      <c r="G1308">
        <v>0</v>
      </c>
      <c r="H1308" t="s">
        <v>11258</v>
      </c>
      <c r="I1308" s="69" t="str">
        <f>"*"&amp;C1308</f>
        <v>*Foe Beyond Any of You (RS)</v>
      </c>
    </row>
    <row r="1309" spans="1:9" x14ac:dyDescent="0.25">
      <c r="A1309" t="s">
        <v>1416</v>
      </c>
      <c r="B1309">
        <f>COUNTIF(progressive!C$13:BW$227,'cards-dc.json'!I1976)</f>
        <v>0</v>
      </c>
      <c r="C1309" t="s">
        <v>5490</v>
      </c>
      <c r="D1309" t="s">
        <v>3814</v>
      </c>
      <c r="E1309" t="s">
        <v>3950</v>
      </c>
      <c r="F1309" t="s">
        <v>9790</v>
      </c>
      <c r="G1309" t="s">
        <v>9784</v>
      </c>
      <c r="H1309" t="s">
        <v>11259</v>
      </c>
      <c r="I1309" s="69" t="str">
        <f>"*"&amp;C1309</f>
        <v>*Foe Dismayed (BA)</v>
      </c>
    </row>
    <row r="1310" spans="1:9" x14ac:dyDescent="0.25">
      <c r="A1310" t="s">
        <v>716</v>
      </c>
      <c r="B1310">
        <f>COUNTIF(progressive!C$13:BW$227,'cards-dc.json'!I1085)</f>
        <v>0</v>
      </c>
      <c r="C1310" t="s">
        <v>5491</v>
      </c>
      <c r="D1310" t="s">
        <v>3820</v>
      </c>
      <c r="E1310" t="s">
        <v>3935</v>
      </c>
      <c r="F1310" t="s">
        <v>9785</v>
      </c>
      <c r="G1310" t="s">
        <v>9786</v>
      </c>
      <c r="H1310" t="s">
        <v>11260</v>
      </c>
      <c r="I1310" s="69" t="str">
        <f>"*"&amp;C1310</f>
        <v>*Foes Shall Fall (DM)</v>
      </c>
    </row>
    <row r="1311" spans="1:9" x14ac:dyDescent="0.25">
      <c r="A1311" t="s">
        <v>289</v>
      </c>
      <c r="B1311">
        <f>COUNTIF(progressive!C$13:BW$227,'cards-dc.json'!I294)</f>
        <v>0</v>
      </c>
      <c r="C1311" t="s">
        <v>5492</v>
      </c>
      <c r="D1311" t="s">
        <v>3835</v>
      </c>
      <c r="E1311" s="56" t="s">
        <v>3926</v>
      </c>
      <c r="F1311" t="s">
        <v>9790</v>
      </c>
      <c r="G1311" t="s">
        <v>9788</v>
      </c>
      <c r="H1311" t="s">
        <v>11261</v>
      </c>
      <c r="I1311" s="69" t="str">
        <f>"*"&amp;C1311</f>
        <v>*Fog (TW)</v>
      </c>
    </row>
    <row r="1312" spans="1:9" x14ac:dyDescent="0.25">
      <c r="A1312" t="s">
        <v>678</v>
      </c>
      <c r="B1312">
        <f>COUNTIF(progressive!C$13:BW$227,'cards-dc.json'!I1047)</f>
        <v>0</v>
      </c>
      <c r="C1312" t="s">
        <v>5493</v>
      </c>
      <c r="D1312" t="s">
        <v>3820</v>
      </c>
      <c r="E1312" t="s">
        <v>3935</v>
      </c>
      <c r="F1312" t="s">
        <v>9787</v>
      </c>
      <c r="G1312" t="s">
        <v>9788</v>
      </c>
      <c r="H1312" t="s">
        <v>11262</v>
      </c>
      <c r="I1312" s="69" t="str">
        <f>"*"&amp;C1312</f>
        <v>*Folco Boffin (DM)</v>
      </c>
    </row>
    <row r="1313" spans="1:9" x14ac:dyDescent="0.25">
      <c r="A1313" t="s">
        <v>3105</v>
      </c>
      <c r="B1313">
        <f>COUNTIF(progressive!C$13:BW$227,'cards-dc.json'!#REF!)</f>
        <v>0</v>
      </c>
      <c r="C1313" t="s">
        <v>5494</v>
      </c>
      <c r="D1313" t="s">
        <v>3830</v>
      </c>
      <c r="E1313" s="56" t="s">
        <v>3951</v>
      </c>
      <c r="F1313">
        <v>0</v>
      </c>
      <c r="G1313">
        <v>0</v>
      </c>
      <c r="H1313" t="s">
        <v>11263</v>
      </c>
      <c r="I1313" s="69" t="str">
        <f>"*"&amp;C1313</f>
        <v>*Foliant of Warfare (RN)</v>
      </c>
    </row>
    <row r="1314" spans="1:9" x14ac:dyDescent="0.25">
      <c r="A1314" t="s">
        <v>1729</v>
      </c>
      <c r="B1314">
        <f>COUNTIF(progressive!C$13:BW$227,'cards-dc.json'!I2328)</f>
        <v>0</v>
      </c>
      <c r="C1314" t="s">
        <v>5495</v>
      </c>
      <c r="D1314" t="s">
        <v>3819</v>
      </c>
      <c r="E1314" t="s">
        <v>3951</v>
      </c>
      <c r="F1314">
        <v>0</v>
      </c>
      <c r="G1314">
        <v>0</v>
      </c>
      <c r="H1314" t="s">
        <v>11264</v>
      </c>
      <c r="I1314" s="69" t="str">
        <f>"*"&amp;C1314</f>
        <v>*Folk of Durin (DF)</v>
      </c>
    </row>
    <row r="1315" spans="1:9" x14ac:dyDescent="0.25">
      <c r="A1315" t="s">
        <v>3359</v>
      </c>
      <c r="B1315">
        <f>COUNTIF(progressive!C$13:BW$227,'cards-dc.json'!#REF!)</f>
        <v>0</v>
      </c>
      <c r="C1315" t="s">
        <v>5496</v>
      </c>
      <c r="D1315" t="s">
        <v>3832</v>
      </c>
      <c r="E1315" s="56" t="s">
        <v>3951</v>
      </c>
      <c r="F1315">
        <v>0</v>
      </c>
      <c r="G1315">
        <v>0</v>
      </c>
      <c r="H1315" t="s">
        <v>11265</v>
      </c>
      <c r="I1315" s="69" t="str">
        <f>"*"&amp;C1315</f>
        <v>*Followers of The Silent One (SL)</v>
      </c>
    </row>
    <row r="1316" spans="1:9" x14ac:dyDescent="0.25">
      <c r="A1316" t="s">
        <v>3519</v>
      </c>
      <c r="B1316">
        <f>COUNTIF(progressive!C$13:BW$227,'cards-dc.json'!I3216)</f>
        <v>0</v>
      </c>
      <c r="C1316" t="s">
        <v>5497</v>
      </c>
      <c r="D1316" t="s">
        <v>3834</v>
      </c>
      <c r="E1316" s="56" t="s">
        <v>3951</v>
      </c>
      <c r="F1316">
        <v>0</v>
      </c>
      <c r="G1316">
        <v>0</v>
      </c>
      <c r="H1316" t="s">
        <v>11266</v>
      </c>
      <c r="I1316" s="69" t="str">
        <f>"*"&amp;C1316</f>
        <v>*Fool of a Took (TI)</v>
      </c>
    </row>
    <row r="1317" spans="1:9" x14ac:dyDescent="0.25">
      <c r="A1317" t="s">
        <v>516</v>
      </c>
      <c r="B1317">
        <f>COUNTIF(progressive!C$13:BW$227,'cards-dc.json'!I1299)</f>
        <v>0</v>
      </c>
      <c r="C1317" t="s">
        <v>5499</v>
      </c>
      <c r="D1317" t="s">
        <v>3825</v>
      </c>
      <c r="E1317" s="56" t="s">
        <v>3945</v>
      </c>
      <c r="F1317" t="s">
        <v>9785</v>
      </c>
      <c r="G1317" t="s">
        <v>9786</v>
      </c>
      <c r="H1317" t="s">
        <v>11267</v>
      </c>
      <c r="I1317" s="69" t="str">
        <f>"*"&amp;C1317</f>
        <v>*Foolish Words (LE)</v>
      </c>
    </row>
    <row r="1318" spans="1:9" x14ac:dyDescent="0.25">
      <c r="A1318" t="s">
        <v>516</v>
      </c>
      <c r="B1318">
        <f>COUNTIF(progressive!C$13:BW$227,'cards-dc.json'!I885)</f>
        <v>0</v>
      </c>
      <c r="C1318" t="s">
        <v>5498</v>
      </c>
      <c r="D1318" t="s">
        <v>3833</v>
      </c>
      <c r="E1318" s="56" t="s">
        <v>3937</v>
      </c>
      <c r="F1318" t="s">
        <v>9785</v>
      </c>
      <c r="G1318" t="s">
        <v>9786</v>
      </c>
      <c r="H1318" t="s">
        <v>11268</v>
      </c>
      <c r="I1318" s="69" t="str">
        <f>"*"&amp;C1318</f>
        <v>*Foolish Words (TD)</v>
      </c>
    </row>
    <row r="1319" spans="1:9" x14ac:dyDescent="0.25">
      <c r="A1319" t="s">
        <v>1269</v>
      </c>
      <c r="B1319">
        <f>COUNTIF(progressive!C$13:BW$227,'cards-dc.json'!I1825)</f>
        <v>0</v>
      </c>
      <c r="C1319" t="s">
        <v>5500</v>
      </c>
      <c r="D1319" t="s">
        <v>3836</v>
      </c>
      <c r="E1319" s="56" t="s">
        <v>3939</v>
      </c>
      <c r="F1319" t="s">
        <v>9785</v>
      </c>
      <c r="G1319" t="s">
        <v>9786</v>
      </c>
      <c r="H1319" t="s">
        <v>11269</v>
      </c>
      <c r="I1319" s="69" t="str">
        <f>"*"&amp;C1319</f>
        <v>*Fool's Bane (WH)</v>
      </c>
    </row>
    <row r="1320" spans="1:9" x14ac:dyDescent="0.25">
      <c r="A1320" t="s">
        <v>3659</v>
      </c>
      <c r="B1320">
        <f>COUNTIF(progressive!C$13:BW$227,'cards-dc.json'!I4224)</f>
        <v>0</v>
      </c>
      <c r="C1320" t="s">
        <v>5501</v>
      </c>
      <c r="D1320" t="s">
        <v>3837</v>
      </c>
      <c r="E1320" s="56" t="s">
        <v>3951</v>
      </c>
      <c r="F1320">
        <v>0</v>
      </c>
      <c r="G1320">
        <v>0</v>
      </c>
      <c r="H1320" t="s">
        <v>11270</v>
      </c>
      <c r="I1320" s="69" t="str">
        <f>"*"&amp;C1320</f>
        <v>*Forbidden Knowledge (WR)</v>
      </c>
    </row>
    <row r="1321" spans="1:9" x14ac:dyDescent="0.25">
      <c r="A1321" t="s">
        <v>989</v>
      </c>
      <c r="B1321">
        <f>COUNTIF(progressive!C$13:BW$227,'cards-dc.json'!I1416)</f>
        <v>0</v>
      </c>
      <c r="C1321" t="s">
        <v>5502</v>
      </c>
      <c r="D1321" t="s">
        <v>3825</v>
      </c>
      <c r="E1321" t="s">
        <v>3942</v>
      </c>
      <c r="F1321" t="s">
        <v>9790</v>
      </c>
      <c r="G1321" t="s">
        <v>9784</v>
      </c>
      <c r="H1321" t="s">
        <v>11271</v>
      </c>
      <c r="I1321" s="69" t="str">
        <f>"*"&amp;C1321</f>
        <v>*Forced March (LE)</v>
      </c>
    </row>
    <row r="1322" spans="1:9" x14ac:dyDescent="0.25">
      <c r="A1322" t="s">
        <v>290</v>
      </c>
      <c r="B1322">
        <f>COUNTIF(progressive!C$13:BW$227,'cards-dc.json'!I295)</f>
        <v>0</v>
      </c>
      <c r="C1322" t="s">
        <v>5503</v>
      </c>
      <c r="D1322" t="s">
        <v>3835</v>
      </c>
      <c r="E1322" s="56" t="s">
        <v>3931</v>
      </c>
      <c r="F1322" t="s">
        <v>9790</v>
      </c>
      <c r="G1322" t="s">
        <v>9788</v>
      </c>
      <c r="H1322" t="s">
        <v>11272</v>
      </c>
      <c r="I1322" s="69" t="str">
        <f>"*"&amp;C1322</f>
        <v>*Ford (TW)</v>
      </c>
    </row>
    <row r="1323" spans="1:9" x14ac:dyDescent="0.25">
      <c r="A1323" t="s">
        <v>2646</v>
      </c>
      <c r="B1323">
        <f>COUNTIF(progressive!C$13:BW$227,'cards-dc.json'!I4041)</f>
        <v>0</v>
      </c>
      <c r="C1323" t="s">
        <v>5504</v>
      </c>
      <c r="D1323" t="s">
        <v>3824</v>
      </c>
      <c r="E1323" s="56" t="s">
        <v>3951</v>
      </c>
      <c r="F1323">
        <v>0</v>
      </c>
      <c r="G1323">
        <v>0</v>
      </c>
      <c r="H1323" t="s">
        <v>11273</v>
      </c>
      <c r="I1323" s="69" t="str">
        <f>"*"&amp;C1323</f>
        <v>*Forest-troll (KN)</v>
      </c>
    </row>
    <row r="1324" spans="1:9" x14ac:dyDescent="0.25">
      <c r="A1324" t="s">
        <v>789</v>
      </c>
      <c r="B1324">
        <f>COUNTIF(progressive!C$13:BW$227,'cards-dc.json'!I1158)</f>
        <v>0</v>
      </c>
      <c r="C1324" t="s">
        <v>5505</v>
      </c>
      <c r="D1324" t="s">
        <v>3820</v>
      </c>
      <c r="E1324" s="56" t="s">
        <v>3937</v>
      </c>
      <c r="F1324" t="s">
        <v>9790</v>
      </c>
      <c r="G1324" t="s">
        <v>9788</v>
      </c>
      <c r="H1324" t="s">
        <v>11274</v>
      </c>
      <c r="I1324" s="69" t="str">
        <f>"*"&amp;C1324</f>
        <v>*Forewarned is Forearmed (DM)</v>
      </c>
    </row>
    <row r="1325" spans="1:9" x14ac:dyDescent="0.25">
      <c r="A1325" t="s">
        <v>2757</v>
      </c>
      <c r="B1325">
        <f>COUNTIF(progressive!C$13:BW$227,'cards-dc.json'!I2945)</f>
        <v>0</v>
      </c>
      <c r="C1325" t="s">
        <v>5506</v>
      </c>
      <c r="D1325" t="s">
        <v>3826</v>
      </c>
      <c r="E1325" t="s">
        <v>3951</v>
      </c>
      <c r="F1325">
        <v>0</v>
      </c>
      <c r="G1325">
        <v>0</v>
      </c>
      <c r="H1325" t="s">
        <v>11275</v>
      </c>
      <c r="I1325" s="69" t="str">
        <f>"*"&amp;C1325</f>
        <v>*Forged Below (ML)</v>
      </c>
    </row>
    <row r="1326" spans="1:9" x14ac:dyDescent="0.25">
      <c r="A1326" t="s">
        <v>1840</v>
      </c>
      <c r="B1326">
        <f>COUNTIF(progressive!C$13:BW$227,'cards-dc.json'!I2450)</f>
        <v>0</v>
      </c>
      <c r="C1326" t="s">
        <v>5507</v>
      </c>
      <c r="D1326" t="s">
        <v>3828</v>
      </c>
      <c r="E1326" t="s">
        <v>3951</v>
      </c>
      <c r="F1326">
        <v>0</v>
      </c>
      <c r="G1326">
        <v>0</v>
      </c>
      <c r="H1326" t="s">
        <v>11276</v>
      </c>
      <c r="I1326" s="69" t="str">
        <f>"*"&amp;C1326</f>
        <v>*Forgot His Orders (NE)</v>
      </c>
    </row>
    <row r="1327" spans="1:9" x14ac:dyDescent="0.25">
      <c r="A1327" t="s">
        <v>790</v>
      </c>
      <c r="B1327">
        <f>COUNTIF(progressive!C$13:BW$227,'cards-dc.json'!I1159)</f>
        <v>0</v>
      </c>
      <c r="C1327" t="s">
        <v>5508</v>
      </c>
      <c r="D1327" t="s">
        <v>3820</v>
      </c>
      <c r="E1327" t="s">
        <v>3937</v>
      </c>
      <c r="F1327" t="s">
        <v>9783</v>
      </c>
      <c r="G1327" t="s">
        <v>9788</v>
      </c>
      <c r="H1327" t="s">
        <v>11277</v>
      </c>
      <c r="I1327" s="69" t="str">
        <f>"*"&amp;C1327</f>
        <v>*Forgotten Scrolls (DM)</v>
      </c>
    </row>
    <row r="1328" spans="1:9" x14ac:dyDescent="0.25">
      <c r="A1328" t="s">
        <v>2157</v>
      </c>
      <c r="B1328">
        <f>COUNTIF(progressive!C$13:BW$227,'cards-dc.json'!I3463)</f>
        <v>0</v>
      </c>
      <c r="C1328" t="s">
        <v>5509</v>
      </c>
      <c r="D1328" t="s">
        <v>3817</v>
      </c>
      <c r="E1328" t="s">
        <v>3951</v>
      </c>
      <c r="F1328">
        <v>0</v>
      </c>
      <c r="G1328">
        <v>0</v>
      </c>
      <c r="H1328" t="s">
        <v>11278</v>
      </c>
      <c r="I1328" s="69" t="str">
        <f>"*"&amp;C1328</f>
        <v>*Forgotten South of the World (CA)</v>
      </c>
    </row>
    <row r="1329" spans="1:9" x14ac:dyDescent="0.25">
      <c r="A1329" t="s">
        <v>679</v>
      </c>
      <c r="B1329">
        <f>COUNTIF(progressive!C$13:BW$227,'cards-dc.json'!I1048)</f>
        <v>0</v>
      </c>
      <c r="C1329" t="s">
        <v>5510</v>
      </c>
      <c r="D1329" t="s">
        <v>3820</v>
      </c>
      <c r="E1329" t="s">
        <v>3935</v>
      </c>
      <c r="F1329" t="s">
        <v>9787</v>
      </c>
      <c r="G1329" t="s">
        <v>9784</v>
      </c>
      <c r="H1329" t="s">
        <v>11279</v>
      </c>
      <c r="I1329" s="69" t="str">
        <f>"*"&amp;C1329</f>
        <v>*Fori the Beardless (DM)</v>
      </c>
    </row>
    <row r="1330" spans="1:9" x14ac:dyDescent="0.25">
      <c r="A1330" t="s">
        <v>3360</v>
      </c>
      <c r="B1330">
        <f>COUNTIF(progressive!C$13:BW$227,'cards-dc.json'!#REF!)</f>
        <v>0</v>
      </c>
      <c r="C1330" t="s">
        <v>5511</v>
      </c>
      <c r="D1330" t="s">
        <v>3832</v>
      </c>
      <c r="E1330" s="56" t="s">
        <v>3951</v>
      </c>
      <c r="F1330">
        <v>0</v>
      </c>
      <c r="G1330">
        <v>0</v>
      </c>
      <c r="H1330" t="s">
        <v>11280</v>
      </c>
      <c r="I1330" s="69" t="str">
        <f>"*"&amp;C1330</f>
        <v>*Forlindaal (SL)</v>
      </c>
    </row>
    <row r="1331" spans="1:9" x14ac:dyDescent="0.25">
      <c r="A1331" t="s">
        <v>35</v>
      </c>
      <c r="B1331">
        <f>COUNTIF(progressive!C$13:BW$227,'cards-dc.json'!I37)</f>
        <v>0</v>
      </c>
      <c r="C1331" t="s">
        <v>5512</v>
      </c>
      <c r="D1331" t="s">
        <v>3835</v>
      </c>
      <c r="E1331" t="s">
        <v>3928</v>
      </c>
      <c r="F1331" t="s">
        <v>9787</v>
      </c>
      <c r="G1331" t="s">
        <v>9788</v>
      </c>
      <c r="H1331" t="s">
        <v>11281</v>
      </c>
      <c r="I1331" s="69" t="str">
        <f>"*"&amp;C1331</f>
        <v>*Forlong (TW)</v>
      </c>
    </row>
    <row r="1332" spans="1:9" x14ac:dyDescent="0.25">
      <c r="A1332" t="s">
        <v>2758</v>
      </c>
      <c r="B1332">
        <f>COUNTIF(progressive!C$13:BW$227,'cards-dc.json'!I2946)</f>
        <v>0</v>
      </c>
      <c r="C1332" t="s">
        <v>5513</v>
      </c>
      <c r="D1332" t="s">
        <v>3826</v>
      </c>
      <c r="E1332" s="56" t="s">
        <v>3951</v>
      </c>
      <c r="F1332">
        <v>0</v>
      </c>
      <c r="G1332">
        <v>0</v>
      </c>
      <c r="H1332" t="s">
        <v>11282</v>
      </c>
      <c r="I1332" s="69" t="str">
        <f>"*"&amp;C1332</f>
        <v>*Former Glory Restored (ML)</v>
      </c>
    </row>
    <row r="1333" spans="1:9" x14ac:dyDescent="0.25">
      <c r="A1333" t="s">
        <v>2672</v>
      </c>
      <c r="B1333">
        <f>COUNTIF(progressive!C$13:BW$227,'cards-dc.json'!I4066)</f>
        <v>0</v>
      </c>
      <c r="C1333" t="s">
        <v>5514</v>
      </c>
      <c r="D1333" t="s">
        <v>3824</v>
      </c>
      <c r="E1333" s="56" t="s">
        <v>3951</v>
      </c>
      <c r="F1333">
        <v>0</v>
      </c>
      <c r="G1333">
        <v>0</v>
      </c>
      <c r="H1333" t="s">
        <v>11283</v>
      </c>
      <c r="I1333" s="69" t="str">
        <f>"*"&amp;C1333</f>
        <v>*Fornost (KN)</v>
      </c>
    </row>
    <row r="1334" spans="1:9" x14ac:dyDescent="0.25">
      <c r="A1334" t="s">
        <v>203</v>
      </c>
      <c r="B1334">
        <f>COUNTIF(progressive!C$13:BW$227,'cards-dc.json'!I208)</f>
        <v>0</v>
      </c>
      <c r="C1334" t="s">
        <v>5515</v>
      </c>
      <c r="D1334" t="s">
        <v>3835</v>
      </c>
      <c r="E1334" t="s">
        <v>3928</v>
      </c>
      <c r="F1334" t="s">
        <v>9795</v>
      </c>
      <c r="G1334" t="s">
        <v>9786</v>
      </c>
      <c r="H1334" t="s">
        <v>11284</v>
      </c>
      <c r="I1334" s="69" t="str">
        <f>"*"&amp;C1334</f>
        <v>*Forochel (TW)</v>
      </c>
    </row>
    <row r="1335" spans="1:9" x14ac:dyDescent="0.25">
      <c r="A1335" t="s">
        <v>603</v>
      </c>
      <c r="B1335">
        <f>COUNTIF(progressive!C$13:BW$227,'cards-dc.json'!I972)</f>
        <v>0</v>
      </c>
      <c r="C1335" t="s">
        <v>5516</v>
      </c>
      <c r="D1335" t="s">
        <v>3833</v>
      </c>
      <c r="E1335" s="56" t="s">
        <v>3938</v>
      </c>
      <c r="F1335" t="s">
        <v>9790</v>
      </c>
      <c r="G1335" t="s">
        <v>9788</v>
      </c>
      <c r="H1335" t="s">
        <v>11285</v>
      </c>
      <c r="I1335" s="69" t="str">
        <f>"*"&amp;C1335</f>
        <v>*Forod (TD)</v>
      </c>
    </row>
    <row r="1336" spans="1:9" x14ac:dyDescent="0.25">
      <c r="A1336" t="s">
        <v>2957</v>
      </c>
      <c r="B1336">
        <f>COUNTIF(progressive!C$13:BW$227,'cards-dc.json'!I2756)</f>
        <v>0</v>
      </c>
      <c r="C1336" t="s">
        <v>5517</v>
      </c>
      <c r="D1336" t="s">
        <v>3829</v>
      </c>
      <c r="E1336" t="s">
        <v>3951</v>
      </c>
      <c r="F1336">
        <v>0</v>
      </c>
      <c r="G1336">
        <v>0</v>
      </c>
      <c r="H1336" t="s">
        <v>11286</v>
      </c>
      <c r="I1336" s="69" t="str">
        <f>"*"&amp;C1336</f>
        <v>*Forodwaith (NW)</v>
      </c>
    </row>
    <row r="1337" spans="1:9" x14ac:dyDescent="0.25">
      <c r="A1337" t="s">
        <v>2958</v>
      </c>
      <c r="B1337">
        <f>COUNTIF(progressive!C$13:BW$227,'cards-dc.json'!I2757)</f>
        <v>0</v>
      </c>
      <c r="C1337" t="s">
        <v>5518</v>
      </c>
      <c r="D1337" t="s">
        <v>3829</v>
      </c>
      <c r="E1337" t="s">
        <v>3951</v>
      </c>
      <c r="F1337">
        <v>0</v>
      </c>
      <c r="G1337">
        <v>0</v>
      </c>
      <c r="H1337" t="s">
        <v>11287</v>
      </c>
      <c r="I1337" s="69" t="str">
        <f>"*"&amp;C1337</f>
        <v>*Forodwaith Revived (NW)</v>
      </c>
    </row>
    <row r="1338" spans="1:9" x14ac:dyDescent="0.25">
      <c r="A1338" t="s">
        <v>2732</v>
      </c>
      <c r="B1338">
        <f>COUNTIF(progressive!C$13:BW$227,'cards-dc.json'!I2920)</f>
        <v>0</v>
      </c>
      <c r="C1338" t="s">
        <v>5519</v>
      </c>
      <c r="D1338" t="s">
        <v>3826</v>
      </c>
      <c r="E1338" s="56" t="s">
        <v>3951</v>
      </c>
      <c r="F1338">
        <v>0</v>
      </c>
      <c r="G1338">
        <v>0</v>
      </c>
      <c r="H1338" t="s">
        <v>10124</v>
      </c>
      <c r="I1338" s="69" t="str">
        <f>"*"&amp;C1338</f>
        <v>*Forovirkain (ML)</v>
      </c>
    </row>
    <row r="1339" spans="1:9" x14ac:dyDescent="0.25">
      <c r="A1339" t="s">
        <v>1873</v>
      </c>
      <c r="B1339">
        <f>COUNTIF(progressive!C$13:BW$227,'cards-dc.json'!I2483)</f>
        <v>0</v>
      </c>
      <c r="C1339" t="s">
        <v>5520</v>
      </c>
      <c r="D1339" t="s">
        <v>3828</v>
      </c>
      <c r="E1339" t="s">
        <v>3951</v>
      </c>
      <c r="F1339">
        <v>0</v>
      </c>
      <c r="G1339">
        <v>0</v>
      </c>
      <c r="H1339" t="s">
        <v>11288</v>
      </c>
      <c r="I1339" s="69" t="str">
        <f>"*"&amp;C1339</f>
        <v>*Forrhûn (NE)</v>
      </c>
    </row>
    <row r="1340" spans="1:9" x14ac:dyDescent="0.25">
      <c r="A1340" t="s">
        <v>3106</v>
      </c>
      <c r="B1340">
        <f>COUNTIF(progressive!C$13:BW$227,'cards-dc.json'!#REF!)</f>
        <v>0</v>
      </c>
      <c r="C1340" t="s">
        <v>5521</v>
      </c>
      <c r="D1340" t="s">
        <v>3830</v>
      </c>
      <c r="E1340" t="s">
        <v>3951</v>
      </c>
      <c r="F1340">
        <v>0</v>
      </c>
      <c r="G1340">
        <v>0</v>
      </c>
      <c r="H1340" t="s">
        <v>11289</v>
      </c>
      <c r="I1340" s="69" t="str">
        <f>"*"&amp;C1340</f>
        <v>*Forth Eorlingas (RN)</v>
      </c>
    </row>
    <row r="1341" spans="1:9" x14ac:dyDescent="0.25">
      <c r="A1341" t="s">
        <v>2234</v>
      </c>
      <c r="B1341">
        <f>COUNTIF(progressive!C$13:BW$227,'cards-dc.json'!I3543)</f>
        <v>0</v>
      </c>
      <c r="C1341" t="s">
        <v>5522</v>
      </c>
      <c r="D1341" t="s">
        <v>3817</v>
      </c>
      <c r="E1341" t="s">
        <v>3951</v>
      </c>
      <c r="F1341">
        <v>0</v>
      </c>
      <c r="G1341">
        <v>0</v>
      </c>
      <c r="H1341" t="s">
        <v>11290</v>
      </c>
      <c r="I1341" s="69" t="str">
        <f>"*"&amp;C1341</f>
        <v>*Fortress of Bûramak [H] (CA)</v>
      </c>
    </row>
    <row r="1342" spans="1:9" x14ac:dyDescent="0.25">
      <c r="A1342" t="s">
        <v>2234</v>
      </c>
      <c r="B1342">
        <f>COUNTIF(progressive!C$13:BW$227,'cards-dc.json'!I3544)</f>
        <v>2</v>
      </c>
      <c r="C1342" t="s">
        <v>5523</v>
      </c>
      <c r="D1342" t="s">
        <v>3817</v>
      </c>
      <c r="E1342" s="56" t="s">
        <v>3951</v>
      </c>
      <c r="F1342">
        <v>0</v>
      </c>
      <c r="G1342">
        <v>0</v>
      </c>
      <c r="H1342" t="s">
        <v>11291</v>
      </c>
      <c r="I1342" s="69" t="str">
        <f>"*"&amp;C1342</f>
        <v>*Fortress of Bûramak [M] (CA)</v>
      </c>
    </row>
    <row r="1343" spans="1:9" x14ac:dyDescent="0.25">
      <c r="A1343" t="s">
        <v>1302</v>
      </c>
      <c r="B1343">
        <f>COUNTIF(progressive!C$13:BW$227,'cards-dc.json'!I1858)</f>
        <v>3</v>
      </c>
      <c r="C1343" t="s">
        <v>5524</v>
      </c>
      <c r="D1343" t="s">
        <v>3836</v>
      </c>
      <c r="E1343" t="s">
        <v>3939</v>
      </c>
      <c r="F1343" t="s">
        <v>9790</v>
      </c>
      <c r="G1343" t="s">
        <v>9796</v>
      </c>
      <c r="H1343" t="s">
        <v>11292</v>
      </c>
      <c r="I1343" s="69" t="str">
        <f>"*"&amp;C1343</f>
        <v>*Fortress of the Towers (WH)</v>
      </c>
    </row>
    <row r="1344" spans="1:9" x14ac:dyDescent="0.25">
      <c r="A1344" t="s">
        <v>1730</v>
      </c>
      <c r="B1344">
        <f>COUNTIF(progressive!C$13:BW$227,'cards-dc.json'!I2329)</f>
        <v>0</v>
      </c>
      <c r="C1344" t="s">
        <v>5525</v>
      </c>
      <c r="D1344" t="s">
        <v>3819</v>
      </c>
      <c r="E1344" t="s">
        <v>3951</v>
      </c>
      <c r="F1344">
        <v>0</v>
      </c>
      <c r="G1344">
        <v>0</v>
      </c>
      <c r="H1344" t="s">
        <v>11293</v>
      </c>
      <c r="I1344" s="69" t="str">
        <f>"*"&amp;C1344</f>
        <v>*Fortress Reclaimed (DF)</v>
      </c>
    </row>
    <row r="1345" spans="1:9" x14ac:dyDescent="0.25">
      <c r="A1345" t="s">
        <v>1551</v>
      </c>
      <c r="B1345">
        <f>COUNTIF(progressive!C$13:BW$227,'cards-dc.json'!I2129)</f>
        <v>3</v>
      </c>
      <c r="C1345" t="s">
        <v>5526</v>
      </c>
      <c r="D1345" t="s">
        <v>3822</v>
      </c>
      <c r="E1345">
        <v>0</v>
      </c>
      <c r="F1345">
        <v>0</v>
      </c>
      <c r="G1345">
        <v>0</v>
      </c>
      <c r="H1345" t="s">
        <v>11294</v>
      </c>
      <c r="I1345" s="69" t="str">
        <f>"*"&amp;C1345</f>
        <v>*Fosterhome of Royal Heirs (FB)</v>
      </c>
    </row>
    <row r="1346" spans="1:9" x14ac:dyDescent="0.25">
      <c r="A1346" t="s">
        <v>106</v>
      </c>
      <c r="B1346">
        <f>COUNTIF(progressive!C$13:BW$227,'cards-dc.json'!I109)</f>
        <v>0</v>
      </c>
      <c r="C1346" t="s">
        <v>5527</v>
      </c>
      <c r="D1346" t="s">
        <v>3835</v>
      </c>
      <c r="E1346" t="s">
        <v>3931</v>
      </c>
      <c r="F1346" t="s">
        <v>9785</v>
      </c>
      <c r="G1346" t="s">
        <v>9786</v>
      </c>
      <c r="H1346" t="s">
        <v>11295</v>
      </c>
      <c r="I1346" s="69" t="str">
        <f>"*"&amp;C1346</f>
        <v>*Foul Fumes (TW)</v>
      </c>
    </row>
    <row r="1347" spans="1:9" x14ac:dyDescent="0.25">
      <c r="A1347" t="s">
        <v>1270</v>
      </c>
      <c r="B1347">
        <f>COUNTIF(progressive!C$13:BW$227,'cards-dc.json'!I1826)</f>
        <v>0</v>
      </c>
      <c r="C1347" t="s">
        <v>5528</v>
      </c>
      <c r="D1347" t="s">
        <v>3836</v>
      </c>
      <c r="E1347" t="s">
        <v>3941</v>
      </c>
      <c r="F1347" t="s">
        <v>9785</v>
      </c>
      <c r="G1347" t="s">
        <v>9786</v>
      </c>
      <c r="H1347" t="s">
        <v>11296</v>
      </c>
      <c r="I1347" s="69" t="str">
        <f>"*"&amp;C1347</f>
        <v>*Foul Tooth Unsheathed (WH)</v>
      </c>
    </row>
    <row r="1348" spans="1:9" x14ac:dyDescent="0.25">
      <c r="A1348" t="s">
        <v>990</v>
      </c>
      <c r="B1348">
        <f>COUNTIF(progressive!C$13:BW$227,'cards-dc.json'!I1417)</f>
        <v>0</v>
      </c>
      <c r="C1348" t="s">
        <v>5529</v>
      </c>
      <c r="D1348" t="s">
        <v>3825</v>
      </c>
      <c r="E1348" s="56" t="s">
        <v>3927</v>
      </c>
      <c r="F1348" t="s">
        <v>9790</v>
      </c>
      <c r="G1348" t="s">
        <v>9784</v>
      </c>
      <c r="H1348" t="s">
        <v>11297</v>
      </c>
      <c r="I1348" s="69" t="str">
        <f>"*"&amp;C1348</f>
        <v>*Foul Trophies (LE)</v>
      </c>
    </row>
    <row r="1349" spans="1:9" x14ac:dyDescent="0.25">
      <c r="A1349" t="s">
        <v>991</v>
      </c>
      <c r="B1349">
        <f>COUNTIF(progressive!C$13:BW$227,'cards-dc.json'!I1418)</f>
        <v>0</v>
      </c>
      <c r="C1349" t="s">
        <v>5530</v>
      </c>
      <c r="D1349" t="s">
        <v>3825</v>
      </c>
      <c r="E1349" t="s">
        <v>3942</v>
      </c>
      <c r="F1349" t="s">
        <v>9783</v>
      </c>
      <c r="G1349" t="s">
        <v>9784</v>
      </c>
      <c r="H1349" t="s">
        <v>11298</v>
      </c>
      <c r="I1349" s="69" t="str">
        <f>"*"&amp;C1349</f>
        <v>*Foul-smelling Paste (LE)</v>
      </c>
    </row>
    <row r="1350" spans="1:9" x14ac:dyDescent="0.25">
      <c r="A1350" t="s">
        <v>1731</v>
      </c>
      <c r="B1350">
        <f>COUNTIF(progressive!C$13:BW$227,'cards-dc.json'!I2330)</f>
        <v>0</v>
      </c>
      <c r="C1350" t="s">
        <v>5531</v>
      </c>
      <c r="D1350" t="s">
        <v>3819</v>
      </c>
      <c r="E1350" s="56" t="s">
        <v>3951</v>
      </c>
      <c r="F1350">
        <v>0</v>
      </c>
      <c r="G1350">
        <v>0</v>
      </c>
      <c r="H1350" t="s">
        <v>11299</v>
      </c>
      <c r="I1350" s="69" t="str">
        <f>"*"&amp;C1350</f>
        <v>*Foundations of the Hoard (DF)</v>
      </c>
    </row>
    <row r="1351" spans="1:9" x14ac:dyDescent="0.25">
      <c r="A1351" t="s">
        <v>1915</v>
      </c>
      <c r="B1351">
        <f>COUNTIF(progressive!C$13:BW$227,'cards-dc.json'!I2527)</f>
        <v>0</v>
      </c>
      <c r="C1351" t="s">
        <v>5532</v>
      </c>
      <c r="D1351" t="s">
        <v>3828</v>
      </c>
      <c r="E1351" t="s">
        <v>3951</v>
      </c>
      <c r="F1351">
        <v>0</v>
      </c>
      <c r="G1351">
        <v>0</v>
      </c>
      <c r="H1351" t="s">
        <v>11300</v>
      </c>
      <c r="I1351" s="69" t="str">
        <f>"*"&amp;C1351</f>
        <v>*Foundations Remain (NE)</v>
      </c>
    </row>
    <row r="1352" spans="1:9" x14ac:dyDescent="0.25">
      <c r="A1352" t="s">
        <v>488</v>
      </c>
      <c r="B1352">
        <f>COUNTIF(progressive!C$13:BW$227,'cards-dc.json'!I857)</f>
        <v>0</v>
      </c>
      <c r="C1352" t="s">
        <v>5533</v>
      </c>
      <c r="D1352" t="s">
        <v>3833</v>
      </c>
      <c r="E1352" s="56" t="s">
        <v>3936</v>
      </c>
      <c r="F1352" t="s">
        <v>9787</v>
      </c>
      <c r="G1352" t="s">
        <v>9788</v>
      </c>
      <c r="H1352" t="s">
        <v>11301</v>
      </c>
      <c r="I1352" s="69" t="str">
        <f>"*"&amp;C1352</f>
        <v>*Fram Framson (TD)</v>
      </c>
    </row>
    <row r="1353" spans="1:9" x14ac:dyDescent="0.25">
      <c r="A1353" t="s">
        <v>2450</v>
      </c>
      <c r="B1353">
        <f>COUNTIF(progressive!C$13:BW$227,'cards-dc.json'!I3830)</f>
        <v>1</v>
      </c>
      <c r="C1353" t="s">
        <v>5534</v>
      </c>
      <c r="D1353" t="s">
        <v>3823</v>
      </c>
      <c r="E1353" t="s">
        <v>3951</v>
      </c>
      <c r="F1353">
        <v>0</v>
      </c>
      <c r="G1353">
        <v>0</v>
      </c>
      <c r="H1353" t="s">
        <v>11302</v>
      </c>
      <c r="I1353" s="69" t="str">
        <f>"*"&amp;C1353</f>
        <v>*Fram Wyrmslayer (GW)</v>
      </c>
    </row>
    <row r="1354" spans="1:9" x14ac:dyDescent="0.25">
      <c r="A1354" t="s">
        <v>661</v>
      </c>
      <c r="B1354">
        <f>COUNTIF(progressive!C$13:BW$227,'cards-dc.json'!I1777)</f>
        <v>0</v>
      </c>
      <c r="C1354" t="s">
        <v>5536</v>
      </c>
      <c r="D1354" t="s">
        <v>3813</v>
      </c>
      <c r="E1354" t="s">
        <v>3936</v>
      </c>
      <c r="F1354" t="s">
        <v>9793</v>
      </c>
      <c r="G1354" t="s">
        <v>9784</v>
      </c>
      <c r="H1354" t="s">
        <v>11303</v>
      </c>
      <c r="I1354" s="69" t="str">
        <f>"*"&amp;C1354</f>
        <v>*Framsburg [M] (AS)</v>
      </c>
    </row>
    <row r="1355" spans="1:9" x14ac:dyDescent="0.25">
      <c r="A1355" t="s">
        <v>661</v>
      </c>
      <c r="B1355">
        <f>COUNTIF(progressive!C$13:BW$227,'cards-dc.json'!I1030)</f>
        <v>0</v>
      </c>
      <c r="C1355" t="s">
        <v>5535</v>
      </c>
      <c r="D1355" t="s">
        <v>3833</v>
      </c>
      <c r="E1355" t="s">
        <v>3935</v>
      </c>
      <c r="F1355" t="s">
        <v>9793</v>
      </c>
      <c r="G1355" t="s">
        <v>9788</v>
      </c>
      <c r="H1355" t="s">
        <v>11304</v>
      </c>
      <c r="I1355" s="69" t="str">
        <f>"*"&amp;C1355</f>
        <v>*Framsburg [H] (TD)</v>
      </c>
    </row>
    <row r="1356" spans="1:9" x14ac:dyDescent="0.25">
      <c r="A1356" t="s">
        <v>1636</v>
      </c>
      <c r="B1356">
        <f>COUNTIF(progressive!C$13:BW$227,'cards-dc.json'!I2233)</f>
        <v>1</v>
      </c>
      <c r="C1356" t="s">
        <v>5537</v>
      </c>
      <c r="D1356" t="s">
        <v>3819</v>
      </c>
      <c r="E1356" t="s">
        <v>3951</v>
      </c>
      <c r="F1356">
        <v>0</v>
      </c>
      <c r="G1356">
        <v>0</v>
      </c>
      <c r="H1356" t="s">
        <v>11305</v>
      </c>
      <c r="I1356" s="69" t="str">
        <f>"*"&amp;C1356</f>
        <v>*Frár (DF)</v>
      </c>
    </row>
    <row r="1357" spans="1:9" x14ac:dyDescent="0.25">
      <c r="A1357" t="s">
        <v>3466</v>
      </c>
      <c r="B1357">
        <f>COUNTIF(progressive!C$13:BW$227,'cards-dc.json'!I3148)</f>
        <v>1</v>
      </c>
      <c r="C1357" t="s">
        <v>5538</v>
      </c>
      <c r="D1357" t="s">
        <v>3834</v>
      </c>
      <c r="E1357" s="56" t="s">
        <v>3951</v>
      </c>
      <c r="F1357">
        <v>0</v>
      </c>
      <c r="G1357">
        <v>0</v>
      </c>
      <c r="H1357" t="s">
        <v>11306</v>
      </c>
      <c r="I1357" s="69" t="str">
        <f>"*"&amp;C1357</f>
        <v>*Freca (TI)</v>
      </c>
    </row>
    <row r="1358" spans="1:9" x14ac:dyDescent="0.25">
      <c r="A1358" t="s">
        <v>791</v>
      </c>
      <c r="B1358">
        <f>COUNTIF(progressive!C$13:BW$227,'cards-dc.json'!I1160)</f>
        <v>0</v>
      </c>
      <c r="C1358" t="s">
        <v>5539</v>
      </c>
      <c r="D1358" t="s">
        <v>3820</v>
      </c>
      <c r="E1358" t="s">
        <v>3937</v>
      </c>
      <c r="F1358" t="s">
        <v>9790</v>
      </c>
      <c r="G1358" t="s">
        <v>9788</v>
      </c>
      <c r="H1358" t="s">
        <v>11307</v>
      </c>
      <c r="I1358" s="69" t="str">
        <f>"*"&amp;C1358</f>
        <v>*Free to Choose (DM)</v>
      </c>
    </row>
    <row r="1359" spans="1:9" x14ac:dyDescent="0.25">
      <c r="A1359" t="s">
        <v>992</v>
      </c>
      <c r="B1359">
        <f>COUNTIF(progressive!C$13:BW$227,'cards-dc.json'!I1419)</f>
        <v>0</v>
      </c>
      <c r="C1359" t="s">
        <v>5540</v>
      </c>
      <c r="D1359" t="s">
        <v>3825</v>
      </c>
      <c r="E1359" s="56" t="s">
        <v>3927</v>
      </c>
      <c r="F1359" t="s">
        <v>9790</v>
      </c>
      <c r="G1359" t="s">
        <v>9784</v>
      </c>
      <c r="H1359" t="s">
        <v>11308</v>
      </c>
      <c r="I1359" s="69" t="str">
        <f>"*"&amp;C1359</f>
        <v>*Freeze the Flesh (LE)</v>
      </c>
    </row>
    <row r="1360" spans="1:9" x14ac:dyDescent="0.25">
      <c r="A1360" t="s">
        <v>517</v>
      </c>
      <c r="B1360">
        <f>COUNTIF(progressive!C$13:BW$227,'cards-dc.json'!I886)</f>
        <v>2</v>
      </c>
      <c r="C1360" t="s">
        <v>5541</v>
      </c>
      <c r="D1360" t="s">
        <v>3833</v>
      </c>
      <c r="E1360" s="56" t="s">
        <v>3940</v>
      </c>
      <c r="F1360" t="s">
        <v>9785</v>
      </c>
      <c r="G1360" t="s">
        <v>9786</v>
      </c>
      <c r="H1360" t="s">
        <v>11309</v>
      </c>
      <c r="I1360" s="69" t="str">
        <f>"*"&amp;C1360</f>
        <v>*Frenzy of Madness (TD)</v>
      </c>
    </row>
    <row r="1361" spans="1:9" x14ac:dyDescent="0.25">
      <c r="A1361" t="s">
        <v>1637</v>
      </c>
      <c r="B1361">
        <f>COUNTIF(progressive!C$13:BW$227,'cards-dc.json'!I2234)</f>
        <v>3</v>
      </c>
      <c r="C1361" t="s">
        <v>5542</v>
      </c>
      <c r="D1361" t="s">
        <v>3819</v>
      </c>
      <c r="E1361" s="56" t="s">
        <v>3951</v>
      </c>
      <c r="F1361">
        <v>0</v>
      </c>
      <c r="G1361">
        <v>0</v>
      </c>
      <c r="H1361" t="s">
        <v>11310</v>
      </c>
      <c r="I1361" s="69" t="str">
        <f>"*"&amp;C1361</f>
        <v>*Frerin (DF)</v>
      </c>
    </row>
    <row r="1362" spans="1:9" x14ac:dyDescent="0.25">
      <c r="A1362" t="s">
        <v>1303</v>
      </c>
      <c r="B1362">
        <f>COUNTIF(progressive!C$13:BW$227,'cards-dc.json'!I1859)</f>
        <v>0</v>
      </c>
      <c r="C1362" t="s">
        <v>5543</v>
      </c>
      <c r="D1362" t="s">
        <v>3836</v>
      </c>
      <c r="E1362" t="s">
        <v>3939</v>
      </c>
      <c r="F1362" t="s">
        <v>9790</v>
      </c>
      <c r="G1362" t="s">
        <v>9796</v>
      </c>
      <c r="H1362" t="s">
        <v>11311</v>
      </c>
      <c r="I1362" s="69" t="str">
        <f>"*"&amp;C1362</f>
        <v>*Friend of Secret Things (WH)</v>
      </c>
    </row>
    <row r="1363" spans="1:9" x14ac:dyDescent="0.25">
      <c r="A1363" t="s">
        <v>2959</v>
      </c>
      <c r="B1363">
        <f>COUNTIF(progressive!C$13:BW$227,'cards-dc.json'!I2758)</f>
        <v>0</v>
      </c>
      <c r="C1363" t="s">
        <v>5544</v>
      </c>
      <c r="D1363" t="s">
        <v>3829</v>
      </c>
      <c r="E1363" t="s">
        <v>3951</v>
      </c>
      <c r="F1363">
        <v>0</v>
      </c>
      <c r="G1363">
        <v>0</v>
      </c>
      <c r="H1363" t="s">
        <v>11312</v>
      </c>
      <c r="I1363" s="69" t="str">
        <f>"*"&amp;C1363</f>
        <v>*Friend of the Kelvar (NW)</v>
      </c>
    </row>
    <row r="1364" spans="1:9" x14ac:dyDescent="0.25">
      <c r="A1364" t="s">
        <v>2960</v>
      </c>
      <c r="B1364">
        <f>COUNTIF(progressive!C$13:BW$227,'cards-dc.json'!I2759)</f>
        <v>1</v>
      </c>
      <c r="C1364" t="s">
        <v>5545</v>
      </c>
      <c r="D1364" t="s">
        <v>3829</v>
      </c>
      <c r="E1364" t="s">
        <v>3951</v>
      </c>
      <c r="F1364">
        <v>0</v>
      </c>
      <c r="G1364">
        <v>0</v>
      </c>
      <c r="H1364" t="s">
        <v>11313</v>
      </c>
      <c r="I1364" s="69" t="str">
        <f>"*"&amp;C1364</f>
        <v>*Friends of the Snowmen (NW)</v>
      </c>
    </row>
    <row r="1365" spans="1:9" x14ac:dyDescent="0.25">
      <c r="A1365" t="s">
        <v>2961</v>
      </c>
      <c r="B1365">
        <f>COUNTIF(progressive!C$13:BW$227,'cards-dc.json'!I2760)</f>
        <v>0</v>
      </c>
      <c r="C1365" t="s">
        <v>5546</v>
      </c>
      <c r="D1365" t="s">
        <v>3829</v>
      </c>
      <c r="E1365" t="s">
        <v>3951</v>
      </c>
      <c r="F1365">
        <v>0</v>
      </c>
      <c r="G1365">
        <v>0</v>
      </c>
      <c r="H1365" t="s">
        <v>11314</v>
      </c>
      <c r="I1365" s="69" t="str">
        <f>"*"&amp;C1365</f>
        <v>*Friends of Winter (NW)</v>
      </c>
    </row>
    <row r="1366" spans="1:9" x14ac:dyDescent="0.25">
      <c r="A1366" t="s">
        <v>1732</v>
      </c>
      <c r="B1366">
        <f>COUNTIF(progressive!C$13:BW$227,'cards-dc.json'!I2331)</f>
        <v>0</v>
      </c>
      <c r="C1366" t="s">
        <v>5547</v>
      </c>
      <c r="D1366" t="s">
        <v>3819</v>
      </c>
      <c r="E1366" t="s">
        <v>3951</v>
      </c>
      <c r="F1366">
        <v>0</v>
      </c>
      <c r="G1366">
        <v>0</v>
      </c>
      <c r="H1366" t="s">
        <v>11315</v>
      </c>
      <c r="I1366" s="69" t="str">
        <f>"*"&amp;C1366</f>
        <v>*Friendship of Old Renewed (DF)</v>
      </c>
    </row>
    <row r="1367" spans="1:9" x14ac:dyDescent="0.25">
      <c r="A1367" t="s">
        <v>2482</v>
      </c>
      <c r="B1367">
        <f>COUNTIF(progressive!C$13:BW$227,'cards-dc.json'!I3863)</f>
        <v>0</v>
      </c>
      <c r="C1367" t="s">
        <v>5548</v>
      </c>
      <c r="D1367" t="s">
        <v>3823</v>
      </c>
      <c r="E1367" t="s">
        <v>3951</v>
      </c>
      <c r="F1367">
        <v>0</v>
      </c>
      <c r="G1367">
        <v>0</v>
      </c>
      <c r="H1367" t="s">
        <v>11316</v>
      </c>
      <c r="I1367" s="69" t="str">
        <f>"*"&amp;C1367</f>
        <v>*Frightful Guardian (GW)</v>
      </c>
    </row>
    <row r="1368" spans="1:9" x14ac:dyDescent="0.25">
      <c r="A1368" t="s">
        <v>36</v>
      </c>
      <c r="B1368">
        <f>COUNTIF(progressive!C$13:BW$227,'cards-dc.json'!I38)</f>
        <v>0</v>
      </c>
      <c r="C1368" t="s">
        <v>5549</v>
      </c>
      <c r="D1368" t="s">
        <v>3835</v>
      </c>
      <c r="E1368" s="56" t="s">
        <v>3927</v>
      </c>
      <c r="F1368" t="s">
        <v>9787</v>
      </c>
      <c r="G1368" t="s">
        <v>9788</v>
      </c>
      <c r="H1368" t="s">
        <v>11317</v>
      </c>
      <c r="I1368" s="69" t="str">
        <f>"*"&amp;C1368</f>
        <v>*Frodo (TW)</v>
      </c>
    </row>
    <row r="1369" spans="1:9" x14ac:dyDescent="0.25">
      <c r="A1369" t="s">
        <v>518</v>
      </c>
      <c r="B1369">
        <f>COUNTIF(progressive!C$13:BW$227,'cards-dc.json'!I887)</f>
        <v>0</v>
      </c>
      <c r="C1369" t="s">
        <v>5550</v>
      </c>
      <c r="D1369" t="s">
        <v>3833</v>
      </c>
      <c r="E1369" t="s">
        <v>3935</v>
      </c>
      <c r="F1369" t="s">
        <v>9785</v>
      </c>
      <c r="G1369" t="s">
        <v>9786</v>
      </c>
      <c r="H1369" t="s">
        <v>11318</v>
      </c>
      <c r="I1369" s="69" t="str">
        <f>"*"&amp;C1369</f>
        <v>*From the Pits of Angband (TD)</v>
      </c>
    </row>
    <row r="1370" spans="1:9" x14ac:dyDescent="0.25">
      <c r="A1370" t="s">
        <v>2350</v>
      </c>
      <c r="B1370">
        <f>COUNTIF(progressive!C$13:BW$227,'cards-dc.json'!I3703)</f>
        <v>0</v>
      </c>
      <c r="C1370" t="s">
        <v>5551</v>
      </c>
      <c r="D1370" t="s">
        <v>3821</v>
      </c>
      <c r="E1370" t="s">
        <v>3951</v>
      </c>
      <c r="F1370">
        <v>0</v>
      </c>
      <c r="G1370">
        <v>0</v>
      </c>
      <c r="H1370" t="s">
        <v>11319</v>
      </c>
      <c r="I1370" s="69" t="str">
        <f>"*"&amp;C1370</f>
        <v>*Frôr V (DS)</v>
      </c>
    </row>
    <row r="1371" spans="1:9" x14ac:dyDescent="0.25">
      <c r="A1371" t="s">
        <v>2962</v>
      </c>
      <c r="B1371">
        <f>COUNTIF(progressive!C$13:BW$227,'cards-dc.json'!I2761)</f>
        <v>1</v>
      </c>
      <c r="C1371" t="s">
        <v>5552</v>
      </c>
      <c r="D1371" t="s">
        <v>3829</v>
      </c>
      <c r="E1371" s="56" t="s">
        <v>3951</v>
      </c>
      <c r="F1371">
        <v>0</v>
      </c>
      <c r="G1371">
        <v>0</v>
      </c>
      <c r="H1371" t="s">
        <v>11320</v>
      </c>
      <c r="I1371" s="69" t="str">
        <f>"*"&amp;C1371</f>
        <v>*Frost Invasion (NW)</v>
      </c>
    </row>
    <row r="1372" spans="1:9" x14ac:dyDescent="0.25">
      <c r="A1372" t="s">
        <v>2963</v>
      </c>
      <c r="B1372">
        <f>COUNTIF(progressive!C$13:BW$227,'cards-dc.json'!I2762)</f>
        <v>0</v>
      </c>
      <c r="C1372" t="s">
        <v>5553</v>
      </c>
      <c r="D1372" t="s">
        <v>3829</v>
      </c>
      <c r="E1372" s="56" t="s">
        <v>3951</v>
      </c>
      <c r="F1372">
        <v>0</v>
      </c>
      <c r="G1372">
        <v>0</v>
      </c>
      <c r="H1372" t="s">
        <v>11321</v>
      </c>
      <c r="I1372" s="69" t="str">
        <f>"*"&amp;C1372</f>
        <v>*Frozen (NW)</v>
      </c>
    </row>
    <row r="1373" spans="1:9" x14ac:dyDescent="0.25">
      <c r="A1373" t="s">
        <v>1841</v>
      </c>
      <c r="B1373">
        <f>COUNTIF(progressive!C$13:BW$227,'cards-dc.json'!I2451)</f>
        <v>0</v>
      </c>
      <c r="C1373" t="s">
        <v>5554</v>
      </c>
      <c r="D1373" t="s">
        <v>3828</v>
      </c>
      <c r="E1373" s="56" t="s">
        <v>3951</v>
      </c>
      <c r="F1373">
        <v>0</v>
      </c>
      <c r="G1373">
        <v>0</v>
      </c>
      <c r="H1373" t="s">
        <v>11322</v>
      </c>
      <c r="I1373" s="69" t="str">
        <f>"*"&amp;C1373</f>
        <v>*Fruitless Victory (NE)</v>
      </c>
    </row>
    <row r="1374" spans="1:9" x14ac:dyDescent="0.25">
      <c r="A1374" t="s">
        <v>3520</v>
      </c>
      <c r="B1374">
        <f>COUNTIF(progressive!C$13:BW$227,'cards-dc.json'!I3217)</f>
        <v>2</v>
      </c>
      <c r="C1374" t="s">
        <v>5555</v>
      </c>
      <c r="D1374" t="s">
        <v>3834</v>
      </c>
      <c r="E1374" s="56" t="s">
        <v>3951</v>
      </c>
      <c r="F1374">
        <v>0</v>
      </c>
      <c r="G1374">
        <v>0</v>
      </c>
      <c r="H1374" t="s">
        <v>11323</v>
      </c>
      <c r="I1374" s="69" t="str">
        <f>"*"&amp;C1374</f>
        <v>*Fuel for Furnaces (TI)</v>
      </c>
    </row>
    <row r="1375" spans="1:9" x14ac:dyDescent="0.25">
      <c r="A1375" t="s">
        <v>3424</v>
      </c>
      <c r="B1375">
        <f>COUNTIF(progressive!C$13:BW$227,'cards-dc.json'!#REF!)</f>
        <v>0</v>
      </c>
      <c r="C1375" t="s">
        <v>5556</v>
      </c>
      <c r="D1375" t="s">
        <v>3832</v>
      </c>
      <c r="E1375" s="56" t="s">
        <v>3951</v>
      </c>
      <c r="F1375">
        <v>0</v>
      </c>
      <c r="G1375">
        <v>0</v>
      </c>
      <c r="H1375" t="s">
        <v>11324</v>
      </c>
      <c r="I1375" s="69" t="str">
        <f>"*"&amp;C1375</f>
        <v>*Fuinur's Well [H] (SL)</v>
      </c>
    </row>
    <row r="1376" spans="1:9" x14ac:dyDescent="0.25">
      <c r="A1376" t="s">
        <v>3424</v>
      </c>
      <c r="B1376">
        <f>COUNTIF(progressive!C$13:BW$227,'cards-dc.json'!#REF!)</f>
        <v>0</v>
      </c>
      <c r="C1376" t="s">
        <v>5557</v>
      </c>
      <c r="D1376" t="s">
        <v>3832</v>
      </c>
      <c r="E1376" s="56" t="s">
        <v>3951</v>
      </c>
      <c r="F1376">
        <v>0</v>
      </c>
      <c r="G1376">
        <v>0</v>
      </c>
      <c r="H1376" t="s">
        <v>11325</v>
      </c>
      <c r="I1376" s="69" t="str">
        <f>"*"&amp;C1376</f>
        <v>*Fuinur's Well [M] (SL)</v>
      </c>
    </row>
    <row r="1377" spans="1:9" x14ac:dyDescent="0.25">
      <c r="A1377" t="s">
        <v>1145</v>
      </c>
      <c r="B1377">
        <f>COUNTIF(progressive!C$13:BW$227,'cards-dc.json'!I1653)</f>
        <v>0</v>
      </c>
      <c r="C1377" t="s">
        <v>5558</v>
      </c>
      <c r="D1377" t="s">
        <v>3813</v>
      </c>
      <c r="E1377" t="s">
        <v>3937</v>
      </c>
      <c r="F1377" t="s">
        <v>9785</v>
      </c>
      <c r="G1377" t="s">
        <v>9786</v>
      </c>
      <c r="H1377" t="s">
        <v>11326</v>
      </c>
      <c r="I1377" s="69" t="str">
        <f>"*"&amp;C1377</f>
        <v>*Full of Froth and Rage (AS)</v>
      </c>
    </row>
    <row r="1378" spans="1:9" x14ac:dyDescent="0.25">
      <c r="A1378" t="s">
        <v>1733</v>
      </c>
      <c r="B1378">
        <f>COUNTIF(progressive!C$13:BW$227,'cards-dc.json'!I2332)</f>
        <v>0</v>
      </c>
      <c r="C1378" t="s">
        <v>5559</v>
      </c>
      <c r="D1378" t="s">
        <v>3819</v>
      </c>
      <c r="E1378" t="s">
        <v>3951</v>
      </c>
      <c r="F1378">
        <v>0</v>
      </c>
      <c r="G1378">
        <v>0</v>
      </c>
      <c r="H1378" t="s">
        <v>11327</v>
      </c>
      <c r="I1378" s="69" t="str">
        <f>"*"&amp;C1378</f>
        <v>*Fungi (DF)</v>
      </c>
    </row>
    <row r="1379" spans="1:9" x14ac:dyDescent="0.25">
      <c r="A1379" t="s">
        <v>9897</v>
      </c>
      <c r="B1379">
        <f>COUNTIF(progressive!C$13:BW$227,'cards-dc.json'!I3218)</f>
        <v>0</v>
      </c>
      <c r="C1379" t="s">
        <v>9973</v>
      </c>
      <c r="D1379" t="s">
        <v>3834</v>
      </c>
      <c r="E1379" s="56"/>
      <c r="H1379" t="s">
        <v>11328</v>
      </c>
      <c r="I1379" s="69" t="str">
        <f>"*"&amp;C1379</f>
        <v>*Furnaces of War (TI)</v>
      </c>
    </row>
    <row r="1380" spans="1:9" x14ac:dyDescent="0.25">
      <c r="A1380" t="s">
        <v>3774</v>
      </c>
      <c r="C1380" t="s">
        <v>5560</v>
      </c>
      <c r="D1380" t="s">
        <v>3816</v>
      </c>
      <c r="E1380" t="s">
        <v>3951</v>
      </c>
      <c r="F1380">
        <v>0</v>
      </c>
      <c r="G1380">
        <v>0</v>
      </c>
      <c r="H1380" t="s">
        <v>11329</v>
      </c>
      <c r="I1380" s="69" t="str">
        <f>"*"&amp;C1380</f>
        <v>*Fur-traders of Dyr (BU)</v>
      </c>
    </row>
    <row r="1381" spans="1:9" x14ac:dyDescent="0.25">
      <c r="A1381" t="s">
        <v>2759</v>
      </c>
      <c r="B1381">
        <f>COUNTIF(progressive!C$13:BW$227,'cards-dc.json'!I2947)</f>
        <v>0</v>
      </c>
      <c r="C1381" t="s">
        <v>5561</v>
      </c>
      <c r="D1381" t="s">
        <v>3826</v>
      </c>
      <c r="E1381" t="s">
        <v>3951</v>
      </c>
      <c r="F1381">
        <v>0</v>
      </c>
      <c r="G1381">
        <v>0</v>
      </c>
      <c r="H1381" t="s">
        <v>11330</v>
      </c>
      <c r="I1381" s="69" t="str">
        <f>"*"&amp;C1381</f>
        <v>*Fury From the Deeps (ML)</v>
      </c>
    </row>
    <row r="1382" spans="1:9" x14ac:dyDescent="0.25">
      <c r="A1382" t="s">
        <v>107</v>
      </c>
      <c r="B1382">
        <f>COUNTIF(progressive!C$13:BW$227,'cards-dc.json'!I110)</f>
        <v>0</v>
      </c>
      <c r="C1382" t="s">
        <v>5562</v>
      </c>
      <c r="D1382" t="s">
        <v>3835</v>
      </c>
      <c r="E1382" s="56" t="s">
        <v>8517</v>
      </c>
      <c r="F1382" t="s">
        <v>9785</v>
      </c>
      <c r="G1382" t="s">
        <v>9786</v>
      </c>
      <c r="H1382" t="s">
        <v>11331</v>
      </c>
      <c r="I1382" s="69" t="str">
        <f>"*"&amp;C1382</f>
        <v>*Fury of the Iron Crown (TW)</v>
      </c>
    </row>
    <row r="1383" spans="1:9" x14ac:dyDescent="0.25">
      <c r="A1383" t="s">
        <v>2263</v>
      </c>
      <c r="B1383">
        <f>COUNTIF(progressive!C$13:BW$227,'cards-dc.json'!I3591)</f>
        <v>0</v>
      </c>
      <c r="C1383" t="s">
        <v>5563</v>
      </c>
      <c r="D1383" t="s">
        <v>3818</v>
      </c>
      <c r="E1383" t="s">
        <v>3951</v>
      </c>
      <c r="F1383">
        <v>0</v>
      </c>
      <c r="G1383">
        <v>0</v>
      </c>
      <c r="H1383" t="s">
        <v>11332</v>
      </c>
      <c r="I1383" s="69" t="str">
        <f>"*"&amp;C1383</f>
        <v>*Gabmog the Dimwitted (CP)</v>
      </c>
    </row>
    <row r="1384" spans="1:9" x14ac:dyDescent="0.25">
      <c r="A1384" t="s">
        <v>2964</v>
      </c>
      <c r="B1384">
        <f>COUNTIF(progressive!C$13:BW$227,'cards-dc.json'!I2763)</f>
        <v>0</v>
      </c>
      <c r="C1384" t="s">
        <v>5564</v>
      </c>
      <c r="D1384" t="s">
        <v>3829</v>
      </c>
      <c r="E1384" t="s">
        <v>3951</v>
      </c>
      <c r="F1384">
        <v>0</v>
      </c>
      <c r="G1384">
        <v>0</v>
      </c>
      <c r="H1384" t="s">
        <v>11333</v>
      </c>
      <c r="I1384" s="69" t="str">
        <f>"*"&amp;C1384</f>
        <v>*Gaerennon (NW)</v>
      </c>
    </row>
    <row r="1385" spans="1:9" x14ac:dyDescent="0.25">
      <c r="A1385" t="s">
        <v>1146</v>
      </c>
      <c r="B1385">
        <f>COUNTIF(progressive!C$13:BW$227,'cards-dc.json'!I1654)</f>
        <v>0</v>
      </c>
      <c r="C1385" t="s">
        <v>5565</v>
      </c>
      <c r="D1385" t="s">
        <v>3813</v>
      </c>
      <c r="E1385" t="s">
        <v>3937</v>
      </c>
      <c r="F1385" t="s">
        <v>9789</v>
      </c>
      <c r="G1385" t="s">
        <v>9786</v>
      </c>
      <c r="H1385" t="s">
        <v>11334</v>
      </c>
      <c r="I1385" s="69" t="str">
        <f>"*"&amp;C1385</f>
        <v>*Galadhrim (AS)</v>
      </c>
    </row>
    <row r="1386" spans="1:9" x14ac:dyDescent="0.25">
      <c r="A1386" t="s">
        <v>37</v>
      </c>
      <c r="B1386">
        <f>COUNTIF(progressive!C$13:BW$227,'cards-dc.json'!I39)</f>
        <v>0</v>
      </c>
      <c r="C1386" t="s">
        <v>5566</v>
      </c>
      <c r="D1386" t="s">
        <v>3835</v>
      </c>
      <c r="E1386" t="s">
        <v>3927</v>
      </c>
      <c r="F1386" t="s">
        <v>9787</v>
      </c>
      <c r="G1386" t="s">
        <v>9788</v>
      </c>
      <c r="H1386" t="s">
        <v>11335</v>
      </c>
      <c r="I1386" s="69" t="str">
        <f>"*"&amp;C1386</f>
        <v>*Galadriel (TW)</v>
      </c>
    </row>
    <row r="1387" spans="1:9" x14ac:dyDescent="0.25">
      <c r="A1387" t="s">
        <v>489</v>
      </c>
      <c r="B1387">
        <f>COUNTIF(progressive!C$13:BW$227,'cards-dc.json'!I858)</f>
        <v>0</v>
      </c>
      <c r="C1387" t="s">
        <v>5567</v>
      </c>
      <c r="D1387" t="s">
        <v>3833</v>
      </c>
      <c r="E1387" s="56" t="s">
        <v>3935</v>
      </c>
      <c r="F1387" t="s">
        <v>9787</v>
      </c>
      <c r="G1387" t="s">
        <v>9788</v>
      </c>
      <c r="H1387" t="s">
        <v>11336</v>
      </c>
      <c r="I1387" s="69" t="str">
        <f>"*"&amp;C1387</f>
        <v>*Galdor (TD)</v>
      </c>
    </row>
    <row r="1388" spans="1:9" x14ac:dyDescent="0.25">
      <c r="A1388" t="s">
        <v>2892</v>
      </c>
      <c r="B1388">
        <f>COUNTIF(progressive!C$13:BW$227,'cards-dc.json'!I2690)</f>
        <v>0</v>
      </c>
      <c r="C1388" t="s">
        <v>5568</v>
      </c>
      <c r="D1388" t="s">
        <v>3829</v>
      </c>
      <c r="E1388" t="s">
        <v>3951</v>
      </c>
      <c r="F1388">
        <v>0</v>
      </c>
      <c r="G1388">
        <v>0</v>
      </c>
      <c r="H1388" t="s">
        <v>11337</v>
      </c>
      <c r="I1388" s="69" t="str">
        <f>"*"&amp;C1388</f>
        <v>*Gales of Frost and Ice (NW)</v>
      </c>
    </row>
    <row r="1389" spans="1:9" x14ac:dyDescent="0.25">
      <c r="A1389" t="s">
        <v>2854</v>
      </c>
      <c r="B1389">
        <f>COUNTIF(progressive!C$13:BW$227,'cards-dc.json'!I2652)</f>
        <v>0</v>
      </c>
      <c r="C1389" t="s">
        <v>5569</v>
      </c>
      <c r="D1389" t="s">
        <v>3829</v>
      </c>
      <c r="E1389" t="s">
        <v>3951</v>
      </c>
      <c r="F1389">
        <v>0</v>
      </c>
      <c r="G1389">
        <v>0</v>
      </c>
      <c r="H1389" t="s">
        <v>11338</v>
      </c>
      <c r="I1389" s="69" t="str">
        <f>"*"&amp;C1389</f>
        <v>*Galgrinic (NW)</v>
      </c>
    </row>
    <row r="1390" spans="1:9" x14ac:dyDescent="0.25">
      <c r="A1390" t="s">
        <v>2965</v>
      </c>
      <c r="B1390">
        <f>COUNTIF(progressive!C$13:BW$227,'cards-dc.json'!I2764)</f>
        <v>0</v>
      </c>
      <c r="C1390" t="s">
        <v>5570</v>
      </c>
      <c r="D1390" t="s">
        <v>3829</v>
      </c>
      <c r="E1390" t="s">
        <v>3951</v>
      </c>
      <c r="F1390">
        <v>0</v>
      </c>
      <c r="G1390">
        <v>0</v>
      </c>
      <c r="H1390" t="s">
        <v>11339</v>
      </c>
      <c r="I1390" s="69" t="str">
        <f>"*"&amp;C1390</f>
        <v>*Galgrin's Hammer (NW)</v>
      </c>
    </row>
    <row r="1391" spans="1:9" x14ac:dyDescent="0.25">
      <c r="A1391" t="s">
        <v>1638</v>
      </c>
      <c r="B1391">
        <f>COUNTIF(progressive!C$13:BW$227,'cards-dc.json'!I2235)</f>
        <v>0</v>
      </c>
      <c r="C1391" t="s">
        <v>5571</v>
      </c>
      <c r="D1391" t="s">
        <v>3819</v>
      </c>
      <c r="E1391" s="56" t="s">
        <v>3951</v>
      </c>
      <c r="F1391">
        <v>0</v>
      </c>
      <c r="G1391">
        <v>0</v>
      </c>
      <c r="H1391" t="s">
        <v>11340</v>
      </c>
      <c r="I1391" s="69" t="str">
        <f>"*"&amp;C1391</f>
        <v>*Galion (DF)</v>
      </c>
    </row>
    <row r="1392" spans="1:9" x14ac:dyDescent="0.25">
      <c r="A1392" t="s">
        <v>38</v>
      </c>
      <c r="B1392">
        <f>COUNTIF(progressive!C$13:BW$227,'cards-dc.json'!I40)</f>
        <v>0</v>
      </c>
      <c r="C1392" t="s">
        <v>5572</v>
      </c>
      <c r="D1392" t="s">
        <v>3835</v>
      </c>
      <c r="E1392" t="s">
        <v>3927</v>
      </c>
      <c r="F1392" t="s">
        <v>9787</v>
      </c>
      <c r="G1392" t="s">
        <v>9788</v>
      </c>
      <c r="H1392" t="s">
        <v>11341</v>
      </c>
      <c r="I1392" s="69" t="str">
        <f>"*"&amp;C1392</f>
        <v>*Galva (TW)</v>
      </c>
    </row>
    <row r="1393" spans="1:9" x14ac:dyDescent="0.25">
      <c r="A1393" t="s">
        <v>39</v>
      </c>
      <c r="B1393">
        <f>COUNTIF(progressive!C$13:BW$227,'cards-dc.json'!I41)</f>
        <v>0</v>
      </c>
      <c r="C1393" t="s">
        <v>5573</v>
      </c>
      <c r="D1393" t="s">
        <v>3835</v>
      </c>
      <c r="E1393" s="56" t="s">
        <v>3926</v>
      </c>
      <c r="F1393" t="s">
        <v>9787</v>
      </c>
      <c r="G1393" t="s">
        <v>9788</v>
      </c>
      <c r="H1393" t="s">
        <v>11342</v>
      </c>
      <c r="I1393" s="69" t="str">
        <f>"*"&amp;C1393</f>
        <v>*Gamling the Old (TW)</v>
      </c>
    </row>
    <row r="1394" spans="1:9" x14ac:dyDescent="0.25">
      <c r="A1394" t="s">
        <v>2165</v>
      </c>
      <c r="B1394">
        <f>COUNTIF(progressive!C$13:BW$227,'cards-dc.json'!I3471)</f>
        <v>0</v>
      </c>
      <c r="C1394" t="s">
        <v>5574</v>
      </c>
      <c r="D1394" t="s">
        <v>3817</v>
      </c>
      <c r="E1394" t="s">
        <v>3951</v>
      </c>
      <c r="F1394">
        <v>0</v>
      </c>
      <c r="G1394">
        <v>0</v>
      </c>
      <c r="H1394" t="s">
        <v>10124</v>
      </c>
      <c r="I1394" s="69" t="str">
        <f>"*"&amp;C1394</f>
        <v>*Gan (CA)</v>
      </c>
    </row>
    <row r="1395" spans="1:9" x14ac:dyDescent="0.25">
      <c r="A1395" t="s">
        <v>40</v>
      </c>
      <c r="B1395">
        <f>COUNTIF(progressive!C$13:BW$227,'cards-dc.json'!I42)</f>
        <v>0</v>
      </c>
      <c r="C1395" t="s">
        <v>5575</v>
      </c>
      <c r="D1395" t="s">
        <v>3835</v>
      </c>
      <c r="E1395" t="s">
        <v>3924</v>
      </c>
      <c r="F1395" t="s">
        <v>9787</v>
      </c>
      <c r="G1395" t="s">
        <v>9794</v>
      </c>
      <c r="H1395" t="s">
        <v>11343</v>
      </c>
      <c r="I1395" s="69" t="str">
        <f>"*"&amp;C1395</f>
        <v>*Gandalf [H] (TW)</v>
      </c>
    </row>
    <row r="1396" spans="1:9" x14ac:dyDescent="0.25">
      <c r="A1396" t="s">
        <v>40</v>
      </c>
      <c r="B1396">
        <f>COUNTIF(progressive!C$13:BW$227,'cards-dc.json'!I1811)</f>
        <v>0</v>
      </c>
      <c r="C1396" t="s">
        <v>5576</v>
      </c>
      <c r="D1396" t="s">
        <v>3836</v>
      </c>
      <c r="E1396" s="56" t="s">
        <v>3948</v>
      </c>
      <c r="F1396" t="s">
        <v>9787</v>
      </c>
      <c r="G1396" t="s">
        <v>9794</v>
      </c>
      <c r="H1396" t="s">
        <v>11344</v>
      </c>
      <c r="I1396" s="69" t="str">
        <f>"*"&amp;C1396</f>
        <v>*Gandalf [F] (WH)</v>
      </c>
    </row>
    <row r="1397" spans="1:9" x14ac:dyDescent="0.25">
      <c r="A1397" t="s">
        <v>1147</v>
      </c>
      <c r="B1397">
        <f>COUNTIF(progressive!C$13:BW$227,'cards-dc.json'!I1655)</f>
        <v>0</v>
      </c>
      <c r="C1397" t="s">
        <v>5577</v>
      </c>
      <c r="D1397" t="s">
        <v>3813</v>
      </c>
      <c r="E1397" t="s">
        <v>3936</v>
      </c>
      <c r="F1397" t="s">
        <v>9789</v>
      </c>
      <c r="G1397" t="s">
        <v>9786</v>
      </c>
      <c r="H1397" t="s">
        <v>11345</v>
      </c>
      <c r="I1397" s="69" t="str">
        <f>"*"&amp;C1397</f>
        <v>*Gandalf the White Rider (AS)</v>
      </c>
    </row>
    <row r="1398" spans="1:9" x14ac:dyDescent="0.25">
      <c r="A1398" t="s">
        <v>1304</v>
      </c>
      <c r="B1398">
        <f>COUNTIF(progressive!C$13:BW$227,'cards-dc.json'!I1860)</f>
        <v>0</v>
      </c>
      <c r="C1398" t="s">
        <v>5578</v>
      </c>
      <c r="D1398" t="s">
        <v>3836</v>
      </c>
      <c r="E1398" t="s">
        <v>3939</v>
      </c>
      <c r="F1398" t="s">
        <v>9790</v>
      </c>
      <c r="G1398" t="s">
        <v>9796</v>
      </c>
      <c r="H1398" t="s">
        <v>11346</v>
      </c>
      <c r="I1398" s="69" t="str">
        <f>"*"&amp;C1398</f>
        <v>*Gandalf's Friend (WH)</v>
      </c>
    </row>
    <row r="1399" spans="1:9" x14ac:dyDescent="0.25">
      <c r="A1399" t="s">
        <v>1734</v>
      </c>
      <c r="B1399">
        <f>COUNTIF(progressive!C$13:BW$227,'cards-dc.json'!I2333)</f>
        <v>0</v>
      </c>
      <c r="C1399" t="s">
        <v>5579</v>
      </c>
      <c r="D1399" t="s">
        <v>3819</v>
      </c>
      <c r="E1399" t="s">
        <v>3951</v>
      </c>
      <c r="F1399">
        <v>0</v>
      </c>
      <c r="G1399">
        <v>0</v>
      </c>
      <c r="H1399" t="s">
        <v>11347</v>
      </c>
      <c r="I1399" s="69" t="str">
        <f>"*"&amp;C1399</f>
        <v>*Gandalf's Staff (DF)</v>
      </c>
    </row>
    <row r="1400" spans="1:9" x14ac:dyDescent="0.25">
      <c r="A1400" t="s">
        <v>1417</v>
      </c>
      <c r="B1400">
        <f>COUNTIF(progressive!C$13:BW$227,'cards-dc.json'!I1977)</f>
        <v>0</v>
      </c>
      <c r="C1400" t="s">
        <v>5580</v>
      </c>
      <c r="D1400" t="s">
        <v>3814</v>
      </c>
      <c r="E1400" t="s">
        <v>3926</v>
      </c>
      <c r="F1400" t="s">
        <v>9790</v>
      </c>
      <c r="G1400" t="s">
        <v>9784</v>
      </c>
      <c r="H1400" t="s">
        <v>11348</v>
      </c>
      <c r="I1400" s="69" t="str">
        <f>"*"&amp;C1400</f>
        <v>*Gangways over the Fire (BA)</v>
      </c>
    </row>
    <row r="1401" spans="1:9" x14ac:dyDescent="0.25">
      <c r="A1401" t="s">
        <v>2194</v>
      </c>
      <c r="B1401">
        <f>COUNTIF(progressive!C$13:BW$227,'cards-dc.json'!I3500)</f>
        <v>0</v>
      </c>
      <c r="C1401" t="s">
        <v>5581</v>
      </c>
      <c r="D1401" t="s">
        <v>3817</v>
      </c>
      <c r="E1401" t="s">
        <v>3951</v>
      </c>
      <c r="F1401">
        <v>0</v>
      </c>
      <c r="G1401">
        <v>0</v>
      </c>
      <c r="H1401" t="s">
        <v>11349</v>
      </c>
      <c r="I1401" s="69" t="str">
        <f>"*"&amp;C1401</f>
        <v>*Ganim (CA)</v>
      </c>
    </row>
    <row r="1402" spans="1:9" x14ac:dyDescent="0.25">
      <c r="A1402" t="s">
        <v>204</v>
      </c>
      <c r="B1402">
        <f>COUNTIF(progressive!C$13:BW$227,'cards-dc.json'!I209)</f>
        <v>0</v>
      </c>
      <c r="C1402" t="s">
        <v>5582</v>
      </c>
      <c r="D1402" t="s">
        <v>3835</v>
      </c>
      <c r="E1402" t="s">
        <v>3930</v>
      </c>
      <c r="F1402" t="s">
        <v>9795</v>
      </c>
      <c r="G1402" t="s">
        <v>9786</v>
      </c>
      <c r="H1402" t="s">
        <v>11350</v>
      </c>
      <c r="I1402" s="69" t="str">
        <f>"*"&amp;C1402</f>
        <v>*Gap of Isen (TW)</v>
      </c>
    </row>
    <row r="1403" spans="1:9" x14ac:dyDescent="0.25">
      <c r="A1403" t="s">
        <v>3660</v>
      </c>
      <c r="B1403">
        <f>COUNTIF(progressive!C$13:BW$227,'cards-dc.json'!I4225)</f>
        <v>0</v>
      </c>
      <c r="C1403" t="s">
        <v>5583</v>
      </c>
      <c r="D1403" t="s">
        <v>3837</v>
      </c>
      <c r="E1403" s="56" t="s">
        <v>3951</v>
      </c>
      <c r="F1403">
        <v>0</v>
      </c>
      <c r="G1403">
        <v>0</v>
      </c>
      <c r="H1403" t="s">
        <v>11351</v>
      </c>
      <c r="I1403" s="69" t="str">
        <f>"*"&amp;C1403</f>
        <v>*Garrison at Cair Andros (WR)</v>
      </c>
    </row>
    <row r="1404" spans="1:9" x14ac:dyDescent="0.25">
      <c r="A1404" t="s">
        <v>3467</v>
      </c>
      <c r="B1404">
        <f>COUNTIF(progressive!C$13:BW$227,'cards-dc.json'!I3149)</f>
        <v>0</v>
      </c>
      <c r="C1404" t="s">
        <v>5584</v>
      </c>
      <c r="D1404" t="s">
        <v>3834</v>
      </c>
      <c r="E1404" s="56" t="s">
        <v>3951</v>
      </c>
      <c r="F1404">
        <v>0</v>
      </c>
      <c r="G1404">
        <v>0</v>
      </c>
      <c r="H1404" t="s">
        <v>11352</v>
      </c>
      <c r="I1404" s="69" t="str">
        <f>"*"&amp;C1404</f>
        <v>*Garulf (TI)</v>
      </c>
    </row>
    <row r="1405" spans="1:9" x14ac:dyDescent="0.25">
      <c r="A1405" t="s">
        <v>291</v>
      </c>
      <c r="B1405">
        <f>COUNTIF(progressive!C$13:BW$227,'cards-dc.json'!I296)</f>
        <v>0</v>
      </c>
      <c r="C1405" t="s">
        <v>5585</v>
      </c>
      <c r="D1405" t="s">
        <v>3835</v>
      </c>
      <c r="E1405" s="56" t="s">
        <v>3932</v>
      </c>
      <c r="F1405" t="s">
        <v>9790</v>
      </c>
      <c r="G1405" t="s">
        <v>9788</v>
      </c>
      <c r="H1405" t="s">
        <v>11353</v>
      </c>
      <c r="I1405" s="69" t="str">
        <f>"*"&amp;C1405</f>
        <v>*Gates of Morning (TW)</v>
      </c>
    </row>
    <row r="1406" spans="1:9" x14ac:dyDescent="0.25">
      <c r="A1406" t="s">
        <v>1305</v>
      </c>
      <c r="B1406">
        <f>COUNTIF(progressive!C$13:BW$227,'cards-dc.json'!I1861)</f>
        <v>4</v>
      </c>
      <c r="C1406" t="s">
        <v>5586</v>
      </c>
      <c r="D1406" t="s">
        <v>3836</v>
      </c>
      <c r="E1406" t="s">
        <v>3941</v>
      </c>
      <c r="F1406" t="s">
        <v>9790</v>
      </c>
      <c r="G1406" t="s">
        <v>9796</v>
      </c>
      <c r="H1406" t="s">
        <v>11354</v>
      </c>
      <c r="I1406" s="69" t="str">
        <f>"*"&amp;C1406</f>
        <v>*Gatherer of Loyalties (WH)</v>
      </c>
    </row>
    <row r="1407" spans="1:9" x14ac:dyDescent="0.25">
      <c r="A1407" t="s">
        <v>1797</v>
      </c>
      <c r="B1407">
        <f>COUNTIF(progressive!C$13:BW$227,'cards-dc.json'!I2399)</f>
        <v>1</v>
      </c>
      <c r="C1407" t="s">
        <v>5587</v>
      </c>
      <c r="D1407" t="s">
        <v>3819</v>
      </c>
      <c r="E1407" t="s">
        <v>3951</v>
      </c>
      <c r="F1407">
        <v>0</v>
      </c>
      <c r="G1407">
        <v>0</v>
      </c>
      <c r="H1407" t="s">
        <v>11355</v>
      </c>
      <c r="I1407" s="69" t="str">
        <f>"*"&amp;C1407</f>
        <v>*Gaurblog Lug [H] (DF)</v>
      </c>
    </row>
    <row r="1408" spans="1:9" x14ac:dyDescent="0.25">
      <c r="A1408" t="s">
        <v>1797</v>
      </c>
      <c r="B1408">
        <f>COUNTIF(progressive!C$13:BW$227,'cards-dc.json'!I2400)</f>
        <v>0</v>
      </c>
      <c r="C1408" t="s">
        <v>5588</v>
      </c>
      <c r="D1408" t="s">
        <v>3819</v>
      </c>
      <c r="E1408" s="56" t="s">
        <v>3951</v>
      </c>
      <c r="F1408">
        <v>0</v>
      </c>
      <c r="G1408">
        <v>0</v>
      </c>
      <c r="H1408" t="s">
        <v>11356</v>
      </c>
      <c r="I1408" s="69" t="str">
        <f>"*"&amp;C1408</f>
        <v>*Gaurblog Lug [M] (DF)</v>
      </c>
    </row>
    <row r="1409" spans="1:9" x14ac:dyDescent="0.25">
      <c r="A1409" t="s">
        <v>1808</v>
      </c>
      <c r="B1409">
        <f>COUNTIF(progressive!C$13:BW$227,'cards-dc.json'!I2418)</f>
        <v>0</v>
      </c>
      <c r="C1409" t="s">
        <v>5589</v>
      </c>
      <c r="D1409" t="s">
        <v>3828</v>
      </c>
      <c r="E1409" t="s">
        <v>3951</v>
      </c>
      <c r="F1409">
        <v>0</v>
      </c>
      <c r="G1409">
        <v>0</v>
      </c>
      <c r="H1409" t="s">
        <v>11357</v>
      </c>
      <c r="I1409" s="69" t="str">
        <f>"*"&amp;C1409</f>
        <v>*Gaurhir (NE)</v>
      </c>
    </row>
    <row r="1410" spans="1:9" x14ac:dyDescent="0.25">
      <c r="A1410" t="s">
        <v>2235</v>
      </c>
      <c r="B1410">
        <f>COUNTIF(progressive!C$13:BW$227,'cards-dc.json'!I3545)</f>
        <v>0</v>
      </c>
      <c r="C1410" t="s">
        <v>5590</v>
      </c>
      <c r="D1410" t="s">
        <v>3817</v>
      </c>
      <c r="E1410" t="s">
        <v>3951</v>
      </c>
      <c r="F1410">
        <v>0</v>
      </c>
      <c r="G1410">
        <v>0</v>
      </c>
      <c r="H1410" t="s">
        <v>11358</v>
      </c>
      <c r="I1410" s="69" t="str">
        <f>"*"&amp;C1410</f>
        <v>*Gaven [H] (CA)</v>
      </c>
    </row>
    <row r="1411" spans="1:9" x14ac:dyDescent="0.25">
      <c r="A1411" t="s">
        <v>2235</v>
      </c>
      <c r="B1411">
        <f>COUNTIF(progressive!C$13:BW$227,'cards-dc.json'!I3546)</f>
        <v>0</v>
      </c>
      <c r="C1411" t="s">
        <v>5591</v>
      </c>
      <c r="D1411" t="s">
        <v>3817</v>
      </c>
      <c r="E1411" t="s">
        <v>3951</v>
      </c>
      <c r="F1411">
        <v>0</v>
      </c>
      <c r="G1411">
        <v>0</v>
      </c>
      <c r="H1411" t="s">
        <v>11359</v>
      </c>
      <c r="I1411" s="69" t="str">
        <f>"*"&amp;C1411</f>
        <v>*Gaven [M] (CA)</v>
      </c>
    </row>
    <row r="1412" spans="1:9" x14ac:dyDescent="0.25">
      <c r="A1412" t="s">
        <v>1916</v>
      </c>
      <c r="B1412">
        <f>COUNTIF(progressive!C$13:BW$227,'cards-dc.json'!I2528)</f>
        <v>0</v>
      </c>
      <c r="C1412" t="s">
        <v>5592</v>
      </c>
      <c r="D1412" t="s">
        <v>3828</v>
      </c>
      <c r="E1412" t="s">
        <v>3951</v>
      </c>
      <c r="F1412">
        <v>0</v>
      </c>
      <c r="G1412">
        <v>0</v>
      </c>
      <c r="H1412" t="s">
        <v>11360</v>
      </c>
      <c r="I1412" s="69" t="str">
        <f>"*"&amp;C1412</f>
        <v>*Gaze Fixed (NE)</v>
      </c>
    </row>
    <row r="1413" spans="1:9" x14ac:dyDescent="0.25">
      <c r="A1413" t="s">
        <v>1917</v>
      </c>
      <c r="B1413">
        <f>COUNTIF(progressive!C$13:BW$227,'cards-dc.json'!I2529)</f>
        <v>2</v>
      </c>
      <c r="C1413" t="s">
        <v>5593</v>
      </c>
      <c r="D1413" t="s">
        <v>3828</v>
      </c>
      <c r="E1413" s="56" t="s">
        <v>3951</v>
      </c>
      <c r="F1413">
        <v>0</v>
      </c>
      <c r="G1413">
        <v>0</v>
      </c>
      <c r="H1413" t="s">
        <v>11361</v>
      </c>
      <c r="I1413" s="69" t="str">
        <f>"*"&amp;C1413</f>
        <v>*Gé of Ogamur (NE)</v>
      </c>
    </row>
    <row r="1414" spans="1:9" x14ac:dyDescent="0.25">
      <c r="A1414" t="s">
        <v>1124</v>
      </c>
      <c r="B1414">
        <f>COUNTIF(progressive!C$13:BW$227,'cards-dc.json'!I1778)</f>
        <v>0</v>
      </c>
      <c r="C1414" t="s">
        <v>5595</v>
      </c>
      <c r="D1414" t="s">
        <v>3813</v>
      </c>
      <c r="E1414" t="s">
        <v>3935</v>
      </c>
      <c r="F1414" t="s">
        <v>9793</v>
      </c>
      <c r="G1414" t="s">
        <v>9788</v>
      </c>
      <c r="H1414" t="s">
        <v>11362</v>
      </c>
      <c r="I1414" s="69" t="str">
        <f>"*"&amp;C1414</f>
        <v>*Geann a-Lisch [H] (AS)</v>
      </c>
    </row>
    <row r="1415" spans="1:9" x14ac:dyDescent="0.25">
      <c r="A1415" t="s">
        <v>1124</v>
      </c>
      <c r="B1415">
        <f>COUNTIF(progressive!C$13:BW$227,'cards-dc.json'!I1593)</f>
        <v>0</v>
      </c>
      <c r="C1415" t="s">
        <v>5594</v>
      </c>
      <c r="D1415" t="s">
        <v>3825</v>
      </c>
      <c r="E1415" s="56" t="s">
        <v>3943</v>
      </c>
      <c r="F1415" t="s">
        <v>9793</v>
      </c>
      <c r="G1415" t="s">
        <v>9784</v>
      </c>
      <c r="H1415" t="s">
        <v>11363</v>
      </c>
      <c r="I1415" s="69" t="str">
        <f>"*"&amp;C1415</f>
        <v>*Geann a-Lisch [M] (LE)</v>
      </c>
    </row>
    <row r="1416" spans="1:9" x14ac:dyDescent="0.25">
      <c r="A1416" t="s">
        <v>2561</v>
      </c>
      <c r="B1416">
        <f>COUNTIF(progressive!C$13:BW$227,'cards-dc.json'!I3941)</f>
        <v>2</v>
      </c>
      <c r="C1416" t="s">
        <v>5596</v>
      </c>
      <c r="D1416" t="s">
        <v>3823</v>
      </c>
      <c r="E1416" t="s">
        <v>3951</v>
      </c>
      <c r="F1416">
        <v>0</v>
      </c>
      <c r="G1416">
        <v>0</v>
      </c>
      <c r="H1416" t="s">
        <v>11364</v>
      </c>
      <c r="I1416" s="69" t="str">
        <f>"*"&amp;C1416</f>
        <v>*Gem-encrusted Belly (GW)</v>
      </c>
    </row>
    <row r="1417" spans="1:9" x14ac:dyDescent="0.25">
      <c r="A1417" t="s">
        <v>792</v>
      </c>
      <c r="B1417">
        <f>COUNTIF(progressive!C$13:BW$227,'cards-dc.json'!I1161)</f>
        <v>0</v>
      </c>
      <c r="C1417" t="s">
        <v>5597</v>
      </c>
      <c r="D1417" t="s">
        <v>3820</v>
      </c>
      <c r="E1417" t="s">
        <v>3940</v>
      </c>
      <c r="F1417" t="s">
        <v>9783</v>
      </c>
      <c r="G1417" t="s">
        <v>9788</v>
      </c>
      <c r="H1417" t="s">
        <v>11365</v>
      </c>
      <c r="I1417" s="69" t="str">
        <f>"*"&amp;C1417</f>
        <v>*Gems of Arda (DM)</v>
      </c>
    </row>
    <row r="1418" spans="1:9" x14ac:dyDescent="0.25">
      <c r="A1418" t="s">
        <v>680</v>
      </c>
      <c r="B1418">
        <f>COUNTIF(progressive!C$13:BW$227,'cards-dc.json'!I1049)</f>
        <v>0</v>
      </c>
      <c r="C1418" t="s">
        <v>5598</v>
      </c>
      <c r="D1418" t="s">
        <v>3820</v>
      </c>
      <c r="E1418" t="s">
        <v>3938</v>
      </c>
      <c r="F1418" t="s">
        <v>9787</v>
      </c>
      <c r="G1418" t="s">
        <v>9784</v>
      </c>
      <c r="H1418" t="s">
        <v>11366</v>
      </c>
      <c r="I1418" s="69" t="str">
        <f>"*"&amp;C1418</f>
        <v>*Gergeli (DM)</v>
      </c>
    </row>
    <row r="1419" spans="1:9" x14ac:dyDescent="0.25">
      <c r="A1419" t="s">
        <v>2158</v>
      </c>
      <c r="B1419">
        <f>COUNTIF(progressive!C$13:BW$227,'cards-dc.json'!I3464)</f>
        <v>0</v>
      </c>
      <c r="C1419" t="s">
        <v>5599</v>
      </c>
      <c r="D1419" t="s">
        <v>3817</v>
      </c>
      <c r="E1419" t="s">
        <v>3951</v>
      </c>
      <c r="F1419">
        <v>0</v>
      </c>
      <c r="G1419">
        <v>0</v>
      </c>
      <c r="H1419" t="s">
        <v>11367</v>
      </c>
      <c r="I1419" s="69" t="str">
        <f>"*"&amp;C1419</f>
        <v>*Gesathago (CA)</v>
      </c>
    </row>
    <row r="1420" spans="1:9" x14ac:dyDescent="0.25">
      <c r="A1420" t="s">
        <v>2236</v>
      </c>
      <c r="B1420">
        <f>COUNTIF(progressive!C$13:BW$227,'cards-dc.json'!I3547)</f>
        <v>0</v>
      </c>
      <c r="C1420" t="s">
        <v>5600</v>
      </c>
      <c r="D1420" t="s">
        <v>3817</v>
      </c>
      <c r="E1420" t="s">
        <v>3951</v>
      </c>
      <c r="F1420">
        <v>0</v>
      </c>
      <c r="G1420">
        <v>0</v>
      </c>
      <c r="H1420" t="s">
        <v>11368</v>
      </c>
      <c r="I1420" s="69" t="str">
        <f>"*"&amp;C1420</f>
        <v>*Gesathago's Lair [H] (CA)</v>
      </c>
    </row>
    <row r="1421" spans="1:9" x14ac:dyDescent="0.25">
      <c r="A1421" t="s">
        <v>2236</v>
      </c>
      <c r="B1421">
        <f>COUNTIF(progressive!C$13:BW$227,'cards-dc.json'!I3548)</f>
        <v>0</v>
      </c>
      <c r="C1421" t="s">
        <v>5601</v>
      </c>
      <c r="D1421" t="s">
        <v>3817</v>
      </c>
      <c r="E1421" t="s">
        <v>3951</v>
      </c>
      <c r="F1421">
        <v>0</v>
      </c>
      <c r="G1421">
        <v>0</v>
      </c>
      <c r="H1421" t="s">
        <v>11368</v>
      </c>
      <c r="I1421" s="69" t="str">
        <f>"*"&amp;C1421</f>
        <v>*Gesathago's Lair [M] (CA)</v>
      </c>
    </row>
    <row r="1422" spans="1:9" x14ac:dyDescent="0.25">
      <c r="A1422" t="s">
        <v>2166</v>
      </c>
      <c r="B1422">
        <f>COUNTIF(progressive!C$13:BW$227,'cards-dc.json'!I3472)</f>
        <v>0</v>
      </c>
      <c r="C1422" t="s">
        <v>5602</v>
      </c>
      <c r="D1422" t="s">
        <v>3817</v>
      </c>
      <c r="E1422" t="s">
        <v>3951</v>
      </c>
      <c r="F1422">
        <v>0</v>
      </c>
      <c r="G1422">
        <v>0</v>
      </c>
      <c r="H1422" t="s">
        <v>10124</v>
      </c>
      <c r="I1422" s="69" t="str">
        <f>"*"&amp;C1422</f>
        <v>*Geshaan (CA)</v>
      </c>
    </row>
    <row r="1423" spans="1:9" x14ac:dyDescent="0.25">
      <c r="A1423" t="s">
        <v>3661</v>
      </c>
      <c r="B1423">
        <f>COUNTIF(progressive!C$13:BW$227,'cards-dc.json'!I4226)</f>
        <v>0</v>
      </c>
      <c r="C1423" t="s">
        <v>5603</v>
      </c>
      <c r="D1423" t="s">
        <v>3837</v>
      </c>
      <c r="E1423" s="56" t="s">
        <v>3951</v>
      </c>
      <c r="F1423">
        <v>0</v>
      </c>
      <c r="G1423">
        <v>0</v>
      </c>
      <c r="H1423" t="s">
        <v>11369</v>
      </c>
      <c r="I1423" s="69" t="str">
        <f>"*"&amp;C1423</f>
        <v>*Get You Gone (WR)</v>
      </c>
    </row>
    <row r="1424" spans="1:9" x14ac:dyDescent="0.25">
      <c r="A1424" t="s">
        <v>41</v>
      </c>
      <c r="B1424">
        <f>COUNTIF(progressive!C$13:BW$227,'cards-dc.json'!I43)</f>
        <v>0</v>
      </c>
      <c r="C1424" t="s">
        <v>5604</v>
      </c>
      <c r="D1424" t="s">
        <v>3835</v>
      </c>
      <c r="E1424" t="s">
        <v>3926</v>
      </c>
      <c r="F1424" t="s">
        <v>9787</v>
      </c>
      <c r="G1424" t="s">
        <v>9788</v>
      </c>
      <c r="H1424" t="s">
        <v>11370</v>
      </c>
      <c r="I1424" s="69" t="str">
        <f>"*"&amp;C1424</f>
        <v>*Ghân-buri-Ghân (TW)</v>
      </c>
    </row>
    <row r="1425" spans="1:9" x14ac:dyDescent="0.25">
      <c r="A1425" t="s">
        <v>2760</v>
      </c>
      <c r="B1425">
        <f>COUNTIF(progressive!C$13:BW$227,'cards-dc.json'!I2948)</f>
        <v>0</v>
      </c>
      <c r="C1425" t="s">
        <v>5605</v>
      </c>
      <c r="D1425" t="s">
        <v>3826</v>
      </c>
      <c r="E1425" t="s">
        <v>3951</v>
      </c>
      <c r="F1425">
        <v>0</v>
      </c>
      <c r="G1425">
        <v>0</v>
      </c>
      <c r="H1425" t="s">
        <v>11371</v>
      </c>
      <c r="I1425" s="69" t="str">
        <f>"*"&amp;C1425</f>
        <v>*Ghash! (ML)</v>
      </c>
    </row>
    <row r="1426" spans="1:9" x14ac:dyDescent="0.25">
      <c r="A1426" t="s">
        <v>2674</v>
      </c>
      <c r="B1426">
        <f>COUNTIF(progressive!C$13:BW$227,'cards-dc.json'!#REF!)</f>
        <v>0</v>
      </c>
      <c r="C1426" t="s">
        <v>5606</v>
      </c>
      <c r="D1426" t="s">
        <v>3824</v>
      </c>
      <c r="E1426" s="56" t="s">
        <v>3951</v>
      </c>
      <c r="F1426">
        <v>0</v>
      </c>
      <c r="G1426">
        <v>0</v>
      </c>
      <c r="H1426" t="s">
        <v>11372</v>
      </c>
      <c r="I1426" s="69" t="str">
        <f>"*"&amp;C1426</f>
        <v>*Ghostbane (KN)</v>
      </c>
    </row>
    <row r="1427" spans="1:9" x14ac:dyDescent="0.25">
      <c r="A1427" t="s">
        <v>108</v>
      </c>
      <c r="B1427">
        <f>COUNTIF(progressive!C$13:BW$227,'cards-dc.json'!I1300)</f>
        <v>0</v>
      </c>
      <c r="C1427" t="s">
        <v>5608</v>
      </c>
      <c r="D1427" t="s">
        <v>3825</v>
      </c>
      <c r="E1427" s="56" t="s">
        <v>3942</v>
      </c>
      <c r="F1427" t="s">
        <v>9789</v>
      </c>
      <c r="G1427" t="s">
        <v>9786</v>
      </c>
      <c r="H1427" t="s">
        <v>11373</v>
      </c>
      <c r="I1427" s="69" t="str">
        <f>"*"&amp;C1427</f>
        <v>*Ghosts (LE)</v>
      </c>
    </row>
    <row r="1428" spans="1:9" x14ac:dyDescent="0.25">
      <c r="A1428" t="s">
        <v>108</v>
      </c>
      <c r="B1428">
        <f>COUNTIF(progressive!C$13:BW$227,'cards-dc.json'!I111)</f>
        <v>0</v>
      </c>
      <c r="C1428" t="s">
        <v>5607</v>
      </c>
      <c r="D1428" t="s">
        <v>3835</v>
      </c>
      <c r="E1428" s="56" t="s">
        <v>3931</v>
      </c>
      <c r="F1428" t="s">
        <v>9789</v>
      </c>
      <c r="G1428" t="s">
        <v>9786</v>
      </c>
      <c r="H1428" t="s">
        <v>11374</v>
      </c>
      <c r="I1428" s="69" t="str">
        <f>"*"&amp;C1428</f>
        <v>*Ghosts (TW)</v>
      </c>
    </row>
    <row r="1429" spans="1:9" x14ac:dyDescent="0.25">
      <c r="A1429" t="s">
        <v>2673</v>
      </c>
      <c r="B1429">
        <f>COUNTIF(progressive!C$13:BW$227,'cards-dc.json'!I4067)</f>
        <v>0</v>
      </c>
      <c r="C1429" t="s">
        <v>5609</v>
      </c>
      <c r="D1429" t="s">
        <v>3824</v>
      </c>
      <c r="E1429" t="s">
        <v>3951</v>
      </c>
      <c r="F1429">
        <v>0</v>
      </c>
      <c r="G1429">
        <v>0</v>
      </c>
      <c r="H1429" t="s">
        <v>11375</v>
      </c>
      <c r="I1429" s="69" t="str">
        <f>"*"&amp;C1429</f>
        <v>*Ghost-warriors of Dunfearan (KN)</v>
      </c>
    </row>
    <row r="1430" spans="1:9" x14ac:dyDescent="0.25">
      <c r="A1430" t="s">
        <v>109</v>
      </c>
      <c r="B1430">
        <f>COUNTIF(progressive!C$13:BW$227,'cards-dc.json'!I1301)</f>
        <v>0</v>
      </c>
      <c r="C1430" t="s">
        <v>5611</v>
      </c>
      <c r="D1430" t="s">
        <v>3825</v>
      </c>
      <c r="E1430" t="s">
        <v>3945</v>
      </c>
      <c r="F1430" t="s">
        <v>9789</v>
      </c>
      <c r="G1430" t="s">
        <v>9786</v>
      </c>
      <c r="H1430" t="s">
        <v>11376</v>
      </c>
      <c r="I1430" s="69" t="str">
        <f>"*"&amp;C1430</f>
        <v>*Ghouls (LE)</v>
      </c>
    </row>
    <row r="1431" spans="1:9" x14ac:dyDescent="0.25">
      <c r="A1431" t="s">
        <v>109</v>
      </c>
      <c r="B1431">
        <f>COUNTIF(progressive!C$13:BW$227,'cards-dc.json'!I112)</f>
        <v>2</v>
      </c>
      <c r="C1431" t="s">
        <v>5610</v>
      </c>
      <c r="D1431" t="s">
        <v>3835</v>
      </c>
      <c r="E1431" t="s">
        <v>3931</v>
      </c>
      <c r="F1431" t="s">
        <v>9789</v>
      </c>
      <c r="G1431" t="s">
        <v>9786</v>
      </c>
      <c r="H1431" t="s">
        <v>11377</v>
      </c>
      <c r="I1431" s="69" t="str">
        <f>"*"&amp;C1431</f>
        <v>*Ghouls (TW)</v>
      </c>
    </row>
    <row r="1432" spans="1:9" x14ac:dyDescent="0.25">
      <c r="A1432" t="s">
        <v>110</v>
      </c>
      <c r="B1432">
        <f>COUNTIF(progressive!C$13:BW$227,'cards-dc.json'!I1302)</f>
        <v>0</v>
      </c>
      <c r="C1432" t="s">
        <v>5613</v>
      </c>
      <c r="D1432" t="s">
        <v>3825</v>
      </c>
      <c r="E1432" s="56" t="s">
        <v>3942</v>
      </c>
      <c r="F1432" t="s">
        <v>9789</v>
      </c>
      <c r="G1432" t="s">
        <v>9786</v>
      </c>
      <c r="H1432" t="s">
        <v>11378</v>
      </c>
      <c r="I1432" s="69" t="str">
        <f>"*"&amp;C1432</f>
        <v>*Giant (LE)</v>
      </c>
    </row>
    <row r="1433" spans="1:9" x14ac:dyDescent="0.25">
      <c r="A1433" t="s">
        <v>110</v>
      </c>
      <c r="B1433">
        <f>COUNTIF(progressive!C$13:BW$227,'cards-dc.json'!I113)</f>
        <v>0</v>
      </c>
      <c r="C1433" t="s">
        <v>5612</v>
      </c>
      <c r="D1433" t="s">
        <v>3835</v>
      </c>
      <c r="E1433" t="s">
        <v>3929</v>
      </c>
      <c r="F1433" t="s">
        <v>9789</v>
      </c>
      <c r="G1433" t="s">
        <v>9786</v>
      </c>
      <c r="H1433" t="s">
        <v>11379</v>
      </c>
      <c r="I1433" s="69" t="str">
        <f>"*"&amp;C1433</f>
        <v>*Giant (TW)</v>
      </c>
    </row>
    <row r="1434" spans="1:9" x14ac:dyDescent="0.25">
      <c r="A1434" t="s">
        <v>111</v>
      </c>
      <c r="B1434">
        <f>COUNTIF(progressive!C$13:BW$227,'cards-dc.json'!I1303)</f>
        <v>0</v>
      </c>
      <c r="C1434" t="s">
        <v>5615</v>
      </c>
      <c r="D1434" t="s">
        <v>3825</v>
      </c>
      <c r="E1434" t="s">
        <v>3945</v>
      </c>
      <c r="F1434" t="s">
        <v>9789</v>
      </c>
      <c r="G1434" t="s">
        <v>9786</v>
      </c>
      <c r="H1434" t="s">
        <v>11380</v>
      </c>
      <c r="I1434" s="69" t="str">
        <f>"*"&amp;C1434</f>
        <v>*Giant Spiders (LE)</v>
      </c>
    </row>
    <row r="1435" spans="1:9" x14ac:dyDescent="0.25">
      <c r="A1435" t="s">
        <v>111</v>
      </c>
      <c r="B1435">
        <f>COUNTIF(progressive!C$13:BW$227,'cards-dc.json'!I114)</f>
        <v>0</v>
      </c>
      <c r="C1435" t="s">
        <v>5614</v>
      </c>
      <c r="D1435" t="s">
        <v>3835</v>
      </c>
      <c r="E1435" t="s">
        <v>3929</v>
      </c>
      <c r="F1435" t="s">
        <v>9789</v>
      </c>
      <c r="G1435" t="s">
        <v>9786</v>
      </c>
      <c r="H1435" t="s">
        <v>11381</v>
      </c>
      <c r="I1435" s="69" t="str">
        <f>"*"&amp;C1435</f>
        <v>*Giant Spiders (TW)</v>
      </c>
    </row>
    <row r="1436" spans="1:9" x14ac:dyDescent="0.25">
      <c r="A1436" t="s">
        <v>3235</v>
      </c>
      <c r="B1436">
        <f>COUNTIF(progressive!C$13:BW$227,'cards-dc.json'!I3130)</f>
        <v>0</v>
      </c>
      <c r="C1436" t="s">
        <v>5616</v>
      </c>
      <c r="D1436" t="s">
        <v>3831</v>
      </c>
      <c r="E1436" t="s">
        <v>3951</v>
      </c>
      <c r="F1436">
        <v>0</v>
      </c>
      <c r="G1436">
        <v>0</v>
      </c>
      <c r="H1436" t="s">
        <v>11382</v>
      </c>
      <c r="I1436" s="69" t="str">
        <f>"*"&amp;C1436</f>
        <v>*Giant's Isle [H] (RS)</v>
      </c>
    </row>
    <row r="1437" spans="1:9" x14ac:dyDescent="0.25">
      <c r="A1437" t="s">
        <v>3235</v>
      </c>
      <c r="B1437">
        <f>COUNTIF(progressive!C$13:BW$227,'cards-dc.json'!I3131)</f>
        <v>0</v>
      </c>
      <c r="C1437" t="s">
        <v>5617</v>
      </c>
      <c r="D1437" t="s">
        <v>3831</v>
      </c>
      <c r="E1437" t="s">
        <v>3951</v>
      </c>
      <c r="F1437">
        <v>0</v>
      </c>
      <c r="G1437">
        <v>0</v>
      </c>
      <c r="H1437" t="s">
        <v>11383</v>
      </c>
      <c r="I1437" s="69" t="str">
        <f>"*"&amp;C1437</f>
        <v>*Giant's Isle [M] (RS)</v>
      </c>
    </row>
    <row r="1438" spans="1:9" x14ac:dyDescent="0.25">
      <c r="A1438" t="s">
        <v>2066</v>
      </c>
      <c r="B1438">
        <f>COUNTIF(progressive!C$13:BW$227,'cards-dc.json'!I3344)</f>
        <v>0</v>
      </c>
      <c r="C1438" t="s">
        <v>5618</v>
      </c>
      <c r="D1438" t="s">
        <v>3815</v>
      </c>
      <c r="E1438" t="s">
        <v>3951</v>
      </c>
      <c r="F1438">
        <v>0</v>
      </c>
      <c r="G1438">
        <v>0</v>
      </c>
      <c r="H1438" t="s">
        <v>11384</v>
      </c>
      <c r="I1438" s="69" t="str">
        <f>"*"&amp;C1438</f>
        <v>*Giants of the Ered Harmal (BO)</v>
      </c>
    </row>
    <row r="1439" spans="1:9" x14ac:dyDescent="0.25">
      <c r="A1439" t="s">
        <v>3662</v>
      </c>
      <c r="B1439">
        <f>COUNTIF(progressive!C$13:BW$227,'cards-dc.json'!I4227)</f>
        <v>0</v>
      </c>
      <c r="C1439" t="s">
        <v>5619</v>
      </c>
      <c r="D1439" t="s">
        <v>3837</v>
      </c>
      <c r="E1439" s="56" t="s">
        <v>3951</v>
      </c>
      <c r="F1439">
        <v>0</v>
      </c>
      <c r="G1439">
        <v>0</v>
      </c>
      <c r="H1439" t="s">
        <v>11385</v>
      </c>
      <c r="I1439" s="69" t="str">
        <f>"*"&amp;C1439</f>
        <v>*Gift From the Evenstar (WR)</v>
      </c>
    </row>
    <row r="1440" spans="1:9" x14ac:dyDescent="0.25">
      <c r="A1440" t="s">
        <v>604</v>
      </c>
      <c r="B1440">
        <f>COUNTIF(progressive!C$13:BW$227,'cards-dc.json'!I973)</f>
        <v>0</v>
      </c>
      <c r="C1440" t="s">
        <v>5620</v>
      </c>
      <c r="D1440" t="s">
        <v>3833</v>
      </c>
      <c r="E1440" s="56" t="s">
        <v>3938</v>
      </c>
      <c r="F1440" t="s">
        <v>9790</v>
      </c>
      <c r="G1440" t="s">
        <v>9788</v>
      </c>
      <c r="H1440" t="s">
        <v>11386</v>
      </c>
      <c r="I1440" s="69" t="str">
        <f>"*"&amp;C1440</f>
        <v>*Gift of Comprehension (TD)</v>
      </c>
    </row>
    <row r="1441" spans="1:9" x14ac:dyDescent="0.25">
      <c r="A1441" t="s">
        <v>2675</v>
      </c>
      <c r="B1441">
        <f>COUNTIF(progressive!C$13:BW$227,'cards-dc.json'!#REF!)</f>
        <v>0</v>
      </c>
      <c r="C1441" t="s">
        <v>5621</v>
      </c>
      <c r="D1441" t="s">
        <v>3824</v>
      </c>
      <c r="E1441" s="56" t="s">
        <v>3951</v>
      </c>
      <c r="F1441">
        <v>0</v>
      </c>
      <c r="G1441">
        <v>0</v>
      </c>
      <c r="H1441" t="s">
        <v>11387</v>
      </c>
      <c r="I1441" s="69" t="str">
        <f>"*"&amp;C1441</f>
        <v>*Gift of Deceit (KN)</v>
      </c>
    </row>
    <row r="1442" spans="1:9" x14ac:dyDescent="0.25">
      <c r="A1442" t="s">
        <v>993</v>
      </c>
      <c r="B1442">
        <f>COUNTIF(progressive!C$13:BW$227,'cards-dc.json'!I1420)</f>
        <v>0</v>
      </c>
      <c r="C1442" t="s">
        <v>5622</v>
      </c>
      <c r="D1442" t="s">
        <v>3825</v>
      </c>
      <c r="E1442" s="56" t="s">
        <v>3942</v>
      </c>
      <c r="F1442" t="s">
        <v>9790</v>
      </c>
      <c r="G1442" t="s">
        <v>9784</v>
      </c>
      <c r="H1442" t="s">
        <v>11388</v>
      </c>
      <c r="I1442" s="69" t="str">
        <f>"*"&amp;C1442</f>
        <v>*Gifts as Given of Old (LE)</v>
      </c>
    </row>
    <row r="1443" spans="1:9" x14ac:dyDescent="0.25">
      <c r="A1443" t="s">
        <v>42</v>
      </c>
      <c r="B1443">
        <f>COUNTIF(progressive!C$13:BW$227,'cards-dc.json'!I44)</f>
        <v>0</v>
      </c>
      <c r="C1443" t="s">
        <v>5623</v>
      </c>
      <c r="D1443" t="s">
        <v>3835</v>
      </c>
      <c r="E1443" t="s">
        <v>3925</v>
      </c>
      <c r="F1443" t="s">
        <v>9787</v>
      </c>
      <c r="G1443" t="s">
        <v>9788</v>
      </c>
      <c r="H1443" t="s">
        <v>11389</v>
      </c>
      <c r="I1443" s="69" t="str">
        <f>"*"&amp;C1443</f>
        <v>*Gildor Inglorion (TW)</v>
      </c>
    </row>
    <row r="1444" spans="1:9" x14ac:dyDescent="0.25">
      <c r="A1444" t="s">
        <v>2647</v>
      </c>
      <c r="B1444">
        <f>COUNTIF(progressive!C$13:BW$227,'cards-dc.json'!I4042)</f>
        <v>0</v>
      </c>
      <c r="C1444" t="s">
        <v>5624</v>
      </c>
      <c r="D1444" t="s">
        <v>3824</v>
      </c>
      <c r="E1444" s="56" t="s">
        <v>3951</v>
      </c>
      <c r="F1444">
        <v>0</v>
      </c>
      <c r="G1444">
        <v>0</v>
      </c>
      <c r="H1444" t="s">
        <v>11390</v>
      </c>
      <c r="I1444" s="69" t="str">
        <f>"*"&amp;C1444</f>
        <v>*Gilraen (KN)</v>
      </c>
    </row>
    <row r="1445" spans="1:9" x14ac:dyDescent="0.25">
      <c r="A1445" t="s">
        <v>43</v>
      </c>
      <c r="B1445">
        <f>COUNTIF(progressive!C$13:BW$227,'cards-dc.json'!I45)</f>
        <v>0</v>
      </c>
      <c r="C1445" t="s">
        <v>5625</v>
      </c>
      <c r="D1445" t="s">
        <v>3835</v>
      </c>
      <c r="E1445" t="s">
        <v>3925</v>
      </c>
      <c r="F1445" t="s">
        <v>9787</v>
      </c>
      <c r="G1445" t="s">
        <v>9788</v>
      </c>
      <c r="H1445" t="s">
        <v>11391</v>
      </c>
      <c r="I1445" s="69" t="str">
        <f>"*"&amp;C1445</f>
        <v>*Gimli (TW)</v>
      </c>
    </row>
    <row r="1446" spans="1:9" x14ac:dyDescent="0.25">
      <c r="A1446" t="s">
        <v>1639</v>
      </c>
      <c r="B1446">
        <f>COUNTIF(progressive!C$13:BW$227,'cards-dc.json'!I2236)</f>
        <v>0</v>
      </c>
      <c r="C1446" t="s">
        <v>5626</v>
      </c>
      <c r="D1446" t="s">
        <v>3819</v>
      </c>
      <c r="E1446" s="56" t="s">
        <v>3951</v>
      </c>
      <c r="F1446">
        <v>0</v>
      </c>
      <c r="G1446">
        <v>0</v>
      </c>
      <c r="H1446" t="s">
        <v>11392</v>
      </c>
      <c r="I1446" s="69" t="str">
        <f>"*"&amp;C1446</f>
        <v>*Gimli, Son of Gloin (DF)</v>
      </c>
    </row>
    <row r="1447" spans="1:9" x14ac:dyDescent="0.25">
      <c r="A1447" t="s">
        <v>1735</v>
      </c>
      <c r="B1447">
        <f>COUNTIF(progressive!C$13:BW$227,'cards-dc.json'!I2334)</f>
        <v>0</v>
      </c>
      <c r="C1447" t="s">
        <v>5627</v>
      </c>
      <c r="D1447" t="s">
        <v>3819</v>
      </c>
      <c r="E1447" t="s">
        <v>3951</v>
      </c>
      <c r="F1447">
        <v>0</v>
      </c>
      <c r="G1447">
        <v>0</v>
      </c>
      <c r="H1447" t="s">
        <v>11393</v>
      </c>
      <c r="I1447" s="69" t="str">
        <f>"*"&amp;C1447</f>
        <v>*Gimli's Axe (DF)</v>
      </c>
    </row>
    <row r="1448" spans="1:9" x14ac:dyDescent="0.25">
      <c r="A1448" t="s">
        <v>1306</v>
      </c>
      <c r="B1448">
        <f>COUNTIF(progressive!C$13:BW$227,'cards-dc.json'!I1862)</f>
        <v>4</v>
      </c>
      <c r="C1448" t="s">
        <v>5628</v>
      </c>
      <c r="D1448" t="s">
        <v>3836</v>
      </c>
      <c r="E1448" s="56" t="s">
        <v>3936</v>
      </c>
      <c r="F1448" t="s">
        <v>9790</v>
      </c>
      <c r="G1448" t="s">
        <v>9796</v>
      </c>
      <c r="H1448" t="s">
        <v>11394</v>
      </c>
      <c r="I1448" s="69" t="str">
        <f>"*"&amp;C1448</f>
        <v>*Girdle of Radagast (WH)</v>
      </c>
    </row>
    <row r="1449" spans="1:9" x14ac:dyDescent="0.25">
      <c r="A1449" t="s">
        <v>681</v>
      </c>
      <c r="B1449">
        <f>COUNTIF(progressive!C$13:BW$227,'cards-dc.json'!I1050)</f>
        <v>0</v>
      </c>
      <c r="C1449" t="s">
        <v>5629</v>
      </c>
      <c r="D1449" t="s">
        <v>3820</v>
      </c>
      <c r="E1449" t="s">
        <v>3938</v>
      </c>
      <c r="F1449" t="s">
        <v>9787</v>
      </c>
      <c r="G1449" t="s">
        <v>9784</v>
      </c>
      <c r="H1449" t="s">
        <v>11395</v>
      </c>
      <c r="I1449" s="69" t="str">
        <f>"*"&amp;C1449</f>
        <v>*Gisulf (DM)</v>
      </c>
    </row>
    <row r="1450" spans="1:9" x14ac:dyDescent="0.25">
      <c r="A1450" t="s">
        <v>3521</v>
      </c>
      <c r="B1450">
        <f>COUNTIF(progressive!C$13:BW$227,'cards-dc.json'!I3219)</f>
        <v>0</v>
      </c>
      <c r="C1450" t="s">
        <v>5630</v>
      </c>
      <c r="D1450" t="s">
        <v>3834</v>
      </c>
      <c r="E1450" s="56" t="s">
        <v>3951</v>
      </c>
      <c r="F1450">
        <v>0</v>
      </c>
      <c r="G1450">
        <v>0</v>
      </c>
      <c r="H1450" t="s">
        <v>11396</v>
      </c>
      <c r="I1450" s="69" t="str">
        <f>"*"&amp;C1450</f>
        <v>*Give Good Sport (TI)</v>
      </c>
    </row>
    <row r="1451" spans="1:9" x14ac:dyDescent="0.25">
      <c r="A1451" t="s">
        <v>1307</v>
      </c>
      <c r="B1451">
        <f>COUNTIF(progressive!C$13:BW$227,'cards-dc.json'!I1863)</f>
        <v>0</v>
      </c>
      <c r="C1451" t="s">
        <v>5631</v>
      </c>
      <c r="D1451" t="s">
        <v>3836</v>
      </c>
      <c r="E1451" s="56" t="s">
        <v>3936</v>
      </c>
      <c r="F1451" t="s">
        <v>9790</v>
      </c>
      <c r="G1451" t="s">
        <v>9796</v>
      </c>
      <c r="H1451" t="s">
        <v>11397</v>
      </c>
      <c r="I1451" s="69" t="str">
        <f>"*"&amp;C1451</f>
        <v>*Give Welcome to the Unexpected (WH)</v>
      </c>
    </row>
    <row r="1452" spans="1:9" x14ac:dyDescent="0.25">
      <c r="A1452" t="s">
        <v>443</v>
      </c>
      <c r="B1452">
        <f>COUNTIF(progressive!C$13:BW$227,'cards-dc.json'!I1594)</f>
        <v>0</v>
      </c>
      <c r="C1452" t="s">
        <v>5633</v>
      </c>
      <c r="D1452" t="s">
        <v>3825</v>
      </c>
      <c r="E1452" t="s">
        <v>3926</v>
      </c>
      <c r="F1452" t="s">
        <v>9793</v>
      </c>
      <c r="G1452" t="s">
        <v>9784</v>
      </c>
      <c r="H1452" t="s">
        <v>11398</v>
      </c>
      <c r="I1452" s="69" t="str">
        <f>"*"&amp;C1452</f>
        <v>*Gladden Fields [M] (LE)</v>
      </c>
    </row>
    <row r="1453" spans="1:9" x14ac:dyDescent="0.25">
      <c r="A1453" t="s">
        <v>443</v>
      </c>
      <c r="B1453">
        <f>COUNTIF(progressive!C$13:BW$227,'cards-dc.json'!I448)</f>
        <v>2</v>
      </c>
      <c r="C1453" t="s">
        <v>5632</v>
      </c>
      <c r="D1453" t="s">
        <v>3835</v>
      </c>
      <c r="E1453" t="s">
        <v>3931</v>
      </c>
      <c r="F1453" t="s">
        <v>9793</v>
      </c>
      <c r="G1453" t="s">
        <v>9788</v>
      </c>
      <c r="H1453" t="s">
        <v>11399</v>
      </c>
      <c r="I1453" s="69" t="str">
        <f>"*"&amp;C1453</f>
        <v>*Gladden Fields [H] (TW)</v>
      </c>
    </row>
    <row r="1454" spans="1:9" x14ac:dyDescent="0.25">
      <c r="A1454" t="s">
        <v>1736</v>
      </c>
      <c r="B1454">
        <f>COUNTIF(progressive!C$13:BW$227,'cards-dc.json'!I2335)</f>
        <v>0</v>
      </c>
      <c r="C1454" t="s">
        <v>5634</v>
      </c>
      <c r="D1454" t="s">
        <v>3819</v>
      </c>
      <c r="E1454" t="s">
        <v>3951</v>
      </c>
      <c r="F1454">
        <v>0</v>
      </c>
      <c r="G1454">
        <v>0</v>
      </c>
      <c r="H1454" t="s">
        <v>11400</v>
      </c>
      <c r="I1454" s="69" t="str">
        <f>"*"&amp;C1454</f>
        <v>*Glades of Flowering Stone (DF)</v>
      </c>
    </row>
    <row r="1455" spans="1:9" x14ac:dyDescent="0.25">
      <c r="A1455" t="s">
        <v>292</v>
      </c>
      <c r="B1455">
        <f>COUNTIF(progressive!C$13:BW$227,'cards-dc.json'!I297)</f>
        <v>0</v>
      </c>
      <c r="C1455" t="s">
        <v>5635</v>
      </c>
      <c r="D1455" t="s">
        <v>3835</v>
      </c>
      <c r="E1455" t="s">
        <v>3926</v>
      </c>
      <c r="F1455" t="s">
        <v>9783</v>
      </c>
      <c r="G1455" t="s">
        <v>9788</v>
      </c>
      <c r="H1455" t="s">
        <v>11401</v>
      </c>
      <c r="I1455" s="69" t="str">
        <f>"*"&amp;C1455</f>
        <v>*Glamdring (TW)</v>
      </c>
    </row>
    <row r="1456" spans="1:9" x14ac:dyDescent="0.25">
      <c r="A1456" t="s">
        <v>1194</v>
      </c>
      <c r="B1456">
        <f>COUNTIF(progressive!C$13:BW$227,'cards-dc.json'!I1705)</f>
        <v>0</v>
      </c>
      <c r="C1456" t="s">
        <v>5636</v>
      </c>
      <c r="D1456" t="s">
        <v>3813</v>
      </c>
      <c r="E1456" t="s">
        <v>3941</v>
      </c>
      <c r="F1456" t="s">
        <v>9790</v>
      </c>
      <c r="G1456" t="s">
        <v>9788</v>
      </c>
      <c r="H1456" t="s">
        <v>11402</v>
      </c>
      <c r="I1456" s="69" t="str">
        <f>"*"&amp;C1456</f>
        <v>*Glamour of Surpassing Excellance (AS)</v>
      </c>
    </row>
    <row r="1457" spans="1:9" x14ac:dyDescent="0.25">
      <c r="A1457" t="s">
        <v>1387</v>
      </c>
      <c r="B1457">
        <f>COUNTIF(progressive!C$13:BW$227,'cards-dc.json'!I1947)</f>
        <v>0</v>
      </c>
      <c r="C1457" t="s">
        <v>5637</v>
      </c>
      <c r="D1457" t="s">
        <v>3814</v>
      </c>
      <c r="E1457" t="s">
        <v>3927</v>
      </c>
      <c r="F1457" t="s">
        <v>9785</v>
      </c>
      <c r="G1457" t="s">
        <v>9786</v>
      </c>
      <c r="H1457" t="s">
        <v>11403</v>
      </c>
      <c r="I1457" s="69" t="str">
        <f>"*"&amp;C1457</f>
        <v>*Glance of Arien (BA)</v>
      </c>
    </row>
    <row r="1458" spans="1:9" x14ac:dyDescent="0.25">
      <c r="A1458" t="s">
        <v>994</v>
      </c>
      <c r="B1458">
        <f>COUNTIF(progressive!C$13:BW$227,'cards-dc.json'!I1421)</f>
        <v>0</v>
      </c>
      <c r="C1458" t="s">
        <v>5638</v>
      </c>
      <c r="D1458" t="s">
        <v>3825</v>
      </c>
      <c r="E1458" t="s">
        <v>3942</v>
      </c>
      <c r="F1458" t="s">
        <v>9783</v>
      </c>
      <c r="G1458" t="s">
        <v>9784</v>
      </c>
      <c r="H1458" t="s">
        <v>11404</v>
      </c>
      <c r="I1458" s="69" t="str">
        <f>"*"&amp;C1458</f>
        <v>*Gleaming Gold Ring (LE)</v>
      </c>
    </row>
    <row r="1459" spans="1:9" x14ac:dyDescent="0.25">
      <c r="A1459" t="s">
        <v>444</v>
      </c>
      <c r="B1459">
        <f>COUNTIF(progressive!C$13:BW$227,'cards-dc.json'!I1595)</f>
        <v>0</v>
      </c>
      <c r="C1459" t="s">
        <v>5640</v>
      </c>
      <c r="D1459" t="s">
        <v>3825</v>
      </c>
      <c r="E1459" t="s">
        <v>3926</v>
      </c>
      <c r="F1459" t="s">
        <v>9793</v>
      </c>
      <c r="G1459" t="s">
        <v>9784</v>
      </c>
      <c r="H1459" t="s">
        <v>11405</v>
      </c>
      <c r="I1459" s="69" t="str">
        <f>"*"&amp;C1459</f>
        <v>*Glittering Caves [M] (LE)</v>
      </c>
    </row>
    <row r="1460" spans="1:9" x14ac:dyDescent="0.25">
      <c r="A1460" t="s">
        <v>444</v>
      </c>
      <c r="B1460">
        <f>COUNTIF(progressive!C$13:BW$227,'cards-dc.json'!I449)</f>
        <v>0</v>
      </c>
      <c r="C1460" t="s">
        <v>5639</v>
      </c>
      <c r="D1460" t="s">
        <v>3835</v>
      </c>
      <c r="E1460" t="s">
        <v>3926</v>
      </c>
      <c r="F1460" t="s">
        <v>9793</v>
      </c>
      <c r="G1460" t="s">
        <v>9788</v>
      </c>
      <c r="H1460" t="s">
        <v>11406</v>
      </c>
      <c r="I1460" s="69" t="str">
        <f>"*"&amp;C1460</f>
        <v>*Glittering Caves [H] (TW)</v>
      </c>
    </row>
    <row r="1461" spans="1:9" x14ac:dyDescent="0.25">
      <c r="A1461" t="s">
        <v>2562</v>
      </c>
      <c r="B1461">
        <f>COUNTIF(progressive!C$13:BW$227,'cards-dc.json'!I3942)</f>
        <v>0</v>
      </c>
      <c r="C1461" t="s">
        <v>5641</v>
      </c>
      <c r="D1461" t="s">
        <v>3823</v>
      </c>
      <c r="E1461" t="s">
        <v>3951</v>
      </c>
      <c r="F1461">
        <v>0</v>
      </c>
      <c r="G1461">
        <v>0</v>
      </c>
      <c r="H1461" t="s">
        <v>11407</v>
      </c>
      <c r="I1461" s="69" t="str">
        <f>"*"&amp;C1461</f>
        <v>*Gloaming Golden Hoard (GW)</v>
      </c>
    </row>
    <row r="1462" spans="1:9" x14ac:dyDescent="0.25">
      <c r="A1462" t="s">
        <v>44</v>
      </c>
      <c r="B1462">
        <f>COUNTIF(progressive!C$13:BW$227,'cards-dc.json'!I46)</f>
        <v>0</v>
      </c>
      <c r="C1462" t="s">
        <v>5642</v>
      </c>
      <c r="D1462" t="s">
        <v>3835</v>
      </c>
      <c r="E1462" s="56" t="s">
        <v>3926</v>
      </c>
      <c r="F1462" t="s">
        <v>9787</v>
      </c>
      <c r="G1462" t="s">
        <v>9788</v>
      </c>
      <c r="H1462" t="s">
        <v>11408</v>
      </c>
      <c r="I1462" s="69" t="str">
        <f>"*"&amp;C1462</f>
        <v>*Glóin (TW)</v>
      </c>
    </row>
    <row r="1463" spans="1:9" x14ac:dyDescent="0.25">
      <c r="A1463" t="s">
        <v>112</v>
      </c>
      <c r="B1463">
        <f>COUNTIF(progressive!C$13:BW$227,'cards-dc.json'!I115)</f>
        <v>0</v>
      </c>
      <c r="C1463" t="s">
        <v>5643</v>
      </c>
      <c r="D1463" t="s">
        <v>3835</v>
      </c>
      <c r="E1463" t="s">
        <v>3931</v>
      </c>
      <c r="F1463" t="s">
        <v>9785</v>
      </c>
      <c r="G1463" t="s">
        <v>9786</v>
      </c>
      <c r="H1463" t="s">
        <v>11409</v>
      </c>
      <c r="I1463" s="69" t="str">
        <f>"*"&amp;C1463</f>
        <v>*Gloom (TW)</v>
      </c>
    </row>
    <row r="1464" spans="1:9" x14ac:dyDescent="0.25">
      <c r="A1464" t="s">
        <v>45</v>
      </c>
      <c r="B1464">
        <f>COUNTIF(progressive!C$13:BW$227,'cards-dc.json'!I47)</f>
        <v>0</v>
      </c>
      <c r="C1464" t="s">
        <v>5644</v>
      </c>
      <c r="D1464" t="s">
        <v>3835</v>
      </c>
      <c r="E1464" t="s">
        <v>3925</v>
      </c>
      <c r="F1464" t="s">
        <v>9787</v>
      </c>
      <c r="G1464" t="s">
        <v>9788</v>
      </c>
      <c r="H1464" t="s">
        <v>11410</v>
      </c>
      <c r="I1464" s="69" t="str">
        <f>"*"&amp;C1464</f>
        <v>*Glorfindel II (TW)</v>
      </c>
    </row>
    <row r="1465" spans="1:9" x14ac:dyDescent="0.25">
      <c r="A1465" t="s">
        <v>3249</v>
      </c>
      <c r="B1465">
        <f>COUNTIF(progressive!C$13:BW$227,'cards-dc.json'!#REF!)</f>
        <v>0</v>
      </c>
      <c r="C1465" t="s">
        <v>5645</v>
      </c>
      <c r="D1465" t="s">
        <v>3832</v>
      </c>
      <c r="E1465" s="56" t="s">
        <v>3951</v>
      </c>
      <c r="F1465">
        <v>0</v>
      </c>
      <c r="G1465">
        <v>0</v>
      </c>
      <c r="H1465" t="s">
        <v>11411</v>
      </c>
      <c r="I1465" s="69" t="str">
        <f>"*"&amp;C1465</f>
        <v>*Glorin (SL)</v>
      </c>
    </row>
    <row r="1466" spans="1:9" x14ac:dyDescent="0.25">
      <c r="A1466" t="s">
        <v>2676</v>
      </c>
      <c r="B1466">
        <f>COUNTIF(progressive!C$13:BW$227,'cards-dc.json'!#REF!)</f>
        <v>0</v>
      </c>
      <c r="C1466" t="s">
        <v>5646</v>
      </c>
      <c r="D1466" t="s">
        <v>3824</v>
      </c>
      <c r="E1466" t="s">
        <v>3951</v>
      </c>
      <c r="F1466">
        <v>0</v>
      </c>
      <c r="G1466">
        <v>0</v>
      </c>
      <c r="H1466" t="s">
        <v>11412</v>
      </c>
      <c r="I1466" s="69" t="str">
        <f>"*"&amp;C1466</f>
        <v>*Glory of Arnor Restored (KN)</v>
      </c>
    </row>
    <row r="1467" spans="1:9" x14ac:dyDescent="0.25">
      <c r="A1467" t="s">
        <v>3361</v>
      </c>
      <c r="B1467">
        <f>COUNTIF(progressive!C$13:BW$227,'cards-dc.json'!#REF!)</f>
        <v>0</v>
      </c>
      <c r="C1467" t="s">
        <v>5647</v>
      </c>
      <c r="D1467" t="s">
        <v>3832</v>
      </c>
      <c r="E1467" s="56" t="s">
        <v>3951</v>
      </c>
      <c r="F1467">
        <v>0</v>
      </c>
      <c r="G1467">
        <v>0</v>
      </c>
      <c r="H1467" t="s">
        <v>11413</v>
      </c>
      <c r="I1467" s="69" t="str">
        <f>"*"&amp;C1467</f>
        <v>*Glory of Bellakar (SL)</v>
      </c>
    </row>
    <row r="1468" spans="1:9" x14ac:dyDescent="0.25">
      <c r="A1468" t="s">
        <v>1308</v>
      </c>
      <c r="B1468">
        <f>COUNTIF(progressive!C$13:BW$227,'cards-dc.json'!I1864)</f>
        <v>0</v>
      </c>
      <c r="C1468" t="s">
        <v>5648</v>
      </c>
      <c r="D1468" t="s">
        <v>3836</v>
      </c>
      <c r="E1468" s="56" t="s">
        <v>3936</v>
      </c>
      <c r="F1468" t="s">
        <v>9790</v>
      </c>
      <c r="G1468" t="s">
        <v>9796</v>
      </c>
      <c r="H1468" t="s">
        <v>11414</v>
      </c>
      <c r="I1468" s="69" t="str">
        <f>"*"&amp;C1468</f>
        <v>*Glove of Radagast (WH)</v>
      </c>
    </row>
    <row r="1469" spans="1:9" x14ac:dyDescent="0.25">
      <c r="A1469" t="s">
        <v>3151</v>
      </c>
      <c r="B1469">
        <f>COUNTIF(progressive!C$13:BW$227,'cards-dc.json'!I3021)</f>
        <v>3</v>
      </c>
      <c r="C1469" t="s">
        <v>5649</v>
      </c>
      <c r="D1469" t="s">
        <v>3831</v>
      </c>
      <c r="E1469" t="s">
        <v>3951</v>
      </c>
      <c r="F1469">
        <v>0</v>
      </c>
      <c r="G1469">
        <v>0</v>
      </c>
      <c r="H1469" t="s">
        <v>11415</v>
      </c>
      <c r="I1469" s="69" t="str">
        <f>"*"&amp;C1469</f>
        <v>*Glutan (RS)</v>
      </c>
    </row>
    <row r="1470" spans="1:9" x14ac:dyDescent="0.25">
      <c r="A1470" t="s">
        <v>717</v>
      </c>
      <c r="B1470">
        <f>COUNTIF(progressive!C$13:BW$227,'cards-dc.json'!I1086)</f>
        <v>0</v>
      </c>
      <c r="C1470" t="s">
        <v>5650</v>
      </c>
      <c r="D1470" t="s">
        <v>3820</v>
      </c>
      <c r="E1470" t="s">
        <v>3937</v>
      </c>
      <c r="F1470" t="s">
        <v>9785</v>
      </c>
      <c r="G1470" t="s">
        <v>9786</v>
      </c>
      <c r="H1470" t="s">
        <v>11416</v>
      </c>
      <c r="I1470" s="69" t="str">
        <f>"*"&amp;C1470</f>
        <v>*Gnaw with Words (DM)</v>
      </c>
    </row>
    <row r="1471" spans="1:9" x14ac:dyDescent="0.25">
      <c r="A1471" t="s">
        <v>1309</v>
      </c>
      <c r="B1471">
        <f>COUNTIF(progressive!C$13:BW$227,'cards-dc.json'!I1865)</f>
        <v>0</v>
      </c>
      <c r="C1471" t="s">
        <v>5651</v>
      </c>
      <c r="D1471" t="s">
        <v>3836</v>
      </c>
      <c r="E1471" s="56" t="s">
        <v>3940</v>
      </c>
      <c r="F1471" t="s">
        <v>9790</v>
      </c>
      <c r="G1471" t="s">
        <v>9796</v>
      </c>
      <c r="H1471" t="s">
        <v>11417</v>
      </c>
      <c r="I1471" s="69" t="str">
        <f>"*"&amp;C1471</f>
        <v>*Gnawed Ways (WH)</v>
      </c>
    </row>
    <row r="1472" spans="1:9" x14ac:dyDescent="0.25">
      <c r="A1472" t="s">
        <v>1125</v>
      </c>
      <c r="B1472">
        <f>COUNTIF(progressive!C$13:BW$227,'cards-dc.json'!I1779)</f>
        <v>0</v>
      </c>
      <c r="C1472" t="s">
        <v>5653</v>
      </c>
      <c r="D1472" t="s">
        <v>3813</v>
      </c>
      <c r="E1472" t="s">
        <v>3935</v>
      </c>
      <c r="F1472" t="s">
        <v>9793</v>
      </c>
      <c r="G1472" t="s">
        <v>9788</v>
      </c>
      <c r="H1472" t="s">
        <v>11418</v>
      </c>
      <c r="I1472" s="69" t="str">
        <f>"*"&amp;C1472</f>
        <v>*Gobel Mírlond [H] (AS)</v>
      </c>
    </row>
    <row r="1473" spans="1:9" x14ac:dyDescent="0.25">
      <c r="A1473" t="s">
        <v>1125</v>
      </c>
      <c r="B1473">
        <f>COUNTIF(progressive!C$13:BW$227,'cards-dc.json'!I1596)</f>
        <v>6</v>
      </c>
      <c r="C1473" t="s">
        <v>5652</v>
      </c>
      <c r="D1473" t="s">
        <v>3825</v>
      </c>
      <c r="E1473" s="56" t="s">
        <v>3926</v>
      </c>
      <c r="F1473" t="s">
        <v>9793</v>
      </c>
      <c r="G1473" t="s">
        <v>9784</v>
      </c>
      <c r="H1473" t="s">
        <v>11419</v>
      </c>
      <c r="I1473" s="69" t="str">
        <f>"*"&amp;C1473</f>
        <v>*Gobel Mírlond [M] (LE)</v>
      </c>
    </row>
    <row r="1474" spans="1:9" x14ac:dyDescent="0.25">
      <c r="A1474" t="s">
        <v>1195</v>
      </c>
      <c r="B1474">
        <f>COUNTIF(progressive!C$13:BW$227,'cards-dc.json'!I1706)</f>
        <v>0</v>
      </c>
      <c r="C1474" t="s">
        <v>5654</v>
      </c>
      <c r="D1474" t="s">
        <v>3813</v>
      </c>
      <c r="E1474" t="s">
        <v>3937</v>
      </c>
      <c r="F1474" t="s">
        <v>9783</v>
      </c>
      <c r="G1474" t="s">
        <v>9784</v>
      </c>
      <c r="H1474" t="s">
        <v>11420</v>
      </c>
      <c r="I1474" s="69" t="str">
        <f>"*"&amp;C1474</f>
        <v>*Goblin Earth-plumb (AS)</v>
      </c>
    </row>
    <row r="1475" spans="1:9" x14ac:dyDescent="0.25">
      <c r="A1475" t="s">
        <v>1640</v>
      </c>
      <c r="B1475">
        <f>COUNTIF(progressive!C$13:BW$227,'cards-dc.json'!I2237)</f>
        <v>4</v>
      </c>
      <c r="C1475" t="s">
        <v>5655</v>
      </c>
      <c r="D1475" t="s">
        <v>3819</v>
      </c>
      <c r="E1475" s="56" t="s">
        <v>3951</v>
      </c>
      <c r="F1475">
        <v>0</v>
      </c>
      <c r="G1475">
        <v>0</v>
      </c>
      <c r="H1475" t="s">
        <v>11421</v>
      </c>
      <c r="I1475" s="69" t="str">
        <f>"*"&amp;C1475</f>
        <v>*Goblin-Basher (DF)</v>
      </c>
    </row>
    <row r="1476" spans="1:9" x14ac:dyDescent="0.25">
      <c r="A1476" t="s">
        <v>1271</v>
      </c>
      <c r="B1476">
        <f>COUNTIF(progressive!C$13:BW$227,'cards-dc.json'!I1827)</f>
        <v>0</v>
      </c>
      <c r="C1476" t="s">
        <v>5656</v>
      </c>
      <c r="D1476" t="s">
        <v>3836</v>
      </c>
      <c r="E1476" t="s">
        <v>3940</v>
      </c>
      <c r="F1476" t="s">
        <v>9789</v>
      </c>
      <c r="G1476" t="s">
        <v>9786</v>
      </c>
      <c r="H1476" t="s">
        <v>11422</v>
      </c>
      <c r="I1476" s="69" t="str">
        <f>"*"&amp;C1476</f>
        <v>*Goblin-faces (WH)</v>
      </c>
    </row>
    <row r="1477" spans="1:9" x14ac:dyDescent="0.25">
      <c r="A1477" t="s">
        <v>445</v>
      </c>
      <c r="B1477">
        <f>COUNTIF(progressive!C$13:BW$227,'cards-dc.json'!I1597)</f>
        <v>0</v>
      </c>
      <c r="C1477" t="s">
        <v>5658</v>
      </c>
      <c r="D1477" t="s">
        <v>3825</v>
      </c>
      <c r="E1477" t="s">
        <v>3925</v>
      </c>
      <c r="F1477" t="s">
        <v>9793</v>
      </c>
      <c r="G1477" t="s">
        <v>9784</v>
      </c>
      <c r="H1477" t="s">
        <v>11423</v>
      </c>
      <c r="I1477" s="69" t="str">
        <f>"*"&amp;C1477</f>
        <v>*Goblin-gate [M] (LE)</v>
      </c>
    </row>
    <row r="1478" spans="1:9" x14ac:dyDescent="0.25">
      <c r="A1478" t="s">
        <v>445</v>
      </c>
      <c r="B1478">
        <f>COUNTIF(progressive!C$13:BW$227,'cards-dc.json'!I450)</f>
        <v>0</v>
      </c>
      <c r="C1478" t="s">
        <v>5657</v>
      </c>
      <c r="D1478" t="s">
        <v>3835</v>
      </c>
      <c r="E1478" s="56" t="s">
        <v>3924</v>
      </c>
      <c r="F1478" t="s">
        <v>9793</v>
      </c>
      <c r="G1478" t="s">
        <v>9788</v>
      </c>
      <c r="H1478" t="s">
        <v>11424</v>
      </c>
      <c r="I1478" s="69" t="str">
        <f>"*"&amp;C1478</f>
        <v>*Goblin-gate [H] (TW)</v>
      </c>
    </row>
    <row r="1479" spans="1:9" x14ac:dyDescent="0.25">
      <c r="A1479" t="s">
        <v>1809</v>
      </c>
      <c r="B1479">
        <f>COUNTIF(progressive!C$13:BW$227,'cards-dc.json'!I2419)</f>
        <v>0</v>
      </c>
      <c r="C1479" t="s">
        <v>5659</v>
      </c>
      <c r="D1479" t="s">
        <v>3828</v>
      </c>
      <c r="E1479" s="56" t="s">
        <v>3951</v>
      </c>
      <c r="F1479">
        <v>0</v>
      </c>
      <c r="G1479">
        <v>0</v>
      </c>
      <c r="H1479" t="s">
        <v>11425</v>
      </c>
      <c r="I1479" s="69" t="str">
        <f>"*"&amp;C1479</f>
        <v>*Goblin-miner (NE)</v>
      </c>
    </row>
    <row r="1480" spans="1:9" x14ac:dyDescent="0.25">
      <c r="A1480" t="s">
        <v>995</v>
      </c>
      <c r="B1480">
        <f>COUNTIF(progressive!C$13:BW$227,'cards-dc.json'!I1422)</f>
        <v>0</v>
      </c>
      <c r="C1480" t="s">
        <v>5660</v>
      </c>
      <c r="D1480" t="s">
        <v>3825</v>
      </c>
      <c r="E1480" s="56" t="s">
        <v>3925</v>
      </c>
      <c r="F1480" t="s">
        <v>9791</v>
      </c>
      <c r="G1480" t="s">
        <v>9784</v>
      </c>
      <c r="H1480" t="s">
        <v>11426</v>
      </c>
      <c r="I1480" s="69" t="str">
        <f>"*"&amp;C1480</f>
        <v>*Goblins of Goblin-gate (LE)</v>
      </c>
    </row>
    <row r="1481" spans="1:9" x14ac:dyDescent="0.25">
      <c r="A1481" t="s">
        <v>1418</v>
      </c>
      <c r="B1481">
        <f>COUNTIF(progressive!C$13:BW$227,'cards-dc.json'!I1978)</f>
        <v>0</v>
      </c>
      <c r="C1481" t="s">
        <v>5661</v>
      </c>
      <c r="D1481" t="s">
        <v>3814</v>
      </c>
      <c r="E1481" t="s">
        <v>3927</v>
      </c>
      <c r="F1481" t="s">
        <v>9790</v>
      </c>
      <c r="G1481" t="s">
        <v>9784</v>
      </c>
      <c r="H1481" t="s">
        <v>11427</v>
      </c>
      <c r="I1481" s="69" t="str">
        <f>"*"&amp;C1481</f>
        <v>*Going Ever Under Dark (BA)</v>
      </c>
    </row>
    <row r="1482" spans="1:9" x14ac:dyDescent="0.25">
      <c r="A1482" t="s">
        <v>3581</v>
      </c>
      <c r="B1482">
        <f>COUNTIF(progressive!C$13:BW$227,'cards-dc.json'!I4146)</f>
        <v>0</v>
      </c>
      <c r="C1482" t="s">
        <v>5662</v>
      </c>
      <c r="D1482" t="s">
        <v>3837</v>
      </c>
      <c r="E1482" s="56" t="s">
        <v>3951</v>
      </c>
      <c r="F1482">
        <v>0</v>
      </c>
      <c r="G1482">
        <v>0</v>
      </c>
      <c r="H1482" t="s">
        <v>11428</v>
      </c>
      <c r="I1482" s="69" t="str">
        <f>"*"&amp;C1482</f>
        <v>*Golasgil (WR)</v>
      </c>
    </row>
    <row r="1483" spans="1:9" x14ac:dyDescent="0.25">
      <c r="A1483" t="s">
        <v>605</v>
      </c>
      <c r="B1483">
        <f>COUNTIF(progressive!C$13:BW$227,'cards-dc.json'!I974)</f>
        <v>0</v>
      </c>
      <c r="C1483" t="s">
        <v>5663</v>
      </c>
      <c r="D1483" t="s">
        <v>3833</v>
      </c>
      <c r="E1483" s="56" t="s">
        <v>3935</v>
      </c>
      <c r="F1483" t="s">
        <v>9783</v>
      </c>
      <c r="G1483" t="s">
        <v>9788</v>
      </c>
      <c r="H1483" t="s">
        <v>11429</v>
      </c>
      <c r="I1483" s="69" t="str">
        <f>"*"&amp;C1483</f>
        <v>*Gold Belt of Lórien (TD)</v>
      </c>
    </row>
    <row r="1484" spans="1:9" x14ac:dyDescent="0.25">
      <c r="A1484" t="s">
        <v>1918</v>
      </c>
      <c r="B1484">
        <f>COUNTIF(progressive!C$13:BW$227,'cards-dc.json'!I2530)</f>
        <v>0</v>
      </c>
      <c r="C1484" t="s">
        <v>5664</v>
      </c>
      <c r="D1484" t="s">
        <v>3828</v>
      </c>
      <c r="E1484" s="56" t="s">
        <v>3951</v>
      </c>
      <c r="F1484">
        <v>0</v>
      </c>
      <c r="G1484">
        <v>0</v>
      </c>
      <c r="H1484" t="s">
        <v>11430</v>
      </c>
      <c r="I1484" s="69" t="str">
        <f>"*"&amp;C1484</f>
        <v>*Gold beyond Price and Count (NE)</v>
      </c>
    </row>
    <row r="1485" spans="1:9" x14ac:dyDescent="0.25">
      <c r="A1485" t="s">
        <v>996</v>
      </c>
      <c r="B1485">
        <f>COUNTIF(progressive!C$13:BW$227,'cards-dc.json'!I1423)</f>
        <v>0</v>
      </c>
      <c r="C1485" t="s">
        <v>5665</v>
      </c>
      <c r="D1485" t="s">
        <v>3825</v>
      </c>
      <c r="E1485" t="s">
        <v>3927</v>
      </c>
      <c r="F1485" t="s">
        <v>9790</v>
      </c>
      <c r="G1485" t="s">
        <v>9784</v>
      </c>
      <c r="H1485" t="s">
        <v>11431</v>
      </c>
      <c r="I1485" s="69" t="str">
        <f>"*"&amp;C1485</f>
        <v>*Gold Chains in the Wind (LE)</v>
      </c>
    </row>
    <row r="1486" spans="1:9" x14ac:dyDescent="0.25">
      <c r="A1486" t="s">
        <v>662</v>
      </c>
      <c r="B1486">
        <f>COUNTIF(progressive!C$13:BW$227,'cards-dc.json'!I1780)</f>
        <v>0</v>
      </c>
      <c r="C1486" t="s">
        <v>5667</v>
      </c>
      <c r="D1486" t="s">
        <v>3813</v>
      </c>
      <c r="E1486" t="s">
        <v>3935</v>
      </c>
      <c r="F1486" t="s">
        <v>9793</v>
      </c>
      <c r="G1486" t="s">
        <v>9784</v>
      </c>
      <c r="H1486" t="s">
        <v>11432</v>
      </c>
      <c r="I1486" s="69" t="str">
        <f>"*"&amp;C1486</f>
        <v>*Gold Hill [M] (AS)</v>
      </c>
    </row>
    <row r="1487" spans="1:9" x14ac:dyDescent="0.25">
      <c r="A1487" t="s">
        <v>662</v>
      </c>
      <c r="B1487">
        <f>COUNTIF(progressive!C$13:BW$227,'cards-dc.json'!I1031)</f>
        <v>0</v>
      </c>
      <c r="C1487" t="s">
        <v>5666</v>
      </c>
      <c r="D1487" t="s">
        <v>3833</v>
      </c>
      <c r="E1487" s="56" t="s">
        <v>3935</v>
      </c>
      <c r="F1487" t="s">
        <v>9793</v>
      </c>
      <c r="G1487" t="s">
        <v>9788</v>
      </c>
      <c r="H1487" t="s">
        <v>11433</v>
      </c>
      <c r="I1487" s="69" t="str">
        <f>"*"&amp;C1487</f>
        <v>*Gold Hill [H] (TD)</v>
      </c>
    </row>
    <row r="1488" spans="1:9" x14ac:dyDescent="0.25">
      <c r="A1488" t="s">
        <v>2677</v>
      </c>
      <c r="B1488">
        <f>COUNTIF(progressive!C$13:BW$227,'cards-dc.json'!#REF!)</f>
        <v>0</v>
      </c>
      <c r="C1488" t="s">
        <v>5668</v>
      </c>
      <c r="D1488" t="s">
        <v>3824</v>
      </c>
      <c r="E1488" s="56" t="s">
        <v>3951</v>
      </c>
      <c r="F1488">
        <v>0</v>
      </c>
      <c r="G1488">
        <v>0</v>
      </c>
      <c r="H1488" t="s">
        <v>11434</v>
      </c>
      <c r="I1488" s="69" t="str">
        <f>"*"&amp;C1488</f>
        <v>*Gold Reward (KN)</v>
      </c>
    </row>
    <row r="1489" spans="1:9" x14ac:dyDescent="0.25">
      <c r="A1489" t="s">
        <v>997</v>
      </c>
      <c r="B1489">
        <f>COUNTIF(progressive!C$13:BW$227,'cards-dc.json'!I1424)</f>
        <v>1</v>
      </c>
      <c r="C1489" t="s">
        <v>5669</v>
      </c>
      <c r="D1489" t="s">
        <v>3825</v>
      </c>
      <c r="E1489" t="s">
        <v>3942</v>
      </c>
      <c r="F1489" t="s">
        <v>9783</v>
      </c>
      <c r="G1489" t="s">
        <v>9784</v>
      </c>
      <c r="H1489" t="s">
        <v>11435</v>
      </c>
      <c r="I1489" s="69" t="str">
        <f>"*"&amp;C1489</f>
        <v>*Gold Ring that Sauron Fancies (LE)</v>
      </c>
    </row>
    <row r="1490" spans="1:9" x14ac:dyDescent="0.25">
      <c r="A1490" t="s">
        <v>293</v>
      </c>
      <c r="B1490">
        <f>COUNTIF(progressive!C$13:BW$227,'cards-dc.json'!I298)</f>
        <v>0</v>
      </c>
      <c r="C1490" t="s">
        <v>5670</v>
      </c>
      <c r="D1490" t="s">
        <v>3835</v>
      </c>
      <c r="E1490" t="s">
        <v>3926</v>
      </c>
      <c r="F1490" t="s">
        <v>9792</v>
      </c>
      <c r="G1490" t="s">
        <v>9788</v>
      </c>
      <c r="H1490" t="s">
        <v>11436</v>
      </c>
      <c r="I1490" s="69" t="str">
        <f>"*"&amp;C1490</f>
        <v>*Goldberry (TW)</v>
      </c>
    </row>
    <row r="1491" spans="1:9" x14ac:dyDescent="0.25">
      <c r="A1491" t="s">
        <v>1504</v>
      </c>
      <c r="B1491">
        <f>COUNTIF(progressive!C$13:BW$227,'cards-dc.json'!I2081)</f>
        <v>0</v>
      </c>
      <c r="C1491" t="s">
        <v>5671</v>
      </c>
      <c r="D1491" t="s">
        <v>3822</v>
      </c>
      <c r="E1491">
        <v>0</v>
      </c>
      <c r="F1491">
        <v>0</v>
      </c>
      <c r="G1491">
        <v>0</v>
      </c>
      <c r="H1491" t="s">
        <v>11437</v>
      </c>
      <c r="I1491" s="69" t="str">
        <f>"*"&amp;C1491</f>
        <v>*Goldberry, the River-daughter (FB)</v>
      </c>
    </row>
    <row r="1492" spans="1:9" x14ac:dyDescent="0.25">
      <c r="A1492" t="s">
        <v>3192</v>
      </c>
      <c r="B1492">
        <f>COUNTIF(progressive!C$13:BW$227,'cards-dc.json'!I3074)</f>
        <v>2</v>
      </c>
      <c r="C1492" t="s">
        <v>5672</v>
      </c>
      <c r="D1492" t="s">
        <v>3831</v>
      </c>
      <c r="E1492" t="s">
        <v>3951</v>
      </c>
      <c r="F1492">
        <v>0</v>
      </c>
      <c r="G1492">
        <v>0</v>
      </c>
      <c r="H1492" t="s">
        <v>11438</v>
      </c>
      <c r="I1492" s="69" t="str">
        <f>"*"&amp;C1492</f>
        <v>*Golden Chain (RS)</v>
      </c>
    </row>
    <row r="1493" spans="1:9" x14ac:dyDescent="0.25">
      <c r="A1493" t="s">
        <v>3522</v>
      </c>
      <c r="B1493">
        <f>COUNTIF(progressive!C$13:BW$227,'cards-dc.json'!I3220)</f>
        <v>5</v>
      </c>
      <c r="C1493" t="s">
        <v>5673</v>
      </c>
      <c r="D1493" t="s">
        <v>3834</v>
      </c>
      <c r="E1493" t="s">
        <v>3951</v>
      </c>
      <c r="F1493">
        <v>0</v>
      </c>
      <c r="G1493">
        <v>0</v>
      </c>
      <c r="H1493" t="s">
        <v>11439</v>
      </c>
      <c r="I1493" s="69" t="str">
        <f>"*"&amp;C1493</f>
        <v>*Golden Hall of Edoras (TI)</v>
      </c>
    </row>
    <row r="1494" spans="1:9" x14ac:dyDescent="0.25">
      <c r="A1494" t="s">
        <v>294</v>
      </c>
      <c r="B1494">
        <f>COUNTIF(progressive!C$13:BW$227,'cards-dc.json'!I299)</f>
        <v>1</v>
      </c>
      <c r="C1494" t="s">
        <v>5674</v>
      </c>
      <c r="D1494" t="s">
        <v>3835</v>
      </c>
      <c r="E1494" s="56" t="s">
        <v>3926</v>
      </c>
      <c r="F1494" t="s">
        <v>9792</v>
      </c>
      <c r="G1494" t="s">
        <v>9788</v>
      </c>
      <c r="H1494" t="s">
        <v>11440</v>
      </c>
      <c r="I1494" s="69" t="str">
        <f>"*"&amp;C1494</f>
        <v>*Gollum (TW)</v>
      </c>
    </row>
    <row r="1495" spans="1:9" x14ac:dyDescent="0.25">
      <c r="A1495" t="s">
        <v>9869</v>
      </c>
      <c r="B1495">
        <f>COUNTIF(progressive!C$13:BW$227,'cards-dc.json'!I3075)</f>
        <v>0</v>
      </c>
      <c r="C1495" t="s">
        <v>9943</v>
      </c>
      <c r="D1495" t="s">
        <v>3831</v>
      </c>
      <c r="H1495" t="s">
        <v>11441</v>
      </c>
      <c r="I1495" s="69" t="str">
        <f>"*"&amp;C1495</f>
        <v>*Gollum the Great (RS)</v>
      </c>
    </row>
    <row r="1496" spans="1:9" x14ac:dyDescent="0.25">
      <c r="A1496" t="s">
        <v>1669</v>
      </c>
      <c r="B1496">
        <f>COUNTIF(progressive!C$13:BW$227,'cards-dc.json'!I2266)</f>
        <v>0</v>
      </c>
      <c r="C1496" t="s">
        <v>5675</v>
      </c>
      <c r="D1496" t="s">
        <v>3819</v>
      </c>
      <c r="E1496" s="56" t="s">
        <v>3951</v>
      </c>
      <c r="F1496">
        <v>0</v>
      </c>
      <c r="G1496">
        <v>0</v>
      </c>
      <c r="H1496" t="s">
        <v>11442</v>
      </c>
      <c r="I1496" s="69" t="str">
        <f>"*"&amp;C1496</f>
        <v>*Gollum's Cave (DF)</v>
      </c>
    </row>
    <row r="1497" spans="1:9" x14ac:dyDescent="0.25">
      <c r="A1497" t="s">
        <v>295</v>
      </c>
      <c r="B1497">
        <f>COUNTIF(progressive!C$13:BW$227,'cards-dc.json'!I300)</f>
        <v>0</v>
      </c>
      <c r="C1497" t="s">
        <v>5676</v>
      </c>
      <c r="D1497" t="s">
        <v>3835</v>
      </c>
      <c r="E1497" t="s">
        <v>3927</v>
      </c>
      <c r="F1497" t="s">
        <v>9790</v>
      </c>
      <c r="G1497" t="s">
        <v>9788</v>
      </c>
      <c r="H1497" t="s">
        <v>11443</v>
      </c>
      <c r="I1497" s="69" t="str">
        <f>"*"&amp;C1497</f>
        <v>*Gollum's Fate (TW)</v>
      </c>
    </row>
    <row r="1498" spans="1:9" x14ac:dyDescent="0.25">
      <c r="A1498" t="s">
        <v>682</v>
      </c>
      <c r="B1498">
        <f>COUNTIF(progressive!C$13:BW$227,'cards-dc.json'!I1051)</f>
        <v>3</v>
      </c>
      <c r="C1498" t="s">
        <v>5677</v>
      </c>
      <c r="D1498" t="s">
        <v>3820</v>
      </c>
      <c r="E1498" t="s">
        <v>3936</v>
      </c>
      <c r="F1498" t="s">
        <v>9787</v>
      </c>
      <c r="G1498" t="s">
        <v>9784</v>
      </c>
      <c r="H1498" t="s">
        <v>11444</v>
      </c>
      <c r="I1498" s="69" t="str">
        <f>"*"&amp;C1498</f>
        <v>*Golodhros (DM)</v>
      </c>
    </row>
    <row r="1499" spans="1:9" x14ac:dyDescent="0.25">
      <c r="A1499" t="s">
        <v>2925</v>
      </c>
      <c r="B1499">
        <f>COUNTIF(progressive!C$13:BW$227,'cards-dc.json'!I2724)</f>
        <v>0</v>
      </c>
      <c r="C1499" t="s">
        <v>5678</v>
      </c>
      <c r="D1499" t="s">
        <v>3829</v>
      </c>
      <c r="E1499" s="56" t="s">
        <v>3951</v>
      </c>
      <c r="F1499">
        <v>0</v>
      </c>
      <c r="G1499">
        <v>0</v>
      </c>
      <c r="H1499" t="s">
        <v>10124</v>
      </c>
      <c r="I1499" s="69" t="str">
        <f>"*"&amp;C1499</f>
        <v>*Gondalf (NW)</v>
      </c>
    </row>
    <row r="1500" spans="1:9" x14ac:dyDescent="0.25">
      <c r="A1500" t="s">
        <v>663</v>
      </c>
      <c r="B1500">
        <f>COUNTIF(progressive!C$13:BW$227,'cards-dc.json'!I1598)</f>
        <v>0</v>
      </c>
      <c r="C1500" t="s">
        <v>5680</v>
      </c>
      <c r="D1500" t="s">
        <v>3825</v>
      </c>
      <c r="E1500" t="s">
        <v>3925</v>
      </c>
      <c r="F1500" t="s">
        <v>9793</v>
      </c>
      <c r="G1500" t="s">
        <v>9784</v>
      </c>
      <c r="H1500" t="s">
        <v>11445</v>
      </c>
      <c r="I1500" s="69" t="str">
        <f>"*"&amp;C1500</f>
        <v>*Gondmaeglom [M] (LE)</v>
      </c>
    </row>
    <row r="1501" spans="1:9" x14ac:dyDescent="0.25">
      <c r="A1501" t="s">
        <v>663</v>
      </c>
      <c r="B1501">
        <f>COUNTIF(progressive!C$13:BW$227,'cards-dc.json'!I1032)</f>
        <v>0</v>
      </c>
      <c r="C1501" t="s">
        <v>5679</v>
      </c>
      <c r="D1501" t="s">
        <v>3833</v>
      </c>
      <c r="E1501" s="56" t="s">
        <v>3935</v>
      </c>
      <c r="F1501" t="s">
        <v>9793</v>
      </c>
      <c r="G1501" t="s">
        <v>9788</v>
      </c>
      <c r="H1501" t="s">
        <v>11446</v>
      </c>
      <c r="I1501" s="69" t="str">
        <f>"*"&amp;C1501</f>
        <v>*Gondmaeglom [H] (TD)</v>
      </c>
    </row>
    <row r="1502" spans="1:9" x14ac:dyDescent="0.25">
      <c r="A1502" t="s">
        <v>917</v>
      </c>
      <c r="B1502">
        <f>COUNTIF(progressive!C$13:BW$227,'cards-dc.json'!I1304)</f>
        <v>0</v>
      </c>
      <c r="C1502" t="s">
        <v>5681</v>
      </c>
      <c r="D1502" t="s">
        <v>3825</v>
      </c>
      <c r="E1502" t="s">
        <v>3945</v>
      </c>
      <c r="F1502" t="s">
        <v>9789</v>
      </c>
      <c r="G1502" t="s">
        <v>9786</v>
      </c>
      <c r="H1502" t="s">
        <v>11447</v>
      </c>
      <c r="I1502" s="69" t="str">
        <f>"*"&amp;C1502</f>
        <v>*Gondorian Rangers (LE)</v>
      </c>
    </row>
    <row r="1503" spans="1:9" x14ac:dyDescent="0.25">
      <c r="A1503" t="s">
        <v>2893</v>
      </c>
      <c r="B1503">
        <f>COUNTIF(progressive!C$13:BW$227,'cards-dc.json'!I2691)</f>
        <v>1</v>
      </c>
      <c r="C1503" t="s">
        <v>5682</v>
      </c>
      <c r="D1503" t="s">
        <v>3829</v>
      </c>
      <c r="E1503" s="56" t="s">
        <v>3951</v>
      </c>
      <c r="F1503">
        <v>0</v>
      </c>
      <c r="G1503">
        <v>0</v>
      </c>
      <c r="H1503" t="s">
        <v>11448</v>
      </c>
      <c r="I1503" s="69" t="str">
        <f>"*"&amp;C1503</f>
        <v>*Gondring (NW)</v>
      </c>
    </row>
    <row r="1504" spans="1:9" x14ac:dyDescent="0.25">
      <c r="A1504" t="s">
        <v>2894</v>
      </c>
      <c r="B1504">
        <f>COUNTIF(progressive!C$13:BW$227,'cards-dc.json'!I2692)</f>
        <v>0</v>
      </c>
      <c r="C1504" t="s">
        <v>5683</v>
      </c>
      <c r="D1504" t="s">
        <v>3829</v>
      </c>
      <c r="E1504" s="56" t="s">
        <v>3951</v>
      </c>
      <c r="F1504">
        <v>0</v>
      </c>
      <c r="G1504">
        <v>0</v>
      </c>
      <c r="H1504" t="s">
        <v>11449</v>
      </c>
      <c r="I1504" s="69" t="str">
        <f>"*"&amp;C1504</f>
        <v>*Gondring Ahunt (NW)</v>
      </c>
    </row>
    <row r="1505" spans="1:9" x14ac:dyDescent="0.25">
      <c r="A1505" t="s">
        <v>2895</v>
      </c>
      <c r="B1505">
        <f>COUNTIF(progressive!C$13:BW$227,'cards-dc.json'!I2693)</f>
        <v>0</v>
      </c>
      <c r="C1505" t="s">
        <v>5684</v>
      </c>
      <c r="D1505" t="s">
        <v>3829</v>
      </c>
      <c r="E1505" s="56" t="s">
        <v>3951</v>
      </c>
      <c r="F1505">
        <v>0</v>
      </c>
      <c r="G1505">
        <v>0</v>
      </c>
      <c r="H1505" t="s">
        <v>11450</v>
      </c>
      <c r="I1505" s="69" t="str">
        <f>"*"&amp;C1505</f>
        <v>*Gondring at Home (NW)</v>
      </c>
    </row>
    <row r="1506" spans="1:9" x14ac:dyDescent="0.25">
      <c r="A1506" t="s">
        <v>2966</v>
      </c>
      <c r="B1506">
        <f>COUNTIF(progressive!C$13:BW$227,'cards-dc.json'!I2765)</f>
        <v>0</v>
      </c>
      <c r="C1506" t="s">
        <v>5685</v>
      </c>
      <c r="D1506" t="s">
        <v>3829</v>
      </c>
      <c r="E1506" s="56" t="s">
        <v>3951</v>
      </c>
      <c r="F1506">
        <v>0</v>
      </c>
      <c r="G1506">
        <v>0</v>
      </c>
      <c r="H1506" t="s">
        <v>11451</v>
      </c>
      <c r="I1506" s="69" t="str">
        <f>"*"&amp;C1506</f>
        <v>*Gondring Roused (NW)</v>
      </c>
    </row>
    <row r="1507" spans="1:9" x14ac:dyDescent="0.25">
      <c r="A1507" t="s">
        <v>3052</v>
      </c>
      <c r="B1507">
        <f>COUNTIF(progressive!C$13:BW$227,'cards-dc.json'!I2858)</f>
        <v>1</v>
      </c>
      <c r="C1507" t="s">
        <v>5686</v>
      </c>
      <c r="D1507" t="s">
        <v>3829</v>
      </c>
      <c r="E1507" t="s">
        <v>3951</v>
      </c>
      <c r="F1507">
        <v>0</v>
      </c>
      <c r="G1507">
        <v>0</v>
      </c>
      <c r="H1507" t="s">
        <v>11452</v>
      </c>
      <c r="I1507" s="69" t="str">
        <f>"*"&amp;C1507</f>
        <v>*Gondring's Lair [H] (NW)</v>
      </c>
    </row>
    <row r="1508" spans="1:9" x14ac:dyDescent="0.25">
      <c r="A1508" t="s">
        <v>3052</v>
      </c>
      <c r="B1508">
        <f>COUNTIF(progressive!C$13:BW$227,'cards-dc.json'!I2859)</f>
        <v>1</v>
      </c>
      <c r="C1508" t="s">
        <v>5687</v>
      </c>
      <c r="D1508" t="s">
        <v>3829</v>
      </c>
      <c r="E1508" s="56" t="s">
        <v>3951</v>
      </c>
      <c r="F1508">
        <v>0</v>
      </c>
      <c r="G1508">
        <v>0</v>
      </c>
      <c r="H1508" t="s">
        <v>11453</v>
      </c>
      <c r="I1508" s="69" t="str">
        <f>"*"&amp;C1508</f>
        <v>*Gondring's Lair [M] (NW)</v>
      </c>
    </row>
    <row r="1509" spans="1:9" x14ac:dyDescent="0.25">
      <c r="A1509" t="s">
        <v>718</v>
      </c>
      <c r="B1509">
        <f>COUNTIF(progressive!C$13:BW$227,'cards-dc.json'!I1087)</f>
        <v>2</v>
      </c>
      <c r="C1509" t="s">
        <v>5688</v>
      </c>
      <c r="D1509" t="s">
        <v>3820</v>
      </c>
      <c r="E1509" t="s">
        <v>3937</v>
      </c>
      <c r="F1509" t="s">
        <v>9785</v>
      </c>
      <c r="G1509" t="s">
        <v>9786</v>
      </c>
      <c r="H1509" t="s">
        <v>11454</v>
      </c>
      <c r="I1509" s="69" t="str">
        <f>"*"&amp;C1509</f>
        <v>*Good Sense Revolts (DM)</v>
      </c>
    </row>
    <row r="1510" spans="1:9" x14ac:dyDescent="0.25">
      <c r="A1510" t="s">
        <v>861</v>
      </c>
      <c r="B1510">
        <f>COUNTIF(progressive!C$13:BW$227,'cards-dc.json'!I1230)</f>
        <v>0</v>
      </c>
      <c r="C1510" t="s">
        <v>5689</v>
      </c>
      <c r="D1510" t="s">
        <v>3825</v>
      </c>
      <c r="E1510" s="56" t="s">
        <v>3925</v>
      </c>
      <c r="F1510" t="s">
        <v>9787</v>
      </c>
      <c r="G1510" t="s">
        <v>9784</v>
      </c>
      <c r="H1510" t="s">
        <v>11455</v>
      </c>
      <c r="I1510" s="69" t="str">
        <f>"*"&amp;C1510</f>
        <v>*Gorbag (LE)</v>
      </c>
    </row>
    <row r="1511" spans="1:9" x14ac:dyDescent="0.25">
      <c r="A1511" t="s">
        <v>1842</v>
      </c>
      <c r="B1511">
        <f>COUNTIF(progressive!C$13:BW$227,'cards-dc.json'!I2452)</f>
        <v>0</v>
      </c>
      <c r="C1511" t="s">
        <v>5690</v>
      </c>
      <c r="D1511" t="s">
        <v>3828</v>
      </c>
      <c r="E1511" t="s">
        <v>3951</v>
      </c>
      <c r="F1511">
        <v>0</v>
      </c>
      <c r="G1511">
        <v>0</v>
      </c>
      <c r="H1511" t="s">
        <v>11456</v>
      </c>
      <c r="I1511" s="69" t="str">
        <f>"*"&amp;C1511</f>
        <v>*Gorfaur the Lame (NE)</v>
      </c>
    </row>
    <row r="1512" spans="1:9" x14ac:dyDescent="0.25">
      <c r="A1512" t="s">
        <v>205</v>
      </c>
      <c r="B1512">
        <f>COUNTIF(progressive!C$13:BW$227,'cards-dc.json'!I210)</f>
        <v>0</v>
      </c>
      <c r="C1512" t="s">
        <v>5691</v>
      </c>
      <c r="D1512" t="s">
        <v>3835</v>
      </c>
      <c r="E1512" t="s">
        <v>3928</v>
      </c>
      <c r="F1512" t="s">
        <v>9795</v>
      </c>
      <c r="G1512" t="s">
        <v>9786</v>
      </c>
      <c r="H1512" t="s">
        <v>11457</v>
      </c>
      <c r="I1512" s="69" t="str">
        <f>"*"&amp;C1512</f>
        <v>*Gorgoroth (TW)</v>
      </c>
    </row>
    <row r="1513" spans="1:9" x14ac:dyDescent="0.25">
      <c r="A1513" t="s">
        <v>2264</v>
      </c>
      <c r="B1513">
        <f>COUNTIF(progressive!C$13:BW$227,'cards-dc.json'!I3592)</f>
        <v>2</v>
      </c>
      <c r="C1513" t="s">
        <v>5692</v>
      </c>
      <c r="D1513" t="s">
        <v>3818</v>
      </c>
      <c r="E1513" s="56" t="s">
        <v>3951</v>
      </c>
      <c r="F1513">
        <v>0</v>
      </c>
      <c r="G1513">
        <v>0</v>
      </c>
      <c r="H1513" t="s">
        <v>11458</v>
      </c>
      <c r="I1513" s="69" t="str">
        <f>"*"&amp;C1513</f>
        <v>*Gorovod (CP)</v>
      </c>
    </row>
    <row r="1514" spans="1:9" x14ac:dyDescent="0.25">
      <c r="A1514" t="s">
        <v>2030</v>
      </c>
      <c r="B1514">
        <f>COUNTIF(progressive!C$13:BW$227,'cards-dc.json'!I3308)</f>
        <v>12</v>
      </c>
      <c r="C1514" t="s">
        <v>5693</v>
      </c>
      <c r="D1514" t="s">
        <v>3815</v>
      </c>
      <c r="E1514" t="s">
        <v>3951</v>
      </c>
      <c r="F1514">
        <v>0</v>
      </c>
      <c r="G1514">
        <v>0</v>
      </c>
      <c r="H1514" t="s">
        <v>11459</v>
      </c>
      <c r="I1514" s="69" t="str">
        <f>"*"&amp;C1514</f>
        <v>*Gorshûk (BO)</v>
      </c>
    </row>
    <row r="1515" spans="1:9" x14ac:dyDescent="0.25">
      <c r="A1515" t="s">
        <v>2126</v>
      </c>
      <c r="B1515">
        <f>COUNTIF(progressive!C$13:BW$227,'cards-dc.json'!I3432)</f>
        <v>0</v>
      </c>
      <c r="C1515" t="s">
        <v>5694</v>
      </c>
      <c r="D1515" t="s">
        <v>3817</v>
      </c>
      <c r="E1515" t="s">
        <v>3951</v>
      </c>
      <c r="F1515">
        <v>0</v>
      </c>
      <c r="G1515">
        <v>0</v>
      </c>
      <c r="H1515" t="s">
        <v>11460</v>
      </c>
      <c r="I1515" s="69" t="str">
        <f>"*"&amp;C1515</f>
        <v>*Gorthaur (CA)</v>
      </c>
    </row>
    <row r="1516" spans="1:9" x14ac:dyDescent="0.25">
      <c r="A1516" t="s">
        <v>3758</v>
      </c>
      <c r="B1516">
        <f>COUNTIF(progressive!C$13:BW$227,'cards-dc.json'!I4334)</f>
        <v>0</v>
      </c>
      <c r="C1516" t="s">
        <v>5695</v>
      </c>
      <c r="D1516" t="s">
        <v>3816</v>
      </c>
      <c r="E1516" s="56" t="s">
        <v>3951</v>
      </c>
      <c r="F1516">
        <v>0</v>
      </c>
      <c r="G1516">
        <v>0</v>
      </c>
      <c r="H1516" t="s">
        <v>11461</v>
      </c>
      <c r="I1516" s="69" t="str">
        <f>"*"&amp;C1516</f>
        <v>*Gostir (BU)</v>
      </c>
    </row>
    <row r="1517" spans="1:9" x14ac:dyDescent="0.25">
      <c r="A1517" t="s">
        <v>3759</v>
      </c>
      <c r="B1517">
        <f>COUNTIF(progressive!C$13:BW$227,'cards-dc.json'!I4335)</f>
        <v>2</v>
      </c>
      <c r="C1517" t="s">
        <v>5696</v>
      </c>
      <c r="D1517" t="s">
        <v>3816</v>
      </c>
      <c r="E1517" s="56" t="s">
        <v>3951</v>
      </c>
      <c r="F1517">
        <v>0</v>
      </c>
      <c r="G1517">
        <v>0</v>
      </c>
      <c r="H1517" t="s">
        <v>11462</v>
      </c>
      <c r="I1517" s="69" t="str">
        <f>"*"&amp;C1517</f>
        <v>*Gostir Ahunt (BU)</v>
      </c>
    </row>
    <row r="1518" spans="1:9" x14ac:dyDescent="0.25">
      <c r="A1518" t="s">
        <v>3760</v>
      </c>
      <c r="B1518">
        <f>COUNTIF(progressive!C$13:BW$227,'cards-dc.json'!I4336)</f>
        <v>2</v>
      </c>
      <c r="C1518" t="s">
        <v>5697</v>
      </c>
      <c r="D1518" t="s">
        <v>3816</v>
      </c>
      <c r="E1518" s="56" t="s">
        <v>3951</v>
      </c>
      <c r="F1518">
        <v>0</v>
      </c>
      <c r="G1518">
        <v>0</v>
      </c>
      <c r="H1518" t="s">
        <v>11463</v>
      </c>
      <c r="I1518" s="69" t="str">
        <f>"*"&amp;C1518</f>
        <v>*Gostir at Home (BU)</v>
      </c>
    </row>
    <row r="1519" spans="1:9" x14ac:dyDescent="0.25">
      <c r="A1519" t="s">
        <v>3775</v>
      </c>
      <c r="C1519" t="s">
        <v>5698</v>
      </c>
      <c r="D1519" t="s">
        <v>3816</v>
      </c>
      <c r="E1519" t="s">
        <v>3951</v>
      </c>
      <c r="F1519">
        <v>0</v>
      </c>
      <c r="G1519">
        <v>0</v>
      </c>
      <c r="H1519" t="s">
        <v>11464</v>
      </c>
      <c r="I1519" s="69" t="str">
        <f>"*"&amp;C1519</f>
        <v>*Gostir Roused (BU)</v>
      </c>
    </row>
    <row r="1520" spans="1:9" x14ac:dyDescent="0.25">
      <c r="A1520" t="s">
        <v>519</v>
      </c>
      <c r="B1520">
        <f>COUNTIF(progressive!C$13:BW$227,'cards-dc.json'!I888)</f>
        <v>0</v>
      </c>
      <c r="C1520" t="s">
        <v>5699</v>
      </c>
      <c r="D1520" t="s">
        <v>3833</v>
      </c>
      <c r="E1520" t="s">
        <v>3936</v>
      </c>
      <c r="F1520" t="s">
        <v>9789</v>
      </c>
      <c r="G1520" t="s">
        <v>9786</v>
      </c>
      <c r="H1520" t="s">
        <v>11465</v>
      </c>
      <c r="I1520" s="69" t="str">
        <f>"*"&amp;C1520</f>
        <v>*Gothmog (TD)</v>
      </c>
    </row>
    <row r="1521" spans="1:9" x14ac:dyDescent="0.25">
      <c r="A1521" t="s">
        <v>1310</v>
      </c>
      <c r="B1521">
        <f>COUNTIF(progressive!C$13:BW$227,'cards-dc.json'!I1866)</f>
        <v>0</v>
      </c>
      <c r="C1521" t="s">
        <v>5700</v>
      </c>
      <c r="D1521" t="s">
        <v>3836</v>
      </c>
      <c r="E1521" t="s">
        <v>3940</v>
      </c>
      <c r="F1521" t="s">
        <v>9790</v>
      </c>
      <c r="G1521" t="s">
        <v>9784</v>
      </c>
      <c r="H1521" t="s">
        <v>11466</v>
      </c>
      <c r="I1521" s="69" t="str">
        <f>"*"&amp;C1521</f>
        <v>*Govern the Storms (WH)</v>
      </c>
    </row>
    <row r="1522" spans="1:9" x14ac:dyDescent="0.25">
      <c r="A1522" t="s">
        <v>3663</v>
      </c>
      <c r="B1522">
        <f>COUNTIF(progressive!C$13:BW$227,'cards-dc.json'!I4228)</f>
        <v>0</v>
      </c>
      <c r="C1522" t="s">
        <v>5701</v>
      </c>
      <c r="D1522" t="s">
        <v>3837</v>
      </c>
      <c r="E1522" s="56" t="s">
        <v>3951</v>
      </c>
      <c r="F1522">
        <v>0</v>
      </c>
      <c r="G1522">
        <v>0</v>
      </c>
      <c r="H1522" t="s">
        <v>11467</v>
      </c>
      <c r="I1522" s="69" t="str">
        <f>"*"&amp;C1522</f>
        <v>*Grace of Uinen (WR)</v>
      </c>
    </row>
    <row r="1523" spans="1:9" x14ac:dyDescent="0.25">
      <c r="A1523" t="s">
        <v>1810</v>
      </c>
      <c r="B1523">
        <f>COUNTIF(progressive!C$13:BW$227,'cards-dc.json'!I2420)</f>
        <v>0</v>
      </c>
      <c r="C1523" t="s">
        <v>5702</v>
      </c>
      <c r="D1523" t="s">
        <v>3828</v>
      </c>
      <c r="E1523" s="56" t="s">
        <v>3951</v>
      </c>
      <c r="F1523">
        <v>0</v>
      </c>
      <c r="G1523">
        <v>0</v>
      </c>
      <c r="H1523" t="s">
        <v>11468</v>
      </c>
      <c r="I1523" s="69" t="str">
        <f>"*"&amp;C1523</f>
        <v>*Grachev Hos (NE)</v>
      </c>
    </row>
    <row r="1524" spans="1:9" x14ac:dyDescent="0.25">
      <c r="A1524" t="s">
        <v>1919</v>
      </c>
      <c r="B1524">
        <f>COUNTIF(progressive!C$13:BW$227,'cards-dc.json'!I2531)</f>
        <v>0</v>
      </c>
      <c r="C1524" t="s">
        <v>5703</v>
      </c>
      <c r="D1524" t="s">
        <v>3828</v>
      </c>
      <c r="E1524" t="s">
        <v>3951</v>
      </c>
      <c r="F1524">
        <v>0</v>
      </c>
      <c r="G1524">
        <v>0</v>
      </c>
      <c r="H1524" t="s">
        <v>11469</v>
      </c>
      <c r="I1524" s="69" t="str">
        <f>"*"&amp;C1524</f>
        <v>*Grapnel (NE)</v>
      </c>
    </row>
    <row r="1525" spans="1:9" x14ac:dyDescent="0.25">
      <c r="A1525" t="s">
        <v>2451</v>
      </c>
      <c r="B1525">
        <f>COUNTIF(progressive!C$13:BW$227,'cards-dc.json'!I3831)</f>
        <v>0</v>
      </c>
      <c r="C1525" t="s">
        <v>5704</v>
      </c>
      <c r="D1525" t="s">
        <v>3823</v>
      </c>
      <c r="E1525" t="s">
        <v>3951</v>
      </c>
      <c r="F1525">
        <v>0</v>
      </c>
      <c r="G1525">
        <v>0</v>
      </c>
      <c r="H1525" t="s">
        <v>11470</v>
      </c>
      <c r="I1525" s="69" t="str">
        <f>"*"&amp;C1525</f>
        <v>*Grashûkh (GW)</v>
      </c>
    </row>
    <row r="1526" spans="1:9" x14ac:dyDescent="0.25">
      <c r="A1526" t="s">
        <v>3478</v>
      </c>
      <c r="B1526">
        <f>COUNTIF(progressive!C$13:BW$227,'cards-dc.json'!I3163)</f>
        <v>0</v>
      </c>
      <c r="C1526" t="s">
        <v>5705</v>
      </c>
      <c r="D1526" t="s">
        <v>3834</v>
      </c>
      <c r="E1526" t="s">
        <v>3951</v>
      </c>
      <c r="F1526">
        <v>0</v>
      </c>
      <c r="G1526">
        <v>0</v>
      </c>
      <c r="H1526" t="s">
        <v>11471</v>
      </c>
      <c r="I1526" s="69" t="str">
        <f>"*"&amp;C1526</f>
        <v>*Grasping and Ungracious (TI)</v>
      </c>
    </row>
    <row r="1527" spans="1:9" x14ac:dyDescent="0.25">
      <c r="A1527" t="s">
        <v>1737</v>
      </c>
      <c r="B1527">
        <f>COUNTIF(progressive!C$13:BW$227,'cards-dc.json'!I2336)</f>
        <v>0</v>
      </c>
      <c r="C1527" t="s">
        <v>5706</v>
      </c>
      <c r="D1527" t="s">
        <v>3819</v>
      </c>
      <c r="E1527" t="s">
        <v>3951</v>
      </c>
      <c r="F1527">
        <v>0</v>
      </c>
      <c r="G1527">
        <v>0</v>
      </c>
      <c r="H1527" t="s">
        <v>11472</v>
      </c>
      <c r="I1527" s="69" t="str">
        <f>"*"&amp;C1527</f>
        <v>*Great Achievement (DF)</v>
      </c>
    </row>
    <row r="1528" spans="1:9" x14ac:dyDescent="0.25">
      <c r="A1528" t="s">
        <v>1419</v>
      </c>
      <c r="B1528">
        <f>COUNTIF(progressive!C$13:BW$227,'cards-dc.json'!I1979)</f>
        <v>0</v>
      </c>
      <c r="C1528" t="s">
        <v>5707</v>
      </c>
      <c r="D1528" t="s">
        <v>3814</v>
      </c>
      <c r="E1528" t="s">
        <v>3927</v>
      </c>
      <c r="F1528" t="s">
        <v>9790</v>
      </c>
      <c r="G1528" t="s">
        <v>9784</v>
      </c>
      <c r="H1528" t="s">
        <v>11473</v>
      </c>
      <c r="I1528" s="69" t="str">
        <f>"*"&amp;C1528</f>
        <v>*Great Army of the North (BA)</v>
      </c>
    </row>
    <row r="1529" spans="1:9" x14ac:dyDescent="0.25">
      <c r="A1529" t="s">
        <v>1196</v>
      </c>
      <c r="B1529">
        <f>COUNTIF(progressive!C$13:BW$227,'cards-dc.json'!I1707)</f>
        <v>0</v>
      </c>
      <c r="C1529" t="s">
        <v>5708</v>
      </c>
      <c r="D1529" t="s">
        <v>3813</v>
      </c>
      <c r="E1529" t="s">
        <v>3941</v>
      </c>
      <c r="F1529" t="s">
        <v>9792</v>
      </c>
      <c r="G1529" t="s">
        <v>9784</v>
      </c>
      <c r="H1529" t="s">
        <v>11474</v>
      </c>
      <c r="I1529" s="69" t="str">
        <f>"*"&amp;C1529</f>
        <v>*Great Bats (AS)</v>
      </c>
    </row>
    <row r="1530" spans="1:9" x14ac:dyDescent="0.25">
      <c r="A1530" t="s">
        <v>1552</v>
      </c>
      <c r="B1530">
        <f>COUNTIF(progressive!C$13:BW$227,'cards-dc.json'!I2130)</f>
        <v>0</v>
      </c>
      <c r="C1530" t="s">
        <v>5709</v>
      </c>
      <c r="D1530" t="s">
        <v>3822</v>
      </c>
      <c r="E1530">
        <v>0</v>
      </c>
      <c r="F1530">
        <v>0</v>
      </c>
      <c r="G1530">
        <v>0</v>
      </c>
      <c r="H1530" t="s">
        <v>11475</v>
      </c>
      <c r="I1530" s="69" t="str">
        <f>"*"&amp;C1530</f>
        <v>*Great Bow of Lórien (FB)</v>
      </c>
    </row>
    <row r="1531" spans="1:9" x14ac:dyDescent="0.25">
      <c r="A1531" t="s">
        <v>1553</v>
      </c>
      <c r="B1531">
        <f>COUNTIF(progressive!C$13:BW$227,'cards-dc.json'!I2131)</f>
        <v>0</v>
      </c>
      <c r="C1531" t="s">
        <v>5710</v>
      </c>
      <c r="D1531" t="s">
        <v>3822</v>
      </c>
      <c r="E1531">
        <v>0</v>
      </c>
      <c r="F1531">
        <v>0</v>
      </c>
      <c r="G1531">
        <v>0</v>
      </c>
      <c r="H1531" t="s">
        <v>11476</v>
      </c>
      <c r="I1531" s="69" t="str">
        <f>"*"&amp;C1531</f>
        <v>*Great Bow of Yew (FB)</v>
      </c>
    </row>
    <row r="1532" spans="1:9" x14ac:dyDescent="0.25">
      <c r="A1532" t="s">
        <v>2563</v>
      </c>
      <c r="B1532">
        <f>COUNTIF(progressive!C$13:BW$227,'cards-dc.json'!I3943)</f>
        <v>0</v>
      </c>
      <c r="C1532" t="s">
        <v>5711</v>
      </c>
      <c r="D1532" t="s">
        <v>3823</v>
      </c>
      <c r="E1532" s="56" t="s">
        <v>3951</v>
      </c>
      <c r="F1532">
        <v>0</v>
      </c>
      <c r="G1532">
        <v>0</v>
      </c>
      <c r="H1532" t="s">
        <v>11477</v>
      </c>
      <c r="I1532" s="69" t="str">
        <f>"*"&amp;C1532</f>
        <v>*Great Cup of Thror (GW)</v>
      </c>
    </row>
    <row r="1533" spans="1:9" x14ac:dyDescent="0.25">
      <c r="A1533" t="s">
        <v>3664</v>
      </c>
      <c r="B1533">
        <f>COUNTIF(progressive!C$13:BW$227,'cards-dc.json'!I4229)</f>
        <v>0</v>
      </c>
      <c r="C1533" t="s">
        <v>5712</v>
      </c>
      <c r="D1533" t="s">
        <v>3837</v>
      </c>
      <c r="E1533" s="56" t="s">
        <v>3951</v>
      </c>
      <c r="F1533">
        <v>0</v>
      </c>
      <c r="G1533">
        <v>0</v>
      </c>
      <c r="H1533" t="s">
        <v>11478</v>
      </c>
      <c r="I1533" s="69" t="str">
        <f>"*"&amp;C1533</f>
        <v>*Great Elf-warrior (WR)</v>
      </c>
    </row>
    <row r="1534" spans="1:9" x14ac:dyDescent="0.25">
      <c r="A1534" t="s">
        <v>1920</v>
      </c>
      <c r="B1534">
        <f>COUNTIF(progressive!C$13:BW$227,'cards-dc.json'!I2532)</f>
        <v>0</v>
      </c>
      <c r="C1534" t="s">
        <v>5713</v>
      </c>
      <c r="D1534" t="s">
        <v>3828</v>
      </c>
      <c r="E1534" t="s">
        <v>3951</v>
      </c>
      <c r="F1534">
        <v>0</v>
      </c>
      <c r="G1534">
        <v>0</v>
      </c>
      <c r="H1534" t="s">
        <v>11479</v>
      </c>
      <c r="I1534" s="69" t="str">
        <f>"*"&amp;C1534</f>
        <v>*Great Falcons of Mirkwood (NE)</v>
      </c>
    </row>
    <row r="1535" spans="1:9" x14ac:dyDescent="0.25">
      <c r="A1535" t="s">
        <v>1420</v>
      </c>
      <c r="B1535">
        <f>COUNTIF(progressive!C$13:BW$227,'cards-dc.json'!I1980)</f>
        <v>0</v>
      </c>
      <c r="C1535" t="s">
        <v>5714</v>
      </c>
      <c r="D1535" t="s">
        <v>3814</v>
      </c>
      <c r="E1535" t="s">
        <v>3950</v>
      </c>
      <c r="F1535" t="s">
        <v>9790</v>
      </c>
      <c r="G1535" t="s">
        <v>9784</v>
      </c>
      <c r="H1535" t="s">
        <v>11480</v>
      </c>
      <c r="I1535" s="69" t="str">
        <f>"*"&amp;C1535</f>
        <v>*Great Fissure (BA)</v>
      </c>
    </row>
    <row r="1536" spans="1:9" x14ac:dyDescent="0.25">
      <c r="A1536" t="s">
        <v>1554</v>
      </c>
      <c r="B1536">
        <f>COUNTIF(progressive!C$13:BW$227,'cards-dc.json'!I2132)</f>
        <v>0</v>
      </c>
      <c r="C1536" t="s">
        <v>5715</v>
      </c>
      <c r="D1536" t="s">
        <v>3822</v>
      </c>
      <c r="E1536">
        <v>0</v>
      </c>
      <c r="F1536">
        <v>0</v>
      </c>
      <c r="G1536">
        <v>0</v>
      </c>
      <c r="H1536" t="s">
        <v>11481</v>
      </c>
      <c r="I1536" s="69" t="str">
        <f>"*"&amp;C1536</f>
        <v>*Great Friendship (FB)</v>
      </c>
    </row>
    <row r="1537" spans="1:9" x14ac:dyDescent="0.25">
      <c r="A1537" t="s">
        <v>1197</v>
      </c>
      <c r="B1537">
        <f>COUNTIF(progressive!C$13:BW$227,'cards-dc.json'!I1708)</f>
        <v>0</v>
      </c>
      <c r="C1537" t="s">
        <v>5716</v>
      </c>
      <c r="D1537" t="s">
        <v>3813</v>
      </c>
      <c r="E1537" t="s">
        <v>3936</v>
      </c>
      <c r="F1537" t="s">
        <v>9792</v>
      </c>
      <c r="G1537" t="s">
        <v>9784</v>
      </c>
      <c r="H1537" t="s">
        <v>11482</v>
      </c>
      <c r="I1537" s="69" t="str">
        <f>"*"&amp;C1537</f>
        <v>*Great Lord of Goblin-gate (AS)</v>
      </c>
    </row>
    <row r="1538" spans="1:9" x14ac:dyDescent="0.25">
      <c r="A1538" t="s">
        <v>1738</v>
      </c>
      <c r="B1538">
        <f>COUNTIF(progressive!C$13:BW$227,'cards-dc.json'!I2337)</f>
        <v>0</v>
      </c>
      <c r="C1538" t="s">
        <v>5717</v>
      </c>
      <c r="D1538" t="s">
        <v>3819</v>
      </c>
      <c r="E1538" t="s">
        <v>3951</v>
      </c>
      <c r="F1538">
        <v>0</v>
      </c>
      <c r="G1538">
        <v>0</v>
      </c>
      <c r="H1538" t="s">
        <v>11483</v>
      </c>
      <c r="I1538" s="69" t="str">
        <f>"*"&amp;C1538</f>
        <v>*Great Miners (DF)</v>
      </c>
    </row>
    <row r="1539" spans="1:9" x14ac:dyDescent="0.25">
      <c r="A1539" t="s">
        <v>719</v>
      </c>
      <c r="B1539">
        <f>COUNTIF(progressive!C$13:BW$227,'cards-dc.json'!I1088)</f>
        <v>0</v>
      </c>
      <c r="C1539" t="s">
        <v>5718</v>
      </c>
      <c r="D1539" t="s">
        <v>3820</v>
      </c>
      <c r="E1539" t="s">
        <v>3935</v>
      </c>
      <c r="F1539" t="s">
        <v>9785</v>
      </c>
      <c r="G1539" t="s">
        <v>9786</v>
      </c>
      <c r="H1539" t="s">
        <v>11484</v>
      </c>
      <c r="I1539" s="69" t="str">
        <f>"*"&amp;C1539</f>
        <v>*Great Need or Purpose (DM)</v>
      </c>
    </row>
    <row r="1540" spans="1:9" x14ac:dyDescent="0.25">
      <c r="A1540" t="s">
        <v>2483</v>
      </c>
      <c r="B1540">
        <f>COUNTIF(progressive!C$13:BW$227,'cards-dc.json'!I3864)</f>
        <v>1</v>
      </c>
      <c r="C1540" t="s">
        <v>5719</v>
      </c>
      <c r="D1540" t="s">
        <v>3823</v>
      </c>
      <c r="E1540" t="s">
        <v>3951</v>
      </c>
      <c r="F1540">
        <v>0</v>
      </c>
      <c r="G1540">
        <v>0</v>
      </c>
      <c r="H1540" t="s">
        <v>11485</v>
      </c>
      <c r="I1540" s="69" t="str">
        <f>"*"&amp;C1540</f>
        <v>*Great Northern Bear (GW)</v>
      </c>
    </row>
    <row r="1541" spans="1:9" x14ac:dyDescent="0.25">
      <c r="A1541" t="s">
        <v>1311</v>
      </c>
      <c r="B1541">
        <f>COUNTIF(progressive!C$13:BW$227,'cards-dc.json'!I1867)</f>
        <v>0</v>
      </c>
      <c r="C1541" t="s">
        <v>5720</v>
      </c>
      <c r="D1541" t="s">
        <v>3836</v>
      </c>
      <c r="E1541" s="56" t="s">
        <v>3941</v>
      </c>
      <c r="F1541" t="s">
        <v>9790</v>
      </c>
      <c r="G1541" t="s">
        <v>9796</v>
      </c>
      <c r="H1541" t="s">
        <v>11486</v>
      </c>
      <c r="I1541" s="69" t="str">
        <f>"*"&amp;C1541</f>
        <v>*Great Patron (WH)</v>
      </c>
    </row>
    <row r="1542" spans="1:9" x14ac:dyDescent="0.25">
      <c r="A1542" t="s">
        <v>2564</v>
      </c>
      <c r="B1542">
        <f>COUNTIF(progressive!C$13:BW$227,'cards-dc.json'!I3944)</f>
        <v>0</v>
      </c>
      <c r="C1542" t="s">
        <v>5721</v>
      </c>
      <c r="D1542" t="s">
        <v>3823</v>
      </c>
      <c r="E1542" t="s">
        <v>3951</v>
      </c>
      <c r="F1542">
        <v>0</v>
      </c>
      <c r="G1542">
        <v>0</v>
      </c>
      <c r="H1542" t="s">
        <v>11487</v>
      </c>
      <c r="I1542" s="69" t="str">
        <f>"*"&amp;C1542</f>
        <v>*Great Ruin and Fire Under Tree (GW)</v>
      </c>
    </row>
    <row r="1543" spans="1:9" x14ac:dyDescent="0.25">
      <c r="A1543" t="s">
        <v>1312</v>
      </c>
      <c r="B1543">
        <f>COUNTIF(progressive!C$13:BW$227,'cards-dc.json'!I1868)</f>
        <v>0</v>
      </c>
      <c r="C1543" t="s">
        <v>5722</v>
      </c>
      <c r="D1543" t="s">
        <v>3836</v>
      </c>
      <c r="E1543" t="s">
        <v>3939</v>
      </c>
      <c r="F1543" t="s">
        <v>9790</v>
      </c>
      <c r="G1543" t="s">
        <v>9796</v>
      </c>
      <c r="H1543" t="s">
        <v>11488</v>
      </c>
      <c r="I1543" s="69" t="str">
        <f>"*"&amp;C1543</f>
        <v>*Great Ruse (WH)</v>
      </c>
    </row>
    <row r="1544" spans="1:9" x14ac:dyDescent="0.25">
      <c r="A1544" t="s">
        <v>2967</v>
      </c>
      <c r="B1544">
        <f>COUNTIF(progressive!C$13:BW$227,'cards-dc.json'!I2766)</f>
        <v>0</v>
      </c>
      <c r="C1544" t="s">
        <v>5723</v>
      </c>
      <c r="D1544" t="s">
        <v>3829</v>
      </c>
      <c r="E1544" t="s">
        <v>3951</v>
      </c>
      <c r="F1544">
        <v>0</v>
      </c>
      <c r="G1544">
        <v>0</v>
      </c>
      <c r="H1544" t="s">
        <v>11489</v>
      </c>
      <c r="I1544" s="69" t="str">
        <f>"*"&amp;C1544</f>
        <v>*Great Seagull (NW)</v>
      </c>
    </row>
    <row r="1545" spans="1:9" x14ac:dyDescent="0.25">
      <c r="A1545" t="s">
        <v>720</v>
      </c>
      <c r="B1545">
        <f>COUNTIF(progressive!C$13:BW$227,'cards-dc.json'!I1089)</f>
        <v>0</v>
      </c>
      <c r="C1545" t="s">
        <v>5724</v>
      </c>
      <c r="D1545" t="s">
        <v>3820</v>
      </c>
      <c r="E1545" s="56" t="s">
        <v>3935</v>
      </c>
      <c r="F1545" t="s">
        <v>9785</v>
      </c>
      <c r="G1545" t="s">
        <v>9786</v>
      </c>
      <c r="H1545" t="s">
        <v>11490</v>
      </c>
      <c r="I1545" s="69" t="str">
        <f>"*"&amp;C1545</f>
        <v>*Great Secrets Buried There (DM)</v>
      </c>
    </row>
    <row r="1546" spans="1:9" x14ac:dyDescent="0.25">
      <c r="A1546" t="s">
        <v>1421</v>
      </c>
      <c r="B1546">
        <f>COUNTIF(progressive!C$13:BW$227,'cards-dc.json'!I1981)</f>
        <v>0</v>
      </c>
      <c r="C1546" t="s">
        <v>5725</v>
      </c>
      <c r="D1546" t="s">
        <v>3814</v>
      </c>
      <c r="E1546" t="s">
        <v>3926</v>
      </c>
      <c r="F1546" t="s">
        <v>9790</v>
      </c>
      <c r="G1546" t="s">
        <v>9784</v>
      </c>
      <c r="H1546" t="s">
        <v>11491</v>
      </c>
      <c r="I1546" s="69" t="str">
        <f>"*"&amp;C1546</f>
        <v>*Great Shadow (BA)</v>
      </c>
    </row>
    <row r="1547" spans="1:9" x14ac:dyDescent="0.25">
      <c r="A1547" t="s">
        <v>296</v>
      </c>
      <c r="B1547">
        <f>COUNTIF(progressive!C$13:BW$227,'cards-dc.json'!I301)</f>
        <v>2</v>
      </c>
      <c r="C1547" t="s">
        <v>5726</v>
      </c>
      <c r="D1547" t="s">
        <v>3835</v>
      </c>
      <c r="E1547" t="s">
        <v>3927</v>
      </c>
      <c r="F1547" t="s">
        <v>9790</v>
      </c>
      <c r="G1547" t="s">
        <v>9788</v>
      </c>
      <c r="H1547" t="s">
        <v>11492</v>
      </c>
      <c r="I1547" s="69" t="str">
        <f>"*"&amp;C1547</f>
        <v>*Great Ship (TW)</v>
      </c>
    </row>
    <row r="1548" spans="1:9" x14ac:dyDescent="0.25">
      <c r="A1548" t="s">
        <v>2968</v>
      </c>
      <c r="B1548">
        <f>COUNTIF(progressive!C$13:BW$227,'cards-dc.json'!I2767)</f>
        <v>0</v>
      </c>
      <c r="C1548" t="s">
        <v>5727</v>
      </c>
      <c r="D1548" t="s">
        <v>3829</v>
      </c>
      <c r="E1548" t="s">
        <v>3951</v>
      </c>
      <c r="F1548">
        <v>0</v>
      </c>
      <c r="G1548">
        <v>0</v>
      </c>
      <c r="H1548" t="s">
        <v>11493</v>
      </c>
      <c r="I1548" s="69" t="str">
        <f>"*"&amp;C1548</f>
        <v>*Great Song of Awakening (NW)</v>
      </c>
    </row>
    <row r="1549" spans="1:9" x14ac:dyDescent="0.25">
      <c r="A1549" t="s">
        <v>2565</v>
      </c>
      <c r="B1549">
        <f>COUNTIF(progressive!C$13:BW$227,'cards-dc.json'!I3945)</f>
        <v>0</v>
      </c>
      <c r="C1549" t="s">
        <v>5728</v>
      </c>
      <c r="D1549" t="s">
        <v>3823</v>
      </c>
      <c r="E1549" t="s">
        <v>3951</v>
      </c>
      <c r="F1549">
        <v>0</v>
      </c>
      <c r="G1549">
        <v>0</v>
      </c>
      <c r="H1549" t="s">
        <v>11494</v>
      </c>
      <c r="I1549" s="69" t="str">
        <f>"*"&amp;C1549</f>
        <v>*Great Strength (GW)</v>
      </c>
    </row>
    <row r="1550" spans="1:9" x14ac:dyDescent="0.25">
      <c r="A1550" t="s">
        <v>1422</v>
      </c>
      <c r="B1550">
        <f>COUNTIF(progressive!C$13:BW$227,'cards-dc.json'!I1982)</f>
        <v>0</v>
      </c>
      <c r="C1550" t="s">
        <v>5729</v>
      </c>
      <c r="D1550" t="s">
        <v>3814</v>
      </c>
      <c r="E1550" t="s">
        <v>3927</v>
      </c>
      <c r="F1550" t="s">
        <v>9792</v>
      </c>
      <c r="G1550" t="s">
        <v>9784</v>
      </c>
      <c r="H1550" t="s">
        <v>11495</v>
      </c>
      <c r="I1550" s="69" t="str">
        <f>"*"&amp;C1550</f>
        <v>*Great Troll (BA)</v>
      </c>
    </row>
    <row r="1551" spans="1:9" x14ac:dyDescent="0.25">
      <c r="A1551" t="s">
        <v>1313</v>
      </c>
      <c r="B1551">
        <f>COUNTIF(progressive!C$13:BW$227,'cards-dc.json'!I1869)</f>
        <v>0</v>
      </c>
      <c r="C1551" t="s">
        <v>5730</v>
      </c>
      <c r="D1551" t="s">
        <v>3836</v>
      </c>
      <c r="E1551" s="56" t="s">
        <v>3940</v>
      </c>
      <c r="F1551" t="s">
        <v>9791</v>
      </c>
      <c r="G1551" t="s">
        <v>9796</v>
      </c>
      <c r="H1551" t="s">
        <v>11496</v>
      </c>
      <c r="I1551" s="69" t="str">
        <f>"*"&amp;C1551</f>
        <v>*Greater Half-orcs (WH)</v>
      </c>
    </row>
    <row r="1552" spans="1:9" x14ac:dyDescent="0.25">
      <c r="A1552" t="s">
        <v>3479</v>
      </c>
      <c r="B1552">
        <f>COUNTIF(progressive!C$13:BW$227,'cards-dc.json'!I3164)</f>
        <v>0</v>
      </c>
      <c r="C1552" t="s">
        <v>5731</v>
      </c>
      <c r="D1552" t="s">
        <v>3834</v>
      </c>
      <c r="E1552" t="s">
        <v>3951</v>
      </c>
      <c r="F1552">
        <v>0</v>
      </c>
      <c r="G1552">
        <v>0</v>
      </c>
      <c r="H1552" t="s">
        <v>11497</v>
      </c>
      <c r="I1552" s="69" t="str">
        <f>"*"&amp;C1552</f>
        <v>*Greater Spectres (TI)</v>
      </c>
    </row>
    <row r="1553" spans="1:9" x14ac:dyDescent="0.25">
      <c r="A1553" t="s">
        <v>2969</v>
      </c>
      <c r="B1553">
        <f>COUNTIF(progressive!C$13:BW$227,'cards-dc.json'!I2768)</f>
        <v>0</v>
      </c>
      <c r="C1553" t="s">
        <v>5732</v>
      </c>
      <c r="D1553" t="s">
        <v>3829</v>
      </c>
      <c r="E1553" s="56" t="s">
        <v>3951</v>
      </c>
      <c r="F1553">
        <v>0</v>
      </c>
      <c r="G1553">
        <v>0</v>
      </c>
      <c r="H1553" t="s">
        <v>11498</v>
      </c>
      <c r="I1553" s="69" t="str">
        <f>"*"&amp;C1553</f>
        <v>*Greater Spell-bead (NW)</v>
      </c>
    </row>
    <row r="1554" spans="1:9" x14ac:dyDescent="0.25">
      <c r="A1554" t="s">
        <v>2484</v>
      </c>
      <c r="B1554">
        <f>COUNTIF(progressive!C$13:BW$227,'cards-dc.json'!I3865)</f>
        <v>0</v>
      </c>
      <c r="C1554" t="s">
        <v>5733</v>
      </c>
      <c r="D1554" t="s">
        <v>3823</v>
      </c>
      <c r="E1554" t="s">
        <v>3951</v>
      </c>
      <c r="F1554">
        <v>0</v>
      </c>
      <c r="G1554">
        <v>0</v>
      </c>
      <c r="H1554" t="s">
        <v>11499</v>
      </c>
      <c r="I1554" s="69" t="str">
        <f>"*"&amp;C1554</f>
        <v>*Greater Storms (GW)</v>
      </c>
    </row>
    <row r="1555" spans="1:9" x14ac:dyDescent="0.25">
      <c r="A1555" t="s">
        <v>297</v>
      </c>
      <c r="B1555">
        <f>COUNTIF(progressive!C$13:BW$227,'cards-dc.json'!I302)</f>
        <v>0</v>
      </c>
      <c r="C1555" t="s">
        <v>5734</v>
      </c>
      <c r="D1555" t="s">
        <v>3835</v>
      </c>
      <c r="E1555" s="56" t="s">
        <v>3931</v>
      </c>
      <c r="F1555" t="s">
        <v>9790</v>
      </c>
      <c r="G1555" t="s">
        <v>9788</v>
      </c>
      <c r="H1555" t="s">
        <v>11500</v>
      </c>
      <c r="I1555" s="69" t="str">
        <f>"*"&amp;C1555</f>
        <v>*Great-road (TW)</v>
      </c>
    </row>
    <row r="1556" spans="1:9" x14ac:dyDescent="0.25">
      <c r="A1556" t="s">
        <v>298</v>
      </c>
      <c r="B1556">
        <f>COUNTIF(progressive!C$13:BW$227,'cards-dc.json'!I303)</f>
        <v>0</v>
      </c>
      <c r="C1556" t="s">
        <v>5735</v>
      </c>
      <c r="D1556" t="s">
        <v>3835</v>
      </c>
      <c r="E1556" s="56" t="s">
        <v>3926</v>
      </c>
      <c r="F1556" t="s">
        <v>9783</v>
      </c>
      <c r="G1556" t="s">
        <v>9788</v>
      </c>
      <c r="H1556" t="s">
        <v>11501</v>
      </c>
      <c r="I1556" s="69" t="str">
        <f>"*"&amp;C1556</f>
        <v>*Great-shield of Rohan (TW)</v>
      </c>
    </row>
    <row r="1557" spans="1:9" x14ac:dyDescent="0.25">
      <c r="A1557" t="s">
        <v>113</v>
      </c>
      <c r="B1557">
        <f>COUNTIF(progressive!C$13:BW$227,'cards-dc.json'!I1305)</f>
        <v>0</v>
      </c>
      <c r="C1557" t="s">
        <v>5737</v>
      </c>
      <c r="D1557" t="s">
        <v>3825</v>
      </c>
      <c r="E1557" s="56" t="s">
        <v>3945</v>
      </c>
      <c r="F1557" t="s">
        <v>9785</v>
      </c>
      <c r="G1557" t="s">
        <v>9786</v>
      </c>
      <c r="H1557" t="s">
        <v>11502</v>
      </c>
      <c r="I1557" s="69" t="str">
        <f>"*"&amp;C1557</f>
        <v>*Greed (LE)</v>
      </c>
    </row>
    <row r="1558" spans="1:9" x14ac:dyDescent="0.25">
      <c r="A1558" t="s">
        <v>113</v>
      </c>
      <c r="B1558">
        <f>COUNTIF(progressive!C$13:BW$227,'cards-dc.json'!I116)</f>
        <v>0</v>
      </c>
      <c r="C1558" t="s">
        <v>5736</v>
      </c>
      <c r="D1558" t="s">
        <v>3835</v>
      </c>
      <c r="E1558" s="56" t="s">
        <v>3931</v>
      </c>
      <c r="F1558" t="s">
        <v>9785</v>
      </c>
      <c r="G1558" t="s">
        <v>9786</v>
      </c>
      <c r="H1558" t="s">
        <v>11503</v>
      </c>
      <c r="I1558" s="69" t="str">
        <f>"*"&amp;C1558</f>
        <v>*Greed (TW)</v>
      </c>
    </row>
    <row r="1559" spans="1:9" x14ac:dyDescent="0.25">
      <c r="A1559" t="s">
        <v>3193</v>
      </c>
      <c r="B1559">
        <f>COUNTIF(progressive!C$13:BW$227,'cards-dc.json'!I3076)</f>
        <v>0</v>
      </c>
      <c r="C1559" t="s">
        <v>5738</v>
      </c>
      <c r="D1559" t="s">
        <v>3831</v>
      </c>
      <c r="E1559" t="s">
        <v>3951</v>
      </c>
      <c r="F1559">
        <v>0</v>
      </c>
      <c r="G1559">
        <v>0</v>
      </c>
      <c r="H1559" t="s">
        <v>11504</v>
      </c>
      <c r="I1559" s="69" t="str">
        <f>"*"&amp;C1559</f>
        <v>*Green Leaves and Lilies White (RS)</v>
      </c>
    </row>
    <row r="1560" spans="1:9" x14ac:dyDescent="0.25">
      <c r="A1560" t="s">
        <v>1555</v>
      </c>
      <c r="B1560">
        <f>COUNTIF(progressive!C$13:BW$227,'cards-dc.json'!I2133)</f>
        <v>0</v>
      </c>
      <c r="C1560" t="s">
        <v>5739</v>
      </c>
      <c r="D1560" t="s">
        <v>3822</v>
      </c>
      <c r="E1560">
        <v>0</v>
      </c>
      <c r="F1560">
        <v>0</v>
      </c>
      <c r="G1560">
        <v>0</v>
      </c>
      <c r="H1560" t="s">
        <v>11505</v>
      </c>
      <c r="I1560" s="69" t="str">
        <f>"*"&amp;C1560</f>
        <v>*Greenwood the Great (FB)</v>
      </c>
    </row>
    <row r="1561" spans="1:9" x14ac:dyDescent="0.25">
      <c r="A1561" t="s">
        <v>1314</v>
      </c>
      <c r="B1561">
        <f>COUNTIF(progressive!C$13:BW$227,'cards-dc.json'!I1870)</f>
        <v>0</v>
      </c>
      <c r="C1561" t="s">
        <v>5740</v>
      </c>
      <c r="D1561" t="s">
        <v>3836</v>
      </c>
      <c r="E1561" t="s">
        <v>3939</v>
      </c>
      <c r="F1561" t="s">
        <v>9790</v>
      </c>
      <c r="G1561" t="s">
        <v>9796</v>
      </c>
      <c r="H1561" t="s">
        <v>11506</v>
      </c>
      <c r="I1561" s="69" t="str">
        <f>"*"&amp;C1561</f>
        <v>*Grey Embassy (WH)</v>
      </c>
    </row>
    <row r="1562" spans="1:9" x14ac:dyDescent="0.25">
      <c r="A1562" t="s">
        <v>446</v>
      </c>
      <c r="B1562">
        <f>COUNTIF(progressive!C$13:BW$227,'cards-dc.json'!I1781)</f>
        <v>0</v>
      </c>
      <c r="C1562" t="s">
        <v>5742</v>
      </c>
      <c r="D1562" t="s">
        <v>3813</v>
      </c>
      <c r="E1562" t="s">
        <v>3936</v>
      </c>
      <c r="F1562" t="s">
        <v>9793</v>
      </c>
      <c r="G1562" t="s">
        <v>9784</v>
      </c>
      <c r="H1562" t="s">
        <v>11507</v>
      </c>
      <c r="I1562" s="69" t="str">
        <f>"*"&amp;C1562</f>
        <v>*Grey Havens [M] (AS)</v>
      </c>
    </row>
    <row r="1563" spans="1:9" x14ac:dyDescent="0.25">
      <c r="A1563" t="s">
        <v>446</v>
      </c>
      <c r="B1563">
        <f>COUNTIF(progressive!C$13:BW$227,'cards-dc.json'!I2206)</f>
        <v>0</v>
      </c>
      <c r="C1563" t="s">
        <v>5743</v>
      </c>
      <c r="D1563" t="s">
        <v>3822</v>
      </c>
      <c r="E1563">
        <v>0</v>
      </c>
      <c r="F1563">
        <v>0</v>
      </c>
      <c r="G1563">
        <v>0</v>
      </c>
      <c r="H1563" t="s">
        <v>11508</v>
      </c>
      <c r="I1563" s="69" t="str">
        <f>"*"&amp;C1563</f>
        <v>*Grey Havens [E] (FB)</v>
      </c>
    </row>
    <row r="1564" spans="1:9" x14ac:dyDescent="0.25">
      <c r="A1564" t="s">
        <v>446</v>
      </c>
      <c r="B1564">
        <f>COUNTIF(progressive!C$13:BW$227,'cards-dc.json'!I2207)</f>
        <v>0</v>
      </c>
      <c r="C1564" t="s">
        <v>5744</v>
      </c>
      <c r="D1564" t="s">
        <v>3822</v>
      </c>
      <c r="E1564">
        <v>0</v>
      </c>
      <c r="F1564">
        <v>0</v>
      </c>
      <c r="G1564">
        <v>0</v>
      </c>
      <c r="H1564" t="s">
        <v>11509</v>
      </c>
      <c r="I1564" s="69" t="str">
        <f>"*"&amp;C1564</f>
        <v>*Grey Havens [F] (FB)</v>
      </c>
    </row>
    <row r="1565" spans="1:9" x14ac:dyDescent="0.25">
      <c r="A1565" t="s">
        <v>446</v>
      </c>
      <c r="B1565">
        <f>COUNTIF(progressive!C$13:BW$227,'cards-dc.json'!I451)</f>
        <v>0</v>
      </c>
      <c r="C1565" t="s">
        <v>5741</v>
      </c>
      <c r="D1565" t="s">
        <v>3835</v>
      </c>
      <c r="E1565" t="s">
        <v>3928</v>
      </c>
      <c r="F1565" t="s">
        <v>9793</v>
      </c>
      <c r="G1565" t="s">
        <v>9788</v>
      </c>
      <c r="H1565" t="s">
        <v>11510</v>
      </c>
      <c r="I1565" s="69" t="str">
        <f>"*"&amp;C1565</f>
        <v>*Grey Havens [H] (TW)</v>
      </c>
    </row>
    <row r="1566" spans="1:9" x14ac:dyDescent="0.25">
      <c r="A1566" t="s">
        <v>998</v>
      </c>
      <c r="B1566">
        <f>COUNTIF(progressive!C$13:BW$227,'cards-dc.json'!I1425)</f>
        <v>0</v>
      </c>
      <c r="C1566" t="s">
        <v>5745</v>
      </c>
      <c r="D1566" t="s">
        <v>3825</v>
      </c>
      <c r="E1566" s="56" t="s">
        <v>3925</v>
      </c>
      <c r="F1566" t="s">
        <v>9791</v>
      </c>
      <c r="G1566" t="s">
        <v>9784</v>
      </c>
      <c r="H1566" t="s">
        <v>11511</v>
      </c>
      <c r="I1566" s="69" t="str">
        <f>"*"&amp;C1566</f>
        <v>*Grey Mountain Goblins (LE)</v>
      </c>
    </row>
    <row r="1567" spans="1:9" x14ac:dyDescent="0.25">
      <c r="A1567" t="s">
        <v>206</v>
      </c>
      <c r="B1567">
        <f>COUNTIF(progressive!C$13:BW$227,'cards-dc.json'!I211)</f>
        <v>0</v>
      </c>
      <c r="C1567" t="s">
        <v>5746</v>
      </c>
      <c r="D1567" t="s">
        <v>3835</v>
      </c>
      <c r="E1567" t="s">
        <v>3928</v>
      </c>
      <c r="F1567" t="s">
        <v>9795</v>
      </c>
      <c r="G1567" t="s">
        <v>9786</v>
      </c>
      <c r="H1567" t="s">
        <v>11512</v>
      </c>
      <c r="I1567" s="69" t="str">
        <f>"*"&amp;C1567</f>
        <v>*Grey Mountain Narrows (TW)</v>
      </c>
    </row>
    <row r="1568" spans="1:9" x14ac:dyDescent="0.25">
      <c r="A1568" t="s">
        <v>2507</v>
      </c>
      <c r="B1568">
        <f>COUNTIF(progressive!C$13:BW$227,'cards-dc.json'!I3888)</f>
        <v>0</v>
      </c>
      <c r="C1568" t="s">
        <v>5747</v>
      </c>
      <c r="D1568" t="s">
        <v>3823</v>
      </c>
      <c r="E1568" t="s">
        <v>3951</v>
      </c>
      <c r="F1568">
        <v>0</v>
      </c>
      <c r="G1568">
        <v>0</v>
      </c>
      <c r="H1568" t="s">
        <v>10124</v>
      </c>
      <c r="I1568" s="69" t="str">
        <f>"*"&amp;C1568</f>
        <v>*Grey Mountains (GW)</v>
      </c>
    </row>
    <row r="1569" spans="1:9" x14ac:dyDescent="0.25">
      <c r="A1569" t="s">
        <v>3194</v>
      </c>
      <c r="B1569">
        <f>COUNTIF(progressive!C$13:BW$227,'cards-dc.json'!I3077)</f>
        <v>0</v>
      </c>
      <c r="C1569" t="s">
        <v>5748</v>
      </c>
      <c r="D1569" t="s">
        <v>3831</v>
      </c>
      <c r="E1569" t="s">
        <v>3951</v>
      </c>
      <c r="F1569">
        <v>0</v>
      </c>
      <c r="G1569">
        <v>0</v>
      </c>
      <c r="H1569" t="s">
        <v>11513</v>
      </c>
      <c r="I1569" s="69" t="str">
        <f>"*"&amp;C1569</f>
        <v>*Grey Pilgrim (RS)</v>
      </c>
    </row>
    <row r="1570" spans="1:9" x14ac:dyDescent="0.25">
      <c r="A1570" t="s">
        <v>2566</v>
      </c>
      <c r="B1570">
        <f>COUNTIF(progressive!C$13:BW$227,'cards-dc.json'!I3946)</f>
        <v>0</v>
      </c>
      <c r="C1570" t="s">
        <v>5749</v>
      </c>
      <c r="D1570" t="s">
        <v>3823</v>
      </c>
      <c r="E1570" t="s">
        <v>3951</v>
      </c>
      <c r="F1570">
        <v>0</v>
      </c>
      <c r="G1570">
        <v>0</v>
      </c>
      <c r="H1570" t="s">
        <v>11514</v>
      </c>
      <c r="I1570" s="69" t="str">
        <f>"*"&amp;C1570</f>
        <v>*Grim Voiced and Grim Faced (GW)</v>
      </c>
    </row>
    <row r="1571" spans="1:9" x14ac:dyDescent="0.25">
      <c r="A1571" t="s">
        <v>3480</v>
      </c>
      <c r="B1571">
        <f>COUNTIF(progressive!C$13:BW$227,'cards-dc.json'!I3165)</f>
        <v>0</v>
      </c>
      <c r="C1571" t="s">
        <v>5750</v>
      </c>
      <c r="D1571" t="s">
        <v>3834</v>
      </c>
      <c r="E1571" s="56" t="s">
        <v>3951</v>
      </c>
      <c r="F1571">
        <v>0</v>
      </c>
      <c r="G1571">
        <v>0</v>
      </c>
      <c r="H1571" t="s">
        <v>11515</v>
      </c>
      <c r="I1571" s="69" t="str">
        <f>"*"&amp;C1571</f>
        <v>*Grima Wormtongue (TI)</v>
      </c>
    </row>
    <row r="1572" spans="1:9" x14ac:dyDescent="0.25">
      <c r="A1572" t="s">
        <v>2453</v>
      </c>
      <c r="B1572">
        <f>COUNTIF(progressive!C$13:BW$227,'cards-dc.json'!I3833)</f>
        <v>0</v>
      </c>
      <c r="C1572" t="s">
        <v>5751</v>
      </c>
      <c r="D1572" t="s">
        <v>3823</v>
      </c>
      <c r="E1572" t="s">
        <v>3951</v>
      </c>
      <c r="F1572">
        <v>0</v>
      </c>
      <c r="G1572">
        <v>0</v>
      </c>
      <c r="H1572" t="s">
        <v>11516</v>
      </c>
      <c r="I1572" s="69" t="str">
        <f>"*"&amp;C1572</f>
        <v>*Grimbeorn the Old (GW)</v>
      </c>
    </row>
    <row r="1573" spans="1:9" x14ac:dyDescent="0.25">
      <c r="A1573" t="s">
        <v>3468</v>
      </c>
      <c r="B1573">
        <f>COUNTIF(progressive!C$13:BW$227,'cards-dc.json'!I3150)</f>
        <v>0</v>
      </c>
      <c r="C1573" t="s">
        <v>5752</v>
      </c>
      <c r="D1573" t="s">
        <v>3834</v>
      </c>
      <c r="E1573" s="56" t="s">
        <v>3951</v>
      </c>
      <c r="F1573">
        <v>0</v>
      </c>
      <c r="G1573">
        <v>0</v>
      </c>
      <c r="H1573" t="s">
        <v>11517</v>
      </c>
      <c r="I1573" s="69" t="str">
        <f>"*"&amp;C1573</f>
        <v>*Grimbold (TI)</v>
      </c>
    </row>
    <row r="1574" spans="1:9" x14ac:dyDescent="0.25">
      <c r="A1574" t="s">
        <v>1921</v>
      </c>
      <c r="B1574">
        <f>COUNTIF(progressive!C$13:BW$227,'cards-dc.json'!I2533)</f>
        <v>1</v>
      </c>
      <c r="C1574" t="s">
        <v>5753</v>
      </c>
      <c r="D1574" t="s">
        <v>3828</v>
      </c>
      <c r="E1574" t="s">
        <v>3951</v>
      </c>
      <c r="F1574">
        <v>0</v>
      </c>
      <c r="G1574">
        <v>0</v>
      </c>
      <c r="H1574" t="s">
        <v>11518</v>
      </c>
      <c r="I1574" s="69" t="str">
        <f>"*"&amp;C1574</f>
        <v>*Grimbúrz (NE)</v>
      </c>
    </row>
    <row r="1575" spans="1:9" x14ac:dyDescent="0.25">
      <c r="A1575" t="s">
        <v>2452</v>
      </c>
      <c r="B1575">
        <f>COUNTIF(progressive!C$13:BW$227,'cards-dc.json'!I3832)</f>
        <v>0</v>
      </c>
      <c r="C1575" t="s">
        <v>5754</v>
      </c>
      <c r="D1575" t="s">
        <v>3823</v>
      </c>
      <c r="E1575" t="s">
        <v>3951</v>
      </c>
      <c r="F1575">
        <v>0</v>
      </c>
      <c r="G1575">
        <v>0</v>
      </c>
      <c r="H1575" t="s">
        <v>11519</v>
      </c>
      <c r="I1575" s="69" t="str">
        <f>"*"&amp;C1575</f>
        <v>*Grim-faced Northman (GW)</v>
      </c>
    </row>
    <row r="1576" spans="1:9" x14ac:dyDescent="0.25">
      <c r="A1576" t="s">
        <v>2454</v>
      </c>
      <c r="B1576">
        <f>COUNTIF(progressive!C$13:BW$227,'cards-dc.json'!I3834)</f>
        <v>0</v>
      </c>
      <c r="C1576" t="s">
        <v>5755</v>
      </c>
      <c r="D1576" t="s">
        <v>3823</v>
      </c>
      <c r="E1576" s="56" t="s">
        <v>3951</v>
      </c>
      <c r="F1576">
        <v>0</v>
      </c>
      <c r="G1576">
        <v>0</v>
      </c>
      <c r="H1576" t="s">
        <v>11520</v>
      </c>
      <c r="I1576" s="69" t="str">
        <f>"*"&amp;C1576</f>
        <v>*Grimson the Fearless (GW)</v>
      </c>
    </row>
    <row r="1577" spans="1:9" x14ac:dyDescent="0.25">
      <c r="A1577" t="s">
        <v>2970</v>
      </c>
      <c r="B1577">
        <f>COUNTIF(progressive!C$13:BW$227,'cards-dc.json'!I2769)</f>
        <v>0</v>
      </c>
      <c r="C1577" t="s">
        <v>5756</v>
      </c>
      <c r="D1577" t="s">
        <v>3829</v>
      </c>
      <c r="E1577" s="56" t="s">
        <v>3951</v>
      </c>
      <c r="F1577">
        <v>0</v>
      </c>
      <c r="G1577">
        <v>0</v>
      </c>
      <c r="H1577" t="s">
        <v>11521</v>
      </c>
      <c r="I1577" s="69" t="str">
        <f>"*"&amp;C1577</f>
        <v>*Grinding Ice (NW)</v>
      </c>
    </row>
    <row r="1578" spans="1:9" x14ac:dyDescent="0.25">
      <c r="A1578" t="s">
        <v>3195</v>
      </c>
      <c r="B1578">
        <f>COUNTIF(progressive!C$13:BW$227,'cards-dc.json'!I3078)</f>
        <v>2</v>
      </c>
      <c r="C1578" t="s">
        <v>5757</v>
      </c>
      <c r="D1578" t="s">
        <v>3831</v>
      </c>
      <c r="E1578" t="s">
        <v>3951</v>
      </c>
      <c r="F1578">
        <v>0</v>
      </c>
      <c r="G1578">
        <v>0</v>
      </c>
      <c r="H1578" t="s">
        <v>11522</v>
      </c>
      <c r="I1578" s="69" t="str">
        <f>"*"&amp;C1578</f>
        <v>*Grip! Fang! Wolf! (RS)</v>
      </c>
    </row>
    <row r="1579" spans="1:9" x14ac:dyDescent="0.25">
      <c r="A1579" t="s">
        <v>2678</v>
      </c>
      <c r="B1579">
        <f>COUNTIF(progressive!C$13:BW$227,'cards-dc.json'!#REF!)</f>
        <v>0</v>
      </c>
      <c r="C1579" t="s">
        <v>5758</v>
      </c>
      <c r="D1579" t="s">
        <v>3824</v>
      </c>
      <c r="E1579" s="56" t="s">
        <v>3951</v>
      </c>
      <c r="F1579">
        <v>0</v>
      </c>
      <c r="G1579">
        <v>0</v>
      </c>
      <c r="H1579" t="s">
        <v>11523</v>
      </c>
      <c r="I1579" s="69" t="str">
        <f>"*"&amp;C1579</f>
        <v>*Grishmoigh (KN)</v>
      </c>
    </row>
    <row r="1580" spans="1:9" x14ac:dyDescent="0.25">
      <c r="A1580" t="s">
        <v>862</v>
      </c>
      <c r="B1580">
        <f>COUNTIF(progressive!C$13:BW$227,'cards-dc.json'!I1231)</f>
        <v>4</v>
      </c>
      <c r="C1580" t="s">
        <v>5759</v>
      </c>
      <c r="D1580" t="s">
        <v>3825</v>
      </c>
      <c r="E1580" t="s">
        <v>3925</v>
      </c>
      <c r="F1580" t="s">
        <v>9787</v>
      </c>
      <c r="G1580" t="s">
        <v>9784</v>
      </c>
      <c r="H1580" t="s">
        <v>11524</v>
      </c>
      <c r="I1580" s="69" t="str">
        <f>"*"&amp;C1580</f>
        <v>*Grishnákh (LE)</v>
      </c>
    </row>
    <row r="1581" spans="1:9" x14ac:dyDescent="0.25">
      <c r="A1581" t="s">
        <v>1423</v>
      </c>
      <c r="B1581">
        <f>COUNTIF(progressive!C$13:BW$227,'cards-dc.json'!I1983)</f>
        <v>0</v>
      </c>
      <c r="C1581" t="s">
        <v>5760</v>
      </c>
      <c r="D1581" t="s">
        <v>3814</v>
      </c>
      <c r="E1581" t="s">
        <v>3927</v>
      </c>
      <c r="F1581" t="s">
        <v>9790</v>
      </c>
      <c r="G1581" t="s">
        <v>9784</v>
      </c>
      <c r="H1581" t="s">
        <v>11525</v>
      </c>
      <c r="I1581" s="69" t="str">
        <f>"*"&amp;C1581</f>
        <v>*Grond (BA)</v>
      </c>
    </row>
    <row r="1582" spans="1:9" x14ac:dyDescent="0.25">
      <c r="A1582" t="s">
        <v>3780</v>
      </c>
      <c r="C1582" t="s">
        <v>5761</v>
      </c>
      <c r="D1582" t="s">
        <v>3816</v>
      </c>
      <c r="E1582" t="s">
        <v>3951</v>
      </c>
      <c r="F1582">
        <v>0</v>
      </c>
      <c r="G1582">
        <v>0</v>
      </c>
      <c r="H1582" t="s">
        <v>11526</v>
      </c>
      <c r="I1582" s="69" t="str">
        <f>"*"&amp;C1582</f>
        <v>*Grop-Kûlkodar (BU)</v>
      </c>
    </row>
    <row r="1583" spans="1:9" x14ac:dyDescent="0.25">
      <c r="A1583" t="s">
        <v>1922</v>
      </c>
      <c r="B1583">
        <f>COUNTIF(progressive!C$13:BW$227,'cards-dc.json'!I2534)</f>
        <v>0</v>
      </c>
      <c r="C1583" t="s">
        <v>5762</v>
      </c>
      <c r="D1583" t="s">
        <v>3828</v>
      </c>
      <c r="E1583" s="56" t="s">
        <v>3951</v>
      </c>
      <c r="F1583">
        <v>0</v>
      </c>
      <c r="G1583">
        <v>0</v>
      </c>
      <c r="H1583" t="s">
        <v>11527</v>
      </c>
      <c r="I1583" s="69" t="str">
        <f>"*"&amp;C1583</f>
        <v>*Growing Shadow (NE)</v>
      </c>
    </row>
    <row r="1584" spans="1:9" x14ac:dyDescent="0.25">
      <c r="A1584" t="s">
        <v>1315</v>
      </c>
      <c r="B1584">
        <f>COUNTIF(progressive!C$13:BW$227,'cards-dc.json'!I1871)</f>
        <v>6</v>
      </c>
      <c r="C1584" t="s">
        <v>5763</v>
      </c>
      <c r="D1584" t="s">
        <v>3836</v>
      </c>
      <c r="E1584" t="s">
        <v>3939</v>
      </c>
      <c r="F1584" t="s">
        <v>9790</v>
      </c>
      <c r="G1584" t="s">
        <v>9796</v>
      </c>
      <c r="H1584" t="s">
        <v>11528</v>
      </c>
      <c r="I1584" s="69" t="str">
        <f>"*"&amp;C1584</f>
        <v>*Guarded Haven (WH)</v>
      </c>
    </row>
    <row r="1585" spans="1:9" x14ac:dyDescent="0.25">
      <c r="A1585" t="s">
        <v>2761</v>
      </c>
      <c r="B1585">
        <f>COUNTIF(progressive!C$13:BW$227,'cards-dc.json'!I2949)</f>
        <v>0</v>
      </c>
      <c r="C1585" t="s">
        <v>5764</v>
      </c>
      <c r="D1585" t="s">
        <v>3826</v>
      </c>
      <c r="E1585" t="s">
        <v>3951</v>
      </c>
      <c r="F1585">
        <v>0</v>
      </c>
      <c r="G1585">
        <v>0</v>
      </c>
      <c r="H1585" t="s">
        <v>11529</v>
      </c>
      <c r="I1585" s="69" t="str">
        <f>"*"&amp;C1585</f>
        <v>*Guardian of the Fire-gates (ML)</v>
      </c>
    </row>
    <row r="1586" spans="1:9" x14ac:dyDescent="0.25">
      <c r="A1586" t="s">
        <v>2971</v>
      </c>
      <c r="B1586">
        <f>COUNTIF(progressive!C$13:BW$227,'cards-dc.json'!I2770)</f>
        <v>6</v>
      </c>
      <c r="C1586" t="s">
        <v>5765</v>
      </c>
      <c r="D1586" t="s">
        <v>3829</v>
      </c>
      <c r="E1586" s="56" t="s">
        <v>3951</v>
      </c>
      <c r="F1586">
        <v>0</v>
      </c>
      <c r="G1586">
        <v>0</v>
      </c>
      <c r="H1586" t="s">
        <v>11530</v>
      </c>
      <c r="I1586" s="69" t="str">
        <f>"*"&amp;C1586</f>
        <v>*Guardian Spirit (NW)</v>
      </c>
    </row>
    <row r="1587" spans="1:9" x14ac:dyDescent="0.25">
      <c r="A1587" t="s">
        <v>2195</v>
      </c>
      <c r="B1587">
        <f>COUNTIF(progressive!C$13:BW$227,'cards-dc.json'!I3501)</f>
        <v>0</v>
      </c>
      <c r="C1587" t="s">
        <v>5766</v>
      </c>
      <c r="D1587" t="s">
        <v>3817</v>
      </c>
      <c r="E1587" t="s">
        <v>3951</v>
      </c>
      <c r="F1587">
        <v>0</v>
      </c>
      <c r="G1587">
        <v>0</v>
      </c>
      <c r="H1587" t="s">
        <v>11531</v>
      </c>
      <c r="I1587" s="69" t="str">
        <f>"*"&amp;C1587</f>
        <v>*Guild of Elements (CA)</v>
      </c>
    </row>
    <row r="1588" spans="1:9" x14ac:dyDescent="0.25">
      <c r="A1588" t="s">
        <v>3665</v>
      </c>
      <c r="B1588">
        <f>COUNTIF(progressive!C$13:BW$227,'cards-dc.json'!I4230)</f>
        <v>0</v>
      </c>
      <c r="C1588" t="s">
        <v>5767</v>
      </c>
      <c r="D1588" t="s">
        <v>3837</v>
      </c>
      <c r="E1588" s="56" t="s">
        <v>3951</v>
      </c>
      <c r="F1588">
        <v>0</v>
      </c>
      <c r="G1588">
        <v>0</v>
      </c>
      <c r="H1588" t="s">
        <v>11532</v>
      </c>
      <c r="I1588" s="69" t="str">
        <f>"*"&amp;C1588</f>
        <v>*Guild of the Venturers (WR)</v>
      </c>
    </row>
    <row r="1589" spans="1:9" x14ac:dyDescent="0.25">
      <c r="A1589" t="s">
        <v>3362</v>
      </c>
      <c r="B1589">
        <f>COUNTIF(progressive!C$13:BW$227,'cards-dc.json'!#REF!)</f>
        <v>0</v>
      </c>
      <c r="C1589" t="s">
        <v>5768</v>
      </c>
      <c r="D1589" t="s">
        <v>3832</v>
      </c>
      <c r="E1589" s="56" t="s">
        <v>3951</v>
      </c>
      <c r="F1589">
        <v>0</v>
      </c>
      <c r="G1589">
        <v>0</v>
      </c>
      <c r="H1589" t="s">
        <v>11533</v>
      </c>
      <c r="I1589" s="69" t="str">
        <f>"*"&amp;C1589</f>
        <v>*Guinarnen (SL)</v>
      </c>
    </row>
    <row r="1590" spans="1:9" x14ac:dyDescent="0.25">
      <c r="A1590" t="s">
        <v>863</v>
      </c>
      <c r="B1590">
        <f>COUNTIF(progressive!C$13:BW$227,'cards-dc.json'!I1232)</f>
        <v>0</v>
      </c>
      <c r="C1590" t="s">
        <v>5769</v>
      </c>
      <c r="D1590" t="s">
        <v>3825</v>
      </c>
      <c r="E1590" t="s">
        <v>3927</v>
      </c>
      <c r="F1590" t="s">
        <v>9787</v>
      </c>
      <c r="G1590" t="s">
        <v>9784</v>
      </c>
      <c r="H1590" t="s">
        <v>11534</v>
      </c>
      <c r="I1590" s="69" t="str">
        <f>"*"&amp;C1590</f>
        <v>*Gulla (LE)</v>
      </c>
    </row>
    <row r="1591" spans="1:9" x14ac:dyDescent="0.25">
      <c r="A1591" t="s">
        <v>207</v>
      </c>
      <c r="B1591">
        <f>COUNTIF(progressive!C$13:BW$227,'cards-dc.json'!I212)</f>
        <v>0</v>
      </c>
      <c r="C1591" t="s">
        <v>5770</v>
      </c>
      <c r="D1591" t="s">
        <v>3835</v>
      </c>
      <c r="E1591" t="s">
        <v>3928</v>
      </c>
      <c r="F1591" t="s">
        <v>9795</v>
      </c>
      <c r="G1591" t="s">
        <v>9786</v>
      </c>
      <c r="H1591" t="s">
        <v>11535</v>
      </c>
      <c r="I1591" s="69" t="str">
        <f>"*"&amp;C1591</f>
        <v>*Gundabad (TW)</v>
      </c>
    </row>
    <row r="1592" spans="1:9" x14ac:dyDescent="0.25">
      <c r="A1592" t="s">
        <v>1811</v>
      </c>
      <c r="B1592">
        <f>COUNTIF(progressive!C$13:BW$227,'cards-dc.json'!I2421)</f>
        <v>2</v>
      </c>
      <c r="C1592" t="s">
        <v>5771</v>
      </c>
      <c r="D1592" t="s">
        <v>3828</v>
      </c>
      <c r="E1592" s="56" t="s">
        <v>3951</v>
      </c>
      <c r="F1592">
        <v>0</v>
      </c>
      <c r="G1592">
        <v>0</v>
      </c>
      <c r="H1592" t="s">
        <v>11536</v>
      </c>
      <c r="I1592" s="69" t="str">
        <f>"*"&amp;C1592</f>
        <v>*Gûrthlug (NE)</v>
      </c>
    </row>
    <row r="1593" spans="1:9" x14ac:dyDescent="0.25">
      <c r="A1593" t="s">
        <v>3363</v>
      </c>
      <c r="B1593">
        <f>COUNTIF(progressive!C$13:BW$227,'cards-dc.json'!#REF!)</f>
        <v>0</v>
      </c>
      <c r="C1593" t="s">
        <v>5772</v>
      </c>
      <c r="D1593" t="s">
        <v>3832</v>
      </c>
      <c r="E1593" s="56" t="s">
        <v>3951</v>
      </c>
      <c r="F1593">
        <v>0</v>
      </c>
      <c r="G1593">
        <v>0</v>
      </c>
      <c r="H1593" t="s">
        <v>11537</v>
      </c>
      <c r="I1593" s="69" t="str">
        <f>"*"&amp;C1593</f>
        <v>*Gusar (SL)</v>
      </c>
    </row>
    <row r="1594" spans="1:9" x14ac:dyDescent="0.25">
      <c r="A1594" t="s">
        <v>3469</v>
      </c>
      <c r="B1594">
        <f>COUNTIF(progressive!C$13:BW$227,'cards-dc.json'!I3151)</f>
        <v>1</v>
      </c>
      <c r="C1594" t="s">
        <v>5773</v>
      </c>
      <c r="D1594" t="s">
        <v>3834</v>
      </c>
      <c r="E1594" s="56" t="s">
        <v>3951</v>
      </c>
      <c r="F1594">
        <v>0</v>
      </c>
      <c r="G1594">
        <v>0</v>
      </c>
      <c r="H1594" t="s">
        <v>11538</v>
      </c>
      <c r="I1594" s="69" t="str">
        <f>"*"&amp;C1594</f>
        <v>*Guthláf (TI)</v>
      </c>
    </row>
    <row r="1595" spans="1:9" x14ac:dyDescent="0.25">
      <c r="A1595" t="s">
        <v>3523</v>
      </c>
      <c r="B1595">
        <f>COUNTIF(progressive!C$13:BW$227,'cards-dc.json'!I3221)</f>
        <v>0</v>
      </c>
      <c r="C1595" t="s">
        <v>5774</v>
      </c>
      <c r="D1595" t="s">
        <v>3834</v>
      </c>
      <c r="E1595" t="s">
        <v>3951</v>
      </c>
      <c r="F1595">
        <v>0</v>
      </c>
      <c r="G1595">
        <v>0</v>
      </c>
      <c r="H1595" t="s">
        <v>11539</v>
      </c>
      <c r="I1595" s="69" t="str">
        <f>"*"&amp;C1595</f>
        <v>*Gúthwinë (TI)</v>
      </c>
    </row>
    <row r="1596" spans="1:9" x14ac:dyDescent="0.25">
      <c r="A1596" t="s">
        <v>299</v>
      </c>
      <c r="B1596">
        <f>COUNTIF(progressive!C$13:BW$227,'cards-dc.json'!I304)</f>
        <v>1</v>
      </c>
      <c r="C1596" t="s">
        <v>5775</v>
      </c>
      <c r="D1596" t="s">
        <v>3835</v>
      </c>
      <c r="E1596" s="56" t="s">
        <v>3927</v>
      </c>
      <c r="F1596" t="s">
        <v>9792</v>
      </c>
      <c r="G1596" t="s">
        <v>9788</v>
      </c>
      <c r="H1596" t="s">
        <v>11540</v>
      </c>
      <c r="I1596" s="69" t="str">
        <f>"*"&amp;C1596</f>
        <v>*Gwaihir (TW)</v>
      </c>
    </row>
    <row r="1597" spans="1:9" x14ac:dyDescent="0.25">
      <c r="A1597" t="s">
        <v>1556</v>
      </c>
      <c r="B1597">
        <f>COUNTIF(progressive!C$13:BW$227,'cards-dc.json'!I2134)</f>
        <v>0</v>
      </c>
      <c r="C1597" t="s">
        <v>5776</v>
      </c>
      <c r="D1597" t="s">
        <v>3822</v>
      </c>
      <c r="E1597" s="56">
        <v>0</v>
      </c>
      <c r="F1597">
        <v>0</v>
      </c>
      <c r="G1597">
        <v>0</v>
      </c>
      <c r="H1597" t="s">
        <v>11541</v>
      </c>
      <c r="I1597" s="69" t="str">
        <f>"*"&amp;C1597</f>
        <v>*Gwaith-i-Mírdain (FB)</v>
      </c>
    </row>
    <row r="1598" spans="1:9" x14ac:dyDescent="0.25">
      <c r="A1598" t="s">
        <v>2633</v>
      </c>
      <c r="B1598">
        <f>COUNTIF(progressive!C$13:BW$227,'cards-dc.json'!I4020)</f>
        <v>0</v>
      </c>
      <c r="C1598" t="s">
        <v>5777</v>
      </c>
      <c r="D1598" t="s">
        <v>3823</v>
      </c>
      <c r="E1598">
        <v>0</v>
      </c>
      <c r="F1598">
        <v>0</v>
      </c>
      <c r="G1598">
        <v>0</v>
      </c>
      <c r="H1598" t="s">
        <v>11542</v>
      </c>
      <c r="I1598" s="69" t="str">
        <f>"*"&amp;C1598</f>
        <v>*Gyogorasag Sanctuary [H] (GW)</v>
      </c>
    </row>
    <row r="1599" spans="1:9" x14ac:dyDescent="0.25">
      <c r="A1599" t="s">
        <v>2633</v>
      </c>
      <c r="B1599">
        <f>COUNTIF(progressive!C$13:BW$227,'cards-dc.json'!I4021)</f>
        <v>0</v>
      </c>
      <c r="C1599" t="s">
        <v>5778</v>
      </c>
      <c r="D1599" t="s">
        <v>3823</v>
      </c>
      <c r="E1599">
        <v>0</v>
      </c>
      <c r="F1599">
        <v>0</v>
      </c>
      <c r="G1599">
        <v>0</v>
      </c>
      <c r="H1599" t="s">
        <v>11543</v>
      </c>
      <c r="I1599" s="69" t="str">
        <f>"*"&amp;C1599</f>
        <v>*Gyogorasag Sanctuary [M] (GW)</v>
      </c>
    </row>
    <row r="1600" spans="1:9" x14ac:dyDescent="0.25">
      <c r="A1600" t="s">
        <v>606</v>
      </c>
      <c r="B1600">
        <f>COUNTIF(progressive!C$13:BW$227,'cards-dc.json'!I975)</f>
        <v>2</v>
      </c>
      <c r="C1600" t="s">
        <v>5779</v>
      </c>
      <c r="D1600" t="s">
        <v>3833</v>
      </c>
      <c r="E1600" t="s">
        <v>3937</v>
      </c>
      <c r="F1600" t="s">
        <v>9783</v>
      </c>
      <c r="G1600" t="s">
        <v>9788</v>
      </c>
      <c r="H1600" t="s">
        <v>11544</v>
      </c>
      <c r="I1600" s="69" t="str">
        <f>"*"&amp;C1600</f>
        <v>*Habergeon of Silver (TD)</v>
      </c>
    </row>
    <row r="1601" spans="1:9" x14ac:dyDescent="0.25">
      <c r="A1601" t="s">
        <v>864</v>
      </c>
      <c r="B1601">
        <f>COUNTIF(progressive!C$13:BW$227,'cards-dc.json'!I1233)</f>
        <v>0</v>
      </c>
      <c r="C1601" t="s">
        <v>5780</v>
      </c>
      <c r="D1601" t="s">
        <v>3825</v>
      </c>
      <c r="E1601" t="s">
        <v>3926</v>
      </c>
      <c r="F1601" t="s">
        <v>9787</v>
      </c>
      <c r="G1601" t="s">
        <v>9784</v>
      </c>
      <c r="H1601" t="s">
        <v>11545</v>
      </c>
      <c r="I1601" s="69" t="str">
        <f>"*"&amp;C1601</f>
        <v>*Hador (LE)</v>
      </c>
    </row>
    <row r="1602" spans="1:9" x14ac:dyDescent="0.25">
      <c r="A1602" t="s">
        <v>2455</v>
      </c>
      <c r="B1602">
        <f>COUNTIF(progressive!C$13:BW$227,'cards-dc.json'!I3835)</f>
        <v>5</v>
      </c>
      <c r="C1602" t="s">
        <v>5781</v>
      </c>
      <c r="D1602" t="s">
        <v>3823</v>
      </c>
      <c r="E1602" s="56" t="s">
        <v>3951</v>
      </c>
      <c r="F1602">
        <v>0</v>
      </c>
      <c r="G1602">
        <v>0</v>
      </c>
      <c r="H1602" t="s">
        <v>11546</v>
      </c>
      <c r="I1602" s="69" t="str">
        <f>"*"&amp;C1602</f>
        <v>*Haeldwyn (GW)</v>
      </c>
    </row>
    <row r="1603" spans="1:9" x14ac:dyDescent="0.25">
      <c r="A1603" t="s">
        <v>1198</v>
      </c>
      <c r="B1603">
        <f>COUNTIF(progressive!C$13:BW$227,'cards-dc.json'!I1709)</f>
        <v>0</v>
      </c>
      <c r="C1603" t="s">
        <v>5782</v>
      </c>
      <c r="D1603" t="s">
        <v>3813</v>
      </c>
      <c r="E1603" t="s">
        <v>3936</v>
      </c>
      <c r="F1603" t="s">
        <v>9790</v>
      </c>
      <c r="G1603" t="s">
        <v>9784</v>
      </c>
      <c r="H1603" t="s">
        <v>11547</v>
      </c>
      <c r="I1603" s="69" t="str">
        <f>"*"&amp;C1603</f>
        <v>*Hail of Darts (AS)</v>
      </c>
    </row>
    <row r="1604" spans="1:9" x14ac:dyDescent="0.25">
      <c r="A1604" t="s">
        <v>2351</v>
      </c>
      <c r="B1604">
        <f>COUNTIF(progressive!C$13:BW$227,'cards-dc.json'!I3704)</f>
        <v>0</v>
      </c>
      <c r="C1604" t="s">
        <v>5783</v>
      </c>
      <c r="D1604" t="s">
        <v>3821</v>
      </c>
      <c r="E1604" t="s">
        <v>3951</v>
      </c>
      <c r="F1604">
        <v>0</v>
      </c>
      <c r="G1604">
        <v>0</v>
      </c>
      <c r="H1604" t="s">
        <v>11548</v>
      </c>
      <c r="I1604" s="69" t="str">
        <f>"*"&amp;C1604</f>
        <v>*Háin (DS)</v>
      </c>
    </row>
    <row r="1605" spans="1:9" x14ac:dyDescent="0.25">
      <c r="A1605" t="s">
        <v>1557</v>
      </c>
      <c r="B1605">
        <f>COUNTIF(progressive!C$13:BW$227,'cards-dc.json'!I2135)</f>
        <v>0</v>
      </c>
      <c r="C1605" t="s">
        <v>5784</v>
      </c>
      <c r="D1605" t="s">
        <v>3822</v>
      </c>
      <c r="E1605" s="56">
        <v>0</v>
      </c>
      <c r="F1605">
        <v>0</v>
      </c>
      <c r="G1605">
        <v>0</v>
      </c>
      <c r="H1605" t="s">
        <v>11549</v>
      </c>
      <c r="I1605" s="69" t="str">
        <f>"*"&amp;C1605</f>
        <v>*Hair of Uinen (FB)</v>
      </c>
    </row>
    <row r="1606" spans="1:9" x14ac:dyDescent="0.25">
      <c r="A1606" t="s">
        <v>46</v>
      </c>
      <c r="B1606">
        <f>COUNTIF(progressive!C$13:BW$227,'cards-dc.json'!I48)</f>
        <v>0</v>
      </c>
      <c r="C1606" t="s">
        <v>5785</v>
      </c>
      <c r="D1606" t="s">
        <v>3835</v>
      </c>
      <c r="E1606" t="s">
        <v>3926</v>
      </c>
      <c r="F1606" t="s">
        <v>9787</v>
      </c>
      <c r="G1606" t="s">
        <v>9788</v>
      </c>
      <c r="H1606" t="s">
        <v>11550</v>
      </c>
      <c r="I1606" s="69" t="str">
        <f>"*"&amp;C1606</f>
        <v>*Halbarad (TW)</v>
      </c>
    </row>
    <row r="1607" spans="1:9" x14ac:dyDescent="0.25">
      <c r="A1607" t="s">
        <v>3582</v>
      </c>
      <c r="B1607">
        <f>COUNTIF(progressive!C$13:BW$227,'cards-dc.json'!I4147)</f>
        <v>6</v>
      </c>
      <c r="C1607" t="s">
        <v>5786</v>
      </c>
      <c r="D1607" t="s">
        <v>3837</v>
      </c>
      <c r="E1607" s="56" t="s">
        <v>3951</v>
      </c>
      <c r="F1607">
        <v>0</v>
      </c>
      <c r="G1607">
        <v>0</v>
      </c>
      <c r="H1607" t="s">
        <v>11551</v>
      </c>
      <c r="I1607" s="69" t="str">
        <f>"*"&amp;C1607</f>
        <v>*Halbarad of the North (WR)</v>
      </c>
    </row>
    <row r="1608" spans="1:9" x14ac:dyDescent="0.25">
      <c r="A1608" t="s">
        <v>47</v>
      </c>
      <c r="B1608">
        <f>COUNTIF(progressive!C$13:BW$227,'cards-dc.json'!I49)</f>
        <v>0</v>
      </c>
      <c r="C1608" t="s">
        <v>5787</v>
      </c>
      <c r="D1608" t="s">
        <v>3835</v>
      </c>
      <c r="E1608" t="s">
        <v>3927</v>
      </c>
      <c r="F1608" t="s">
        <v>9787</v>
      </c>
      <c r="G1608" t="s">
        <v>9788</v>
      </c>
      <c r="H1608" t="s">
        <v>11552</v>
      </c>
      <c r="I1608" s="69" t="str">
        <f>"*"&amp;C1608</f>
        <v>*Haldalam (TW)</v>
      </c>
    </row>
    <row r="1609" spans="1:9" x14ac:dyDescent="0.25">
      <c r="A1609" t="s">
        <v>48</v>
      </c>
      <c r="B1609">
        <f>COUNTIF(progressive!C$13:BW$227,'cards-dc.json'!I50)</f>
        <v>0</v>
      </c>
      <c r="C1609" t="s">
        <v>5788</v>
      </c>
      <c r="D1609" t="s">
        <v>3835</v>
      </c>
      <c r="E1609" t="s">
        <v>3926</v>
      </c>
      <c r="F1609" t="s">
        <v>9787</v>
      </c>
      <c r="G1609" t="s">
        <v>9788</v>
      </c>
      <c r="H1609" t="s">
        <v>11553</v>
      </c>
      <c r="I1609" s="69" t="str">
        <f>"*"&amp;C1609</f>
        <v>*Haldir (TW)</v>
      </c>
    </row>
    <row r="1610" spans="1:9" x14ac:dyDescent="0.25">
      <c r="A1610" t="s">
        <v>520</v>
      </c>
      <c r="B1610">
        <f>COUNTIF(progressive!C$13:BW$227,'cards-dc.json'!I889)</f>
        <v>2</v>
      </c>
      <c r="C1610" t="s">
        <v>5789</v>
      </c>
      <c r="D1610" t="s">
        <v>3833</v>
      </c>
      <c r="E1610" t="s">
        <v>3938</v>
      </c>
      <c r="F1610" t="s">
        <v>9785</v>
      </c>
      <c r="G1610" t="s">
        <v>9786</v>
      </c>
      <c r="H1610" t="s">
        <v>11554</v>
      </c>
      <c r="I1610" s="69" t="str">
        <f>"*"&amp;C1610</f>
        <v>*Half an Eye Open (TD)</v>
      </c>
    </row>
    <row r="1611" spans="1:9" x14ac:dyDescent="0.25">
      <c r="A1611" t="s">
        <v>300</v>
      </c>
      <c r="B1611">
        <f>COUNTIF(progressive!C$13:BW$227,'cards-dc.json'!I305)</f>
        <v>0</v>
      </c>
      <c r="C1611" t="s">
        <v>5790</v>
      </c>
      <c r="D1611" t="s">
        <v>3835</v>
      </c>
      <c r="E1611" s="56" t="s">
        <v>3930</v>
      </c>
      <c r="F1611" t="s">
        <v>9790</v>
      </c>
      <c r="G1611" t="s">
        <v>9788</v>
      </c>
      <c r="H1611" t="s">
        <v>11555</v>
      </c>
      <c r="I1611" s="69" t="str">
        <f>"*"&amp;C1611</f>
        <v>*Halfling Stealth (TW)</v>
      </c>
    </row>
    <row r="1612" spans="1:9" x14ac:dyDescent="0.25">
      <c r="A1612" t="s">
        <v>301</v>
      </c>
      <c r="B1612">
        <f>COUNTIF(progressive!C$13:BW$227,'cards-dc.json'!I306)</f>
        <v>0</v>
      </c>
      <c r="C1612" t="s">
        <v>5791</v>
      </c>
      <c r="D1612" t="s">
        <v>3835</v>
      </c>
      <c r="E1612" t="s">
        <v>3930</v>
      </c>
      <c r="F1612" t="s">
        <v>9790</v>
      </c>
      <c r="G1612" t="s">
        <v>9788</v>
      </c>
      <c r="H1612" t="s">
        <v>11556</v>
      </c>
      <c r="I1612" s="69" t="str">
        <f>"*"&amp;C1612</f>
        <v>*Halfling Strength (TW)</v>
      </c>
    </row>
    <row r="1613" spans="1:9" x14ac:dyDescent="0.25">
      <c r="A1613" t="s">
        <v>1316</v>
      </c>
      <c r="B1613">
        <f>COUNTIF(progressive!C$13:BW$227,'cards-dc.json'!I1872)</f>
        <v>0</v>
      </c>
      <c r="C1613" t="s">
        <v>5792</v>
      </c>
      <c r="D1613" t="s">
        <v>3836</v>
      </c>
      <c r="E1613" t="s">
        <v>3939</v>
      </c>
      <c r="F1613" t="s">
        <v>9791</v>
      </c>
      <c r="G1613" t="s">
        <v>9796</v>
      </c>
      <c r="H1613" t="s">
        <v>11557</v>
      </c>
      <c r="I1613" s="69" t="str">
        <f>"*"&amp;C1613</f>
        <v>*Half-orcs (WH)</v>
      </c>
    </row>
    <row r="1614" spans="1:9" x14ac:dyDescent="0.25">
      <c r="A1614" t="s">
        <v>999</v>
      </c>
      <c r="B1614">
        <f>COUNTIF(progressive!C$13:BW$227,'cards-dc.json'!I1426)</f>
        <v>0</v>
      </c>
      <c r="C1614" t="s">
        <v>5793</v>
      </c>
      <c r="D1614" t="s">
        <v>3825</v>
      </c>
      <c r="E1614" s="56" t="s">
        <v>3926</v>
      </c>
      <c r="F1614" t="s">
        <v>9791</v>
      </c>
      <c r="G1614" t="s">
        <v>9784</v>
      </c>
      <c r="H1614" t="s">
        <v>11558</v>
      </c>
      <c r="I1614" s="69" t="str">
        <f>"*"&amp;C1614</f>
        <v>*Half-trolls (LE)</v>
      </c>
    </row>
    <row r="1615" spans="1:9" x14ac:dyDescent="0.25">
      <c r="A1615" t="s">
        <v>114</v>
      </c>
      <c r="B1615">
        <f>COUNTIF(progressive!C$13:BW$227,'cards-dc.json'!I117)</f>
        <v>0</v>
      </c>
      <c r="C1615" t="s">
        <v>5794</v>
      </c>
      <c r="D1615" t="s">
        <v>3835</v>
      </c>
      <c r="E1615" s="56" t="s">
        <v>3931</v>
      </c>
      <c r="F1615" t="s">
        <v>9789</v>
      </c>
      <c r="G1615" t="s">
        <v>9786</v>
      </c>
      <c r="H1615" t="s">
        <v>11559</v>
      </c>
      <c r="I1615" s="69" t="str">
        <f>"*"&amp;C1615</f>
        <v>*Half-trolls of Far Harad (TW)</v>
      </c>
    </row>
    <row r="1616" spans="1:9" x14ac:dyDescent="0.25">
      <c r="A1616" t="s">
        <v>2426</v>
      </c>
      <c r="B1616">
        <f>COUNTIF(progressive!C$13:BW$227,'cards-dc.json'!I3789)</f>
        <v>2</v>
      </c>
      <c r="C1616" t="s">
        <v>5795</v>
      </c>
      <c r="D1616" t="s">
        <v>3821</v>
      </c>
      <c r="E1616" t="s">
        <v>3951</v>
      </c>
      <c r="F1616">
        <v>0</v>
      </c>
      <c r="G1616">
        <v>0</v>
      </c>
      <c r="H1616" t="s">
        <v>11560</v>
      </c>
      <c r="I1616" s="69" t="str">
        <f>"*"&amp;C1616</f>
        <v>*Hall of Alûva [H] (DS)</v>
      </c>
    </row>
    <row r="1617" spans="1:9" x14ac:dyDescent="0.25">
      <c r="A1617" t="s">
        <v>2426</v>
      </c>
      <c r="B1617">
        <f>COUNTIF(progressive!C$13:BW$227,'cards-dc.json'!I3790)</f>
        <v>0</v>
      </c>
      <c r="C1617" t="s">
        <v>5796</v>
      </c>
      <c r="D1617" t="s">
        <v>3821</v>
      </c>
      <c r="E1617" s="56" t="s">
        <v>3951</v>
      </c>
      <c r="F1617">
        <v>0</v>
      </c>
      <c r="G1617">
        <v>0</v>
      </c>
      <c r="H1617" t="s">
        <v>11561</v>
      </c>
      <c r="I1617" s="69" t="str">
        <f>"*"&amp;C1617</f>
        <v>*Hall of Alûva [M] (DS)</v>
      </c>
    </row>
    <row r="1618" spans="1:9" x14ac:dyDescent="0.25">
      <c r="A1618" t="s">
        <v>793</v>
      </c>
      <c r="B1618">
        <f>COUNTIF(progressive!C$13:BW$227,'cards-dc.json'!I1162)</f>
        <v>0</v>
      </c>
      <c r="C1618" t="s">
        <v>5797</v>
      </c>
      <c r="D1618" t="s">
        <v>3820</v>
      </c>
      <c r="E1618" s="56" t="s">
        <v>3937</v>
      </c>
      <c r="F1618" t="s">
        <v>9790</v>
      </c>
      <c r="G1618" t="s">
        <v>9788</v>
      </c>
      <c r="H1618" t="s">
        <v>11562</v>
      </c>
      <c r="I1618" s="69" t="str">
        <f>"*"&amp;C1618</f>
        <v>*Hall of Fire (DM)</v>
      </c>
    </row>
    <row r="1619" spans="1:9" x14ac:dyDescent="0.25">
      <c r="A1619" t="s">
        <v>2427</v>
      </c>
      <c r="B1619">
        <f>COUNTIF(progressive!C$13:BW$227,'cards-dc.json'!I3791)</f>
        <v>0</v>
      </c>
      <c r="C1619" t="s">
        <v>5798</v>
      </c>
      <c r="D1619" t="s">
        <v>3821</v>
      </c>
      <c r="E1619" t="s">
        <v>3951</v>
      </c>
      <c r="F1619">
        <v>0</v>
      </c>
      <c r="G1619">
        <v>0</v>
      </c>
      <c r="H1619" t="s">
        <v>11563</v>
      </c>
      <c r="I1619" s="69" t="str">
        <f>"*"&amp;C1619</f>
        <v>*Hall of Malkôra [H] (DS)</v>
      </c>
    </row>
    <row r="1620" spans="1:9" x14ac:dyDescent="0.25">
      <c r="A1620" t="s">
        <v>2427</v>
      </c>
      <c r="B1620">
        <f>COUNTIF(progressive!C$13:BW$227,'cards-dc.json'!I3792)</f>
        <v>0</v>
      </c>
      <c r="C1620" t="s">
        <v>5799</v>
      </c>
      <c r="D1620" t="s">
        <v>3821</v>
      </c>
      <c r="E1620" t="s">
        <v>3951</v>
      </c>
      <c r="F1620">
        <v>0</v>
      </c>
      <c r="G1620">
        <v>0</v>
      </c>
      <c r="H1620" t="s">
        <v>11564</v>
      </c>
      <c r="I1620" s="69" t="str">
        <f>"*"&amp;C1620</f>
        <v>*Hall of Malkôra [M] (DS)</v>
      </c>
    </row>
    <row r="1621" spans="1:9" x14ac:dyDescent="0.25">
      <c r="A1621" t="s">
        <v>1739</v>
      </c>
      <c r="B1621">
        <f>COUNTIF(progressive!C$13:BW$227,'cards-dc.json'!I2338)</f>
        <v>0</v>
      </c>
      <c r="C1621" t="s">
        <v>5800</v>
      </c>
      <c r="D1621" t="s">
        <v>3819</v>
      </c>
      <c r="E1621" t="s">
        <v>3951</v>
      </c>
      <c r="F1621">
        <v>0</v>
      </c>
      <c r="G1621">
        <v>0</v>
      </c>
      <c r="H1621" t="s">
        <v>11565</v>
      </c>
      <c r="I1621" s="69" t="str">
        <f>"*"&amp;C1621</f>
        <v>*Halls of Khazad-dûm (DF)</v>
      </c>
    </row>
    <row r="1622" spans="1:9" x14ac:dyDescent="0.25">
      <c r="A1622" t="s">
        <v>2762</v>
      </c>
      <c r="B1622">
        <f>COUNTIF(progressive!C$13:BW$227,'cards-dc.json'!I2950)</f>
        <v>0</v>
      </c>
      <c r="C1622" t="s">
        <v>5801</v>
      </c>
      <c r="D1622" t="s">
        <v>3826</v>
      </c>
      <c r="E1622" t="s">
        <v>3951</v>
      </c>
      <c r="F1622">
        <v>0</v>
      </c>
      <c r="G1622">
        <v>0</v>
      </c>
      <c r="H1622" t="s">
        <v>11566</v>
      </c>
      <c r="I1622" s="69" t="str">
        <f>"*"&amp;C1622</f>
        <v>*Halls Upheld by Horror (ML)</v>
      </c>
    </row>
    <row r="1623" spans="1:9" x14ac:dyDescent="0.25">
      <c r="A1623" t="s">
        <v>49</v>
      </c>
      <c r="B1623">
        <f>COUNTIF(progressive!C$13:BW$227,'cards-dc.json'!I51)</f>
        <v>0</v>
      </c>
      <c r="C1623" t="s">
        <v>5802</v>
      </c>
      <c r="D1623" t="s">
        <v>3835</v>
      </c>
      <c r="E1623" t="s">
        <v>3928</v>
      </c>
      <c r="F1623" t="s">
        <v>9787</v>
      </c>
      <c r="G1623" t="s">
        <v>9788</v>
      </c>
      <c r="H1623" t="s">
        <v>11567</v>
      </c>
      <c r="I1623" s="69" t="str">
        <f>"*"&amp;C1623</f>
        <v>*Háma (TW)</v>
      </c>
    </row>
    <row r="1624" spans="1:9" x14ac:dyDescent="0.25">
      <c r="A1624" t="s">
        <v>2763</v>
      </c>
      <c r="B1624">
        <f>COUNTIF(progressive!C$13:BW$227,'cards-dc.json'!I2951)</f>
        <v>0</v>
      </c>
      <c r="C1624" t="s">
        <v>5803</v>
      </c>
      <c r="D1624" t="s">
        <v>3826</v>
      </c>
      <c r="E1624" s="56" t="s">
        <v>3951</v>
      </c>
      <c r="F1624">
        <v>0</v>
      </c>
      <c r="G1624">
        <v>0</v>
      </c>
      <c r="H1624" t="s">
        <v>11568</v>
      </c>
      <c r="I1624" s="69" t="str">
        <f>"*"&amp;C1624</f>
        <v>*Hammer of the Underworld (ML)</v>
      </c>
    </row>
    <row r="1625" spans="1:9" x14ac:dyDescent="0.25">
      <c r="A1625" t="s">
        <v>3666</v>
      </c>
      <c r="B1625">
        <f>COUNTIF(progressive!C$13:BW$227,'cards-dc.json'!I4231)</f>
        <v>0</v>
      </c>
      <c r="C1625" t="s">
        <v>5804</v>
      </c>
      <c r="D1625" t="s">
        <v>3837</v>
      </c>
      <c r="E1625" s="56" t="s">
        <v>3951</v>
      </c>
      <c r="F1625">
        <v>0</v>
      </c>
      <c r="G1625">
        <v>0</v>
      </c>
      <c r="H1625" t="s">
        <v>11569</v>
      </c>
      <c r="I1625" s="69" t="str">
        <f>"*"&amp;C1625</f>
        <v>*Hands Clasped, Hair mingling (WR)</v>
      </c>
    </row>
    <row r="1626" spans="1:9" x14ac:dyDescent="0.25">
      <c r="A1626" t="s">
        <v>2830</v>
      </c>
      <c r="B1626">
        <f>COUNTIF(progressive!C$13:BW$227,'cards-dc.json'!#REF!)</f>
        <v>0</v>
      </c>
      <c r="C1626" t="s">
        <v>5805</v>
      </c>
      <c r="D1626" t="s">
        <v>3827</v>
      </c>
      <c r="E1626" s="56" t="s">
        <v>3951</v>
      </c>
      <c r="F1626">
        <v>0</v>
      </c>
      <c r="G1626">
        <v>0</v>
      </c>
      <c r="H1626" t="s">
        <v>11570</v>
      </c>
      <c r="I1626" s="69" t="str">
        <f>"*"&amp;C1626</f>
        <v>*Hands of a Healer (MM)</v>
      </c>
    </row>
    <row r="1627" spans="1:9" x14ac:dyDescent="0.25">
      <c r="A1627" t="s">
        <v>3196</v>
      </c>
      <c r="B1627">
        <f>COUNTIF(progressive!C$13:BW$227,'cards-dc.json'!I3079)</f>
        <v>0</v>
      </c>
      <c r="C1627" t="s">
        <v>5806</v>
      </c>
      <c r="D1627" t="s">
        <v>3831</v>
      </c>
      <c r="E1627" t="s">
        <v>3951</v>
      </c>
      <c r="F1627">
        <v>0</v>
      </c>
      <c r="G1627">
        <v>0</v>
      </c>
      <c r="H1627" t="s">
        <v>11571</v>
      </c>
      <c r="I1627" s="69" t="str">
        <f>"*"&amp;C1627</f>
        <v>*Hands of the Weak (RS)</v>
      </c>
    </row>
    <row r="1628" spans="1:9" x14ac:dyDescent="0.25">
      <c r="A1628" t="s">
        <v>607</v>
      </c>
      <c r="B1628">
        <f>COUNTIF(progressive!C$13:BW$227,'cards-dc.json'!I976)</f>
        <v>6</v>
      </c>
      <c r="C1628" t="s">
        <v>5807</v>
      </c>
      <c r="D1628" t="s">
        <v>3833</v>
      </c>
      <c r="E1628" t="s">
        <v>3938</v>
      </c>
      <c r="F1628" t="s">
        <v>9790</v>
      </c>
      <c r="G1628" t="s">
        <v>9788</v>
      </c>
      <c r="H1628" t="s">
        <v>11572</v>
      </c>
      <c r="I1628" s="69" t="str">
        <f>"*"&amp;C1628</f>
        <v>*Harad (TD)</v>
      </c>
    </row>
    <row r="1629" spans="1:9" x14ac:dyDescent="0.25">
      <c r="A1629" t="s">
        <v>1199</v>
      </c>
      <c r="B1629">
        <f>COUNTIF(progressive!C$13:BW$227,'cards-dc.json'!I1710)</f>
        <v>0</v>
      </c>
      <c r="C1629" t="s">
        <v>5808</v>
      </c>
      <c r="D1629" t="s">
        <v>3813</v>
      </c>
      <c r="E1629" t="s">
        <v>3936</v>
      </c>
      <c r="F1629" t="s">
        <v>9791</v>
      </c>
      <c r="G1629" t="s">
        <v>9788</v>
      </c>
      <c r="H1629" t="s">
        <v>11573</v>
      </c>
      <c r="I1629" s="69" t="str">
        <f>"*"&amp;C1629</f>
        <v>*Haradrim [H] (AS)</v>
      </c>
    </row>
    <row r="1630" spans="1:9" x14ac:dyDescent="0.25">
      <c r="A1630" t="s">
        <v>1199</v>
      </c>
      <c r="B1630">
        <f>COUNTIF(progressive!C$13:BW$227,'cards-dc.json'!I1711)</f>
        <v>0</v>
      </c>
      <c r="C1630" t="s">
        <v>5809</v>
      </c>
      <c r="D1630" t="s">
        <v>3813</v>
      </c>
      <c r="E1630" t="s">
        <v>3936</v>
      </c>
      <c r="F1630" t="s">
        <v>9791</v>
      </c>
      <c r="G1630" t="s">
        <v>9788</v>
      </c>
      <c r="H1630" t="s">
        <v>11574</v>
      </c>
      <c r="I1630" s="69" t="str">
        <f>"*"&amp;C1630</f>
        <v>*Haradrim [M] (AS)</v>
      </c>
    </row>
    <row r="1631" spans="1:9" x14ac:dyDescent="0.25">
      <c r="A1631" t="s">
        <v>3364</v>
      </c>
      <c r="B1631">
        <f>COUNTIF(progressive!C$13:BW$227,'cards-dc.json'!#REF!)</f>
        <v>0</v>
      </c>
      <c r="C1631" t="s">
        <v>5810</v>
      </c>
      <c r="D1631" t="s">
        <v>3832</v>
      </c>
      <c r="E1631" s="56" t="s">
        <v>3951</v>
      </c>
      <c r="F1631">
        <v>0</v>
      </c>
      <c r="G1631">
        <v>0</v>
      </c>
      <c r="H1631" t="s">
        <v>11575</v>
      </c>
      <c r="I1631" s="69" t="str">
        <f>"*"&amp;C1631</f>
        <v>*Haradwaith (SL)</v>
      </c>
    </row>
    <row r="1632" spans="1:9" x14ac:dyDescent="0.25">
      <c r="A1632" t="s">
        <v>2091</v>
      </c>
      <c r="B1632">
        <f>COUNTIF(progressive!C$13:BW$227,'cards-dc.json'!I3375)</f>
        <v>0</v>
      </c>
      <c r="C1632" t="s">
        <v>5811</v>
      </c>
      <c r="D1632" t="s">
        <v>3815</v>
      </c>
      <c r="E1632" t="s">
        <v>3951</v>
      </c>
      <c r="F1632">
        <v>0</v>
      </c>
      <c r="G1632">
        <v>0</v>
      </c>
      <c r="H1632" t="s">
        <v>11576</v>
      </c>
      <c r="I1632" s="69" t="str">
        <f>"*"&amp;C1632</f>
        <v>*Harbâz [H] (BO)</v>
      </c>
    </row>
    <row r="1633" spans="1:9" x14ac:dyDescent="0.25">
      <c r="A1633" t="s">
        <v>2091</v>
      </c>
      <c r="B1633">
        <f>COUNTIF(progressive!C$13:BW$227,'cards-dc.json'!I3376)</f>
        <v>0</v>
      </c>
      <c r="C1633" t="s">
        <v>5812</v>
      </c>
      <c r="D1633" t="s">
        <v>3815</v>
      </c>
      <c r="E1633" s="56" t="s">
        <v>3951</v>
      </c>
      <c r="F1633">
        <v>0</v>
      </c>
      <c r="G1633">
        <v>0</v>
      </c>
      <c r="H1633" t="s">
        <v>11577</v>
      </c>
      <c r="I1633" s="69" t="str">
        <f>"*"&amp;C1633</f>
        <v>*Harbâz [M] (BO)</v>
      </c>
    </row>
    <row r="1634" spans="1:9" x14ac:dyDescent="0.25">
      <c r="A1634" t="s">
        <v>1670</v>
      </c>
      <c r="B1634">
        <f>COUNTIF(progressive!C$13:BW$227,'cards-dc.json'!I2267)</f>
        <v>0</v>
      </c>
      <c r="C1634" t="s">
        <v>5813</v>
      </c>
      <c r="D1634" t="s">
        <v>3819</v>
      </c>
      <c r="E1634" t="s">
        <v>3951</v>
      </c>
      <c r="F1634">
        <v>0</v>
      </c>
      <c r="G1634">
        <v>0</v>
      </c>
      <c r="H1634" t="s">
        <v>11578</v>
      </c>
      <c r="I1634" s="69" t="str">
        <f>"*"&amp;C1634</f>
        <v>*Hard to Tame (DF)</v>
      </c>
    </row>
    <row r="1635" spans="1:9" x14ac:dyDescent="0.25">
      <c r="A1635" t="s">
        <v>2352</v>
      </c>
      <c r="B1635">
        <f>COUNTIF(progressive!C$13:BW$227,'cards-dc.json'!I3705)</f>
        <v>6</v>
      </c>
      <c r="C1635" t="s">
        <v>5814</v>
      </c>
      <c r="D1635" t="s">
        <v>3821</v>
      </c>
      <c r="E1635" t="s">
        <v>3951</v>
      </c>
      <c r="F1635">
        <v>0</v>
      </c>
      <c r="G1635">
        <v>0</v>
      </c>
      <c r="H1635" t="s">
        <v>11579</v>
      </c>
      <c r="I1635" s="69" t="str">
        <f>"*"&amp;C1635</f>
        <v>*Hargrog (DS)</v>
      </c>
    </row>
    <row r="1636" spans="1:9" x14ac:dyDescent="0.25">
      <c r="A1636" t="s">
        <v>3667</v>
      </c>
      <c r="B1636">
        <f>COUNTIF(progressive!C$13:BW$227,'cards-dc.json'!I4232)</f>
        <v>0</v>
      </c>
      <c r="C1636" t="s">
        <v>5815</v>
      </c>
      <c r="D1636" t="s">
        <v>3837</v>
      </c>
      <c r="E1636" s="56" t="s">
        <v>3951</v>
      </c>
      <c r="F1636">
        <v>0</v>
      </c>
      <c r="G1636">
        <v>0</v>
      </c>
      <c r="H1636" t="s">
        <v>11580</v>
      </c>
      <c r="I1636" s="69" t="str">
        <f>"*"&amp;C1636</f>
        <v>*Harnendor Contested (WR)</v>
      </c>
    </row>
    <row r="1637" spans="1:9" x14ac:dyDescent="0.25">
      <c r="A1637" t="s">
        <v>3250</v>
      </c>
      <c r="B1637">
        <f>COUNTIF(progressive!C$13:BW$227,'cards-dc.json'!#REF!)</f>
        <v>0</v>
      </c>
      <c r="C1637" t="s">
        <v>5816</v>
      </c>
      <c r="D1637" t="s">
        <v>3832</v>
      </c>
      <c r="E1637" t="s">
        <v>3951</v>
      </c>
      <c r="F1637">
        <v>0</v>
      </c>
      <c r="G1637">
        <v>0</v>
      </c>
      <c r="H1637" t="s">
        <v>11581</v>
      </c>
      <c r="I1637" s="69" t="str">
        <f>"*"&amp;C1637</f>
        <v>*Harngorin (SL)</v>
      </c>
    </row>
    <row r="1638" spans="1:9" x14ac:dyDescent="0.25">
      <c r="A1638" t="s">
        <v>208</v>
      </c>
      <c r="B1638">
        <f>COUNTIF(progressive!C$13:BW$227,'cards-dc.json'!I213)</f>
        <v>0</v>
      </c>
      <c r="C1638" t="s">
        <v>5817</v>
      </c>
      <c r="D1638" t="s">
        <v>3835</v>
      </c>
      <c r="E1638" t="s">
        <v>3928</v>
      </c>
      <c r="F1638" t="s">
        <v>9795</v>
      </c>
      <c r="G1638" t="s">
        <v>9786</v>
      </c>
      <c r="H1638" t="s">
        <v>11582</v>
      </c>
      <c r="I1638" s="69" t="str">
        <f>"*"&amp;C1638</f>
        <v>*Harondor (TW)</v>
      </c>
    </row>
    <row r="1639" spans="1:9" x14ac:dyDescent="0.25">
      <c r="A1639" t="s">
        <v>1874</v>
      </c>
      <c r="B1639">
        <f>COUNTIF(progressive!C$13:BW$227,'cards-dc.json'!I2484)</f>
        <v>0</v>
      </c>
      <c r="C1639" t="s">
        <v>5818</v>
      </c>
      <c r="D1639" t="s">
        <v>3828</v>
      </c>
      <c r="E1639" t="s">
        <v>3951</v>
      </c>
      <c r="F1639">
        <v>0</v>
      </c>
      <c r="G1639">
        <v>0</v>
      </c>
      <c r="H1639" t="s">
        <v>11583</v>
      </c>
      <c r="I1639" s="69" t="str">
        <f>"*"&amp;C1639</f>
        <v>*Harrhûn (NE)</v>
      </c>
    </row>
    <row r="1640" spans="1:9" x14ac:dyDescent="0.25">
      <c r="A1640" t="s">
        <v>2052</v>
      </c>
      <c r="B1640">
        <f>COUNTIF(progressive!C$13:BW$227,'cards-dc.json'!I3330)</f>
        <v>2</v>
      </c>
      <c r="C1640" t="s">
        <v>5819</v>
      </c>
      <c r="D1640" t="s">
        <v>3815</v>
      </c>
      <c r="E1640" s="56" t="s">
        <v>3951</v>
      </c>
      <c r="F1640">
        <v>0</v>
      </c>
      <c r="G1640">
        <v>0</v>
      </c>
      <c r="H1640" t="s">
        <v>10124</v>
      </c>
      <c r="I1640" s="69" t="str">
        <f>"*"&amp;C1640</f>
        <v>*Harshandatt (BO)</v>
      </c>
    </row>
    <row r="1641" spans="1:9" x14ac:dyDescent="0.25">
      <c r="A1641" t="s">
        <v>3321</v>
      </c>
      <c r="B1641">
        <f>COUNTIF(progressive!C$13:BW$227,'cards-dc.json'!#REF!)</f>
        <v>0</v>
      </c>
      <c r="C1641" t="s">
        <v>5820</v>
      </c>
      <c r="D1641" t="s">
        <v>3832</v>
      </c>
      <c r="E1641" t="s">
        <v>3951</v>
      </c>
      <c r="F1641">
        <v>0</v>
      </c>
      <c r="G1641">
        <v>0</v>
      </c>
      <c r="H1641" t="s">
        <v>10124</v>
      </c>
      <c r="I1641" s="69" t="str">
        <f>"*"&amp;C1641</f>
        <v>*Haruzan (SL)</v>
      </c>
    </row>
    <row r="1642" spans="1:9" x14ac:dyDescent="0.25">
      <c r="A1642" t="s">
        <v>2159</v>
      </c>
      <c r="B1642">
        <f>COUNTIF(progressive!C$13:BW$227,'cards-dc.json'!I3465)</f>
        <v>0</v>
      </c>
      <c r="C1642" t="s">
        <v>5821</v>
      </c>
      <c r="D1642" t="s">
        <v>3817</v>
      </c>
      <c r="E1642" t="s">
        <v>3951</v>
      </c>
      <c r="F1642">
        <v>0</v>
      </c>
      <c r="G1642">
        <v>0</v>
      </c>
      <c r="H1642" t="s">
        <v>11584</v>
      </c>
      <c r="I1642" s="69" t="str">
        <f>"*"&amp;C1642</f>
        <v>*Hated Elves (CA)</v>
      </c>
    </row>
    <row r="1643" spans="1:9" x14ac:dyDescent="0.25">
      <c r="A1643" t="s">
        <v>2167</v>
      </c>
      <c r="B1643">
        <f>COUNTIF(progressive!C$13:BW$227,'cards-dc.json'!I3473)</f>
        <v>0</v>
      </c>
      <c r="C1643" t="s">
        <v>5822</v>
      </c>
      <c r="D1643" t="s">
        <v>3817</v>
      </c>
      <c r="E1643" t="s">
        <v>3951</v>
      </c>
      <c r="F1643">
        <v>0</v>
      </c>
      <c r="G1643">
        <v>0</v>
      </c>
      <c r="H1643" t="s">
        <v>10124</v>
      </c>
      <c r="I1643" s="69" t="str">
        <f>"*"&amp;C1643</f>
        <v>*Hathor (CA)</v>
      </c>
    </row>
    <row r="1644" spans="1:9" x14ac:dyDescent="0.25">
      <c r="A1644" t="s">
        <v>2196</v>
      </c>
      <c r="B1644">
        <f>COUNTIF(progressive!C$13:BW$227,'cards-dc.json'!I3502)</f>
        <v>0</v>
      </c>
      <c r="C1644" t="s">
        <v>5823</v>
      </c>
      <c r="D1644" t="s">
        <v>3817</v>
      </c>
      <c r="E1644" t="s">
        <v>3951</v>
      </c>
      <c r="F1644">
        <v>0</v>
      </c>
      <c r="G1644">
        <v>0</v>
      </c>
      <c r="H1644" t="s">
        <v>11585</v>
      </c>
      <c r="I1644" s="69" t="str">
        <f>"*"&amp;C1644</f>
        <v>*Hathorians (CA)</v>
      </c>
    </row>
    <row r="1645" spans="1:9" x14ac:dyDescent="0.25">
      <c r="A1645" t="s">
        <v>1923</v>
      </c>
      <c r="B1645">
        <f>COUNTIF(progressive!C$13:BW$227,'cards-dc.json'!I2535)</f>
        <v>0</v>
      </c>
      <c r="C1645" t="s">
        <v>5824</v>
      </c>
      <c r="D1645" t="s">
        <v>3828</v>
      </c>
      <c r="E1645" s="56" t="s">
        <v>3951</v>
      </c>
      <c r="F1645">
        <v>0</v>
      </c>
      <c r="G1645">
        <v>0</v>
      </c>
      <c r="H1645" t="s">
        <v>11586</v>
      </c>
      <c r="I1645" s="69" t="str">
        <f>"*"&amp;C1645</f>
        <v>*Hatred (NE)</v>
      </c>
    </row>
    <row r="1646" spans="1:9" x14ac:dyDescent="0.25">
      <c r="A1646" t="s">
        <v>3425</v>
      </c>
      <c r="B1646">
        <f>COUNTIF(progressive!C$13:BW$227,'cards-dc.json'!#REF!)</f>
        <v>0</v>
      </c>
      <c r="C1646" t="s">
        <v>5825</v>
      </c>
      <c r="D1646" t="s">
        <v>3832</v>
      </c>
      <c r="E1646" s="56" t="s">
        <v>3951</v>
      </c>
      <c r="F1646">
        <v>0</v>
      </c>
      <c r="G1646">
        <v>0</v>
      </c>
      <c r="H1646" t="s">
        <v>11587</v>
      </c>
      <c r="I1646" s="69" t="str">
        <f>"*"&amp;C1646</f>
        <v>*Hau Nysrin [H] (SL)</v>
      </c>
    </row>
    <row r="1647" spans="1:9" x14ac:dyDescent="0.25">
      <c r="A1647" t="s">
        <v>3425</v>
      </c>
      <c r="B1647">
        <f>COUNTIF(progressive!C$13:BW$227,'cards-dc.json'!I4068)</f>
        <v>0</v>
      </c>
      <c r="C1647" t="s">
        <v>5826</v>
      </c>
      <c r="D1647" t="s">
        <v>3832</v>
      </c>
      <c r="E1647" s="56" t="s">
        <v>3951</v>
      </c>
      <c r="F1647">
        <v>0</v>
      </c>
      <c r="G1647">
        <v>0</v>
      </c>
      <c r="H1647" t="s">
        <v>11588</v>
      </c>
      <c r="I1647" s="69" t="str">
        <f>"*"&amp;C1647</f>
        <v>*Hau Nysrin [M] (SL)</v>
      </c>
    </row>
    <row r="1648" spans="1:9" x14ac:dyDescent="0.25">
      <c r="A1648" t="s">
        <v>302</v>
      </c>
      <c r="B1648">
        <f>COUNTIF(progressive!C$13:BW$227,'cards-dc.json'!I307)</f>
        <v>0</v>
      </c>
      <c r="C1648" t="s">
        <v>5827</v>
      </c>
      <c r="D1648" t="s">
        <v>3835</v>
      </c>
      <c r="E1648" t="s">
        <v>3931</v>
      </c>
      <c r="F1648" t="s">
        <v>9783</v>
      </c>
      <c r="G1648" t="s">
        <v>9788</v>
      </c>
      <c r="H1648" t="s">
        <v>11589</v>
      </c>
      <c r="I1648" s="69" t="str">
        <f>"*"&amp;C1648</f>
        <v>*Hauberk of Bright Mail (TW)</v>
      </c>
    </row>
    <row r="1649" spans="1:9" x14ac:dyDescent="0.25">
      <c r="A1649" t="s">
        <v>835</v>
      </c>
      <c r="B1649">
        <f>COUNTIF(progressive!C$13:BW$227,'cards-dc.json'!I1204)</f>
        <v>0</v>
      </c>
      <c r="C1649" t="s">
        <v>5828</v>
      </c>
      <c r="D1649" t="s">
        <v>3820</v>
      </c>
      <c r="E1649" t="s">
        <v>3935</v>
      </c>
      <c r="F1649" t="s">
        <v>9793</v>
      </c>
      <c r="G1649" t="s">
        <v>9788</v>
      </c>
      <c r="H1649" t="s">
        <v>11590</v>
      </c>
      <c r="I1649" s="69" t="str">
        <f>"*"&amp;C1649</f>
        <v>*Haudh-in-Gwanûr [H] (DM)</v>
      </c>
    </row>
    <row r="1650" spans="1:9" x14ac:dyDescent="0.25">
      <c r="A1650" t="s">
        <v>835</v>
      </c>
      <c r="B1650">
        <f>COUNTIF(progressive!C$13:BW$227,'cards-dc.json'!I1599)</f>
        <v>0</v>
      </c>
      <c r="C1650" t="s">
        <v>5829</v>
      </c>
      <c r="D1650" t="s">
        <v>3825</v>
      </c>
      <c r="E1650" t="s">
        <v>3925</v>
      </c>
      <c r="F1650" t="s">
        <v>9793</v>
      </c>
      <c r="G1650" t="s">
        <v>9784</v>
      </c>
      <c r="H1650" t="s">
        <v>11591</v>
      </c>
      <c r="I1650" s="69" t="str">
        <f>"*"&amp;C1650</f>
        <v>*Haudh-in-Gwanûr [M] (LE)</v>
      </c>
    </row>
    <row r="1651" spans="1:9" x14ac:dyDescent="0.25">
      <c r="A1651" t="s">
        <v>3481</v>
      </c>
      <c r="B1651">
        <f>COUNTIF(progressive!C$13:BW$227,'cards-dc.json'!I3166)</f>
        <v>2</v>
      </c>
      <c r="C1651" t="s">
        <v>5830</v>
      </c>
      <c r="D1651" t="s">
        <v>3834</v>
      </c>
      <c r="E1651" s="56" t="s">
        <v>3951</v>
      </c>
      <c r="F1651">
        <v>0</v>
      </c>
      <c r="G1651">
        <v>0</v>
      </c>
      <c r="H1651" t="s">
        <v>11592</v>
      </c>
      <c r="I1651" s="69" t="str">
        <f>"*"&amp;C1651</f>
        <v>*Haunted Place (TI)</v>
      </c>
    </row>
    <row r="1652" spans="1:9" x14ac:dyDescent="0.25">
      <c r="A1652" t="s">
        <v>1924</v>
      </c>
      <c r="B1652">
        <f>COUNTIF(progressive!C$13:BW$227,'cards-dc.json'!I2536)</f>
        <v>0</v>
      </c>
      <c r="C1652" t="s">
        <v>5831</v>
      </c>
      <c r="D1652" t="s">
        <v>3828</v>
      </c>
      <c r="E1652" s="56" t="s">
        <v>3951</v>
      </c>
      <c r="F1652">
        <v>0</v>
      </c>
      <c r="G1652">
        <v>0</v>
      </c>
      <c r="H1652" t="s">
        <v>11593</v>
      </c>
      <c r="I1652" s="69" t="str">
        <f>"*"&amp;C1652</f>
        <v>*Have You Seen Baggins? (NE)</v>
      </c>
    </row>
    <row r="1653" spans="1:9" x14ac:dyDescent="0.25">
      <c r="A1653" t="s">
        <v>3426</v>
      </c>
      <c r="B1653">
        <f>COUNTIF(progressive!C$13:BW$227,'cards-dc.json'!I4069)</f>
        <v>0</v>
      </c>
      <c r="C1653" t="s">
        <v>5832</v>
      </c>
      <c r="D1653" t="s">
        <v>3832</v>
      </c>
      <c r="E1653" s="56" t="s">
        <v>3951</v>
      </c>
      <c r="F1653">
        <v>0</v>
      </c>
      <c r="G1653">
        <v>0</v>
      </c>
      <c r="H1653" t="s">
        <v>11594</v>
      </c>
      <c r="I1653" s="69" t="str">
        <f>"*"&amp;C1653</f>
        <v>*Hazaj Tollin [H] (SL)</v>
      </c>
    </row>
    <row r="1654" spans="1:9" x14ac:dyDescent="0.25">
      <c r="A1654" t="s">
        <v>3426</v>
      </c>
      <c r="B1654">
        <f>COUNTIF(progressive!C$13:BW$227,'cards-dc.json'!I4070)</f>
        <v>0</v>
      </c>
      <c r="C1654" t="s">
        <v>5833</v>
      </c>
      <c r="D1654" t="s">
        <v>3832</v>
      </c>
      <c r="E1654" s="56" t="s">
        <v>3951</v>
      </c>
      <c r="F1654">
        <v>0</v>
      </c>
      <c r="G1654">
        <v>0</v>
      </c>
      <c r="H1654" t="s">
        <v>11595</v>
      </c>
      <c r="I1654" s="69" t="str">
        <f>"*"&amp;C1654</f>
        <v>*Hazaj Tollin [M] (SL)</v>
      </c>
    </row>
    <row r="1655" spans="1:9" x14ac:dyDescent="0.25">
      <c r="A1655" t="s">
        <v>1505</v>
      </c>
      <c r="B1655">
        <f>COUNTIF(progressive!C$13:BW$227,'cards-dc.json'!I2082)</f>
        <v>0</v>
      </c>
      <c r="C1655" t="s">
        <v>5834</v>
      </c>
      <c r="D1655" t="s">
        <v>3822</v>
      </c>
      <c r="E1655">
        <v>0</v>
      </c>
      <c r="F1655">
        <v>0</v>
      </c>
      <c r="G1655">
        <v>0</v>
      </c>
      <c r="H1655" t="s">
        <v>11596</v>
      </c>
      <c r="I1655" s="69" t="str">
        <f>"*"&amp;C1655</f>
        <v>*He is Lost to Us (FB)</v>
      </c>
    </row>
    <row r="1656" spans="1:9" x14ac:dyDescent="0.25">
      <c r="A1656" t="s">
        <v>3197</v>
      </c>
      <c r="B1656">
        <f>COUNTIF(progressive!C$13:BW$227,'cards-dc.json'!I3080)</f>
        <v>0</v>
      </c>
      <c r="C1656" t="s">
        <v>5835</v>
      </c>
      <c r="D1656" t="s">
        <v>3831</v>
      </c>
      <c r="E1656" t="s">
        <v>3951</v>
      </c>
      <c r="F1656">
        <v>0</v>
      </c>
      <c r="G1656">
        <v>0</v>
      </c>
      <c r="H1656" t="s">
        <v>11597</v>
      </c>
      <c r="I1656" s="69" t="str">
        <f>"*"&amp;C1656</f>
        <v>*He Is Seeking It (RS)</v>
      </c>
    </row>
    <row r="1657" spans="1:9" x14ac:dyDescent="0.25">
      <c r="A1657" t="s">
        <v>3524</v>
      </c>
      <c r="B1657">
        <f>COUNTIF(progressive!C$13:BW$227,'cards-dc.json'!I3222)</f>
        <v>0</v>
      </c>
      <c r="C1657" t="s">
        <v>5836</v>
      </c>
      <c r="D1657" t="s">
        <v>3834</v>
      </c>
      <c r="E1657" t="s">
        <v>3951</v>
      </c>
      <c r="F1657">
        <v>0</v>
      </c>
      <c r="G1657">
        <v>0</v>
      </c>
      <c r="H1657" t="s">
        <v>11598</v>
      </c>
      <c r="I1657" s="69" t="str">
        <f>"*"&amp;C1657</f>
        <v>*He Walks Here and There (TI)</v>
      </c>
    </row>
    <row r="1658" spans="1:9" x14ac:dyDescent="0.25">
      <c r="A1658" t="s">
        <v>1925</v>
      </c>
      <c r="B1658">
        <f>COUNTIF(progressive!C$13:BW$227,'cards-dc.json'!I2537)</f>
        <v>0</v>
      </c>
      <c r="C1658" t="s">
        <v>5837</v>
      </c>
      <c r="D1658" t="s">
        <v>3828</v>
      </c>
      <c r="E1658" s="56" t="s">
        <v>3951</v>
      </c>
      <c r="F1658">
        <v>0</v>
      </c>
      <c r="G1658">
        <v>0</v>
      </c>
      <c r="H1658" t="s">
        <v>11599</v>
      </c>
      <c r="I1658" s="69" t="str">
        <f>"*"&amp;C1658</f>
        <v>*He Wields Great Dominion (NE)</v>
      </c>
    </row>
    <row r="1659" spans="1:9" x14ac:dyDescent="0.25">
      <c r="A1659" t="s">
        <v>2197</v>
      </c>
      <c r="B1659">
        <f>COUNTIF(progressive!C$13:BW$227,'cards-dc.json'!I3503)</f>
        <v>0</v>
      </c>
      <c r="C1659" t="s">
        <v>5838</v>
      </c>
      <c r="D1659" t="s">
        <v>3817</v>
      </c>
      <c r="E1659" t="s">
        <v>3951</v>
      </c>
      <c r="F1659">
        <v>0</v>
      </c>
      <c r="G1659">
        <v>0</v>
      </c>
      <c r="H1659" t="s">
        <v>11600</v>
      </c>
      <c r="I1659" s="69" t="str">
        <f>"*"&amp;C1659</f>
        <v>*Headband of Elerior (CA)</v>
      </c>
    </row>
    <row r="1660" spans="1:9" x14ac:dyDescent="0.25">
      <c r="A1660" t="s">
        <v>303</v>
      </c>
      <c r="B1660">
        <f>COUNTIF(progressive!C$13:BW$227,'cards-dc.json'!I308)</f>
        <v>0</v>
      </c>
      <c r="C1660" t="s">
        <v>5839</v>
      </c>
      <c r="D1660" t="s">
        <v>3835</v>
      </c>
      <c r="E1660" t="s">
        <v>3929</v>
      </c>
      <c r="F1660" t="s">
        <v>9783</v>
      </c>
      <c r="G1660" t="s">
        <v>9788</v>
      </c>
      <c r="H1660" t="s">
        <v>11601</v>
      </c>
      <c r="I1660" s="69" t="str">
        <f>"*"&amp;C1660</f>
        <v>*Healing Herbs (TW)</v>
      </c>
    </row>
    <row r="1661" spans="1:9" x14ac:dyDescent="0.25">
      <c r="A1661" t="s">
        <v>794</v>
      </c>
      <c r="B1661">
        <f>COUNTIF(progressive!C$13:BW$227,'cards-dc.json'!I1163)</f>
        <v>0</v>
      </c>
      <c r="C1661" t="s">
        <v>5840</v>
      </c>
      <c r="D1661" t="s">
        <v>3820</v>
      </c>
      <c r="E1661" s="56" t="s">
        <v>3937</v>
      </c>
      <c r="F1661" t="s">
        <v>9790</v>
      </c>
      <c r="G1661" t="s">
        <v>9788</v>
      </c>
      <c r="H1661" t="s">
        <v>11602</v>
      </c>
      <c r="I1661" s="69" t="str">
        <f>"*"&amp;C1661</f>
        <v>*Healing of Nimrodel (DM)</v>
      </c>
    </row>
    <row r="1662" spans="1:9" x14ac:dyDescent="0.25">
      <c r="A1662" t="s">
        <v>1558</v>
      </c>
      <c r="B1662">
        <f>COUNTIF(progressive!C$13:BW$227,'cards-dc.json'!I2136)</f>
        <v>0</v>
      </c>
      <c r="C1662" t="s">
        <v>5841</v>
      </c>
      <c r="D1662" t="s">
        <v>3822</v>
      </c>
      <c r="E1662" s="56">
        <v>0</v>
      </c>
      <c r="F1662">
        <v>0</v>
      </c>
      <c r="G1662">
        <v>0</v>
      </c>
      <c r="H1662" t="s">
        <v>11603</v>
      </c>
      <c r="I1662" s="69" t="str">
        <f>"*"&amp;C1662</f>
        <v>*Healing Song (FB)</v>
      </c>
    </row>
    <row r="1663" spans="1:9" x14ac:dyDescent="0.25">
      <c r="A1663" t="s">
        <v>1272</v>
      </c>
      <c r="B1663">
        <f>COUNTIF(progressive!C$13:BW$227,'cards-dc.json'!I1828)</f>
        <v>0</v>
      </c>
      <c r="C1663" t="s">
        <v>5842</v>
      </c>
      <c r="D1663" t="s">
        <v>3836</v>
      </c>
      <c r="E1663" t="s">
        <v>3939</v>
      </c>
      <c r="F1663" t="s">
        <v>9785</v>
      </c>
      <c r="G1663" t="s">
        <v>9786</v>
      </c>
      <c r="H1663" t="s">
        <v>11604</v>
      </c>
      <c r="I1663" s="69" t="str">
        <f>"*"&amp;C1663</f>
        <v>*Heart Grown Cold (WH)</v>
      </c>
    </row>
    <row r="1664" spans="1:9" x14ac:dyDescent="0.25">
      <c r="A1664" t="s">
        <v>1424</v>
      </c>
      <c r="B1664">
        <f>COUNTIF(progressive!C$13:BW$227,'cards-dc.json'!I1984)</f>
        <v>0</v>
      </c>
      <c r="C1664" t="s">
        <v>5843</v>
      </c>
      <c r="D1664" t="s">
        <v>3814</v>
      </c>
      <c r="E1664" t="s">
        <v>3927</v>
      </c>
      <c r="F1664" t="s">
        <v>9790</v>
      </c>
      <c r="G1664" t="s">
        <v>9784</v>
      </c>
      <c r="H1664" t="s">
        <v>11605</v>
      </c>
      <c r="I1664" s="69" t="str">
        <f>"*"&amp;C1664</f>
        <v>*Heart of Dark Fire (BA)</v>
      </c>
    </row>
    <row r="1665" spans="1:9" x14ac:dyDescent="0.25">
      <c r="A1665" t="s">
        <v>209</v>
      </c>
      <c r="B1665">
        <f>COUNTIF(progressive!C$13:BW$227,'cards-dc.json'!I214)</f>
        <v>0</v>
      </c>
      <c r="C1665" t="s">
        <v>5844</v>
      </c>
      <c r="D1665" t="s">
        <v>3835</v>
      </c>
      <c r="E1665" t="s">
        <v>3928</v>
      </c>
      <c r="F1665" t="s">
        <v>9795</v>
      </c>
      <c r="G1665" t="s">
        <v>9786</v>
      </c>
      <c r="H1665" t="s">
        <v>11606</v>
      </c>
      <c r="I1665" s="69" t="str">
        <f>"*"&amp;C1665</f>
        <v>*Heart of Mirkwood (TW)</v>
      </c>
    </row>
    <row r="1666" spans="1:9" x14ac:dyDescent="0.25">
      <c r="A1666" t="s">
        <v>1621</v>
      </c>
      <c r="B1666">
        <f>COUNTIF(progressive!C$13:BW$227,'cards-dc.json'!I2208)</f>
        <v>0</v>
      </c>
      <c r="C1666" t="s">
        <v>5845</v>
      </c>
      <c r="D1666" t="s">
        <v>3822</v>
      </c>
      <c r="E1666" s="56">
        <v>0</v>
      </c>
      <c r="F1666">
        <v>0</v>
      </c>
      <c r="G1666">
        <v>0</v>
      </c>
      <c r="H1666" t="s">
        <v>11607</v>
      </c>
      <c r="I1666" s="69" t="str">
        <f>"*"&amp;C1666</f>
        <v>*Heart of the Halls (FB)</v>
      </c>
    </row>
    <row r="1667" spans="1:9" x14ac:dyDescent="0.25">
      <c r="A1667" t="s">
        <v>2277</v>
      </c>
      <c r="B1667">
        <f>COUNTIF(progressive!C$13:BW$227,'cards-dc.json'!I3605)</f>
        <v>0</v>
      </c>
      <c r="C1667" t="s">
        <v>5846</v>
      </c>
      <c r="D1667" t="s">
        <v>3818</v>
      </c>
      <c r="E1667" t="s">
        <v>3951</v>
      </c>
      <c r="F1667">
        <v>0</v>
      </c>
      <c r="G1667">
        <v>0</v>
      </c>
      <c r="H1667" t="s">
        <v>10124</v>
      </c>
      <c r="I1667" s="69" t="str">
        <f>"*"&amp;C1667</f>
        <v>*Heb Aaraan (CP)</v>
      </c>
    </row>
    <row r="1668" spans="1:9" x14ac:dyDescent="0.25">
      <c r="A1668" t="s">
        <v>3668</v>
      </c>
      <c r="B1668">
        <f>COUNTIF(progressive!C$13:BW$227,'cards-dc.json'!I4233)</f>
        <v>0</v>
      </c>
      <c r="C1668" t="s">
        <v>5847</v>
      </c>
      <c r="D1668" t="s">
        <v>3837</v>
      </c>
      <c r="E1668" s="56" t="s">
        <v>3951</v>
      </c>
      <c r="F1668">
        <v>0</v>
      </c>
      <c r="G1668">
        <v>0</v>
      </c>
      <c r="H1668" t="s">
        <v>11608</v>
      </c>
      <c r="I1668" s="69" t="str">
        <f>"*"&amp;C1668</f>
        <v>*Heed Not the Defence (WR)</v>
      </c>
    </row>
    <row r="1669" spans="1:9" x14ac:dyDescent="0.25">
      <c r="A1669" t="s">
        <v>918</v>
      </c>
      <c r="B1669">
        <f>COUNTIF(progressive!C$13:BW$227,'cards-dc.json'!I1306)</f>
        <v>0</v>
      </c>
      <c r="C1669" t="s">
        <v>5848</v>
      </c>
      <c r="D1669" t="s">
        <v>3825</v>
      </c>
      <c r="E1669" t="s">
        <v>3927</v>
      </c>
      <c r="F1669" t="s">
        <v>9785</v>
      </c>
      <c r="G1669" t="s">
        <v>9786</v>
      </c>
      <c r="H1669" t="s">
        <v>11609</v>
      </c>
      <c r="I1669" s="69" t="str">
        <f>"*"&amp;C1669</f>
        <v>*Heedless Revelry (LE)</v>
      </c>
    </row>
    <row r="1670" spans="1:9" x14ac:dyDescent="0.25">
      <c r="A1670" t="s">
        <v>2764</v>
      </c>
      <c r="B1670">
        <f>COUNTIF(progressive!C$13:BW$227,'cards-dc.json'!I2952)</f>
        <v>0</v>
      </c>
      <c r="C1670" t="s">
        <v>5849</v>
      </c>
      <c r="D1670" t="s">
        <v>3826</v>
      </c>
      <c r="E1670" t="s">
        <v>3951</v>
      </c>
      <c r="F1670">
        <v>0</v>
      </c>
      <c r="G1670">
        <v>0</v>
      </c>
      <c r="H1670" t="s">
        <v>11610</v>
      </c>
      <c r="I1670" s="69" t="str">
        <f>"*"&amp;C1670</f>
        <v>*Heirlooms of Eärendil (ML)</v>
      </c>
    </row>
    <row r="1671" spans="1:9" x14ac:dyDescent="0.25">
      <c r="A1671" t="s">
        <v>2972</v>
      </c>
      <c r="B1671">
        <f>COUNTIF(progressive!C$13:BW$227,'cards-dc.json'!I2771)</f>
        <v>0</v>
      </c>
      <c r="C1671" t="s">
        <v>5850</v>
      </c>
      <c r="D1671" t="s">
        <v>3829</v>
      </c>
      <c r="E1671" s="56" t="s">
        <v>3951</v>
      </c>
      <c r="F1671">
        <v>0</v>
      </c>
      <c r="G1671">
        <v>0</v>
      </c>
      <c r="H1671" t="s">
        <v>11611</v>
      </c>
      <c r="I1671" s="69" t="str">
        <f>"*"&amp;C1671</f>
        <v>*Heirs of Ucin and Ulaphel (NW)</v>
      </c>
    </row>
    <row r="1672" spans="1:9" x14ac:dyDescent="0.25">
      <c r="A1672" t="s">
        <v>2456</v>
      </c>
      <c r="B1672">
        <f>COUNTIF(progressive!C$13:BW$227,'cards-dc.json'!I3836)</f>
        <v>0</v>
      </c>
      <c r="C1672" t="s">
        <v>5851</v>
      </c>
      <c r="D1672" t="s">
        <v>3823</v>
      </c>
      <c r="E1672" s="56" t="s">
        <v>3951</v>
      </c>
      <c r="F1672">
        <v>0</v>
      </c>
      <c r="G1672">
        <v>0</v>
      </c>
      <c r="H1672" t="s">
        <v>11612</v>
      </c>
      <c r="I1672" s="69" t="str">
        <f>"*"&amp;C1672</f>
        <v>*Heladil (GW)</v>
      </c>
    </row>
    <row r="1673" spans="1:9" x14ac:dyDescent="0.25">
      <c r="A1673" t="s">
        <v>2973</v>
      </c>
      <c r="B1673">
        <f>COUNTIF(progressive!C$13:BW$227,'cards-dc.json'!I2772)</f>
        <v>0</v>
      </c>
      <c r="C1673" t="s">
        <v>5852</v>
      </c>
      <c r="D1673" t="s">
        <v>3829</v>
      </c>
      <c r="E1673" s="56" t="s">
        <v>3951</v>
      </c>
      <c r="F1673">
        <v>0</v>
      </c>
      <c r="G1673">
        <v>0</v>
      </c>
      <c r="H1673" t="s">
        <v>11613</v>
      </c>
      <c r="I1673" s="69" t="str">
        <f>"*"&amp;C1673</f>
        <v>*Helechoth (NW)</v>
      </c>
    </row>
    <row r="1674" spans="1:9" x14ac:dyDescent="0.25">
      <c r="A1674" t="s">
        <v>2974</v>
      </c>
      <c r="B1674">
        <f>COUNTIF(progressive!C$13:BW$227,'cards-dc.json'!I2773)</f>
        <v>0</v>
      </c>
      <c r="C1674" t="s">
        <v>5853</v>
      </c>
      <c r="D1674" t="s">
        <v>3829</v>
      </c>
      <c r="E1674" s="56" t="s">
        <v>3951</v>
      </c>
      <c r="F1674">
        <v>0</v>
      </c>
      <c r="G1674">
        <v>0</v>
      </c>
      <c r="H1674" t="s">
        <v>11614</v>
      </c>
      <c r="I1674" s="69" t="str">
        <f>"*"&amp;C1674</f>
        <v>*Helecthil, Light of the North (NW)</v>
      </c>
    </row>
    <row r="1675" spans="1:9" x14ac:dyDescent="0.25">
      <c r="A1675" t="s">
        <v>2855</v>
      </c>
      <c r="B1675">
        <f>COUNTIF(progressive!C$13:BW$227,'cards-dc.json'!I2653)</f>
        <v>0</v>
      </c>
      <c r="C1675" t="s">
        <v>5854</v>
      </c>
      <c r="D1675" t="s">
        <v>3829</v>
      </c>
      <c r="E1675" t="s">
        <v>3951</v>
      </c>
      <c r="F1675">
        <v>0</v>
      </c>
      <c r="G1675">
        <v>0</v>
      </c>
      <c r="H1675" t="s">
        <v>11615</v>
      </c>
      <c r="I1675" s="69" t="str">
        <f>"*"&amp;C1675</f>
        <v>*Heledhwen (NW)</v>
      </c>
    </row>
    <row r="1676" spans="1:9" x14ac:dyDescent="0.25">
      <c r="A1676" t="s">
        <v>3767</v>
      </c>
      <c r="C1676" t="s">
        <v>5855</v>
      </c>
      <c r="D1676" t="s">
        <v>3816</v>
      </c>
      <c r="E1676" t="s">
        <v>3951</v>
      </c>
      <c r="F1676">
        <v>0</v>
      </c>
      <c r="G1676">
        <v>0</v>
      </c>
      <c r="H1676" t="s">
        <v>10124</v>
      </c>
      <c r="I1676" s="69" t="str">
        <f>"*"&amp;C1676</f>
        <v>*Helkëar (BU)</v>
      </c>
    </row>
    <row r="1677" spans="1:9" x14ac:dyDescent="0.25">
      <c r="A1677" t="s">
        <v>3053</v>
      </c>
      <c r="B1677">
        <f>COUNTIF(progressive!C$13:BW$227,'cards-dc.json'!I2860)</f>
        <v>0</v>
      </c>
      <c r="C1677" t="s">
        <v>5856</v>
      </c>
      <c r="D1677" t="s">
        <v>3829</v>
      </c>
      <c r="E1677" t="s">
        <v>3951</v>
      </c>
      <c r="F1677">
        <v>0</v>
      </c>
      <c r="G1677">
        <v>0</v>
      </c>
      <c r="H1677" t="s">
        <v>11616</v>
      </c>
      <c r="I1677" s="69" t="str">
        <f>"*"&amp;C1677</f>
        <v>*Helloth [H] (NW)</v>
      </c>
    </row>
    <row r="1678" spans="1:9" x14ac:dyDescent="0.25">
      <c r="A1678" t="s">
        <v>3053</v>
      </c>
      <c r="B1678">
        <f>COUNTIF(progressive!C$13:BW$227,'cards-dc.json'!I2861)</f>
        <v>1</v>
      </c>
      <c r="C1678" t="s">
        <v>5857</v>
      </c>
      <c r="D1678" t="s">
        <v>3829</v>
      </c>
      <c r="E1678" s="56" t="s">
        <v>3951</v>
      </c>
      <c r="F1678">
        <v>0</v>
      </c>
      <c r="G1678">
        <v>0</v>
      </c>
      <c r="H1678" t="s">
        <v>11617</v>
      </c>
      <c r="I1678" s="69" t="str">
        <f>"*"&amp;C1678</f>
        <v>*Helloth [M] (NW)</v>
      </c>
    </row>
    <row r="1679" spans="1:9" x14ac:dyDescent="0.25">
      <c r="A1679" t="s">
        <v>1200</v>
      </c>
      <c r="B1679">
        <f>COUNTIF(progressive!C$13:BW$227,'cards-dc.json'!I1712)</f>
        <v>0</v>
      </c>
      <c r="C1679" t="s">
        <v>5858</v>
      </c>
      <c r="D1679" t="s">
        <v>3813</v>
      </c>
      <c r="E1679" s="56" t="s">
        <v>3935</v>
      </c>
      <c r="F1679" t="s">
        <v>9783</v>
      </c>
      <c r="G1679" t="s">
        <v>9784</v>
      </c>
      <c r="H1679" t="s">
        <v>11618</v>
      </c>
      <c r="I1679" s="69" t="str">
        <f>"*"&amp;C1679</f>
        <v>*Helm of Fear (AS)</v>
      </c>
    </row>
    <row r="1680" spans="1:9" x14ac:dyDescent="0.25">
      <c r="A1680" t="s">
        <v>608</v>
      </c>
      <c r="B1680">
        <f>COUNTIF(progressive!C$13:BW$227,'cards-dc.json'!I977)</f>
        <v>0</v>
      </c>
      <c r="C1680" t="s">
        <v>5859</v>
      </c>
      <c r="D1680" t="s">
        <v>3833</v>
      </c>
      <c r="E1680" t="s">
        <v>3936</v>
      </c>
      <c r="F1680" t="s">
        <v>9790</v>
      </c>
      <c r="G1680" t="s">
        <v>9788</v>
      </c>
      <c r="H1680" t="s">
        <v>11619</v>
      </c>
      <c r="I1680" s="69" t="str">
        <f>"*"&amp;C1680</f>
        <v>*Helm of Her Secrecy (TD)</v>
      </c>
    </row>
    <row r="1681" spans="1:9" x14ac:dyDescent="0.25">
      <c r="A1681" t="s">
        <v>2679</v>
      </c>
      <c r="B1681">
        <f>COUNTIF(progressive!C$13:BW$227,'cards-dc.json'!#REF!)</f>
        <v>0</v>
      </c>
      <c r="C1681" t="s">
        <v>5860</v>
      </c>
      <c r="D1681" t="s">
        <v>3824</v>
      </c>
      <c r="E1681" t="s">
        <v>3951</v>
      </c>
      <c r="F1681">
        <v>0</v>
      </c>
      <c r="G1681">
        <v>0</v>
      </c>
      <c r="H1681" t="s">
        <v>11620</v>
      </c>
      <c r="I1681" s="69" t="str">
        <f>"*"&amp;C1681</f>
        <v>*Helm of Illusions (KN)</v>
      </c>
    </row>
    <row r="1682" spans="1:9" x14ac:dyDescent="0.25">
      <c r="A1682" t="s">
        <v>1927</v>
      </c>
      <c r="B1682">
        <f>COUNTIF(progressive!C$13:BW$227,'cards-dc.json'!I2539)</f>
        <v>1</v>
      </c>
      <c r="C1682" t="s">
        <v>5861</v>
      </c>
      <c r="D1682" t="s">
        <v>3828</v>
      </c>
      <c r="E1682" t="s">
        <v>3951</v>
      </c>
      <c r="F1682">
        <v>0</v>
      </c>
      <c r="G1682">
        <v>0</v>
      </c>
      <c r="H1682" t="s">
        <v>11621</v>
      </c>
      <c r="I1682" s="69" t="str">
        <f>"*"&amp;C1682</f>
        <v>*Helm of Madness (NE)</v>
      </c>
    </row>
    <row r="1683" spans="1:9" x14ac:dyDescent="0.25">
      <c r="A1683" t="s">
        <v>3570</v>
      </c>
      <c r="B1683">
        <f>COUNTIF(progressive!C$13:BW$227,'cards-dc.json'!I3294)</f>
        <v>0</v>
      </c>
      <c r="C1683" t="s">
        <v>5862</v>
      </c>
      <c r="D1683" t="s">
        <v>3834</v>
      </c>
      <c r="E1683" t="s">
        <v>3951</v>
      </c>
      <c r="F1683">
        <v>0</v>
      </c>
      <c r="G1683">
        <v>0</v>
      </c>
      <c r="H1683" t="s">
        <v>11622</v>
      </c>
      <c r="I1683" s="69" t="str">
        <f>"*"&amp;C1683</f>
        <v>*Helm's Deep [H] (TI)</v>
      </c>
    </row>
    <row r="1684" spans="1:9" x14ac:dyDescent="0.25">
      <c r="A1684" t="s">
        <v>3570</v>
      </c>
      <c r="B1684">
        <f>COUNTIF(progressive!C$13:BW$227,'cards-dc.json'!I3295)</f>
        <v>0</v>
      </c>
      <c r="C1684" t="s">
        <v>5863</v>
      </c>
      <c r="D1684" t="s">
        <v>3834</v>
      </c>
      <c r="E1684" t="s">
        <v>3951</v>
      </c>
      <c r="F1684">
        <v>0</v>
      </c>
      <c r="G1684">
        <v>0</v>
      </c>
      <c r="H1684" t="s">
        <v>11623</v>
      </c>
      <c r="I1684" s="69" t="str">
        <f>"*"&amp;C1684</f>
        <v>*Helm's Deep [M] (TI)</v>
      </c>
    </row>
    <row r="1685" spans="1:9" x14ac:dyDescent="0.25">
      <c r="A1685" t="s">
        <v>721</v>
      </c>
      <c r="B1685">
        <f>COUNTIF(progressive!C$13:BW$227,'cards-dc.json'!I1090)</f>
        <v>3</v>
      </c>
      <c r="C1685" t="s">
        <v>5864</v>
      </c>
      <c r="D1685" t="s">
        <v>3820</v>
      </c>
      <c r="E1685" t="s">
        <v>3935</v>
      </c>
      <c r="F1685" t="s">
        <v>9785</v>
      </c>
      <c r="G1685" t="s">
        <v>9786</v>
      </c>
      <c r="H1685" t="s">
        <v>11624</v>
      </c>
      <c r="I1685" s="69" t="str">
        <f>"*"&amp;C1685</f>
        <v>*Helms of Iron (DM)</v>
      </c>
    </row>
    <row r="1686" spans="1:9" x14ac:dyDescent="0.25">
      <c r="A1686" t="s">
        <v>2353</v>
      </c>
      <c r="B1686">
        <f>COUNTIF(progressive!C$13:BW$227,'cards-dc.json'!I3706)</f>
        <v>3</v>
      </c>
      <c r="C1686" t="s">
        <v>5865</v>
      </c>
      <c r="D1686" t="s">
        <v>3821</v>
      </c>
      <c r="E1686" s="56" t="s">
        <v>3951</v>
      </c>
      <c r="F1686">
        <v>0</v>
      </c>
      <c r="G1686">
        <v>0</v>
      </c>
      <c r="H1686" t="s">
        <v>11625</v>
      </c>
      <c r="I1686" s="69" t="str">
        <f>"*"&amp;C1686</f>
        <v>*Hembur (DS)</v>
      </c>
    </row>
    <row r="1687" spans="1:9" x14ac:dyDescent="0.25">
      <c r="A1687" t="s">
        <v>865</v>
      </c>
      <c r="B1687">
        <f>COUNTIF(progressive!C$13:BW$227,'cards-dc.json'!I1234)</f>
        <v>2</v>
      </c>
      <c r="C1687" t="s">
        <v>5866</v>
      </c>
      <c r="D1687" t="s">
        <v>3825</v>
      </c>
      <c r="E1687" t="s">
        <v>3927</v>
      </c>
      <c r="F1687" t="s">
        <v>9787</v>
      </c>
      <c r="G1687" t="s">
        <v>9784</v>
      </c>
      <c r="H1687" t="s">
        <v>11626</v>
      </c>
      <c r="I1687" s="69" t="str">
        <f>"*"&amp;C1687</f>
        <v>*Hendolen (LE)</v>
      </c>
    </row>
    <row r="1688" spans="1:9" x14ac:dyDescent="0.25">
      <c r="A1688" t="s">
        <v>447</v>
      </c>
      <c r="B1688">
        <f>COUNTIF(progressive!C$13:BW$227,'cards-dc.json'!I1600)</f>
        <v>0</v>
      </c>
      <c r="C1688" t="s">
        <v>5868</v>
      </c>
      <c r="D1688" t="s">
        <v>3825</v>
      </c>
      <c r="E1688" t="s">
        <v>3926</v>
      </c>
      <c r="F1688" t="s">
        <v>9793</v>
      </c>
      <c r="G1688" t="s">
        <v>9784</v>
      </c>
      <c r="H1688" t="s">
        <v>11627</v>
      </c>
      <c r="I1688" s="69" t="str">
        <f>"*"&amp;C1688</f>
        <v>*Henneth Annûn [M] (LE)</v>
      </c>
    </row>
    <row r="1689" spans="1:9" x14ac:dyDescent="0.25">
      <c r="A1689" t="s">
        <v>447</v>
      </c>
      <c r="B1689">
        <f>COUNTIF(progressive!C$13:BW$227,'cards-dc.json'!I452)</f>
        <v>0</v>
      </c>
      <c r="C1689" t="s">
        <v>5867</v>
      </c>
      <c r="D1689" t="s">
        <v>3835</v>
      </c>
      <c r="E1689" t="s">
        <v>3925</v>
      </c>
      <c r="F1689" t="s">
        <v>9793</v>
      </c>
      <c r="G1689" t="s">
        <v>9788</v>
      </c>
      <c r="H1689" t="s">
        <v>11628</v>
      </c>
      <c r="I1689" s="69" t="str">
        <f>"*"&amp;C1689</f>
        <v>*Henneth Annûn [H] (TW)</v>
      </c>
    </row>
    <row r="1690" spans="1:9" x14ac:dyDescent="0.25">
      <c r="A1690" t="s">
        <v>3107</v>
      </c>
      <c r="B1690">
        <f>COUNTIF(progressive!C$13:BW$227,'cards-dc.json'!#REF!)</f>
        <v>0</v>
      </c>
      <c r="C1690" t="s">
        <v>5869</v>
      </c>
      <c r="D1690" t="s">
        <v>3830</v>
      </c>
      <c r="E1690" s="56" t="s">
        <v>3951</v>
      </c>
      <c r="F1690">
        <v>0</v>
      </c>
      <c r="G1690">
        <v>0</v>
      </c>
      <c r="H1690" t="s">
        <v>11629</v>
      </c>
      <c r="I1690" s="69" t="str">
        <f>"*"&amp;C1690</f>
        <v>*Herald of Gilgalad (RN)</v>
      </c>
    </row>
    <row r="1691" spans="1:9" x14ac:dyDescent="0.25">
      <c r="A1691" t="s">
        <v>1000</v>
      </c>
      <c r="B1691">
        <f>COUNTIF(progressive!C$13:BW$227,'cards-dc.json'!I1427)</f>
        <v>1</v>
      </c>
      <c r="C1691" t="s">
        <v>5870</v>
      </c>
      <c r="D1691" t="s">
        <v>3825</v>
      </c>
      <c r="E1691" t="s">
        <v>3926</v>
      </c>
      <c r="F1691" t="s">
        <v>9790</v>
      </c>
      <c r="G1691" t="s">
        <v>9784</v>
      </c>
      <c r="H1691" t="s">
        <v>11630</v>
      </c>
      <c r="I1691" s="69" t="str">
        <f>"*"&amp;C1691</f>
        <v>*Heralded Lord (LE)</v>
      </c>
    </row>
    <row r="1692" spans="1:9" x14ac:dyDescent="0.25">
      <c r="A1692" t="s">
        <v>795</v>
      </c>
      <c r="B1692">
        <f>COUNTIF(progressive!C$13:BW$227,'cards-dc.json'!I1164)</f>
        <v>0</v>
      </c>
      <c r="C1692" t="s">
        <v>5871</v>
      </c>
      <c r="D1692" t="s">
        <v>3820</v>
      </c>
      <c r="E1692" t="s">
        <v>3940</v>
      </c>
      <c r="F1692" t="s">
        <v>9790</v>
      </c>
      <c r="G1692" t="s">
        <v>9788</v>
      </c>
      <c r="H1692" t="s">
        <v>11631</v>
      </c>
      <c r="I1692" s="69" t="str">
        <f>"*"&amp;C1692</f>
        <v>*Herb-lore (DM)</v>
      </c>
    </row>
    <row r="1693" spans="1:9" x14ac:dyDescent="0.25">
      <c r="A1693" t="s">
        <v>796</v>
      </c>
      <c r="B1693">
        <f>COUNTIF(progressive!C$13:BW$227,'cards-dc.json'!I1165)</f>
        <v>0</v>
      </c>
      <c r="C1693" t="s">
        <v>5872</v>
      </c>
      <c r="D1693" t="s">
        <v>3820</v>
      </c>
      <c r="E1693" s="56" t="s">
        <v>3937</v>
      </c>
      <c r="F1693" t="s">
        <v>9790</v>
      </c>
      <c r="G1693" t="s">
        <v>9788</v>
      </c>
      <c r="H1693" t="s">
        <v>11632</v>
      </c>
      <c r="I1693" s="69" t="str">
        <f>"*"&amp;C1693</f>
        <v>*Here Is a Snake! (DM)</v>
      </c>
    </row>
    <row r="1694" spans="1:9" x14ac:dyDescent="0.25">
      <c r="A1694" t="s">
        <v>609</v>
      </c>
      <c r="B1694">
        <f>COUNTIF(progressive!C$13:BW$227,'cards-dc.json'!I978)</f>
        <v>0</v>
      </c>
      <c r="C1694" t="s">
        <v>5873</v>
      </c>
      <c r="D1694" t="s">
        <v>3833</v>
      </c>
      <c r="E1694" t="s">
        <v>3935</v>
      </c>
      <c r="F1694" t="s">
        <v>9790</v>
      </c>
      <c r="G1694" t="s">
        <v>9788</v>
      </c>
      <c r="H1694" t="s">
        <v>11633</v>
      </c>
      <c r="I1694" s="69" t="str">
        <f>"*"&amp;C1694</f>
        <v>*Here, There, or Yonder (TD)</v>
      </c>
    </row>
    <row r="1695" spans="1:9" x14ac:dyDescent="0.25">
      <c r="A1695" t="s">
        <v>683</v>
      </c>
      <c r="B1695">
        <f>COUNTIF(progressive!C$13:BW$227,'cards-dc.json'!I1052)</f>
        <v>0</v>
      </c>
      <c r="C1695" t="s">
        <v>5874</v>
      </c>
      <c r="D1695" t="s">
        <v>3820</v>
      </c>
      <c r="E1695" t="s">
        <v>3938</v>
      </c>
      <c r="F1695" t="s">
        <v>9787</v>
      </c>
      <c r="G1695" t="s">
        <v>9784</v>
      </c>
      <c r="H1695" t="s">
        <v>11634</v>
      </c>
      <c r="I1695" s="69" t="str">
        <f>"*"&amp;C1695</f>
        <v>*Herion (DM)</v>
      </c>
    </row>
    <row r="1696" spans="1:9" x14ac:dyDescent="0.25">
      <c r="A1696" t="s">
        <v>3601</v>
      </c>
      <c r="B1696">
        <f>COUNTIF(progressive!C$13:BW$227,'cards-dc.json'!I4166)</f>
        <v>0</v>
      </c>
      <c r="C1696" t="s">
        <v>5875</v>
      </c>
      <c r="D1696" t="s">
        <v>3837</v>
      </c>
      <c r="E1696" s="56" t="s">
        <v>3951</v>
      </c>
      <c r="F1696">
        <v>0</v>
      </c>
      <c r="G1696">
        <v>0</v>
      </c>
      <c r="H1696" t="s">
        <v>11635</v>
      </c>
      <c r="I1696" s="69" t="str">
        <f>"*"&amp;C1696</f>
        <v>*Heritage Forsaken (WR)</v>
      </c>
    </row>
    <row r="1697" spans="1:9" x14ac:dyDescent="0.25">
      <c r="A1697" t="s">
        <v>1671</v>
      </c>
      <c r="B1697">
        <f>COUNTIF(progressive!C$13:BW$227,'cards-dc.json'!I2268)</f>
        <v>0</v>
      </c>
      <c r="C1697" t="s">
        <v>5876</v>
      </c>
      <c r="D1697" t="s">
        <v>3819</v>
      </c>
      <c r="E1697" t="s">
        <v>3951</v>
      </c>
      <c r="F1697">
        <v>0</v>
      </c>
      <c r="G1697">
        <v>0</v>
      </c>
      <c r="H1697" t="s">
        <v>11636</v>
      </c>
      <c r="I1697" s="69" t="str">
        <f>"*"&amp;C1697</f>
        <v>*Hermit Troll (DF)</v>
      </c>
    </row>
    <row r="1698" spans="1:9" x14ac:dyDescent="0.25">
      <c r="A1698" t="s">
        <v>836</v>
      </c>
      <c r="B1698">
        <f>COUNTIF(progressive!C$13:BW$227,'cards-dc.json'!I1205)</f>
        <v>0</v>
      </c>
      <c r="C1698" t="s">
        <v>5877</v>
      </c>
      <c r="D1698" t="s">
        <v>3820</v>
      </c>
      <c r="E1698" t="s">
        <v>3935</v>
      </c>
      <c r="F1698" t="s">
        <v>9793</v>
      </c>
      <c r="G1698" t="s">
        <v>9788</v>
      </c>
      <c r="H1698" t="s">
        <v>11637</v>
      </c>
      <c r="I1698" s="69" t="str">
        <f>"*"&amp;C1698</f>
        <v>*Hermit's Hill [H] (DM)</v>
      </c>
    </row>
    <row r="1699" spans="1:9" x14ac:dyDescent="0.25">
      <c r="A1699" t="s">
        <v>836</v>
      </c>
      <c r="B1699">
        <f>COUNTIF(progressive!C$13:BW$227,'cards-dc.json'!I1601)</f>
        <v>0</v>
      </c>
      <c r="C1699" t="s">
        <v>5878</v>
      </c>
      <c r="D1699" t="s">
        <v>3825</v>
      </c>
      <c r="E1699" s="56" t="s">
        <v>3926</v>
      </c>
      <c r="F1699" t="s">
        <v>9793</v>
      </c>
      <c r="G1699" t="s">
        <v>9784</v>
      </c>
      <c r="H1699" t="s">
        <v>11638</v>
      </c>
      <c r="I1699" s="69" t="str">
        <f>"*"&amp;C1699</f>
        <v>*Hermit's Hill [M] (LE)</v>
      </c>
    </row>
    <row r="1700" spans="1:9" x14ac:dyDescent="0.25">
      <c r="A1700" t="s">
        <v>3525</v>
      </c>
      <c r="B1700">
        <f>COUNTIF(progressive!C$13:BW$227,'cards-dc.json'!I3223)</f>
        <v>0</v>
      </c>
      <c r="C1700" t="s">
        <v>5879</v>
      </c>
      <c r="D1700" t="s">
        <v>3834</v>
      </c>
      <c r="E1700" t="s">
        <v>3951</v>
      </c>
      <c r="F1700">
        <v>0</v>
      </c>
      <c r="G1700">
        <v>0</v>
      </c>
      <c r="H1700" t="s">
        <v>11639</v>
      </c>
      <c r="I1700" s="69" t="str">
        <f>"*"&amp;C1700</f>
        <v>*Herugrim (TI)</v>
      </c>
    </row>
    <row r="1701" spans="1:9" x14ac:dyDescent="0.25">
      <c r="A1701" t="s">
        <v>1926</v>
      </c>
      <c r="B1701">
        <f>COUNTIF(progressive!C$13:BW$227,'cards-dc.json'!I2538)</f>
        <v>0</v>
      </c>
      <c r="C1701" t="s">
        <v>5880</v>
      </c>
      <c r="D1701" t="s">
        <v>3828</v>
      </c>
      <c r="E1701" t="s">
        <v>3951</v>
      </c>
      <c r="F1701">
        <v>0</v>
      </c>
      <c r="G1701">
        <v>0</v>
      </c>
      <c r="H1701" t="s">
        <v>11640</v>
      </c>
      <c r="I1701" s="69" t="str">
        <f>"*"&amp;C1701</f>
        <v>*He's for Lugbúrz (NE)</v>
      </c>
    </row>
    <row r="1702" spans="1:9" x14ac:dyDescent="0.25">
      <c r="A1702" t="s">
        <v>3526</v>
      </c>
      <c r="B1702">
        <f>COUNTIF(progressive!C$13:BW$227,'cards-dc.json'!I3224)</f>
        <v>0</v>
      </c>
      <c r="C1702" t="s">
        <v>5881</v>
      </c>
      <c r="D1702" t="s">
        <v>3834</v>
      </c>
      <c r="E1702" t="s">
        <v>3951</v>
      </c>
      <c r="F1702">
        <v>0</v>
      </c>
      <c r="G1702">
        <v>0</v>
      </c>
      <c r="H1702" t="s">
        <v>11641</v>
      </c>
      <c r="I1702" s="69" t="str">
        <f>"*"&amp;C1702</f>
        <v>*Hew the Stone (TI)</v>
      </c>
    </row>
    <row r="1703" spans="1:9" x14ac:dyDescent="0.25">
      <c r="A1703" t="s">
        <v>610</v>
      </c>
      <c r="B1703">
        <f>COUNTIF(progressive!C$13:BW$227,'cards-dc.json'!I979)</f>
        <v>2</v>
      </c>
      <c r="C1703" t="s">
        <v>5882</v>
      </c>
      <c r="D1703" t="s">
        <v>3833</v>
      </c>
      <c r="E1703" t="s">
        <v>3937</v>
      </c>
      <c r="F1703" t="s">
        <v>9790</v>
      </c>
      <c r="G1703" t="s">
        <v>9788</v>
      </c>
      <c r="H1703" t="s">
        <v>11642</v>
      </c>
      <c r="I1703" s="69" t="str">
        <f>"*"&amp;C1703</f>
        <v>*Hey! come merry dol! (TD)</v>
      </c>
    </row>
    <row r="1704" spans="1:9" x14ac:dyDescent="0.25">
      <c r="A1704" t="s">
        <v>2896</v>
      </c>
      <c r="B1704">
        <f>COUNTIF(progressive!C$13:BW$227,'cards-dc.json'!I2694)</f>
        <v>0</v>
      </c>
      <c r="C1704" t="s">
        <v>5883</v>
      </c>
      <c r="D1704" t="s">
        <v>3829</v>
      </c>
      <c r="E1704" s="56" t="s">
        <v>3951</v>
      </c>
      <c r="F1704">
        <v>0</v>
      </c>
      <c r="G1704">
        <v>0</v>
      </c>
      <c r="H1704" t="s">
        <v>11643</v>
      </c>
      <c r="I1704" s="69" t="str">
        <f>"*"&amp;C1704</f>
        <v>*Hibernating Troll (NW)</v>
      </c>
    </row>
    <row r="1705" spans="1:9" x14ac:dyDescent="0.25">
      <c r="A1705" t="s">
        <v>1317</v>
      </c>
      <c r="B1705">
        <f>COUNTIF(progressive!C$13:BW$227,'cards-dc.json'!I1873)</f>
        <v>0</v>
      </c>
      <c r="C1705" t="s">
        <v>5884</v>
      </c>
      <c r="D1705" t="s">
        <v>3836</v>
      </c>
      <c r="E1705" t="s">
        <v>3948</v>
      </c>
      <c r="F1705" t="s">
        <v>9790</v>
      </c>
      <c r="G1705" t="s">
        <v>9796</v>
      </c>
      <c r="H1705" t="s">
        <v>11644</v>
      </c>
      <c r="I1705" s="69" t="str">
        <f>"*"&amp;C1705</f>
        <v>*Hidden Haven (WH)</v>
      </c>
    </row>
    <row r="1706" spans="1:9" x14ac:dyDescent="0.25">
      <c r="A1706" t="s">
        <v>797</v>
      </c>
      <c r="B1706">
        <f>COUNTIF(progressive!C$13:BW$227,'cards-dc.json'!I1166)</f>
        <v>0</v>
      </c>
      <c r="C1706" t="s">
        <v>5885</v>
      </c>
      <c r="D1706" t="s">
        <v>3820</v>
      </c>
      <c r="E1706" s="56" t="s">
        <v>3938</v>
      </c>
      <c r="F1706" t="s">
        <v>9790</v>
      </c>
      <c r="G1706" t="s">
        <v>9788</v>
      </c>
      <c r="H1706" t="s">
        <v>11645</v>
      </c>
      <c r="I1706" s="69" t="str">
        <f>"*"&amp;C1706</f>
        <v>*Hidden Knife (DM)</v>
      </c>
    </row>
    <row r="1707" spans="1:9" x14ac:dyDescent="0.25">
      <c r="A1707" t="s">
        <v>3365</v>
      </c>
      <c r="B1707">
        <f>COUNTIF(progressive!C$13:BW$227,'cards-dc.json'!#REF!)</f>
        <v>0</v>
      </c>
      <c r="C1707" t="s">
        <v>5886</v>
      </c>
      <c r="D1707" t="s">
        <v>3832</v>
      </c>
      <c r="E1707" s="56" t="s">
        <v>3951</v>
      </c>
      <c r="F1707">
        <v>0</v>
      </c>
      <c r="G1707">
        <v>0</v>
      </c>
      <c r="H1707" t="s">
        <v>11646</v>
      </c>
      <c r="I1707" s="69" t="str">
        <f>"*"&amp;C1707</f>
        <v>*Hidden Waters of Harad [H] (SL)</v>
      </c>
    </row>
    <row r="1708" spans="1:9" x14ac:dyDescent="0.25">
      <c r="A1708" t="s">
        <v>1001</v>
      </c>
      <c r="B1708">
        <f>COUNTIF(progressive!C$13:BW$227,'cards-dc.json'!I1428)</f>
        <v>0</v>
      </c>
      <c r="C1708" t="s">
        <v>5887</v>
      </c>
      <c r="D1708" t="s">
        <v>3825</v>
      </c>
      <c r="E1708" s="56" t="s">
        <v>3942</v>
      </c>
      <c r="F1708" t="s">
        <v>9790</v>
      </c>
      <c r="G1708" t="s">
        <v>9784</v>
      </c>
      <c r="H1708" t="s">
        <v>11647</v>
      </c>
      <c r="I1708" s="69" t="str">
        <f>"*"&amp;C1708</f>
        <v>*Hidden Ways (LE)</v>
      </c>
    </row>
    <row r="1709" spans="1:9" x14ac:dyDescent="0.25">
      <c r="A1709" t="s">
        <v>1002</v>
      </c>
      <c r="B1709">
        <f>COUNTIF(progressive!C$13:BW$227,'cards-dc.json'!I1429)</f>
        <v>0</v>
      </c>
      <c r="C1709" t="s">
        <v>5888</v>
      </c>
      <c r="D1709" t="s">
        <v>3825</v>
      </c>
      <c r="E1709" s="56" t="s">
        <v>3926</v>
      </c>
      <c r="F1709" t="s">
        <v>9790</v>
      </c>
      <c r="G1709" t="s">
        <v>9784</v>
      </c>
      <c r="H1709" t="s">
        <v>11648</v>
      </c>
      <c r="I1709" s="69" t="str">
        <f>"*"&amp;C1709</f>
        <v>*Hide in Dark Places (LE)</v>
      </c>
    </row>
    <row r="1710" spans="1:9" x14ac:dyDescent="0.25">
      <c r="A1710" t="s">
        <v>2567</v>
      </c>
      <c r="B1710">
        <f>COUNTIF(progressive!C$13:BW$227,'cards-dc.json'!I3947)</f>
        <v>0</v>
      </c>
      <c r="C1710" t="s">
        <v>5889</v>
      </c>
      <c r="D1710" t="s">
        <v>3823</v>
      </c>
      <c r="E1710" t="s">
        <v>3951</v>
      </c>
      <c r="F1710">
        <v>0</v>
      </c>
      <c r="G1710">
        <v>0</v>
      </c>
      <c r="H1710" t="s">
        <v>11649</v>
      </c>
      <c r="I1710" s="69" t="str">
        <f>"*"&amp;C1710</f>
        <v>*Hide Pitted with Corruption (GW)</v>
      </c>
    </row>
    <row r="1711" spans="1:9" x14ac:dyDescent="0.25">
      <c r="A1711" t="s">
        <v>3669</v>
      </c>
      <c r="B1711">
        <f>COUNTIF(progressive!C$13:BW$227,'cards-dc.json'!I4234)</f>
        <v>0</v>
      </c>
      <c r="C1711" t="s">
        <v>5890</v>
      </c>
      <c r="D1711" t="s">
        <v>3837</v>
      </c>
      <c r="E1711" s="56" t="s">
        <v>3951</v>
      </c>
      <c r="F1711">
        <v>0</v>
      </c>
      <c r="G1711">
        <v>0</v>
      </c>
      <c r="H1711" t="s">
        <v>11650</v>
      </c>
      <c r="I1711" s="69" t="str">
        <f>"*"&amp;C1711</f>
        <v>*Hideous Lust and Rage (WR)</v>
      </c>
    </row>
    <row r="1712" spans="1:9" x14ac:dyDescent="0.25">
      <c r="A1712" t="s">
        <v>304</v>
      </c>
      <c r="B1712">
        <f>COUNTIF(progressive!C$13:BW$227,'cards-dc.json'!I309)</f>
        <v>0</v>
      </c>
      <c r="C1712" t="s">
        <v>5891</v>
      </c>
      <c r="D1712" t="s">
        <v>3835</v>
      </c>
      <c r="E1712" t="s">
        <v>3927</v>
      </c>
      <c r="F1712" t="s">
        <v>9790</v>
      </c>
      <c r="G1712" t="s">
        <v>9788</v>
      </c>
      <c r="H1712" t="s">
        <v>11651</v>
      </c>
      <c r="I1712" s="69" t="str">
        <f>"*"&amp;C1712</f>
        <v>*Hiding (TW)</v>
      </c>
    </row>
    <row r="1713" spans="1:9" x14ac:dyDescent="0.25">
      <c r="A1713" t="s">
        <v>1003</v>
      </c>
      <c r="B1713">
        <f>COUNTIF(progressive!C$13:BW$227,'cards-dc.json'!I1430)</f>
        <v>1</v>
      </c>
      <c r="C1713" t="s">
        <v>5892</v>
      </c>
      <c r="D1713" t="s">
        <v>3825</v>
      </c>
      <c r="E1713" s="56" t="s">
        <v>3926</v>
      </c>
      <c r="F1713" t="s">
        <v>9783</v>
      </c>
      <c r="G1713" t="s">
        <v>9784</v>
      </c>
      <c r="H1713" t="s">
        <v>11652</v>
      </c>
      <c r="I1713" s="69" t="str">
        <f>"*"&amp;C1713</f>
        <v>*High Helm (LE)</v>
      </c>
    </row>
    <row r="1714" spans="1:9" x14ac:dyDescent="0.25">
      <c r="A1714" t="s">
        <v>210</v>
      </c>
      <c r="B1714">
        <f>COUNTIF(progressive!C$13:BW$227,'cards-dc.json'!I215)</f>
        <v>0</v>
      </c>
      <c r="C1714" t="s">
        <v>5893</v>
      </c>
      <c r="D1714" t="s">
        <v>3835</v>
      </c>
      <c r="E1714" t="s">
        <v>3930</v>
      </c>
      <c r="F1714" t="s">
        <v>9795</v>
      </c>
      <c r="G1714" t="s">
        <v>9786</v>
      </c>
      <c r="H1714" t="s">
        <v>11653</v>
      </c>
      <c r="I1714" s="69" t="str">
        <f>"*"&amp;C1714</f>
        <v>*High Pass (TW)</v>
      </c>
    </row>
    <row r="1715" spans="1:9" x14ac:dyDescent="0.25">
      <c r="A1715" t="s">
        <v>2765</v>
      </c>
      <c r="B1715">
        <f>COUNTIF(progressive!C$13:BW$227,'cards-dc.json'!I2953)</f>
        <v>0</v>
      </c>
      <c r="C1715" t="s">
        <v>5894</v>
      </c>
      <c r="D1715" t="s">
        <v>3826</v>
      </c>
      <c r="E1715" s="56" t="s">
        <v>3951</v>
      </c>
      <c r="F1715">
        <v>0</v>
      </c>
      <c r="G1715">
        <v>0</v>
      </c>
      <c r="H1715" t="s">
        <v>11654</v>
      </c>
      <c r="I1715" s="69" t="str">
        <f>"*"&amp;C1715</f>
        <v>*High-captain of Angband (ML)</v>
      </c>
    </row>
    <row r="1716" spans="1:9" x14ac:dyDescent="0.25">
      <c r="A1716" t="s">
        <v>1004</v>
      </c>
      <c r="B1716">
        <f>COUNTIF(progressive!C$13:BW$227,'cards-dc.json'!I1431)</f>
        <v>0</v>
      </c>
      <c r="C1716" t="s">
        <v>5895</v>
      </c>
      <c r="D1716" t="s">
        <v>3825</v>
      </c>
      <c r="E1716" t="s">
        <v>3927</v>
      </c>
      <c r="F1716" t="s">
        <v>9791</v>
      </c>
      <c r="G1716" t="s">
        <v>9784</v>
      </c>
      <c r="H1716" t="s">
        <v>11655</v>
      </c>
      <c r="I1716" s="69" t="str">
        <f>"*"&amp;C1716</f>
        <v>*Hill Trolls (LE)</v>
      </c>
    </row>
    <row r="1717" spans="1:9" x14ac:dyDescent="0.25">
      <c r="A1717" t="s">
        <v>305</v>
      </c>
      <c r="B1717">
        <f>COUNTIF(progressive!C$13:BW$227,'cards-dc.json'!I1432)</f>
        <v>0</v>
      </c>
      <c r="C1717" t="s">
        <v>5897</v>
      </c>
      <c r="D1717" t="s">
        <v>3825</v>
      </c>
      <c r="E1717" s="56" t="s">
        <v>3927</v>
      </c>
      <c r="F1717" t="s">
        <v>9791</v>
      </c>
      <c r="G1717" t="s">
        <v>9784</v>
      </c>
      <c r="H1717" t="s">
        <v>11656</v>
      </c>
      <c r="I1717" s="69" t="str">
        <f>"*"&amp;C1717</f>
        <v>*Hillmen (LE)</v>
      </c>
    </row>
    <row r="1718" spans="1:9" x14ac:dyDescent="0.25">
      <c r="A1718" t="s">
        <v>305</v>
      </c>
      <c r="B1718">
        <f>COUNTIF(progressive!C$13:BW$227,'cards-dc.json'!I310)</f>
        <v>0</v>
      </c>
      <c r="C1718" t="s">
        <v>5896</v>
      </c>
      <c r="D1718" t="s">
        <v>3835</v>
      </c>
      <c r="E1718" t="s">
        <v>3926</v>
      </c>
      <c r="F1718" t="s">
        <v>9791</v>
      </c>
      <c r="G1718" t="s">
        <v>9788</v>
      </c>
      <c r="H1718" t="s">
        <v>11657</v>
      </c>
      <c r="I1718" s="69" t="str">
        <f>"*"&amp;C1718</f>
        <v>*Hillmen (TW)</v>
      </c>
    </row>
    <row r="1719" spans="1:9" x14ac:dyDescent="0.25">
      <c r="A1719" t="s">
        <v>2295</v>
      </c>
      <c r="B1719">
        <f>COUNTIF(progressive!C$13:BW$227,'cards-dc.json'!I3624)</f>
        <v>0</v>
      </c>
      <c r="C1719" t="s">
        <v>5898</v>
      </c>
      <c r="D1719" t="s">
        <v>3818</v>
      </c>
      <c r="E1719" t="s">
        <v>3951</v>
      </c>
      <c r="F1719">
        <v>0</v>
      </c>
      <c r="G1719">
        <v>0</v>
      </c>
      <c r="H1719" t="s">
        <v>11658</v>
      </c>
      <c r="I1719" s="69" t="str">
        <f>"*"&amp;C1719</f>
        <v>*Hill-men of Heb Aaraan (CP)</v>
      </c>
    </row>
    <row r="1720" spans="1:9" x14ac:dyDescent="0.25">
      <c r="A1720" t="s">
        <v>1376</v>
      </c>
      <c r="B1720">
        <f>COUNTIF(progressive!C$13:BW$227,'cards-dc.json'!I1935)</f>
        <v>0</v>
      </c>
      <c r="C1720" t="s">
        <v>5899</v>
      </c>
      <c r="D1720" t="s">
        <v>3814</v>
      </c>
      <c r="E1720" t="s">
        <v>3926</v>
      </c>
      <c r="F1720" t="s">
        <v>9787</v>
      </c>
      <c r="G1720" t="s">
        <v>9784</v>
      </c>
      <c r="H1720" t="s">
        <v>11659</v>
      </c>
      <c r="I1720" s="69" t="str">
        <f>"*"&amp;C1720</f>
        <v>*Hill-troll (BA)</v>
      </c>
    </row>
    <row r="1721" spans="1:9" x14ac:dyDescent="0.25">
      <c r="A1721" t="s">
        <v>448</v>
      </c>
      <c r="B1721">
        <f>COUNTIF(progressive!C$13:BW$227,'cards-dc.json'!I1782)</f>
        <v>0</v>
      </c>
      <c r="C1721" t="s">
        <v>5901</v>
      </c>
      <c r="D1721" t="s">
        <v>3813</v>
      </c>
      <c r="E1721" s="56" t="s">
        <v>3935</v>
      </c>
      <c r="F1721" t="s">
        <v>9793</v>
      </c>
      <c r="G1721" t="s">
        <v>9784</v>
      </c>
      <c r="H1721" t="s">
        <v>11660</v>
      </c>
      <c r="I1721" s="69" t="str">
        <f>"*"&amp;C1721</f>
        <v>*Himring [M] (AS)</v>
      </c>
    </row>
    <row r="1722" spans="1:9" x14ac:dyDescent="0.25">
      <c r="A1722" t="s">
        <v>448</v>
      </c>
      <c r="B1722">
        <f>COUNTIF(progressive!C$13:BW$227,'cards-dc.json'!I453)</f>
        <v>0</v>
      </c>
      <c r="C1722" t="s">
        <v>5900</v>
      </c>
      <c r="D1722" t="s">
        <v>3835</v>
      </c>
      <c r="E1722" s="56" t="s">
        <v>3926</v>
      </c>
      <c r="F1722" t="s">
        <v>9793</v>
      </c>
      <c r="G1722" t="s">
        <v>9788</v>
      </c>
      <c r="H1722" t="s">
        <v>11661</v>
      </c>
      <c r="I1722" s="69" t="str">
        <f>"*"&amp;C1722</f>
        <v>*Himring [H] (TW)</v>
      </c>
    </row>
    <row r="1723" spans="1:9" x14ac:dyDescent="0.25">
      <c r="A1723" t="s">
        <v>1928</v>
      </c>
      <c r="B1723">
        <f>COUNTIF(progressive!C$13:BW$227,'cards-dc.json'!I2540)</f>
        <v>0</v>
      </c>
      <c r="C1723" t="s">
        <v>5902</v>
      </c>
      <c r="D1723" t="s">
        <v>3828</v>
      </c>
      <c r="E1723" t="s">
        <v>3951</v>
      </c>
      <c r="F1723">
        <v>0</v>
      </c>
      <c r="G1723">
        <v>0</v>
      </c>
      <c r="H1723" t="s">
        <v>11662</v>
      </c>
      <c r="I1723" s="69" t="str">
        <f>"*"&amp;C1723</f>
        <v>*Hionvor of Womawas Drus (NE)</v>
      </c>
    </row>
    <row r="1724" spans="1:9" x14ac:dyDescent="0.25">
      <c r="A1724" t="s">
        <v>3583</v>
      </c>
      <c r="B1724">
        <f>COUNTIF(progressive!C$13:BW$227,'cards-dc.json'!I4148)</f>
        <v>0</v>
      </c>
      <c r="C1724" t="s">
        <v>5903</v>
      </c>
      <c r="D1724" t="s">
        <v>3837</v>
      </c>
      <c r="E1724" s="56" t="s">
        <v>3951</v>
      </c>
      <c r="F1724">
        <v>0</v>
      </c>
      <c r="G1724">
        <v>0</v>
      </c>
      <c r="H1724" t="s">
        <v>11663</v>
      </c>
      <c r="I1724" s="69" t="str">
        <f>"*"&amp;C1724</f>
        <v>*Hirgon (WR)</v>
      </c>
    </row>
    <row r="1725" spans="1:9" x14ac:dyDescent="0.25">
      <c r="A1725" t="s">
        <v>3584</v>
      </c>
      <c r="B1725">
        <f>COUNTIF(progressive!C$13:BW$227,'cards-dc.json'!I4149)</f>
        <v>0</v>
      </c>
      <c r="C1725" t="s">
        <v>5904</v>
      </c>
      <c r="D1725" t="s">
        <v>3837</v>
      </c>
      <c r="E1725" s="56" t="s">
        <v>3951</v>
      </c>
      <c r="F1725">
        <v>0</v>
      </c>
      <c r="G1725">
        <v>0</v>
      </c>
      <c r="H1725" t="s">
        <v>11664</v>
      </c>
      <c r="I1725" s="69" t="str">
        <f>"*"&amp;C1725</f>
        <v>*Hirluin the Fair (WR)</v>
      </c>
    </row>
    <row r="1726" spans="1:9" x14ac:dyDescent="0.25">
      <c r="A1726" t="s">
        <v>1740</v>
      </c>
      <c r="B1726">
        <f>COUNTIF(progressive!C$13:BW$227,'cards-dc.json'!I2339)</f>
        <v>0</v>
      </c>
      <c r="C1726" t="s">
        <v>5905</v>
      </c>
      <c r="D1726" t="s">
        <v>3819</v>
      </c>
      <c r="E1726" t="s">
        <v>3951</v>
      </c>
      <c r="F1726">
        <v>0</v>
      </c>
      <c r="G1726">
        <v>0</v>
      </c>
      <c r="H1726" t="s">
        <v>11665</v>
      </c>
      <c r="I1726" s="69" t="str">
        <f>"*"&amp;C1726</f>
        <v>*His Beard Long and Forked (DF)</v>
      </c>
    </row>
    <row r="1727" spans="1:9" x14ac:dyDescent="0.25">
      <c r="A1727" t="s">
        <v>3602</v>
      </c>
      <c r="B1727">
        <f>COUNTIF(progressive!C$13:BW$227,'cards-dc.json'!I4167)</f>
        <v>0</v>
      </c>
      <c r="C1727" t="s">
        <v>5906</v>
      </c>
      <c r="D1727" t="s">
        <v>3837</v>
      </c>
      <c r="E1727" s="56" t="s">
        <v>3951</v>
      </c>
      <c r="F1727">
        <v>0</v>
      </c>
      <c r="G1727">
        <v>0</v>
      </c>
      <c r="H1727" t="s">
        <v>11666</v>
      </c>
      <c r="I1727" s="69" t="str">
        <f>"*"&amp;C1727</f>
        <v>*His Fury Has Betrayed Him (WR)</v>
      </c>
    </row>
    <row r="1728" spans="1:9" x14ac:dyDescent="0.25">
      <c r="A1728" t="s">
        <v>3152</v>
      </c>
      <c r="B1728">
        <f>COUNTIF(progressive!C$13:BW$227,'cards-dc.json'!I3022)</f>
        <v>0</v>
      </c>
      <c r="C1728" t="s">
        <v>5907</v>
      </c>
      <c r="D1728" t="s">
        <v>3831</v>
      </c>
      <c r="E1728" t="s">
        <v>3951</v>
      </c>
      <c r="F1728">
        <v>0</v>
      </c>
      <c r="G1728">
        <v>0</v>
      </c>
      <c r="H1728" t="s">
        <v>11667</v>
      </c>
      <c r="I1728" s="69" t="str">
        <f>"*"&amp;C1728</f>
        <v>*His Own Master (RS)</v>
      </c>
    </row>
    <row r="1729" spans="1:9" x14ac:dyDescent="0.25">
      <c r="A1729" t="s">
        <v>1929</v>
      </c>
      <c r="B1729">
        <f>COUNTIF(progressive!C$13:BW$227,'cards-dc.json'!I2541)</f>
        <v>3</v>
      </c>
      <c r="C1729" t="s">
        <v>5908</v>
      </c>
      <c r="D1729" t="s">
        <v>3828</v>
      </c>
      <c r="E1729" s="56" t="s">
        <v>3951</v>
      </c>
      <c r="F1729">
        <v>0</v>
      </c>
      <c r="G1729">
        <v>0</v>
      </c>
      <c r="H1729" t="s">
        <v>11668</v>
      </c>
      <c r="I1729" s="69" t="str">
        <f>"*"&amp;C1729</f>
        <v>*His Spirit Endured (NE)</v>
      </c>
    </row>
    <row r="1730" spans="1:9" x14ac:dyDescent="0.25">
      <c r="A1730" t="s">
        <v>2975</v>
      </c>
      <c r="B1730">
        <f>COUNTIF(progressive!C$13:BW$227,'cards-dc.json'!I2774)</f>
        <v>0</v>
      </c>
      <c r="C1730" t="s">
        <v>5909</v>
      </c>
      <c r="D1730" t="s">
        <v>3829</v>
      </c>
      <c r="E1730" t="s">
        <v>3951</v>
      </c>
      <c r="F1730">
        <v>0</v>
      </c>
      <c r="G1730">
        <v>0</v>
      </c>
      <c r="H1730" t="s">
        <v>11669</v>
      </c>
      <c r="I1730" s="69" t="str">
        <f>"*"&amp;C1730</f>
        <v>*Hithaelin (NW)</v>
      </c>
    </row>
    <row r="1731" spans="1:9" x14ac:dyDescent="0.25">
      <c r="A1731" t="s">
        <v>1741</v>
      </c>
      <c r="B1731">
        <f>COUNTIF(progressive!C$13:BW$227,'cards-dc.json'!I2340)</f>
        <v>0</v>
      </c>
      <c r="C1731" t="s">
        <v>5910</v>
      </c>
      <c r="D1731" t="s">
        <v>3819</v>
      </c>
      <c r="E1731" t="s">
        <v>3951</v>
      </c>
      <c r="F1731">
        <v>0</v>
      </c>
      <c r="G1731">
        <v>0</v>
      </c>
      <c r="H1731" t="s">
        <v>11670</v>
      </c>
      <c r="I1731" s="69" t="str">
        <f>"*"&amp;C1731</f>
        <v>*Hoard Gathering (DF)</v>
      </c>
    </row>
    <row r="1732" spans="1:9" x14ac:dyDescent="0.25">
      <c r="A1732" t="s">
        <v>1201</v>
      </c>
      <c r="B1732">
        <f>COUNTIF(progressive!C$13:BW$227,'cards-dc.json'!I1713)</f>
        <v>0</v>
      </c>
      <c r="C1732" t="s">
        <v>5911</v>
      </c>
      <c r="D1732" t="s">
        <v>3813</v>
      </c>
      <c r="E1732" s="56" t="s">
        <v>3937</v>
      </c>
      <c r="F1732" t="s">
        <v>9790</v>
      </c>
      <c r="G1732" t="s">
        <v>9784</v>
      </c>
      <c r="H1732" t="s">
        <v>11671</v>
      </c>
      <c r="I1732" s="69" t="str">
        <f>"*"&amp;C1732</f>
        <v>*Hoard Well-searched (AS)</v>
      </c>
    </row>
    <row r="1733" spans="1:9" x14ac:dyDescent="0.25">
      <c r="A1733" t="s">
        <v>115</v>
      </c>
      <c r="B1733">
        <f>COUNTIF(progressive!C$13:BW$227,'cards-dc.json'!I118)</f>
        <v>0</v>
      </c>
      <c r="C1733" t="s">
        <v>5912</v>
      </c>
      <c r="D1733" t="s">
        <v>3835</v>
      </c>
      <c r="E1733" t="s">
        <v>3927</v>
      </c>
      <c r="F1733" t="s">
        <v>9789</v>
      </c>
      <c r="G1733" t="s">
        <v>9786</v>
      </c>
      <c r="H1733" t="s">
        <v>11672</v>
      </c>
      <c r="I1733" s="69" t="str">
        <f>"*"&amp;C1733</f>
        <v>*Hoarmûrath of Dír (TW)</v>
      </c>
    </row>
    <row r="1734" spans="1:9" x14ac:dyDescent="0.25">
      <c r="A1734" t="s">
        <v>866</v>
      </c>
      <c r="B1734">
        <f>COUNTIF(progressive!C$13:BW$227,'cards-dc.json'!I1235)</f>
        <v>0</v>
      </c>
      <c r="C1734" t="s">
        <v>5913</v>
      </c>
      <c r="D1734" t="s">
        <v>3825</v>
      </c>
      <c r="E1734" t="s">
        <v>3925</v>
      </c>
      <c r="F1734" t="s">
        <v>9787</v>
      </c>
      <c r="G1734" t="s">
        <v>9794</v>
      </c>
      <c r="H1734" t="s">
        <v>11673</v>
      </c>
      <c r="I1734" s="69" t="str">
        <f>"*"&amp;C1734</f>
        <v>*Hoarmûrath the Ringwraith (LE)</v>
      </c>
    </row>
    <row r="1735" spans="1:9" x14ac:dyDescent="0.25">
      <c r="A1735" t="s">
        <v>1005</v>
      </c>
      <c r="B1735">
        <f>COUNTIF(progressive!C$13:BW$227,'cards-dc.json'!I1433)</f>
        <v>0</v>
      </c>
      <c r="C1735" t="s">
        <v>5914</v>
      </c>
      <c r="D1735" t="s">
        <v>3825</v>
      </c>
      <c r="E1735" s="56" t="s">
        <v>3927</v>
      </c>
      <c r="F1735" t="s">
        <v>9790</v>
      </c>
      <c r="G1735" t="s">
        <v>9784</v>
      </c>
      <c r="H1735" t="s">
        <v>11674</v>
      </c>
      <c r="I1735" s="69" t="str">
        <f>"*"&amp;C1735</f>
        <v>*Hoarmûrath Unleashed (LE)</v>
      </c>
    </row>
    <row r="1736" spans="1:9" x14ac:dyDescent="0.25">
      <c r="A1736" t="s">
        <v>3670</v>
      </c>
      <c r="B1736">
        <f>COUNTIF(progressive!C$13:BW$227,'cards-dc.json'!I4235)</f>
        <v>0</v>
      </c>
      <c r="C1736" t="s">
        <v>5915</v>
      </c>
      <c r="D1736" t="s">
        <v>3837</v>
      </c>
      <c r="E1736" s="56" t="s">
        <v>3951</v>
      </c>
      <c r="F1736">
        <v>0</v>
      </c>
      <c r="G1736">
        <v>0</v>
      </c>
      <c r="H1736" t="s">
        <v>11675</v>
      </c>
      <c r="I1736" s="69" t="str">
        <f>"*"&amp;C1736</f>
        <v>*Hobbit Shortbow (WR)</v>
      </c>
    </row>
    <row r="1737" spans="1:9" x14ac:dyDescent="0.25">
      <c r="A1737" t="s">
        <v>798</v>
      </c>
      <c r="B1737">
        <f>COUNTIF(progressive!C$13:BW$227,'cards-dc.json'!I1167)</f>
        <v>0</v>
      </c>
      <c r="C1737" t="s">
        <v>5916</v>
      </c>
      <c r="D1737" t="s">
        <v>3820</v>
      </c>
      <c r="E1737" t="s">
        <v>3940</v>
      </c>
      <c r="F1737" t="s">
        <v>9790</v>
      </c>
      <c r="G1737" t="s">
        <v>9788</v>
      </c>
      <c r="H1737" t="s">
        <v>11676</v>
      </c>
      <c r="I1737" s="69" t="str">
        <f>"*"&amp;C1737</f>
        <v>*Hobbit-lore (DM)</v>
      </c>
    </row>
    <row r="1738" spans="1:9" x14ac:dyDescent="0.25">
      <c r="A1738" t="s">
        <v>3198</v>
      </c>
      <c r="B1738">
        <f>COUNTIF(progressive!C$13:BW$227,'cards-dc.json'!I3081)</f>
        <v>0</v>
      </c>
      <c r="C1738" t="s">
        <v>5917</v>
      </c>
      <c r="D1738" t="s">
        <v>3831</v>
      </c>
      <c r="E1738" s="56" t="s">
        <v>3951</v>
      </c>
      <c r="F1738">
        <v>0</v>
      </c>
      <c r="G1738">
        <v>0</v>
      </c>
      <c r="H1738" t="s">
        <v>11677</v>
      </c>
      <c r="I1738" s="69" t="str">
        <f>"*"&amp;C1738</f>
        <v>*Hobbit-pony (RS)</v>
      </c>
    </row>
    <row r="1739" spans="1:9" x14ac:dyDescent="0.25">
      <c r="A1739" t="s">
        <v>306</v>
      </c>
      <c r="B1739">
        <f>COUNTIF(progressive!C$13:BW$227,'cards-dc.json'!I311)</f>
        <v>0</v>
      </c>
      <c r="C1739" t="s">
        <v>5918</v>
      </c>
      <c r="D1739" t="s">
        <v>3835</v>
      </c>
      <c r="E1739" t="s">
        <v>3927</v>
      </c>
      <c r="F1739" t="s">
        <v>9791</v>
      </c>
      <c r="G1739" t="s">
        <v>9788</v>
      </c>
      <c r="H1739" t="s">
        <v>11678</v>
      </c>
      <c r="I1739" s="69" t="str">
        <f>"*"&amp;C1739</f>
        <v>*Hobbits (TW)</v>
      </c>
    </row>
    <row r="1740" spans="1:9" x14ac:dyDescent="0.25">
      <c r="A1740" t="s">
        <v>3671</v>
      </c>
      <c r="B1740">
        <f>COUNTIF(progressive!C$13:BW$227,'cards-dc.json'!I4236)</f>
        <v>0</v>
      </c>
      <c r="C1740" t="s">
        <v>5919</v>
      </c>
      <c r="D1740" t="s">
        <v>3837</v>
      </c>
      <c r="E1740" s="56" t="s">
        <v>3951</v>
      </c>
      <c r="F1740">
        <v>0</v>
      </c>
      <c r="G1740">
        <v>0</v>
      </c>
      <c r="H1740" t="s">
        <v>11679</v>
      </c>
      <c r="I1740" s="69" t="str">
        <f>"*"&amp;C1740</f>
        <v>*Hobbits Must Make Haste (WR)</v>
      </c>
    </row>
    <row r="1741" spans="1:9" x14ac:dyDescent="0.25">
      <c r="A1741" t="s">
        <v>3672</v>
      </c>
      <c r="B1741">
        <f>COUNTIF(progressive!C$13:BW$227,'cards-dc.json'!I4237)</f>
        <v>0</v>
      </c>
      <c r="C1741" t="s">
        <v>5920</v>
      </c>
      <c r="D1741" t="s">
        <v>3837</v>
      </c>
      <c r="E1741" s="56" t="s">
        <v>3951</v>
      </c>
      <c r="F1741">
        <v>0</v>
      </c>
      <c r="G1741">
        <v>0</v>
      </c>
      <c r="H1741" t="s">
        <v>11680</v>
      </c>
      <c r="I1741" s="69" t="str">
        <f>"*"&amp;C1741</f>
        <v>*Hobbits of the Westmarch (WR)</v>
      </c>
    </row>
    <row r="1742" spans="1:9" x14ac:dyDescent="0.25">
      <c r="A1742" t="s">
        <v>521</v>
      </c>
      <c r="B1742">
        <f>COUNTIF(progressive!C$13:BW$227,'cards-dc.json'!I1307)</f>
        <v>0</v>
      </c>
      <c r="C1742" t="s">
        <v>5922</v>
      </c>
      <c r="D1742" t="s">
        <v>3825</v>
      </c>
      <c r="E1742" s="56" t="s">
        <v>3942</v>
      </c>
      <c r="F1742" t="s">
        <v>9789</v>
      </c>
      <c r="G1742" t="s">
        <v>9786</v>
      </c>
      <c r="H1742" t="s">
        <v>11681</v>
      </c>
      <c r="I1742" s="69" t="str">
        <f>"*"&amp;C1742</f>
        <v>*Hobgoblins (LE)</v>
      </c>
    </row>
    <row r="1743" spans="1:9" x14ac:dyDescent="0.25">
      <c r="A1743" t="s">
        <v>521</v>
      </c>
      <c r="B1743">
        <f>COUNTIF(progressive!C$13:BW$227,'cards-dc.json'!I890)</f>
        <v>0</v>
      </c>
      <c r="C1743" t="s">
        <v>5921</v>
      </c>
      <c r="D1743" t="s">
        <v>3833</v>
      </c>
      <c r="E1743" t="s">
        <v>3937</v>
      </c>
      <c r="F1743" t="s">
        <v>9789</v>
      </c>
      <c r="G1743" t="s">
        <v>9786</v>
      </c>
      <c r="H1743" t="s">
        <v>11682</v>
      </c>
      <c r="I1743" s="69" t="str">
        <f>"*"&amp;C1743</f>
        <v>*Hobgoblins (TD)</v>
      </c>
    </row>
    <row r="1744" spans="1:9" x14ac:dyDescent="0.25">
      <c r="A1744" t="s">
        <v>1202</v>
      </c>
      <c r="B1744">
        <f>COUNTIF(progressive!C$13:BW$227,'cards-dc.json'!I1714)</f>
        <v>0</v>
      </c>
      <c r="C1744" t="s">
        <v>5923</v>
      </c>
      <c r="D1744" t="s">
        <v>3813</v>
      </c>
      <c r="E1744" s="56" t="s">
        <v>3937</v>
      </c>
      <c r="F1744" t="s">
        <v>9790</v>
      </c>
      <c r="G1744" t="s">
        <v>9784</v>
      </c>
      <c r="H1744" t="s">
        <v>11683</v>
      </c>
      <c r="I1744" s="69" t="str">
        <f>"*"&amp;C1744</f>
        <v>*Hold Rebuilt and Repaired (AS)</v>
      </c>
    </row>
    <row r="1745" spans="1:9" x14ac:dyDescent="0.25">
      <c r="A1745" t="s">
        <v>211</v>
      </c>
      <c r="B1745">
        <f>COUNTIF(progressive!C$13:BW$227,'cards-dc.json'!I216)</f>
        <v>0</v>
      </c>
      <c r="C1745" t="s">
        <v>5924</v>
      </c>
      <c r="D1745" t="s">
        <v>3835</v>
      </c>
      <c r="E1745" s="56" t="s">
        <v>3930</v>
      </c>
      <c r="F1745" t="s">
        <v>9795</v>
      </c>
      <c r="G1745" t="s">
        <v>9786</v>
      </c>
      <c r="H1745" t="s">
        <v>11684</v>
      </c>
      <c r="I1745" s="69" t="str">
        <f>"*"&amp;C1745</f>
        <v>*Hollin (TW)</v>
      </c>
    </row>
    <row r="1746" spans="1:9" x14ac:dyDescent="0.25">
      <c r="A1746" t="s">
        <v>2568</v>
      </c>
      <c r="B1746">
        <f>COUNTIF(progressive!C$13:BW$227,'cards-dc.json'!I3948)</f>
        <v>0</v>
      </c>
      <c r="C1746" t="s">
        <v>5925</v>
      </c>
      <c r="D1746" t="s">
        <v>3823</v>
      </c>
      <c r="E1746" t="s">
        <v>3951</v>
      </c>
      <c r="F1746">
        <v>0</v>
      </c>
      <c r="G1746">
        <v>0</v>
      </c>
      <c r="H1746" t="s">
        <v>11685</v>
      </c>
      <c r="I1746" s="69" t="str">
        <f>"*"&amp;C1746</f>
        <v>*Hollow by the Left Breast (GW)</v>
      </c>
    </row>
    <row r="1747" spans="1:9" x14ac:dyDescent="0.25">
      <c r="A1747" t="s">
        <v>3781</v>
      </c>
      <c r="C1747" t="s">
        <v>5926</v>
      </c>
      <c r="D1747" t="s">
        <v>3816</v>
      </c>
      <c r="E1747" t="s">
        <v>3951</v>
      </c>
      <c r="F1747">
        <v>0</v>
      </c>
      <c r="G1747">
        <v>0</v>
      </c>
      <c r="H1747" t="s">
        <v>11686</v>
      </c>
      <c r="I1747" s="69" t="str">
        <f>"*"&amp;C1747</f>
        <v>*Hollow Spire [H] (BU)</v>
      </c>
    </row>
    <row r="1748" spans="1:9" x14ac:dyDescent="0.25">
      <c r="A1748" t="s">
        <v>3781</v>
      </c>
      <c r="C1748" t="s">
        <v>5927</v>
      </c>
      <c r="D1748" t="s">
        <v>3816</v>
      </c>
      <c r="E1748" t="s">
        <v>3951</v>
      </c>
      <c r="F1748">
        <v>0</v>
      </c>
      <c r="G1748">
        <v>0</v>
      </c>
      <c r="H1748" t="s">
        <v>11686</v>
      </c>
      <c r="I1748" s="69" t="str">
        <f>"*"&amp;C1748</f>
        <v>*Hollow Spire [M] (BU)</v>
      </c>
    </row>
    <row r="1749" spans="1:9" x14ac:dyDescent="0.25">
      <c r="A1749" t="s">
        <v>2569</v>
      </c>
      <c r="B1749">
        <f>COUNTIF(progressive!C$13:BW$227,'cards-dc.json'!I3949)</f>
        <v>0</v>
      </c>
      <c r="C1749" t="s">
        <v>5928</v>
      </c>
      <c r="D1749" t="s">
        <v>3823</v>
      </c>
      <c r="E1749" t="s">
        <v>3951</v>
      </c>
      <c r="F1749">
        <v>0</v>
      </c>
      <c r="G1749">
        <v>0</v>
      </c>
      <c r="H1749" t="s">
        <v>11687</v>
      </c>
      <c r="I1749" s="69" t="str">
        <f>"*"&amp;C1749</f>
        <v>*Honey (GW)</v>
      </c>
    </row>
    <row r="1750" spans="1:9" x14ac:dyDescent="0.25">
      <c r="A1750" t="s">
        <v>1006</v>
      </c>
      <c r="B1750">
        <f>COUNTIF(progressive!C$13:BW$227,'cards-dc.json'!I1434)</f>
        <v>1</v>
      </c>
      <c r="C1750" t="s">
        <v>5929</v>
      </c>
      <c r="D1750" t="s">
        <v>3825</v>
      </c>
      <c r="E1750" s="56" t="s">
        <v>3927</v>
      </c>
      <c r="F1750" t="s">
        <v>9790</v>
      </c>
      <c r="G1750" t="s">
        <v>9784</v>
      </c>
      <c r="H1750" t="s">
        <v>11688</v>
      </c>
      <c r="I1750" s="69" t="str">
        <f>"*"&amp;C1750</f>
        <v>*Honey on the Tongue (LE)</v>
      </c>
    </row>
    <row r="1751" spans="1:9" x14ac:dyDescent="0.25">
      <c r="A1751" t="s">
        <v>3366</v>
      </c>
      <c r="B1751">
        <f>COUNTIF(progressive!C$13:BW$227,'cards-dc.json'!#REF!)</f>
        <v>0</v>
      </c>
      <c r="C1751" t="s">
        <v>5930</v>
      </c>
      <c r="D1751" t="s">
        <v>3832</v>
      </c>
      <c r="E1751" s="56" t="s">
        <v>3951</v>
      </c>
      <c r="F1751">
        <v>0</v>
      </c>
      <c r="G1751">
        <v>0</v>
      </c>
      <c r="H1751" t="s">
        <v>11689</v>
      </c>
      <c r="I1751" s="69" t="str">
        <f>"*"&amp;C1751</f>
        <v>*Honnin (SL)</v>
      </c>
    </row>
    <row r="1752" spans="1:9" x14ac:dyDescent="0.25">
      <c r="A1752" t="s">
        <v>2680</v>
      </c>
      <c r="B1752">
        <f>COUNTIF(progressive!C$13:BW$227,'cards-dc.json'!#REF!)</f>
        <v>0</v>
      </c>
      <c r="C1752" t="s">
        <v>5931</v>
      </c>
      <c r="D1752" t="s">
        <v>3824</v>
      </c>
      <c r="E1752" t="s">
        <v>3951</v>
      </c>
      <c r="F1752">
        <v>0</v>
      </c>
      <c r="G1752">
        <v>0</v>
      </c>
      <c r="H1752" t="s">
        <v>11690</v>
      </c>
      <c r="I1752" s="69" t="str">
        <f>"*"&amp;C1752</f>
        <v>*Hope of the Sister Realms (KN)</v>
      </c>
    </row>
    <row r="1753" spans="1:9" x14ac:dyDescent="0.25">
      <c r="A1753" t="s">
        <v>3527</v>
      </c>
      <c r="B1753">
        <f>COUNTIF(progressive!C$13:BW$227,'cards-dc.json'!I3225)</f>
        <v>0</v>
      </c>
      <c r="C1753" t="s">
        <v>5932</v>
      </c>
      <c r="D1753" t="s">
        <v>3834</v>
      </c>
      <c r="E1753" t="s">
        <v>3951</v>
      </c>
      <c r="F1753">
        <v>0</v>
      </c>
      <c r="G1753">
        <v>0</v>
      </c>
      <c r="H1753" t="s">
        <v>11691</v>
      </c>
      <c r="I1753" s="69" t="str">
        <f>"*"&amp;C1753</f>
        <v>*Hope Renewed (TI)</v>
      </c>
    </row>
    <row r="1754" spans="1:9" x14ac:dyDescent="0.25">
      <c r="A1754" t="s">
        <v>3251</v>
      </c>
      <c r="B1754">
        <f>COUNTIF(progressive!C$13:BW$227,'cards-dc.json'!#REF!)</f>
        <v>0</v>
      </c>
      <c r="C1754" t="s">
        <v>5933</v>
      </c>
      <c r="D1754" t="s">
        <v>3832</v>
      </c>
      <c r="E1754" t="s">
        <v>3951</v>
      </c>
      <c r="F1754">
        <v>0</v>
      </c>
      <c r="G1754">
        <v>0</v>
      </c>
      <c r="H1754" t="s">
        <v>11692</v>
      </c>
      <c r="I1754" s="69" t="str">
        <f>"*"&amp;C1754</f>
        <v>*Hord (SL)</v>
      </c>
    </row>
    <row r="1755" spans="1:9" x14ac:dyDescent="0.25">
      <c r="A1755" t="s">
        <v>307</v>
      </c>
      <c r="B1755">
        <f>COUNTIF(progressive!C$13:BW$227,'cards-dc.json'!I312)</f>
        <v>4</v>
      </c>
      <c r="C1755" t="s">
        <v>5934</v>
      </c>
      <c r="D1755" t="s">
        <v>3835</v>
      </c>
      <c r="E1755" t="s">
        <v>3928</v>
      </c>
      <c r="F1755" t="s">
        <v>9783</v>
      </c>
      <c r="G1755" t="s">
        <v>9788</v>
      </c>
      <c r="H1755" t="s">
        <v>11693</v>
      </c>
      <c r="I1755" s="69" t="str">
        <f>"*"&amp;C1755</f>
        <v>*Horn of Anor (TW)</v>
      </c>
    </row>
    <row r="1756" spans="1:9" x14ac:dyDescent="0.25">
      <c r="A1756" t="s">
        <v>2570</v>
      </c>
      <c r="B1756">
        <f>COUNTIF(progressive!C$13:BW$227,'cards-dc.json'!I3950)</f>
        <v>4</v>
      </c>
      <c r="C1756" t="s">
        <v>5935</v>
      </c>
      <c r="D1756" t="s">
        <v>3823</v>
      </c>
      <c r="E1756" t="s">
        <v>8517</v>
      </c>
      <c r="F1756">
        <v>0</v>
      </c>
      <c r="G1756">
        <v>0</v>
      </c>
      <c r="H1756" t="s">
        <v>11694</v>
      </c>
      <c r="I1756" s="69" t="str">
        <f>"*"&amp;C1756</f>
        <v>*Horn of Defiance (GW)</v>
      </c>
    </row>
    <row r="1757" spans="1:9" x14ac:dyDescent="0.25">
      <c r="A1757" t="s">
        <v>3528</v>
      </c>
      <c r="B1757">
        <f>COUNTIF(progressive!C$13:BW$227,'cards-dc.json'!I3226)</f>
        <v>0</v>
      </c>
      <c r="C1757" t="s">
        <v>5936</v>
      </c>
      <c r="D1757" t="s">
        <v>3834</v>
      </c>
      <c r="E1757" t="s">
        <v>3951</v>
      </c>
      <c r="F1757">
        <v>0</v>
      </c>
      <c r="G1757">
        <v>0</v>
      </c>
      <c r="H1757" t="s">
        <v>11695</v>
      </c>
      <c r="I1757" s="69" t="str">
        <f>"*"&amp;C1757</f>
        <v>*Horn of Eorl (TI)</v>
      </c>
    </row>
    <row r="1758" spans="1:9" x14ac:dyDescent="0.25">
      <c r="A1758" t="s">
        <v>799</v>
      </c>
      <c r="B1758">
        <f>COUNTIF(progressive!C$13:BW$227,'cards-dc.json'!I1168)</f>
        <v>0</v>
      </c>
      <c r="C1758" t="s">
        <v>5937</v>
      </c>
      <c r="D1758" t="s">
        <v>3820</v>
      </c>
      <c r="E1758" t="s">
        <v>3938</v>
      </c>
      <c r="F1758" t="s">
        <v>9790</v>
      </c>
      <c r="G1758" t="s">
        <v>9788</v>
      </c>
      <c r="H1758" t="s">
        <v>11696</v>
      </c>
      <c r="I1758" s="69" t="str">
        <f>"*"&amp;C1758</f>
        <v>*Horns, Horns, Horns (DM)</v>
      </c>
    </row>
    <row r="1759" spans="1:9" x14ac:dyDescent="0.25">
      <c r="A1759" t="s">
        <v>1930</v>
      </c>
      <c r="B1759">
        <f>COUNTIF(progressive!C$13:BW$227,'cards-dc.json'!I2542)</f>
        <v>0</v>
      </c>
      <c r="C1759" t="s">
        <v>5938</v>
      </c>
      <c r="D1759" t="s">
        <v>3828</v>
      </c>
      <c r="E1759" t="s">
        <v>3951</v>
      </c>
      <c r="F1759">
        <v>0</v>
      </c>
      <c r="G1759">
        <v>0</v>
      </c>
      <c r="H1759" t="s">
        <v>11697</v>
      </c>
      <c r="I1759" s="69" t="str">
        <f>"*"&amp;C1759</f>
        <v>*Horror Spreads before Them (NE)</v>
      </c>
    </row>
    <row r="1760" spans="1:9" x14ac:dyDescent="0.25">
      <c r="A1760" t="s">
        <v>3529</v>
      </c>
      <c r="B1760">
        <f>COUNTIF(progressive!C$13:BW$227,'cards-dc.json'!I3227)</f>
        <v>0</v>
      </c>
      <c r="C1760" t="s">
        <v>5939</v>
      </c>
      <c r="D1760" t="s">
        <v>3834</v>
      </c>
      <c r="E1760" t="s">
        <v>3951</v>
      </c>
      <c r="F1760">
        <v>0</v>
      </c>
      <c r="G1760">
        <v>0</v>
      </c>
      <c r="H1760" t="s">
        <v>11698</v>
      </c>
      <c r="I1760" s="69" t="str">
        <f>"*"&amp;C1760</f>
        <v>*Horse Mane's Helm (TI)</v>
      </c>
    </row>
    <row r="1761" spans="1:9" x14ac:dyDescent="0.25">
      <c r="A1761" t="s">
        <v>212</v>
      </c>
      <c r="B1761">
        <f>COUNTIF(progressive!C$13:BW$227,'cards-dc.json'!I217)</f>
        <v>0</v>
      </c>
      <c r="C1761" t="s">
        <v>5940</v>
      </c>
      <c r="D1761" t="s">
        <v>3835</v>
      </c>
      <c r="E1761" t="s">
        <v>3928</v>
      </c>
      <c r="F1761" t="s">
        <v>9795</v>
      </c>
      <c r="G1761" t="s">
        <v>9786</v>
      </c>
      <c r="H1761" t="s">
        <v>11699</v>
      </c>
      <c r="I1761" s="69" t="str">
        <f>"*"&amp;C1761</f>
        <v>*Horse Plains (TW)</v>
      </c>
    </row>
    <row r="1762" spans="1:9" x14ac:dyDescent="0.25">
      <c r="A1762" t="s">
        <v>919</v>
      </c>
      <c r="B1762">
        <f>COUNTIF(progressive!C$13:BW$227,'cards-dc.json'!I1308)</f>
        <v>0</v>
      </c>
      <c r="C1762" t="s">
        <v>5941</v>
      </c>
      <c r="D1762" t="s">
        <v>3825</v>
      </c>
      <c r="E1762" t="s">
        <v>3942</v>
      </c>
      <c r="F1762" t="s">
        <v>9789</v>
      </c>
      <c r="G1762" t="s">
        <v>9786</v>
      </c>
      <c r="H1762" t="s">
        <v>11700</v>
      </c>
      <c r="I1762" s="69" t="str">
        <f>"*"&amp;C1762</f>
        <v>*Horse-lords (LE)</v>
      </c>
    </row>
    <row r="1763" spans="1:9" x14ac:dyDescent="0.25">
      <c r="A1763" t="s">
        <v>867</v>
      </c>
      <c r="B1763">
        <f>COUNTIF(progressive!C$13:BW$227,'cards-dc.json'!I1236)</f>
        <v>0</v>
      </c>
      <c r="C1763" t="s">
        <v>5942</v>
      </c>
      <c r="D1763" t="s">
        <v>3825</v>
      </c>
      <c r="E1763" t="s">
        <v>3942</v>
      </c>
      <c r="F1763" t="s">
        <v>9787</v>
      </c>
      <c r="G1763" t="s">
        <v>9784</v>
      </c>
      <c r="H1763" t="s">
        <v>11701</v>
      </c>
      <c r="I1763" s="69" t="str">
        <f>"*"&amp;C1763</f>
        <v>*Horseman in the Night (LE)</v>
      </c>
    </row>
    <row r="1764" spans="1:9" x14ac:dyDescent="0.25">
      <c r="A1764" t="s">
        <v>308</v>
      </c>
      <c r="B1764">
        <f>COUNTIF(progressive!C$13:BW$227,'cards-dc.json'!I313)</f>
        <v>0</v>
      </c>
      <c r="C1764" t="s">
        <v>5943</v>
      </c>
      <c r="D1764" t="s">
        <v>3835</v>
      </c>
      <c r="E1764" t="s">
        <v>3931</v>
      </c>
      <c r="F1764" t="s">
        <v>9790</v>
      </c>
      <c r="G1764" t="s">
        <v>9788</v>
      </c>
      <c r="H1764" t="s">
        <v>11702</v>
      </c>
      <c r="I1764" s="69" t="str">
        <f>"*"&amp;C1764</f>
        <v>*Horses (TW)</v>
      </c>
    </row>
    <row r="1765" spans="1:9" x14ac:dyDescent="0.25">
      <c r="A1765" t="s">
        <v>1931</v>
      </c>
      <c r="B1765">
        <f>COUNTIF(progressive!C$13:BW$227,'cards-dc.json'!I2543)</f>
        <v>0</v>
      </c>
      <c r="C1765" t="s">
        <v>5944</v>
      </c>
      <c r="D1765" t="s">
        <v>3828</v>
      </c>
      <c r="E1765" t="s">
        <v>3951</v>
      </c>
      <c r="F1765">
        <v>0</v>
      </c>
      <c r="G1765">
        <v>0</v>
      </c>
      <c r="H1765" t="s">
        <v>11703</v>
      </c>
      <c r="I1765" s="69" t="str">
        <f>"*"&amp;C1765</f>
        <v>*Horse-tamer (NE)</v>
      </c>
    </row>
    <row r="1766" spans="1:9" x14ac:dyDescent="0.25">
      <c r="A1766" t="s">
        <v>522</v>
      </c>
      <c r="B1766">
        <f>COUNTIF(progressive!C$13:BW$227,'cards-dc.json'!I891)</f>
        <v>0</v>
      </c>
      <c r="C1766" t="s">
        <v>5945</v>
      </c>
      <c r="D1766" t="s">
        <v>3833</v>
      </c>
      <c r="E1766" t="s">
        <v>3935</v>
      </c>
      <c r="F1766" t="s">
        <v>9785</v>
      </c>
      <c r="G1766" t="s">
        <v>9786</v>
      </c>
      <c r="H1766" t="s">
        <v>11704</v>
      </c>
      <c r="I1766" s="69" t="str">
        <f>"*"&amp;C1766</f>
        <v>*Host of Bats (TD)</v>
      </c>
    </row>
    <row r="1767" spans="1:9" x14ac:dyDescent="0.25">
      <c r="A1767" t="s">
        <v>9898</v>
      </c>
      <c r="B1767">
        <f>COUNTIF(progressive!C$13:BW$227,'cards-dc.json'!I3228)</f>
        <v>0</v>
      </c>
      <c r="C1767" t="s">
        <v>9974</v>
      </c>
      <c r="D1767" t="s">
        <v>3834</v>
      </c>
      <c r="E1767" s="56"/>
      <c r="H1767" t="s">
        <v>11705</v>
      </c>
      <c r="I1767" s="69" t="str">
        <f>"*"&amp;C1767</f>
        <v>*Host of the Rohirrim (TI)</v>
      </c>
    </row>
    <row r="1768" spans="1:9" x14ac:dyDescent="0.25">
      <c r="A1768" t="s">
        <v>2705</v>
      </c>
      <c r="B1768">
        <f>COUNTIF(progressive!C$13:BW$227,'cards-dc.json'!#REF!)</f>
        <v>0</v>
      </c>
      <c r="C1768" t="s">
        <v>5946</v>
      </c>
      <c r="D1768" t="s">
        <v>3824</v>
      </c>
      <c r="E1768">
        <v>0</v>
      </c>
      <c r="F1768">
        <v>0</v>
      </c>
      <c r="G1768">
        <v>0</v>
      </c>
      <c r="H1768" t="s">
        <v>11706</v>
      </c>
      <c r="I1768" s="69" t="str">
        <f>"*"&amp;C1768</f>
        <v>*Hostel of the Sisters of Nienna [H] (KN)</v>
      </c>
    </row>
    <row r="1769" spans="1:9" x14ac:dyDescent="0.25">
      <c r="A1769" t="s">
        <v>2705</v>
      </c>
      <c r="B1769">
        <f>COUNTIF(progressive!C$13:BW$227,'cards-dc.json'!#REF!)</f>
        <v>0</v>
      </c>
      <c r="C1769" t="s">
        <v>5947</v>
      </c>
      <c r="D1769" t="s">
        <v>3824</v>
      </c>
      <c r="E1769" s="56">
        <v>0</v>
      </c>
      <c r="F1769">
        <v>0</v>
      </c>
      <c r="G1769">
        <v>0</v>
      </c>
      <c r="H1769" t="s">
        <v>11707</v>
      </c>
      <c r="I1769" s="69" t="str">
        <f>"*"&amp;C1769</f>
        <v>*Hostel of the Sisters of Nienna [M] (KN)</v>
      </c>
    </row>
    <row r="1770" spans="1:9" x14ac:dyDescent="0.25">
      <c r="A1770" t="s">
        <v>3108</v>
      </c>
      <c r="B1770">
        <f>COUNTIF(progressive!C$13:BW$227,'cards-dc.json'!#REF!)</f>
        <v>0</v>
      </c>
      <c r="C1770" t="s">
        <v>5948</v>
      </c>
      <c r="D1770" t="s">
        <v>3830</v>
      </c>
      <c r="E1770" s="56" t="s">
        <v>3951</v>
      </c>
      <c r="F1770">
        <v>0</v>
      </c>
      <c r="G1770">
        <v>0</v>
      </c>
      <c r="H1770" t="s">
        <v>11708</v>
      </c>
      <c r="I1770" s="69" t="str">
        <f>"*"&amp;C1770</f>
        <v>*Hosts of Isengard (RN)</v>
      </c>
    </row>
    <row r="1771" spans="1:9" x14ac:dyDescent="0.25">
      <c r="A1771" t="s">
        <v>3673</v>
      </c>
      <c r="B1771">
        <f>COUNTIF(progressive!C$13:BW$227,'cards-dc.json'!I4238)</f>
        <v>0</v>
      </c>
      <c r="C1771" t="s">
        <v>5949</v>
      </c>
      <c r="D1771" t="s">
        <v>3837</v>
      </c>
      <c r="E1771" s="56" t="s">
        <v>3951</v>
      </c>
      <c r="F1771">
        <v>0</v>
      </c>
      <c r="G1771">
        <v>0</v>
      </c>
      <c r="H1771" t="s">
        <v>11709</v>
      </c>
      <c r="I1771" s="69" t="str">
        <f>"*"&amp;C1771</f>
        <v>*Hosts of the Dark Tower (WR)</v>
      </c>
    </row>
    <row r="1772" spans="1:9" x14ac:dyDescent="0.25">
      <c r="A1772" t="s">
        <v>3109</v>
      </c>
      <c r="B1772">
        <f>COUNTIF(progressive!C$13:BW$227,'cards-dc.json'!#REF!)</f>
        <v>0</v>
      </c>
      <c r="C1772" t="s">
        <v>5950</v>
      </c>
      <c r="D1772" t="s">
        <v>3830</v>
      </c>
      <c r="E1772" s="56" t="s">
        <v>3951</v>
      </c>
      <c r="F1772">
        <v>0</v>
      </c>
      <c r="G1772">
        <v>0</v>
      </c>
      <c r="H1772" t="s">
        <v>11710</v>
      </c>
      <c r="I1772" s="69" t="str">
        <f>"*"&amp;C1772</f>
        <v>*Hosts of the West (RN)</v>
      </c>
    </row>
    <row r="1773" spans="1:9" x14ac:dyDescent="0.25">
      <c r="A1773" t="s">
        <v>1203</v>
      </c>
      <c r="B1773">
        <f>COUNTIF(progressive!C$13:BW$227,'cards-dc.json'!I1715)</f>
        <v>0</v>
      </c>
      <c r="C1773" t="s">
        <v>5951</v>
      </c>
      <c r="D1773" t="s">
        <v>3813</v>
      </c>
      <c r="E1773" s="56" t="s">
        <v>3936</v>
      </c>
      <c r="F1773" t="s">
        <v>9790</v>
      </c>
      <c r="G1773" t="s">
        <v>9784</v>
      </c>
      <c r="H1773" t="s">
        <v>11711</v>
      </c>
      <c r="I1773" s="69" t="str">
        <f>"*"&amp;C1773</f>
        <v>*Hounds of Sauron (AS)</v>
      </c>
    </row>
    <row r="1774" spans="1:9" x14ac:dyDescent="0.25">
      <c r="A1774" t="s">
        <v>800</v>
      </c>
      <c r="B1774">
        <f>COUNTIF(progressive!C$13:BW$227,'cards-dc.json'!I1169)</f>
        <v>0</v>
      </c>
      <c r="C1774" t="s">
        <v>5952</v>
      </c>
      <c r="D1774" t="s">
        <v>3820</v>
      </c>
      <c r="E1774" t="s">
        <v>3940</v>
      </c>
      <c r="F1774" t="s">
        <v>9790</v>
      </c>
      <c r="G1774" t="s">
        <v>9788</v>
      </c>
      <c r="H1774" t="s">
        <v>11712</v>
      </c>
      <c r="I1774" s="69" t="str">
        <f>"*"&amp;C1774</f>
        <v>*Hour of Need (DM)</v>
      </c>
    </row>
    <row r="1775" spans="1:9" x14ac:dyDescent="0.25">
      <c r="A1775" t="s">
        <v>2296</v>
      </c>
      <c r="B1775">
        <f>COUNTIF(progressive!C$13:BW$227,'cards-dc.json'!I3625)</f>
        <v>0</v>
      </c>
      <c r="C1775" t="s">
        <v>5953</v>
      </c>
      <c r="D1775" t="s">
        <v>3818</v>
      </c>
      <c r="E1775" t="s">
        <v>3951</v>
      </c>
      <c r="F1775">
        <v>0</v>
      </c>
      <c r="G1775">
        <v>0</v>
      </c>
      <c r="H1775" t="s">
        <v>11713</v>
      </c>
      <c r="I1775" s="69" t="str">
        <f>"*"&amp;C1775</f>
        <v>*House of Thulin (CP)</v>
      </c>
    </row>
    <row r="1776" spans="1:9" x14ac:dyDescent="0.25">
      <c r="A1776" t="s">
        <v>611</v>
      </c>
      <c r="B1776">
        <f>COUNTIF(progressive!C$13:BW$227,'cards-dc.json'!I980)</f>
        <v>0</v>
      </c>
      <c r="C1776" t="s">
        <v>5954</v>
      </c>
      <c r="D1776" t="s">
        <v>3833</v>
      </c>
      <c r="E1776" t="s">
        <v>3937</v>
      </c>
      <c r="F1776" t="s">
        <v>9790</v>
      </c>
      <c r="G1776" t="s">
        <v>9788</v>
      </c>
      <c r="H1776" t="s">
        <v>11714</v>
      </c>
      <c r="I1776" s="69" t="str">
        <f>"*"&amp;C1776</f>
        <v>*Houses of Healing (TD)</v>
      </c>
    </row>
    <row r="1777" spans="1:9" x14ac:dyDescent="0.25">
      <c r="A1777" t="s">
        <v>1932</v>
      </c>
      <c r="B1777">
        <f>COUNTIF(progressive!C$13:BW$227,'cards-dc.json'!I2544)</f>
        <v>0</v>
      </c>
      <c r="C1777" t="s">
        <v>5955</v>
      </c>
      <c r="D1777" t="s">
        <v>3828</v>
      </c>
      <c r="E1777" t="s">
        <v>3951</v>
      </c>
      <c r="F1777">
        <v>0</v>
      </c>
      <c r="G1777">
        <v>0</v>
      </c>
      <c r="H1777" t="s">
        <v>11715</v>
      </c>
      <c r="I1777" s="69" t="str">
        <f>"*"&amp;C1777</f>
        <v>*Houses of Lamentation (NE)</v>
      </c>
    </row>
    <row r="1778" spans="1:9" x14ac:dyDescent="0.25">
      <c r="A1778" t="s">
        <v>2926</v>
      </c>
      <c r="B1778">
        <f>COUNTIF(progressive!C$13:BW$227,'cards-dc.json'!I2725)</f>
        <v>0</v>
      </c>
      <c r="C1778" t="s">
        <v>5956</v>
      </c>
      <c r="D1778" t="s">
        <v>3829</v>
      </c>
      <c r="E1778" t="s">
        <v>3951</v>
      </c>
      <c r="F1778">
        <v>0</v>
      </c>
      <c r="G1778">
        <v>0</v>
      </c>
      <c r="H1778" t="s">
        <v>10124</v>
      </c>
      <c r="I1778" s="69" t="str">
        <f>"*"&amp;C1778</f>
        <v>*Hûb Uichel (NW)</v>
      </c>
    </row>
    <row r="1779" spans="1:9" x14ac:dyDescent="0.25">
      <c r="A1779" t="s">
        <v>1475</v>
      </c>
      <c r="B1779">
        <f>COUNTIF(progressive!C$13:BW$227,'cards-dc.json'!I2052)</f>
        <v>0</v>
      </c>
      <c r="C1779" t="s">
        <v>5957</v>
      </c>
      <c r="D1779" t="s">
        <v>3822</v>
      </c>
      <c r="E1779" s="56">
        <v>0</v>
      </c>
      <c r="F1779">
        <v>0</v>
      </c>
      <c r="G1779">
        <v>0</v>
      </c>
      <c r="H1779" t="s">
        <v>11716</v>
      </c>
      <c r="I1779" s="69" t="str">
        <f>"*"&amp;C1779</f>
        <v>*Huinen (FB)</v>
      </c>
    </row>
    <row r="1780" spans="1:9" x14ac:dyDescent="0.25">
      <c r="A1780" t="s">
        <v>801</v>
      </c>
      <c r="B1780">
        <f>COUNTIF(progressive!C$13:BW$227,'cards-dc.json'!I1170)</f>
        <v>0</v>
      </c>
      <c r="C1780" t="s">
        <v>5958</v>
      </c>
      <c r="D1780" t="s">
        <v>3820</v>
      </c>
      <c r="E1780" t="s">
        <v>3937</v>
      </c>
      <c r="F1780" t="s">
        <v>9790</v>
      </c>
      <c r="G1780" t="s">
        <v>9788</v>
      </c>
      <c r="H1780" t="s">
        <v>11717</v>
      </c>
      <c r="I1780" s="69" t="str">
        <f>"*"&amp;C1780</f>
        <v>*Hundreds of Butterflies (DM)</v>
      </c>
    </row>
    <row r="1781" spans="1:9" x14ac:dyDescent="0.25">
      <c r="A1781" t="s">
        <v>2571</v>
      </c>
      <c r="B1781">
        <f>COUNTIF(progressive!C$13:BW$227,'cards-dc.json'!I3951)</f>
        <v>0</v>
      </c>
      <c r="C1781" t="s">
        <v>5959</v>
      </c>
      <c r="D1781" t="s">
        <v>3823</v>
      </c>
      <c r="E1781" s="56" t="s">
        <v>3951</v>
      </c>
      <c r="F1781">
        <v>0</v>
      </c>
      <c r="G1781">
        <v>0</v>
      </c>
      <c r="H1781" t="s">
        <v>11718</v>
      </c>
      <c r="I1781" s="69" t="str">
        <f>"*"&amp;C1781</f>
        <v>*Hunger (GW)</v>
      </c>
    </row>
    <row r="1782" spans="1:9" x14ac:dyDescent="0.25">
      <c r="A1782" t="s">
        <v>2265</v>
      </c>
      <c r="B1782">
        <f>COUNTIF(progressive!C$13:BW$227,'cards-dc.json'!I3593)</f>
        <v>0</v>
      </c>
      <c r="C1782" t="s">
        <v>5960</v>
      </c>
      <c r="D1782" t="s">
        <v>3818</v>
      </c>
      <c r="E1782" s="56" t="s">
        <v>3951</v>
      </c>
      <c r="F1782">
        <v>0</v>
      </c>
      <c r="G1782">
        <v>0</v>
      </c>
      <c r="H1782" t="s">
        <v>11719</v>
      </c>
      <c r="I1782" s="69" t="str">
        <f>"*"&amp;C1782</f>
        <v>*Hungh (CP)</v>
      </c>
    </row>
    <row r="1783" spans="1:9" x14ac:dyDescent="0.25">
      <c r="A1783" t="s">
        <v>2766</v>
      </c>
      <c r="B1783">
        <f>COUNTIF(progressive!C$13:BW$227,'cards-dc.json'!I2954)</f>
        <v>4</v>
      </c>
      <c r="C1783" t="s">
        <v>5961</v>
      </c>
      <c r="D1783" t="s">
        <v>3826</v>
      </c>
      <c r="E1783" t="s">
        <v>3951</v>
      </c>
      <c r="F1783">
        <v>0</v>
      </c>
      <c r="G1783">
        <v>0</v>
      </c>
      <c r="H1783" t="s">
        <v>11720</v>
      </c>
      <c r="I1783" s="69" t="str">
        <f>"*"&amp;C1783</f>
        <v>*Hunt for Fell Beasts (ML)</v>
      </c>
    </row>
    <row r="1784" spans="1:9" x14ac:dyDescent="0.25">
      <c r="A1784" t="s">
        <v>9870</v>
      </c>
      <c r="B1784">
        <f>COUNTIF(progressive!C$13:BW$227,'cards-dc.json'!I3082)</f>
        <v>0</v>
      </c>
      <c r="C1784" t="s">
        <v>9944</v>
      </c>
      <c r="D1784" t="s">
        <v>3831</v>
      </c>
      <c r="E1784" s="56"/>
      <c r="H1784" t="s">
        <v>11721</v>
      </c>
      <c r="I1784" s="69" t="str">
        <f>"*"&amp;C1784</f>
        <v>*Hunt for Gollum (RS)</v>
      </c>
    </row>
    <row r="1785" spans="1:9" x14ac:dyDescent="0.25">
      <c r="A1785" t="s">
        <v>2815</v>
      </c>
      <c r="B1785">
        <f>COUNTIF(progressive!C$13:BW$227,'cards-dc.json'!#REF!)</f>
        <v>0</v>
      </c>
      <c r="C1785" t="s">
        <v>5962</v>
      </c>
      <c r="D1785" t="s">
        <v>3827</v>
      </c>
      <c r="E1785" t="s">
        <v>3951</v>
      </c>
      <c r="F1785">
        <v>0</v>
      </c>
      <c r="G1785">
        <v>0</v>
      </c>
      <c r="H1785" t="s">
        <v>11722</v>
      </c>
      <c r="I1785" s="69" t="str">
        <f>"*"&amp;C1785</f>
        <v>*Hunt For the Ring (MM)</v>
      </c>
    </row>
    <row r="1786" spans="1:9" x14ac:dyDescent="0.25">
      <c r="A1786" t="s">
        <v>3482</v>
      </c>
      <c r="B1786">
        <f>COUNTIF(progressive!C$13:BW$227,'cards-dc.json'!I3167)</f>
        <v>0</v>
      </c>
      <c r="C1786" t="s">
        <v>5963</v>
      </c>
      <c r="D1786" t="s">
        <v>3834</v>
      </c>
      <c r="E1786" s="56" t="s">
        <v>3951</v>
      </c>
      <c r="F1786">
        <v>0</v>
      </c>
      <c r="G1786">
        <v>0</v>
      </c>
      <c r="H1786" t="s">
        <v>11723</v>
      </c>
      <c r="I1786" s="69" t="str">
        <f>"*"&amp;C1786</f>
        <v>*Hunt Wild Men Like Beasts (TI)</v>
      </c>
    </row>
    <row r="1787" spans="1:9" x14ac:dyDescent="0.25">
      <c r="A1787" t="s">
        <v>9871</v>
      </c>
      <c r="B1787">
        <f>COUNTIF(progressive!C$13:BW$227,'cards-dc.json'!I3083)</f>
        <v>9</v>
      </c>
      <c r="C1787" t="s">
        <v>9945</v>
      </c>
      <c r="D1787" t="s">
        <v>3831</v>
      </c>
      <c r="H1787" t="s">
        <v>11724</v>
      </c>
      <c r="I1787" s="69" t="str">
        <f>"*"&amp;C1787</f>
        <v>*Hunter at Need (RS)</v>
      </c>
    </row>
    <row r="1788" spans="1:9" x14ac:dyDescent="0.25">
      <c r="A1788" t="s">
        <v>2572</v>
      </c>
      <c r="B1788">
        <f>COUNTIF(progressive!C$13:BW$227,'cards-dc.json'!I3952)</f>
        <v>0</v>
      </c>
      <c r="C1788" t="s">
        <v>5964</v>
      </c>
      <c r="D1788" t="s">
        <v>3823</v>
      </c>
      <c r="E1788" t="s">
        <v>3951</v>
      </c>
      <c r="F1788">
        <v>0</v>
      </c>
      <c r="G1788">
        <v>0</v>
      </c>
      <c r="H1788" t="s">
        <v>11725</v>
      </c>
      <c r="I1788" s="69" t="str">
        <f>"*"&amp;C1788</f>
        <v>*Hunters and Slayers (GW)</v>
      </c>
    </row>
    <row r="1789" spans="1:9" x14ac:dyDescent="0.25">
      <c r="A1789" t="s">
        <v>2573</v>
      </c>
      <c r="B1789">
        <f>COUNTIF(progressive!C$13:BW$227,'cards-dc.json'!I3953)</f>
        <v>0</v>
      </c>
      <c r="C1789" t="s">
        <v>5965</v>
      </c>
      <c r="D1789" t="s">
        <v>3823</v>
      </c>
      <c r="E1789" t="s">
        <v>3951</v>
      </c>
      <c r="F1789">
        <v>0</v>
      </c>
      <c r="G1789">
        <v>0</v>
      </c>
      <c r="H1789" t="s">
        <v>11726</v>
      </c>
      <c r="I1789" s="69" t="str">
        <f>"*"&amp;C1789</f>
        <v>*Hunting (GW)</v>
      </c>
    </row>
    <row r="1790" spans="1:9" x14ac:dyDescent="0.25">
      <c r="A1790" t="s">
        <v>1742</v>
      </c>
      <c r="B1790">
        <f>COUNTIF(progressive!C$13:BW$227,'cards-dc.json'!I2341)</f>
        <v>0</v>
      </c>
      <c r="C1790" t="s">
        <v>5966</v>
      </c>
      <c r="D1790" t="s">
        <v>3819</v>
      </c>
      <c r="E1790" t="s">
        <v>3951</v>
      </c>
      <c r="F1790">
        <v>0</v>
      </c>
      <c r="G1790">
        <v>0</v>
      </c>
      <c r="H1790" t="s">
        <v>11727</v>
      </c>
      <c r="I1790" s="69" t="str">
        <f>"*"&amp;C1790</f>
        <v>*Hunting Orcs (DF)</v>
      </c>
    </row>
    <row r="1791" spans="1:9" x14ac:dyDescent="0.25">
      <c r="A1791" t="s">
        <v>1318</v>
      </c>
      <c r="B1791">
        <f>COUNTIF(progressive!C$13:BW$227,'cards-dc.json'!I1874)</f>
        <v>0</v>
      </c>
      <c r="C1791" t="s">
        <v>5967</v>
      </c>
      <c r="D1791" t="s">
        <v>3836</v>
      </c>
      <c r="E1791" t="s">
        <v>3939</v>
      </c>
      <c r="F1791" t="s">
        <v>9790</v>
      </c>
      <c r="G1791" t="s">
        <v>9796</v>
      </c>
      <c r="H1791" t="s">
        <v>11728</v>
      </c>
      <c r="I1791" s="69" t="str">
        <f>"*"&amp;C1791</f>
        <v>*Huntsman's Garb (WH)</v>
      </c>
    </row>
    <row r="1792" spans="1:9" x14ac:dyDescent="0.25">
      <c r="A1792" t="s">
        <v>116</v>
      </c>
      <c r="B1792">
        <f>COUNTIF(progressive!C$13:BW$227,'cards-dc.json'!I1309)</f>
        <v>0</v>
      </c>
      <c r="C1792" t="s">
        <v>5969</v>
      </c>
      <c r="D1792" t="s">
        <v>3825</v>
      </c>
      <c r="E1792" s="56" t="s">
        <v>3942</v>
      </c>
      <c r="F1792" t="s">
        <v>9789</v>
      </c>
      <c r="G1792" t="s">
        <v>9786</v>
      </c>
      <c r="H1792" t="s">
        <v>11729</v>
      </c>
      <c r="I1792" s="69" t="str">
        <f>"*"&amp;C1792</f>
        <v>*Huorn (LE)</v>
      </c>
    </row>
    <row r="1793" spans="1:9" x14ac:dyDescent="0.25">
      <c r="A1793" t="s">
        <v>116</v>
      </c>
      <c r="B1793">
        <f>COUNTIF(progressive!C$13:BW$227,'cards-dc.json'!I119)</f>
        <v>0</v>
      </c>
      <c r="C1793" t="s">
        <v>5968</v>
      </c>
      <c r="D1793" t="s">
        <v>3835</v>
      </c>
      <c r="E1793" t="s">
        <v>3931</v>
      </c>
      <c r="F1793" t="s">
        <v>9789</v>
      </c>
      <c r="G1793" t="s">
        <v>9786</v>
      </c>
      <c r="H1793" t="s">
        <v>11730</v>
      </c>
      <c r="I1793" s="69" t="str">
        <f>"*"&amp;C1793</f>
        <v>*Huorn (TW)</v>
      </c>
    </row>
    <row r="1794" spans="1:9" x14ac:dyDescent="0.25">
      <c r="A1794" t="s">
        <v>3585</v>
      </c>
      <c r="B1794">
        <f>COUNTIF(progressive!C$13:BW$227,'cards-dc.json'!I4150)</f>
        <v>3</v>
      </c>
      <c r="C1794" t="s">
        <v>5970</v>
      </c>
      <c r="D1794" t="s">
        <v>3837</v>
      </c>
      <c r="E1794" s="56" t="s">
        <v>3951</v>
      </c>
      <c r="F1794">
        <v>0</v>
      </c>
      <c r="G1794">
        <v>0</v>
      </c>
      <c r="H1794" t="s">
        <v>11731</v>
      </c>
      <c r="I1794" s="69" t="str">
        <f>"*"&amp;C1794</f>
        <v>*Húrin the Tall (WR)</v>
      </c>
    </row>
    <row r="1795" spans="1:9" x14ac:dyDescent="0.25">
      <c r="A1795" t="s">
        <v>1672</v>
      </c>
      <c r="B1795">
        <f>COUNTIF(progressive!C$13:BW$227,'cards-dc.json'!I2269)</f>
        <v>2</v>
      </c>
      <c r="C1795" t="s">
        <v>5971</v>
      </c>
      <c r="D1795" t="s">
        <v>3819</v>
      </c>
      <c r="E1795" s="56" t="s">
        <v>3951</v>
      </c>
      <c r="F1795">
        <v>0</v>
      </c>
      <c r="G1795">
        <v>0</v>
      </c>
      <c r="H1795" t="s">
        <v>11732</v>
      </c>
      <c r="I1795" s="69" t="str">
        <f>"*"&amp;C1795</f>
        <v>*Hurling Rocks (DF)</v>
      </c>
    </row>
    <row r="1796" spans="1:9" x14ac:dyDescent="0.25">
      <c r="A1796" t="s">
        <v>3483</v>
      </c>
      <c r="B1796">
        <f>COUNTIF(progressive!C$13:BW$227,'cards-dc.json'!I3168)</f>
        <v>0</v>
      </c>
      <c r="C1796" t="s">
        <v>5972</v>
      </c>
      <c r="D1796" t="s">
        <v>3834</v>
      </c>
      <c r="E1796" s="56" t="s">
        <v>3951</v>
      </c>
      <c r="F1796">
        <v>0</v>
      </c>
      <c r="G1796">
        <v>0</v>
      </c>
      <c r="H1796" t="s">
        <v>11733</v>
      </c>
      <c r="I1796" s="69" t="str">
        <f>"*"&amp;C1796</f>
        <v>*Hurnkennec (TI)</v>
      </c>
    </row>
    <row r="1797" spans="1:9" x14ac:dyDescent="0.25">
      <c r="A1797" t="s">
        <v>1812</v>
      </c>
      <c r="B1797">
        <f>COUNTIF(progressive!C$13:BW$227,'cards-dc.json'!I2422)</f>
        <v>0</v>
      </c>
      <c r="C1797" t="s">
        <v>5973</v>
      </c>
      <c r="D1797" t="s">
        <v>3828</v>
      </c>
      <c r="E1797" s="56" t="s">
        <v>3951</v>
      </c>
      <c r="F1797">
        <v>0</v>
      </c>
      <c r="G1797">
        <v>0</v>
      </c>
      <c r="H1797" t="s">
        <v>11734</v>
      </c>
      <c r="I1797" s="69" t="str">
        <f>"*"&amp;C1797</f>
        <v>*Hurog (NE)</v>
      </c>
    </row>
    <row r="1798" spans="1:9" x14ac:dyDescent="0.25">
      <c r="A1798" t="s">
        <v>3367</v>
      </c>
      <c r="B1798">
        <f>COUNTIF(progressive!C$13:BW$227,'cards-dc.json'!#REF!)</f>
        <v>0</v>
      </c>
      <c r="C1798" t="s">
        <v>5974</v>
      </c>
      <c r="D1798" t="s">
        <v>3832</v>
      </c>
      <c r="E1798" s="56" t="s">
        <v>3951</v>
      </c>
      <c r="F1798">
        <v>0</v>
      </c>
      <c r="G1798">
        <v>0</v>
      </c>
      <c r="H1798" t="s">
        <v>11735</v>
      </c>
      <c r="I1798" s="69" t="str">
        <f>"*"&amp;C1798</f>
        <v>*Hwanin (SL)</v>
      </c>
    </row>
    <row r="1799" spans="1:9" x14ac:dyDescent="0.25">
      <c r="A1799" t="s">
        <v>3626</v>
      </c>
      <c r="B1799">
        <f>COUNTIF(progressive!C$13:BW$227,'cards-dc.json'!I4191)</f>
        <v>0</v>
      </c>
      <c r="C1799" t="s">
        <v>5975</v>
      </c>
      <c r="D1799" t="s">
        <v>3837</v>
      </c>
      <c r="E1799" s="56" t="s">
        <v>3951</v>
      </c>
      <c r="F1799">
        <v>0</v>
      </c>
      <c r="G1799">
        <v>0</v>
      </c>
      <c r="H1799" t="s">
        <v>10124</v>
      </c>
      <c r="I1799" s="69" t="str">
        <f>"*"&amp;C1799</f>
        <v>*Hyarmenfalas (WR)</v>
      </c>
    </row>
    <row r="1800" spans="1:9" x14ac:dyDescent="0.25">
      <c r="A1800" t="s">
        <v>2377</v>
      </c>
      <c r="B1800">
        <f>COUNTIF(progressive!C$13:BW$227,'cards-dc.json'!I3730)</f>
        <v>0</v>
      </c>
      <c r="C1800" t="s">
        <v>5976</v>
      </c>
      <c r="D1800" t="s">
        <v>3821</v>
      </c>
      <c r="E1800" s="56" t="s">
        <v>3951</v>
      </c>
      <c r="F1800">
        <v>0</v>
      </c>
      <c r="G1800">
        <v>0</v>
      </c>
      <c r="H1800" t="s">
        <v>10124</v>
      </c>
      <c r="I1800" s="69" t="str">
        <f>"*"&amp;C1800</f>
        <v>*Hyarn (DS)</v>
      </c>
    </row>
    <row r="1801" spans="1:9" x14ac:dyDescent="0.25">
      <c r="A1801" t="s">
        <v>2378</v>
      </c>
      <c r="B1801">
        <f>COUNTIF(progressive!C$13:BW$227,'cards-dc.json'!I3731)</f>
        <v>0</v>
      </c>
      <c r="C1801" t="s">
        <v>5977</v>
      </c>
      <c r="D1801" t="s">
        <v>3821</v>
      </c>
      <c r="E1801" t="s">
        <v>3951</v>
      </c>
      <c r="F1801">
        <v>0</v>
      </c>
      <c r="G1801">
        <v>0</v>
      </c>
      <c r="H1801" t="s">
        <v>10124</v>
      </c>
      <c r="I1801" s="69" t="str">
        <f>"*"&amp;C1801</f>
        <v>*Hyarnustar Coast (DS)</v>
      </c>
    </row>
    <row r="1802" spans="1:9" x14ac:dyDescent="0.25">
      <c r="A1802" t="s">
        <v>3054</v>
      </c>
      <c r="B1802">
        <f>COUNTIF(progressive!C$13:BW$227,'cards-dc.json'!I2862)</f>
        <v>0</v>
      </c>
      <c r="C1802" t="s">
        <v>5978</v>
      </c>
      <c r="D1802" t="s">
        <v>3829</v>
      </c>
      <c r="E1802" s="56">
        <v>0</v>
      </c>
      <c r="F1802">
        <v>0</v>
      </c>
      <c r="G1802">
        <v>0</v>
      </c>
      <c r="H1802" t="s">
        <v>11736</v>
      </c>
      <c r="I1802" s="69" t="str">
        <f>"*"&amp;C1802</f>
        <v>*Hyvät Kalat [H] (NW)</v>
      </c>
    </row>
    <row r="1803" spans="1:9" x14ac:dyDescent="0.25">
      <c r="A1803" t="s">
        <v>3054</v>
      </c>
      <c r="B1803">
        <f>COUNTIF(progressive!C$13:BW$227,'cards-dc.json'!I2863)</f>
        <v>0</v>
      </c>
      <c r="C1803" t="s">
        <v>5979</v>
      </c>
      <c r="D1803" t="s">
        <v>3829</v>
      </c>
      <c r="E1803">
        <v>0</v>
      </c>
      <c r="F1803">
        <v>0</v>
      </c>
      <c r="G1803">
        <v>0</v>
      </c>
      <c r="H1803" t="s">
        <v>11737</v>
      </c>
      <c r="I1803" s="69" t="str">
        <f>"*"&amp;C1803</f>
        <v>*Hyvät Kalat [M] (NW)</v>
      </c>
    </row>
    <row r="1804" spans="1:9" x14ac:dyDescent="0.25">
      <c r="A1804" t="s">
        <v>3153</v>
      </c>
      <c r="B1804">
        <f>COUNTIF(progressive!C$13:BW$227,'cards-dc.json'!I3023)</f>
        <v>1</v>
      </c>
      <c r="C1804" t="s">
        <v>5980</v>
      </c>
      <c r="D1804" t="s">
        <v>3831</v>
      </c>
      <c r="E1804" s="56" t="s">
        <v>3951</v>
      </c>
      <c r="F1804">
        <v>0</v>
      </c>
      <c r="G1804">
        <v>0</v>
      </c>
      <c r="H1804" t="s">
        <v>11738</v>
      </c>
      <c r="I1804" s="69" t="str">
        <f>"*"&amp;C1804</f>
        <v>*I Don't Like It (RS)</v>
      </c>
    </row>
    <row r="1805" spans="1:9" x14ac:dyDescent="0.25">
      <c r="A1805" t="s">
        <v>802</v>
      </c>
      <c r="B1805">
        <f>COUNTIF(progressive!C$13:BW$227,'cards-dc.json'!I1171)</f>
        <v>0</v>
      </c>
      <c r="C1805" t="s">
        <v>5981</v>
      </c>
      <c r="D1805" t="s">
        <v>3820</v>
      </c>
      <c r="E1805" t="s">
        <v>3937</v>
      </c>
      <c r="F1805" t="s">
        <v>9790</v>
      </c>
      <c r="G1805" t="s">
        <v>9788</v>
      </c>
      <c r="H1805" t="s">
        <v>11739</v>
      </c>
      <c r="I1805" s="69" t="str">
        <f>"*"&amp;C1805</f>
        <v>*I Know Much about You (DM)</v>
      </c>
    </row>
    <row r="1806" spans="1:9" x14ac:dyDescent="0.25">
      <c r="A1806" t="s">
        <v>3199</v>
      </c>
      <c r="B1806">
        <f>COUNTIF(progressive!C$13:BW$227,'cards-dc.json'!I3084)</f>
        <v>3</v>
      </c>
      <c r="C1806" t="s">
        <v>5982</v>
      </c>
      <c r="D1806" t="s">
        <v>3831</v>
      </c>
      <c r="E1806" s="56" t="s">
        <v>3951</v>
      </c>
      <c r="F1806">
        <v>0</v>
      </c>
      <c r="G1806">
        <v>0</v>
      </c>
      <c r="H1806" t="s">
        <v>11740</v>
      </c>
      <c r="I1806" s="69" t="str">
        <f>"*"&amp;C1806</f>
        <v>*I Pass the Test (RS)</v>
      </c>
    </row>
    <row r="1807" spans="1:9" x14ac:dyDescent="0.25">
      <c r="A1807" t="s">
        <v>1673</v>
      </c>
      <c r="B1807">
        <f>COUNTIF(progressive!C$13:BW$227,'cards-dc.json'!I2270)</f>
        <v>0</v>
      </c>
      <c r="C1807" t="s">
        <v>5983</v>
      </c>
      <c r="D1807" t="s">
        <v>3819</v>
      </c>
      <c r="E1807" s="56" t="s">
        <v>3951</v>
      </c>
      <c r="F1807">
        <v>0</v>
      </c>
      <c r="G1807">
        <v>0</v>
      </c>
      <c r="H1807" t="s">
        <v>11741</v>
      </c>
      <c r="I1807" s="69" t="str">
        <f>"*"&amp;C1807</f>
        <v>*Ibûn (DF)</v>
      </c>
    </row>
    <row r="1808" spans="1:9" x14ac:dyDescent="0.25">
      <c r="A1808" t="s">
        <v>523</v>
      </c>
      <c r="B1808">
        <f>COUNTIF(progressive!C$13:BW$227,'cards-dc.json'!I892)</f>
        <v>0</v>
      </c>
      <c r="C1808" t="s">
        <v>5984</v>
      </c>
      <c r="D1808" t="s">
        <v>3833</v>
      </c>
      <c r="E1808" t="s">
        <v>3938</v>
      </c>
      <c r="F1808" t="s">
        <v>9789</v>
      </c>
      <c r="G1808" t="s">
        <v>9786</v>
      </c>
      <c r="H1808" t="s">
        <v>11742</v>
      </c>
      <c r="I1808" s="69" t="str">
        <f>"*"&amp;C1808</f>
        <v>*Ice-drake (TD)</v>
      </c>
    </row>
    <row r="1809" spans="1:9" x14ac:dyDescent="0.25">
      <c r="A1809" t="s">
        <v>2976</v>
      </c>
      <c r="B1809">
        <f>COUNTIF(progressive!C$13:BW$227,'cards-dc.json'!I2775)</f>
        <v>0</v>
      </c>
      <c r="C1809" t="s">
        <v>5985</v>
      </c>
      <c r="D1809" t="s">
        <v>3829</v>
      </c>
      <c r="E1809" s="56" t="s">
        <v>3951</v>
      </c>
      <c r="F1809">
        <v>0</v>
      </c>
      <c r="G1809">
        <v>0</v>
      </c>
      <c r="H1809" t="s">
        <v>11743</v>
      </c>
      <c r="I1809" s="69" t="str">
        <f>"*"&amp;C1809</f>
        <v>*Ice-drakes of the Ered Úmarth (NW)</v>
      </c>
    </row>
    <row r="1810" spans="1:9" x14ac:dyDescent="0.25">
      <c r="A1810" t="s">
        <v>2897</v>
      </c>
      <c r="B1810">
        <f>COUNTIF(progressive!C$13:BW$227,'cards-dc.json'!I2695)</f>
        <v>0</v>
      </c>
      <c r="C1810" t="s">
        <v>5986</v>
      </c>
      <c r="D1810" t="s">
        <v>3829</v>
      </c>
      <c r="E1810" s="56" t="s">
        <v>3951</v>
      </c>
      <c r="F1810">
        <v>0</v>
      </c>
      <c r="G1810">
        <v>0</v>
      </c>
      <c r="H1810" t="s">
        <v>11744</v>
      </c>
      <c r="I1810" s="69" t="str">
        <f>"*"&amp;C1810</f>
        <v>*Ice-giant (NW)</v>
      </c>
    </row>
    <row r="1811" spans="1:9" x14ac:dyDescent="0.25">
      <c r="A1811" t="s">
        <v>2977</v>
      </c>
      <c r="B1811">
        <f>COUNTIF(progressive!C$13:BW$227,'cards-dc.json'!I2776)</f>
        <v>2</v>
      </c>
      <c r="C1811" t="s">
        <v>5987</v>
      </c>
      <c r="D1811" t="s">
        <v>3829</v>
      </c>
      <c r="E1811" s="56" t="s">
        <v>3951</v>
      </c>
      <c r="F1811">
        <v>0</v>
      </c>
      <c r="G1811">
        <v>0</v>
      </c>
      <c r="H1811" t="s">
        <v>11745</v>
      </c>
      <c r="I1811" s="69" t="str">
        <f>"*"&amp;C1811</f>
        <v>*Ice-King of Urd (NW)</v>
      </c>
    </row>
    <row r="1812" spans="1:9" x14ac:dyDescent="0.25">
      <c r="A1812" t="s">
        <v>2898</v>
      </c>
      <c r="B1812">
        <f>COUNTIF(progressive!C$13:BW$227,'cards-dc.json'!I2696)</f>
        <v>0</v>
      </c>
      <c r="C1812" t="s">
        <v>5988</v>
      </c>
      <c r="D1812" t="s">
        <v>3829</v>
      </c>
      <c r="E1812" t="s">
        <v>3951</v>
      </c>
      <c r="F1812">
        <v>0</v>
      </c>
      <c r="G1812">
        <v>0</v>
      </c>
      <c r="H1812" t="s">
        <v>11746</v>
      </c>
      <c r="I1812" s="69" t="str">
        <f>"*"&amp;C1812</f>
        <v>*Ice-orc Foragers (NW)</v>
      </c>
    </row>
    <row r="1813" spans="1:9" x14ac:dyDescent="0.25">
      <c r="A1813" t="s">
        <v>1009</v>
      </c>
      <c r="B1813">
        <f>COUNTIF(progressive!C$13:BW$227,'cards-dc.json'!I1437)</f>
        <v>0</v>
      </c>
      <c r="C1813" t="s">
        <v>5989</v>
      </c>
      <c r="D1813" t="s">
        <v>3825</v>
      </c>
      <c r="E1813" s="56" t="s">
        <v>3927</v>
      </c>
      <c r="F1813" t="s">
        <v>9791</v>
      </c>
      <c r="G1813" t="s">
        <v>9784</v>
      </c>
      <c r="H1813" t="s">
        <v>11747</v>
      </c>
      <c r="I1813" s="69" t="str">
        <f>"*"&amp;C1813</f>
        <v>*Ice-orcs (LE)</v>
      </c>
    </row>
    <row r="1814" spans="1:9" x14ac:dyDescent="0.25">
      <c r="A1814" t="s">
        <v>2856</v>
      </c>
      <c r="B1814">
        <f>COUNTIF(progressive!C$13:BW$227,'cards-dc.json'!I2654)</f>
        <v>0</v>
      </c>
      <c r="C1814" t="s">
        <v>5990</v>
      </c>
      <c r="D1814" t="s">
        <v>3829</v>
      </c>
      <c r="E1814" s="56" t="s">
        <v>3951</v>
      </c>
      <c r="F1814">
        <v>0</v>
      </c>
      <c r="G1814">
        <v>0</v>
      </c>
      <c r="H1814" t="s">
        <v>11748</v>
      </c>
      <c r="I1814" s="69" t="str">
        <f>"*"&amp;C1814</f>
        <v>*Ice-troll (NW)</v>
      </c>
    </row>
    <row r="1815" spans="1:9" x14ac:dyDescent="0.25">
      <c r="A1815" t="s">
        <v>524</v>
      </c>
      <c r="B1815">
        <f>COUNTIF(progressive!C$13:BW$227,'cards-dc.json'!I893)</f>
        <v>0</v>
      </c>
      <c r="C1815" t="s">
        <v>5991</v>
      </c>
      <c r="D1815" t="s">
        <v>3833</v>
      </c>
      <c r="E1815" t="s">
        <v>3937</v>
      </c>
      <c r="F1815" t="s">
        <v>9785</v>
      </c>
      <c r="G1815" t="s">
        <v>9786</v>
      </c>
      <c r="H1815" t="s">
        <v>11749</v>
      </c>
      <c r="I1815" s="69" t="str">
        <f>"*"&amp;C1815</f>
        <v>*Icy Touch (TD)</v>
      </c>
    </row>
    <row r="1816" spans="1:9" x14ac:dyDescent="0.25">
      <c r="A1816" t="s">
        <v>1007</v>
      </c>
      <c r="B1816">
        <f>COUNTIF(progressive!C$13:BW$227,'cards-dc.json'!I1435)</f>
        <v>0</v>
      </c>
      <c r="C1816" t="s">
        <v>5992</v>
      </c>
      <c r="D1816" t="s">
        <v>3825</v>
      </c>
      <c r="E1816" s="56" t="s">
        <v>3942</v>
      </c>
      <c r="F1816" t="s">
        <v>9790</v>
      </c>
      <c r="G1816" t="s">
        <v>9784</v>
      </c>
      <c r="H1816" t="s">
        <v>11750</v>
      </c>
      <c r="I1816" s="69" t="str">
        <f>"*"&amp;C1816</f>
        <v>*I'll Be At Your Heels (LE)</v>
      </c>
    </row>
    <row r="1817" spans="1:9" x14ac:dyDescent="0.25">
      <c r="A1817" t="s">
        <v>1933</v>
      </c>
      <c r="B1817">
        <f>COUNTIF(progressive!C$13:BW$227,'cards-dc.json'!I2545)</f>
        <v>0</v>
      </c>
      <c r="C1817" t="s">
        <v>5993</v>
      </c>
      <c r="D1817" t="s">
        <v>3828</v>
      </c>
      <c r="E1817" t="s">
        <v>3951</v>
      </c>
      <c r="F1817">
        <v>0</v>
      </c>
      <c r="G1817">
        <v>0</v>
      </c>
      <c r="H1817" t="s">
        <v>11751</v>
      </c>
      <c r="I1817" s="69" t="str">
        <f>"*"&amp;C1817</f>
        <v>*Ill East Wind (NE)</v>
      </c>
    </row>
    <row r="1818" spans="1:9" x14ac:dyDescent="0.25">
      <c r="A1818" t="s">
        <v>1008</v>
      </c>
      <c r="B1818">
        <f>COUNTIF(progressive!C$13:BW$227,'cards-dc.json'!I1436)</f>
        <v>0</v>
      </c>
      <c r="C1818" t="s">
        <v>5994</v>
      </c>
      <c r="D1818" t="s">
        <v>3825</v>
      </c>
      <c r="E1818" s="56" t="s">
        <v>3942</v>
      </c>
      <c r="F1818" t="s">
        <v>9790</v>
      </c>
      <c r="G1818" t="s">
        <v>9784</v>
      </c>
      <c r="H1818" t="s">
        <v>11752</v>
      </c>
      <c r="I1818" s="69" t="str">
        <f>"*"&amp;C1818</f>
        <v>*I'll Report You (LE)</v>
      </c>
    </row>
    <row r="1819" spans="1:9" x14ac:dyDescent="0.25">
      <c r="A1819" t="s">
        <v>1259</v>
      </c>
      <c r="B1819">
        <f>COUNTIF(progressive!C$13:BW$227,'cards-dc.json'!I1812)</f>
        <v>0</v>
      </c>
      <c r="C1819" t="s">
        <v>5995</v>
      </c>
      <c r="D1819" t="s">
        <v>3836</v>
      </c>
      <c r="E1819" s="56" t="s">
        <v>3941</v>
      </c>
      <c r="F1819" t="s">
        <v>9787</v>
      </c>
      <c r="G1819" t="s">
        <v>9784</v>
      </c>
      <c r="H1819" t="s">
        <v>11753</v>
      </c>
      <c r="I1819" s="69" t="str">
        <f>"*"&amp;C1819</f>
        <v>*Ill-favoured Fellow (WH)</v>
      </c>
    </row>
    <row r="1820" spans="1:9" x14ac:dyDescent="0.25">
      <c r="A1820" t="s">
        <v>2327</v>
      </c>
      <c r="B1820">
        <f>COUNTIF(progressive!C$13:BW$227,'cards-dc.json'!I3664)</f>
        <v>0</v>
      </c>
      <c r="C1820" t="s">
        <v>5996</v>
      </c>
      <c r="D1820" t="s">
        <v>3818</v>
      </c>
      <c r="E1820" s="56" t="s">
        <v>3951</v>
      </c>
      <c r="F1820">
        <v>0</v>
      </c>
      <c r="G1820">
        <v>0</v>
      </c>
      <c r="H1820" t="s">
        <v>11754</v>
      </c>
      <c r="I1820" s="69" t="str">
        <f>"*"&amp;C1820</f>
        <v>*Ilpar-Karam (CP)</v>
      </c>
    </row>
    <row r="1821" spans="1:9" x14ac:dyDescent="0.25">
      <c r="A1821" t="s">
        <v>2485</v>
      </c>
      <c r="B1821">
        <f>COUNTIF(progressive!C$13:BW$227,'cards-dc.json'!I3866)</f>
        <v>0</v>
      </c>
      <c r="C1821" t="s">
        <v>5997</v>
      </c>
      <c r="D1821" t="s">
        <v>3823</v>
      </c>
      <c r="E1821" s="56" t="s">
        <v>3951</v>
      </c>
      <c r="F1821">
        <v>0</v>
      </c>
      <c r="G1821">
        <v>0</v>
      </c>
      <c r="H1821" t="s">
        <v>11755</v>
      </c>
      <c r="I1821" s="69" t="str">
        <f>"*"&amp;C1821</f>
        <v>*Imagination Run Away (GW)</v>
      </c>
    </row>
    <row r="1822" spans="1:9" x14ac:dyDescent="0.25">
      <c r="A1822" t="s">
        <v>213</v>
      </c>
      <c r="B1822">
        <f>COUNTIF(progressive!C$13:BW$227,'cards-dc.json'!I218)</f>
        <v>0</v>
      </c>
      <c r="C1822" t="s">
        <v>5998</v>
      </c>
      <c r="D1822" t="s">
        <v>3835</v>
      </c>
      <c r="E1822" s="56" t="s">
        <v>3928</v>
      </c>
      <c r="F1822" t="s">
        <v>9795</v>
      </c>
      <c r="G1822" t="s">
        <v>9786</v>
      </c>
      <c r="H1822" t="s">
        <v>11756</v>
      </c>
      <c r="I1822" s="69" t="str">
        <f>"*"&amp;C1822</f>
        <v>*Imlad Morgul (TW)</v>
      </c>
    </row>
    <row r="1823" spans="1:9" x14ac:dyDescent="0.25">
      <c r="A1823" t="s">
        <v>1388</v>
      </c>
      <c r="B1823">
        <f>COUNTIF(progressive!C$13:BW$227,'cards-dc.json'!I1948)</f>
        <v>0</v>
      </c>
      <c r="C1823" t="s">
        <v>5999</v>
      </c>
      <c r="D1823" t="s">
        <v>3814</v>
      </c>
      <c r="E1823" t="s">
        <v>3927</v>
      </c>
      <c r="F1823" t="s">
        <v>9785</v>
      </c>
      <c r="G1823" t="s">
        <v>9786</v>
      </c>
      <c r="H1823" t="s">
        <v>11757</v>
      </c>
      <c r="I1823" s="69" t="str">
        <f>"*"&amp;C1823</f>
        <v>*Imprisoned and Mocked (BA)</v>
      </c>
    </row>
    <row r="1824" spans="1:9" x14ac:dyDescent="0.25">
      <c r="A1824" t="s">
        <v>50</v>
      </c>
      <c r="B1824">
        <f>COUNTIF(progressive!C$13:BW$227,'cards-dc.json'!I52)</f>
        <v>0</v>
      </c>
      <c r="C1824" t="s">
        <v>6000</v>
      </c>
      <c r="D1824" t="s">
        <v>3835</v>
      </c>
      <c r="E1824" s="56" t="s">
        <v>3926</v>
      </c>
      <c r="F1824" t="s">
        <v>9787</v>
      </c>
      <c r="G1824" t="s">
        <v>9788</v>
      </c>
      <c r="H1824" t="s">
        <v>11758</v>
      </c>
      <c r="I1824" s="69" t="str">
        <f>"*"&amp;C1824</f>
        <v>*Imrahil (TW)</v>
      </c>
    </row>
    <row r="1825" spans="1:9" x14ac:dyDescent="0.25">
      <c r="A1825" t="s">
        <v>2354</v>
      </c>
      <c r="B1825">
        <f>COUNTIF(progressive!C$13:BW$227,'cards-dc.json'!I3707)</f>
        <v>0</v>
      </c>
      <c r="C1825" t="s">
        <v>6001</v>
      </c>
      <c r="D1825" t="s">
        <v>3821</v>
      </c>
      <c r="E1825" t="s">
        <v>3951</v>
      </c>
      <c r="F1825">
        <v>0</v>
      </c>
      <c r="G1825">
        <v>0</v>
      </c>
      <c r="H1825" t="s">
        <v>11759</v>
      </c>
      <c r="I1825" s="69" t="str">
        <f>"*"&amp;C1825</f>
        <v>*Imrazôr III (DS)</v>
      </c>
    </row>
    <row r="1826" spans="1:9" x14ac:dyDescent="0.25">
      <c r="A1826" t="s">
        <v>1559</v>
      </c>
      <c r="B1826">
        <f>COUNTIF(progressive!C$13:BW$227,'cards-dc.json'!I2137)</f>
        <v>0</v>
      </c>
      <c r="C1826" t="s">
        <v>6002</v>
      </c>
      <c r="D1826" t="s">
        <v>3822</v>
      </c>
      <c r="E1826" s="56">
        <v>0</v>
      </c>
      <c r="F1826">
        <v>0</v>
      </c>
      <c r="G1826">
        <v>0</v>
      </c>
      <c r="H1826" t="s">
        <v>11760</v>
      </c>
      <c r="I1826" s="69" t="str">
        <f>"*"&amp;C1826</f>
        <v>*In Accord with Nature (FB)</v>
      </c>
    </row>
    <row r="1827" spans="1:9" x14ac:dyDescent="0.25">
      <c r="A1827" t="s">
        <v>722</v>
      </c>
      <c r="B1827">
        <f>COUNTIF(progressive!C$13:BW$227,'cards-dc.json'!I1091)</f>
        <v>8</v>
      </c>
      <c r="C1827" t="s">
        <v>6003</v>
      </c>
      <c r="D1827" t="s">
        <v>3820</v>
      </c>
      <c r="E1827" t="s">
        <v>3937</v>
      </c>
      <c r="F1827" t="s">
        <v>9785</v>
      </c>
      <c r="G1827" t="s">
        <v>9786</v>
      </c>
      <c r="H1827" t="s">
        <v>11761</v>
      </c>
      <c r="I1827" s="69" t="str">
        <f>"*"&amp;C1827</f>
        <v>*In Darkness Bind Them (DM)</v>
      </c>
    </row>
    <row r="1828" spans="1:9" x14ac:dyDescent="0.25">
      <c r="A1828" t="s">
        <v>723</v>
      </c>
      <c r="B1828">
        <f>COUNTIF(progressive!C$13:BW$227,'cards-dc.json'!I1092)</f>
        <v>0</v>
      </c>
      <c r="C1828" t="s">
        <v>6004</v>
      </c>
      <c r="D1828" t="s">
        <v>3820</v>
      </c>
      <c r="E1828" t="s">
        <v>3935</v>
      </c>
      <c r="F1828" t="s">
        <v>9785</v>
      </c>
      <c r="G1828" t="s">
        <v>9786</v>
      </c>
      <c r="H1828" t="s">
        <v>11762</v>
      </c>
      <c r="I1828" s="69" t="str">
        <f>"*"&amp;C1828</f>
        <v>*In Great Wrath (DM)</v>
      </c>
    </row>
    <row r="1829" spans="1:9" x14ac:dyDescent="0.25">
      <c r="A1829" t="s">
        <v>1273</v>
      </c>
      <c r="B1829">
        <f>COUNTIF(progressive!C$13:BW$227,'cards-dc.json'!I1829)</f>
        <v>0</v>
      </c>
      <c r="C1829" t="s">
        <v>6005</v>
      </c>
      <c r="D1829" t="s">
        <v>3836</v>
      </c>
      <c r="E1829" t="s">
        <v>3941</v>
      </c>
      <c r="F1829" t="s">
        <v>9785</v>
      </c>
      <c r="G1829" t="s">
        <v>9786</v>
      </c>
      <c r="H1829" t="s">
        <v>11763</v>
      </c>
      <c r="I1829" s="69" t="str">
        <f>"*"&amp;C1829</f>
        <v>*In the Grip of Ambition (WH)</v>
      </c>
    </row>
    <row r="1830" spans="1:9" x14ac:dyDescent="0.25">
      <c r="A1830" t="s">
        <v>724</v>
      </c>
      <c r="B1830">
        <f>COUNTIF(progressive!C$13:BW$227,'cards-dc.json'!I1093)</f>
        <v>0</v>
      </c>
      <c r="C1830" t="s">
        <v>6006</v>
      </c>
      <c r="D1830" t="s">
        <v>3820</v>
      </c>
      <c r="E1830" s="56" t="s">
        <v>3940</v>
      </c>
      <c r="F1830" t="s">
        <v>9785</v>
      </c>
      <c r="G1830" t="s">
        <v>9786</v>
      </c>
      <c r="H1830" t="s">
        <v>11764</v>
      </c>
      <c r="I1830" s="69" t="str">
        <f>"*"&amp;C1830</f>
        <v>*In the Heart of his Realm (DM)</v>
      </c>
    </row>
    <row r="1831" spans="1:9" x14ac:dyDescent="0.25">
      <c r="A1831" t="s">
        <v>1010</v>
      </c>
      <c r="B1831">
        <f>COUNTIF(progressive!C$13:BW$227,'cards-dc.json'!I1438)</f>
        <v>0</v>
      </c>
      <c r="C1831" t="s">
        <v>6007</v>
      </c>
      <c r="D1831" t="s">
        <v>3825</v>
      </c>
      <c r="E1831" t="s">
        <v>3926</v>
      </c>
      <c r="F1831" t="s">
        <v>9790</v>
      </c>
      <c r="G1831" t="s">
        <v>9784</v>
      </c>
      <c r="H1831" t="s">
        <v>11765</v>
      </c>
      <c r="I1831" s="69" t="str">
        <f>"*"&amp;C1831</f>
        <v>*In the Name of Mordor (LE)</v>
      </c>
    </row>
    <row r="1832" spans="1:9" x14ac:dyDescent="0.25">
      <c r="A1832" t="s">
        <v>920</v>
      </c>
      <c r="B1832">
        <f>COUNTIF(progressive!C$13:BW$227,'cards-dc.json'!I1310)</f>
        <v>1</v>
      </c>
      <c r="C1832" t="s">
        <v>6008</v>
      </c>
      <c r="D1832" t="s">
        <v>3825</v>
      </c>
      <c r="E1832" t="s">
        <v>3942</v>
      </c>
      <c r="F1832" t="s">
        <v>9785</v>
      </c>
      <c r="G1832" t="s">
        <v>9786</v>
      </c>
      <c r="H1832" t="s">
        <v>11766</v>
      </c>
      <c r="I1832" s="69" t="str">
        <f>"*"&amp;C1832</f>
        <v>*Incite Defenders (LE)</v>
      </c>
    </row>
    <row r="1833" spans="1:9" x14ac:dyDescent="0.25">
      <c r="A1833" t="s">
        <v>525</v>
      </c>
      <c r="B1833">
        <f>COUNTIF(progressive!C$13:BW$227,'cards-dc.json'!I1311)</f>
        <v>0</v>
      </c>
      <c r="C1833" t="s">
        <v>6010</v>
      </c>
      <c r="D1833" t="s">
        <v>3825</v>
      </c>
      <c r="E1833" t="s">
        <v>3942</v>
      </c>
      <c r="F1833" t="s">
        <v>9785</v>
      </c>
      <c r="G1833" t="s">
        <v>9786</v>
      </c>
      <c r="H1833" t="s">
        <v>11767</v>
      </c>
      <c r="I1833" s="69" t="str">
        <f>"*"&amp;C1833</f>
        <v>*Incite Denizens (LE)</v>
      </c>
    </row>
    <row r="1834" spans="1:9" x14ac:dyDescent="0.25">
      <c r="A1834" t="s">
        <v>525</v>
      </c>
      <c r="B1834">
        <f>COUNTIF(progressive!C$13:BW$227,'cards-dc.json'!I894)</f>
        <v>4</v>
      </c>
      <c r="C1834" t="s">
        <v>6009</v>
      </c>
      <c r="D1834" t="s">
        <v>3833</v>
      </c>
      <c r="E1834" s="56" t="s">
        <v>3937</v>
      </c>
      <c r="F1834" t="s">
        <v>9785</v>
      </c>
      <c r="G1834" t="s">
        <v>9786</v>
      </c>
      <c r="H1834" t="s">
        <v>11768</v>
      </c>
      <c r="I1834" s="69" t="str">
        <f>"*"&amp;C1834</f>
        <v>*Incite Denizens (TD)</v>
      </c>
    </row>
    <row r="1835" spans="1:9" x14ac:dyDescent="0.25">
      <c r="A1835" t="s">
        <v>526</v>
      </c>
      <c r="B1835">
        <f>COUNTIF(progressive!C$13:BW$227,'cards-dc.json'!I895)</f>
        <v>0</v>
      </c>
      <c r="C1835" t="s">
        <v>6011</v>
      </c>
      <c r="D1835" t="s">
        <v>3833</v>
      </c>
      <c r="E1835" t="s">
        <v>3937</v>
      </c>
      <c r="F1835" t="s">
        <v>9785</v>
      </c>
      <c r="G1835" t="s">
        <v>9786</v>
      </c>
      <c r="H1835" t="s">
        <v>11769</v>
      </c>
      <c r="I1835" s="69" t="str">
        <f>"*"&amp;C1835</f>
        <v>*Incite Minions (TD)</v>
      </c>
    </row>
    <row r="1836" spans="1:9" x14ac:dyDescent="0.25">
      <c r="A1836" t="s">
        <v>117</v>
      </c>
      <c r="B1836">
        <f>COUNTIF(progressive!C$13:BW$227,'cards-dc.json'!I120)</f>
        <v>9</v>
      </c>
      <c r="C1836" t="s">
        <v>6012</v>
      </c>
      <c r="D1836" t="s">
        <v>3835</v>
      </c>
      <c r="E1836" t="s">
        <v>3927</v>
      </c>
      <c r="F1836" t="s">
        <v>9789</v>
      </c>
      <c r="G1836" t="s">
        <v>9786</v>
      </c>
      <c r="H1836" t="s">
        <v>11770</v>
      </c>
      <c r="I1836" s="69" t="str">
        <f>"*"&amp;C1836</f>
        <v>*Indûr Dawndeath (TW)</v>
      </c>
    </row>
    <row r="1837" spans="1:9" x14ac:dyDescent="0.25">
      <c r="A1837" t="s">
        <v>868</v>
      </c>
      <c r="B1837">
        <f>COUNTIF(progressive!C$13:BW$227,'cards-dc.json'!I1237)</f>
        <v>3</v>
      </c>
      <c r="C1837" t="s">
        <v>6013</v>
      </c>
      <c r="D1837" t="s">
        <v>3825</v>
      </c>
      <c r="E1837" t="s">
        <v>3925</v>
      </c>
      <c r="F1837" t="s">
        <v>9787</v>
      </c>
      <c r="G1837" t="s">
        <v>9794</v>
      </c>
      <c r="H1837" t="s">
        <v>11771</v>
      </c>
      <c r="I1837" s="69" t="str">
        <f>"*"&amp;C1837</f>
        <v>*Indûr the Ringwraith (LE)</v>
      </c>
    </row>
    <row r="1838" spans="1:9" x14ac:dyDescent="0.25">
      <c r="A1838" t="s">
        <v>1011</v>
      </c>
      <c r="B1838">
        <f>COUNTIF(progressive!C$13:BW$227,'cards-dc.json'!I1439)</f>
        <v>0</v>
      </c>
      <c r="C1838" t="s">
        <v>6014</v>
      </c>
      <c r="D1838" t="s">
        <v>3825</v>
      </c>
      <c r="E1838" s="56" t="s">
        <v>3927</v>
      </c>
      <c r="F1838" t="s">
        <v>9790</v>
      </c>
      <c r="G1838" t="s">
        <v>9784</v>
      </c>
      <c r="H1838" t="s">
        <v>11772</v>
      </c>
      <c r="I1838" s="69" t="str">
        <f>"*"&amp;C1838</f>
        <v>*Indûr Unleashed (LE)</v>
      </c>
    </row>
    <row r="1839" spans="1:9" x14ac:dyDescent="0.25">
      <c r="A1839" t="s">
        <v>2160</v>
      </c>
      <c r="B1839">
        <f>COUNTIF(progressive!C$13:BW$227,'cards-dc.json'!I3466)</f>
        <v>0</v>
      </c>
      <c r="C1839" t="s">
        <v>6015</v>
      </c>
      <c r="D1839" t="s">
        <v>3817</v>
      </c>
      <c r="E1839" t="s">
        <v>3951</v>
      </c>
      <c r="F1839">
        <v>0</v>
      </c>
      <c r="G1839">
        <v>0</v>
      </c>
      <c r="H1839" t="s">
        <v>11773</v>
      </c>
      <c r="I1839" s="69" t="str">
        <f>"*"&amp;C1839</f>
        <v>*Infested Jungles (CA)</v>
      </c>
    </row>
    <row r="1840" spans="1:9" x14ac:dyDescent="0.25">
      <c r="A1840" t="s">
        <v>3586</v>
      </c>
      <c r="B1840">
        <f>COUNTIF(progressive!C$13:BW$227,'cards-dc.json'!I4151)</f>
        <v>5</v>
      </c>
      <c r="C1840" t="s">
        <v>6016</v>
      </c>
      <c r="D1840" t="s">
        <v>3837</v>
      </c>
      <c r="E1840" s="56" t="s">
        <v>3951</v>
      </c>
      <c r="F1840">
        <v>0</v>
      </c>
      <c r="G1840">
        <v>0</v>
      </c>
      <c r="H1840" t="s">
        <v>11774</v>
      </c>
      <c r="I1840" s="69" t="str">
        <f>"*"&amp;C1840</f>
        <v>*Ingold (WR)</v>
      </c>
    </row>
    <row r="1841" spans="1:9" x14ac:dyDescent="0.25">
      <c r="A1841" t="s">
        <v>725</v>
      </c>
      <c r="B1841">
        <f>COUNTIF(progressive!C$13:BW$227,'cards-dc.json'!I1094)</f>
        <v>0</v>
      </c>
      <c r="C1841" t="s">
        <v>6017</v>
      </c>
      <c r="D1841" t="s">
        <v>3820</v>
      </c>
      <c r="E1841" s="56" t="s">
        <v>3937</v>
      </c>
      <c r="F1841" t="s">
        <v>9785</v>
      </c>
      <c r="G1841" t="s">
        <v>9786</v>
      </c>
      <c r="H1841" t="s">
        <v>11775</v>
      </c>
      <c r="I1841" s="69" t="str">
        <f>"*"&amp;C1841</f>
        <v>*Inner Cunning (DM)</v>
      </c>
    </row>
    <row r="1842" spans="1:9" x14ac:dyDescent="0.25">
      <c r="A1842" t="s">
        <v>1274</v>
      </c>
      <c r="B1842">
        <f>COUNTIF(progressive!C$13:BW$227,'cards-dc.json'!I1830)</f>
        <v>0</v>
      </c>
      <c r="C1842" t="s">
        <v>6018</v>
      </c>
      <c r="D1842" t="s">
        <v>3836</v>
      </c>
      <c r="E1842" t="s">
        <v>3940</v>
      </c>
      <c r="F1842" t="s">
        <v>9785</v>
      </c>
      <c r="G1842" t="s">
        <v>9786</v>
      </c>
      <c r="H1842" t="s">
        <v>11776</v>
      </c>
      <c r="I1842" s="69" t="str">
        <f>"*"&amp;C1842</f>
        <v>*Inner Rot (WH)</v>
      </c>
    </row>
    <row r="1843" spans="1:9" x14ac:dyDescent="0.25">
      <c r="A1843" t="s">
        <v>2486</v>
      </c>
      <c r="B1843">
        <f>COUNTIF(progressive!C$13:BW$227,'cards-dc.json'!I3867)</f>
        <v>0</v>
      </c>
      <c r="C1843" t="s">
        <v>6019</v>
      </c>
      <c r="D1843" t="s">
        <v>3823</v>
      </c>
      <c r="E1843" s="56" t="s">
        <v>3951</v>
      </c>
      <c r="F1843">
        <v>0</v>
      </c>
      <c r="G1843">
        <v>0</v>
      </c>
      <c r="H1843" t="s">
        <v>11777</v>
      </c>
      <c r="I1843" s="69" t="str">
        <f>"*"&amp;C1843</f>
        <v>*Insatiable Hunger (GW)</v>
      </c>
    </row>
    <row r="1844" spans="1:9" x14ac:dyDescent="0.25">
      <c r="A1844" t="s">
        <v>1934</v>
      </c>
      <c r="B1844">
        <f>COUNTIF(progressive!C$13:BW$227,'cards-dc.json'!I2546)</f>
        <v>0</v>
      </c>
      <c r="C1844" t="s">
        <v>6020</v>
      </c>
      <c r="D1844" t="s">
        <v>3828</v>
      </c>
      <c r="E1844" t="s">
        <v>3951</v>
      </c>
      <c r="F1844">
        <v>0</v>
      </c>
      <c r="G1844">
        <v>0</v>
      </c>
      <c r="H1844" t="s">
        <v>11778</v>
      </c>
      <c r="I1844" s="69" t="str">
        <f>"*"&amp;C1844</f>
        <v>*Instilled with Malice (NE)</v>
      </c>
    </row>
    <row r="1845" spans="1:9" x14ac:dyDescent="0.25">
      <c r="A1845" t="s">
        <v>1935</v>
      </c>
      <c r="B1845">
        <f>COUNTIF(progressive!C$13:BW$227,'cards-dc.json'!I2547)</f>
        <v>0</v>
      </c>
      <c r="C1845" t="s">
        <v>6021</v>
      </c>
      <c r="D1845" t="s">
        <v>3828</v>
      </c>
      <c r="E1845" t="s">
        <v>3951</v>
      </c>
      <c r="F1845">
        <v>0</v>
      </c>
      <c r="G1845">
        <v>0</v>
      </c>
      <c r="H1845" t="s">
        <v>11779</v>
      </c>
      <c r="I1845" s="69" t="str">
        <f>"*"&amp;C1845</f>
        <v>*Interrogation (NE)</v>
      </c>
    </row>
    <row r="1846" spans="1:9" x14ac:dyDescent="0.25">
      <c r="A1846" t="s">
        <v>803</v>
      </c>
      <c r="B1846">
        <f>COUNTIF(progressive!C$13:BW$227,'cards-dc.json'!I1172)</f>
        <v>1</v>
      </c>
      <c r="C1846" t="s">
        <v>6022</v>
      </c>
      <c r="D1846" t="s">
        <v>3820</v>
      </c>
      <c r="E1846" t="s">
        <v>3938</v>
      </c>
      <c r="F1846" t="s">
        <v>9790</v>
      </c>
      <c r="G1846" t="s">
        <v>9788</v>
      </c>
      <c r="H1846" t="s">
        <v>11780</v>
      </c>
      <c r="I1846" s="69" t="str">
        <f>"*"&amp;C1846</f>
        <v>*Into Dark Tunnels (DM)</v>
      </c>
    </row>
    <row r="1847" spans="1:9" x14ac:dyDescent="0.25">
      <c r="A1847" t="s">
        <v>804</v>
      </c>
      <c r="B1847">
        <f>COUNTIF(progressive!C$13:BW$227,'cards-dc.json'!I1173)</f>
        <v>0</v>
      </c>
      <c r="C1847" t="s">
        <v>6023</v>
      </c>
      <c r="D1847" t="s">
        <v>3820</v>
      </c>
      <c r="E1847" t="s">
        <v>3936</v>
      </c>
      <c r="F1847" t="s">
        <v>9790</v>
      </c>
      <c r="G1847" t="s">
        <v>9788</v>
      </c>
      <c r="H1847" t="s">
        <v>11781</v>
      </c>
      <c r="I1847" s="69" t="str">
        <f>"*"&amp;C1847</f>
        <v>*Into the Smoking Cone (DM)</v>
      </c>
    </row>
    <row r="1848" spans="1:9" x14ac:dyDescent="0.25">
      <c r="A1848" t="s">
        <v>1425</v>
      </c>
      <c r="B1848">
        <f>COUNTIF(progressive!C$13:BW$227,'cards-dc.json'!I1985)</f>
        <v>1</v>
      </c>
      <c r="C1848" t="s">
        <v>6024</v>
      </c>
      <c r="D1848" t="s">
        <v>3814</v>
      </c>
      <c r="E1848" t="s">
        <v>3927</v>
      </c>
      <c r="F1848" t="s">
        <v>9790</v>
      </c>
      <c r="G1848" t="s">
        <v>9784</v>
      </c>
      <c r="H1848" t="s">
        <v>11782</v>
      </c>
      <c r="I1848" s="69" t="str">
        <f>"*"&amp;C1848</f>
        <v>*Invade Their Domain (BA)</v>
      </c>
    </row>
    <row r="1849" spans="1:9" x14ac:dyDescent="0.25">
      <c r="A1849" t="s">
        <v>2092</v>
      </c>
      <c r="B1849">
        <f>COUNTIF(progressive!C$13:BW$227,'cards-dc.json'!I3377)</f>
        <v>0</v>
      </c>
      <c r="C1849" t="s">
        <v>6025</v>
      </c>
      <c r="D1849" t="s">
        <v>3815</v>
      </c>
      <c r="E1849" s="56" t="s">
        <v>3951</v>
      </c>
      <c r="F1849">
        <v>0</v>
      </c>
      <c r="G1849">
        <v>0</v>
      </c>
      <c r="H1849" t="s">
        <v>11783</v>
      </c>
      <c r="I1849" s="69" t="str">
        <f>"*"&amp;C1849</f>
        <v>*Inyalonî [H] (BO)</v>
      </c>
    </row>
    <row r="1850" spans="1:9" x14ac:dyDescent="0.25">
      <c r="A1850" t="s">
        <v>2092</v>
      </c>
      <c r="B1850">
        <f>COUNTIF(progressive!C$13:BW$227,'cards-dc.json'!I3378)</f>
        <v>0</v>
      </c>
      <c r="C1850" t="s">
        <v>6026</v>
      </c>
      <c r="D1850" t="s">
        <v>3815</v>
      </c>
      <c r="E1850" s="56" t="s">
        <v>3951</v>
      </c>
      <c r="F1850">
        <v>0</v>
      </c>
      <c r="G1850">
        <v>0</v>
      </c>
      <c r="H1850" t="s">
        <v>11784</v>
      </c>
      <c r="I1850" s="69" t="str">
        <f>"*"&amp;C1850</f>
        <v>*Inyalonî [M] (BO)</v>
      </c>
    </row>
    <row r="1851" spans="1:9" x14ac:dyDescent="0.25">
      <c r="A1851" t="s">
        <v>2328</v>
      </c>
      <c r="B1851">
        <f>COUNTIF(progressive!C$13:BW$227,'cards-dc.json'!I3665)</f>
        <v>0</v>
      </c>
      <c r="C1851" t="s">
        <v>6027</v>
      </c>
      <c r="D1851" t="s">
        <v>3818</v>
      </c>
      <c r="E1851" s="56" t="s">
        <v>3951</v>
      </c>
      <c r="F1851">
        <v>0</v>
      </c>
      <c r="G1851">
        <v>0</v>
      </c>
      <c r="H1851" t="s">
        <v>11785</v>
      </c>
      <c r="I1851" s="69" t="str">
        <f>"*"&amp;C1851</f>
        <v>*Iorag Camp [H] (CP)</v>
      </c>
    </row>
    <row r="1852" spans="1:9" x14ac:dyDescent="0.25">
      <c r="A1852" t="s">
        <v>2328</v>
      </c>
      <c r="B1852">
        <f>COUNTIF(progressive!C$13:BW$227,'cards-dc.json'!I3666)</f>
        <v>1</v>
      </c>
      <c r="C1852" t="s">
        <v>6028</v>
      </c>
      <c r="D1852" t="s">
        <v>3818</v>
      </c>
      <c r="E1852" s="56" t="s">
        <v>3951</v>
      </c>
      <c r="F1852">
        <v>0</v>
      </c>
      <c r="G1852">
        <v>0</v>
      </c>
      <c r="H1852" t="s">
        <v>11786</v>
      </c>
      <c r="I1852" s="69" t="str">
        <f>"*"&amp;C1852</f>
        <v>*Iorag Camp [M] (CP)</v>
      </c>
    </row>
    <row r="1853" spans="1:9" x14ac:dyDescent="0.25">
      <c r="A1853" t="s">
        <v>2297</v>
      </c>
      <c r="B1853">
        <f>COUNTIF(progressive!C$13:BW$227,'cards-dc.json'!I3626)</f>
        <v>0</v>
      </c>
      <c r="C1853" t="s">
        <v>6029</v>
      </c>
      <c r="D1853" t="s">
        <v>3818</v>
      </c>
      <c r="E1853" s="56" t="s">
        <v>3951</v>
      </c>
      <c r="F1853">
        <v>0</v>
      </c>
      <c r="G1853">
        <v>0</v>
      </c>
      <c r="H1853" t="s">
        <v>11787</v>
      </c>
      <c r="I1853" s="69" t="str">
        <f>"*"&amp;C1853</f>
        <v>*Iorags (CP)</v>
      </c>
    </row>
    <row r="1854" spans="1:9" x14ac:dyDescent="0.25">
      <c r="A1854" t="s">
        <v>490</v>
      </c>
      <c r="B1854">
        <f>COUNTIF(progressive!C$13:BW$227,'cards-dc.json'!I859)</f>
        <v>0</v>
      </c>
      <c r="C1854" t="s">
        <v>6030</v>
      </c>
      <c r="D1854" t="s">
        <v>3833</v>
      </c>
      <c r="E1854" t="s">
        <v>3935</v>
      </c>
      <c r="F1854" t="s">
        <v>9787</v>
      </c>
      <c r="G1854" t="s">
        <v>9788</v>
      </c>
      <c r="H1854" t="s">
        <v>11788</v>
      </c>
      <c r="I1854" s="69" t="str">
        <f>"*"&amp;C1854</f>
        <v>*Ioreth (TD)</v>
      </c>
    </row>
    <row r="1855" spans="1:9" x14ac:dyDescent="0.25">
      <c r="A1855" t="s">
        <v>1275</v>
      </c>
      <c r="B1855">
        <f>COUNTIF(progressive!C$13:BW$227,'cards-dc.json'!I1831)</f>
        <v>0</v>
      </c>
      <c r="C1855" t="s">
        <v>6031</v>
      </c>
      <c r="D1855" t="s">
        <v>3836</v>
      </c>
      <c r="E1855" s="56" t="s">
        <v>3948</v>
      </c>
      <c r="F1855" t="s">
        <v>9785</v>
      </c>
      <c r="G1855" t="s">
        <v>9786</v>
      </c>
      <c r="H1855" t="s">
        <v>11789</v>
      </c>
      <c r="I1855" s="69" t="str">
        <f>"*"&amp;C1855</f>
        <v>*Ire of the East (WH)</v>
      </c>
    </row>
    <row r="1856" spans="1:9" x14ac:dyDescent="0.25">
      <c r="A1856" t="s">
        <v>527</v>
      </c>
      <c r="B1856">
        <f>COUNTIF(progressive!C$13:BW$227,'cards-dc.json'!I896)</f>
        <v>0</v>
      </c>
      <c r="C1856" t="s">
        <v>6032</v>
      </c>
      <c r="D1856" t="s">
        <v>3833</v>
      </c>
      <c r="E1856" t="s">
        <v>8517</v>
      </c>
      <c r="F1856" t="s">
        <v>9785</v>
      </c>
      <c r="G1856" t="s">
        <v>9786</v>
      </c>
      <c r="H1856" t="s">
        <v>11790</v>
      </c>
      <c r="I1856" s="69" t="str">
        <f>"*"&amp;C1856</f>
        <v>*Ireful Flames (TD)</v>
      </c>
    </row>
    <row r="1857" spans="1:9" x14ac:dyDescent="0.25">
      <c r="A1857" t="s">
        <v>449</v>
      </c>
      <c r="B1857">
        <f>COUNTIF(progressive!C$13:BW$227,'cards-dc.json'!I1783)</f>
        <v>0</v>
      </c>
      <c r="C1857" t="s">
        <v>6034</v>
      </c>
      <c r="D1857" t="s">
        <v>3813</v>
      </c>
      <c r="E1857" t="s">
        <v>3935</v>
      </c>
      <c r="F1857" t="s">
        <v>9793</v>
      </c>
      <c r="G1857" t="s">
        <v>9784</v>
      </c>
      <c r="H1857" t="s">
        <v>11791</v>
      </c>
      <c r="I1857" s="69" t="str">
        <f>"*"&amp;C1857</f>
        <v>*Irerock [M] (AS)</v>
      </c>
    </row>
    <row r="1858" spans="1:9" x14ac:dyDescent="0.25">
      <c r="A1858" t="s">
        <v>449</v>
      </c>
      <c r="B1858">
        <f>COUNTIF(progressive!C$13:BW$227,'cards-dc.json'!I454)</f>
        <v>0</v>
      </c>
      <c r="C1858" t="s">
        <v>6033</v>
      </c>
      <c r="D1858" t="s">
        <v>3835</v>
      </c>
      <c r="E1858" s="56" t="s">
        <v>3926</v>
      </c>
      <c r="F1858" t="s">
        <v>9793</v>
      </c>
      <c r="G1858" t="s">
        <v>9788</v>
      </c>
      <c r="H1858" t="s">
        <v>11792</v>
      </c>
      <c r="I1858" s="69" t="str">
        <f>"*"&amp;C1858</f>
        <v>*Irerock [H] (TW)</v>
      </c>
    </row>
    <row r="1859" spans="1:9" x14ac:dyDescent="0.25">
      <c r="A1859" t="s">
        <v>450</v>
      </c>
      <c r="B1859">
        <f>COUNTIF(progressive!C$13:BW$227,'cards-dc.json'!I2401)</f>
        <v>0</v>
      </c>
      <c r="C1859" t="s">
        <v>6037</v>
      </c>
      <c r="D1859" t="s">
        <v>3819</v>
      </c>
      <c r="E1859" s="56">
        <v>0</v>
      </c>
      <c r="F1859">
        <v>0</v>
      </c>
      <c r="G1859">
        <v>0</v>
      </c>
      <c r="H1859" t="s">
        <v>11793</v>
      </c>
      <c r="I1859" s="69" t="str">
        <f>"*"&amp;C1859</f>
        <v>*Iron Hill Dwarf-hold [D] (DF)</v>
      </c>
    </row>
    <row r="1860" spans="1:9" x14ac:dyDescent="0.25">
      <c r="A1860" t="s">
        <v>450</v>
      </c>
      <c r="B1860">
        <f>COUNTIF(progressive!C$13:BW$227,'cards-dc.json'!I1602)</f>
        <v>0</v>
      </c>
      <c r="C1860" t="s">
        <v>6036</v>
      </c>
      <c r="D1860" t="s">
        <v>3825</v>
      </c>
      <c r="E1860" t="s">
        <v>3927</v>
      </c>
      <c r="F1860" t="s">
        <v>9793</v>
      </c>
      <c r="G1860" t="s">
        <v>9784</v>
      </c>
      <c r="H1860" t="s">
        <v>11794</v>
      </c>
      <c r="I1860" s="69" t="str">
        <f>"*"&amp;C1860</f>
        <v>*Iron Hill Dwarf-hold [M] (LE)</v>
      </c>
    </row>
    <row r="1861" spans="1:9" x14ac:dyDescent="0.25">
      <c r="A1861" t="s">
        <v>450</v>
      </c>
      <c r="B1861">
        <f>COUNTIF(progressive!C$13:BW$227,'cards-dc.json'!I455)</f>
        <v>0</v>
      </c>
      <c r="C1861" t="s">
        <v>6035</v>
      </c>
      <c r="D1861" t="s">
        <v>3835</v>
      </c>
      <c r="E1861" t="s">
        <v>3925</v>
      </c>
      <c r="F1861" t="s">
        <v>9793</v>
      </c>
      <c r="G1861" t="s">
        <v>9788</v>
      </c>
      <c r="H1861" t="s">
        <v>11795</v>
      </c>
      <c r="I1861" s="69" t="str">
        <f>"*"&amp;C1861</f>
        <v>*Iron Hill Dwarf-hold [H] (TW)</v>
      </c>
    </row>
    <row r="1862" spans="1:9" x14ac:dyDescent="0.25">
      <c r="A1862" t="s">
        <v>309</v>
      </c>
      <c r="B1862">
        <f>COUNTIF(progressive!C$13:BW$227,'cards-dc.json'!I314)</f>
        <v>0</v>
      </c>
      <c r="C1862" t="s">
        <v>6038</v>
      </c>
      <c r="D1862" t="s">
        <v>3835</v>
      </c>
      <c r="E1862" t="s">
        <v>3925</v>
      </c>
      <c r="F1862" t="s">
        <v>9791</v>
      </c>
      <c r="G1862" t="s">
        <v>9788</v>
      </c>
      <c r="H1862" t="s">
        <v>11796</v>
      </c>
      <c r="I1862" s="69" t="str">
        <f>"*"&amp;C1862</f>
        <v>*Iron Hill Dwarves (TW)</v>
      </c>
    </row>
    <row r="1863" spans="1:9" x14ac:dyDescent="0.25">
      <c r="A1863" t="s">
        <v>214</v>
      </c>
      <c r="B1863">
        <f>COUNTIF(progressive!C$13:BW$227,'cards-dc.json'!I219)</f>
        <v>0</v>
      </c>
      <c r="C1863" t="s">
        <v>6039</v>
      </c>
      <c r="D1863" t="s">
        <v>3835</v>
      </c>
      <c r="E1863" t="s">
        <v>3928</v>
      </c>
      <c r="F1863" t="s">
        <v>9795</v>
      </c>
      <c r="G1863" t="s">
        <v>9786</v>
      </c>
      <c r="H1863" t="s">
        <v>11797</v>
      </c>
      <c r="I1863" s="69" t="str">
        <f>"*"&amp;C1863</f>
        <v>*Iron Hills (TW)</v>
      </c>
    </row>
    <row r="1864" spans="1:9" x14ac:dyDescent="0.25">
      <c r="A1864" t="s">
        <v>2767</v>
      </c>
      <c r="B1864">
        <f>COUNTIF(progressive!C$13:BW$227,'cards-dc.json'!I2955)</f>
        <v>0</v>
      </c>
      <c r="C1864" t="s">
        <v>6040</v>
      </c>
      <c r="D1864" t="s">
        <v>3826</v>
      </c>
      <c r="E1864" t="s">
        <v>3951</v>
      </c>
      <c r="F1864">
        <v>0</v>
      </c>
      <c r="G1864">
        <v>0</v>
      </c>
      <c r="H1864" t="s">
        <v>11798</v>
      </c>
      <c r="I1864" s="69" t="str">
        <f>"*"&amp;C1864</f>
        <v>*Iron Mountains (ML)</v>
      </c>
    </row>
    <row r="1865" spans="1:9" x14ac:dyDescent="0.25">
      <c r="A1865" t="s">
        <v>1204</v>
      </c>
      <c r="B1865">
        <f>COUNTIF(progressive!C$13:BW$227,'cards-dc.json'!I1716)</f>
        <v>0</v>
      </c>
      <c r="C1865" t="s">
        <v>6041</v>
      </c>
      <c r="D1865" t="s">
        <v>3813</v>
      </c>
      <c r="E1865" t="s">
        <v>3937</v>
      </c>
      <c r="F1865" t="s">
        <v>9783</v>
      </c>
      <c r="G1865" t="s">
        <v>9784</v>
      </c>
      <c r="H1865" t="s">
        <v>11799</v>
      </c>
      <c r="I1865" s="69" t="str">
        <f>"*"&amp;C1865</f>
        <v>*Iron Shield of Old (AS)</v>
      </c>
    </row>
    <row r="1866" spans="1:9" x14ac:dyDescent="0.25">
      <c r="A1866" t="s">
        <v>1743</v>
      </c>
      <c r="B1866">
        <f>COUNTIF(progressive!C$13:BW$227,'cards-dc.json'!I2342)</f>
        <v>0</v>
      </c>
      <c r="C1866" t="s">
        <v>6042</v>
      </c>
      <c r="D1866" t="s">
        <v>3819</v>
      </c>
      <c r="E1866" s="56" t="s">
        <v>3951</v>
      </c>
      <c r="F1866">
        <v>0</v>
      </c>
      <c r="G1866">
        <v>0</v>
      </c>
      <c r="H1866" t="s">
        <v>11800</v>
      </c>
      <c r="I1866" s="69" t="str">
        <f>"*"&amp;C1866</f>
        <v>*Ironfists (DF)</v>
      </c>
    </row>
    <row r="1867" spans="1:9" x14ac:dyDescent="0.25">
      <c r="A1867" t="s">
        <v>1744</v>
      </c>
      <c r="B1867">
        <f>COUNTIF(progressive!C$13:BW$227,'cards-dc.json'!I2343)</f>
        <v>0</v>
      </c>
      <c r="C1867" t="s">
        <v>6043</v>
      </c>
      <c r="D1867" t="s">
        <v>3819</v>
      </c>
      <c r="E1867" s="56" t="s">
        <v>3951</v>
      </c>
      <c r="F1867">
        <v>0</v>
      </c>
      <c r="G1867">
        <v>0</v>
      </c>
      <c r="H1867" t="s">
        <v>11801</v>
      </c>
      <c r="I1867" s="69" t="str">
        <f>"*"&amp;C1867</f>
        <v>*Ironfoot (DF)</v>
      </c>
    </row>
    <row r="1868" spans="1:9" x14ac:dyDescent="0.25">
      <c r="A1868" t="s">
        <v>2681</v>
      </c>
      <c r="B1868">
        <f>COUNTIF(progressive!C$13:BW$227,'cards-dc.json'!#REF!)</f>
        <v>0</v>
      </c>
      <c r="C1868" t="s">
        <v>6044</v>
      </c>
      <c r="D1868" t="s">
        <v>3824</v>
      </c>
      <c r="E1868" t="s">
        <v>3951</v>
      </c>
      <c r="F1868">
        <v>0</v>
      </c>
      <c r="G1868">
        <v>0</v>
      </c>
      <c r="H1868" t="s">
        <v>11802</v>
      </c>
      <c r="I1868" s="69" t="str">
        <f>"*"&amp;C1868</f>
        <v>*Iron-home (KN)</v>
      </c>
    </row>
    <row r="1869" spans="1:9" x14ac:dyDescent="0.25">
      <c r="A1869" t="s">
        <v>1012</v>
      </c>
      <c r="B1869">
        <f>COUNTIF(progressive!C$13:BW$227,'cards-dc.json'!I1440)</f>
        <v>1</v>
      </c>
      <c r="C1869" t="s">
        <v>6045</v>
      </c>
      <c r="D1869" t="s">
        <v>3825</v>
      </c>
      <c r="E1869" s="56" t="s">
        <v>3926</v>
      </c>
      <c r="F1869" t="s">
        <v>9790</v>
      </c>
      <c r="G1869" t="s">
        <v>9784</v>
      </c>
      <c r="H1869" t="s">
        <v>11803</v>
      </c>
      <c r="I1869" s="69" t="str">
        <f>"*"&amp;C1869</f>
        <v>*Iron-road (LE)</v>
      </c>
    </row>
    <row r="1870" spans="1:9" x14ac:dyDescent="0.25">
      <c r="A1870" t="s">
        <v>451</v>
      </c>
      <c r="B1870">
        <f>COUNTIF(progressive!C$13:BW$227,'cards-dc.json'!I1603)</f>
        <v>0</v>
      </c>
      <c r="C1870" t="s">
        <v>6047</v>
      </c>
      <c r="D1870" t="s">
        <v>3825</v>
      </c>
      <c r="E1870" t="s">
        <v>3926</v>
      </c>
      <c r="F1870" t="s">
        <v>9793</v>
      </c>
      <c r="G1870" t="s">
        <v>9784</v>
      </c>
      <c r="H1870" t="s">
        <v>11804</v>
      </c>
      <c r="I1870" s="69" t="str">
        <f>"*"&amp;C1870</f>
        <v>*Isengard [M] (LE)</v>
      </c>
    </row>
    <row r="1871" spans="1:9" x14ac:dyDescent="0.25">
      <c r="A1871" t="s">
        <v>451</v>
      </c>
      <c r="B1871">
        <f>COUNTIF(progressive!C$13:BW$227,'cards-dc.json'!I456)</f>
        <v>0</v>
      </c>
      <c r="C1871" t="s">
        <v>6046</v>
      </c>
      <c r="D1871" t="s">
        <v>3835</v>
      </c>
      <c r="E1871" t="s">
        <v>3924</v>
      </c>
      <c r="F1871" t="s">
        <v>9793</v>
      </c>
      <c r="G1871" t="s">
        <v>9788</v>
      </c>
      <c r="H1871" t="s">
        <v>11805</v>
      </c>
      <c r="I1871" s="69" t="str">
        <f>"*"&amp;C1871</f>
        <v>*Isengard [H] (TW)</v>
      </c>
    </row>
    <row r="1872" spans="1:9" x14ac:dyDescent="0.25">
      <c r="A1872" t="s">
        <v>451</v>
      </c>
      <c r="B1872">
        <f>COUNTIF(progressive!C$13:BW$227,'cards-dc.json'!I1927)</f>
        <v>0</v>
      </c>
      <c r="C1872" t="s">
        <v>6048</v>
      </c>
      <c r="D1872" t="s">
        <v>3836</v>
      </c>
      <c r="E1872" t="s">
        <v>3941</v>
      </c>
      <c r="F1872" t="s">
        <v>9793</v>
      </c>
      <c r="G1872" t="s">
        <v>9796</v>
      </c>
      <c r="H1872" t="s">
        <v>11806</v>
      </c>
      <c r="I1872" s="69" t="str">
        <f>"*"&amp;C1872</f>
        <v>*Isengard [F] (WH)</v>
      </c>
    </row>
    <row r="1873" spans="1:9" x14ac:dyDescent="0.25">
      <c r="A1873" t="s">
        <v>3322</v>
      </c>
      <c r="B1873">
        <f>COUNTIF(progressive!C$13:BW$227,'cards-dc.json'!#REF!)</f>
        <v>0</v>
      </c>
      <c r="C1873" t="s">
        <v>6049</v>
      </c>
      <c r="D1873" t="s">
        <v>3832</v>
      </c>
      <c r="E1873" t="s">
        <v>3951</v>
      </c>
      <c r="F1873">
        <v>0</v>
      </c>
      <c r="G1873">
        <v>0</v>
      </c>
      <c r="H1873" t="s">
        <v>10124</v>
      </c>
      <c r="I1873" s="69" t="str">
        <f>"*"&amp;C1873</f>
        <v>*Isfahan (SL)</v>
      </c>
    </row>
    <row r="1874" spans="1:9" x14ac:dyDescent="0.25">
      <c r="A1874" t="s">
        <v>3571</v>
      </c>
      <c r="B1874">
        <f>COUNTIF(progressive!C$13:BW$227,'cards-dc.json'!I3296)</f>
        <v>0</v>
      </c>
      <c r="C1874" t="s">
        <v>6050</v>
      </c>
      <c r="D1874" t="s">
        <v>3834</v>
      </c>
      <c r="E1874">
        <v>0</v>
      </c>
      <c r="F1874">
        <v>0</v>
      </c>
      <c r="G1874">
        <v>0</v>
      </c>
      <c r="H1874" t="s">
        <v>11807</v>
      </c>
      <c r="I1874" s="69" t="str">
        <f>"*"&amp;C1874</f>
        <v>*Isildur's Tomb [H] (TI)</v>
      </c>
    </row>
    <row r="1875" spans="1:9" x14ac:dyDescent="0.25">
      <c r="A1875" t="s">
        <v>3571</v>
      </c>
      <c r="B1875">
        <f>COUNTIF(progressive!C$13:BW$227,'cards-dc.json'!I3297)</f>
        <v>0</v>
      </c>
      <c r="C1875" t="s">
        <v>6051</v>
      </c>
      <c r="D1875" t="s">
        <v>3834</v>
      </c>
      <c r="E1875">
        <v>0</v>
      </c>
      <c r="F1875">
        <v>0</v>
      </c>
      <c r="G1875">
        <v>0</v>
      </c>
      <c r="H1875" t="s">
        <v>11808</v>
      </c>
      <c r="I1875" s="69" t="str">
        <f>"*"&amp;C1875</f>
        <v>*Isildur's Tomb [M] (TI)</v>
      </c>
    </row>
    <row r="1876" spans="1:9" x14ac:dyDescent="0.25">
      <c r="A1876" t="s">
        <v>664</v>
      </c>
      <c r="B1876">
        <f>COUNTIF(progressive!C$13:BW$227,'cards-dc.json'!I1784)</f>
        <v>0</v>
      </c>
      <c r="C1876" t="s">
        <v>6053</v>
      </c>
      <c r="D1876" t="s">
        <v>3813</v>
      </c>
      <c r="E1876" t="s">
        <v>3935</v>
      </c>
      <c r="F1876" t="s">
        <v>9793</v>
      </c>
      <c r="G1876" t="s">
        <v>9784</v>
      </c>
      <c r="H1876" t="s">
        <v>11809</v>
      </c>
      <c r="I1876" s="69" t="str">
        <f>"*"&amp;C1876</f>
        <v>*Isle of the Ulond [M] (AS)</v>
      </c>
    </row>
    <row r="1877" spans="1:9" x14ac:dyDescent="0.25">
      <c r="A1877" t="s">
        <v>664</v>
      </c>
      <c r="B1877">
        <f>COUNTIF(progressive!C$13:BW$227,'cards-dc.json'!I1033)</f>
        <v>8</v>
      </c>
      <c r="C1877" t="s">
        <v>6052</v>
      </c>
      <c r="D1877" t="s">
        <v>3833</v>
      </c>
      <c r="E1877" s="56" t="s">
        <v>3935</v>
      </c>
      <c r="F1877" t="s">
        <v>9793</v>
      </c>
      <c r="G1877" t="s">
        <v>9788</v>
      </c>
      <c r="H1877" t="s">
        <v>11810</v>
      </c>
      <c r="I1877" s="69" t="str">
        <f>"*"&amp;C1877</f>
        <v>*Isle of the Ulond [H] (TD)</v>
      </c>
    </row>
    <row r="1878" spans="1:9" x14ac:dyDescent="0.25">
      <c r="A1878" t="s">
        <v>1255</v>
      </c>
      <c r="B1878">
        <f>COUNTIF(progressive!C$13:BW$227,'cards-dc.json'!I1785)</f>
        <v>0</v>
      </c>
      <c r="C1878" t="s">
        <v>6055</v>
      </c>
      <c r="D1878" t="s">
        <v>3813</v>
      </c>
      <c r="E1878" s="56" t="s">
        <v>3935</v>
      </c>
      <c r="F1878" t="s">
        <v>9793</v>
      </c>
      <c r="G1878" t="s">
        <v>9784</v>
      </c>
      <c r="H1878" t="s">
        <v>11811</v>
      </c>
      <c r="I1878" s="69" t="str">
        <f>"*"&amp;C1878</f>
        <v>*Isles of the Dead That Live [M] (AS)</v>
      </c>
    </row>
    <row r="1879" spans="1:9" x14ac:dyDescent="0.25">
      <c r="A1879" t="s">
        <v>452</v>
      </c>
      <c r="B1879">
        <f>COUNTIF(progressive!C$13:BW$227,'cards-dc.json'!I457)</f>
        <v>0</v>
      </c>
      <c r="C1879" t="s">
        <v>6054</v>
      </c>
      <c r="D1879" t="s">
        <v>3835</v>
      </c>
      <c r="E1879" t="s">
        <v>3927</v>
      </c>
      <c r="F1879" t="s">
        <v>9793</v>
      </c>
      <c r="G1879" t="s">
        <v>9788</v>
      </c>
      <c r="H1879" t="s">
        <v>11812</v>
      </c>
      <c r="I1879" s="69" t="str">
        <f>"*"&amp;C1879</f>
        <v>*Isles of the Dead that Live [H] (TW)</v>
      </c>
    </row>
    <row r="1880" spans="1:9" x14ac:dyDescent="0.25">
      <c r="A1880" t="s">
        <v>3323</v>
      </c>
      <c r="B1880">
        <f>COUNTIF(progressive!C$13:BW$227,'cards-dc.json'!#REF!)</f>
        <v>0</v>
      </c>
      <c r="C1880" t="s">
        <v>6056</v>
      </c>
      <c r="D1880" t="s">
        <v>3832</v>
      </c>
      <c r="E1880" t="s">
        <v>3951</v>
      </c>
      <c r="F1880">
        <v>0</v>
      </c>
      <c r="G1880">
        <v>0</v>
      </c>
      <c r="H1880" t="s">
        <v>10124</v>
      </c>
      <c r="I1880" s="69" t="str">
        <f>"*"&amp;C1880</f>
        <v>*Isra (SL)</v>
      </c>
    </row>
    <row r="1881" spans="1:9" x14ac:dyDescent="0.25">
      <c r="A1881" t="s">
        <v>2093</v>
      </c>
      <c r="B1881">
        <f>COUNTIF(progressive!C$13:BW$227,'cards-dc.json'!I3379)</f>
        <v>0</v>
      </c>
      <c r="C1881" t="s">
        <v>6057</v>
      </c>
      <c r="D1881" t="s">
        <v>3815</v>
      </c>
      <c r="E1881" s="56" t="s">
        <v>3951</v>
      </c>
      <c r="F1881">
        <v>0</v>
      </c>
      <c r="G1881">
        <v>0</v>
      </c>
      <c r="H1881" t="s">
        <v>11813</v>
      </c>
      <c r="I1881" s="69" t="str">
        <f>"*"&amp;C1881</f>
        <v>*Isvat [H] (BO)</v>
      </c>
    </row>
    <row r="1882" spans="1:9" x14ac:dyDescent="0.25">
      <c r="A1882" t="s">
        <v>2093</v>
      </c>
      <c r="B1882">
        <f>COUNTIF(progressive!C$13:BW$227,'cards-dc.json'!I3380)</f>
        <v>0</v>
      </c>
      <c r="C1882" t="s">
        <v>6058</v>
      </c>
      <c r="D1882" t="s">
        <v>3815</v>
      </c>
      <c r="E1882" t="s">
        <v>3951</v>
      </c>
      <c r="F1882">
        <v>0</v>
      </c>
      <c r="G1882">
        <v>0</v>
      </c>
      <c r="H1882" t="s">
        <v>11814</v>
      </c>
      <c r="I1882" s="69" t="str">
        <f>"*"&amp;C1882</f>
        <v>*Isvat [M] (BO)</v>
      </c>
    </row>
    <row r="1883" spans="1:9" x14ac:dyDescent="0.25">
      <c r="A1883" t="s">
        <v>3154</v>
      </c>
      <c r="B1883">
        <f>COUNTIF(progressive!C$13:BW$227,'cards-dc.json'!I3024)</f>
        <v>0</v>
      </c>
      <c r="C1883" t="s">
        <v>6059</v>
      </c>
      <c r="D1883" t="s">
        <v>3831</v>
      </c>
      <c r="E1883" t="s">
        <v>3951</v>
      </c>
      <c r="F1883">
        <v>0</v>
      </c>
      <c r="G1883">
        <v>0</v>
      </c>
      <c r="H1883" t="s">
        <v>11815</v>
      </c>
      <c r="I1883" s="69" t="str">
        <f>"*"&amp;C1883</f>
        <v>*It is My Own (RS)</v>
      </c>
    </row>
    <row r="1884" spans="1:9" x14ac:dyDescent="0.25">
      <c r="A1884" t="s">
        <v>1843</v>
      </c>
      <c r="B1884">
        <f>COUNTIF(progressive!C$13:BW$227,'cards-dc.json'!I2453)</f>
        <v>0</v>
      </c>
      <c r="C1884" t="s">
        <v>6060</v>
      </c>
      <c r="D1884" t="s">
        <v>3828</v>
      </c>
      <c r="E1884" t="s">
        <v>3951</v>
      </c>
      <c r="F1884">
        <v>0</v>
      </c>
      <c r="G1884">
        <v>0</v>
      </c>
      <c r="H1884" t="s">
        <v>11816</v>
      </c>
      <c r="I1884" s="69" t="str">
        <f>"*"&amp;C1884</f>
        <v>*It Stinks (NE)</v>
      </c>
    </row>
    <row r="1885" spans="1:9" x14ac:dyDescent="0.25">
      <c r="A1885" t="s">
        <v>528</v>
      </c>
      <c r="B1885">
        <f>COUNTIF(progressive!C$13:BW$227,'cards-dc.json'!I897)</f>
        <v>0</v>
      </c>
      <c r="C1885" t="s">
        <v>6061</v>
      </c>
      <c r="D1885" t="s">
        <v>3833</v>
      </c>
      <c r="E1885" s="56" t="s">
        <v>3936</v>
      </c>
      <c r="F1885" t="s">
        <v>9789</v>
      </c>
      <c r="G1885" t="s">
        <v>9786</v>
      </c>
      <c r="H1885" t="s">
        <v>11817</v>
      </c>
      <c r="I1885" s="69" t="str">
        <f>"*"&amp;C1885</f>
        <v>*Itangast (TD)</v>
      </c>
    </row>
    <row r="1886" spans="1:9" x14ac:dyDescent="0.25">
      <c r="A1886" t="s">
        <v>529</v>
      </c>
      <c r="B1886">
        <f>COUNTIF(progressive!C$13:BW$227,'cards-dc.json'!I898)</f>
        <v>2</v>
      </c>
      <c r="C1886" t="s">
        <v>6062</v>
      </c>
      <c r="D1886" t="s">
        <v>3833</v>
      </c>
      <c r="E1886" t="s">
        <v>3935</v>
      </c>
      <c r="F1886" t="s">
        <v>9785</v>
      </c>
      <c r="G1886" t="s">
        <v>9786</v>
      </c>
      <c r="H1886" t="s">
        <v>11818</v>
      </c>
      <c r="I1886" s="69" t="str">
        <f>"*"&amp;C1886</f>
        <v>*Itangast Ahunt (TD)</v>
      </c>
    </row>
    <row r="1887" spans="1:9" x14ac:dyDescent="0.25">
      <c r="A1887" t="s">
        <v>530</v>
      </c>
      <c r="B1887">
        <f>COUNTIF(progressive!C$13:BW$227,'cards-dc.json'!I899)</f>
        <v>3</v>
      </c>
      <c r="C1887" t="s">
        <v>6063</v>
      </c>
      <c r="D1887" t="s">
        <v>3833</v>
      </c>
      <c r="E1887" s="56" t="s">
        <v>3940</v>
      </c>
      <c r="F1887" t="s">
        <v>9785</v>
      </c>
      <c r="G1887" t="s">
        <v>9786</v>
      </c>
      <c r="H1887" t="s">
        <v>11819</v>
      </c>
      <c r="I1887" s="69" t="str">
        <f>"*"&amp;C1887</f>
        <v>*Itangast at Home (TD)</v>
      </c>
    </row>
    <row r="1888" spans="1:9" x14ac:dyDescent="0.25">
      <c r="A1888" t="s">
        <v>1205</v>
      </c>
      <c r="B1888">
        <f>COUNTIF(progressive!C$13:BW$227,'cards-dc.json'!I1717)</f>
        <v>0</v>
      </c>
      <c r="C1888" t="s">
        <v>6064</v>
      </c>
      <c r="D1888" t="s">
        <v>3813</v>
      </c>
      <c r="E1888" s="56" t="s">
        <v>3946</v>
      </c>
      <c r="F1888" t="s">
        <v>9791</v>
      </c>
      <c r="G1888" t="s">
        <v>9784</v>
      </c>
      <c r="H1888" t="s">
        <v>11820</v>
      </c>
      <c r="I1888" s="69" t="str">
        <f>"*"&amp;C1888</f>
        <v>*Itangast Roused (AS)</v>
      </c>
    </row>
    <row r="1889" spans="1:9" x14ac:dyDescent="0.25">
      <c r="A1889" t="s">
        <v>2457</v>
      </c>
      <c r="B1889">
        <f>COUNTIF(progressive!C$13:BW$227,'cards-dc.json'!I3837)</f>
        <v>0</v>
      </c>
      <c r="C1889" t="s">
        <v>6065</v>
      </c>
      <c r="D1889" t="s">
        <v>3823</v>
      </c>
      <c r="E1889" s="56" t="s">
        <v>3951</v>
      </c>
      <c r="F1889">
        <v>0</v>
      </c>
      <c r="G1889">
        <v>0</v>
      </c>
      <c r="H1889" t="s">
        <v>11821</v>
      </c>
      <c r="I1889" s="69" t="str">
        <f>"*"&amp;C1889</f>
        <v>*Itangast the Guest-eater (GW)</v>
      </c>
    </row>
    <row r="1890" spans="1:9" x14ac:dyDescent="0.25">
      <c r="A1890" t="s">
        <v>215</v>
      </c>
      <c r="B1890">
        <f>COUNTIF(progressive!C$13:BW$227,'cards-dc.json'!I220)</f>
        <v>0</v>
      </c>
      <c r="C1890" t="s">
        <v>6066</v>
      </c>
      <c r="D1890" t="s">
        <v>3835</v>
      </c>
      <c r="E1890" t="s">
        <v>3928</v>
      </c>
      <c r="F1890" t="s">
        <v>9795</v>
      </c>
      <c r="G1890" t="s">
        <v>9786</v>
      </c>
      <c r="H1890" t="s">
        <v>11822</v>
      </c>
      <c r="I1890" s="69" t="str">
        <f>"*"&amp;C1890</f>
        <v>*Ithilien (TW)</v>
      </c>
    </row>
    <row r="1891" spans="1:9" x14ac:dyDescent="0.25">
      <c r="A1891" t="s">
        <v>2237</v>
      </c>
      <c r="B1891">
        <f>COUNTIF(progressive!C$13:BW$227,'cards-dc.json'!I3549)</f>
        <v>0</v>
      </c>
      <c r="C1891" t="s">
        <v>6067</v>
      </c>
      <c r="D1891" t="s">
        <v>3817</v>
      </c>
      <c r="E1891" t="s">
        <v>3951</v>
      </c>
      <c r="F1891">
        <v>0</v>
      </c>
      <c r="G1891">
        <v>0</v>
      </c>
      <c r="H1891" t="s">
        <v>11823</v>
      </c>
      <c r="I1891" s="69" t="str">
        <f>"*"&amp;C1891</f>
        <v>*Ithilkîr (CA)</v>
      </c>
    </row>
    <row r="1892" spans="1:9" x14ac:dyDescent="0.25">
      <c r="A1892" t="s">
        <v>684</v>
      </c>
      <c r="B1892">
        <f>COUNTIF(progressive!C$13:BW$227,'cards-dc.json'!I1053)</f>
        <v>2</v>
      </c>
      <c r="C1892" t="s">
        <v>6068</v>
      </c>
      <c r="D1892" t="s">
        <v>3820</v>
      </c>
      <c r="E1892" t="s">
        <v>3935</v>
      </c>
      <c r="F1892" t="s">
        <v>9787</v>
      </c>
      <c r="G1892" t="s">
        <v>9784</v>
      </c>
      <c r="H1892" t="s">
        <v>11824</v>
      </c>
      <c r="I1892" s="69" t="str">
        <f>"*"&amp;C1892</f>
        <v>*Ivic (DM)</v>
      </c>
    </row>
    <row r="1893" spans="1:9" x14ac:dyDescent="0.25">
      <c r="A1893" t="s">
        <v>2978</v>
      </c>
      <c r="B1893">
        <f>COUNTIF(progressive!C$13:BW$227,'cards-dc.json'!I2777)</f>
        <v>0</v>
      </c>
      <c r="C1893" t="s">
        <v>6069</v>
      </c>
      <c r="D1893" t="s">
        <v>3829</v>
      </c>
      <c r="E1893" s="56" t="s">
        <v>3951</v>
      </c>
      <c r="F1893">
        <v>0</v>
      </c>
      <c r="G1893">
        <v>0</v>
      </c>
      <c r="H1893" t="s">
        <v>11825</v>
      </c>
      <c r="I1893" s="69" t="str">
        <f>"*"&amp;C1893</f>
        <v>*Ivory Hoard (NW)</v>
      </c>
    </row>
    <row r="1894" spans="1:9" x14ac:dyDescent="0.25">
      <c r="A1894" t="s">
        <v>3055</v>
      </c>
      <c r="B1894">
        <f>COUNTIF(progressive!C$13:BW$227,'cards-dc.json'!I2864)</f>
        <v>0</v>
      </c>
      <c r="C1894" t="s">
        <v>6070</v>
      </c>
      <c r="D1894" t="s">
        <v>3829</v>
      </c>
      <c r="E1894" t="s">
        <v>3951</v>
      </c>
      <c r="F1894">
        <v>0</v>
      </c>
      <c r="G1894">
        <v>0</v>
      </c>
      <c r="H1894" t="s">
        <v>11826</v>
      </c>
      <c r="I1894" s="69" t="str">
        <f>"*"&amp;C1894</f>
        <v>*Jääkylät [H] (NW)</v>
      </c>
    </row>
    <row r="1895" spans="1:9" x14ac:dyDescent="0.25">
      <c r="A1895" t="s">
        <v>3055</v>
      </c>
      <c r="B1895">
        <f>COUNTIF(progressive!C$13:BW$227,'cards-dc.json'!I2865)</f>
        <v>0</v>
      </c>
      <c r="C1895" t="s">
        <v>6071</v>
      </c>
      <c r="D1895" t="s">
        <v>3829</v>
      </c>
      <c r="E1895" t="s">
        <v>3951</v>
      </c>
      <c r="F1895">
        <v>0</v>
      </c>
      <c r="G1895">
        <v>0</v>
      </c>
      <c r="H1895" t="s">
        <v>11827</v>
      </c>
      <c r="I1895" s="69" t="str">
        <f>"*"&amp;C1895</f>
        <v>*Jääkylät [M] (NW)</v>
      </c>
    </row>
    <row r="1896" spans="1:9" x14ac:dyDescent="0.25">
      <c r="A1896" t="s">
        <v>2899</v>
      </c>
      <c r="B1896">
        <f>COUNTIF(progressive!C$13:BW$227,'cards-dc.json'!I2697)</f>
        <v>0</v>
      </c>
      <c r="C1896" t="s">
        <v>6072</v>
      </c>
      <c r="D1896" t="s">
        <v>3829</v>
      </c>
      <c r="E1896" s="56" t="s">
        <v>3951</v>
      </c>
      <c r="F1896">
        <v>0</v>
      </c>
      <c r="G1896">
        <v>0</v>
      </c>
      <c r="H1896" t="s">
        <v>11828</v>
      </c>
      <c r="I1896" s="69" t="str">
        <f>"*"&amp;C1896</f>
        <v>*Jäänainen (NW)</v>
      </c>
    </row>
    <row r="1897" spans="1:9" x14ac:dyDescent="0.25">
      <c r="A1897" t="s">
        <v>3252</v>
      </c>
      <c r="B1897">
        <f>COUNTIF(progressive!C$13:BW$227,'cards-dc.json'!#REF!)</f>
        <v>0</v>
      </c>
      <c r="C1897" t="s">
        <v>6073</v>
      </c>
      <c r="D1897" t="s">
        <v>3832</v>
      </c>
      <c r="E1897" s="56" t="s">
        <v>3951</v>
      </c>
      <c r="F1897">
        <v>0</v>
      </c>
      <c r="G1897">
        <v>0</v>
      </c>
      <c r="H1897" t="s">
        <v>11829</v>
      </c>
      <c r="I1897" s="69" t="str">
        <f>"*"&amp;C1897</f>
        <v>*Jaeru (SL)</v>
      </c>
    </row>
    <row r="1898" spans="1:9" x14ac:dyDescent="0.25">
      <c r="A1898" t="s">
        <v>3253</v>
      </c>
      <c r="B1898">
        <f>COUNTIF(progressive!C$13:BW$227,'cards-dc.json'!#REF!)</f>
        <v>0</v>
      </c>
      <c r="C1898" t="s">
        <v>6074</v>
      </c>
      <c r="D1898" t="s">
        <v>3832</v>
      </c>
      <c r="E1898" t="s">
        <v>3951</v>
      </c>
      <c r="F1898">
        <v>0</v>
      </c>
      <c r="G1898">
        <v>0</v>
      </c>
      <c r="H1898" t="s">
        <v>11830</v>
      </c>
      <c r="I1898" s="69" t="str">
        <f>"*"&amp;C1898</f>
        <v>*Jamir (SL)</v>
      </c>
    </row>
    <row r="1899" spans="1:9" x14ac:dyDescent="0.25">
      <c r="A1899" t="s">
        <v>3254</v>
      </c>
      <c r="B1899">
        <f>COUNTIF(progressive!C$13:BW$227,'cards-dc.json'!#REF!)</f>
        <v>0</v>
      </c>
      <c r="C1899" t="s">
        <v>6075</v>
      </c>
      <c r="D1899" t="s">
        <v>3832</v>
      </c>
      <c r="E1899" s="56" t="s">
        <v>3951</v>
      </c>
      <c r="F1899">
        <v>0</v>
      </c>
      <c r="G1899">
        <v>0</v>
      </c>
      <c r="H1899" t="s">
        <v>11831</v>
      </c>
      <c r="I1899" s="69" t="str">
        <f>"*"&amp;C1899</f>
        <v>*Jehn Remak (SL)</v>
      </c>
    </row>
    <row r="1900" spans="1:9" x14ac:dyDescent="0.25">
      <c r="A1900" t="s">
        <v>869</v>
      </c>
      <c r="B1900">
        <f>COUNTIF(progressive!C$13:BW$227,'cards-dc.json'!I1238)</f>
        <v>0</v>
      </c>
      <c r="C1900" t="s">
        <v>6076</v>
      </c>
      <c r="D1900" t="s">
        <v>3825</v>
      </c>
      <c r="E1900" t="s">
        <v>3925</v>
      </c>
      <c r="F1900" t="s">
        <v>9787</v>
      </c>
      <c r="G1900" t="s">
        <v>9784</v>
      </c>
      <c r="H1900" t="s">
        <v>11832</v>
      </c>
      <c r="I1900" s="69" t="str">
        <f>"*"&amp;C1900</f>
        <v>*Jerrek (LE)</v>
      </c>
    </row>
    <row r="1901" spans="1:9" x14ac:dyDescent="0.25">
      <c r="A1901" t="s">
        <v>1206</v>
      </c>
      <c r="B1901">
        <f>COUNTIF(progressive!C$13:BW$227,'cards-dc.json'!I1718)</f>
        <v>0</v>
      </c>
      <c r="C1901" t="s">
        <v>6077</v>
      </c>
      <c r="D1901" t="s">
        <v>3813</v>
      </c>
      <c r="E1901" t="s">
        <v>3937</v>
      </c>
      <c r="F1901" t="s">
        <v>9783</v>
      </c>
      <c r="G1901" t="s">
        <v>9788</v>
      </c>
      <c r="H1901" t="s">
        <v>11833</v>
      </c>
      <c r="I1901" s="69" t="str">
        <f>"*"&amp;C1901</f>
        <v>*Jewel of Beleriand (AS)</v>
      </c>
    </row>
    <row r="1902" spans="1:9" x14ac:dyDescent="0.25">
      <c r="A1902" t="s">
        <v>2198</v>
      </c>
      <c r="B1902">
        <f>COUNTIF(progressive!C$13:BW$227,'cards-dc.json'!I3504)</f>
        <v>0</v>
      </c>
      <c r="C1902" t="s">
        <v>6078</v>
      </c>
      <c r="D1902" t="s">
        <v>3817</v>
      </c>
      <c r="E1902" s="56" t="s">
        <v>3951</v>
      </c>
      <c r="F1902">
        <v>0</v>
      </c>
      <c r="G1902">
        <v>0</v>
      </c>
      <c r="H1902" t="s">
        <v>11834</v>
      </c>
      <c r="I1902" s="69" t="str">
        <f>"*"&amp;C1902</f>
        <v>*Jewel of Unlight (CA)</v>
      </c>
    </row>
    <row r="1903" spans="1:9" x14ac:dyDescent="0.25">
      <c r="A1903" t="s">
        <v>1745</v>
      </c>
      <c r="B1903">
        <f>COUNTIF(progressive!C$13:BW$227,'cards-dc.json'!I2344)</f>
        <v>0</v>
      </c>
      <c r="C1903" t="s">
        <v>6079</v>
      </c>
      <c r="D1903" t="s">
        <v>3819</v>
      </c>
      <c r="E1903" t="s">
        <v>3951</v>
      </c>
      <c r="F1903">
        <v>0</v>
      </c>
      <c r="G1903">
        <v>0</v>
      </c>
      <c r="H1903" t="s">
        <v>11835</v>
      </c>
      <c r="I1903" s="69" t="str">
        <f>"*"&amp;C1903</f>
        <v>*Jewel-healer (DF)</v>
      </c>
    </row>
    <row r="1904" spans="1:9" x14ac:dyDescent="0.25">
      <c r="A1904" t="s">
        <v>2329</v>
      </c>
      <c r="B1904">
        <f>COUNTIF(progressive!C$13:BW$227,'cards-dc.json'!I3667)</f>
        <v>0</v>
      </c>
      <c r="C1904" t="s">
        <v>6080</v>
      </c>
      <c r="D1904" t="s">
        <v>3818</v>
      </c>
      <c r="E1904">
        <v>0</v>
      </c>
      <c r="F1904">
        <v>0</v>
      </c>
      <c r="G1904">
        <v>0</v>
      </c>
      <c r="H1904" t="s">
        <v>11836</v>
      </c>
      <c r="I1904" s="69" t="str">
        <f>"*"&amp;C1904</f>
        <v>*Joghul's Shrine [H] (CP)</v>
      </c>
    </row>
    <row r="1905" spans="1:9" x14ac:dyDescent="0.25">
      <c r="A1905" t="s">
        <v>2329</v>
      </c>
      <c r="B1905">
        <f>COUNTIF(progressive!C$13:BW$227,'cards-dc.json'!I3668)</f>
        <v>0</v>
      </c>
      <c r="C1905" t="s">
        <v>6081</v>
      </c>
      <c r="D1905" t="s">
        <v>3818</v>
      </c>
      <c r="E1905">
        <v>0</v>
      </c>
      <c r="F1905">
        <v>0</v>
      </c>
      <c r="G1905">
        <v>0</v>
      </c>
      <c r="H1905" t="s">
        <v>11837</v>
      </c>
      <c r="I1905" s="69" t="str">
        <f>"*"&amp;C1905</f>
        <v>*Joghul's Shrine [M] (CP)</v>
      </c>
    </row>
    <row r="1906" spans="1:9" x14ac:dyDescent="0.25">
      <c r="A1906" t="s">
        <v>1319</v>
      </c>
      <c r="B1906">
        <f>COUNTIF(progressive!C$13:BW$227,'cards-dc.json'!I1875)</f>
        <v>0</v>
      </c>
      <c r="C1906" t="s">
        <v>6082</v>
      </c>
      <c r="D1906" t="s">
        <v>3836</v>
      </c>
      <c r="E1906" t="s">
        <v>3939</v>
      </c>
      <c r="F1906" t="s">
        <v>9790</v>
      </c>
      <c r="G1906" t="s">
        <v>9796</v>
      </c>
      <c r="H1906" t="s">
        <v>11838</v>
      </c>
      <c r="I1906" s="69" t="str">
        <f>"*"&amp;C1906</f>
        <v>*Join the Hunt (WH)</v>
      </c>
    </row>
    <row r="1907" spans="1:9" x14ac:dyDescent="0.25">
      <c r="A1907" t="s">
        <v>1207</v>
      </c>
      <c r="B1907">
        <f>COUNTIF(progressive!C$13:BW$227,'cards-dc.json'!I1719)</f>
        <v>0</v>
      </c>
      <c r="C1907" t="s">
        <v>6083</v>
      </c>
      <c r="D1907" t="s">
        <v>3813</v>
      </c>
      <c r="E1907" s="56" t="s">
        <v>3941</v>
      </c>
      <c r="F1907" t="s">
        <v>9790</v>
      </c>
      <c r="G1907" t="s">
        <v>9784</v>
      </c>
      <c r="H1907" t="s">
        <v>11839</v>
      </c>
      <c r="I1907" s="69" t="str">
        <f>"*"&amp;C1907</f>
        <v>*Join With That Power (AS)</v>
      </c>
    </row>
    <row r="1908" spans="1:9" x14ac:dyDescent="0.25">
      <c r="A1908" t="s">
        <v>3368</v>
      </c>
      <c r="B1908">
        <f>COUNTIF(progressive!C$13:BW$227,'cards-dc.json'!#REF!)</f>
        <v>0</v>
      </c>
      <c r="C1908" t="s">
        <v>6084</v>
      </c>
      <c r="D1908" t="s">
        <v>3832</v>
      </c>
      <c r="E1908" s="56" t="s">
        <v>3951</v>
      </c>
      <c r="F1908">
        <v>0</v>
      </c>
      <c r="G1908">
        <v>0</v>
      </c>
      <c r="H1908" t="s">
        <v>11840</v>
      </c>
      <c r="I1908" s="69" t="str">
        <f>"*"&amp;C1908</f>
        <v>*Junast's Guard (SL)</v>
      </c>
    </row>
    <row r="1909" spans="1:9" x14ac:dyDescent="0.25">
      <c r="A1909" t="s">
        <v>2161</v>
      </c>
      <c r="B1909">
        <f>COUNTIF(progressive!C$13:BW$227,'cards-dc.json'!I3467)</f>
        <v>5</v>
      </c>
      <c r="C1909" t="s">
        <v>6085</v>
      </c>
      <c r="D1909" t="s">
        <v>3817</v>
      </c>
      <c r="E1909" t="s">
        <v>3951</v>
      </c>
      <c r="F1909">
        <v>0</v>
      </c>
      <c r="G1909">
        <v>0</v>
      </c>
      <c r="H1909" t="s">
        <v>11841</v>
      </c>
      <c r="I1909" s="69" t="str">
        <f>"*"&amp;C1909</f>
        <v>*Jungle Demon (CA)</v>
      </c>
    </row>
    <row r="1910" spans="1:9" x14ac:dyDescent="0.25">
      <c r="A1910" t="s">
        <v>685</v>
      </c>
      <c r="B1910">
        <f>COUNTIF(progressive!C$13:BW$227,'cards-dc.json'!I1054)</f>
        <v>0</v>
      </c>
      <c r="C1910" t="s">
        <v>6086</v>
      </c>
      <c r="D1910" t="s">
        <v>3820</v>
      </c>
      <c r="E1910" t="s">
        <v>3935</v>
      </c>
      <c r="F1910" t="s">
        <v>9787</v>
      </c>
      <c r="G1910" t="s">
        <v>9784</v>
      </c>
      <c r="H1910" t="s">
        <v>11842</v>
      </c>
      <c r="I1910" s="69" t="str">
        <f>"*"&amp;C1910</f>
        <v>*Jûoma (DM)</v>
      </c>
    </row>
    <row r="1911" spans="1:9" x14ac:dyDescent="0.25">
      <c r="A1911" t="s">
        <v>3283</v>
      </c>
      <c r="B1911">
        <f>COUNTIF(progressive!C$13:BW$227,'cards-dc.json'!#REF!)</f>
        <v>0</v>
      </c>
      <c r="C1911" t="s">
        <v>6087</v>
      </c>
      <c r="D1911" t="s">
        <v>3832</v>
      </c>
      <c r="E1911" s="56" t="s">
        <v>3951</v>
      </c>
      <c r="F1911">
        <v>0</v>
      </c>
      <c r="G1911">
        <v>0</v>
      </c>
      <c r="H1911" t="s">
        <v>11843</v>
      </c>
      <c r="I1911" s="69" t="str">
        <f>"*"&amp;C1911</f>
        <v>*Juthjuth (SL)</v>
      </c>
    </row>
    <row r="1912" spans="1:9" x14ac:dyDescent="0.25">
      <c r="A1912" t="s">
        <v>2031</v>
      </c>
      <c r="B1912">
        <f>COUNTIF(progressive!C$13:BW$227,'cards-dc.json'!I3309)</f>
        <v>0</v>
      </c>
      <c r="C1912" t="s">
        <v>6088</v>
      </c>
      <c r="D1912" t="s">
        <v>3815</v>
      </c>
      <c r="E1912" s="56" t="s">
        <v>3951</v>
      </c>
      <c r="F1912">
        <v>0</v>
      </c>
      <c r="G1912">
        <v>0</v>
      </c>
      <c r="H1912" t="s">
        <v>11844</v>
      </c>
      <c r="I1912" s="69" t="str">
        <f>"*"&amp;C1912</f>
        <v>*Kabadir (BO)</v>
      </c>
    </row>
    <row r="1913" spans="1:9" x14ac:dyDescent="0.25">
      <c r="A1913" t="s">
        <v>2428</v>
      </c>
      <c r="B1913">
        <f>COUNTIF(progressive!C$13:BW$227,'cards-dc.json'!I3793)</f>
        <v>0</v>
      </c>
      <c r="C1913" t="s">
        <v>6089</v>
      </c>
      <c r="D1913" t="s">
        <v>3821</v>
      </c>
      <c r="E1913" t="s">
        <v>3951</v>
      </c>
      <c r="F1913">
        <v>0</v>
      </c>
      <c r="G1913">
        <v>0</v>
      </c>
      <c r="H1913" t="s">
        <v>11845</v>
      </c>
      <c r="I1913" s="69" t="str">
        <f>"*"&amp;C1913</f>
        <v>*Kadar an-Khâradun [H] (DS)</v>
      </c>
    </row>
    <row r="1914" spans="1:9" x14ac:dyDescent="0.25">
      <c r="A1914" t="s">
        <v>2428</v>
      </c>
      <c r="B1914">
        <f>COUNTIF(progressive!C$13:BW$227,'cards-dc.json'!I3794)</f>
        <v>0</v>
      </c>
      <c r="C1914" t="s">
        <v>6090</v>
      </c>
      <c r="D1914" t="s">
        <v>3821</v>
      </c>
      <c r="E1914" t="s">
        <v>3951</v>
      </c>
      <c r="F1914">
        <v>0</v>
      </c>
      <c r="G1914">
        <v>0</v>
      </c>
      <c r="H1914" t="s">
        <v>11846</v>
      </c>
      <c r="I1914" s="69" t="str">
        <f>"*"&amp;C1914</f>
        <v>*Kadar an-Khâradun [M] (DS)</v>
      </c>
    </row>
    <row r="1915" spans="1:9" x14ac:dyDescent="0.25">
      <c r="A1915" t="s">
        <v>2802</v>
      </c>
      <c r="B1915">
        <f>COUNTIF(progressive!C$13:BW$227,'cards-dc.json'!I2993)</f>
        <v>0</v>
      </c>
      <c r="C1915" t="s">
        <v>6091</v>
      </c>
      <c r="D1915" t="s">
        <v>3826</v>
      </c>
      <c r="E1915" t="s">
        <v>3951</v>
      </c>
      <c r="F1915">
        <v>0</v>
      </c>
      <c r="G1915">
        <v>0</v>
      </c>
      <c r="H1915" t="s">
        <v>11847</v>
      </c>
      <c r="I1915" s="69" t="str">
        <f>"*"&amp;C1915</f>
        <v>*Kala Dulakurth [H] (ML)</v>
      </c>
    </row>
    <row r="1916" spans="1:9" x14ac:dyDescent="0.25">
      <c r="A1916" t="s">
        <v>2802</v>
      </c>
      <c r="B1916">
        <f>COUNTIF(progressive!C$13:BW$227,'cards-dc.json'!I2994)</f>
        <v>0</v>
      </c>
      <c r="C1916" t="s">
        <v>6092</v>
      </c>
      <c r="D1916" t="s">
        <v>3826</v>
      </c>
      <c r="E1916" t="s">
        <v>3951</v>
      </c>
      <c r="F1916">
        <v>0</v>
      </c>
      <c r="G1916">
        <v>0</v>
      </c>
      <c r="H1916" t="s">
        <v>11848</v>
      </c>
      <c r="I1916" s="69" t="str">
        <f>"*"&amp;C1916</f>
        <v>*Kala Dulakurth [M] (ML)</v>
      </c>
    </row>
    <row r="1917" spans="1:9" x14ac:dyDescent="0.25">
      <c r="A1917" t="s">
        <v>2094</v>
      </c>
      <c r="B1917">
        <f>COUNTIF(progressive!C$13:BW$227,'cards-dc.json'!I3381)</f>
        <v>0</v>
      </c>
      <c r="C1917" t="s">
        <v>6093</v>
      </c>
      <c r="D1917" t="s">
        <v>3815</v>
      </c>
      <c r="E1917" t="s">
        <v>3951</v>
      </c>
      <c r="F1917">
        <v>0</v>
      </c>
      <c r="G1917">
        <v>0</v>
      </c>
      <c r="H1917" t="s">
        <v>11849</v>
      </c>
      <c r="I1917" s="69" t="str">
        <f>"*"&amp;C1917</f>
        <v>*Kala-Ogurk [H] (BO)</v>
      </c>
    </row>
    <row r="1918" spans="1:9" x14ac:dyDescent="0.25">
      <c r="A1918" t="s">
        <v>2094</v>
      </c>
      <c r="B1918">
        <f>COUNTIF(progressive!C$13:BW$227,'cards-dc.json'!I3382)</f>
        <v>0</v>
      </c>
      <c r="C1918" t="s">
        <v>6094</v>
      </c>
      <c r="D1918" t="s">
        <v>3815</v>
      </c>
      <c r="E1918" s="56" t="s">
        <v>3951</v>
      </c>
      <c r="F1918">
        <v>0</v>
      </c>
      <c r="G1918">
        <v>0</v>
      </c>
      <c r="H1918" t="s">
        <v>11850</v>
      </c>
      <c r="I1918" s="69" t="str">
        <f>"*"&amp;C1918</f>
        <v>*Kala-Ogurk [M] (BO)</v>
      </c>
    </row>
    <row r="1919" spans="1:9" x14ac:dyDescent="0.25">
      <c r="A1919" t="s">
        <v>3056</v>
      </c>
      <c r="B1919">
        <f>COUNTIF(progressive!C$13:BW$227,'cards-dc.json'!I2866)</f>
        <v>0</v>
      </c>
      <c r="C1919" t="s">
        <v>6095</v>
      </c>
      <c r="D1919" t="s">
        <v>3829</v>
      </c>
      <c r="E1919" s="56" t="s">
        <v>3951</v>
      </c>
      <c r="F1919">
        <v>0</v>
      </c>
      <c r="G1919">
        <v>0</v>
      </c>
      <c r="H1919" t="s">
        <v>11851</v>
      </c>
      <c r="I1919" s="69" t="str">
        <f>"*"&amp;C1919</f>
        <v>*Kanatrass [H] (NW)</v>
      </c>
    </row>
    <row r="1920" spans="1:9" x14ac:dyDescent="0.25">
      <c r="A1920" t="s">
        <v>3056</v>
      </c>
      <c r="B1920">
        <f>COUNTIF(progressive!C$13:BW$227,'cards-dc.json'!I2867)</f>
        <v>0</v>
      </c>
      <c r="C1920" t="s">
        <v>6096</v>
      </c>
      <c r="D1920" t="s">
        <v>3829</v>
      </c>
      <c r="E1920" t="s">
        <v>3951</v>
      </c>
      <c r="F1920">
        <v>0</v>
      </c>
      <c r="G1920">
        <v>0</v>
      </c>
      <c r="H1920" t="s">
        <v>11852</v>
      </c>
      <c r="I1920" s="69" t="str">
        <f>"*"&amp;C1920</f>
        <v>*Kanatrass [M] (NW)</v>
      </c>
    </row>
    <row r="1921" spans="1:9" x14ac:dyDescent="0.25">
      <c r="A1921" t="s">
        <v>2355</v>
      </c>
      <c r="B1921">
        <f>COUNTIF(progressive!C$13:BW$227,'cards-dc.json'!I3708)</f>
        <v>0</v>
      </c>
      <c r="C1921" t="s">
        <v>6097</v>
      </c>
      <c r="D1921" t="s">
        <v>3821</v>
      </c>
      <c r="E1921" t="s">
        <v>3951</v>
      </c>
      <c r="F1921">
        <v>0</v>
      </c>
      <c r="G1921">
        <v>0</v>
      </c>
      <c r="H1921" t="s">
        <v>11853</v>
      </c>
      <c r="I1921" s="69" t="str">
        <f>"*"&amp;C1921</f>
        <v>*Karaag the Gnome (DS)</v>
      </c>
    </row>
    <row r="1922" spans="1:9" x14ac:dyDescent="0.25">
      <c r="A1922" t="s">
        <v>2857</v>
      </c>
      <c r="B1922">
        <f>COUNTIF(progressive!C$13:BW$227,'cards-dc.json'!I2655)</f>
        <v>0</v>
      </c>
      <c r="C1922" t="s">
        <v>6098</v>
      </c>
      <c r="D1922" t="s">
        <v>3829</v>
      </c>
      <c r="E1922" t="s">
        <v>3951</v>
      </c>
      <c r="F1922">
        <v>0</v>
      </c>
      <c r="G1922">
        <v>0</v>
      </c>
      <c r="H1922" t="s">
        <v>11854</v>
      </c>
      <c r="I1922" s="69" t="str">
        <f>"*"&amp;C1922</f>
        <v>*Karhunkäsi (NW)</v>
      </c>
    </row>
    <row r="1923" spans="1:9" x14ac:dyDescent="0.25">
      <c r="A1923" t="s">
        <v>3369</v>
      </c>
      <c r="B1923">
        <f>COUNTIF(progressive!C$13:BW$227,'cards-dc.json'!#REF!)</f>
        <v>0</v>
      </c>
      <c r="C1923" t="s">
        <v>6099</v>
      </c>
      <c r="D1923" t="s">
        <v>3832</v>
      </c>
      <c r="E1923" s="56" t="s">
        <v>3951</v>
      </c>
      <c r="F1923">
        <v>0</v>
      </c>
      <c r="G1923">
        <v>0</v>
      </c>
      <c r="H1923" t="s">
        <v>11855</v>
      </c>
      <c r="I1923" s="69" t="str">
        <f>"*"&amp;C1923</f>
        <v>*Karma of Aldarion (SL)</v>
      </c>
    </row>
    <row r="1924" spans="1:9" x14ac:dyDescent="0.25">
      <c r="A1924" t="s">
        <v>2858</v>
      </c>
      <c r="B1924">
        <f>COUNTIF(progressive!C$13:BW$227,'cards-dc.json'!I2656)</f>
        <v>0</v>
      </c>
      <c r="C1924" t="s">
        <v>6100</v>
      </c>
      <c r="D1924" t="s">
        <v>3829</v>
      </c>
      <c r="E1924" t="s">
        <v>3951</v>
      </c>
      <c r="F1924">
        <v>0</v>
      </c>
      <c r="G1924">
        <v>0</v>
      </c>
      <c r="H1924" t="s">
        <v>11856</v>
      </c>
      <c r="I1924" s="69" t="str">
        <f>"*"&amp;C1924</f>
        <v>*Karvainen (NW)</v>
      </c>
    </row>
    <row r="1925" spans="1:9" x14ac:dyDescent="0.25">
      <c r="A1925" t="s">
        <v>2032</v>
      </c>
      <c r="B1925">
        <f>COUNTIF(progressive!C$13:BW$227,'cards-dc.json'!I3310)</f>
        <v>0</v>
      </c>
      <c r="C1925" t="s">
        <v>6101</v>
      </c>
      <c r="D1925" t="s">
        <v>3815</v>
      </c>
      <c r="E1925" t="s">
        <v>3951</v>
      </c>
      <c r="F1925">
        <v>0</v>
      </c>
      <c r="G1925">
        <v>0</v>
      </c>
      <c r="H1925" t="s">
        <v>11857</v>
      </c>
      <c r="I1925" s="69" t="str">
        <f>"*"&amp;C1925</f>
        <v>*Kavâtha (BO)</v>
      </c>
    </row>
    <row r="1926" spans="1:9" x14ac:dyDescent="0.25">
      <c r="A1926" t="s">
        <v>2979</v>
      </c>
      <c r="B1926">
        <f>COUNTIF(progressive!C$13:BW$227,'cards-dc.json'!I2778)</f>
        <v>0</v>
      </c>
      <c r="C1926" t="s">
        <v>6102</v>
      </c>
      <c r="D1926" t="s">
        <v>3829</v>
      </c>
      <c r="E1926" s="56" t="s">
        <v>3951</v>
      </c>
      <c r="F1926">
        <v>0</v>
      </c>
      <c r="G1926">
        <v>0</v>
      </c>
      <c r="H1926" t="s">
        <v>11858</v>
      </c>
      <c r="I1926" s="69" t="str">
        <f>"*"&amp;C1926</f>
        <v>*Keeper of the Lodge (NW)</v>
      </c>
    </row>
    <row r="1927" spans="1:9" x14ac:dyDescent="0.25">
      <c r="A1927" t="s">
        <v>1560</v>
      </c>
      <c r="B1927">
        <f>COUNTIF(progressive!C$13:BW$227,'cards-dc.json'!I2138)</f>
        <v>0</v>
      </c>
      <c r="C1927" t="s">
        <v>6103</v>
      </c>
      <c r="D1927" t="s">
        <v>3822</v>
      </c>
      <c r="E1927">
        <v>0</v>
      </c>
      <c r="F1927">
        <v>0</v>
      </c>
      <c r="G1927">
        <v>0</v>
      </c>
      <c r="H1927" t="s">
        <v>11859</v>
      </c>
      <c r="I1927" s="69" t="str">
        <f>"*"&amp;C1927</f>
        <v>*Keeper of the Passage (FB)</v>
      </c>
    </row>
    <row r="1928" spans="1:9" x14ac:dyDescent="0.25">
      <c r="A1928" t="s">
        <v>3370</v>
      </c>
      <c r="B1928">
        <f>COUNTIF(progressive!C$13:BW$227,'cards-dc.json'!#REF!)</f>
        <v>0</v>
      </c>
      <c r="C1928" t="s">
        <v>6104</v>
      </c>
      <c r="D1928" t="s">
        <v>3832</v>
      </c>
      <c r="E1928" s="56" t="s">
        <v>3951</v>
      </c>
      <c r="F1928">
        <v>0</v>
      </c>
      <c r="G1928">
        <v>0</v>
      </c>
      <c r="H1928" t="s">
        <v>11860</v>
      </c>
      <c r="I1928" s="69" t="str">
        <f>"*"&amp;C1928</f>
        <v>*Keepers of the True Flame (SL)</v>
      </c>
    </row>
    <row r="1929" spans="1:9" x14ac:dyDescent="0.25">
      <c r="A1929" t="s">
        <v>3530</v>
      </c>
      <c r="B1929">
        <f>COUNTIF(progressive!C$13:BW$227,'cards-dc.json'!I3229)</f>
        <v>0</v>
      </c>
      <c r="C1929" t="s">
        <v>6105</v>
      </c>
      <c r="D1929" t="s">
        <v>3834</v>
      </c>
      <c r="E1929" s="56" t="s">
        <v>3951</v>
      </c>
      <c r="F1929">
        <v>0</v>
      </c>
      <c r="G1929">
        <v>0</v>
      </c>
      <c r="H1929" t="s">
        <v>11861</v>
      </c>
      <c r="I1929" s="69" t="str">
        <f>"*"&amp;C1929</f>
        <v>*Keeping of Good Faith (TI)</v>
      </c>
    </row>
    <row r="1930" spans="1:9" x14ac:dyDescent="0.25">
      <c r="A1930" t="s">
        <v>2487</v>
      </c>
      <c r="B1930">
        <f>COUNTIF(progressive!C$13:BW$227,'cards-dc.json'!I3868)</f>
        <v>1</v>
      </c>
      <c r="C1930" t="s">
        <v>6106</v>
      </c>
      <c r="D1930" t="s">
        <v>3823</v>
      </c>
      <c r="E1930" s="56" t="s">
        <v>3951</v>
      </c>
      <c r="F1930">
        <v>0</v>
      </c>
      <c r="G1930">
        <v>0</v>
      </c>
      <c r="H1930" t="s">
        <v>11862</v>
      </c>
      <c r="I1930" s="69" t="str">
        <f>"*"&amp;C1930</f>
        <v>*Kelvar Enraged (GW)</v>
      </c>
    </row>
    <row r="1931" spans="1:9" x14ac:dyDescent="0.25">
      <c r="A1931" t="s">
        <v>2726</v>
      </c>
      <c r="B1931">
        <f>COUNTIF(progressive!C$13:BW$227,'cards-dc.json'!I2914)</f>
        <v>0</v>
      </c>
      <c r="C1931" t="s">
        <v>6107</v>
      </c>
      <c r="D1931" t="s">
        <v>3826</v>
      </c>
      <c r="E1931" t="s">
        <v>3951</v>
      </c>
      <c r="F1931">
        <v>0</v>
      </c>
      <c r="G1931">
        <v>0</v>
      </c>
      <c r="H1931" t="s">
        <v>11863</v>
      </c>
      <c r="I1931" s="69" t="str">
        <f>"*"&amp;C1931</f>
        <v>*Kemenlóke (ML)</v>
      </c>
    </row>
    <row r="1932" spans="1:9" x14ac:dyDescent="0.25">
      <c r="A1932" t="s">
        <v>2859</v>
      </c>
      <c r="B1932">
        <f>COUNTIF(progressive!C$13:BW$227,'cards-dc.json'!I2657)</f>
        <v>0</v>
      </c>
      <c r="C1932" t="s">
        <v>6108</v>
      </c>
      <c r="D1932" t="s">
        <v>3829</v>
      </c>
      <c r="E1932" t="s">
        <v>3951</v>
      </c>
      <c r="F1932">
        <v>0</v>
      </c>
      <c r="G1932">
        <v>0</v>
      </c>
      <c r="H1932" t="s">
        <v>11864</v>
      </c>
      <c r="I1932" s="69" t="str">
        <f>"*"&amp;C1932</f>
        <v>*Kénwe Foryaren (NW)</v>
      </c>
    </row>
    <row r="1933" spans="1:9" x14ac:dyDescent="0.25">
      <c r="A1933" t="s">
        <v>3324</v>
      </c>
      <c r="B1933">
        <f>COUNTIF(progressive!C$13:BW$227,'cards-dc.json'!#REF!)</f>
        <v>0</v>
      </c>
      <c r="C1933" t="s">
        <v>6109</v>
      </c>
      <c r="D1933" t="s">
        <v>3832</v>
      </c>
      <c r="E1933" t="s">
        <v>3951</v>
      </c>
      <c r="F1933">
        <v>0</v>
      </c>
      <c r="G1933">
        <v>0</v>
      </c>
      <c r="H1933" t="s">
        <v>10124</v>
      </c>
      <c r="I1933" s="69" t="str">
        <f>"*"&amp;C1933</f>
        <v>*Kes Arik (SL)</v>
      </c>
    </row>
    <row r="1934" spans="1:9" x14ac:dyDescent="0.25">
      <c r="A1934" t="s">
        <v>2980</v>
      </c>
      <c r="B1934">
        <f>COUNTIF(progressive!C$13:BW$227,'cards-dc.json'!I2779)</f>
        <v>0</v>
      </c>
      <c r="C1934" t="s">
        <v>6110</v>
      </c>
      <c r="D1934" t="s">
        <v>3829</v>
      </c>
      <c r="E1934" s="56" t="s">
        <v>3951</v>
      </c>
      <c r="F1934">
        <v>0</v>
      </c>
      <c r="G1934">
        <v>0</v>
      </c>
      <c r="H1934" t="s">
        <v>11865</v>
      </c>
      <c r="I1934" s="69" t="str">
        <f>"*"&amp;C1934</f>
        <v>*Kesä (NW)</v>
      </c>
    </row>
    <row r="1935" spans="1:9" x14ac:dyDescent="0.25">
      <c r="A1935" t="s">
        <v>1320</v>
      </c>
      <c r="B1935">
        <f>COUNTIF(progressive!C$13:BW$227,'cards-dc.json'!I1876)</f>
        <v>0</v>
      </c>
      <c r="C1935" t="s">
        <v>6111</v>
      </c>
      <c r="D1935" t="s">
        <v>3836</v>
      </c>
      <c r="E1935" t="s">
        <v>3936</v>
      </c>
      <c r="F1935" t="s">
        <v>9783</v>
      </c>
      <c r="G1935" t="s">
        <v>9796</v>
      </c>
      <c r="H1935" t="s">
        <v>11866</v>
      </c>
      <c r="I1935" s="69" t="str">
        <f>"*"&amp;C1935</f>
        <v>*Keys of Orthanc (WH)</v>
      </c>
    </row>
    <row r="1936" spans="1:9" x14ac:dyDescent="0.25">
      <c r="A1936" t="s">
        <v>1321</v>
      </c>
      <c r="B1936">
        <f>COUNTIF(progressive!C$13:BW$227,'cards-dc.json'!I1877)</f>
        <v>1</v>
      </c>
      <c r="C1936" t="s">
        <v>6112</v>
      </c>
      <c r="D1936" t="s">
        <v>3836</v>
      </c>
      <c r="E1936" s="56" t="s">
        <v>3936</v>
      </c>
      <c r="F1936" t="s">
        <v>9783</v>
      </c>
      <c r="G1936" t="s">
        <v>9796</v>
      </c>
      <c r="H1936" t="s">
        <v>11867</v>
      </c>
      <c r="I1936" s="69" t="str">
        <f>"*"&amp;C1936</f>
        <v>*Keys to the White Towers (WH)</v>
      </c>
    </row>
    <row r="1937" spans="1:9" x14ac:dyDescent="0.25">
      <c r="A1937" t="s">
        <v>118</v>
      </c>
      <c r="B1937">
        <f>COUNTIF(progressive!C$13:BW$227,'cards-dc.json'!I121)</f>
        <v>0</v>
      </c>
      <c r="C1937" t="s">
        <v>6113</v>
      </c>
      <c r="D1937" t="s">
        <v>3835</v>
      </c>
      <c r="E1937" t="s">
        <v>3927</v>
      </c>
      <c r="F1937" t="s">
        <v>9789</v>
      </c>
      <c r="G1937" t="s">
        <v>9786</v>
      </c>
      <c r="H1937" t="s">
        <v>11868</v>
      </c>
      <c r="I1937" s="69" t="str">
        <f>"*"&amp;C1937</f>
        <v>*Khamûl the Easterling (TW)</v>
      </c>
    </row>
    <row r="1938" spans="1:9" x14ac:dyDescent="0.25">
      <c r="A1938" t="s">
        <v>870</v>
      </c>
      <c r="B1938">
        <f>COUNTIF(progressive!C$13:BW$227,'cards-dc.json'!I1239)</f>
        <v>0</v>
      </c>
      <c r="C1938" t="s">
        <v>6114</v>
      </c>
      <c r="D1938" t="s">
        <v>3825</v>
      </c>
      <c r="E1938" s="56" t="s">
        <v>3925</v>
      </c>
      <c r="F1938" t="s">
        <v>9787</v>
      </c>
      <c r="G1938" t="s">
        <v>9794</v>
      </c>
      <c r="H1938" t="s">
        <v>11869</v>
      </c>
      <c r="I1938" s="69" t="str">
        <f>"*"&amp;C1938</f>
        <v>*Khamûl the Ringwraith (LE)</v>
      </c>
    </row>
    <row r="1939" spans="1:9" x14ac:dyDescent="0.25">
      <c r="A1939" t="s">
        <v>1013</v>
      </c>
      <c r="B1939">
        <f>COUNTIF(progressive!C$13:BW$227,'cards-dc.json'!I1441)</f>
        <v>0</v>
      </c>
      <c r="C1939" t="s">
        <v>6115</v>
      </c>
      <c r="D1939" t="s">
        <v>3825</v>
      </c>
      <c r="E1939" s="56" t="s">
        <v>3927</v>
      </c>
      <c r="F1939" t="s">
        <v>9790</v>
      </c>
      <c r="G1939" t="s">
        <v>9784</v>
      </c>
      <c r="H1939" t="s">
        <v>11870</v>
      </c>
      <c r="I1939" s="69" t="str">
        <f>"*"&amp;C1939</f>
        <v>*Khamûl Unleashed (LE)</v>
      </c>
    </row>
    <row r="1940" spans="1:9" x14ac:dyDescent="0.25">
      <c r="A1940" t="s">
        <v>216</v>
      </c>
      <c r="B1940">
        <f>COUNTIF(progressive!C$13:BW$227,'cards-dc.json'!I221)</f>
        <v>0</v>
      </c>
      <c r="C1940" t="s">
        <v>6116</v>
      </c>
      <c r="D1940" t="s">
        <v>3835</v>
      </c>
      <c r="E1940" s="56" t="s">
        <v>3928</v>
      </c>
      <c r="F1940" t="s">
        <v>9795</v>
      </c>
      <c r="G1940" t="s">
        <v>9786</v>
      </c>
      <c r="H1940" t="s">
        <v>11871</v>
      </c>
      <c r="I1940" s="69" t="str">
        <f>"*"&amp;C1940</f>
        <v>*Khand (TW)</v>
      </c>
    </row>
    <row r="1941" spans="1:9" x14ac:dyDescent="0.25">
      <c r="A1941" t="s">
        <v>3255</v>
      </c>
      <c r="B1941">
        <f>COUNTIF(progressive!C$13:BW$227,'cards-dc.json'!#REF!)</f>
        <v>0</v>
      </c>
      <c r="C1941" t="s">
        <v>6117</v>
      </c>
      <c r="D1941" t="s">
        <v>3832</v>
      </c>
      <c r="E1941" s="56" t="s">
        <v>3951</v>
      </c>
      <c r="F1941">
        <v>0</v>
      </c>
      <c r="G1941">
        <v>0</v>
      </c>
      <c r="H1941" t="s">
        <v>11872</v>
      </c>
      <c r="I1941" s="69" t="str">
        <f>"*"&amp;C1941</f>
        <v>*Khandash (SL)</v>
      </c>
    </row>
    <row r="1942" spans="1:9" x14ac:dyDescent="0.25">
      <c r="A1942" t="s">
        <v>1746</v>
      </c>
      <c r="B1942">
        <f>COUNTIF(progressive!C$13:BW$227,'cards-dc.json'!I2345)</f>
        <v>0</v>
      </c>
      <c r="C1942" t="s">
        <v>6118</v>
      </c>
      <c r="D1942" t="s">
        <v>3819</v>
      </c>
      <c r="E1942" t="s">
        <v>3951</v>
      </c>
      <c r="F1942">
        <v>0</v>
      </c>
      <c r="G1942">
        <v>0</v>
      </c>
      <c r="H1942" t="s">
        <v>11873</v>
      </c>
      <c r="I1942" s="69" t="str">
        <f>"*"&amp;C1942</f>
        <v>*Khazadshathûr (DF)</v>
      </c>
    </row>
    <row r="1943" spans="1:9" x14ac:dyDescent="0.25">
      <c r="A1943" t="s">
        <v>3200</v>
      </c>
      <c r="B1943">
        <f>COUNTIF(progressive!C$13:BW$227,'cards-dc.json'!I3085)</f>
        <v>1</v>
      </c>
      <c r="C1943" t="s">
        <v>6119</v>
      </c>
      <c r="D1943" t="s">
        <v>3831</v>
      </c>
      <c r="E1943" t="s">
        <v>3951</v>
      </c>
      <c r="F1943">
        <v>0</v>
      </c>
      <c r="G1943">
        <v>0</v>
      </c>
      <c r="H1943" t="s">
        <v>11874</v>
      </c>
      <c r="I1943" s="69" t="str">
        <f>"*"&amp;C1943</f>
        <v>*Kheled-zâram (RS)</v>
      </c>
    </row>
    <row r="1944" spans="1:9" x14ac:dyDescent="0.25">
      <c r="A1944" t="s">
        <v>1561</v>
      </c>
      <c r="B1944">
        <f>COUNTIF(progressive!C$13:BW$227,'cards-dc.json'!I2139)</f>
        <v>0</v>
      </c>
      <c r="C1944" t="s">
        <v>6120</v>
      </c>
      <c r="D1944" t="s">
        <v>3822</v>
      </c>
      <c r="E1944">
        <v>0</v>
      </c>
      <c r="F1944">
        <v>0</v>
      </c>
      <c r="G1944">
        <v>0</v>
      </c>
      <c r="H1944" t="s">
        <v>11875</v>
      </c>
      <c r="I1944" s="69" t="str">
        <f>"*"&amp;C1944</f>
        <v>*Kheleglin (FB)</v>
      </c>
    </row>
    <row r="1945" spans="1:9" x14ac:dyDescent="0.25">
      <c r="A1945" t="s">
        <v>2127</v>
      </c>
      <c r="B1945">
        <f>COUNTIF(progressive!C$13:BW$227,'cards-dc.json'!I3433)</f>
        <v>0</v>
      </c>
      <c r="C1945" t="s">
        <v>6121</v>
      </c>
      <c r="D1945" t="s">
        <v>3817</v>
      </c>
      <c r="E1945" t="s">
        <v>3951</v>
      </c>
      <c r="F1945">
        <v>0</v>
      </c>
      <c r="G1945">
        <v>0</v>
      </c>
      <c r="H1945" t="s">
        <v>11876</v>
      </c>
      <c r="I1945" s="69" t="str">
        <f>"*"&amp;C1945</f>
        <v>*Khelekar (CA)</v>
      </c>
    </row>
    <row r="1946" spans="1:9" x14ac:dyDescent="0.25">
      <c r="A1946" t="s">
        <v>2199</v>
      </c>
      <c r="B1946">
        <f>COUNTIF(progressive!C$13:BW$227,'cards-dc.json'!I3505)</f>
        <v>0</v>
      </c>
      <c r="C1946" t="s">
        <v>6122</v>
      </c>
      <c r="D1946" t="s">
        <v>3817</v>
      </c>
      <c r="E1946" s="56" t="s">
        <v>3951</v>
      </c>
      <c r="F1946">
        <v>0</v>
      </c>
      <c r="G1946">
        <v>0</v>
      </c>
      <c r="H1946" t="s">
        <v>11877</v>
      </c>
      <c r="I1946" s="69" t="str">
        <f>"*"&amp;C1946</f>
        <v>*Khelnôr (CA)</v>
      </c>
    </row>
    <row r="1947" spans="1:9" x14ac:dyDescent="0.25">
      <c r="A1947" t="s">
        <v>3427</v>
      </c>
      <c r="B1947">
        <f>COUNTIF(progressive!C$13:BW$227,'cards-dc.json'!I4071)</f>
        <v>0</v>
      </c>
      <c r="C1947" t="s">
        <v>6123</v>
      </c>
      <c r="D1947" t="s">
        <v>3832</v>
      </c>
      <c r="E1947" s="56" t="s">
        <v>3951</v>
      </c>
      <c r="F1947">
        <v>0</v>
      </c>
      <c r="G1947">
        <v>0</v>
      </c>
      <c r="H1947" t="s">
        <v>11878</v>
      </c>
      <c r="I1947" s="69" t="str">
        <f>"*"&amp;C1947</f>
        <v>*Khibil Ephalak [H] (SL)</v>
      </c>
    </row>
    <row r="1948" spans="1:9" x14ac:dyDescent="0.25">
      <c r="A1948" t="s">
        <v>3427</v>
      </c>
      <c r="B1948">
        <f>COUNTIF(progressive!C$13:BW$227,'cards-dc.json'!I4072)</f>
        <v>0</v>
      </c>
      <c r="C1948" t="s">
        <v>6124</v>
      </c>
      <c r="D1948" t="s">
        <v>3832</v>
      </c>
      <c r="E1948" s="56" t="s">
        <v>3951</v>
      </c>
      <c r="F1948">
        <v>0</v>
      </c>
      <c r="G1948">
        <v>0</v>
      </c>
      <c r="H1948" t="s">
        <v>11878</v>
      </c>
      <c r="I1948" s="69" t="str">
        <f>"*"&amp;C1948</f>
        <v>*Khibil Ephalak [M] (SL)</v>
      </c>
    </row>
    <row r="1949" spans="1:9" x14ac:dyDescent="0.25">
      <c r="A1949" t="s">
        <v>3428</v>
      </c>
      <c r="B1949">
        <f>COUNTIF(progressive!C$13:BW$227,'cards-dc.json'!I4073)</f>
        <v>0</v>
      </c>
      <c r="C1949" t="s">
        <v>6125</v>
      </c>
      <c r="D1949" t="s">
        <v>3832</v>
      </c>
      <c r="E1949" s="56" t="s">
        <v>3951</v>
      </c>
      <c r="F1949">
        <v>0</v>
      </c>
      <c r="G1949">
        <v>0</v>
      </c>
      <c r="H1949" t="s">
        <v>11879</v>
      </c>
      <c r="I1949" s="69" t="str">
        <f>"*"&amp;C1949</f>
        <v>*Khorsâj [H] (SL)</v>
      </c>
    </row>
    <row r="1950" spans="1:9" x14ac:dyDescent="0.25">
      <c r="A1950" t="s">
        <v>3428</v>
      </c>
      <c r="B1950">
        <f>COUNTIF(progressive!C$13:BW$227,'cards-dc.json'!I4074)</f>
        <v>0</v>
      </c>
      <c r="C1950" t="s">
        <v>6126</v>
      </c>
      <c r="D1950" t="s">
        <v>3832</v>
      </c>
      <c r="E1950" s="56" t="s">
        <v>3951</v>
      </c>
      <c r="F1950">
        <v>0</v>
      </c>
      <c r="G1950">
        <v>0</v>
      </c>
      <c r="H1950" t="s">
        <v>11880</v>
      </c>
      <c r="I1950" s="69" t="str">
        <f>"*"&amp;C1950</f>
        <v>*Khorsâj [M] (SL)</v>
      </c>
    </row>
    <row r="1951" spans="1:9" x14ac:dyDescent="0.25">
      <c r="A1951" t="s">
        <v>2033</v>
      </c>
      <c r="B1951">
        <f>COUNTIF(progressive!C$13:BW$227,'cards-dc.json'!I3311)</f>
        <v>0</v>
      </c>
      <c r="C1951" t="s">
        <v>6127</v>
      </c>
      <c r="D1951" t="s">
        <v>3815</v>
      </c>
      <c r="E1951" t="s">
        <v>3951</v>
      </c>
      <c r="F1951">
        <v>0</v>
      </c>
      <c r="G1951">
        <v>0</v>
      </c>
      <c r="H1951" t="s">
        <v>11881</v>
      </c>
      <c r="I1951" s="69" t="str">
        <f>"*"&amp;C1951</f>
        <v>*Khursh (BO)</v>
      </c>
    </row>
    <row r="1952" spans="1:9" x14ac:dyDescent="0.25">
      <c r="A1952" t="s">
        <v>2488</v>
      </c>
      <c r="B1952">
        <f>COUNTIF(progressive!C$13:BW$227,'cards-dc.json'!I3869)</f>
        <v>0</v>
      </c>
      <c r="C1952" t="s">
        <v>6128</v>
      </c>
      <c r="D1952" t="s">
        <v>3823</v>
      </c>
      <c r="E1952" s="56" t="s">
        <v>3951</v>
      </c>
      <c r="F1952">
        <v>0</v>
      </c>
      <c r="G1952">
        <v>0</v>
      </c>
      <c r="H1952" t="s">
        <v>11882</v>
      </c>
      <c r="I1952" s="69" t="str">
        <f>"*"&amp;C1952</f>
        <v>*Khuzadrepa (GW)</v>
      </c>
    </row>
    <row r="1953" spans="1:9" x14ac:dyDescent="0.25">
      <c r="A1953" t="s">
        <v>2489</v>
      </c>
      <c r="B1953">
        <f>COUNTIF(progressive!C$13:BW$227,'cards-dc.json'!I3870)</f>
        <v>0</v>
      </c>
      <c r="C1953" t="s">
        <v>6129</v>
      </c>
      <c r="D1953" t="s">
        <v>3823</v>
      </c>
      <c r="E1953" t="s">
        <v>3951</v>
      </c>
      <c r="F1953">
        <v>0</v>
      </c>
      <c r="G1953">
        <v>0</v>
      </c>
      <c r="H1953" t="s">
        <v>11883</v>
      </c>
      <c r="I1953" s="69" t="str">
        <f>"*"&amp;C1953</f>
        <v>*Khuzadrepa Ahunt (GW)</v>
      </c>
    </row>
    <row r="1954" spans="1:9" x14ac:dyDescent="0.25">
      <c r="A1954" t="s">
        <v>2490</v>
      </c>
      <c r="B1954">
        <f>COUNTIF(progressive!C$13:BW$227,'cards-dc.json'!I3871)</f>
        <v>0</v>
      </c>
      <c r="C1954" t="s">
        <v>6130</v>
      </c>
      <c r="D1954" t="s">
        <v>3823</v>
      </c>
      <c r="E1954" t="s">
        <v>3951</v>
      </c>
      <c r="F1954">
        <v>0</v>
      </c>
      <c r="G1954">
        <v>0</v>
      </c>
      <c r="H1954" t="s">
        <v>11884</v>
      </c>
      <c r="I1954" s="69" t="str">
        <f>"*"&amp;C1954</f>
        <v>*Khuzadrepa At Home (GW)</v>
      </c>
    </row>
    <row r="1955" spans="1:9" x14ac:dyDescent="0.25">
      <c r="A1955" t="s">
        <v>2574</v>
      </c>
      <c r="B1955">
        <f>COUNTIF(progressive!C$13:BW$227,'cards-dc.json'!I3954)</f>
        <v>0</v>
      </c>
      <c r="C1955" t="s">
        <v>6131</v>
      </c>
      <c r="D1955" t="s">
        <v>3823</v>
      </c>
      <c r="E1955" t="s">
        <v>3951</v>
      </c>
      <c r="F1955">
        <v>0</v>
      </c>
      <c r="G1955">
        <v>0</v>
      </c>
      <c r="H1955" t="s">
        <v>11885</v>
      </c>
      <c r="I1955" s="69" t="str">
        <f>"*"&amp;C1955</f>
        <v>*Khuzadrepa Roused (GW)</v>
      </c>
    </row>
    <row r="1956" spans="1:9" x14ac:dyDescent="0.25">
      <c r="A1956" t="s">
        <v>51</v>
      </c>
      <c r="B1956">
        <f>COUNTIF(progressive!C$13:BW$227,'cards-dc.json'!I53)</f>
        <v>0</v>
      </c>
      <c r="C1956" t="s">
        <v>6132</v>
      </c>
      <c r="D1956" t="s">
        <v>3835</v>
      </c>
      <c r="E1956" s="56" t="s">
        <v>3924</v>
      </c>
      <c r="F1956" t="s">
        <v>9787</v>
      </c>
      <c r="G1956" t="s">
        <v>9788</v>
      </c>
      <c r="H1956" t="s">
        <v>11886</v>
      </c>
      <c r="I1956" s="69" t="str">
        <f>"*"&amp;C1956</f>
        <v>*Kíli (TW)</v>
      </c>
    </row>
    <row r="1957" spans="1:9" x14ac:dyDescent="0.25">
      <c r="A1957" t="s">
        <v>1014</v>
      </c>
      <c r="B1957">
        <f>COUNTIF(progressive!C$13:BW$227,'cards-dc.json'!I1442)</f>
        <v>0</v>
      </c>
      <c r="C1957" t="s">
        <v>6133</v>
      </c>
      <c r="D1957" t="s">
        <v>3825</v>
      </c>
      <c r="E1957" t="s">
        <v>3927</v>
      </c>
      <c r="F1957" t="s">
        <v>9790</v>
      </c>
      <c r="G1957" t="s">
        <v>9784</v>
      </c>
      <c r="H1957" t="s">
        <v>11887</v>
      </c>
      <c r="I1957" s="69" t="str">
        <f>"*"&amp;C1957</f>
        <v>*Kill All But NOT the Halflings (LE)</v>
      </c>
    </row>
    <row r="1958" spans="1:9" x14ac:dyDescent="0.25">
      <c r="A1958" t="s">
        <v>3429</v>
      </c>
      <c r="B1958">
        <f>COUNTIF(progressive!C$13:BW$227,'cards-dc.json'!I4075)</f>
        <v>0</v>
      </c>
      <c r="C1958" t="s">
        <v>6134</v>
      </c>
      <c r="D1958" t="s">
        <v>3832</v>
      </c>
      <c r="E1958" s="56" t="s">
        <v>3951</v>
      </c>
      <c r="F1958">
        <v>0</v>
      </c>
      <c r="G1958">
        <v>0</v>
      </c>
      <c r="H1958" t="s">
        <v>11888</v>
      </c>
      <c r="I1958" s="69" t="str">
        <f>"*"&amp;C1958</f>
        <v>*Killing Fields [H] (SL)</v>
      </c>
    </row>
    <row r="1959" spans="1:9" x14ac:dyDescent="0.25">
      <c r="A1959" t="s">
        <v>3429</v>
      </c>
      <c r="B1959">
        <f>COUNTIF(progressive!C$13:BW$227,'cards-dc.json'!I4076)</f>
        <v>1</v>
      </c>
      <c r="C1959" t="s">
        <v>6135</v>
      </c>
      <c r="D1959" t="s">
        <v>3832</v>
      </c>
      <c r="E1959" s="56" t="s">
        <v>3951</v>
      </c>
      <c r="F1959">
        <v>0</v>
      </c>
      <c r="G1959">
        <v>0</v>
      </c>
      <c r="H1959" t="s">
        <v>11888</v>
      </c>
      <c r="I1959" s="69" t="str">
        <f>"*"&amp;C1959</f>
        <v>*Killing Fields [M] (SL)</v>
      </c>
    </row>
    <row r="1960" spans="1:9" x14ac:dyDescent="0.25">
      <c r="A1960" t="s">
        <v>2298</v>
      </c>
      <c r="B1960">
        <f>COUNTIF(progressive!C$13:BW$227,'cards-dc.json'!I3627)</f>
        <v>0</v>
      </c>
      <c r="C1960" t="s">
        <v>6136</v>
      </c>
      <c r="D1960" t="s">
        <v>3818</v>
      </c>
      <c r="E1960" t="s">
        <v>3951</v>
      </c>
      <c r="F1960">
        <v>0</v>
      </c>
      <c r="G1960">
        <v>0</v>
      </c>
      <c r="H1960" t="s">
        <v>11889</v>
      </c>
      <c r="I1960" s="69" t="str">
        <f>"*"&amp;C1960</f>
        <v>*Kilmakur (CP)</v>
      </c>
    </row>
    <row r="1961" spans="1:9" x14ac:dyDescent="0.25">
      <c r="A1961" t="s">
        <v>3674</v>
      </c>
      <c r="B1961">
        <f>COUNTIF(progressive!C$13:BW$227,'cards-dc.json'!I4239)</f>
        <v>0</v>
      </c>
      <c r="C1961" t="s">
        <v>6137</v>
      </c>
      <c r="D1961" t="s">
        <v>3837</v>
      </c>
      <c r="E1961" s="56" t="s">
        <v>3951</v>
      </c>
      <c r="F1961">
        <v>0</v>
      </c>
      <c r="G1961">
        <v>0</v>
      </c>
      <c r="H1961" t="s">
        <v>11890</v>
      </c>
      <c r="I1961" s="69" t="str">
        <f>"*"&amp;C1961</f>
        <v>*Kin to the Firstborn (WR)</v>
      </c>
    </row>
    <row r="1962" spans="1:9" x14ac:dyDescent="0.25">
      <c r="A1962" t="s">
        <v>310</v>
      </c>
      <c r="B1962">
        <f>COUNTIF(progressive!C$13:BW$227,'cards-dc.json'!I315)</f>
        <v>0</v>
      </c>
      <c r="C1962" t="s">
        <v>6138</v>
      </c>
      <c r="D1962" t="s">
        <v>3835</v>
      </c>
      <c r="E1962" s="56" t="s">
        <v>3931</v>
      </c>
      <c r="F1962" t="s">
        <v>9790</v>
      </c>
      <c r="G1962" t="s">
        <v>9788</v>
      </c>
      <c r="H1962" t="s">
        <v>11891</v>
      </c>
      <c r="I1962" s="69" t="str">
        <f>"*"&amp;C1962</f>
        <v>*Kindling of the Spirit (TW)</v>
      </c>
    </row>
    <row r="1963" spans="1:9" x14ac:dyDescent="0.25">
      <c r="A1963" t="s">
        <v>2273</v>
      </c>
      <c r="B1963">
        <f>COUNTIF(progressive!C$13:BW$227,'cards-dc.json'!I3601)</f>
        <v>0</v>
      </c>
      <c r="C1963" t="s">
        <v>6139</v>
      </c>
      <c r="D1963" t="s">
        <v>3818</v>
      </c>
      <c r="E1963" t="s">
        <v>3951</v>
      </c>
      <c r="F1963">
        <v>0</v>
      </c>
      <c r="G1963">
        <v>0</v>
      </c>
      <c r="H1963" t="s">
        <v>11892</v>
      </c>
      <c r="I1963" s="69" t="str">
        <f>"*"&amp;C1963</f>
        <v>*Kine of Araw (CP)</v>
      </c>
    </row>
    <row r="1964" spans="1:9" x14ac:dyDescent="0.25">
      <c r="A1964" t="s">
        <v>2575</v>
      </c>
      <c r="B1964">
        <f>COUNTIF(progressive!C$13:BW$227,'cards-dc.json'!I3955)</f>
        <v>0</v>
      </c>
      <c r="C1964" t="s">
        <v>6140</v>
      </c>
      <c r="D1964" t="s">
        <v>3823</v>
      </c>
      <c r="E1964" t="s">
        <v>3951</v>
      </c>
      <c r="F1964">
        <v>0</v>
      </c>
      <c r="G1964">
        <v>0</v>
      </c>
      <c r="H1964" t="s">
        <v>11893</v>
      </c>
      <c r="I1964" s="69" t="str">
        <f>"*"&amp;C1964</f>
        <v>*King of Dale (GW)</v>
      </c>
    </row>
    <row r="1965" spans="1:9" x14ac:dyDescent="0.25">
      <c r="A1965" t="s">
        <v>2831</v>
      </c>
      <c r="B1965">
        <f>COUNTIF(progressive!C$13:BW$227,'cards-dc.json'!#REF!)</f>
        <v>0</v>
      </c>
      <c r="C1965" t="s">
        <v>6141</v>
      </c>
      <c r="D1965" t="s">
        <v>3827</v>
      </c>
      <c r="E1965" t="s">
        <v>3951</v>
      </c>
      <c r="F1965">
        <v>0</v>
      </c>
      <c r="G1965">
        <v>0</v>
      </c>
      <c r="H1965" t="s">
        <v>11894</v>
      </c>
      <c r="I1965" s="69" t="str">
        <f>"*"&amp;C1965</f>
        <v>*King of Mighty Words (MM)</v>
      </c>
    </row>
    <row r="1966" spans="1:9" x14ac:dyDescent="0.25">
      <c r="A1966" t="s">
        <v>1747</v>
      </c>
      <c r="B1966">
        <f>COUNTIF(progressive!C$13:BW$227,'cards-dc.json'!I2346)</f>
        <v>0</v>
      </c>
      <c r="C1966" t="s">
        <v>6142</v>
      </c>
      <c r="D1966" t="s">
        <v>3819</v>
      </c>
      <c r="E1966" t="s">
        <v>3951</v>
      </c>
      <c r="F1966">
        <v>0</v>
      </c>
      <c r="G1966">
        <v>0</v>
      </c>
      <c r="H1966" t="s">
        <v>11895</v>
      </c>
      <c r="I1966" s="69" t="str">
        <f>"*"&amp;C1966</f>
        <v>*King of Seven Houses (DF)</v>
      </c>
    </row>
    <row r="1967" spans="1:9" x14ac:dyDescent="0.25">
      <c r="A1967" t="s">
        <v>3484</v>
      </c>
      <c r="B1967">
        <f>COUNTIF(progressive!C$13:BW$227,'cards-dc.json'!I3169)</f>
        <v>0</v>
      </c>
      <c r="C1967" t="s">
        <v>6143</v>
      </c>
      <c r="D1967" t="s">
        <v>3834</v>
      </c>
      <c r="E1967" t="s">
        <v>3951</v>
      </c>
      <c r="F1967">
        <v>0</v>
      </c>
      <c r="G1967">
        <v>0</v>
      </c>
      <c r="H1967" t="s">
        <v>11896</v>
      </c>
      <c r="I1967" s="69" t="str">
        <f>"*"&amp;C1967</f>
        <v>*King of the Dead (TI)</v>
      </c>
    </row>
    <row r="1968" spans="1:9" x14ac:dyDescent="0.25">
      <c r="A1968" t="s">
        <v>612</v>
      </c>
      <c r="B1968">
        <f>COUNTIF(progressive!C$13:BW$227,'cards-dc.json'!I981)</f>
        <v>0</v>
      </c>
      <c r="C1968" t="s">
        <v>6144</v>
      </c>
      <c r="D1968" t="s">
        <v>3833</v>
      </c>
      <c r="E1968" t="s">
        <v>3936</v>
      </c>
      <c r="F1968" t="s">
        <v>9790</v>
      </c>
      <c r="G1968" t="s">
        <v>9788</v>
      </c>
      <c r="H1968" t="s">
        <v>11897</v>
      </c>
      <c r="I1968" s="69" t="str">
        <f>"*"&amp;C1968</f>
        <v>*King under the Mountain (TD)</v>
      </c>
    </row>
    <row r="1969" spans="1:9" x14ac:dyDescent="0.25">
      <c r="A1969" t="s">
        <v>1748</v>
      </c>
      <c r="B1969">
        <f>COUNTIF(progressive!C$13:BW$227,'cards-dc.json'!I2347)</f>
        <v>0</v>
      </c>
      <c r="C1969" t="s">
        <v>6145</v>
      </c>
      <c r="D1969" t="s">
        <v>3819</v>
      </c>
      <c r="E1969" t="s">
        <v>3951</v>
      </c>
      <c r="F1969">
        <v>0</v>
      </c>
      <c r="G1969">
        <v>0</v>
      </c>
      <c r="H1969" t="s">
        <v>11898</v>
      </c>
      <c r="I1969" s="69" t="str">
        <f>"*"&amp;C1969</f>
        <v>*Kingdom of Old Restored (DF)</v>
      </c>
    </row>
    <row r="1970" spans="1:9" x14ac:dyDescent="0.25">
      <c r="A1970" t="s">
        <v>1641</v>
      </c>
      <c r="B1970">
        <f>COUNTIF(progressive!C$13:BW$227,'cards-dc.json'!I2238)</f>
        <v>1</v>
      </c>
      <c r="C1970" t="s">
        <v>6146</v>
      </c>
      <c r="D1970" t="s">
        <v>3819</v>
      </c>
      <c r="E1970" s="56" t="s">
        <v>3951</v>
      </c>
      <c r="F1970">
        <v>0</v>
      </c>
      <c r="G1970">
        <v>0</v>
      </c>
      <c r="H1970" t="s">
        <v>11899</v>
      </c>
      <c r="I1970" s="69" t="str">
        <f>"*"&amp;C1970</f>
        <v>*King's Advisor (DF)</v>
      </c>
    </row>
    <row r="1971" spans="1:9" x14ac:dyDescent="0.25">
      <c r="A1971" t="s">
        <v>1642</v>
      </c>
      <c r="B1971">
        <f>COUNTIF(progressive!C$13:BW$227,'cards-dc.json'!I2239)</f>
        <v>0</v>
      </c>
      <c r="C1971" t="s">
        <v>6147</v>
      </c>
      <c r="D1971" t="s">
        <v>3819</v>
      </c>
      <c r="E1971" s="56" t="s">
        <v>3951</v>
      </c>
      <c r="F1971">
        <v>0</v>
      </c>
      <c r="G1971">
        <v>0</v>
      </c>
      <c r="H1971" t="s">
        <v>11900</v>
      </c>
      <c r="I1971" s="69" t="str">
        <f>"*"&amp;C1971</f>
        <v>*King's Judge (DF)</v>
      </c>
    </row>
    <row r="1972" spans="1:9" x14ac:dyDescent="0.25">
      <c r="A1972" t="s">
        <v>3675</v>
      </c>
      <c r="B1972">
        <f>COUNTIF(progressive!C$13:BW$227,'cards-dc.json'!I4240)</f>
        <v>0</v>
      </c>
      <c r="C1972" t="s">
        <v>6148</v>
      </c>
      <c r="D1972" t="s">
        <v>3837</v>
      </c>
      <c r="E1972" s="56" t="s">
        <v>3951</v>
      </c>
      <c r="F1972">
        <v>0</v>
      </c>
      <c r="G1972">
        <v>0</v>
      </c>
      <c r="H1972" t="s">
        <v>11901</v>
      </c>
      <c r="I1972" s="69" t="str">
        <f>"*"&amp;C1972</f>
        <v>*Kingsfoil (WR)</v>
      </c>
    </row>
    <row r="1973" spans="1:9" x14ac:dyDescent="0.25">
      <c r="A1973" t="s">
        <v>1674</v>
      </c>
      <c r="B1973">
        <f>COUNTIF(progressive!C$13:BW$227,'cards-dc.json'!I2271)</f>
        <v>1</v>
      </c>
      <c r="C1973" t="s">
        <v>6149</v>
      </c>
      <c r="D1973" t="s">
        <v>3819</v>
      </c>
      <c r="E1973" s="56" t="s">
        <v>3951</v>
      </c>
      <c r="F1973">
        <v>0</v>
      </c>
      <c r="G1973">
        <v>0</v>
      </c>
      <c r="H1973" t="s">
        <v>11902</v>
      </c>
      <c r="I1973" s="69" t="str">
        <f>"*"&amp;C1973</f>
        <v>*King-spider (DF)</v>
      </c>
    </row>
    <row r="1974" spans="1:9" x14ac:dyDescent="0.25">
      <c r="A1974" t="s">
        <v>1562</v>
      </c>
      <c r="B1974">
        <f>COUNTIF(progressive!C$13:BW$227,'cards-dc.json'!I2140)</f>
        <v>0</v>
      </c>
      <c r="C1974" t="s">
        <v>6150</v>
      </c>
      <c r="D1974" t="s">
        <v>3822</v>
      </c>
      <c r="E1974" s="56">
        <v>0</v>
      </c>
      <c r="F1974">
        <v>0</v>
      </c>
      <c r="G1974">
        <v>0</v>
      </c>
      <c r="H1974" t="s">
        <v>11903</v>
      </c>
      <c r="I1974" s="69" t="str">
        <f>"*"&amp;C1974</f>
        <v>*Kinsman and Ambassador (FB)</v>
      </c>
    </row>
    <row r="1975" spans="1:9" x14ac:dyDescent="0.25">
      <c r="A1975" t="s">
        <v>3603</v>
      </c>
      <c r="B1975">
        <f>COUNTIF(progressive!C$13:BW$227,'cards-dc.json'!I4168)</f>
        <v>0</v>
      </c>
      <c r="C1975" t="s">
        <v>6151</v>
      </c>
      <c r="D1975" t="s">
        <v>3837</v>
      </c>
      <c r="E1975" s="56" t="s">
        <v>3951</v>
      </c>
      <c r="F1975">
        <v>0</v>
      </c>
      <c r="G1975">
        <v>0</v>
      </c>
      <c r="H1975" t="s">
        <v>11904</v>
      </c>
      <c r="I1975" s="69" t="str">
        <f>"*"&amp;C1975</f>
        <v>*Kin-strife (WR)</v>
      </c>
    </row>
    <row r="1976" spans="1:9" x14ac:dyDescent="0.25">
      <c r="A1976" t="s">
        <v>2200</v>
      </c>
      <c r="B1976">
        <f>COUNTIF(progressive!C$13:BW$227,'cards-dc.json'!I3506)</f>
        <v>0</v>
      </c>
      <c r="C1976" t="s">
        <v>6152</v>
      </c>
      <c r="D1976" t="s">
        <v>3817</v>
      </c>
      <c r="E1976" t="s">
        <v>3951</v>
      </c>
      <c r="F1976">
        <v>0</v>
      </c>
      <c r="G1976">
        <v>0</v>
      </c>
      <c r="H1976" t="s">
        <v>11905</v>
      </c>
      <c r="I1976" s="69" t="str">
        <f>"*"&amp;C1976</f>
        <v>*Kirani (CA)</v>
      </c>
    </row>
    <row r="1977" spans="1:9" x14ac:dyDescent="0.25">
      <c r="A1977" t="s">
        <v>2201</v>
      </c>
      <c r="B1977">
        <f>COUNTIF(progressive!C$13:BW$227,'cards-dc.json'!I3507)</f>
        <v>0</v>
      </c>
      <c r="C1977" t="s">
        <v>6153</v>
      </c>
      <c r="D1977" t="s">
        <v>3817</v>
      </c>
      <c r="E1977" t="s">
        <v>3951</v>
      </c>
      <c r="F1977">
        <v>0</v>
      </c>
      <c r="G1977">
        <v>0</v>
      </c>
      <c r="H1977" t="s">
        <v>11906</v>
      </c>
      <c r="I1977" s="69" t="str">
        <f>"*"&amp;C1977</f>
        <v>*Kirlhach (CA)</v>
      </c>
    </row>
    <row r="1978" spans="1:9" x14ac:dyDescent="0.25">
      <c r="A1978" t="s">
        <v>2053</v>
      </c>
      <c r="B1978">
        <f>COUNTIF(progressive!C$13:BW$227,'cards-dc.json'!I3331)</f>
        <v>0</v>
      </c>
      <c r="C1978" t="s">
        <v>6154</v>
      </c>
      <c r="D1978" t="s">
        <v>3815</v>
      </c>
      <c r="E1978" s="56" t="s">
        <v>3951</v>
      </c>
      <c r="F1978">
        <v>0</v>
      </c>
      <c r="G1978">
        <v>0</v>
      </c>
      <c r="H1978" t="s">
        <v>10124</v>
      </c>
      <c r="I1978" s="69" t="str">
        <f>"*"&amp;C1978</f>
        <v>*Kirmlesra (BO)</v>
      </c>
    </row>
    <row r="1979" spans="1:9" x14ac:dyDescent="0.25">
      <c r="A1979" t="s">
        <v>2238</v>
      </c>
      <c r="B1979">
        <f>COUNTIF(progressive!C$13:BW$227,'cards-dc.json'!I3550)</f>
        <v>0</v>
      </c>
      <c r="C1979" t="s">
        <v>6155</v>
      </c>
      <c r="D1979" t="s">
        <v>3817</v>
      </c>
      <c r="E1979" s="56" t="s">
        <v>3951</v>
      </c>
      <c r="F1979">
        <v>0</v>
      </c>
      <c r="G1979">
        <v>0</v>
      </c>
      <c r="H1979" t="s">
        <v>11907</v>
      </c>
      <c r="I1979" s="69" t="str">
        <f>"*"&amp;C1979</f>
        <v>*Kirnak [H] (CA)</v>
      </c>
    </row>
    <row r="1980" spans="1:9" x14ac:dyDescent="0.25">
      <c r="A1980" t="s">
        <v>2238</v>
      </c>
      <c r="B1980">
        <f>COUNTIF(progressive!C$13:BW$227,'cards-dc.json'!I3551)</f>
        <v>0</v>
      </c>
      <c r="C1980" t="s">
        <v>6156</v>
      </c>
      <c r="D1980" t="s">
        <v>3817</v>
      </c>
      <c r="E1980" t="s">
        <v>3951</v>
      </c>
      <c r="F1980">
        <v>0</v>
      </c>
      <c r="G1980">
        <v>0</v>
      </c>
      <c r="H1980" t="s">
        <v>11907</v>
      </c>
      <c r="I1980" s="69" t="str">
        <f>"*"&amp;C1980</f>
        <v>*Kirnak [M] (CA)</v>
      </c>
    </row>
    <row r="1981" spans="1:9" x14ac:dyDescent="0.25">
      <c r="A1981" t="s">
        <v>2768</v>
      </c>
      <c r="B1981">
        <f>COUNTIF(progressive!C$13:BW$227,'cards-dc.json'!I2956)</f>
        <v>0</v>
      </c>
      <c r="C1981" t="s">
        <v>6157</v>
      </c>
      <c r="D1981" t="s">
        <v>3826</v>
      </c>
      <c r="E1981" t="s">
        <v>3951</v>
      </c>
      <c r="F1981">
        <v>0</v>
      </c>
      <c r="G1981">
        <v>0</v>
      </c>
      <c r="H1981" t="s">
        <v>11908</v>
      </c>
      <c r="I1981" s="69" t="str">
        <f>"*"&amp;C1981</f>
        <v>*Kirrauko (ML)</v>
      </c>
    </row>
    <row r="1982" spans="1:9" x14ac:dyDescent="0.25">
      <c r="A1982" t="s">
        <v>2128</v>
      </c>
      <c r="B1982">
        <f>COUNTIF(progressive!C$13:BW$227,'cards-dc.json'!I3434)</f>
        <v>0</v>
      </c>
      <c r="C1982" t="s">
        <v>6158</v>
      </c>
      <c r="D1982" t="s">
        <v>3817</v>
      </c>
      <c r="E1982" t="s">
        <v>3951</v>
      </c>
      <c r="F1982">
        <v>0</v>
      </c>
      <c r="G1982">
        <v>0</v>
      </c>
      <c r="H1982" t="s">
        <v>11909</v>
      </c>
      <c r="I1982" s="69" t="str">
        <f>"*"&amp;C1982</f>
        <v>*Klaen (CA)</v>
      </c>
    </row>
    <row r="1983" spans="1:9" x14ac:dyDescent="0.25">
      <c r="A1983" t="s">
        <v>3371</v>
      </c>
      <c r="B1983">
        <f>COUNTIF(progressive!C$13:BW$227,'cards-dc.json'!#REF!)</f>
        <v>0</v>
      </c>
      <c r="C1983" t="s">
        <v>6159</v>
      </c>
      <c r="D1983" t="s">
        <v>3832</v>
      </c>
      <c r="E1983" s="56" t="s">
        <v>3951</v>
      </c>
      <c r="F1983">
        <v>0</v>
      </c>
      <c r="G1983">
        <v>0</v>
      </c>
      <c r="H1983" t="s">
        <v>11910</v>
      </c>
      <c r="I1983" s="69" t="str">
        <f>"*"&amp;C1983</f>
        <v>*Klorins Amulet (SL)</v>
      </c>
    </row>
    <row r="1984" spans="1:9" x14ac:dyDescent="0.25">
      <c r="A1984" t="s">
        <v>3676</v>
      </c>
      <c r="B1984">
        <f>COUNTIF(progressive!C$13:BW$227,'cards-dc.json'!I4241)</f>
        <v>0</v>
      </c>
      <c r="C1984" t="s">
        <v>6160</v>
      </c>
      <c r="D1984" t="s">
        <v>3837</v>
      </c>
      <c r="E1984" s="56" t="s">
        <v>3951</v>
      </c>
      <c r="F1984">
        <v>0</v>
      </c>
      <c r="G1984">
        <v>0</v>
      </c>
      <c r="H1984" t="s">
        <v>11911</v>
      </c>
      <c r="I1984" s="69" t="str">
        <f>"*"&amp;C1984</f>
        <v>*Knight of Dor-en-Ernil (WR)</v>
      </c>
    </row>
    <row r="1985" spans="1:9" x14ac:dyDescent="0.25">
      <c r="A1985" t="s">
        <v>311</v>
      </c>
      <c r="B1985">
        <f>COUNTIF(progressive!C$13:BW$227,'cards-dc.json'!I316)</f>
        <v>1</v>
      </c>
      <c r="C1985" t="s">
        <v>6161</v>
      </c>
      <c r="D1985" t="s">
        <v>3835</v>
      </c>
      <c r="E1985" s="56" t="s">
        <v>3926</v>
      </c>
      <c r="F1985" t="s">
        <v>9791</v>
      </c>
      <c r="G1985" t="s">
        <v>9788</v>
      </c>
      <c r="H1985" t="s">
        <v>11912</v>
      </c>
      <c r="I1985" s="69" t="str">
        <f>"*"&amp;C1985</f>
        <v>*Knights of Dol Amroth (TW)</v>
      </c>
    </row>
    <row r="1986" spans="1:9" x14ac:dyDescent="0.25">
      <c r="A1986" t="s">
        <v>1148</v>
      </c>
      <c r="B1986">
        <f>COUNTIF(progressive!C$13:BW$227,'cards-dc.json'!I1656)</f>
        <v>0</v>
      </c>
      <c r="C1986" t="s">
        <v>6162</v>
      </c>
      <c r="D1986" t="s">
        <v>3813</v>
      </c>
      <c r="E1986" t="s">
        <v>3936</v>
      </c>
      <c r="F1986" t="s">
        <v>9789</v>
      </c>
      <c r="G1986" t="s">
        <v>9786</v>
      </c>
      <c r="H1986" t="s">
        <v>11913</v>
      </c>
      <c r="I1986" s="69" t="str">
        <f>"*"&amp;C1986</f>
        <v>*Knights of the Prince (AS)</v>
      </c>
    </row>
    <row r="1987" spans="1:9" x14ac:dyDescent="0.25">
      <c r="A1987" t="s">
        <v>1749</v>
      </c>
      <c r="B1987">
        <f>COUNTIF(progressive!C$13:BW$227,'cards-dc.json'!I2348)</f>
        <v>0</v>
      </c>
      <c r="C1987" t="s">
        <v>6163</v>
      </c>
      <c r="D1987" t="s">
        <v>3819</v>
      </c>
      <c r="E1987" t="s">
        <v>3951</v>
      </c>
      <c r="F1987">
        <v>0</v>
      </c>
      <c r="G1987">
        <v>0</v>
      </c>
      <c r="H1987" t="s">
        <v>11914</v>
      </c>
      <c r="I1987" s="69" t="str">
        <f>"*"&amp;C1987</f>
        <v>*Knowledge of Arda's Treasures (DF)</v>
      </c>
    </row>
    <row r="1988" spans="1:9" x14ac:dyDescent="0.25">
      <c r="A1988" t="s">
        <v>1563</v>
      </c>
      <c r="B1988">
        <f>COUNTIF(progressive!C$13:BW$227,'cards-dc.json'!I2141)</f>
        <v>0</v>
      </c>
      <c r="C1988" t="s">
        <v>6164</v>
      </c>
      <c r="D1988" t="s">
        <v>3822</v>
      </c>
      <c r="E1988">
        <v>0</v>
      </c>
      <c r="F1988">
        <v>0</v>
      </c>
      <c r="G1988">
        <v>0</v>
      </c>
      <c r="H1988" t="s">
        <v>11915</v>
      </c>
      <c r="I1988" s="69" t="str">
        <f>"*"&amp;C1988</f>
        <v>*Knowledge of Narya (FB)</v>
      </c>
    </row>
    <row r="1989" spans="1:9" x14ac:dyDescent="0.25">
      <c r="A1989" t="s">
        <v>1564</v>
      </c>
      <c r="B1989">
        <f>COUNTIF(progressive!C$13:BW$227,'cards-dc.json'!I2142)</f>
        <v>0</v>
      </c>
      <c r="C1989" t="s">
        <v>6165</v>
      </c>
      <c r="D1989" t="s">
        <v>3822</v>
      </c>
      <c r="E1989">
        <v>0</v>
      </c>
      <c r="F1989">
        <v>0</v>
      </c>
      <c r="G1989">
        <v>0</v>
      </c>
      <c r="H1989" t="s">
        <v>11916</v>
      </c>
      <c r="I1989" s="69" t="str">
        <f>"*"&amp;C1989</f>
        <v>*Knowledge of Nenya (FB)</v>
      </c>
    </row>
    <row r="1990" spans="1:9" x14ac:dyDescent="0.25">
      <c r="A1990" t="s">
        <v>805</v>
      </c>
      <c r="B1990">
        <f>COUNTIF(progressive!C$13:BW$227,'cards-dc.json'!I1174)</f>
        <v>0</v>
      </c>
      <c r="C1990" t="s">
        <v>6166</v>
      </c>
      <c r="D1990" t="s">
        <v>3820</v>
      </c>
      <c r="E1990" t="s">
        <v>3939</v>
      </c>
      <c r="F1990" t="s">
        <v>9790</v>
      </c>
      <c r="G1990" t="s">
        <v>9788</v>
      </c>
      <c r="H1990" t="s">
        <v>11917</v>
      </c>
      <c r="I1990" s="69" t="str">
        <f>"*"&amp;C1990</f>
        <v>*Knowledge of the Enemy (DM)</v>
      </c>
    </row>
    <row r="1991" spans="1:9" x14ac:dyDescent="0.25">
      <c r="A1991" t="s">
        <v>2576</v>
      </c>
      <c r="B1991">
        <f>COUNTIF(progressive!C$13:BW$227,'cards-dc.json'!I3956)</f>
        <v>1</v>
      </c>
      <c r="C1991" t="s">
        <v>6167</v>
      </c>
      <c r="D1991" t="s">
        <v>3823</v>
      </c>
      <c r="E1991" t="s">
        <v>3951</v>
      </c>
      <c r="F1991">
        <v>0</v>
      </c>
      <c r="G1991">
        <v>0</v>
      </c>
      <c r="H1991" t="s">
        <v>11918</v>
      </c>
      <c r="I1991" s="69" t="str">
        <f>"*"&amp;C1991</f>
        <v>*Knowledge of Their Making (GW)</v>
      </c>
    </row>
    <row r="1992" spans="1:9" x14ac:dyDescent="0.25">
      <c r="A1992" t="s">
        <v>1565</v>
      </c>
      <c r="B1992">
        <f>COUNTIF(progressive!C$13:BW$227,'cards-dc.json'!I2143)</f>
        <v>0</v>
      </c>
      <c r="C1992" t="s">
        <v>6168</v>
      </c>
      <c r="D1992" t="s">
        <v>3822</v>
      </c>
      <c r="E1992" s="56">
        <v>0</v>
      </c>
      <c r="F1992">
        <v>0</v>
      </c>
      <c r="G1992">
        <v>0</v>
      </c>
      <c r="H1992" t="s">
        <v>11919</v>
      </c>
      <c r="I1992" s="69" t="str">
        <f>"*"&amp;C1992</f>
        <v>*Knowledge of Vilya (FB)</v>
      </c>
    </row>
    <row r="1993" spans="1:9" x14ac:dyDescent="0.25">
      <c r="A1993" t="s">
        <v>531</v>
      </c>
      <c r="B1993">
        <f>COUNTIF(progressive!C$13:BW$227,'cards-dc.json'!I900)</f>
        <v>0</v>
      </c>
      <c r="C1993" t="s">
        <v>6169</v>
      </c>
      <c r="D1993" t="s">
        <v>3833</v>
      </c>
      <c r="E1993" t="s">
        <v>3936</v>
      </c>
      <c r="F1993" t="s">
        <v>9785</v>
      </c>
      <c r="G1993" t="s">
        <v>9786</v>
      </c>
      <c r="H1993" t="s">
        <v>11920</v>
      </c>
      <c r="I1993" s="69" t="str">
        <f>"*"&amp;C1993</f>
        <v>*Known to an Ounce (TD)</v>
      </c>
    </row>
    <row r="1994" spans="1:9" x14ac:dyDescent="0.25">
      <c r="A1994" t="s">
        <v>2429</v>
      </c>
      <c r="B1994">
        <f>COUNTIF(progressive!C$13:BW$227,'cards-dc.json'!I3795)</f>
        <v>0</v>
      </c>
      <c r="C1994" t="s">
        <v>6170</v>
      </c>
      <c r="D1994" t="s">
        <v>3821</v>
      </c>
      <c r="E1994" s="56" t="s">
        <v>3951</v>
      </c>
      <c r="F1994">
        <v>0</v>
      </c>
      <c r="G1994">
        <v>0</v>
      </c>
      <c r="H1994" t="s">
        <v>11921</v>
      </c>
      <c r="I1994" s="69" t="str">
        <f>"*"&amp;C1994</f>
        <v>*Kondu Manara [H] (DS)</v>
      </c>
    </row>
    <row r="1995" spans="1:9" x14ac:dyDescent="0.25">
      <c r="A1995" t="s">
        <v>2429</v>
      </c>
      <c r="B1995">
        <f>COUNTIF(progressive!C$13:BW$227,'cards-dc.json'!I3796)</f>
        <v>0</v>
      </c>
      <c r="C1995" t="s">
        <v>6171</v>
      </c>
      <c r="D1995" t="s">
        <v>3821</v>
      </c>
      <c r="E1995" s="56" t="s">
        <v>3951</v>
      </c>
      <c r="F1995">
        <v>0</v>
      </c>
      <c r="G1995">
        <v>0</v>
      </c>
      <c r="H1995" t="s">
        <v>11922</v>
      </c>
      <c r="I1995" s="69" t="str">
        <f>"*"&amp;C1995</f>
        <v>*Kondu Manara [M] (DS)</v>
      </c>
    </row>
    <row r="1996" spans="1:9" x14ac:dyDescent="0.25">
      <c r="A1996" t="s">
        <v>2860</v>
      </c>
      <c r="B1996">
        <f>COUNTIF(progressive!C$13:BW$227,'cards-dc.json'!I2658)</f>
        <v>0</v>
      </c>
      <c r="C1996" t="s">
        <v>6172</v>
      </c>
      <c r="D1996" t="s">
        <v>3829</v>
      </c>
      <c r="E1996" s="56" t="s">
        <v>3951</v>
      </c>
      <c r="F1996">
        <v>0</v>
      </c>
      <c r="G1996">
        <v>0</v>
      </c>
      <c r="H1996" t="s">
        <v>11923</v>
      </c>
      <c r="I1996" s="69" t="str">
        <f>"*"&amp;C1996</f>
        <v>*Konihrabn (NW)</v>
      </c>
    </row>
    <row r="1997" spans="1:9" x14ac:dyDescent="0.25">
      <c r="A1997" t="s">
        <v>1643</v>
      </c>
      <c r="B1997">
        <f>COUNTIF(progressive!C$13:BW$227,'cards-dc.json'!I2240)</f>
        <v>0</v>
      </c>
      <c r="C1997" t="s">
        <v>6173</v>
      </c>
      <c r="D1997" t="s">
        <v>3819</v>
      </c>
      <c r="E1997" s="56" t="s">
        <v>3951</v>
      </c>
      <c r="F1997">
        <v>0</v>
      </c>
      <c r="G1997">
        <v>0</v>
      </c>
      <c r="H1997" t="s">
        <v>11924</v>
      </c>
      <c r="I1997" s="69" t="str">
        <f>"*"&amp;C1997</f>
        <v>*Kori (DF)</v>
      </c>
    </row>
    <row r="1998" spans="1:9" x14ac:dyDescent="0.25">
      <c r="A1998" t="s">
        <v>2239</v>
      </c>
      <c r="B1998">
        <f>COUNTIF(progressive!C$13:BW$227,'cards-dc.json'!I3552)</f>
        <v>0</v>
      </c>
      <c r="C1998" t="s">
        <v>6174</v>
      </c>
      <c r="D1998" t="s">
        <v>3817</v>
      </c>
      <c r="E1998" t="s">
        <v>3951</v>
      </c>
      <c r="F1998">
        <v>0</v>
      </c>
      <c r="G1998">
        <v>0</v>
      </c>
      <c r="H1998" t="s">
        <v>11925</v>
      </c>
      <c r="I1998" s="69" t="str">
        <f>"*"&amp;C1998</f>
        <v>*Korlan [H] (CA)</v>
      </c>
    </row>
    <row r="1999" spans="1:9" x14ac:dyDescent="0.25">
      <c r="A1999" t="s">
        <v>2239</v>
      </c>
      <c r="B1999">
        <f>COUNTIF(progressive!C$13:BW$227,'cards-dc.json'!I3553)</f>
        <v>0</v>
      </c>
      <c r="C1999" t="s">
        <v>6175</v>
      </c>
      <c r="D1999" t="s">
        <v>3817</v>
      </c>
      <c r="E1999" s="56" t="s">
        <v>3951</v>
      </c>
      <c r="F1999">
        <v>0</v>
      </c>
      <c r="G1999">
        <v>0</v>
      </c>
      <c r="H1999" t="s">
        <v>11926</v>
      </c>
      <c r="I1999" s="69" t="str">
        <f>"*"&amp;C1999</f>
        <v>*Korlan [M] (CA)</v>
      </c>
    </row>
    <row r="2000" spans="1:9" x14ac:dyDescent="0.25">
      <c r="A2000" t="s">
        <v>3430</v>
      </c>
      <c r="B2000">
        <f>COUNTIF(progressive!C$13:BW$227,'cards-dc.json'!I4077)</f>
        <v>0</v>
      </c>
      <c r="C2000" t="s">
        <v>6176</v>
      </c>
      <c r="D2000" t="s">
        <v>3832</v>
      </c>
      <c r="E2000" s="56" t="s">
        <v>3951</v>
      </c>
      <c r="F2000">
        <v>0</v>
      </c>
      <c r="G2000">
        <v>0</v>
      </c>
      <c r="H2000" t="s">
        <v>11927</v>
      </c>
      <c r="I2000" s="69" t="str">
        <f>"*"&amp;C2000</f>
        <v>*Korlea [H] (SL)</v>
      </c>
    </row>
    <row r="2001" spans="1:9" x14ac:dyDescent="0.25">
      <c r="A2001" t="s">
        <v>3430</v>
      </c>
      <c r="B2001">
        <f>COUNTIF(progressive!C$13:BW$227,'cards-dc.json'!I4078)</f>
        <v>0</v>
      </c>
      <c r="C2001" t="s">
        <v>6177</v>
      </c>
      <c r="D2001" t="s">
        <v>3832</v>
      </c>
      <c r="E2001" s="56" t="s">
        <v>3951</v>
      </c>
      <c r="F2001">
        <v>0</v>
      </c>
      <c r="G2001">
        <v>0</v>
      </c>
      <c r="H2001" t="s">
        <v>11928</v>
      </c>
      <c r="I2001" s="69" t="str">
        <f>"*"&amp;C2001</f>
        <v>*Korlea [M] (SL)</v>
      </c>
    </row>
    <row r="2002" spans="1:9" x14ac:dyDescent="0.25">
      <c r="A2002" t="s">
        <v>2168</v>
      </c>
      <c r="B2002">
        <f>COUNTIF(progressive!C$13:BW$227,'cards-dc.json'!I3474)</f>
        <v>0</v>
      </c>
      <c r="C2002" t="s">
        <v>6178</v>
      </c>
      <c r="D2002" t="s">
        <v>3817</v>
      </c>
      <c r="E2002" t="s">
        <v>3951</v>
      </c>
      <c r="F2002">
        <v>0</v>
      </c>
      <c r="G2002">
        <v>0</v>
      </c>
      <c r="H2002" t="s">
        <v>10124</v>
      </c>
      <c r="I2002" s="69" t="str">
        <f>"*"&amp;C2002</f>
        <v>*Koronandë (CA)</v>
      </c>
    </row>
    <row r="2003" spans="1:9" x14ac:dyDescent="0.25">
      <c r="A2003" t="s">
        <v>3431</v>
      </c>
      <c r="B2003">
        <f>COUNTIF(progressive!C$13:BW$227,'cards-dc.json'!I4079)</f>
        <v>0</v>
      </c>
      <c r="C2003" t="s">
        <v>6179</v>
      </c>
      <c r="D2003" t="s">
        <v>3832</v>
      </c>
      <c r="E2003" s="56" t="s">
        <v>3951</v>
      </c>
      <c r="F2003">
        <v>0</v>
      </c>
      <c r="G2003">
        <v>0</v>
      </c>
      <c r="H2003" t="s">
        <v>11929</v>
      </c>
      <c r="I2003" s="69" t="str">
        <f>"*"&amp;C2003</f>
        <v>*Korondaj [H] (SL)</v>
      </c>
    </row>
    <row r="2004" spans="1:9" x14ac:dyDescent="0.25">
      <c r="A2004" t="s">
        <v>3431</v>
      </c>
      <c r="B2004">
        <f>COUNTIF(progressive!C$13:BW$227,'cards-dc.json'!I4080)</f>
        <v>0</v>
      </c>
      <c r="C2004" t="s">
        <v>6180</v>
      </c>
      <c r="D2004" t="s">
        <v>3832</v>
      </c>
      <c r="E2004" s="56" t="s">
        <v>3951</v>
      </c>
      <c r="F2004">
        <v>0</v>
      </c>
      <c r="G2004">
        <v>0</v>
      </c>
      <c r="H2004" t="s">
        <v>11930</v>
      </c>
      <c r="I2004" s="69" t="str">
        <f>"*"&amp;C2004</f>
        <v>*Korondaj [M] (SL)</v>
      </c>
    </row>
    <row r="2005" spans="1:9" x14ac:dyDescent="0.25">
      <c r="A2005" t="s">
        <v>2169</v>
      </c>
      <c r="B2005">
        <f>COUNTIF(progressive!C$13:BW$227,'cards-dc.json'!I3475)</f>
        <v>0</v>
      </c>
      <c r="C2005" t="s">
        <v>6181</v>
      </c>
      <c r="D2005" t="s">
        <v>3817</v>
      </c>
      <c r="E2005" t="s">
        <v>3951</v>
      </c>
      <c r="F2005">
        <v>0</v>
      </c>
      <c r="G2005">
        <v>0</v>
      </c>
      <c r="H2005" t="s">
        <v>10124</v>
      </c>
      <c r="I2005" s="69" t="str">
        <f>"*"&amp;C2005</f>
        <v>*Koros Bay (CA)</v>
      </c>
    </row>
    <row r="2006" spans="1:9" x14ac:dyDescent="0.25">
      <c r="A2006" t="s">
        <v>2861</v>
      </c>
      <c r="B2006">
        <f>COUNTIF(progressive!C$13:BW$227,'cards-dc.json'!I2659)</f>
        <v>0</v>
      </c>
      <c r="C2006" t="s">
        <v>6182</v>
      </c>
      <c r="D2006" t="s">
        <v>3829</v>
      </c>
      <c r="E2006" s="56" t="s">
        <v>3951</v>
      </c>
      <c r="F2006">
        <v>0</v>
      </c>
      <c r="G2006">
        <v>0</v>
      </c>
      <c r="H2006" t="s">
        <v>11931</v>
      </c>
      <c r="I2006" s="69" t="str">
        <f>"*"&amp;C2006</f>
        <v>*Kragbogk the Berserker (NW)</v>
      </c>
    </row>
    <row r="2007" spans="1:9" x14ac:dyDescent="0.25">
      <c r="A2007" t="s">
        <v>3284</v>
      </c>
      <c r="B2007">
        <f>COUNTIF(progressive!C$13:BW$227,'cards-dc.json'!#REF!)</f>
        <v>0</v>
      </c>
      <c r="C2007" t="s">
        <v>6183</v>
      </c>
      <c r="D2007" t="s">
        <v>3832</v>
      </c>
      <c r="E2007" s="56" t="s">
        <v>3951</v>
      </c>
      <c r="F2007">
        <v>0</v>
      </c>
      <c r="G2007">
        <v>0</v>
      </c>
      <c r="H2007" t="s">
        <v>11932</v>
      </c>
      <c r="I2007" s="69" t="str">
        <f>"*"&amp;C2007</f>
        <v>*Kraken (SL)</v>
      </c>
    </row>
    <row r="2008" spans="1:9" x14ac:dyDescent="0.25">
      <c r="A2008" t="s">
        <v>3432</v>
      </c>
      <c r="B2008">
        <f>COUNTIF(progressive!C$13:BW$227,'cards-dc.json'!I4081)</f>
        <v>2</v>
      </c>
      <c r="C2008" t="s">
        <v>6184</v>
      </c>
      <c r="D2008" t="s">
        <v>3832</v>
      </c>
      <c r="E2008" s="56" t="s">
        <v>3951</v>
      </c>
      <c r="F2008">
        <v>0</v>
      </c>
      <c r="G2008">
        <v>0</v>
      </c>
      <c r="H2008" t="s">
        <v>11933</v>
      </c>
      <c r="I2008" s="69" t="str">
        <f>"*"&amp;C2008</f>
        <v>*Kref Masar [H] (SL)</v>
      </c>
    </row>
    <row r="2009" spans="1:9" x14ac:dyDescent="0.25">
      <c r="A2009" t="s">
        <v>3432</v>
      </c>
      <c r="B2009">
        <f>COUNTIF(progressive!C$13:BW$227,'cards-dc.json'!I4082)</f>
        <v>0</v>
      </c>
      <c r="C2009" t="s">
        <v>6185</v>
      </c>
      <c r="D2009" t="s">
        <v>3832</v>
      </c>
      <c r="E2009" s="56" t="s">
        <v>3951</v>
      </c>
      <c r="F2009">
        <v>0</v>
      </c>
      <c r="G2009">
        <v>0</v>
      </c>
      <c r="H2009" t="s">
        <v>11934</v>
      </c>
      <c r="I2009" s="69" t="str">
        <f>"*"&amp;C2009</f>
        <v>*Kref Masar [M] (SL)</v>
      </c>
    </row>
    <row r="2010" spans="1:9" x14ac:dyDescent="0.25">
      <c r="A2010" t="s">
        <v>2981</v>
      </c>
      <c r="B2010">
        <f>COUNTIF(progressive!C$13:BW$227,'cards-dc.json'!I2780)</f>
        <v>0</v>
      </c>
      <c r="C2010" t="s">
        <v>6186</v>
      </c>
      <c r="D2010" t="s">
        <v>3829</v>
      </c>
      <c r="E2010" s="56" t="s">
        <v>3951</v>
      </c>
      <c r="F2010">
        <v>0</v>
      </c>
      <c r="G2010">
        <v>0</v>
      </c>
      <c r="H2010" t="s">
        <v>11935</v>
      </c>
      <c r="I2010" s="69" t="str">
        <f>"*"&amp;C2010</f>
        <v>*Kuoleman Tarmo (NW)</v>
      </c>
    </row>
    <row r="2011" spans="1:9" x14ac:dyDescent="0.25">
      <c r="A2011" t="s">
        <v>2067</v>
      </c>
      <c r="B2011">
        <f>COUNTIF(progressive!C$13:BW$227,'cards-dc.json'!I3345)</f>
        <v>0</v>
      </c>
      <c r="C2011" t="s">
        <v>6187</v>
      </c>
      <c r="D2011" t="s">
        <v>3815</v>
      </c>
      <c r="E2011" t="s">
        <v>3951</v>
      </c>
      <c r="F2011">
        <v>0</v>
      </c>
      <c r="G2011">
        <v>0</v>
      </c>
      <c r="H2011" t="s">
        <v>11936</v>
      </c>
      <c r="I2011" s="69" t="str">
        <f>"*"&amp;C2011</f>
        <v>*Kuorind (BO)</v>
      </c>
    </row>
    <row r="2012" spans="1:9" x14ac:dyDescent="0.25">
      <c r="A2012" t="s">
        <v>2379</v>
      </c>
      <c r="B2012">
        <f>COUNTIF(progressive!C$13:BW$227,'cards-dc.json'!I3732)</f>
        <v>1</v>
      </c>
      <c r="C2012" t="s">
        <v>6188</v>
      </c>
      <c r="D2012" t="s">
        <v>3821</v>
      </c>
      <c r="E2012" t="s">
        <v>3951</v>
      </c>
      <c r="F2012">
        <v>0</v>
      </c>
      <c r="G2012">
        <v>0</v>
      </c>
      <c r="H2012" t="s">
        <v>10124</v>
      </c>
      <c r="I2012" s="69" t="str">
        <f>"*"&amp;C2012</f>
        <v>*Kurryan Bay (DS)</v>
      </c>
    </row>
    <row r="2013" spans="1:9" x14ac:dyDescent="0.25">
      <c r="A2013" t="s">
        <v>2982</v>
      </c>
      <c r="B2013">
        <f>COUNTIF(progressive!C$13:BW$227,'cards-dc.json'!I2781)</f>
        <v>0</v>
      </c>
      <c r="C2013" t="s">
        <v>6189</v>
      </c>
      <c r="D2013" t="s">
        <v>3829</v>
      </c>
      <c r="E2013" s="56" t="s">
        <v>3951</v>
      </c>
      <c r="F2013">
        <v>0</v>
      </c>
      <c r="G2013">
        <v>0</v>
      </c>
      <c r="H2013" t="s">
        <v>11937</v>
      </c>
      <c r="I2013" s="69" t="str">
        <f>"*"&amp;C2013</f>
        <v>*Kuurakynsi (NW)</v>
      </c>
    </row>
    <row r="2014" spans="1:9" x14ac:dyDescent="0.25">
      <c r="A2014" t="s">
        <v>2278</v>
      </c>
      <c r="B2014">
        <f>COUNTIF(progressive!C$13:BW$227,'cards-dc.json'!I3606)</f>
        <v>0</v>
      </c>
      <c r="C2014" t="s">
        <v>6190</v>
      </c>
      <c r="D2014" t="s">
        <v>3818</v>
      </c>
      <c r="E2014" t="s">
        <v>3951</v>
      </c>
      <c r="F2014">
        <v>0</v>
      </c>
      <c r="G2014">
        <v>0</v>
      </c>
      <c r="H2014" t="s">
        <v>10124</v>
      </c>
      <c r="I2014" s="69" t="str">
        <f>"*"&amp;C2014</f>
        <v>*Kykurian Kyn (CP)</v>
      </c>
    </row>
    <row r="2015" spans="1:9" x14ac:dyDescent="0.25">
      <c r="A2015" t="s">
        <v>3057</v>
      </c>
      <c r="B2015">
        <f>COUNTIF(progressive!C$13:BW$227,'cards-dc.json'!I2868)</f>
        <v>1</v>
      </c>
      <c r="C2015" t="s">
        <v>6191</v>
      </c>
      <c r="D2015" t="s">
        <v>3829</v>
      </c>
      <c r="E2015" s="56">
        <v>0</v>
      </c>
      <c r="F2015">
        <v>0</v>
      </c>
      <c r="G2015">
        <v>0</v>
      </c>
      <c r="H2015" t="s">
        <v>11938</v>
      </c>
      <c r="I2015" s="69" t="str">
        <f>"*"&amp;C2015</f>
        <v>*Kylmätalo [H] (NW)</v>
      </c>
    </row>
    <row r="2016" spans="1:9" x14ac:dyDescent="0.25">
      <c r="A2016" t="s">
        <v>3057</v>
      </c>
      <c r="B2016">
        <f>COUNTIF(progressive!C$13:BW$227,'cards-dc.json'!I2869)</f>
        <v>0</v>
      </c>
      <c r="C2016" t="s">
        <v>6192</v>
      </c>
      <c r="D2016" t="s">
        <v>3829</v>
      </c>
      <c r="E2016" s="56">
        <v>0</v>
      </c>
      <c r="F2016">
        <v>0</v>
      </c>
      <c r="G2016">
        <v>0</v>
      </c>
      <c r="H2016" t="s">
        <v>11938</v>
      </c>
      <c r="I2016" s="69" t="str">
        <f>"*"&amp;C2016</f>
        <v>*Kylmätalo [M] (NW)</v>
      </c>
    </row>
    <row r="2017" spans="1:9" x14ac:dyDescent="0.25">
      <c r="A2017" t="s">
        <v>2054</v>
      </c>
      <c r="B2017">
        <f>COUNTIF(progressive!C$13:BW$227,'cards-dc.json'!I3332)</f>
        <v>0</v>
      </c>
      <c r="C2017" t="s">
        <v>6193</v>
      </c>
      <c r="D2017" t="s">
        <v>3815</v>
      </c>
      <c r="E2017" t="s">
        <v>3951</v>
      </c>
      <c r="F2017">
        <v>0</v>
      </c>
      <c r="G2017">
        <v>0</v>
      </c>
      <c r="H2017" t="s">
        <v>10124</v>
      </c>
      <c r="I2017" s="69" t="str">
        <f>"*"&amp;C2017</f>
        <v>*Kythor (BO)</v>
      </c>
    </row>
    <row r="2018" spans="1:9" x14ac:dyDescent="0.25">
      <c r="A2018" t="s">
        <v>3285</v>
      </c>
      <c r="B2018">
        <f>COUNTIF(progressive!C$13:BW$227,'cards-dc.json'!#REF!)</f>
        <v>0</v>
      </c>
      <c r="C2018" t="s">
        <v>6194</v>
      </c>
      <c r="D2018" t="s">
        <v>3832</v>
      </c>
      <c r="E2018" s="56" t="s">
        <v>3951</v>
      </c>
      <c r="F2018">
        <v>0</v>
      </c>
      <c r="G2018">
        <v>0</v>
      </c>
      <c r="H2018" t="s">
        <v>11939</v>
      </c>
      <c r="I2018" s="69" t="str">
        <f>"*"&amp;C2018</f>
        <v>*Ladnoca (SL)</v>
      </c>
    </row>
    <row r="2019" spans="1:9" x14ac:dyDescent="0.25">
      <c r="A2019" t="s">
        <v>1476</v>
      </c>
      <c r="B2019">
        <f>COUNTIF(progressive!C$13:BW$227,'cards-dc.json'!I2053)</f>
        <v>0</v>
      </c>
      <c r="C2019" t="s">
        <v>6195</v>
      </c>
      <c r="D2019" t="s">
        <v>3822</v>
      </c>
      <c r="E2019">
        <v>0</v>
      </c>
      <c r="F2019">
        <v>0</v>
      </c>
      <c r="G2019">
        <v>0</v>
      </c>
      <c r="H2019" t="s">
        <v>11940</v>
      </c>
      <c r="I2019" s="69" t="str">
        <f>"*"&amp;C2019</f>
        <v>*Lady Galadriel (FB)</v>
      </c>
    </row>
    <row r="2020" spans="1:9" x14ac:dyDescent="0.25">
      <c r="A2020" t="s">
        <v>1566</v>
      </c>
      <c r="B2020">
        <f>COUNTIF(progressive!C$13:BW$227,'cards-dc.json'!I2144)</f>
        <v>0</v>
      </c>
      <c r="C2020" t="s">
        <v>6196</v>
      </c>
      <c r="D2020" t="s">
        <v>3822</v>
      </c>
      <c r="E2020">
        <v>0</v>
      </c>
      <c r="F2020">
        <v>0</v>
      </c>
      <c r="G2020">
        <v>0</v>
      </c>
      <c r="H2020" t="s">
        <v>11941</v>
      </c>
      <c r="I2020" s="69" t="str">
        <f>"*"&amp;C2020</f>
        <v>*Lady of Many Gifts (FB)</v>
      </c>
    </row>
    <row r="2021" spans="1:9" x14ac:dyDescent="0.25">
      <c r="A2021" t="s">
        <v>1567</v>
      </c>
      <c r="B2021">
        <f>COUNTIF(progressive!C$13:BW$227,'cards-dc.json'!I2145)</f>
        <v>0</v>
      </c>
      <c r="C2021" t="s">
        <v>6197</v>
      </c>
      <c r="D2021" t="s">
        <v>3822</v>
      </c>
      <c r="E2021">
        <v>0</v>
      </c>
      <c r="F2021">
        <v>0</v>
      </c>
      <c r="G2021">
        <v>0</v>
      </c>
      <c r="H2021" t="s">
        <v>11942</v>
      </c>
      <c r="I2021" s="69" t="str">
        <f>"*"&amp;C2021</f>
        <v>*Lady of Many Songs (FB)</v>
      </c>
    </row>
    <row r="2022" spans="1:9" x14ac:dyDescent="0.25">
      <c r="A2022" t="s">
        <v>1568</v>
      </c>
      <c r="B2022">
        <f>COUNTIF(progressive!C$13:BW$227,'cards-dc.json'!I2146)</f>
        <v>0</v>
      </c>
      <c r="C2022" t="s">
        <v>6198</v>
      </c>
      <c r="D2022" t="s">
        <v>3822</v>
      </c>
      <c r="E2022">
        <v>0</v>
      </c>
      <c r="F2022">
        <v>0</v>
      </c>
      <c r="G2022">
        <v>0</v>
      </c>
      <c r="H2022" t="s">
        <v>11943</v>
      </c>
      <c r="I2022" s="69" t="str">
        <f>"*"&amp;C2022</f>
        <v>*Lady of Many Visions (FB)</v>
      </c>
    </row>
    <row r="2023" spans="1:9" x14ac:dyDescent="0.25">
      <c r="A2023" t="s">
        <v>1149</v>
      </c>
      <c r="B2023">
        <f>COUNTIF(progressive!C$13:BW$227,'cards-dc.json'!I1657)</f>
        <v>0</v>
      </c>
      <c r="C2023" t="s">
        <v>6199</v>
      </c>
      <c r="D2023" t="s">
        <v>3813</v>
      </c>
      <c r="E2023" t="s">
        <v>3936</v>
      </c>
      <c r="F2023" t="s">
        <v>9789</v>
      </c>
      <c r="G2023" t="s">
        <v>9786</v>
      </c>
      <c r="H2023" t="s">
        <v>11944</v>
      </c>
      <c r="I2023" s="69" t="str">
        <f>"*"&amp;C2023</f>
        <v>*Lady of the Golden Wood (AS)</v>
      </c>
    </row>
    <row r="2024" spans="1:9" x14ac:dyDescent="0.25">
      <c r="A2024" t="s">
        <v>871</v>
      </c>
      <c r="B2024">
        <f>COUNTIF(progressive!C$13:BW$227,'cards-dc.json'!I1240)</f>
        <v>0</v>
      </c>
      <c r="C2024" t="s">
        <v>6200</v>
      </c>
      <c r="D2024" t="s">
        <v>3825</v>
      </c>
      <c r="E2024" t="s">
        <v>3926</v>
      </c>
      <c r="F2024" t="s">
        <v>9787</v>
      </c>
      <c r="G2024" t="s">
        <v>9784</v>
      </c>
      <c r="H2024" t="s">
        <v>11945</v>
      </c>
      <c r="I2024" s="69" t="str">
        <f>"*"&amp;C2024</f>
        <v>*Lagduf (LE)</v>
      </c>
    </row>
    <row r="2025" spans="1:9" x14ac:dyDescent="0.25">
      <c r="A2025" t="s">
        <v>2240</v>
      </c>
      <c r="B2025">
        <f>COUNTIF(progressive!C$13:BW$227,'cards-dc.json'!I3554)</f>
        <v>2</v>
      </c>
      <c r="C2025" t="s">
        <v>6201</v>
      </c>
      <c r="D2025" t="s">
        <v>3817</v>
      </c>
      <c r="E2025" t="s">
        <v>3951</v>
      </c>
      <c r="F2025">
        <v>0</v>
      </c>
      <c r="G2025">
        <v>0</v>
      </c>
      <c r="H2025" t="s">
        <v>11946</v>
      </c>
      <c r="I2025" s="69" t="str">
        <f>"*"&amp;C2025</f>
        <v>*Lakes of Kann-Sharmûnda [H] (CA)</v>
      </c>
    </row>
    <row r="2026" spans="1:9" x14ac:dyDescent="0.25">
      <c r="A2026" t="s">
        <v>2240</v>
      </c>
      <c r="B2026">
        <f>COUNTIF(progressive!C$13:BW$227,'cards-dc.json'!I3555)</f>
        <v>0</v>
      </c>
      <c r="C2026" t="s">
        <v>6202</v>
      </c>
      <c r="D2026" t="s">
        <v>3817</v>
      </c>
      <c r="E2026" t="s">
        <v>3951</v>
      </c>
      <c r="F2026">
        <v>0</v>
      </c>
      <c r="G2026">
        <v>0</v>
      </c>
      <c r="H2026" t="s">
        <v>11947</v>
      </c>
      <c r="I2026" s="69" t="str">
        <f>"*"&amp;C2026</f>
        <v>*Lakes of Kann-Sharmûnda [M] (CA)</v>
      </c>
    </row>
    <row r="2027" spans="1:9" x14ac:dyDescent="0.25">
      <c r="A2027" t="s">
        <v>453</v>
      </c>
      <c r="B2027">
        <f>COUNTIF(progressive!C$13:BW$227,'cards-dc.json'!I1604)</f>
        <v>0</v>
      </c>
      <c r="C2027" t="s">
        <v>6204</v>
      </c>
      <c r="D2027" t="s">
        <v>3825</v>
      </c>
      <c r="E2027" t="s">
        <v>3926</v>
      </c>
      <c r="F2027" t="s">
        <v>9793</v>
      </c>
      <c r="G2027" t="s">
        <v>9784</v>
      </c>
      <c r="H2027" t="s">
        <v>11948</v>
      </c>
      <c r="I2027" s="69" t="str">
        <f>"*"&amp;C2027</f>
        <v>*Lake-town [M] (LE)</v>
      </c>
    </row>
    <row r="2028" spans="1:9" x14ac:dyDescent="0.25">
      <c r="A2028" t="s">
        <v>453</v>
      </c>
      <c r="B2028">
        <f>COUNTIF(progressive!C$13:BW$227,'cards-dc.json'!I458)</f>
        <v>0</v>
      </c>
      <c r="C2028" t="s">
        <v>6203</v>
      </c>
      <c r="D2028" t="s">
        <v>3835</v>
      </c>
      <c r="E2028" s="56" t="s">
        <v>3928</v>
      </c>
      <c r="F2028" t="s">
        <v>9793</v>
      </c>
      <c r="G2028" t="s">
        <v>9788</v>
      </c>
      <c r="H2028" t="s">
        <v>11949</v>
      </c>
      <c r="I2028" s="69" t="str">
        <f>"*"&amp;C2028</f>
        <v>*Lake-town [H] (TW)</v>
      </c>
    </row>
    <row r="2029" spans="1:9" x14ac:dyDescent="0.25">
      <c r="A2029" t="s">
        <v>217</v>
      </c>
      <c r="B2029">
        <f>COUNTIF(progressive!C$13:BW$227,'cards-dc.json'!I222)</f>
        <v>0</v>
      </c>
      <c r="C2029" t="s">
        <v>6205</v>
      </c>
      <c r="D2029" t="s">
        <v>3835</v>
      </c>
      <c r="E2029" t="s">
        <v>3928</v>
      </c>
      <c r="F2029" t="s">
        <v>9795</v>
      </c>
      <c r="G2029" t="s">
        <v>9786</v>
      </c>
      <c r="H2029" t="s">
        <v>11950</v>
      </c>
      <c r="I2029" s="69" t="str">
        <f>"*"&amp;C2029</f>
        <v>*Lamedon (TW)</v>
      </c>
    </row>
    <row r="2030" spans="1:9" x14ac:dyDescent="0.25">
      <c r="A2030" t="s">
        <v>1936</v>
      </c>
      <c r="B2030">
        <f>COUNTIF(progressive!C$13:BW$227,'cards-dc.json'!I2548)</f>
        <v>6</v>
      </c>
      <c r="C2030" t="s">
        <v>6206</v>
      </c>
      <c r="D2030" t="s">
        <v>3828</v>
      </c>
      <c r="E2030" t="s">
        <v>3951</v>
      </c>
      <c r="F2030">
        <v>0</v>
      </c>
      <c r="G2030">
        <v>0</v>
      </c>
      <c r="H2030" t="s">
        <v>11951</v>
      </c>
      <c r="I2030" s="69" t="str">
        <f>"*"&amp;C2030</f>
        <v>*Land of the Necromancer (NE)</v>
      </c>
    </row>
    <row r="2031" spans="1:9" x14ac:dyDescent="0.25">
      <c r="A2031" t="s">
        <v>2983</v>
      </c>
      <c r="B2031">
        <f>COUNTIF(progressive!C$13:BW$227,'cards-dc.json'!I2782)</f>
        <v>0</v>
      </c>
      <c r="C2031" t="s">
        <v>6207</v>
      </c>
      <c r="D2031" t="s">
        <v>3829</v>
      </c>
      <c r="E2031" t="s">
        <v>3951</v>
      </c>
      <c r="F2031">
        <v>0</v>
      </c>
      <c r="G2031">
        <v>0</v>
      </c>
      <c r="H2031" t="s">
        <v>11952</v>
      </c>
      <c r="I2031" s="69" t="str">
        <f>"*"&amp;C2031</f>
        <v>*Land Reborn (NW)</v>
      </c>
    </row>
    <row r="2032" spans="1:9" x14ac:dyDescent="0.25">
      <c r="A2032" t="s">
        <v>532</v>
      </c>
      <c r="B2032">
        <f>COUNTIF(progressive!C$13:BW$227,'cards-dc.json'!I1312)</f>
        <v>2</v>
      </c>
      <c r="C2032" t="s">
        <v>6209</v>
      </c>
      <c r="D2032" t="s">
        <v>3825</v>
      </c>
      <c r="E2032" s="56" t="s">
        <v>3942</v>
      </c>
      <c r="F2032" t="s">
        <v>9789</v>
      </c>
      <c r="G2032" t="s">
        <v>9786</v>
      </c>
      <c r="H2032" t="s">
        <v>11953</v>
      </c>
      <c r="I2032" s="69" t="str">
        <f>"*"&amp;C2032</f>
        <v>*Land-drake (LE)</v>
      </c>
    </row>
    <row r="2033" spans="1:9" x14ac:dyDescent="0.25">
      <c r="A2033" t="s">
        <v>532</v>
      </c>
      <c r="B2033">
        <f>COUNTIF(progressive!C$13:BW$227,'cards-dc.json'!I901)</f>
        <v>1</v>
      </c>
      <c r="C2033" t="s">
        <v>6208</v>
      </c>
      <c r="D2033" t="s">
        <v>3833</v>
      </c>
      <c r="E2033" s="56" t="s">
        <v>3937</v>
      </c>
      <c r="F2033" t="s">
        <v>9789</v>
      </c>
      <c r="G2033" t="s">
        <v>9786</v>
      </c>
      <c r="H2033" t="s">
        <v>11954</v>
      </c>
      <c r="I2033" s="69" t="str">
        <f>"*"&amp;C2033</f>
        <v>*Land-drake (TD)</v>
      </c>
    </row>
    <row r="2034" spans="1:9" x14ac:dyDescent="0.25">
      <c r="A2034" t="s">
        <v>921</v>
      </c>
      <c r="B2034">
        <f>COUNTIF(progressive!C$13:BW$227,'cards-dc.json'!I1313)</f>
        <v>0</v>
      </c>
      <c r="C2034" t="s">
        <v>6210</v>
      </c>
      <c r="D2034" t="s">
        <v>3825</v>
      </c>
      <c r="E2034" s="56" t="s">
        <v>3927</v>
      </c>
      <c r="F2034" t="s">
        <v>9789</v>
      </c>
      <c r="G2034" t="s">
        <v>9786</v>
      </c>
      <c r="H2034" t="s">
        <v>11955</v>
      </c>
      <c r="I2034" s="69" t="str">
        <f>"*"&amp;C2034</f>
        <v>*Landroval (LE)</v>
      </c>
    </row>
    <row r="2035" spans="1:9" x14ac:dyDescent="0.25">
      <c r="A2035" t="s">
        <v>9899</v>
      </c>
      <c r="B2035">
        <f>COUNTIF(progressive!C$13:BW$227,'cards-dc.json'!I3230)</f>
        <v>0</v>
      </c>
      <c r="C2035" t="s">
        <v>9975</v>
      </c>
      <c r="D2035" t="s">
        <v>3834</v>
      </c>
      <c r="E2035" s="56"/>
      <c r="H2035" t="s">
        <v>11956</v>
      </c>
      <c r="I2035" s="69" t="str">
        <f>"*"&amp;C2035</f>
        <v>*Lands of the Éothéod (TI)</v>
      </c>
    </row>
    <row r="2036" spans="1:9" x14ac:dyDescent="0.25">
      <c r="A2036" t="s">
        <v>3110</v>
      </c>
      <c r="B2036">
        <f>COUNTIF(progressive!C$13:BW$227,'cards-dc.json'!#REF!)</f>
        <v>0</v>
      </c>
      <c r="C2036" t="s">
        <v>6211</v>
      </c>
      <c r="D2036" t="s">
        <v>3830</v>
      </c>
      <c r="E2036" t="s">
        <v>3951</v>
      </c>
      <c r="F2036">
        <v>0</v>
      </c>
      <c r="G2036">
        <v>0</v>
      </c>
      <c r="H2036" t="s">
        <v>11957</v>
      </c>
      <c r="I2036" s="69" t="str">
        <f>"*"&amp;C2036</f>
        <v>*Lands Reclaimed (RN)</v>
      </c>
    </row>
    <row r="2037" spans="1:9" x14ac:dyDescent="0.25">
      <c r="A2037" t="s">
        <v>3079</v>
      </c>
      <c r="B2037">
        <f>COUNTIF(progressive!C$13:BW$227,'cards-dc.json'!#REF!)</f>
        <v>0</v>
      </c>
      <c r="C2037" t="s">
        <v>6212</v>
      </c>
      <c r="D2037" t="s">
        <v>3830</v>
      </c>
      <c r="E2037" t="s">
        <v>3951</v>
      </c>
      <c r="F2037">
        <v>0</v>
      </c>
      <c r="G2037">
        <v>0</v>
      </c>
      <c r="H2037" t="s">
        <v>11958</v>
      </c>
      <c r="I2037" s="69" t="str">
        <f>"*"&amp;C2037</f>
        <v>*Lands Untended (RN)</v>
      </c>
    </row>
    <row r="2038" spans="1:9" x14ac:dyDescent="0.25">
      <c r="A2038" t="s">
        <v>2330</v>
      </c>
      <c r="B2038">
        <f>COUNTIF(progressive!C$13:BW$227,'cards-dc.json'!I3669)</f>
        <v>0</v>
      </c>
      <c r="C2038" t="s">
        <v>6213</v>
      </c>
      <c r="D2038" t="s">
        <v>3818</v>
      </c>
      <c r="E2038" t="s">
        <v>3951</v>
      </c>
      <c r="F2038">
        <v>0</v>
      </c>
      <c r="G2038">
        <v>0</v>
      </c>
      <c r="H2038" t="s">
        <v>11959</v>
      </c>
      <c r="I2038" s="69" t="str">
        <f>"*"&amp;C2038</f>
        <v>*Lâorkí [H] (CP)</v>
      </c>
    </row>
    <row r="2039" spans="1:9" x14ac:dyDescent="0.25">
      <c r="A2039" t="s">
        <v>2330</v>
      </c>
      <c r="B2039">
        <f>COUNTIF(progressive!C$13:BW$227,'cards-dc.json'!I3670)</f>
        <v>0</v>
      </c>
      <c r="C2039" t="s">
        <v>6214</v>
      </c>
      <c r="D2039" t="s">
        <v>3818</v>
      </c>
      <c r="E2039" t="s">
        <v>3951</v>
      </c>
      <c r="F2039">
        <v>0</v>
      </c>
      <c r="G2039">
        <v>0</v>
      </c>
      <c r="H2039" t="s">
        <v>11960</v>
      </c>
      <c r="I2039" s="69" t="str">
        <f>"*"&amp;C2039</f>
        <v>*Lâorkí [M] (CP)</v>
      </c>
    </row>
    <row r="2040" spans="1:9" x14ac:dyDescent="0.25">
      <c r="A2040" t="s">
        <v>312</v>
      </c>
      <c r="B2040">
        <f>COUNTIF(progressive!C$13:BW$227,'cards-dc.json'!I317)</f>
        <v>0</v>
      </c>
      <c r="C2040" t="s">
        <v>6215</v>
      </c>
      <c r="D2040" t="s">
        <v>3835</v>
      </c>
      <c r="E2040" s="56" t="s">
        <v>3926</v>
      </c>
      <c r="F2040" t="s">
        <v>9790</v>
      </c>
      <c r="G2040" t="s">
        <v>9788</v>
      </c>
      <c r="H2040" t="s">
        <v>11961</v>
      </c>
      <c r="I2040" s="69" t="str">
        <f>"*"&amp;C2040</f>
        <v>*Lapse of Will (TW)</v>
      </c>
    </row>
    <row r="2041" spans="1:9" x14ac:dyDescent="0.25">
      <c r="A2041" t="s">
        <v>3256</v>
      </c>
      <c r="B2041">
        <f>COUNTIF(progressive!C$13:BW$227,'cards-dc.json'!#REF!)</f>
        <v>0</v>
      </c>
      <c r="C2041" t="s">
        <v>6216</v>
      </c>
      <c r="D2041" t="s">
        <v>3832</v>
      </c>
      <c r="E2041" s="56" t="s">
        <v>3951</v>
      </c>
      <c r="F2041">
        <v>0</v>
      </c>
      <c r="G2041">
        <v>0</v>
      </c>
      <c r="H2041" t="s">
        <v>11962</v>
      </c>
      <c r="I2041" s="69" t="str">
        <f>"*"&amp;C2041</f>
        <v>*Lardin Aril (SL)</v>
      </c>
    </row>
    <row r="2042" spans="1:9" x14ac:dyDescent="0.25">
      <c r="A2042" t="s">
        <v>1937</v>
      </c>
      <c r="B2042">
        <f>COUNTIF(progressive!C$13:BW$227,'cards-dc.json'!I2549)</f>
        <v>0</v>
      </c>
      <c r="C2042" t="s">
        <v>6217</v>
      </c>
      <c r="D2042" t="s">
        <v>3828</v>
      </c>
      <c r="E2042" s="56" t="s">
        <v>3951</v>
      </c>
      <c r="F2042">
        <v>0</v>
      </c>
      <c r="G2042">
        <v>0</v>
      </c>
      <c r="H2042" t="s">
        <v>11963</v>
      </c>
      <c r="I2042" s="69" t="str">
        <f>"*"&amp;C2042</f>
        <v>*Large Warrior Loose (NE)</v>
      </c>
    </row>
    <row r="2043" spans="1:9" x14ac:dyDescent="0.25">
      <c r="A2043" t="s">
        <v>2331</v>
      </c>
      <c r="B2043">
        <f>COUNTIF(progressive!C$13:BW$227,'cards-dc.json'!I3671)</f>
        <v>0</v>
      </c>
      <c r="C2043" t="s">
        <v>6218</v>
      </c>
      <c r="D2043" t="s">
        <v>3818</v>
      </c>
      <c r="E2043" s="56" t="s">
        <v>3951</v>
      </c>
      <c r="F2043">
        <v>0</v>
      </c>
      <c r="G2043">
        <v>0</v>
      </c>
      <c r="H2043" t="s">
        <v>11964</v>
      </c>
      <c r="I2043" s="69" t="str">
        <f>"*"&amp;C2043</f>
        <v>*Lar-Huz [H] (CP)</v>
      </c>
    </row>
    <row r="2044" spans="1:9" x14ac:dyDescent="0.25">
      <c r="A2044" t="s">
        <v>2331</v>
      </c>
      <c r="B2044">
        <f>COUNTIF(progressive!C$13:BW$227,'cards-dc.json'!I3672)</f>
        <v>0</v>
      </c>
      <c r="C2044" t="s">
        <v>6219</v>
      </c>
      <c r="D2044" t="s">
        <v>3818</v>
      </c>
      <c r="E2044" s="56" t="s">
        <v>3951</v>
      </c>
      <c r="F2044">
        <v>0</v>
      </c>
      <c r="G2044">
        <v>0</v>
      </c>
      <c r="H2044" t="s">
        <v>11965</v>
      </c>
      <c r="I2044" s="69" t="str">
        <f>"*"&amp;C2044</f>
        <v>*Lar-Huz [M] (CP)</v>
      </c>
    </row>
    <row r="2045" spans="1:9" x14ac:dyDescent="0.25">
      <c r="A2045" t="s">
        <v>3761</v>
      </c>
      <c r="B2045">
        <f>COUNTIF(progressive!C$13:BW$227,'cards-dc.json'!I4337)</f>
        <v>1</v>
      </c>
      <c r="C2045" t="s">
        <v>6220</v>
      </c>
      <c r="D2045" t="s">
        <v>3816</v>
      </c>
      <c r="E2045" s="56" t="s">
        <v>3951</v>
      </c>
      <c r="F2045">
        <v>0</v>
      </c>
      <c r="G2045">
        <v>0</v>
      </c>
      <c r="H2045" t="s">
        <v>11966</v>
      </c>
      <c r="I2045" s="69" t="str">
        <f>"*"&amp;C2045</f>
        <v>*Lassaraukar (BU)</v>
      </c>
    </row>
    <row r="2046" spans="1:9" x14ac:dyDescent="0.25">
      <c r="A2046" t="s">
        <v>3604</v>
      </c>
      <c r="B2046">
        <f>COUNTIF(progressive!C$13:BW$227,'cards-dc.json'!I4169)</f>
        <v>0</v>
      </c>
      <c r="C2046" t="s">
        <v>6221</v>
      </c>
      <c r="D2046" t="s">
        <v>3837</v>
      </c>
      <c r="E2046" s="56" t="s">
        <v>3951</v>
      </c>
      <c r="F2046">
        <v>0</v>
      </c>
      <c r="G2046">
        <v>0</v>
      </c>
      <c r="H2046" t="s">
        <v>11967</v>
      </c>
      <c r="I2046" s="69" t="str">
        <f>"*"&amp;C2046</f>
        <v>*Last Army of the West (WR)</v>
      </c>
    </row>
    <row r="2047" spans="1:9" x14ac:dyDescent="0.25">
      <c r="A2047" t="s">
        <v>1015</v>
      </c>
      <c r="B2047">
        <f>COUNTIF(progressive!C$13:BW$227,'cards-dc.json'!I1443)</f>
        <v>4</v>
      </c>
      <c r="C2047" t="s">
        <v>6222</v>
      </c>
      <c r="D2047" t="s">
        <v>3825</v>
      </c>
      <c r="E2047" t="s">
        <v>3927</v>
      </c>
      <c r="F2047" t="s">
        <v>9792</v>
      </c>
      <c r="G2047" t="s">
        <v>9784</v>
      </c>
      <c r="H2047" t="s">
        <v>11968</v>
      </c>
      <c r="I2047" s="69" t="str">
        <f>"*"&amp;C2047</f>
        <v>*Last Child of Ungoliant (LE)</v>
      </c>
    </row>
    <row r="2048" spans="1:9" x14ac:dyDescent="0.25">
      <c r="A2048" t="s">
        <v>3531</v>
      </c>
      <c r="B2048">
        <f>COUNTIF(progressive!C$13:BW$227,'cards-dc.json'!I3231)</f>
        <v>0</v>
      </c>
      <c r="C2048" t="s">
        <v>6223</v>
      </c>
      <c r="D2048" t="s">
        <v>3834</v>
      </c>
      <c r="E2048" s="56" t="s">
        <v>3951</v>
      </c>
      <c r="F2048">
        <v>0</v>
      </c>
      <c r="G2048">
        <v>0</v>
      </c>
      <c r="H2048" t="s">
        <v>11969</v>
      </c>
      <c r="I2048" s="69" t="str">
        <f>"*"&amp;C2048</f>
        <v>*Last March of the Ents (TI)</v>
      </c>
    </row>
    <row r="2049" spans="1:9" x14ac:dyDescent="0.25">
      <c r="A2049" t="s">
        <v>1750</v>
      </c>
      <c r="B2049">
        <f>COUNTIF(progressive!C$13:BW$227,'cards-dc.json'!I2349)</f>
        <v>0</v>
      </c>
      <c r="C2049" t="s">
        <v>6224</v>
      </c>
      <c r="D2049" t="s">
        <v>3819</v>
      </c>
      <c r="E2049" t="s">
        <v>3951</v>
      </c>
      <c r="F2049">
        <v>0</v>
      </c>
      <c r="G2049">
        <v>0</v>
      </c>
      <c r="H2049" t="s">
        <v>11970</v>
      </c>
      <c r="I2049" s="69" t="str">
        <f>"*"&amp;C2049</f>
        <v>*Last of the Seven (DF)</v>
      </c>
    </row>
    <row r="2050" spans="1:9" x14ac:dyDescent="0.25">
      <c r="A2050" t="s">
        <v>3111</v>
      </c>
      <c r="B2050">
        <f>COUNTIF(progressive!C$13:BW$227,'cards-dc.json'!#REF!)</f>
        <v>0</v>
      </c>
      <c r="C2050" t="s">
        <v>6225</v>
      </c>
      <c r="D2050" t="s">
        <v>3830</v>
      </c>
      <c r="E2050" t="s">
        <v>3951</v>
      </c>
      <c r="F2050">
        <v>0</v>
      </c>
      <c r="G2050">
        <v>0</v>
      </c>
      <c r="H2050" t="s">
        <v>11971</v>
      </c>
      <c r="I2050" s="69" t="str">
        <f>"*"&amp;C2050</f>
        <v>*Last Stand of Battle (RN)</v>
      </c>
    </row>
    <row r="2051" spans="1:9" x14ac:dyDescent="0.25">
      <c r="A2051" t="s">
        <v>2491</v>
      </c>
      <c r="B2051">
        <f>COUNTIF(progressive!C$13:BW$227,'cards-dc.json'!I3872)</f>
        <v>0</v>
      </c>
      <c r="C2051" t="s">
        <v>6226</v>
      </c>
      <c r="D2051" t="s">
        <v>3823</v>
      </c>
      <c r="E2051" t="s">
        <v>3951</v>
      </c>
      <c r="F2051">
        <v>0</v>
      </c>
      <c r="G2051">
        <v>0</v>
      </c>
      <c r="H2051" t="s">
        <v>11972</v>
      </c>
      <c r="I2051" s="69" t="str">
        <f>"*"&amp;C2051</f>
        <v>*Last Threads Loosed (GW)</v>
      </c>
    </row>
    <row r="2052" spans="1:9" x14ac:dyDescent="0.25">
      <c r="A2052" t="s">
        <v>2202</v>
      </c>
      <c r="B2052">
        <f>COUNTIF(progressive!C$13:BW$227,'cards-dc.json'!I3508)</f>
        <v>0</v>
      </c>
      <c r="C2052" t="s">
        <v>6227</v>
      </c>
      <c r="D2052" t="s">
        <v>3817</v>
      </c>
      <c r="E2052" s="56" t="s">
        <v>3951</v>
      </c>
      <c r="F2052">
        <v>0</v>
      </c>
      <c r="G2052">
        <v>0</v>
      </c>
      <c r="H2052" t="s">
        <v>11973</v>
      </c>
      <c r="I2052" s="69" t="str">
        <f>"*"&amp;C2052</f>
        <v>*Laurelindorenan (CA)</v>
      </c>
    </row>
    <row r="2053" spans="1:9" x14ac:dyDescent="0.25">
      <c r="A2053" t="s">
        <v>2129</v>
      </c>
      <c r="B2053">
        <f>COUNTIF(progressive!C$13:BW$227,'cards-dc.json'!I3435)</f>
        <v>4</v>
      </c>
      <c r="C2053" t="s">
        <v>6228</v>
      </c>
      <c r="D2053" t="s">
        <v>3817</v>
      </c>
      <c r="E2053" t="s">
        <v>3951</v>
      </c>
      <c r="F2053">
        <v>0</v>
      </c>
      <c r="G2053">
        <v>0</v>
      </c>
      <c r="H2053" t="s">
        <v>11974</v>
      </c>
      <c r="I2053" s="69" t="str">
        <f>"*"&amp;C2053</f>
        <v>*Laurrë Menelrana (CA)</v>
      </c>
    </row>
    <row r="2054" spans="1:9" x14ac:dyDescent="0.25">
      <c r="A2054" t="s">
        <v>2241</v>
      </c>
      <c r="B2054">
        <f>COUNTIF(progressive!C$13:BW$227,'cards-dc.json'!I3556)</f>
        <v>0</v>
      </c>
      <c r="C2054" t="s">
        <v>6229</v>
      </c>
      <c r="D2054" t="s">
        <v>3817</v>
      </c>
      <c r="E2054" t="s">
        <v>3951</v>
      </c>
      <c r="F2054">
        <v>0</v>
      </c>
      <c r="G2054">
        <v>0</v>
      </c>
      <c r="H2054" t="s">
        <v>11975</v>
      </c>
      <c r="I2054" s="69" t="str">
        <f>"*"&amp;C2054</f>
        <v>*Laurrë's Manor [H] (CA)</v>
      </c>
    </row>
    <row r="2055" spans="1:9" x14ac:dyDescent="0.25">
      <c r="A2055" t="s">
        <v>2241</v>
      </c>
      <c r="B2055">
        <f>COUNTIF(progressive!C$13:BW$227,'cards-dc.json'!I3557)</f>
        <v>0</v>
      </c>
      <c r="C2055" t="s">
        <v>6230</v>
      </c>
      <c r="D2055" t="s">
        <v>3817</v>
      </c>
      <c r="E2055" t="s">
        <v>3951</v>
      </c>
      <c r="F2055">
        <v>0</v>
      </c>
      <c r="G2055">
        <v>0</v>
      </c>
      <c r="H2055" t="s">
        <v>11976</v>
      </c>
      <c r="I2055" s="69" t="str">
        <f>"*"&amp;C2055</f>
        <v>*Laurrë's Manor [M] (CA)</v>
      </c>
    </row>
    <row r="2056" spans="1:9" x14ac:dyDescent="0.25">
      <c r="A2056" t="s">
        <v>922</v>
      </c>
      <c r="B2056">
        <f>COUNTIF(progressive!C$13:BW$227,'cards-dc.json'!I1314)</f>
        <v>0</v>
      </c>
      <c r="C2056" t="s">
        <v>6231</v>
      </c>
      <c r="D2056" t="s">
        <v>3825</v>
      </c>
      <c r="E2056" t="s">
        <v>3945</v>
      </c>
      <c r="F2056" t="s">
        <v>9789</v>
      </c>
      <c r="G2056" t="s">
        <v>9786</v>
      </c>
      <c r="H2056" t="s">
        <v>11977</v>
      </c>
      <c r="I2056" s="69" t="str">
        <f>"*"&amp;C2056</f>
        <v>*Lawless Men (LE)</v>
      </c>
    </row>
    <row r="2057" spans="1:9" x14ac:dyDescent="0.25">
      <c r="A2057" t="s">
        <v>2984</v>
      </c>
      <c r="B2057">
        <f>COUNTIF(progressive!C$13:BW$227,'cards-dc.json'!I2783)</f>
        <v>0</v>
      </c>
      <c r="C2057" t="s">
        <v>6232</v>
      </c>
      <c r="D2057" t="s">
        <v>3829</v>
      </c>
      <c r="E2057" s="56" t="s">
        <v>3951</v>
      </c>
      <c r="F2057">
        <v>0</v>
      </c>
      <c r="G2057">
        <v>0</v>
      </c>
      <c r="H2057" t="s">
        <v>11978</v>
      </c>
      <c r="I2057" s="69" t="str">
        <f>"*"&amp;C2057</f>
        <v>*Lay of Enchantments (NW)</v>
      </c>
    </row>
    <row r="2058" spans="1:9" x14ac:dyDescent="0.25">
      <c r="A2058" t="s">
        <v>872</v>
      </c>
      <c r="B2058">
        <f>COUNTIF(progressive!C$13:BW$227,'cards-dc.json'!I1241)</f>
        <v>1</v>
      </c>
      <c r="C2058" t="s">
        <v>6233</v>
      </c>
      <c r="D2058" t="s">
        <v>3825</v>
      </c>
      <c r="E2058" t="s">
        <v>3925</v>
      </c>
      <c r="F2058" t="s">
        <v>9787</v>
      </c>
      <c r="G2058" t="s">
        <v>9784</v>
      </c>
      <c r="H2058" t="s">
        <v>11979</v>
      </c>
      <c r="I2058" s="69" t="str">
        <f>"*"&amp;C2058</f>
        <v>*Layos (LE)</v>
      </c>
    </row>
    <row r="2059" spans="1:9" x14ac:dyDescent="0.25">
      <c r="A2059" t="s">
        <v>806</v>
      </c>
      <c r="B2059">
        <f>COUNTIF(progressive!C$13:BW$227,'cards-dc.json'!I1175)</f>
        <v>0</v>
      </c>
      <c r="C2059" t="s">
        <v>6234</v>
      </c>
      <c r="D2059" t="s">
        <v>3820</v>
      </c>
      <c r="E2059" t="s">
        <v>3937</v>
      </c>
      <c r="F2059" t="s">
        <v>9783</v>
      </c>
      <c r="G2059" t="s">
        <v>9788</v>
      </c>
      <c r="H2059" t="s">
        <v>11980</v>
      </c>
      <c r="I2059" s="69" t="str">
        <f>"*"&amp;C2059</f>
        <v>*Leaf Brooch (DM)</v>
      </c>
    </row>
    <row r="2060" spans="1:9" x14ac:dyDescent="0.25">
      <c r="A2060" t="s">
        <v>313</v>
      </c>
      <c r="B2060">
        <f>COUNTIF(progressive!C$13:BW$227,'cards-dc.json'!I318)</f>
        <v>3</v>
      </c>
      <c r="C2060" t="s">
        <v>6235</v>
      </c>
      <c r="D2060" t="s">
        <v>3835</v>
      </c>
      <c r="E2060" t="s">
        <v>3926</v>
      </c>
      <c r="F2060" t="s">
        <v>9792</v>
      </c>
      <c r="G2060" t="s">
        <v>9788</v>
      </c>
      <c r="H2060" t="s">
        <v>11981</v>
      </c>
      <c r="I2060" s="69" t="str">
        <f>"*"&amp;C2060</f>
        <v>*Leaflock (TW)</v>
      </c>
    </row>
    <row r="2061" spans="1:9" x14ac:dyDescent="0.25">
      <c r="A2061" t="s">
        <v>3677</v>
      </c>
      <c r="B2061">
        <f>COUNTIF(progressive!C$13:BW$227,'cards-dc.json'!I4242)</f>
        <v>0</v>
      </c>
      <c r="C2061" t="s">
        <v>6236</v>
      </c>
      <c r="D2061" t="s">
        <v>3837</v>
      </c>
      <c r="E2061" s="56" t="s">
        <v>3951</v>
      </c>
      <c r="F2061">
        <v>0</v>
      </c>
      <c r="G2061">
        <v>0</v>
      </c>
      <c r="H2061" t="s">
        <v>11982</v>
      </c>
      <c r="I2061" s="69" t="str">
        <f>"*"&amp;C2061</f>
        <v>*Leaguer of Pelargir (WR)</v>
      </c>
    </row>
    <row r="2062" spans="1:9" x14ac:dyDescent="0.25">
      <c r="A2062" t="s">
        <v>686</v>
      </c>
      <c r="B2062">
        <f>COUNTIF(progressive!C$13:BW$227,'cards-dc.json'!I1055)</f>
        <v>0</v>
      </c>
      <c r="C2062" t="s">
        <v>6237</v>
      </c>
      <c r="D2062" t="s">
        <v>3820</v>
      </c>
      <c r="E2062" t="s">
        <v>3938</v>
      </c>
      <c r="F2062" t="s">
        <v>9787</v>
      </c>
      <c r="G2062" t="s">
        <v>9784</v>
      </c>
      <c r="H2062" t="s">
        <v>11983</v>
      </c>
      <c r="I2062" s="69" t="str">
        <f>"*"&amp;C2062</f>
        <v>*Leamon (DM)</v>
      </c>
    </row>
    <row r="2063" spans="1:9" x14ac:dyDescent="0.25">
      <c r="A2063" t="s">
        <v>1813</v>
      </c>
      <c r="B2063">
        <f>COUNTIF(progressive!C$13:BW$227,'cards-dc.json'!I2423)</f>
        <v>0</v>
      </c>
      <c r="C2063" t="s">
        <v>6238</v>
      </c>
      <c r="D2063" t="s">
        <v>3828</v>
      </c>
      <c r="E2063" s="56" t="s">
        <v>3951</v>
      </c>
      <c r="F2063">
        <v>0</v>
      </c>
      <c r="G2063">
        <v>0</v>
      </c>
      <c r="H2063" t="s">
        <v>11984</v>
      </c>
      <c r="I2063" s="69" t="str">
        <f>"*"&amp;C2063</f>
        <v>*Leardinoth (NE)</v>
      </c>
    </row>
    <row r="2064" spans="1:9" x14ac:dyDescent="0.25">
      <c r="A2064" t="s">
        <v>3155</v>
      </c>
      <c r="B2064">
        <f>COUNTIF(progressive!C$13:BW$227,'cards-dc.json'!I3025)</f>
        <v>0</v>
      </c>
      <c r="C2064" t="s">
        <v>6239</v>
      </c>
      <c r="D2064" t="s">
        <v>3831</v>
      </c>
      <c r="E2064" t="s">
        <v>3951</v>
      </c>
      <c r="F2064">
        <v>0</v>
      </c>
      <c r="G2064">
        <v>0</v>
      </c>
      <c r="H2064" t="s">
        <v>11985</v>
      </c>
      <c r="I2064" s="69" t="str">
        <f>"*"&amp;C2064</f>
        <v>*Leaving Middle-Earth (RS)</v>
      </c>
    </row>
    <row r="2065" spans="1:9" x14ac:dyDescent="0.25">
      <c r="A2065" t="s">
        <v>218</v>
      </c>
      <c r="B2065">
        <f>COUNTIF(progressive!C$13:BW$227,'cards-dc.json'!I223)</f>
        <v>0</v>
      </c>
      <c r="C2065" t="s">
        <v>6240</v>
      </c>
      <c r="D2065" t="s">
        <v>3835</v>
      </c>
      <c r="E2065" s="56" t="s">
        <v>3930</v>
      </c>
      <c r="F2065" t="s">
        <v>9795</v>
      </c>
      <c r="G2065" t="s">
        <v>9786</v>
      </c>
      <c r="H2065" t="s">
        <v>11986</v>
      </c>
      <c r="I2065" s="69" t="str">
        <f>"*"&amp;C2065</f>
        <v>*Lebennin (TW)</v>
      </c>
    </row>
    <row r="2066" spans="1:9" x14ac:dyDescent="0.25">
      <c r="A2066" t="s">
        <v>1844</v>
      </c>
      <c r="B2066">
        <f>COUNTIF(progressive!C$13:BW$227,'cards-dc.json'!I2454)</f>
        <v>0</v>
      </c>
      <c r="C2066" t="s">
        <v>6241</v>
      </c>
      <c r="D2066" t="s">
        <v>3828</v>
      </c>
      <c r="E2066" s="56" t="s">
        <v>3951</v>
      </c>
      <c r="F2066">
        <v>0</v>
      </c>
      <c r="G2066">
        <v>0</v>
      </c>
      <c r="H2066" t="s">
        <v>11987</v>
      </c>
      <c r="I2066" s="69" t="str">
        <f>"*"&amp;C2066</f>
        <v>*Leeches (NE)</v>
      </c>
    </row>
    <row r="2067" spans="1:9" x14ac:dyDescent="0.25">
      <c r="A2067" t="s">
        <v>533</v>
      </c>
      <c r="B2067">
        <f>COUNTIF(progressive!C$13:BW$227,'cards-dc.json'!I902)</f>
        <v>0</v>
      </c>
      <c r="C2067" t="s">
        <v>6242</v>
      </c>
      <c r="D2067" t="s">
        <v>3833</v>
      </c>
      <c r="E2067" t="s">
        <v>3935</v>
      </c>
      <c r="F2067" t="s">
        <v>9785</v>
      </c>
      <c r="G2067" t="s">
        <v>9786</v>
      </c>
      <c r="H2067" t="s">
        <v>11988</v>
      </c>
      <c r="I2067" s="69" t="str">
        <f>"*"&amp;C2067</f>
        <v>*Left Behind (TD)</v>
      </c>
    </row>
    <row r="2068" spans="1:9" x14ac:dyDescent="0.25">
      <c r="A2068" t="s">
        <v>3605</v>
      </c>
      <c r="B2068">
        <f>COUNTIF(progressive!C$13:BW$227,'cards-dc.json'!I4170)</f>
        <v>0</v>
      </c>
      <c r="C2068" t="s">
        <v>6243</v>
      </c>
      <c r="D2068" t="s">
        <v>3837</v>
      </c>
      <c r="E2068" s="56" t="s">
        <v>3951</v>
      </c>
      <c r="F2068">
        <v>0</v>
      </c>
      <c r="G2068">
        <v>0</v>
      </c>
      <c r="H2068" t="s">
        <v>11989</v>
      </c>
      <c r="I2068" s="69" t="str">
        <f>"*"&amp;C2068</f>
        <v>*Left on the Field (WR)</v>
      </c>
    </row>
    <row r="2069" spans="1:9" x14ac:dyDescent="0.25">
      <c r="A2069" t="s">
        <v>1016</v>
      </c>
      <c r="B2069">
        <f>COUNTIF(progressive!C$13:BW$227,'cards-dc.json'!I1444)</f>
        <v>0</v>
      </c>
      <c r="C2069" t="s">
        <v>6244</v>
      </c>
      <c r="D2069" t="s">
        <v>3825</v>
      </c>
      <c r="E2069" t="s">
        <v>3927</v>
      </c>
      <c r="F2069" t="s">
        <v>9790</v>
      </c>
      <c r="G2069" t="s">
        <v>9784</v>
      </c>
      <c r="H2069" t="s">
        <v>11990</v>
      </c>
      <c r="I2069" s="69" t="str">
        <f>"*"&amp;C2069</f>
        <v>*Leg It Double Quick (LE)</v>
      </c>
    </row>
    <row r="2070" spans="1:9" x14ac:dyDescent="0.25">
      <c r="A2070" t="s">
        <v>2900</v>
      </c>
      <c r="B2070">
        <f>COUNTIF(progressive!C$13:BW$227,'cards-dc.json'!I2698)</f>
        <v>0</v>
      </c>
      <c r="C2070" t="s">
        <v>6245</v>
      </c>
      <c r="D2070" t="s">
        <v>3829</v>
      </c>
      <c r="E2070" s="56" t="s">
        <v>3951</v>
      </c>
      <c r="F2070">
        <v>0</v>
      </c>
      <c r="G2070">
        <v>0</v>
      </c>
      <c r="H2070" t="s">
        <v>11991</v>
      </c>
      <c r="I2070" s="69" t="str">
        <f>"*"&amp;C2070</f>
        <v>*Legacy of Carcharoth (NW)</v>
      </c>
    </row>
    <row r="2071" spans="1:9" x14ac:dyDescent="0.25">
      <c r="A2071" t="s">
        <v>1322</v>
      </c>
      <c r="B2071">
        <f>COUNTIF(progressive!C$13:BW$227,'cards-dc.json'!I1878)</f>
        <v>0</v>
      </c>
      <c r="C2071" t="s">
        <v>6246</v>
      </c>
      <c r="D2071" t="s">
        <v>3836</v>
      </c>
      <c r="E2071" s="56" t="s">
        <v>3941</v>
      </c>
      <c r="F2071" t="s">
        <v>9790</v>
      </c>
      <c r="G2071" t="s">
        <v>9796</v>
      </c>
      <c r="H2071" t="s">
        <v>11992</v>
      </c>
      <c r="I2071" s="69" t="str">
        <f>"*"&amp;C2071</f>
        <v>*Legacy of Smiths (WH)</v>
      </c>
    </row>
    <row r="2072" spans="1:9" x14ac:dyDescent="0.25">
      <c r="A2072" t="s">
        <v>3678</v>
      </c>
      <c r="B2072">
        <f>COUNTIF(progressive!C$13:BW$227,'cards-dc.json'!I4243)</f>
        <v>0</v>
      </c>
      <c r="C2072" t="s">
        <v>6247</v>
      </c>
      <c r="D2072" t="s">
        <v>3837</v>
      </c>
      <c r="E2072" s="56" t="s">
        <v>3951</v>
      </c>
      <c r="F2072">
        <v>0</v>
      </c>
      <c r="G2072">
        <v>0</v>
      </c>
      <c r="H2072" t="s">
        <v>11993</v>
      </c>
      <c r="I2072" s="69" t="str">
        <f>"*"&amp;C2072</f>
        <v>*Legacy of the Faithful (WR)</v>
      </c>
    </row>
    <row r="2073" spans="1:9" x14ac:dyDescent="0.25">
      <c r="A2073" t="s">
        <v>613</v>
      </c>
      <c r="B2073">
        <f>COUNTIF(progressive!C$13:BW$227,'cards-dc.json'!I982)</f>
        <v>0</v>
      </c>
      <c r="C2073" t="s">
        <v>6248</v>
      </c>
      <c r="D2073" t="s">
        <v>3833</v>
      </c>
      <c r="E2073" t="s">
        <v>3936</v>
      </c>
      <c r="F2073" t="s">
        <v>9790</v>
      </c>
      <c r="G2073" t="s">
        <v>9788</v>
      </c>
      <c r="H2073" t="s">
        <v>11994</v>
      </c>
      <c r="I2073" s="69" t="str">
        <f>"*"&amp;C2073</f>
        <v>*Legendary Hoard (TD)</v>
      </c>
    </row>
    <row r="2074" spans="1:9" x14ac:dyDescent="0.25">
      <c r="A2074" t="s">
        <v>1569</v>
      </c>
      <c r="B2074">
        <f>COUNTIF(progressive!C$13:BW$227,'cards-dc.json'!I2147)</f>
        <v>0</v>
      </c>
      <c r="C2074" t="s">
        <v>6249</v>
      </c>
      <c r="D2074" t="s">
        <v>3822</v>
      </c>
      <c r="E2074">
        <v>0</v>
      </c>
      <c r="F2074">
        <v>0</v>
      </c>
      <c r="G2074">
        <v>0</v>
      </c>
      <c r="H2074" t="s">
        <v>11995</v>
      </c>
      <c r="I2074" s="69" t="str">
        <f>"*"&amp;C2074</f>
        <v>*Legendary Hunt (FB)</v>
      </c>
    </row>
    <row r="2075" spans="1:9" x14ac:dyDescent="0.25">
      <c r="A2075" t="s">
        <v>1208</v>
      </c>
      <c r="B2075">
        <f>COUNTIF(progressive!C$13:BW$227,'cards-dc.json'!I1720)</f>
        <v>0</v>
      </c>
      <c r="C2075" t="s">
        <v>6250</v>
      </c>
      <c r="D2075" t="s">
        <v>3813</v>
      </c>
      <c r="E2075" t="s">
        <v>3937</v>
      </c>
      <c r="F2075" t="s">
        <v>9790</v>
      </c>
      <c r="G2075" t="s">
        <v>9784</v>
      </c>
      <c r="H2075" t="s">
        <v>11996</v>
      </c>
      <c r="I2075" s="69" t="str">
        <f>"*"&amp;C2075</f>
        <v>*Legendary Stair (AS)</v>
      </c>
    </row>
    <row r="2076" spans="1:9" x14ac:dyDescent="0.25">
      <c r="A2076" t="s">
        <v>52</v>
      </c>
      <c r="B2076">
        <f>COUNTIF(progressive!C$13:BW$227,'cards-dc.json'!I54)</f>
        <v>0</v>
      </c>
      <c r="C2076" t="s">
        <v>6251</v>
      </c>
      <c r="D2076" t="s">
        <v>3835</v>
      </c>
      <c r="E2076" s="56" t="s">
        <v>3926</v>
      </c>
      <c r="F2076" t="s">
        <v>9787</v>
      </c>
      <c r="G2076" t="s">
        <v>9788</v>
      </c>
      <c r="H2076" t="s">
        <v>11997</v>
      </c>
      <c r="I2076" s="69" t="str">
        <f>"*"&amp;C2076</f>
        <v>*Legolas (TW)</v>
      </c>
    </row>
    <row r="2077" spans="1:9" x14ac:dyDescent="0.25">
      <c r="A2077" t="s">
        <v>1477</v>
      </c>
      <c r="B2077">
        <f>COUNTIF(progressive!C$13:BW$227,'cards-dc.json'!I2054)</f>
        <v>0</v>
      </c>
      <c r="C2077" t="s">
        <v>6252</v>
      </c>
      <c r="D2077" t="s">
        <v>3822</v>
      </c>
      <c r="E2077">
        <v>0</v>
      </c>
      <c r="F2077">
        <v>0</v>
      </c>
      <c r="G2077">
        <v>0</v>
      </c>
      <c r="H2077" t="s">
        <v>11998</v>
      </c>
      <c r="I2077" s="69" t="str">
        <f>"*"&amp;C2077</f>
        <v>*Legolas of Greenwood (FB)</v>
      </c>
    </row>
    <row r="2078" spans="1:9" x14ac:dyDescent="0.25">
      <c r="A2078" t="s">
        <v>3058</v>
      </c>
      <c r="B2078">
        <f>COUNTIF(progressive!C$13:BW$227,'cards-dc.json'!I2870)</f>
        <v>0</v>
      </c>
      <c r="C2078" t="s">
        <v>6253</v>
      </c>
      <c r="D2078" t="s">
        <v>3829</v>
      </c>
      <c r="E2078">
        <v>0</v>
      </c>
      <c r="F2078">
        <v>0</v>
      </c>
      <c r="G2078">
        <v>0</v>
      </c>
      <c r="H2078" t="s">
        <v>11999</v>
      </c>
      <c r="I2078" s="69" t="str">
        <f>"*"&amp;C2078</f>
        <v>*Leiri [H] (NW)</v>
      </c>
    </row>
    <row r="2079" spans="1:9" x14ac:dyDescent="0.25">
      <c r="A2079" t="s">
        <v>3058</v>
      </c>
      <c r="B2079">
        <f>COUNTIF(progressive!C$13:BW$227,'cards-dc.json'!I2871)</f>
        <v>0</v>
      </c>
      <c r="C2079" t="s">
        <v>6254</v>
      </c>
      <c r="D2079" t="s">
        <v>3829</v>
      </c>
      <c r="E2079">
        <v>0</v>
      </c>
      <c r="F2079">
        <v>0</v>
      </c>
      <c r="G2079">
        <v>0</v>
      </c>
      <c r="H2079" t="s">
        <v>12000</v>
      </c>
      <c r="I2079" s="69" t="str">
        <f>"*"&amp;C2079</f>
        <v>*Leiri [M] (NW)</v>
      </c>
    </row>
    <row r="2080" spans="1:9" x14ac:dyDescent="0.25">
      <c r="A2080" t="s">
        <v>3286</v>
      </c>
      <c r="B2080">
        <f>COUNTIF(progressive!C$13:BW$227,'cards-dc.json'!#REF!)</f>
        <v>0</v>
      </c>
      <c r="C2080" t="s">
        <v>6255</v>
      </c>
      <c r="D2080" t="s">
        <v>3832</v>
      </c>
      <c r="E2080" s="56" t="s">
        <v>3951</v>
      </c>
      <c r="F2080">
        <v>0</v>
      </c>
      <c r="G2080">
        <v>0</v>
      </c>
      <c r="H2080" t="s">
        <v>12001</v>
      </c>
      <c r="I2080" s="69" t="str">
        <f>"*"&amp;C2080</f>
        <v>*Lesinavi (SL)</v>
      </c>
    </row>
    <row r="2081" spans="1:9" x14ac:dyDescent="0.25">
      <c r="A2081" t="s">
        <v>1938</v>
      </c>
      <c r="B2081">
        <f>COUNTIF(progressive!C$13:BW$227,'cards-dc.json'!I2550)</f>
        <v>0</v>
      </c>
      <c r="C2081" t="s">
        <v>6256</v>
      </c>
      <c r="D2081" t="s">
        <v>3828</v>
      </c>
      <c r="E2081" t="s">
        <v>3951</v>
      </c>
      <c r="F2081">
        <v>0</v>
      </c>
      <c r="G2081">
        <v>0</v>
      </c>
      <c r="H2081" t="s">
        <v>12002</v>
      </c>
      <c r="I2081" s="69" t="str">
        <f>"*"&amp;C2081</f>
        <v>*Lesser Brood (NE)</v>
      </c>
    </row>
    <row r="2082" spans="1:9" x14ac:dyDescent="0.25">
      <c r="A2082" t="s">
        <v>2577</v>
      </c>
      <c r="B2082">
        <f>COUNTIF(progressive!C$13:BW$227,'cards-dc.json'!I3957)</f>
        <v>0</v>
      </c>
      <c r="C2082" t="s">
        <v>6257</v>
      </c>
      <c r="D2082" t="s">
        <v>3823</v>
      </c>
      <c r="E2082" s="56" t="s">
        <v>3951</v>
      </c>
      <c r="F2082">
        <v>0</v>
      </c>
      <c r="G2082">
        <v>0</v>
      </c>
      <c r="H2082" t="s">
        <v>12003</v>
      </c>
      <c r="I2082" s="69" t="str">
        <f>"*"&amp;C2082</f>
        <v>*Lesser Minds Daunted (GW)</v>
      </c>
    </row>
    <row r="2083" spans="1:9" x14ac:dyDescent="0.25">
      <c r="A2083" t="s">
        <v>314</v>
      </c>
      <c r="B2083">
        <f>COUNTIF(progressive!C$13:BW$227,'cards-dc.json'!I319)</f>
        <v>14</v>
      </c>
      <c r="C2083" t="s">
        <v>6258</v>
      </c>
      <c r="D2083" t="s">
        <v>3835</v>
      </c>
      <c r="E2083" t="s">
        <v>3926</v>
      </c>
      <c r="F2083" t="s">
        <v>9783</v>
      </c>
      <c r="G2083" t="s">
        <v>9788</v>
      </c>
      <c r="H2083" t="s">
        <v>12004</v>
      </c>
      <c r="I2083" s="69" t="str">
        <f>"*"&amp;C2083</f>
        <v>*Lesser Ring (TW)</v>
      </c>
    </row>
    <row r="2084" spans="1:9" x14ac:dyDescent="0.25">
      <c r="A2084" t="s">
        <v>534</v>
      </c>
      <c r="B2084">
        <f>COUNTIF(progressive!C$13:BW$227,'cards-dc.json'!I1315)</f>
        <v>0</v>
      </c>
      <c r="C2084" t="s">
        <v>6260</v>
      </c>
      <c r="D2084" t="s">
        <v>3825</v>
      </c>
      <c r="E2084" t="s">
        <v>3945</v>
      </c>
      <c r="F2084" t="s">
        <v>9789</v>
      </c>
      <c r="G2084" t="s">
        <v>9786</v>
      </c>
      <c r="H2084" t="s">
        <v>12005</v>
      </c>
      <c r="I2084" s="69" t="str">
        <f>"*"&amp;C2084</f>
        <v>*Lesser Spiders (LE)</v>
      </c>
    </row>
    <row r="2085" spans="1:9" x14ac:dyDescent="0.25">
      <c r="A2085" t="s">
        <v>534</v>
      </c>
      <c r="B2085">
        <f>COUNTIF(progressive!C$13:BW$227,'cards-dc.json'!I903)</f>
        <v>0</v>
      </c>
      <c r="C2085" t="s">
        <v>6259</v>
      </c>
      <c r="D2085" t="s">
        <v>3833</v>
      </c>
      <c r="E2085" s="56" t="s">
        <v>3937</v>
      </c>
      <c r="F2085" t="s">
        <v>9789</v>
      </c>
      <c r="G2085" t="s">
        <v>9786</v>
      </c>
      <c r="H2085" t="s">
        <v>12006</v>
      </c>
      <c r="I2085" s="69" t="str">
        <f>"*"&amp;C2085</f>
        <v>*Lesser Spiders (TD)</v>
      </c>
    </row>
    <row r="2086" spans="1:9" x14ac:dyDescent="0.25">
      <c r="A2086" t="s">
        <v>119</v>
      </c>
      <c r="B2086">
        <f>COUNTIF(progressive!C$13:BW$227,'cards-dc.json'!I122)</f>
        <v>0</v>
      </c>
      <c r="C2086" t="s">
        <v>6261</v>
      </c>
      <c r="D2086" t="s">
        <v>3835</v>
      </c>
      <c r="E2086" t="s">
        <v>3927</v>
      </c>
      <c r="F2086" t="s">
        <v>9789</v>
      </c>
      <c r="G2086" t="s">
        <v>9786</v>
      </c>
      <c r="H2086" t="s">
        <v>12007</v>
      </c>
      <c r="I2086" s="69" t="str">
        <f>"*"&amp;C2086</f>
        <v>*Leucaruth (TW)</v>
      </c>
    </row>
    <row r="2087" spans="1:9" x14ac:dyDescent="0.25">
      <c r="A2087" t="s">
        <v>535</v>
      </c>
      <c r="B2087">
        <f>COUNTIF(progressive!C$13:BW$227,'cards-dc.json'!I904)</f>
        <v>0</v>
      </c>
      <c r="C2087" t="s">
        <v>6262</v>
      </c>
      <c r="D2087" t="s">
        <v>3833</v>
      </c>
      <c r="E2087" s="56" t="s">
        <v>3935</v>
      </c>
      <c r="F2087" t="s">
        <v>9785</v>
      </c>
      <c r="G2087" t="s">
        <v>9786</v>
      </c>
      <c r="H2087" t="s">
        <v>12008</v>
      </c>
      <c r="I2087" s="69" t="str">
        <f>"*"&amp;C2087</f>
        <v>*Leucaruth Ahunt (TD)</v>
      </c>
    </row>
    <row r="2088" spans="1:9" x14ac:dyDescent="0.25">
      <c r="A2088" t="s">
        <v>536</v>
      </c>
      <c r="B2088">
        <f>COUNTIF(progressive!C$13:BW$227,'cards-dc.json'!I905)</f>
        <v>0</v>
      </c>
      <c r="C2088" t="s">
        <v>6263</v>
      </c>
      <c r="D2088" t="s">
        <v>3833</v>
      </c>
      <c r="E2088" t="s">
        <v>3940</v>
      </c>
      <c r="F2088" t="s">
        <v>9785</v>
      </c>
      <c r="G2088" t="s">
        <v>9786</v>
      </c>
      <c r="H2088" t="s">
        <v>12009</v>
      </c>
      <c r="I2088" s="69" t="str">
        <f>"*"&amp;C2088</f>
        <v>*Leucaruth at Home (TD)</v>
      </c>
    </row>
    <row r="2089" spans="1:9" x14ac:dyDescent="0.25">
      <c r="A2089" t="s">
        <v>1209</v>
      </c>
      <c r="B2089">
        <f>COUNTIF(progressive!C$13:BW$227,'cards-dc.json'!I1721)</f>
        <v>0</v>
      </c>
      <c r="C2089" t="s">
        <v>6264</v>
      </c>
      <c r="D2089" t="s">
        <v>3813</v>
      </c>
      <c r="E2089" t="s">
        <v>3946</v>
      </c>
      <c r="F2089" t="s">
        <v>9791</v>
      </c>
      <c r="G2089" t="s">
        <v>9784</v>
      </c>
      <c r="H2089" t="s">
        <v>12010</v>
      </c>
      <c r="I2089" s="69" t="str">
        <f>"*"&amp;C2089</f>
        <v>*Leucaruth Roused (AS)</v>
      </c>
    </row>
    <row r="2090" spans="1:9" x14ac:dyDescent="0.25">
      <c r="A2090" t="s">
        <v>2458</v>
      </c>
      <c r="B2090">
        <f>COUNTIF(progressive!C$13:BW$227,'cards-dc.json'!I3838)</f>
        <v>0</v>
      </c>
      <c r="C2090" t="s">
        <v>6265</v>
      </c>
      <c r="D2090" t="s">
        <v>3823</v>
      </c>
      <c r="E2090" t="s">
        <v>3951</v>
      </c>
      <c r="F2090">
        <v>0</v>
      </c>
      <c r="G2090">
        <v>0</v>
      </c>
      <c r="H2090" t="s">
        <v>12011</v>
      </c>
      <c r="I2090" s="69" t="str">
        <f>"*"&amp;C2090</f>
        <v>*Leucaruth the Wrathful (GW)</v>
      </c>
    </row>
    <row r="2091" spans="1:9" x14ac:dyDescent="0.25">
      <c r="A2091" t="s">
        <v>3768</v>
      </c>
      <c r="C2091" t="s">
        <v>6266</v>
      </c>
      <c r="D2091" t="s">
        <v>3816</v>
      </c>
      <c r="E2091" t="s">
        <v>3951</v>
      </c>
      <c r="F2091">
        <v>0</v>
      </c>
      <c r="G2091">
        <v>0</v>
      </c>
      <c r="H2091" t="s">
        <v>10124</v>
      </c>
      <c r="I2091" s="69" t="str">
        <f>"*"&amp;C2091</f>
        <v>*Lhûgdalf (BU)</v>
      </c>
    </row>
    <row r="2092" spans="1:9" x14ac:dyDescent="0.25">
      <c r="A2092" t="s">
        <v>2203</v>
      </c>
      <c r="B2092">
        <f>COUNTIF(progressive!C$13:BW$227,'cards-dc.json'!I3509)</f>
        <v>0</v>
      </c>
      <c r="C2092" t="s">
        <v>6267</v>
      </c>
      <c r="D2092" t="s">
        <v>3817</v>
      </c>
      <c r="E2092" s="56" t="s">
        <v>3951</v>
      </c>
      <c r="F2092">
        <v>0</v>
      </c>
      <c r="G2092">
        <v>0</v>
      </c>
      <c r="H2092" t="s">
        <v>10124</v>
      </c>
      <c r="I2092" s="69" t="str">
        <f>"*"&amp;C2092</f>
        <v>*Lianis (CA)</v>
      </c>
    </row>
    <row r="2093" spans="1:9" x14ac:dyDescent="0.25">
      <c r="A2093" t="s">
        <v>1570</v>
      </c>
      <c r="B2093">
        <f>COUNTIF(progressive!C$13:BW$227,'cards-dc.json'!I2148)</f>
        <v>0</v>
      </c>
      <c r="C2093" t="s">
        <v>6268</v>
      </c>
      <c r="D2093" t="s">
        <v>3822</v>
      </c>
      <c r="E2093" s="56">
        <v>0</v>
      </c>
      <c r="F2093">
        <v>0</v>
      </c>
      <c r="G2093">
        <v>0</v>
      </c>
      <c r="H2093" t="s">
        <v>12012</v>
      </c>
      <c r="I2093" s="69" t="str">
        <f>"*"&amp;C2093</f>
        <v>*Libraries of Imladris (FB)</v>
      </c>
    </row>
    <row r="2094" spans="1:9" x14ac:dyDescent="0.25">
      <c r="A2094" t="s">
        <v>873</v>
      </c>
      <c r="B2094">
        <f>COUNTIF(progressive!C$13:BW$227,'cards-dc.json'!I1242)</f>
        <v>0</v>
      </c>
      <c r="C2094" t="s">
        <v>6269</v>
      </c>
      <c r="D2094" t="s">
        <v>3825</v>
      </c>
      <c r="E2094" s="56" t="s">
        <v>3927</v>
      </c>
      <c r="F2094" t="s">
        <v>9787</v>
      </c>
      <c r="G2094" t="s">
        <v>9784</v>
      </c>
      <c r="H2094" t="s">
        <v>12013</v>
      </c>
      <c r="I2094" s="69" t="str">
        <f>"*"&amp;C2094</f>
        <v>*Lieutenant of Angmar (LE)</v>
      </c>
    </row>
    <row r="2095" spans="1:9" x14ac:dyDescent="0.25">
      <c r="A2095" t="s">
        <v>3679</v>
      </c>
      <c r="B2095">
        <f>COUNTIF(progressive!C$13:BW$227,'cards-dc.json'!I4244)</f>
        <v>0</v>
      </c>
      <c r="C2095" t="s">
        <v>6270</v>
      </c>
      <c r="D2095" t="s">
        <v>3837</v>
      </c>
      <c r="E2095" s="56" t="s">
        <v>3951</v>
      </c>
      <c r="F2095">
        <v>0</v>
      </c>
      <c r="G2095">
        <v>0</v>
      </c>
      <c r="H2095" t="s">
        <v>12014</v>
      </c>
      <c r="I2095" s="69" t="str">
        <f>"*"&amp;C2095</f>
        <v>*Lieutenant of Barad-dûr (WR)</v>
      </c>
    </row>
    <row r="2096" spans="1:9" x14ac:dyDescent="0.25">
      <c r="A2096" t="s">
        <v>874</v>
      </c>
      <c r="B2096">
        <f>COUNTIF(progressive!C$13:BW$227,'cards-dc.json'!I1243)</f>
        <v>2</v>
      </c>
      <c r="C2096" t="s">
        <v>6271</v>
      </c>
      <c r="D2096" t="s">
        <v>3825</v>
      </c>
      <c r="E2096" s="56" t="s">
        <v>3927</v>
      </c>
      <c r="F2096" t="s">
        <v>9787</v>
      </c>
      <c r="G2096" t="s">
        <v>9784</v>
      </c>
      <c r="H2096" t="s">
        <v>12015</v>
      </c>
      <c r="I2096" s="69" t="str">
        <f>"*"&amp;C2096</f>
        <v>*Lieutenant of Dol Guldur (LE)</v>
      </c>
    </row>
    <row r="2097" spans="1:9" x14ac:dyDescent="0.25">
      <c r="A2097" t="s">
        <v>2769</v>
      </c>
      <c r="B2097">
        <f>COUNTIF(progressive!C$13:BW$227,'cards-dc.json'!I2957)</f>
        <v>0</v>
      </c>
      <c r="C2097" t="s">
        <v>6272</v>
      </c>
      <c r="D2097" t="s">
        <v>3826</v>
      </c>
      <c r="E2097" s="56" t="s">
        <v>3951</v>
      </c>
      <c r="F2097">
        <v>0</v>
      </c>
      <c r="G2097">
        <v>0</v>
      </c>
      <c r="H2097" t="s">
        <v>12016</v>
      </c>
      <c r="I2097" s="69" t="str">
        <f>"*"&amp;C2097</f>
        <v>*Lieutenant of Morgoth (ML)</v>
      </c>
    </row>
    <row r="2098" spans="1:9" x14ac:dyDescent="0.25">
      <c r="A2098" t="s">
        <v>875</v>
      </c>
      <c r="B2098">
        <f>COUNTIF(progressive!C$13:BW$227,'cards-dc.json'!I1244)</f>
        <v>0</v>
      </c>
      <c r="C2098" t="s">
        <v>6273</v>
      </c>
      <c r="D2098" t="s">
        <v>3825</v>
      </c>
      <c r="E2098" s="56" t="s">
        <v>3927</v>
      </c>
      <c r="F2098" t="s">
        <v>9787</v>
      </c>
      <c r="G2098" t="s">
        <v>9784</v>
      </c>
      <c r="H2098" t="s">
        <v>12017</v>
      </c>
      <c r="I2098" s="69" t="str">
        <f>"*"&amp;C2098</f>
        <v>*Lieutenant of Morgul (LE)</v>
      </c>
    </row>
    <row r="2099" spans="1:9" x14ac:dyDescent="0.25">
      <c r="A2099" t="s">
        <v>2299</v>
      </c>
      <c r="B2099">
        <f>COUNTIF(progressive!C$13:BW$227,'cards-dc.json'!I3628)</f>
        <v>0</v>
      </c>
      <c r="C2099" t="s">
        <v>6274</v>
      </c>
      <c r="D2099" t="s">
        <v>3818</v>
      </c>
      <c r="E2099" t="s">
        <v>3951</v>
      </c>
      <c r="F2099">
        <v>0</v>
      </c>
      <c r="G2099">
        <v>0</v>
      </c>
      <c r="H2099" t="s">
        <v>12018</v>
      </c>
      <c r="I2099" s="69" t="str">
        <f>"*"&amp;C2099</f>
        <v>*Life More Enduring (CP)</v>
      </c>
    </row>
    <row r="2100" spans="1:9" x14ac:dyDescent="0.25">
      <c r="A2100" t="s">
        <v>3201</v>
      </c>
      <c r="B2100">
        <f>COUNTIF(progressive!C$13:BW$227,'cards-dc.json'!I3086)</f>
        <v>0</v>
      </c>
      <c r="C2100" t="s">
        <v>6275</v>
      </c>
      <c r="D2100" t="s">
        <v>3831</v>
      </c>
      <c r="E2100" t="s">
        <v>3951</v>
      </c>
      <c r="F2100">
        <v>0</v>
      </c>
      <c r="G2100">
        <v>0</v>
      </c>
      <c r="H2100" t="s">
        <v>12019</v>
      </c>
      <c r="I2100" s="69" t="str">
        <f>"*"&amp;C2100</f>
        <v>*Light and Flame (RS)</v>
      </c>
    </row>
    <row r="2101" spans="1:9" x14ac:dyDescent="0.25">
      <c r="A2101" t="s">
        <v>1571</v>
      </c>
      <c r="B2101">
        <f>COUNTIF(progressive!C$13:BW$227,'cards-dc.json'!I2149)</f>
        <v>0</v>
      </c>
      <c r="C2101" t="s">
        <v>6276</v>
      </c>
      <c r="D2101" t="s">
        <v>3822</v>
      </c>
      <c r="E2101">
        <v>0</v>
      </c>
      <c r="F2101">
        <v>0</v>
      </c>
      <c r="G2101">
        <v>0</v>
      </c>
      <c r="H2101" t="s">
        <v>12020</v>
      </c>
      <c r="I2101" s="69" t="str">
        <f>"*"&amp;C2101</f>
        <v>*Light of Lothlórien (FB)</v>
      </c>
    </row>
    <row r="2102" spans="1:9" x14ac:dyDescent="0.25">
      <c r="A2102" t="s">
        <v>537</v>
      </c>
      <c r="B2102">
        <f>COUNTIF(progressive!C$13:BW$227,'cards-dc.json'!I906)</f>
        <v>0</v>
      </c>
      <c r="C2102" t="s">
        <v>6277</v>
      </c>
      <c r="D2102" t="s">
        <v>3833</v>
      </c>
      <c r="E2102" s="56" t="s">
        <v>3937</v>
      </c>
      <c r="F2102" t="s">
        <v>9789</v>
      </c>
      <c r="G2102" t="s">
        <v>9786</v>
      </c>
      <c r="H2102" t="s">
        <v>12021</v>
      </c>
      <c r="I2102" s="69" t="str">
        <f>"*"&amp;C2102</f>
        <v>*Light-drake (TD)</v>
      </c>
    </row>
    <row r="2103" spans="1:9" x14ac:dyDescent="0.25">
      <c r="A2103" t="s">
        <v>3433</v>
      </c>
      <c r="B2103">
        <f>COUNTIF(progressive!C$13:BW$227,'cards-dc.json'!I4083)</f>
        <v>0</v>
      </c>
      <c r="C2103" t="s">
        <v>6278</v>
      </c>
      <c r="D2103" t="s">
        <v>3832</v>
      </c>
      <c r="E2103" s="56" t="s">
        <v>3951</v>
      </c>
      <c r="F2103">
        <v>0</v>
      </c>
      <c r="G2103">
        <v>0</v>
      </c>
      <c r="H2103" t="s">
        <v>12022</v>
      </c>
      <c r="I2103" s="69" t="str">
        <f>"*"&amp;C2103</f>
        <v>*Lighthouse at Kraken Cape [H] (SL)</v>
      </c>
    </row>
    <row r="2104" spans="1:9" x14ac:dyDescent="0.25">
      <c r="A2104" t="s">
        <v>3433</v>
      </c>
      <c r="B2104">
        <f>COUNTIF(progressive!C$13:BW$227,'cards-dc.json'!I4084)</f>
        <v>0</v>
      </c>
      <c r="C2104" t="s">
        <v>6279</v>
      </c>
      <c r="D2104" t="s">
        <v>3832</v>
      </c>
      <c r="E2104" s="56" t="s">
        <v>3951</v>
      </c>
      <c r="F2104">
        <v>0</v>
      </c>
      <c r="G2104">
        <v>0</v>
      </c>
      <c r="H2104" t="s">
        <v>12023</v>
      </c>
      <c r="I2104" s="69" t="str">
        <f>"*"&amp;C2104</f>
        <v>*Lighthouse at Kraken Cape [M] (SL)</v>
      </c>
    </row>
    <row r="2105" spans="1:9" x14ac:dyDescent="0.25">
      <c r="A2105" t="s">
        <v>3059</v>
      </c>
      <c r="B2105">
        <f>COUNTIF(progressive!C$13:BW$227,'cards-dc.json'!I2872)</f>
        <v>0</v>
      </c>
      <c r="C2105" t="s">
        <v>6280</v>
      </c>
      <c r="D2105" t="s">
        <v>3829</v>
      </c>
      <c r="E2105" s="56" t="s">
        <v>3951</v>
      </c>
      <c r="F2105">
        <v>0</v>
      </c>
      <c r="G2105">
        <v>0</v>
      </c>
      <c r="H2105" t="s">
        <v>12024</v>
      </c>
      <c r="I2105" s="69" t="str">
        <f>"*"&amp;C2105</f>
        <v>*Ligr Wodaize Berne [H] (NW)</v>
      </c>
    </row>
    <row r="2106" spans="1:9" x14ac:dyDescent="0.25">
      <c r="A2106" t="s">
        <v>3059</v>
      </c>
      <c r="B2106">
        <f>COUNTIF(progressive!C$13:BW$227,'cards-dc.json'!I2873)</f>
        <v>1</v>
      </c>
      <c r="C2106" t="s">
        <v>6281</v>
      </c>
      <c r="D2106" t="s">
        <v>3829</v>
      </c>
      <c r="E2106" s="56" t="s">
        <v>3951</v>
      </c>
      <c r="F2106">
        <v>0</v>
      </c>
      <c r="G2106">
        <v>0</v>
      </c>
      <c r="H2106" t="s">
        <v>12025</v>
      </c>
      <c r="I2106" s="69" t="str">
        <f>"*"&amp;C2106</f>
        <v>*Ligr Wodaize Berne [M] (NW)</v>
      </c>
    </row>
    <row r="2107" spans="1:9" x14ac:dyDescent="0.25">
      <c r="A2107" t="s">
        <v>3485</v>
      </c>
      <c r="B2107">
        <f>COUNTIF(progressive!C$13:BW$227,'cards-dc.json'!I3170)</f>
        <v>0</v>
      </c>
      <c r="C2107" t="s">
        <v>6282</v>
      </c>
      <c r="D2107" t="s">
        <v>3834</v>
      </c>
      <c r="E2107" s="56" t="s">
        <v>3951</v>
      </c>
      <c r="F2107">
        <v>0</v>
      </c>
      <c r="G2107">
        <v>0</v>
      </c>
      <c r="H2107" t="s">
        <v>12026</v>
      </c>
      <c r="I2107" s="69" t="str">
        <f>"*"&amp;C2107</f>
        <v>*Like Shreds of Cloud (TI)</v>
      </c>
    </row>
    <row r="2108" spans="1:9" x14ac:dyDescent="0.25">
      <c r="A2108" t="s">
        <v>726</v>
      </c>
      <c r="B2108">
        <f>COUNTIF(progressive!C$13:BW$227,'cards-dc.json'!I1095)</f>
        <v>2</v>
      </c>
      <c r="C2108" t="s">
        <v>6283</v>
      </c>
      <c r="D2108" t="s">
        <v>3820</v>
      </c>
      <c r="E2108" t="s">
        <v>3940</v>
      </c>
      <c r="F2108" t="s">
        <v>9785</v>
      </c>
      <c r="G2108" t="s">
        <v>9786</v>
      </c>
      <c r="H2108" t="s">
        <v>12027</v>
      </c>
      <c r="I2108" s="69" t="str">
        <f>"*"&amp;C2108</f>
        <v>*Like the Crash of Battering-rams (DM)</v>
      </c>
    </row>
    <row r="2109" spans="1:9" x14ac:dyDescent="0.25">
      <c r="A2109" t="s">
        <v>2266</v>
      </c>
      <c r="B2109">
        <f>COUNTIF(progressive!C$13:BW$227,'cards-dc.json'!I3594)</f>
        <v>0</v>
      </c>
      <c r="C2109" t="s">
        <v>6284</v>
      </c>
      <c r="D2109" t="s">
        <v>3818</v>
      </c>
      <c r="E2109" s="56" t="s">
        <v>3951</v>
      </c>
      <c r="F2109">
        <v>0</v>
      </c>
      <c r="G2109">
        <v>0</v>
      </c>
      <c r="H2109" t="s">
        <v>12028</v>
      </c>
      <c r="I2109" s="69" t="str">
        <f>"*"&amp;C2109</f>
        <v>*Líndal (CP)</v>
      </c>
    </row>
    <row r="2110" spans="1:9" x14ac:dyDescent="0.25">
      <c r="A2110" t="s">
        <v>2927</v>
      </c>
      <c r="B2110">
        <f>COUNTIF(progressive!C$13:BW$227,'cards-dc.json'!I2726)</f>
        <v>0</v>
      </c>
      <c r="C2110" t="s">
        <v>6285</v>
      </c>
      <c r="D2110" t="s">
        <v>3829</v>
      </c>
      <c r="E2110" t="s">
        <v>3951</v>
      </c>
      <c r="F2110">
        <v>0</v>
      </c>
      <c r="G2110">
        <v>0</v>
      </c>
      <c r="H2110" t="s">
        <v>10124</v>
      </c>
      <c r="I2110" s="69" t="str">
        <f>"*"&amp;C2110</f>
        <v>*Lindalf (NW)</v>
      </c>
    </row>
    <row r="2111" spans="1:9" x14ac:dyDescent="0.25">
      <c r="A2111" t="s">
        <v>807</v>
      </c>
      <c r="B2111">
        <f>COUNTIF(progressive!C$13:BW$227,'cards-dc.json'!I1176)</f>
        <v>0</v>
      </c>
      <c r="C2111" t="s">
        <v>6286</v>
      </c>
      <c r="D2111" t="s">
        <v>3820</v>
      </c>
      <c r="E2111" s="56" t="s">
        <v>3935</v>
      </c>
      <c r="F2111" t="s">
        <v>9792</v>
      </c>
      <c r="G2111" t="s">
        <v>9788</v>
      </c>
      <c r="H2111" t="s">
        <v>12029</v>
      </c>
      <c r="I2111" s="69" t="str">
        <f>"*"&amp;C2111</f>
        <v>*Lindion the Oronín (DM)</v>
      </c>
    </row>
    <row r="2112" spans="1:9" x14ac:dyDescent="0.25">
      <c r="A2112" t="s">
        <v>219</v>
      </c>
      <c r="B2112">
        <f>COUNTIF(progressive!C$13:BW$227,'cards-dc.json'!I224)</f>
        <v>0</v>
      </c>
      <c r="C2112" t="s">
        <v>6287</v>
      </c>
      <c r="D2112" t="s">
        <v>3835</v>
      </c>
      <c r="E2112" s="56" t="s">
        <v>3930</v>
      </c>
      <c r="F2112" t="s">
        <v>9795</v>
      </c>
      <c r="G2112" t="s">
        <v>9786</v>
      </c>
      <c r="H2112" t="s">
        <v>12030</v>
      </c>
      <c r="I2112" s="69" t="str">
        <f>"*"&amp;C2112</f>
        <v>*Lindon (TW)</v>
      </c>
    </row>
    <row r="2113" spans="1:9" x14ac:dyDescent="0.25">
      <c r="A2113" t="s">
        <v>2985</v>
      </c>
      <c r="B2113">
        <f>COUNTIF(progressive!C$13:BW$227,'cards-dc.json'!I2784)</f>
        <v>0</v>
      </c>
      <c r="C2113" t="s">
        <v>6288</v>
      </c>
      <c r="D2113" t="s">
        <v>3829</v>
      </c>
      <c r="E2113" s="56" t="s">
        <v>3951</v>
      </c>
      <c r="F2113">
        <v>0</v>
      </c>
      <c r="G2113">
        <v>0</v>
      </c>
      <c r="H2113" t="s">
        <v>12031</v>
      </c>
      <c r="I2113" s="69" t="str">
        <f>"*"&amp;C2113</f>
        <v>*Lindor the Great Singer (NW)</v>
      </c>
    </row>
    <row r="2114" spans="1:9" x14ac:dyDescent="0.25">
      <c r="A2114" t="s">
        <v>9918</v>
      </c>
      <c r="B2114">
        <f>COUNTIF(progressive!C$13:BW$227,'cards-dc.json'!I3298)</f>
        <v>0</v>
      </c>
      <c r="C2114" t="s">
        <v>9998</v>
      </c>
      <c r="D2114" t="s">
        <v>3834</v>
      </c>
      <c r="H2114" t="s">
        <v>12032</v>
      </c>
      <c r="I2114" s="69" t="str">
        <f>"*"&amp;C2114</f>
        <v>*Lind-or-Burúm [H] (TI)</v>
      </c>
    </row>
    <row r="2115" spans="1:9" x14ac:dyDescent="0.25">
      <c r="A2115" t="s">
        <v>9918</v>
      </c>
      <c r="B2115">
        <f>COUNTIF(progressive!C$13:BW$227,'cards-dc.json'!I3299)</f>
        <v>0</v>
      </c>
      <c r="C2115" t="s">
        <v>9999</v>
      </c>
      <c r="D2115" t="s">
        <v>3834</v>
      </c>
      <c r="H2115" t="s">
        <v>12033</v>
      </c>
      <c r="I2115" s="69" t="str">
        <f>"*"&amp;C2115</f>
        <v>*Lind-or-Burúm [M] (TI)</v>
      </c>
    </row>
    <row r="2116" spans="1:9" x14ac:dyDescent="0.25">
      <c r="A2116" t="s">
        <v>2204</v>
      </c>
      <c r="B2116">
        <f>COUNTIF(progressive!C$13:BW$227,'cards-dc.json'!I3510)</f>
        <v>0</v>
      </c>
      <c r="C2116" t="s">
        <v>6289</v>
      </c>
      <c r="D2116" t="s">
        <v>3817</v>
      </c>
      <c r="E2116" t="s">
        <v>3951</v>
      </c>
      <c r="F2116">
        <v>0</v>
      </c>
      <c r="G2116">
        <v>0</v>
      </c>
      <c r="H2116" t="s">
        <v>10124</v>
      </c>
      <c r="I2116" s="69" t="str">
        <f>"*"&amp;C2116</f>
        <v>*Lingerers (CA)</v>
      </c>
    </row>
    <row r="2117" spans="1:9" x14ac:dyDescent="0.25">
      <c r="A2117" t="s">
        <v>3748</v>
      </c>
      <c r="B2117">
        <f>COUNTIF(progressive!C$13:BW$227,'cards-dc.json'!I4317)</f>
        <v>2</v>
      </c>
      <c r="C2117" t="s">
        <v>6290</v>
      </c>
      <c r="D2117" t="s">
        <v>3837</v>
      </c>
      <c r="E2117" s="56" t="s">
        <v>3951</v>
      </c>
      <c r="F2117">
        <v>0</v>
      </c>
      <c r="G2117">
        <v>0</v>
      </c>
      <c r="H2117" t="s">
        <v>12034</v>
      </c>
      <c r="I2117" s="69" t="str">
        <f>"*"&amp;C2117</f>
        <v>*Linhir [H] (WR)</v>
      </c>
    </row>
    <row r="2118" spans="1:9" x14ac:dyDescent="0.25">
      <c r="A2118" t="s">
        <v>3748</v>
      </c>
      <c r="B2118">
        <f>COUNTIF(progressive!C$13:BW$227,'cards-dc.json'!I4318)</f>
        <v>0</v>
      </c>
      <c r="C2118" t="s">
        <v>6291</v>
      </c>
      <c r="D2118" t="s">
        <v>3837</v>
      </c>
      <c r="E2118" s="56" t="s">
        <v>3951</v>
      </c>
      <c r="F2118">
        <v>0</v>
      </c>
      <c r="G2118">
        <v>0</v>
      </c>
      <c r="H2118" t="s">
        <v>12035</v>
      </c>
      <c r="I2118" s="69" t="str">
        <f>"*"&amp;C2118</f>
        <v>*Linhir [M] (WR)</v>
      </c>
    </row>
    <row r="2119" spans="1:9" x14ac:dyDescent="0.25">
      <c r="A2119" t="s">
        <v>2770</v>
      </c>
      <c r="B2119">
        <f>COUNTIF(progressive!C$13:BW$227,'cards-dc.json'!I2958)</f>
        <v>2</v>
      </c>
      <c r="C2119" t="s">
        <v>6292</v>
      </c>
      <c r="D2119" t="s">
        <v>3826</v>
      </c>
      <c r="E2119" s="56" t="s">
        <v>3951</v>
      </c>
      <c r="F2119">
        <v>0</v>
      </c>
      <c r="G2119">
        <v>0</v>
      </c>
      <c r="H2119" t="s">
        <v>12036</v>
      </c>
      <c r="I2119" s="69" t="str">
        <f>"*"&amp;C2119</f>
        <v>*Link of Angainor (ML)</v>
      </c>
    </row>
    <row r="2120" spans="1:9" x14ac:dyDescent="0.25">
      <c r="A2120" t="s">
        <v>3060</v>
      </c>
      <c r="B2120">
        <f>COUNTIF(progressive!C$13:BW$227,'cards-dc.json'!I2874)</f>
        <v>0</v>
      </c>
      <c r="C2120" t="s">
        <v>6293</v>
      </c>
      <c r="D2120" t="s">
        <v>3829</v>
      </c>
      <c r="E2120" s="56" t="s">
        <v>3951</v>
      </c>
      <c r="F2120">
        <v>0</v>
      </c>
      <c r="G2120">
        <v>0</v>
      </c>
      <c r="H2120" t="s">
        <v>12037</v>
      </c>
      <c r="I2120" s="69" t="str">
        <f>"*"&amp;C2120</f>
        <v>*Linnarthurras [H] (NW)</v>
      </c>
    </row>
    <row r="2121" spans="1:9" x14ac:dyDescent="0.25">
      <c r="A2121" t="s">
        <v>3060</v>
      </c>
      <c r="B2121">
        <f>COUNTIF(progressive!C$13:BW$227,'cards-dc.json'!I2875)</f>
        <v>0</v>
      </c>
      <c r="C2121" t="s">
        <v>6294</v>
      </c>
      <c r="D2121" t="s">
        <v>3829</v>
      </c>
      <c r="E2121" t="s">
        <v>3951</v>
      </c>
      <c r="F2121">
        <v>0</v>
      </c>
      <c r="G2121">
        <v>0</v>
      </c>
      <c r="H2121" t="s">
        <v>12038</v>
      </c>
      <c r="I2121" s="69" t="str">
        <f>"*"&amp;C2121</f>
        <v>*Linnarthurras [M] (NW)</v>
      </c>
    </row>
    <row r="2122" spans="1:9" x14ac:dyDescent="0.25">
      <c r="A2122" t="s">
        <v>2130</v>
      </c>
      <c r="B2122">
        <f>COUNTIF(progressive!C$13:BW$227,'cards-dc.json'!I3436)</f>
        <v>0</v>
      </c>
      <c r="C2122" t="s">
        <v>6295</v>
      </c>
      <c r="D2122" t="s">
        <v>3817</v>
      </c>
      <c r="E2122" t="s">
        <v>3951</v>
      </c>
      <c r="F2122">
        <v>0</v>
      </c>
      <c r="G2122">
        <v>0</v>
      </c>
      <c r="H2122" t="s">
        <v>12039</v>
      </c>
      <c r="I2122" s="69" t="str">
        <f>"*"&amp;C2122</f>
        <v>*Linsul (CA)</v>
      </c>
    </row>
    <row r="2123" spans="1:9" x14ac:dyDescent="0.25">
      <c r="A2123" t="s">
        <v>2682</v>
      </c>
      <c r="B2123">
        <f>COUNTIF(progressive!C$13:BW$227,'cards-dc.json'!#REF!)</f>
        <v>0</v>
      </c>
      <c r="C2123" t="s">
        <v>6296</v>
      </c>
      <c r="D2123" t="s">
        <v>3824</v>
      </c>
      <c r="E2123" s="56" t="s">
        <v>3951</v>
      </c>
      <c r="F2123">
        <v>0</v>
      </c>
      <c r="G2123">
        <v>0</v>
      </c>
      <c r="H2123" t="s">
        <v>12040</v>
      </c>
      <c r="I2123" s="69" t="str">
        <f>"*"&amp;C2123</f>
        <v>*Linyuile (KN)</v>
      </c>
    </row>
    <row r="2124" spans="1:9" x14ac:dyDescent="0.25">
      <c r="A2124" t="s">
        <v>1644</v>
      </c>
      <c r="B2124">
        <f>COUNTIF(progressive!C$13:BW$227,'cards-dc.json'!I2241)</f>
        <v>2</v>
      </c>
      <c r="C2124" t="s">
        <v>6297</v>
      </c>
      <c r="D2124" t="s">
        <v>3819</v>
      </c>
      <c r="E2124" s="56" t="s">
        <v>3951</v>
      </c>
      <c r="F2124">
        <v>0</v>
      </c>
      <c r="G2124">
        <v>0</v>
      </c>
      <c r="H2124" t="s">
        <v>12041</v>
      </c>
      <c r="I2124" s="69" t="str">
        <f>"*"&amp;C2124</f>
        <v>*Lipór (DF)</v>
      </c>
    </row>
    <row r="2125" spans="1:9" x14ac:dyDescent="0.25">
      <c r="A2125" t="s">
        <v>1323</v>
      </c>
      <c r="B2125">
        <f>COUNTIF(progressive!C$13:BW$227,'cards-dc.json'!I1879)</f>
        <v>2</v>
      </c>
      <c r="C2125" t="s">
        <v>6298</v>
      </c>
      <c r="D2125" t="s">
        <v>3836</v>
      </c>
      <c r="E2125" t="s">
        <v>3940</v>
      </c>
      <c r="F2125" t="s">
        <v>9783</v>
      </c>
      <c r="G2125" t="s">
        <v>9784</v>
      </c>
      <c r="H2125" t="s">
        <v>12042</v>
      </c>
      <c r="I2125" s="69" t="str">
        <f>"*"&amp;C2125</f>
        <v>*Liquid Fire (WH)</v>
      </c>
    </row>
    <row r="2126" spans="1:9" x14ac:dyDescent="0.25">
      <c r="A2126" t="s">
        <v>3061</v>
      </c>
      <c r="B2126">
        <f>COUNTIF(progressive!C$13:BW$227,'cards-dc.json'!I2876)</f>
        <v>4</v>
      </c>
      <c r="C2126" t="s">
        <v>6299</v>
      </c>
      <c r="D2126" t="s">
        <v>3829</v>
      </c>
      <c r="E2126" s="56" t="s">
        <v>3951</v>
      </c>
      <c r="F2126">
        <v>0</v>
      </c>
      <c r="G2126">
        <v>0</v>
      </c>
      <c r="H2126" t="s">
        <v>12043</v>
      </c>
      <c r="I2126" s="69" t="str">
        <f>"*"&amp;C2126</f>
        <v>*Litash [H] (NW)</v>
      </c>
    </row>
    <row r="2127" spans="1:9" x14ac:dyDescent="0.25">
      <c r="A2127" t="s">
        <v>3061</v>
      </c>
      <c r="B2127">
        <f>COUNTIF(progressive!C$13:BW$227,'cards-dc.json'!I2877)</f>
        <v>0</v>
      </c>
      <c r="C2127" t="s">
        <v>6300</v>
      </c>
      <c r="D2127" t="s">
        <v>3829</v>
      </c>
      <c r="E2127" t="s">
        <v>3951</v>
      </c>
      <c r="F2127">
        <v>0</v>
      </c>
      <c r="G2127">
        <v>0</v>
      </c>
      <c r="H2127" t="s">
        <v>12044</v>
      </c>
      <c r="I2127" s="69" t="str">
        <f>"*"&amp;C2127</f>
        <v>*Litash [M] (NW)</v>
      </c>
    </row>
    <row r="2128" spans="1:9" x14ac:dyDescent="0.25">
      <c r="A2128" t="s">
        <v>727</v>
      </c>
      <c r="B2128">
        <f>COUNTIF(progressive!C$13:BW$227,'cards-dc.json'!I1096)</f>
        <v>0</v>
      </c>
      <c r="C2128" t="s">
        <v>6301</v>
      </c>
      <c r="D2128" t="s">
        <v>3820</v>
      </c>
      <c r="E2128" t="s">
        <v>3935</v>
      </c>
      <c r="F2128" t="s">
        <v>9789</v>
      </c>
      <c r="G2128" t="s">
        <v>9786</v>
      </c>
      <c r="H2128" t="s">
        <v>12045</v>
      </c>
      <c r="I2128" s="69" t="str">
        <f>"*"&amp;C2128</f>
        <v>*Little Snuffler (DM)</v>
      </c>
    </row>
    <row r="2129" spans="1:9" x14ac:dyDescent="0.25">
      <c r="A2129" t="s">
        <v>687</v>
      </c>
      <c r="B2129">
        <f>COUNTIF(progressive!C$13:BW$227,'cards-dc.json'!I1056)</f>
        <v>0</v>
      </c>
      <c r="C2129" t="s">
        <v>6302</v>
      </c>
      <c r="D2129" t="s">
        <v>3820</v>
      </c>
      <c r="E2129" t="s">
        <v>3935</v>
      </c>
      <c r="F2129" t="s">
        <v>9787</v>
      </c>
      <c r="G2129" t="s">
        <v>9786</v>
      </c>
      <c r="H2129" t="s">
        <v>12046</v>
      </c>
      <c r="I2129" s="69" t="str">
        <f>"*"&amp;C2129</f>
        <v>*Lobelia Sackville-Baggins (DM)</v>
      </c>
    </row>
    <row r="2130" spans="1:9" x14ac:dyDescent="0.25">
      <c r="A2130" t="s">
        <v>3202</v>
      </c>
      <c r="B2130">
        <f>COUNTIF(progressive!C$13:BW$227,'cards-dc.json'!I3087)</f>
        <v>2</v>
      </c>
      <c r="C2130" t="s">
        <v>6303</v>
      </c>
      <c r="D2130" t="s">
        <v>3831</v>
      </c>
      <c r="E2130" s="56" t="s">
        <v>3951</v>
      </c>
      <c r="F2130">
        <v>0</v>
      </c>
      <c r="G2130">
        <v>0</v>
      </c>
      <c r="H2130" t="s">
        <v>12047</v>
      </c>
      <c r="I2130" s="69" t="str">
        <f>"*"&amp;C2130</f>
        <v>*Local Hospitality (RS)</v>
      </c>
    </row>
    <row r="2131" spans="1:9" x14ac:dyDescent="0.25">
      <c r="A2131" t="s">
        <v>1751</v>
      </c>
      <c r="B2131">
        <f>COUNTIF(progressive!C$13:BW$227,'cards-dc.json'!I2350)</f>
        <v>0</v>
      </c>
      <c r="C2131" t="s">
        <v>6304</v>
      </c>
      <c r="D2131" t="s">
        <v>3819</v>
      </c>
      <c r="E2131" t="s">
        <v>3951</v>
      </c>
      <c r="F2131">
        <v>0</v>
      </c>
      <c r="G2131">
        <v>0</v>
      </c>
      <c r="H2131" t="s">
        <v>12048</v>
      </c>
      <c r="I2131" s="69" t="str">
        <f>"*"&amp;C2131</f>
        <v>*Lock Nor Bar May Hinder (DF)</v>
      </c>
    </row>
    <row r="2132" spans="1:9" x14ac:dyDescent="0.25">
      <c r="A2132" t="s">
        <v>2986</v>
      </c>
      <c r="B2132">
        <f>COUNTIF(progressive!C$13:BW$227,'cards-dc.json'!I2785)</f>
        <v>0</v>
      </c>
      <c r="C2132" t="s">
        <v>6305</v>
      </c>
      <c r="D2132" t="s">
        <v>3829</v>
      </c>
      <c r="E2132" s="56" t="s">
        <v>3951</v>
      </c>
      <c r="F2132">
        <v>0</v>
      </c>
      <c r="G2132">
        <v>0</v>
      </c>
      <c r="H2132" t="s">
        <v>12049</v>
      </c>
      <c r="I2132" s="69" t="str">
        <f>"*"&amp;C2132</f>
        <v>*Lodge of Awakening (NW)</v>
      </c>
    </row>
    <row r="2133" spans="1:9" x14ac:dyDescent="0.25">
      <c r="A2133" t="s">
        <v>2332</v>
      </c>
      <c r="B2133">
        <f>COUNTIF(progressive!C$13:BW$227,'cards-dc.json'!I3673)</f>
        <v>0</v>
      </c>
      <c r="C2133" t="s">
        <v>6306</v>
      </c>
      <c r="D2133" t="s">
        <v>3818</v>
      </c>
      <c r="E2133" t="s">
        <v>3951</v>
      </c>
      <c r="F2133">
        <v>0</v>
      </c>
      <c r="G2133">
        <v>0</v>
      </c>
      <c r="H2133" t="s">
        <v>12050</v>
      </c>
      <c r="I2133" s="69" t="str">
        <f>"*"&amp;C2133</f>
        <v>*Logath Camp [H] (CP)</v>
      </c>
    </row>
    <row r="2134" spans="1:9" x14ac:dyDescent="0.25">
      <c r="A2134" t="s">
        <v>2332</v>
      </c>
      <c r="B2134">
        <f>COUNTIF(progressive!C$13:BW$227,'cards-dc.json'!I3674)</f>
        <v>0</v>
      </c>
      <c r="C2134" t="s">
        <v>6307</v>
      </c>
      <c r="D2134" t="s">
        <v>3818</v>
      </c>
      <c r="E2134" t="s">
        <v>3951</v>
      </c>
      <c r="F2134">
        <v>0</v>
      </c>
      <c r="G2134">
        <v>0</v>
      </c>
      <c r="H2134" t="s">
        <v>12051</v>
      </c>
      <c r="I2134" s="69" t="str">
        <f>"*"&amp;C2134</f>
        <v>*Logath Camp [M] (CP)</v>
      </c>
    </row>
    <row r="2135" spans="1:9" x14ac:dyDescent="0.25">
      <c r="A2135" t="s">
        <v>2300</v>
      </c>
      <c r="B2135">
        <f>COUNTIF(progressive!C$13:BW$227,'cards-dc.json'!I3629)</f>
        <v>0</v>
      </c>
      <c r="C2135" t="s">
        <v>6308</v>
      </c>
      <c r="D2135" t="s">
        <v>3818</v>
      </c>
      <c r="E2135" s="56" t="s">
        <v>3951</v>
      </c>
      <c r="F2135">
        <v>0</v>
      </c>
      <c r="G2135">
        <v>0</v>
      </c>
      <c r="H2135" t="s">
        <v>12052</v>
      </c>
      <c r="I2135" s="69" t="str">
        <f>"*"&amp;C2135</f>
        <v>*Logath Herdsmen (CP)</v>
      </c>
    </row>
    <row r="2136" spans="1:9" x14ac:dyDescent="0.25">
      <c r="A2136" t="s">
        <v>2492</v>
      </c>
      <c r="B2136">
        <f>COUNTIF(progressive!C$13:BW$227,'cards-dc.json'!I3873)</f>
        <v>0</v>
      </c>
      <c r="C2136" t="s">
        <v>6309</v>
      </c>
      <c r="D2136" t="s">
        <v>3823</v>
      </c>
      <c r="E2136" t="s">
        <v>3951</v>
      </c>
      <c r="F2136">
        <v>0</v>
      </c>
      <c r="G2136">
        <v>0</v>
      </c>
      <c r="H2136" t="s">
        <v>12053</v>
      </c>
      <c r="I2136" s="69" t="str">
        <f>"*"&amp;C2136</f>
        <v>*Lomaw (GW)</v>
      </c>
    </row>
    <row r="2137" spans="1:9" x14ac:dyDescent="0.25">
      <c r="A2137" t="s">
        <v>2493</v>
      </c>
      <c r="B2137">
        <f>COUNTIF(progressive!C$13:BW$227,'cards-dc.json'!I3874)</f>
        <v>2</v>
      </c>
      <c r="C2137" t="s">
        <v>6310</v>
      </c>
      <c r="D2137" t="s">
        <v>3823</v>
      </c>
      <c r="E2137" t="s">
        <v>3951</v>
      </c>
      <c r="F2137">
        <v>0</v>
      </c>
      <c r="G2137">
        <v>0</v>
      </c>
      <c r="H2137" t="s">
        <v>12054</v>
      </c>
      <c r="I2137" s="69" t="str">
        <f>"*"&amp;C2137</f>
        <v>*Lomaw Ahunt (GW)</v>
      </c>
    </row>
    <row r="2138" spans="1:9" x14ac:dyDescent="0.25">
      <c r="A2138" t="s">
        <v>2494</v>
      </c>
      <c r="B2138">
        <f>COUNTIF(progressive!C$13:BW$227,'cards-dc.json'!I3875)</f>
        <v>0</v>
      </c>
      <c r="C2138" t="s">
        <v>6311</v>
      </c>
      <c r="D2138" t="s">
        <v>3823</v>
      </c>
      <c r="E2138" t="s">
        <v>3951</v>
      </c>
      <c r="F2138">
        <v>0</v>
      </c>
      <c r="G2138">
        <v>0</v>
      </c>
      <c r="H2138" t="s">
        <v>12055</v>
      </c>
      <c r="I2138" s="69" t="str">
        <f>"*"&amp;C2138</f>
        <v>*Lomaw at Home (GW)</v>
      </c>
    </row>
    <row r="2139" spans="1:9" x14ac:dyDescent="0.25">
      <c r="A2139" t="s">
        <v>2578</v>
      </c>
      <c r="B2139">
        <f>COUNTIF(progressive!C$13:BW$227,'cards-dc.json'!I3958)</f>
        <v>0</v>
      </c>
      <c r="C2139" t="s">
        <v>6312</v>
      </c>
      <c r="D2139" t="s">
        <v>3823</v>
      </c>
      <c r="E2139" s="56" t="s">
        <v>3951</v>
      </c>
      <c r="F2139">
        <v>0</v>
      </c>
      <c r="G2139">
        <v>0</v>
      </c>
      <c r="H2139" t="s">
        <v>12056</v>
      </c>
      <c r="I2139" s="69" t="str">
        <f>"*"&amp;C2139</f>
        <v>*Lomaw Roused (GW)</v>
      </c>
    </row>
    <row r="2140" spans="1:9" x14ac:dyDescent="0.25">
      <c r="A2140" t="s">
        <v>2459</v>
      </c>
      <c r="B2140">
        <f>COUNTIF(progressive!C$13:BW$227,'cards-dc.json'!I3839)</f>
        <v>7</v>
      </c>
      <c r="C2140" t="s">
        <v>6313</v>
      </c>
      <c r="D2140" t="s">
        <v>3823</v>
      </c>
      <c r="E2140" t="s">
        <v>3951</v>
      </c>
      <c r="F2140">
        <v>0</v>
      </c>
      <c r="G2140">
        <v>0</v>
      </c>
      <c r="H2140" t="s">
        <v>12057</v>
      </c>
      <c r="I2140" s="69" t="str">
        <f>"*"&amp;C2140</f>
        <v>*Lomaw the Old (GW)</v>
      </c>
    </row>
    <row r="2141" spans="1:9" x14ac:dyDescent="0.25">
      <c r="A2141" t="s">
        <v>3257</v>
      </c>
      <c r="B2141">
        <f>COUNTIF(progressive!C$13:BW$227,'cards-dc.json'!#REF!)</f>
        <v>0</v>
      </c>
      <c r="C2141" t="s">
        <v>6314</v>
      </c>
      <c r="D2141" t="s">
        <v>3832</v>
      </c>
      <c r="E2141" s="56" t="s">
        <v>3951</v>
      </c>
      <c r="F2141">
        <v>0</v>
      </c>
      <c r="G2141">
        <v>0</v>
      </c>
      <c r="H2141" t="s">
        <v>12058</v>
      </c>
      <c r="I2141" s="69" t="str">
        <f>"*"&amp;C2141</f>
        <v>*Lomëlindë (SL)</v>
      </c>
    </row>
    <row r="2142" spans="1:9" x14ac:dyDescent="0.25">
      <c r="A2142" t="s">
        <v>2430</v>
      </c>
      <c r="B2142">
        <f>COUNTIF(progressive!C$13:BW$227,'cards-dc.json'!I3797)</f>
        <v>4</v>
      </c>
      <c r="C2142" t="s">
        <v>6315</v>
      </c>
      <c r="D2142" t="s">
        <v>3821</v>
      </c>
      <c r="E2142" s="56" t="s">
        <v>3951</v>
      </c>
      <c r="F2142">
        <v>0</v>
      </c>
      <c r="G2142">
        <v>0</v>
      </c>
      <c r="H2142" t="s">
        <v>12059</v>
      </c>
      <c r="I2142" s="69" t="str">
        <f>"*"&amp;C2142</f>
        <v>*Lond Anarion [H] (DS)</v>
      </c>
    </row>
    <row r="2143" spans="1:9" x14ac:dyDescent="0.25">
      <c r="A2143" t="s">
        <v>2430</v>
      </c>
      <c r="B2143">
        <f>COUNTIF(progressive!C$13:BW$227,'cards-dc.json'!I3798)</f>
        <v>0</v>
      </c>
      <c r="C2143" t="s">
        <v>6316</v>
      </c>
      <c r="D2143" t="s">
        <v>3821</v>
      </c>
      <c r="E2143" t="s">
        <v>3951</v>
      </c>
      <c r="F2143">
        <v>0</v>
      </c>
      <c r="G2143">
        <v>0</v>
      </c>
      <c r="H2143" t="s">
        <v>12060</v>
      </c>
      <c r="I2143" s="69" t="str">
        <f>"*"&amp;C2143</f>
        <v>*Lond Anarion [M] (DS)</v>
      </c>
    </row>
    <row r="2144" spans="1:9" x14ac:dyDescent="0.25">
      <c r="A2144" t="s">
        <v>2706</v>
      </c>
      <c r="B2144">
        <f>COUNTIF(progressive!C$13:BW$227,'cards-dc.json'!#REF!)</f>
        <v>0</v>
      </c>
      <c r="C2144" t="s">
        <v>6317</v>
      </c>
      <c r="D2144" t="s">
        <v>3824</v>
      </c>
      <c r="E2144">
        <v>0</v>
      </c>
      <c r="F2144">
        <v>0</v>
      </c>
      <c r="G2144">
        <v>0</v>
      </c>
      <c r="H2144" t="s">
        <v>12061</v>
      </c>
      <c r="I2144" s="69" t="str">
        <f>"*"&amp;C2144</f>
        <v>*Lond Daer [H] (KN)</v>
      </c>
    </row>
    <row r="2145" spans="1:9" x14ac:dyDescent="0.25">
      <c r="A2145" t="s">
        <v>2706</v>
      </c>
      <c r="B2145">
        <f>COUNTIF(progressive!C$13:BW$227,'cards-dc.json'!#REF!)</f>
        <v>0</v>
      </c>
      <c r="C2145" t="s">
        <v>6318</v>
      </c>
      <c r="D2145" t="s">
        <v>3824</v>
      </c>
      <c r="E2145">
        <v>0</v>
      </c>
      <c r="F2145">
        <v>0</v>
      </c>
      <c r="G2145">
        <v>0</v>
      </c>
      <c r="H2145" t="s">
        <v>12062</v>
      </c>
      <c r="I2145" s="69" t="str">
        <f>"*"&amp;C2145</f>
        <v>*Lond Daer [M] (KN)</v>
      </c>
    </row>
    <row r="2146" spans="1:9" x14ac:dyDescent="0.25">
      <c r="A2146" t="s">
        <v>454</v>
      </c>
      <c r="B2146">
        <f>COUNTIF(progressive!C$13:BW$227,'cards-dc.json'!I1605)</f>
        <v>0</v>
      </c>
      <c r="C2146" t="s">
        <v>6320</v>
      </c>
      <c r="D2146" t="s">
        <v>3825</v>
      </c>
      <c r="E2146" t="s">
        <v>3926</v>
      </c>
      <c r="F2146" t="s">
        <v>9793</v>
      </c>
      <c r="G2146" t="s">
        <v>9784</v>
      </c>
      <c r="H2146" t="s">
        <v>12063</v>
      </c>
      <c r="I2146" s="69" t="str">
        <f>"*"&amp;C2146</f>
        <v>*Lond Galen [M] (LE)</v>
      </c>
    </row>
    <row r="2147" spans="1:9" x14ac:dyDescent="0.25">
      <c r="A2147" t="s">
        <v>454</v>
      </c>
      <c r="B2147">
        <f>COUNTIF(progressive!C$13:BW$227,'cards-dc.json'!I459)</f>
        <v>3</v>
      </c>
      <c r="C2147" t="s">
        <v>6319</v>
      </c>
      <c r="D2147" t="s">
        <v>3835</v>
      </c>
      <c r="E2147" t="s">
        <v>3928</v>
      </c>
      <c r="F2147" t="s">
        <v>9793</v>
      </c>
      <c r="G2147" t="s">
        <v>9788</v>
      </c>
      <c r="H2147" t="s">
        <v>12064</v>
      </c>
      <c r="I2147" s="69" t="str">
        <f>"*"&amp;C2147</f>
        <v>*Lond Galen [H] (TW)</v>
      </c>
    </row>
    <row r="2148" spans="1:9" x14ac:dyDescent="0.25">
      <c r="A2148" t="s">
        <v>2987</v>
      </c>
      <c r="B2148">
        <f>COUNTIF(progressive!C$13:BW$227,'cards-dc.json'!I2786)</f>
        <v>0</v>
      </c>
      <c r="C2148" t="s">
        <v>6321</v>
      </c>
      <c r="D2148" t="s">
        <v>3829</v>
      </c>
      <c r="E2148" s="56" t="s">
        <v>3951</v>
      </c>
      <c r="F2148">
        <v>0</v>
      </c>
      <c r="G2148">
        <v>0</v>
      </c>
      <c r="H2148" t="s">
        <v>12065</v>
      </c>
      <c r="I2148" s="69" t="str">
        <f>"*"&amp;C2148</f>
        <v>*Long Cold Arm of Angmar (NW)</v>
      </c>
    </row>
    <row r="2149" spans="1:9" x14ac:dyDescent="0.25">
      <c r="A2149" t="s">
        <v>728</v>
      </c>
      <c r="B2149">
        <f>COUNTIF(progressive!C$13:BW$227,'cards-dc.json'!I1097)</f>
        <v>0</v>
      </c>
      <c r="C2149" t="s">
        <v>6322</v>
      </c>
      <c r="D2149" t="s">
        <v>3820</v>
      </c>
      <c r="E2149" t="s">
        <v>3940</v>
      </c>
      <c r="F2149" t="s">
        <v>9785</v>
      </c>
      <c r="G2149" t="s">
        <v>9786</v>
      </c>
      <c r="H2149" t="s">
        <v>12066</v>
      </c>
      <c r="I2149" s="69" t="str">
        <f>"*"&amp;C2149</f>
        <v>*Long Dark Reach (DM)</v>
      </c>
    </row>
    <row r="2150" spans="1:9" x14ac:dyDescent="0.25">
      <c r="A2150" t="s">
        <v>2579</v>
      </c>
      <c r="B2150">
        <f>COUNTIF(progressive!C$13:BW$227,'cards-dc.json'!I3959)</f>
        <v>0</v>
      </c>
      <c r="C2150" t="s">
        <v>6323</v>
      </c>
      <c r="D2150" t="s">
        <v>3823</v>
      </c>
      <c r="E2150" s="56" t="s">
        <v>3951</v>
      </c>
      <c r="F2150">
        <v>0</v>
      </c>
      <c r="G2150">
        <v>0</v>
      </c>
      <c r="H2150" t="s">
        <v>12067</v>
      </c>
      <c r="I2150" s="69" t="str">
        <f>"*"&amp;C2150</f>
        <v>*Long Forgotten Gold (GW)</v>
      </c>
    </row>
    <row r="2151" spans="1:9" x14ac:dyDescent="0.25">
      <c r="A2151" t="s">
        <v>1426</v>
      </c>
      <c r="B2151">
        <f>COUNTIF(progressive!C$13:BW$227,'cards-dc.json'!I1986)</f>
        <v>0</v>
      </c>
      <c r="C2151" t="s">
        <v>6324</v>
      </c>
      <c r="D2151" t="s">
        <v>3814</v>
      </c>
      <c r="E2151" t="s">
        <v>3927</v>
      </c>
      <c r="F2151" t="s">
        <v>9790</v>
      </c>
      <c r="G2151" t="s">
        <v>9784</v>
      </c>
      <c r="H2151" t="s">
        <v>12068</v>
      </c>
      <c r="I2151" s="69" t="str">
        <f>"*"&amp;C2151</f>
        <v>*Long Grievous Siege (BA)</v>
      </c>
    </row>
    <row r="2152" spans="1:9" x14ac:dyDescent="0.25">
      <c r="A2152" t="s">
        <v>1798</v>
      </c>
      <c r="B2152">
        <f>COUNTIF(progressive!C$13:BW$227,'cards-dc.json'!I2402)</f>
        <v>0</v>
      </c>
      <c r="C2152" t="s">
        <v>6325</v>
      </c>
      <c r="D2152" t="s">
        <v>3819</v>
      </c>
      <c r="E2152" t="s">
        <v>3951</v>
      </c>
      <c r="F2152">
        <v>0</v>
      </c>
      <c r="G2152">
        <v>0</v>
      </c>
      <c r="H2152" t="s">
        <v>12069</v>
      </c>
      <c r="I2152" s="69" t="str">
        <f>"*"&amp;C2152</f>
        <v>*Long Marshes [H] (DF)</v>
      </c>
    </row>
    <row r="2153" spans="1:9" x14ac:dyDescent="0.25">
      <c r="A2153" t="s">
        <v>1798</v>
      </c>
      <c r="B2153">
        <f>COUNTIF(progressive!C$13:BW$227,'cards-dc.json'!I2403)</f>
        <v>0</v>
      </c>
      <c r="C2153" t="s">
        <v>6326</v>
      </c>
      <c r="D2153" t="s">
        <v>3819</v>
      </c>
      <c r="E2153" t="s">
        <v>3951</v>
      </c>
      <c r="F2153">
        <v>0</v>
      </c>
      <c r="G2153">
        <v>0</v>
      </c>
      <c r="H2153" t="s">
        <v>12070</v>
      </c>
      <c r="I2153" s="69" t="str">
        <f>"*"&amp;C2153</f>
        <v>*Long Marshes [M] (DF)</v>
      </c>
    </row>
    <row r="2154" spans="1:9" x14ac:dyDescent="0.25">
      <c r="A2154" t="s">
        <v>2634</v>
      </c>
      <c r="B2154">
        <f>COUNTIF(progressive!C$13:BW$227,'cards-dc.json'!I4022)</f>
        <v>0</v>
      </c>
      <c r="C2154" t="s">
        <v>6327</v>
      </c>
      <c r="D2154" t="s">
        <v>3823</v>
      </c>
      <c r="E2154" t="s">
        <v>3951</v>
      </c>
      <c r="F2154">
        <v>0</v>
      </c>
      <c r="G2154">
        <v>0</v>
      </c>
      <c r="H2154" t="s">
        <v>12071</v>
      </c>
      <c r="I2154" s="69" t="str">
        <f>"*"&amp;C2154</f>
        <v>*Long Peak [H] (GW)</v>
      </c>
    </row>
    <row r="2155" spans="1:9" x14ac:dyDescent="0.25">
      <c r="A2155" t="s">
        <v>2634</v>
      </c>
      <c r="B2155">
        <f>COUNTIF(progressive!C$13:BW$227,'cards-dc.json'!I4023)</f>
        <v>0</v>
      </c>
      <c r="C2155" t="s">
        <v>6328</v>
      </c>
      <c r="D2155" t="s">
        <v>3823</v>
      </c>
      <c r="E2155" t="s">
        <v>3951</v>
      </c>
      <c r="F2155">
        <v>0</v>
      </c>
      <c r="G2155">
        <v>0</v>
      </c>
      <c r="H2155" t="s">
        <v>12071</v>
      </c>
      <c r="I2155" s="69" t="str">
        <f>"*"&amp;C2155</f>
        <v>*Long Peak [M] (GW)</v>
      </c>
    </row>
    <row r="2156" spans="1:9" x14ac:dyDescent="0.25">
      <c r="A2156" t="s">
        <v>2301</v>
      </c>
      <c r="B2156">
        <f>COUNTIF(progressive!C$13:BW$227,'cards-dc.json'!I3232)</f>
        <v>0</v>
      </c>
      <c r="C2156" t="s">
        <v>9976</v>
      </c>
      <c r="D2156" t="s">
        <v>3834</v>
      </c>
      <c r="E2156" s="56"/>
      <c r="H2156" t="s">
        <v>12072</v>
      </c>
      <c r="I2156" s="69" t="str">
        <f>"*"&amp;C2156</f>
        <v>*Long They Journeyed (TI)</v>
      </c>
    </row>
    <row r="2157" spans="1:9" x14ac:dyDescent="0.25">
      <c r="A2157" t="s">
        <v>3156</v>
      </c>
      <c r="B2157">
        <f>COUNTIF(progressive!C$13:BW$227,'cards-dc.json'!I3026)</f>
        <v>0</v>
      </c>
      <c r="C2157" t="s">
        <v>6329</v>
      </c>
      <c r="D2157" t="s">
        <v>3831</v>
      </c>
      <c r="E2157" t="s">
        <v>3951</v>
      </c>
      <c r="F2157">
        <v>0</v>
      </c>
      <c r="G2157">
        <v>0</v>
      </c>
      <c r="H2157" t="s">
        <v>12073</v>
      </c>
      <c r="I2157" s="69" t="str">
        <f>"*"&amp;C2157</f>
        <v>*Long Wailing Cry (RS)</v>
      </c>
    </row>
    <row r="2158" spans="1:9" x14ac:dyDescent="0.25">
      <c r="A2158" t="s">
        <v>120</v>
      </c>
      <c r="B2158">
        <f>COUNTIF(progressive!C$13:BW$227,'cards-dc.json'!I1316)</f>
        <v>0</v>
      </c>
      <c r="C2158" t="s">
        <v>6331</v>
      </c>
      <c r="D2158" t="s">
        <v>3825</v>
      </c>
      <c r="E2158" t="s">
        <v>3942</v>
      </c>
      <c r="F2158" t="s">
        <v>9785</v>
      </c>
      <c r="G2158" t="s">
        <v>9786</v>
      </c>
      <c r="H2158" t="s">
        <v>12074</v>
      </c>
      <c r="I2158" s="69" t="str">
        <f>"*"&amp;C2158</f>
        <v>*Long Winter (LE)</v>
      </c>
    </row>
    <row r="2159" spans="1:9" x14ac:dyDescent="0.25">
      <c r="A2159" t="s">
        <v>120</v>
      </c>
      <c r="B2159">
        <f>COUNTIF(progressive!C$13:BW$227,'cards-dc.json'!I123)</f>
        <v>0</v>
      </c>
      <c r="C2159" t="s">
        <v>6330</v>
      </c>
      <c r="D2159" t="s">
        <v>3835</v>
      </c>
      <c r="E2159" t="s">
        <v>3931</v>
      </c>
      <c r="F2159" t="s">
        <v>9785</v>
      </c>
      <c r="G2159" t="s">
        <v>9786</v>
      </c>
      <c r="H2159" t="s">
        <v>12075</v>
      </c>
      <c r="I2159" s="69" t="str">
        <f>"*"&amp;C2159</f>
        <v>*Long Winter (TW)</v>
      </c>
    </row>
    <row r="2160" spans="1:9" x14ac:dyDescent="0.25">
      <c r="A2160" t="s">
        <v>1427</v>
      </c>
      <c r="B2160">
        <f>COUNTIF(progressive!C$13:BW$227,'cards-dc.json'!I1987)</f>
        <v>0</v>
      </c>
      <c r="C2160" t="s">
        <v>6332</v>
      </c>
      <c r="D2160" t="s">
        <v>3814</v>
      </c>
      <c r="E2160" t="s">
        <v>3927</v>
      </c>
      <c r="F2160" t="s">
        <v>9790</v>
      </c>
      <c r="G2160" t="s">
        <v>9788</v>
      </c>
      <c r="H2160" t="s">
        <v>12076</v>
      </c>
      <c r="I2160" s="69" t="str">
        <f>"*"&amp;C2160</f>
        <v>*Longbottom Leaf (BA)</v>
      </c>
    </row>
    <row r="2161" spans="1:9" x14ac:dyDescent="0.25">
      <c r="A2161" t="s">
        <v>1276</v>
      </c>
      <c r="B2161">
        <f>COUNTIF(progressive!C$13:BW$227,'cards-dc.json'!I1832)</f>
        <v>0</v>
      </c>
      <c r="C2161" t="s">
        <v>6333</v>
      </c>
      <c r="D2161" t="s">
        <v>3836</v>
      </c>
      <c r="E2161" s="56" t="s">
        <v>3939</v>
      </c>
      <c r="F2161" t="s">
        <v>9785</v>
      </c>
      <c r="G2161" t="s">
        <v>9786</v>
      </c>
      <c r="H2161" t="s">
        <v>12077</v>
      </c>
      <c r="I2161" s="69" t="str">
        <f>"*"&amp;C2161</f>
        <v>*Longing for the West (WH)</v>
      </c>
    </row>
    <row r="2162" spans="1:9" x14ac:dyDescent="0.25">
      <c r="A2162" t="s">
        <v>1572</v>
      </c>
      <c r="B2162">
        <f>COUNTIF(progressive!C$13:BW$227,'cards-dc.json'!I2150)</f>
        <v>0</v>
      </c>
      <c r="C2162" t="s">
        <v>6334</v>
      </c>
      <c r="D2162" t="s">
        <v>3822</v>
      </c>
      <c r="E2162">
        <v>0</v>
      </c>
      <c r="F2162">
        <v>0</v>
      </c>
      <c r="G2162">
        <v>0</v>
      </c>
      <c r="H2162" t="s">
        <v>12078</v>
      </c>
      <c r="I2162" s="69" t="str">
        <f>"*"&amp;C2162</f>
        <v>*Long-time Visitor (FB)</v>
      </c>
    </row>
    <row r="2163" spans="1:9" x14ac:dyDescent="0.25">
      <c r="A2163" t="s">
        <v>1645</v>
      </c>
      <c r="B2163">
        <f>COUNTIF(progressive!C$13:BW$227,'cards-dc.json'!I2242)</f>
        <v>0</v>
      </c>
      <c r="C2163" t="s">
        <v>6335</v>
      </c>
      <c r="D2163" t="s">
        <v>3819</v>
      </c>
      <c r="E2163" s="56" t="s">
        <v>3951</v>
      </c>
      <c r="F2163">
        <v>0</v>
      </c>
      <c r="G2163">
        <v>0</v>
      </c>
      <c r="H2163" t="s">
        <v>12079</v>
      </c>
      <c r="I2163" s="69" t="str">
        <f>"*"&amp;C2163</f>
        <v>*Lóni (DF)</v>
      </c>
    </row>
    <row r="2164" spans="1:9" x14ac:dyDescent="0.25">
      <c r="A2164" t="s">
        <v>614</v>
      </c>
      <c r="B2164">
        <f>COUNTIF(progressive!C$13:BW$227,'cards-dc.json'!I983)</f>
        <v>0</v>
      </c>
      <c r="C2164" t="s">
        <v>6336</v>
      </c>
      <c r="D2164" t="s">
        <v>3833</v>
      </c>
      <c r="E2164" t="s">
        <v>3938</v>
      </c>
      <c r="F2164" t="s">
        <v>9790</v>
      </c>
      <c r="G2164" t="s">
        <v>9788</v>
      </c>
      <c r="H2164" t="s">
        <v>12080</v>
      </c>
      <c r="I2164" s="69" t="str">
        <f>"*"&amp;C2164</f>
        <v>*Look More Closely Later (TD)</v>
      </c>
    </row>
    <row r="2165" spans="1:9" x14ac:dyDescent="0.25">
      <c r="A2165" t="s">
        <v>3203</v>
      </c>
      <c r="B2165">
        <f>COUNTIF(progressive!C$13:BW$227,'cards-dc.json'!I3088)</f>
        <v>0</v>
      </c>
      <c r="C2165" t="s">
        <v>6337</v>
      </c>
      <c r="D2165" t="s">
        <v>3831</v>
      </c>
      <c r="E2165" t="s">
        <v>3951</v>
      </c>
      <c r="F2165">
        <v>0</v>
      </c>
      <c r="G2165">
        <v>0</v>
      </c>
      <c r="H2165" t="s">
        <v>12081</v>
      </c>
      <c r="I2165" s="69" t="str">
        <f>"*"&amp;C2165</f>
        <v>*Looking Forward (RS)</v>
      </c>
    </row>
    <row r="2166" spans="1:9" x14ac:dyDescent="0.25">
      <c r="A2166" t="s">
        <v>1573</v>
      </c>
      <c r="B2166">
        <f>COUNTIF(progressive!C$13:BW$227,'cards-dc.json'!I2151)</f>
        <v>0</v>
      </c>
      <c r="C2166" t="s">
        <v>6338</v>
      </c>
      <c r="D2166" t="s">
        <v>3822</v>
      </c>
      <c r="E2166" s="56">
        <v>0</v>
      </c>
      <c r="F2166">
        <v>0</v>
      </c>
      <c r="G2166">
        <v>0</v>
      </c>
      <c r="H2166" t="s">
        <v>12082</v>
      </c>
      <c r="I2166" s="69" t="str">
        <f>"*"&amp;C2166</f>
        <v>*Looking from Mind to Mind (FB)</v>
      </c>
    </row>
    <row r="2167" spans="1:9" x14ac:dyDescent="0.25">
      <c r="A2167" t="s">
        <v>1428</v>
      </c>
      <c r="B2167">
        <f>COUNTIF(progressive!C$13:BW$227,'cards-dc.json'!I1988)</f>
        <v>0</v>
      </c>
      <c r="C2167" t="s">
        <v>6339</v>
      </c>
      <c r="D2167" t="s">
        <v>3814</v>
      </c>
      <c r="E2167" t="s">
        <v>3927</v>
      </c>
      <c r="F2167" t="s">
        <v>9790</v>
      </c>
      <c r="G2167" t="s">
        <v>9784</v>
      </c>
      <c r="H2167" t="s">
        <v>12083</v>
      </c>
      <c r="I2167" s="69" t="str">
        <f>"*"&amp;C2167</f>
        <v>*Lord and Usurper (BA)</v>
      </c>
    </row>
    <row r="2168" spans="1:9" x14ac:dyDescent="0.25">
      <c r="A2168" t="s">
        <v>3587</v>
      </c>
      <c r="B2168">
        <f>COUNTIF(progressive!C$13:BW$227,'cards-dc.json'!I4152)</f>
        <v>0</v>
      </c>
      <c r="C2168" t="s">
        <v>6340</v>
      </c>
      <c r="D2168" t="s">
        <v>3837</v>
      </c>
      <c r="E2168" s="56" t="s">
        <v>3951</v>
      </c>
      <c r="F2168">
        <v>0</v>
      </c>
      <c r="G2168">
        <v>0</v>
      </c>
      <c r="H2168" t="s">
        <v>12084</v>
      </c>
      <c r="I2168" s="69" t="str">
        <f>"*"&amp;C2168</f>
        <v>*Lord Denethor (WR)</v>
      </c>
    </row>
    <row r="2169" spans="1:9" x14ac:dyDescent="0.25">
      <c r="A2169" t="s">
        <v>2832</v>
      </c>
      <c r="B2169">
        <f>COUNTIF(progressive!C$13:BW$227,'cards-dc.json'!#REF!)</f>
        <v>0</v>
      </c>
      <c r="C2169" t="s">
        <v>6341</v>
      </c>
      <c r="D2169" t="s">
        <v>3827</v>
      </c>
      <c r="E2169" s="56" t="s">
        <v>3951</v>
      </c>
      <c r="F2169">
        <v>0</v>
      </c>
      <c r="G2169">
        <v>0</v>
      </c>
      <c r="H2169" t="s">
        <v>12085</v>
      </c>
      <c r="I2169" s="69" t="str">
        <f>"*"&amp;C2169</f>
        <v>*Lord of Beasts (MM)</v>
      </c>
    </row>
    <row r="2170" spans="1:9" x14ac:dyDescent="0.25">
      <c r="A2170" t="s">
        <v>1752</v>
      </c>
      <c r="B2170">
        <f>COUNTIF(progressive!C$13:BW$227,'cards-dc.json'!I2351)</f>
        <v>1</v>
      </c>
      <c r="C2170" t="s">
        <v>6342</v>
      </c>
      <c r="D2170" t="s">
        <v>3819</v>
      </c>
      <c r="E2170" t="s">
        <v>3951</v>
      </c>
      <c r="F2170">
        <v>0</v>
      </c>
      <c r="G2170">
        <v>0</v>
      </c>
      <c r="H2170" t="s">
        <v>12086</v>
      </c>
      <c r="I2170" s="69" t="str">
        <f>"*"&amp;C2170</f>
        <v>*Lord of Dwarrowdelf (DF)</v>
      </c>
    </row>
    <row r="2171" spans="1:9" x14ac:dyDescent="0.25">
      <c r="A2171" t="s">
        <v>2833</v>
      </c>
      <c r="B2171">
        <f>COUNTIF(progressive!C$13:BW$227,'cards-dc.json'!#REF!)</f>
        <v>0</v>
      </c>
      <c r="C2171" t="s">
        <v>6343</v>
      </c>
      <c r="D2171" t="s">
        <v>3827</v>
      </c>
      <c r="E2171" t="s">
        <v>3951</v>
      </c>
      <c r="F2171">
        <v>0</v>
      </c>
      <c r="G2171">
        <v>0</v>
      </c>
      <c r="H2171" t="s">
        <v>12087</v>
      </c>
      <c r="I2171" s="69" t="str">
        <f>"*"&amp;C2171</f>
        <v>*Lord of Gifts (MM)</v>
      </c>
    </row>
    <row r="2172" spans="1:9" x14ac:dyDescent="0.25">
      <c r="A2172" t="s">
        <v>1150</v>
      </c>
      <c r="B2172">
        <f>COUNTIF(progressive!C$13:BW$227,'cards-dc.json'!I1658)</f>
        <v>0</v>
      </c>
      <c r="C2172" t="s">
        <v>6344</v>
      </c>
      <c r="D2172" t="s">
        <v>3813</v>
      </c>
      <c r="E2172" s="56" t="s">
        <v>3936</v>
      </c>
      <c r="F2172" t="s">
        <v>9789</v>
      </c>
      <c r="G2172" t="s">
        <v>9786</v>
      </c>
      <c r="H2172" t="s">
        <v>12088</v>
      </c>
      <c r="I2172" s="69" t="str">
        <f>"*"&amp;C2172</f>
        <v>*Lord of the Carrock (AS)</v>
      </c>
    </row>
    <row r="2173" spans="1:9" x14ac:dyDescent="0.25">
      <c r="A2173" t="s">
        <v>1675</v>
      </c>
      <c r="B2173">
        <f>COUNTIF(progressive!C$13:BW$227,'cards-dc.json'!I2272)</f>
        <v>0</v>
      </c>
      <c r="C2173" t="s">
        <v>6345</v>
      </c>
      <c r="D2173" t="s">
        <v>3819</v>
      </c>
      <c r="E2173" s="56" t="s">
        <v>3951</v>
      </c>
      <c r="F2173">
        <v>0</v>
      </c>
      <c r="G2173">
        <v>0</v>
      </c>
      <c r="H2173" t="s">
        <v>12089</v>
      </c>
      <c r="I2173" s="69" t="str">
        <f>"*"&amp;C2173</f>
        <v>*Lord of the Eagles (DF)</v>
      </c>
    </row>
    <row r="2174" spans="1:9" x14ac:dyDescent="0.25">
      <c r="A2174" t="s">
        <v>3486</v>
      </c>
      <c r="B2174">
        <f>COUNTIF(progressive!C$13:BW$227,'cards-dc.json'!I3171)</f>
        <v>0</v>
      </c>
      <c r="C2174" t="s">
        <v>6346</v>
      </c>
      <c r="D2174" t="s">
        <v>3834</v>
      </c>
      <c r="E2174" s="56" t="s">
        <v>3951</v>
      </c>
      <c r="F2174">
        <v>0</v>
      </c>
      <c r="G2174">
        <v>0</v>
      </c>
      <c r="H2174" t="s">
        <v>12090</v>
      </c>
      <c r="I2174" s="69" t="str">
        <f>"*"&amp;C2174</f>
        <v>*Lord of the Eorlingas (TI)</v>
      </c>
    </row>
    <row r="2175" spans="1:9" x14ac:dyDescent="0.25">
      <c r="A2175" t="s">
        <v>1151</v>
      </c>
      <c r="B2175">
        <f>COUNTIF(progressive!C$13:BW$227,'cards-dc.json'!I1659)</f>
        <v>0</v>
      </c>
      <c r="C2175" t="s">
        <v>6347</v>
      </c>
      <c r="D2175" t="s">
        <v>3813</v>
      </c>
      <c r="E2175" s="56" t="s">
        <v>3936</v>
      </c>
      <c r="F2175" t="s">
        <v>9789</v>
      </c>
      <c r="G2175" t="s">
        <v>9786</v>
      </c>
      <c r="H2175" t="s">
        <v>12091</v>
      </c>
      <c r="I2175" s="69" t="str">
        <f>"*"&amp;C2175</f>
        <v>*Lord of the Haven (AS)</v>
      </c>
    </row>
    <row r="2176" spans="1:9" x14ac:dyDescent="0.25">
      <c r="A2176" t="s">
        <v>3532</v>
      </c>
      <c r="B2176">
        <f>COUNTIF(progressive!C$13:BW$227,'cards-dc.json'!I3233)</f>
        <v>0</v>
      </c>
      <c r="C2176" t="s">
        <v>6348</v>
      </c>
      <c r="D2176" t="s">
        <v>3834</v>
      </c>
      <c r="E2176" t="s">
        <v>3951</v>
      </c>
      <c r="F2176">
        <v>0</v>
      </c>
      <c r="G2176">
        <v>0</v>
      </c>
      <c r="H2176" t="s">
        <v>12092</v>
      </c>
      <c r="I2176" s="69" t="str">
        <f>"*"&amp;C2176</f>
        <v>*Lord of the Mark (TI)</v>
      </c>
    </row>
    <row r="2177" spans="1:9" x14ac:dyDescent="0.25">
      <c r="A2177" t="s">
        <v>3606</v>
      </c>
      <c r="B2177">
        <f>COUNTIF(progressive!C$13:BW$227,'cards-dc.json'!I4171)</f>
        <v>0</v>
      </c>
      <c r="C2177" t="s">
        <v>6349</v>
      </c>
      <c r="D2177" t="s">
        <v>3837</v>
      </c>
      <c r="E2177" s="56" t="s">
        <v>3951</v>
      </c>
      <c r="F2177">
        <v>0</v>
      </c>
      <c r="G2177">
        <v>0</v>
      </c>
      <c r="H2177" t="s">
        <v>12093</v>
      </c>
      <c r="I2177" s="69" t="str">
        <f>"*"&amp;C2177</f>
        <v>*Lord of the Nazgul (WR)</v>
      </c>
    </row>
    <row r="2178" spans="1:9" x14ac:dyDescent="0.25">
      <c r="A2178" t="s">
        <v>1506</v>
      </c>
      <c r="B2178">
        <f>COUNTIF(progressive!C$13:BW$227,'cards-dc.json'!I2083)</f>
        <v>3</v>
      </c>
      <c r="C2178" t="s">
        <v>6350</v>
      </c>
      <c r="D2178" t="s">
        <v>3822</v>
      </c>
      <c r="E2178">
        <v>0</v>
      </c>
      <c r="F2178">
        <v>0</v>
      </c>
      <c r="G2178">
        <v>0</v>
      </c>
      <c r="H2178" t="s">
        <v>12094</v>
      </c>
      <c r="I2178" s="69" t="str">
        <f>"*"&amp;C2178</f>
        <v>*Lord of the Woods (FB)</v>
      </c>
    </row>
    <row r="2179" spans="1:9" x14ac:dyDescent="0.25">
      <c r="A2179" t="s">
        <v>1574</v>
      </c>
      <c r="B2179">
        <f>COUNTIF(progressive!C$13:BW$227,'cards-dc.json'!I2152)</f>
        <v>0</v>
      </c>
      <c r="C2179" t="s">
        <v>6351</v>
      </c>
      <c r="D2179" t="s">
        <v>3822</v>
      </c>
      <c r="E2179">
        <v>0</v>
      </c>
      <c r="F2179">
        <v>0</v>
      </c>
      <c r="G2179">
        <v>0</v>
      </c>
      <c r="H2179" t="s">
        <v>12095</v>
      </c>
      <c r="I2179" s="69" t="str">
        <f>"*"&amp;C2179</f>
        <v>*Lord of Wood and Beast (FB)</v>
      </c>
    </row>
    <row r="2180" spans="1:9" x14ac:dyDescent="0.25">
      <c r="A2180" t="s">
        <v>9872</v>
      </c>
      <c r="B2180">
        <f>COUNTIF(progressive!C$13:BW$227,'cards-dc.json'!I3089)</f>
        <v>0</v>
      </c>
      <c r="C2180" t="s">
        <v>9946</v>
      </c>
      <c r="D2180" t="s">
        <v>3831</v>
      </c>
      <c r="H2180" t="s">
        <v>12096</v>
      </c>
      <c r="I2180" s="69" t="str">
        <f>"*"&amp;C2180</f>
        <v>*Lord Smeagol (RS)</v>
      </c>
    </row>
    <row r="2181" spans="1:9" x14ac:dyDescent="0.25">
      <c r="A2181" t="s">
        <v>315</v>
      </c>
      <c r="B2181">
        <f>COUNTIF(progressive!C$13:BW$227,'cards-dc.json'!I320)</f>
        <v>0</v>
      </c>
      <c r="C2181" t="s">
        <v>6352</v>
      </c>
      <c r="D2181" t="s">
        <v>3835</v>
      </c>
      <c r="E2181" t="s">
        <v>3928</v>
      </c>
      <c r="F2181" t="s">
        <v>9790</v>
      </c>
      <c r="G2181" t="s">
        <v>9788</v>
      </c>
      <c r="H2181" t="s">
        <v>12097</v>
      </c>
      <c r="I2181" s="69" t="str">
        <f>"*"&amp;C2181</f>
        <v>*Lordly Presence (TW)</v>
      </c>
    </row>
    <row r="2182" spans="1:9" x14ac:dyDescent="0.25">
      <c r="A2182" t="s">
        <v>615</v>
      </c>
      <c r="B2182">
        <f>COUNTIF(progressive!C$13:BW$227,'cards-dc.json'!I984)</f>
        <v>0</v>
      </c>
      <c r="C2182" t="s">
        <v>6353</v>
      </c>
      <c r="D2182" t="s">
        <v>3833</v>
      </c>
      <c r="E2182" t="s">
        <v>3937</v>
      </c>
      <c r="F2182" t="s">
        <v>9790</v>
      </c>
      <c r="G2182" t="s">
        <v>9788</v>
      </c>
      <c r="H2182" t="s">
        <v>12098</v>
      </c>
      <c r="I2182" s="69" t="str">
        <f>"*"&amp;C2182</f>
        <v>*Lore of the Ages (TD)</v>
      </c>
    </row>
    <row r="2183" spans="1:9" x14ac:dyDescent="0.25">
      <c r="A2183" t="s">
        <v>455</v>
      </c>
      <c r="B2183">
        <f>COUNTIF(progressive!C$13:BW$227,'cards-dc.json'!I1786)</f>
        <v>0</v>
      </c>
      <c r="C2183" t="s">
        <v>6355</v>
      </c>
      <c r="D2183" t="s">
        <v>3813</v>
      </c>
      <c r="E2183" t="s">
        <v>3936</v>
      </c>
      <c r="F2183" t="s">
        <v>9793</v>
      </c>
      <c r="G2183" t="s">
        <v>9784</v>
      </c>
      <c r="H2183" t="s">
        <v>12099</v>
      </c>
      <c r="I2183" s="69" t="str">
        <f>"*"&amp;C2183</f>
        <v>*Lórien [M] (AS)</v>
      </c>
    </row>
    <row r="2184" spans="1:9" x14ac:dyDescent="0.25">
      <c r="A2184" t="s">
        <v>455</v>
      </c>
      <c r="B2184">
        <f>COUNTIF(progressive!C$13:BW$227,'cards-dc.json'!I2209)</f>
        <v>0</v>
      </c>
      <c r="C2184" t="s">
        <v>6356</v>
      </c>
      <c r="D2184" t="s">
        <v>3822</v>
      </c>
      <c r="E2184" s="56">
        <v>0</v>
      </c>
      <c r="F2184">
        <v>0</v>
      </c>
      <c r="G2184">
        <v>0</v>
      </c>
      <c r="H2184" t="s">
        <v>12100</v>
      </c>
      <c r="I2184" s="69" t="str">
        <f>"*"&amp;C2184</f>
        <v>*Lórien [E] (FB)</v>
      </c>
    </row>
    <row r="2185" spans="1:9" x14ac:dyDescent="0.25">
      <c r="A2185" t="s">
        <v>455</v>
      </c>
      <c r="B2185">
        <f>COUNTIF(progressive!C$13:BW$227,'cards-dc.json'!I2210)</f>
        <v>0</v>
      </c>
      <c r="C2185" t="s">
        <v>6357</v>
      </c>
      <c r="D2185" t="s">
        <v>3822</v>
      </c>
      <c r="E2185" s="56">
        <v>0</v>
      </c>
      <c r="F2185">
        <v>0</v>
      </c>
      <c r="G2185">
        <v>0</v>
      </c>
      <c r="H2185" t="s">
        <v>12101</v>
      </c>
      <c r="I2185" s="69" t="str">
        <f>"*"&amp;C2185</f>
        <v>*Lórien [F] (FB)</v>
      </c>
    </row>
    <row r="2186" spans="1:9" x14ac:dyDescent="0.25">
      <c r="A2186" t="s">
        <v>455</v>
      </c>
      <c r="B2186">
        <f>COUNTIF(progressive!C$13:BW$227,'cards-dc.json'!I460)</f>
        <v>4</v>
      </c>
      <c r="C2186" t="s">
        <v>6354</v>
      </c>
      <c r="D2186" t="s">
        <v>3835</v>
      </c>
      <c r="E2186" t="s">
        <v>3928</v>
      </c>
      <c r="F2186" t="s">
        <v>9793</v>
      </c>
      <c r="G2186" t="s">
        <v>9788</v>
      </c>
      <c r="H2186" t="s">
        <v>12102</v>
      </c>
      <c r="I2186" s="69" t="str">
        <f>"*"&amp;C2186</f>
        <v>*Lórien [H] (TW)</v>
      </c>
    </row>
    <row r="2187" spans="1:9" x14ac:dyDescent="0.25">
      <c r="A2187" t="s">
        <v>2862</v>
      </c>
      <c r="B2187">
        <f>COUNTIF(progressive!C$13:BW$227,'cards-dc.json'!I2660)</f>
        <v>4</v>
      </c>
      <c r="C2187" t="s">
        <v>6358</v>
      </c>
      <c r="D2187" t="s">
        <v>3829</v>
      </c>
      <c r="E2187" t="s">
        <v>3951</v>
      </c>
      <c r="F2187">
        <v>0</v>
      </c>
      <c r="G2187">
        <v>0</v>
      </c>
      <c r="H2187" t="s">
        <v>12103</v>
      </c>
      <c r="I2187" s="69" t="str">
        <f>"*"&amp;C2187</f>
        <v>*Losp´indel (NW)</v>
      </c>
    </row>
    <row r="2188" spans="1:9" x14ac:dyDescent="0.25">
      <c r="A2188" t="s">
        <v>2988</v>
      </c>
      <c r="B2188">
        <f>COUNTIF(progressive!C$13:BW$227,'cards-dc.json'!I2787)</f>
        <v>0</v>
      </c>
      <c r="C2188" t="s">
        <v>6359</v>
      </c>
      <c r="D2188" t="s">
        <v>3829</v>
      </c>
      <c r="E2188" s="56" t="s">
        <v>3951</v>
      </c>
      <c r="F2188">
        <v>0</v>
      </c>
      <c r="G2188">
        <v>0</v>
      </c>
      <c r="H2188" t="s">
        <v>12104</v>
      </c>
      <c r="I2188" s="69" t="str">
        <f>"*"&amp;C2188</f>
        <v>*Losrandiras (NW)</v>
      </c>
    </row>
    <row r="2189" spans="1:9" x14ac:dyDescent="0.25">
      <c r="A2189" t="s">
        <v>456</v>
      </c>
      <c r="B2189">
        <f>COUNTIF(progressive!C$13:BW$227,'cards-dc.json'!I1606)</f>
        <v>0</v>
      </c>
      <c r="C2189" t="s">
        <v>6361</v>
      </c>
      <c r="D2189" t="s">
        <v>3825</v>
      </c>
      <c r="E2189" s="56" t="s">
        <v>3926</v>
      </c>
      <c r="F2189" t="s">
        <v>9793</v>
      </c>
      <c r="G2189" t="s">
        <v>9784</v>
      </c>
      <c r="H2189" t="s">
        <v>12105</v>
      </c>
      <c r="I2189" s="69" t="str">
        <f>"*"&amp;C2189</f>
        <v>*Lossadan Cairn [M] (LE)</v>
      </c>
    </row>
    <row r="2190" spans="1:9" x14ac:dyDescent="0.25">
      <c r="A2190" t="s">
        <v>456</v>
      </c>
      <c r="B2190">
        <f>COUNTIF(progressive!C$13:BW$227,'cards-dc.json'!I461)</f>
        <v>0</v>
      </c>
      <c r="C2190" t="s">
        <v>6360</v>
      </c>
      <c r="D2190" t="s">
        <v>3835</v>
      </c>
      <c r="E2190" t="s">
        <v>3931</v>
      </c>
      <c r="F2190" t="s">
        <v>9793</v>
      </c>
      <c r="G2190" t="s">
        <v>9788</v>
      </c>
      <c r="H2190" t="s">
        <v>12106</v>
      </c>
      <c r="I2190" s="69" t="str">
        <f>"*"&amp;C2190</f>
        <v>*Lossadan Cairn [H] (TW)</v>
      </c>
    </row>
    <row r="2191" spans="1:9" x14ac:dyDescent="0.25">
      <c r="A2191" t="s">
        <v>457</v>
      </c>
      <c r="B2191">
        <f>COUNTIF(progressive!C$13:BW$227,'cards-dc.json'!I1607)</f>
        <v>0</v>
      </c>
      <c r="C2191" t="s">
        <v>6363</v>
      </c>
      <c r="D2191" t="s">
        <v>3825</v>
      </c>
      <c r="E2191" s="56" t="s">
        <v>3926</v>
      </c>
      <c r="F2191" t="s">
        <v>9793</v>
      </c>
      <c r="G2191" t="s">
        <v>9784</v>
      </c>
      <c r="H2191" t="s">
        <v>12107</v>
      </c>
      <c r="I2191" s="69" t="str">
        <f>"*"&amp;C2191</f>
        <v>*Lossadan Camp [M] (LE)</v>
      </c>
    </row>
    <row r="2192" spans="1:9" x14ac:dyDescent="0.25">
      <c r="A2192" t="s">
        <v>457</v>
      </c>
      <c r="B2192">
        <f>COUNTIF(progressive!C$13:BW$227,'cards-dc.json'!I462)</f>
        <v>0</v>
      </c>
      <c r="C2192" t="s">
        <v>6362</v>
      </c>
      <c r="D2192" t="s">
        <v>3835</v>
      </c>
      <c r="E2192" t="s">
        <v>3928</v>
      </c>
      <c r="F2192" t="s">
        <v>9793</v>
      </c>
      <c r="G2192" t="s">
        <v>9788</v>
      </c>
      <c r="H2192" t="s">
        <v>12108</v>
      </c>
      <c r="I2192" s="69" t="str">
        <f>"*"&amp;C2192</f>
        <v>*Lossadan Camp [H] (TW)</v>
      </c>
    </row>
    <row r="2193" spans="1:9" x14ac:dyDescent="0.25">
      <c r="A2193" t="s">
        <v>2901</v>
      </c>
      <c r="B2193">
        <f>COUNTIF(progressive!C$13:BW$227,'cards-dc.json'!I2699)</f>
        <v>0</v>
      </c>
      <c r="C2193" t="s">
        <v>6364</v>
      </c>
      <c r="D2193" t="s">
        <v>3829</v>
      </c>
      <c r="E2193" s="56" t="s">
        <v>3951</v>
      </c>
      <c r="F2193">
        <v>0</v>
      </c>
      <c r="G2193">
        <v>0</v>
      </c>
      <c r="H2193" t="s">
        <v>12109</v>
      </c>
      <c r="I2193" s="69" t="str">
        <f>"*"&amp;C2193</f>
        <v>*Lossadan Hunters (NW)</v>
      </c>
    </row>
    <row r="2194" spans="1:9" x14ac:dyDescent="0.25">
      <c r="A2194" t="s">
        <v>2989</v>
      </c>
      <c r="B2194">
        <f>COUNTIF(progressive!C$13:BW$227,'cards-dc.json'!I2788)</f>
        <v>5</v>
      </c>
      <c r="C2194" t="s">
        <v>6365</v>
      </c>
      <c r="D2194" t="s">
        <v>3829</v>
      </c>
      <c r="E2194" s="56" t="s">
        <v>3951</v>
      </c>
      <c r="F2194">
        <v>0</v>
      </c>
      <c r="G2194">
        <v>0</v>
      </c>
      <c r="H2194" t="s">
        <v>12110</v>
      </c>
      <c r="I2194" s="69" t="str">
        <f>"*"&amp;C2194</f>
        <v>*Lossadan Sentinels (NW)</v>
      </c>
    </row>
    <row r="2195" spans="1:9" x14ac:dyDescent="0.25">
      <c r="A2195" t="s">
        <v>2902</v>
      </c>
      <c r="B2195">
        <f>COUNTIF(progressive!C$13:BW$227,'cards-dc.json'!I2700)</f>
        <v>0</v>
      </c>
      <c r="C2195" t="s">
        <v>6366</v>
      </c>
      <c r="D2195" t="s">
        <v>3829</v>
      </c>
      <c r="E2195" s="56" t="s">
        <v>3951</v>
      </c>
      <c r="F2195">
        <v>0</v>
      </c>
      <c r="G2195">
        <v>0</v>
      </c>
      <c r="H2195" t="s">
        <v>12111</v>
      </c>
      <c r="I2195" s="69" t="str">
        <f>"*"&amp;C2195</f>
        <v>*Lossandamunda (NW)</v>
      </c>
    </row>
    <row r="2196" spans="1:9" x14ac:dyDescent="0.25">
      <c r="A2196" t="s">
        <v>3749</v>
      </c>
      <c r="B2196">
        <f>COUNTIF(progressive!C$13:BW$227,'cards-dc.json'!I4319)</f>
        <v>0</v>
      </c>
      <c r="C2196" t="s">
        <v>6367</v>
      </c>
      <c r="D2196" t="s">
        <v>3837</v>
      </c>
      <c r="E2196" s="56" t="s">
        <v>3951</v>
      </c>
      <c r="F2196">
        <v>0</v>
      </c>
      <c r="G2196">
        <v>0</v>
      </c>
      <c r="H2196" t="s">
        <v>12112</v>
      </c>
      <c r="I2196" s="69" t="str">
        <f>"*"&amp;C2196</f>
        <v>*Lossarnach [H] (WR)</v>
      </c>
    </row>
    <row r="2197" spans="1:9" x14ac:dyDescent="0.25">
      <c r="A2197" t="s">
        <v>3749</v>
      </c>
      <c r="B2197">
        <f>COUNTIF(progressive!C$13:BW$227,'cards-dc.json'!I4320)</f>
        <v>0</v>
      </c>
      <c r="C2197" t="s">
        <v>6368</v>
      </c>
      <c r="D2197" t="s">
        <v>3837</v>
      </c>
      <c r="E2197" s="56" t="s">
        <v>3951</v>
      </c>
      <c r="F2197">
        <v>0</v>
      </c>
      <c r="G2197">
        <v>0</v>
      </c>
      <c r="H2197" t="s">
        <v>12113</v>
      </c>
      <c r="I2197" s="69" t="str">
        <f>"*"&amp;C2197</f>
        <v>*Lossarnach [M] (WR)</v>
      </c>
    </row>
    <row r="2198" spans="1:9" x14ac:dyDescent="0.25">
      <c r="A2198" t="s">
        <v>2990</v>
      </c>
      <c r="B2198">
        <f>COUNTIF(progressive!C$13:BW$227,'cards-dc.json'!I2789)</f>
        <v>0</v>
      </c>
      <c r="C2198" t="s">
        <v>6369</v>
      </c>
      <c r="D2198" t="s">
        <v>3829</v>
      </c>
      <c r="E2198" s="56" t="s">
        <v>3951</v>
      </c>
      <c r="F2198">
        <v>0</v>
      </c>
      <c r="G2198">
        <v>0</v>
      </c>
      <c r="H2198" t="s">
        <v>12114</v>
      </c>
      <c r="I2198" s="69" t="str">
        <f>"*"&amp;C2198</f>
        <v>*Lossidil (NW)</v>
      </c>
    </row>
    <row r="2199" spans="1:9" x14ac:dyDescent="0.25">
      <c r="A2199" t="s">
        <v>316</v>
      </c>
      <c r="B2199">
        <f>COUNTIF(progressive!C$13:BW$227,'cards-dc.json'!I321)</f>
        <v>0</v>
      </c>
      <c r="C2199" t="s">
        <v>6370</v>
      </c>
      <c r="D2199" t="s">
        <v>3835</v>
      </c>
      <c r="E2199" t="s">
        <v>3926</v>
      </c>
      <c r="F2199" t="s">
        <v>9791</v>
      </c>
      <c r="G2199" t="s">
        <v>9788</v>
      </c>
      <c r="H2199" t="s">
        <v>12115</v>
      </c>
      <c r="I2199" s="69" t="str">
        <f>"*"&amp;C2199</f>
        <v>*Lossoth (TW)</v>
      </c>
    </row>
    <row r="2200" spans="1:9" x14ac:dyDescent="0.25">
      <c r="A2200" t="s">
        <v>121</v>
      </c>
      <c r="B2200">
        <f>COUNTIF(progressive!C$13:BW$227,'cards-dc.json'!I124)</f>
        <v>0</v>
      </c>
      <c r="C2200" t="s">
        <v>6371</v>
      </c>
      <c r="D2200" t="s">
        <v>3835</v>
      </c>
      <c r="E2200" t="s">
        <v>3927</v>
      </c>
      <c r="F2200" t="s">
        <v>9785</v>
      </c>
      <c r="G2200" t="s">
        <v>9786</v>
      </c>
      <c r="H2200" t="s">
        <v>12116</v>
      </c>
      <c r="I2200" s="69" t="str">
        <f>"*"&amp;C2200</f>
        <v>*Lost at Sea (TW)</v>
      </c>
    </row>
    <row r="2201" spans="1:9" x14ac:dyDescent="0.25">
      <c r="A2201" t="s">
        <v>122</v>
      </c>
      <c r="B2201">
        <f>COUNTIF(progressive!C$13:BW$227,'cards-dc.json'!I1317)</f>
        <v>12</v>
      </c>
      <c r="C2201" t="s">
        <v>6373</v>
      </c>
      <c r="D2201" t="s">
        <v>3825</v>
      </c>
      <c r="E2201" t="s">
        <v>3942</v>
      </c>
      <c r="F2201" t="s">
        <v>9785</v>
      </c>
      <c r="G2201" t="s">
        <v>9786</v>
      </c>
      <c r="H2201" t="s">
        <v>12117</v>
      </c>
      <c r="I2201" s="69" t="str">
        <f>"*"&amp;C2201</f>
        <v>*Lost in Border-lands (LE)</v>
      </c>
    </row>
    <row r="2202" spans="1:9" x14ac:dyDescent="0.25">
      <c r="A2202" t="s">
        <v>122</v>
      </c>
      <c r="B2202">
        <f>COUNTIF(progressive!C$13:BW$227,'cards-dc.json'!I125)</f>
        <v>0</v>
      </c>
      <c r="C2202" t="s">
        <v>6372</v>
      </c>
      <c r="D2202" t="s">
        <v>3835</v>
      </c>
      <c r="E2202" t="s">
        <v>3931</v>
      </c>
      <c r="F2202" t="s">
        <v>9785</v>
      </c>
      <c r="G2202" t="s">
        <v>9786</v>
      </c>
      <c r="H2202" t="s">
        <v>12118</v>
      </c>
      <c r="I2202" s="69" t="str">
        <f>"*"&amp;C2202</f>
        <v>*Lost in Border-lands (TW)</v>
      </c>
    </row>
    <row r="2203" spans="1:9" x14ac:dyDescent="0.25">
      <c r="A2203" t="s">
        <v>123</v>
      </c>
      <c r="B2203">
        <f>COUNTIF(progressive!C$13:BW$227,'cards-dc.json'!I126)</f>
        <v>0</v>
      </c>
      <c r="C2203" t="s">
        <v>6374</v>
      </c>
      <c r="D2203" t="s">
        <v>3835</v>
      </c>
      <c r="E2203" s="56" t="s">
        <v>3927</v>
      </c>
      <c r="F2203" t="s">
        <v>9785</v>
      </c>
      <c r="G2203" t="s">
        <v>9786</v>
      </c>
      <c r="H2203" t="s">
        <v>12119</v>
      </c>
      <c r="I2203" s="69" t="str">
        <f>"*"&amp;C2203</f>
        <v>*Lost in Dark-domains (TW)</v>
      </c>
    </row>
    <row r="2204" spans="1:9" x14ac:dyDescent="0.25">
      <c r="A2204" t="s">
        <v>3487</v>
      </c>
      <c r="B2204">
        <f>COUNTIF(progressive!C$13:BW$227,'cards-dc.json'!I3172)</f>
        <v>1</v>
      </c>
      <c r="C2204" t="s">
        <v>6375</v>
      </c>
      <c r="D2204" t="s">
        <v>3834</v>
      </c>
      <c r="E2204" t="s">
        <v>3951</v>
      </c>
      <c r="F2204">
        <v>0</v>
      </c>
      <c r="G2204">
        <v>0</v>
      </c>
      <c r="H2204" t="s">
        <v>12120</v>
      </c>
      <c r="I2204" s="69" t="str">
        <f>"*"&amp;C2204</f>
        <v>*Lost in Emyn Muil (TI)</v>
      </c>
    </row>
    <row r="2205" spans="1:9" x14ac:dyDescent="0.25">
      <c r="A2205" t="s">
        <v>124</v>
      </c>
      <c r="B2205">
        <f>COUNTIF(progressive!C$13:BW$227,'cards-dc.json'!I1318)</f>
        <v>0</v>
      </c>
      <c r="C2205" t="s">
        <v>6377</v>
      </c>
      <c r="D2205" t="s">
        <v>3825</v>
      </c>
      <c r="E2205" t="s">
        <v>3942</v>
      </c>
      <c r="F2205" t="s">
        <v>9785</v>
      </c>
      <c r="G2205" t="s">
        <v>9786</v>
      </c>
      <c r="H2205" t="s">
        <v>12121</v>
      </c>
      <c r="I2205" s="69" t="str">
        <f>"*"&amp;C2205</f>
        <v>*Lost in Free-domains (LE)</v>
      </c>
    </row>
    <row r="2206" spans="1:9" x14ac:dyDescent="0.25">
      <c r="A2206" t="s">
        <v>124</v>
      </c>
      <c r="B2206">
        <f>COUNTIF(progressive!C$13:BW$227,'cards-dc.json'!I127)</f>
        <v>6</v>
      </c>
      <c r="C2206" t="s">
        <v>6376</v>
      </c>
      <c r="D2206" t="s">
        <v>3835</v>
      </c>
      <c r="E2206" t="s">
        <v>3931</v>
      </c>
      <c r="F2206" t="s">
        <v>9785</v>
      </c>
      <c r="G2206" t="s">
        <v>9786</v>
      </c>
      <c r="H2206" t="s">
        <v>12122</v>
      </c>
      <c r="I2206" s="69" t="str">
        <f>"*"&amp;C2206</f>
        <v>*Lost in Free-domains (TW)</v>
      </c>
    </row>
    <row r="2207" spans="1:9" x14ac:dyDescent="0.25">
      <c r="A2207" t="s">
        <v>125</v>
      </c>
      <c r="B2207">
        <f>COUNTIF(progressive!C$13:BW$227,'cards-dc.json'!I1319)</f>
        <v>0</v>
      </c>
      <c r="C2207" t="s">
        <v>6379</v>
      </c>
      <c r="D2207" t="s">
        <v>3825</v>
      </c>
      <c r="E2207" t="s">
        <v>3942</v>
      </c>
      <c r="F2207" t="s">
        <v>9785</v>
      </c>
      <c r="G2207" t="s">
        <v>9786</v>
      </c>
      <c r="H2207" t="s">
        <v>12123</v>
      </c>
      <c r="I2207" s="69" t="str">
        <f>"*"&amp;C2207</f>
        <v>*Lost in Shadow-lands (LE)</v>
      </c>
    </row>
    <row r="2208" spans="1:9" x14ac:dyDescent="0.25">
      <c r="A2208" t="s">
        <v>125</v>
      </c>
      <c r="B2208">
        <f>COUNTIF(progressive!C$13:BW$227,'cards-dc.json'!I128)</f>
        <v>0</v>
      </c>
      <c r="C2208" t="s">
        <v>6378</v>
      </c>
      <c r="D2208" t="s">
        <v>3835</v>
      </c>
      <c r="E2208" t="s">
        <v>3931</v>
      </c>
      <c r="F2208" t="s">
        <v>9785</v>
      </c>
      <c r="G2208" t="s">
        <v>9786</v>
      </c>
      <c r="H2208" t="s">
        <v>12124</v>
      </c>
      <c r="I2208" s="69" t="str">
        <f>"*"&amp;C2208</f>
        <v>*Lost in Shadow-lands (TW)</v>
      </c>
    </row>
    <row r="2209" spans="1:9" x14ac:dyDescent="0.25">
      <c r="A2209" t="s">
        <v>126</v>
      </c>
      <c r="B2209">
        <f>COUNTIF(progressive!C$13:BW$227,'cards-dc.json'!I1320)</f>
        <v>0</v>
      </c>
      <c r="C2209" t="s">
        <v>6381</v>
      </c>
      <c r="D2209" t="s">
        <v>3825</v>
      </c>
      <c r="E2209" t="s">
        <v>3942</v>
      </c>
      <c r="F2209" t="s">
        <v>9785</v>
      </c>
      <c r="G2209" t="s">
        <v>9786</v>
      </c>
      <c r="H2209" t="s">
        <v>12125</v>
      </c>
      <c r="I2209" s="69" t="str">
        <f>"*"&amp;C2209</f>
        <v>*Lost in the Wilderness (LE)</v>
      </c>
    </row>
    <row r="2210" spans="1:9" x14ac:dyDescent="0.25">
      <c r="A2210" t="s">
        <v>126</v>
      </c>
      <c r="B2210">
        <f>COUNTIF(progressive!C$13:BW$227,'cards-dc.json'!I129)</f>
        <v>0</v>
      </c>
      <c r="C2210" t="s">
        <v>6380</v>
      </c>
      <c r="D2210" t="s">
        <v>3835</v>
      </c>
      <c r="E2210" t="s">
        <v>3931</v>
      </c>
      <c r="F2210" t="s">
        <v>9785</v>
      </c>
      <c r="G2210" t="s">
        <v>9786</v>
      </c>
      <c r="H2210" t="s">
        <v>12126</v>
      </c>
      <c r="I2210" s="69" t="str">
        <f>"*"&amp;C2210</f>
        <v>*Lost in the Wilderness (TW)</v>
      </c>
    </row>
    <row r="2211" spans="1:9" x14ac:dyDescent="0.25">
      <c r="A2211" t="s">
        <v>808</v>
      </c>
      <c r="B2211">
        <f>COUNTIF(progressive!C$13:BW$227,'cards-dc.json'!I1177)</f>
        <v>4</v>
      </c>
      <c r="C2211" t="s">
        <v>6382</v>
      </c>
      <c r="D2211" t="s">
        <v>3820</v>
      </c>
      <c r="E2211" s="56" t="s">
        <v>3937</v>
      </c>
      <c r="F2211" t="s">
        <v>9783</v>
      </c>
      <c r="G2211" t="s">
        <v>9788</v>
      </c>
      <c r="H2211" t="s">
        <v>12127</v>
      </c>
      <c r="I2211" s="69" t="str">
        <f>"*"&amp;C2211</f>
        <v>*Lost Tome (DM)</v>
      </c>
    </row>
    <row r="2212" spans="1:9" x14ac:dyDescent="0.25">
      <c r="A2212" t="s">
        <v>3769</v>
      </c>
      <c r="C2212" t="s">
        <v>6383</v>
      </c>
      <c r="D2212" t="s">
        <v>3816</v>
      </c>
      <c r="E2212" t="s">
        <v>3951</v>
      </c>
      <c r="F2212">
        <v>0</v>
      </c>
      <c r="G2212">
        <v>0</v>
      </c>
      <c r="H2212" t="s">
        <v>10124</v>
      </c>
      <c r="I2212" s="69" t="str">
        <f>"*"&amp;C2212</f>
        <v>*Lotan (BU)</v>
      </c>
    </row>
    <row r="2213" spans="1:9" x14ac:dyDescent="0.25">
      <c r="A2213" t="s">
        <v>3588</v>
      </c>
      <c r="B2213">
        <f>COUNTIF(progressive!C$13:BW$227,'cards-dc.json'!I4153)</f>
        <v>0</v>
      </c>
      <c r="C2213" t="s">
        <v>6384</v>
      </c>
      <c r="D2213" t="s">
        <v>3837</v>
      </c>
      <c r="E2213" s="56" t="s">
        <v>3951</v>
      </c>
      <c r="F2213">
        <v>0</v>
      </c>
      <c r="G2213">
        <v>0</v>
      </c>
      <c r="H2213" t="s">
        <v>12128</v>
      </c>
      <c r="I2213" s="69" t="str">
        <f>"*"&amp;C2213</f>
        <v>*Lothíriel (WR)</v>
      </c>
    </row>
    <row r="2214" spans="1:9" x14ac:dyDescent="0.25">
      <c r="A2214" t="s">
        <v>3776</v>
      </c>
      <c r="C2214" t="s">
        <v>6385</v>
      </c>
      <c r="D2214" t="s">
        <v>3816</v>
      </c>
      <c r="E2214" t="s">
        <v>3951</v>
      </c>
      <c r="F2214">
        <v>0</v>
      </c>
      <c r="G2214">
        <v>0</v>
      </c>
      <c r="H2214" t="s">
        <v>12129</v>
      </c>
      <c r="I2214" s="69" t="str">
        <f>"*"&amp;C2214</f>
        <v>*Lothragh (BU)</v>
      </c>
    </row>
    <row r="2215" spans="1:9" x14ac:dyDescent="0.25">
      <c r="A2215" t="s">
        <v>3782</v>
      </c>
      <c r="C2215" t="s">
        <v>6386</v>
      </c>
      <c r="D2215" t="s">
        <v>3816</v>
      </c>
      <c r="E2215" t="s">
        <v>3951</v>
      </c>
      <c r="F2215">
        <v>0</v>
      </c>
      <c r="G2215">
        <v>0</v>
      </c>
      <c r="H2215" t="s">
        <v>12130</v>
      </c>
      <c r="I2215" s="69" t="str">
        <f>"*"&amp;C2215</f>
        <v>*Lothragh Camp [H] (BU)</v>
      </c>
    </row>
    <row r="2216" spans="1:9" x14ac:dyDescent="0.25">
      <c r="A2216" t="s">
        <v>3782</v>
      </c>
      <c r="C2216" t="s">
        <v>6387</v>
      </c>
      <c r="D2216" t="s">
        <v>3816</v>
      </c>
      <c r="E2216" t="s">
        <v>3951</v>
      </c>
      <c r="F2216">
        <v>0</v>
      </c>
      <c r="G2216">
        <v>0</v>
      </c>
      <c r="H2216" t="s">
        <v>11960</v>
      </c>
      <c r="I2216" s="69" t="str">
        <f>"*"&amp;C2216</f>
        <v>*Lothragh Camp [M] (BU)</v>
      </c>
    </row>
    <row r="2217" spans="1:9" x14ac:dyDescent="0.25">
      <c r="A2217" t="s">
        <v>2863</v>
      </c>
      <c r="B2217">
        <f>COUNTIF(progressive!C$13:BW$227,'cards-dc.json'!I2661)</f>
        <v>0</v>
      </c>
      <c r="C2217" t="s">
        <v>6388</v>
      </c>
      <c r="D2217" t="s">
        <v>3829</v>
      </c>
      <c r="E2217" t="s">
        <v>3951</v>
      </c>
      <c r="F2217">
        <v>0</v>
      </c>
      <c r="G2217">
        <v>0</v>
      </c>
      <c r="H2217" t="s">
        <v>12131</v>
      </c>
      <c r="I2217" s="69" t="str">
        <f>"*"&amp;C2217</f>
        <v>*Lothwen (NW)</v>
      </c>
    </row>
    <row r="2218" spans="1:9" x14ac:dyDescent="0.25">
      <c r="A2218" t="s">
        <v>3112</v>
      </c>
      <c r="B2218">
        <f>COUNTIF(progressive!C$13:BW$227,'cards-dc.json'!#REF!)</f>
        <v>0</v>
      </c>
      <c r="C2218" t="s">
        <v>6389</v>
      </c>
      <c r="D2218" t="s">
        <v>3830</v>
      </c>
      <c r="E2218" s="56" t="s">
        <v>3951</v>
      </c>
      <c r="F2218">
        <v>0</v>
      </c>
      <c r="G2218">
        <v>0</v>
      </c>
      <c r="H2218" t="s">
        <v>12132</v>
      </c>
      <c r="I2218" s="69" t="str">
        <f>"*"&amp;C2218</f>
        <v>*Love Next to Kin (RN)</v>
      </c>
    </row>
    <row r="2219" spans="1:9" x14ac:dyDescent="0.25">
      <c r="A2219" t="s">
        <v>3680</v>
      </c>
      <c r="B2219">
        <f>COUNTIF(progressive!C$13:BW$227,'cards-dc.json'!I4245)</f>
        <v>0</v>
      </c>
      <c r="C2219" t="s">
        <v>6390</v>
      </c>
      <c r="D2219" t="s">
        <v>3837</v>
      </c>
      <c r="E2219" s="56" t="s">
        <v>3951</v>
      </c>
      <c r="F2219">
        <v>0</v>
      </c>
      <c r="G2219">
        <v>0</v>
      </c>
      <c r="H2219" t="s">
        <v>12133</v>
      </c>
      <c r="I2219" s="69" t="str">
        <f>"*"&amp;C2219</f>
        <v>*Lucky on His Friends (WR)</v>
      </c>
    </row>
    <row r="2220" spans="1:9" x14ac:dyDescent="0.25">
      <c r="A2220" t="s">
        <v>317</v>
      </c>
      <c r="B2220">
        <f>COUNTIF(progressive!C$13:BW$227,'cards-dc.json'!I322)</f>
        <v>0</v>
      </c>
      <c r="C2220" t="s">
        <v>6391</v>
      </c>
      <c r="D2220" t="s">
        <v>3835</v>
      </c>
      <c r="E2220" s="56" t="s">
        <v>3927</v>
      </c>
      <c r="F2220" t="s">
        <v>9790</v>
      </c>
      <c r="G2220" t="s">
        <v>9788</v>
      </c>
      <c r="H2220" t="s">
        <v>12134</v>
      </c>
      <c r="I2220" s="69" t="str">
        <f>"*"&amp;C2220</f>
        <v>*Lucky Search (TW)</v>
      </c>
    </row>
    <row r="2221" spans="1:9" x14ac:dyDescent="0.25">
      <c r="A2221" t="s">
        <v>318</v>
      </c>
      <c r="B2221">
        <f>COUNTIF(progressive!C$13:BW$227,'cards-dc.json'!I323)</f>
        <v>0</v>
      </c>
      <c r="C2221" t="s">
        <v>6392</v>
      </c>
      <c r="D2221" t="s">
        <v>3835</v>
      </c>
      <c r="E2221" t="s">
        <v>3931</v>
      </c>
      <c r="F2221" t="s">
        <v>9790</v>
      </c>
      <c r="G2221" t="s">
        <v>9788</v>
      </c>
      <c r="H2221" t="s">
        <v>12135</v>
      </c>
      <c r="I2221" s="69" t="str">
        <f>"*"&amp;C2221</f>
        <v>*Lucky Strike (TW)</v>
      </c>
    </row>
    <row r="2222" spans="1:9" x14ac:dyDescent="0.25">
      <c r="A2222" t="s">
        <v>2013</v>
      </c>
      <c r="B2222">
        <f>COUNTIF(progressive!C$13:BW$227,'cards-dc.json'!I2627)</f>
        <v>0</v>
      </c>
      <c r="C2222" t="s">
        <v>6393</v>
      </c>
      <c r="D2222" t="s">
        <v>3828</v>
      </c>
      <c r="E2222" t="s">
        <v>3951</v>
      </c>
      <c r="F2222">
        <v>0</v>
      </c>
      <c r="G2222">
        <v>0</v>
      </c>
      <c r="H2222" t="s">
        <v>12136</v>
      </c>
      <c r="I2222" s="69" t="str">
        <f>"*"&amp;C2222</f>
        <v>*Lugarlûr [H] (NE)</v>
      </c>
    </row>
    <row r="2223" spans="1:9" x14ac:dyDescent="0.25">
      <c r="A2223" t="s">
        <v>2013</v>
      </c>
      <c r="B2223">
        <f>COUNTIF(progressive!C$13:BW$227,'cards-dc.json'!I2628)</f>
        <v>0</v>
      </c>
      <c r="C2223" t="s">
        <v>6394</v>
      </c>
      <c r="D2223" t="s">
        <v>3828</v>
      </c>
      <c r="E2223" t="s">
        <v>3951</v>
      </c>
      <c r="F2223">
        <v>0</v>
      </c>
      <c r="G2223">
        <v>0</v>
      </c>
      <c r="H2223" t="s">
        <v>12137</v>
      </c>
      <c r="I2223" s="69" t="str">
        <f>"*"&amp;C2223</f>
        <v>*Lugarlûr [M] (NE)</v>
      </c>
    </row>
    <row r="2224" spans="1:9" x14ac:dyDescent="0.25">
      <c r="A2224" t="s">
        <v>3783</v>
      </c>
      <c r="C2224" t="s">
        <v>6395</v>
      </c>
      <c r="D2224" t="s">
        <v>3816</v>
      </c>
      <c r="E2224" t="s">
        <v>3951</v>
      </c>
      <c r="F2224">
        <v>0</v>
      </c>
      <c r="G2224">
        <v>0</v>
      </c>
      <c r="H2224" t="s">
        <v>12138</v>
      </c>
      <c r="I2224" s="69" t="str">
        <f>"*"&amp;C2224</f>
        <v>*Lugdruong [H] (BU)</v>
      </c>
    </row>
    <row r="2225" spans="1:9" x14ac:dyDescent="0.25">
      <c r="A2225" t="s">
        <v>3783</v>
      </c>
      <c r="C2225" t="s">
        <v>6396</v>
      </c>
      <c r="D2225" t="s">
        <v>3816</v>
      </c>
      <c r="E2225" t="s">
        <v>3951</v>
      </c>
      <c r="F2225">
        <v>0</v>
      </c>
      <c r="G2225">
        <v>0</v>
      </c>
      <c r="H2225" t="s">
        <v>12139</v>
      </c>
      <c r="I2225" s="69" t="str">
        <f>"*"&amp;C2225</f>
        <v>*Lugdruong [M] (BU)</v>
      </c>
    </row>
    <row r="2226" spans="1:9" x14ac:dyDescent="0.25">
      <c r="A2226" t="s">
        <v>1260</v>
      </c>
      <c r="B2226">
        <f>COUNTIF(progressive!C$13:BW$227,'cards-dc.json'!I1813)</f>
        <v>0</v>
      </c>
      <c r="C2226" t="s">
        <v>6397</v>
      </c>
      <c r="D2226" t="s">
        <v>3836</v>
      </c>
      <c r="E2226" s="56" t="s">
        <v>3939</v>
      </c>
      <c r="F2226" t="s">
        <v>9787</v>
      </c>
      <c r="G2226" t="s">
        <v>9784</v>
      </c>
      <c r="H2226" t="s">
        <v>12140</v>
      </c>
      <c r="I2226" s="69" t="str">
        <f>"*"&amp;C2226</f>
        <v>*Lugdush (WH)</v>
      </c>
    </row>
    <row r="2227" spans="1:9" x14ac:dyDescent="0.25">
      <c r="A2227" t="s">
        <v>2716</v>
      </c>
      <c r="B2227">
        <f>COUNTIF(progressive!C$13:BW$227,'cards-dc.json'!I2904)</f>
        <v>0</v>
      </c>
      <c r="C2227" t="s">
        <v>6398</v>
      </c>
      <c r="D2227" t="s">
        <v>3826</v>
      </c>
      <c r="E2227" s="56" t="s">
        <v>3951</v>
      </c>
      <c r="F2227">
        <v>0</v>
      </c>
      <c r="G2227">
        <v>0</v>
      </c>
      <c r="H2227" t="s">
        <v>12141</v>
      </c>
      <c r="I2227" s="69" t="str">
        <f>"*"&amp;C2227</f>
        <v>*Lugronk (ML)</v>
      </c>
    </row>
    <row r="2228" spans="1:9" x14ac:dyDescent="0.25">
      <c r="A2228" t="s">
        <v>876</v>
      </c>
      <c r="B2228">
        <f>COUNTIF(progressive!C$13:BW$227,'cards-dc.json'!I1245)</f>
        <v>0</v>
      </c>
      <c r="C2228" t="s">
        <v>6399</v>
      </c>
      <c r="D2228" t="s">
        <v>3825</v>
      </c>
      <c r="E2228" s="56" t="s">
        <v>3925</v>
      </c>
      <c r="F2228" t="s">
        <v>9787</v>
      </c>
      <c r="G2228" t="s">
        <v>9784</v>
      </c>
      <c r="H2228" t="s">
        <v>12142</v>
      </c>
      <c r="I2228" s="69" t="str">
        <f>"*"&amp;C2228</f>
        <v>*Luitprand (LE)</v>
      </c>
    </row>
    <row r="2229" spans="1:9" x14ac:dyDescent="0.25">
      <c r="A2229" t="s">
        <v>2580</v>
      </c>
      <c r="B2229">
        <f>COUNTIF(progressive!C$13:BW$227,'cards-dc.json'!I3960)</f>
        <v>0</v>
      </c>
      <c r="C2229" t="s">
        <v>6400</v>
      </c>
      <c r="D2229" t="s">
        <v>3823</v>
      </c>
      <c r="E2229" s="56" t="s">
        <v>3951</v>
      </c>
      <c r="F2229">
        <v>0</v>
      </c>
      <c r="G2229">
        <v>0</v>
      </c>
      <c r="H2229" t="s">
        <v>12143</v>
      </c>
      <c r="I2229" s="69" t="str">
        <f>"*"&amp;C2229</f>
        <v>*Lulled By His Words (GW)</v>
      </c>
    </row>
    <row r="2230" spans="1:9" x14ac:dyDescent="0.25">
      <c r="A2230" t="s">
        <v>3533</v>
      </c>
      <c r="B2230">
        <f>COUNTIF(progressive!C$13:BW$227,'cards-dc.json'!I3234)</f>
        <v>0</v>
      </c>
      <c r="C2230" t="s">
        <v>6401</v>
      </c>
      <c r="D2230" t="s">
        <v>3834</v>
      </c>
      <c r="E2230" t="s">
        <v>3951</v>
      </c>
      <c r="F2230">
        <v>0</v>
      </c>
      <c r="G2230">
        <v>0</v>
      </c>
      <c r="H2230" t="s">
        <v>12144</v>
      </c>
      <c r="I2230" s="69" t="str">
        <f>"*"&amp;C2230</f>
        <v>*Lúmeránë (TI)</v>
      </c>
    </row>
    <row r="2231" spans="1:9" x14ac:dyDescent="0.25">
      <c r="A2231" t="s">
        <v>2991</v>
      </c>
      <c r="B2231">
        <f>COUNTIF(progressive!C$13:BW$227,'cards-dc.json'!I2790)</f>
        <v>0</v>
      </c>
      <c r="C2231" t="s">
        <v>6402</v>
      </c>
      <c r="D2231" t="s">
        <v>3829</v>
      </c>
      <c r="E2231" t="s">
        <v>3951</v>
      </c>
      <c r="F2231">
        <v>0</v>
      </c>
      <c r="G2231">
        <v>0</v>
      </c>
      <c r="H2231" t="s">
        <v>12145</v>
      </c>
      <c r="I2231" s="69" t="str">
        <f>"*"&amp;C2231</f>
        <v>*Lumipallo (NW)</v>
      </c>
    </row>
    <row r="2232" spans="1:9" x14ac:dyDescent="0.25">
      <c r="A2232" t="s">
        <v>3080</v>
      </c>
      <c r="B2232">
        <f>COUNTIF(progressive!C$13:BW$227,'cards-dc.json'!#REF!)</f>
        <v>0</v>
      </c>
      <c r="C2232" t="s">
        <v>6403</v>
      </c>
      <c r="D2232" t="s">
        <v>3830</v>
      </c>
      <c r="E2232" t="s">
        <v>3951</v>
      </c>
      <c r="F2232">
        <v>0</v>
      </c>
      <c r="G2232">
        <v>0</v>
      </c>
      <c r="H2232" t="s">
        <v>12146</v>
      </c>
      <c r="I2232" s="69" t="str">
        <f>"*"&amp;C2232</f>
        <v>*Lure of Conquest (RN)</v>
      </c>
    </row>
    <row r="2233" spans="1:9" x14ac:dyDescent="0.25">
      <c r="A2233" t="s">
        <v>127</v>
      </c>
      <c r="B2233">
        <f>COUNTIF(progressive!C$13:BW$227,'cards-dc.json'!I130)</f>
        <v>0</v>
      </c>
      <c r="C2233" t="s">
        <v>6404</v>
      </c>
      <c r="D2233" t="s">
        <v>3835</v>
      </c>
      <c r="E2233" s="56" t="s">
        <v>3926</v>
      </c>
      <c r="F2233" t="s">
        <v>9785</v>
      </c>
      <c r="G2233" t="s">
        <v>9786</v>
      </c>
      <c r="H2233" t="s">
        <v>12147</v>
      </c>
      <c r="I2233" s="69" t="str">
        <f>"*"&amp;C2233</f>
        <v>*Lure of Creation (TW)</v>
      </c>
    </row>
    <row r="2234" spans="1:9" x14ac:dyDescent="0.25">
      <c r="A2234" t="s">
        <v>128</v>
      </c>
      <c r="B2234">
        <f>COUNTIF(progressive!C$13:BW$227,'cards-dc.json'!I1321)</f>
        <v>0</v>
      </c>
      <c r="C2234" t="s">
        <v>6406</v>
      </c>
      <c r="D2234" t="s">
        <v>3825</v>
      </c>
      <c r="E2234" s="56" t="s">
        <v>3942</v>
      </c>
      <c r="F2234" t="s">
        <v>9785</v>
      </c>
      <c r="G2234" t="s">
        <v>9786</v>
      </c>
      <c r="H2234" t="s">
        <v>12148</v>
      </c>
      <c r="I2234" s="69" t="str">
        <f>"*"&amp;C2234</f>
        <v>*Lure of Expedience (LE)</v>
      </c>
    </row>
    <row r="2235" spans="1:9" x14ac:dyDescent="0.25">
      <c r="A2235" t="s">
        <v>128</v>
      </c>
      <c r="B2235">
        <f>COUNTIF(progressive!C$13:BW$227,'cards-dc.json'!I131)</f>
        <v>0</v>
      </c>
      <c r="C2235" t="s">
        <v>6405</v>
      </c>
      <c r="D2235" t="s">
        <v>3835</v>
      </c>
      <c r="E2235" s="56" t="s">
        <v>3931</v>
      </c>
      <c r="F2235" t="s">
        <v>9785</v>
      </c>
      <c r="G2235" t="s">
        <v>9786</v>
      </c>
      <c r="H2235" t="s">
        <v>12149</v>
      </c>
      <c r="I2235" s="69" t="str">
        <f>"*"&amp;C2235</f>
        <v>*Lure of Expedience (TW)</v>
      </c>
    </row>
    <row r="2236" spans="1:9" x14ac:dyDescent="0.25">
      <c r="A2236" t="s">
        <v>1845</v>
      </c>
      <c r="B2236">
        <f>COUNTIF(progressive!C$13:BW$227,'cards-dc.json'!I2455)</f>
        <v>0</v>
      </c>
      <c r="C2236" t="s">
        <v>6407</v>
      </c>
      <c r="D2236" t="s">
        <v>3828</v>
      </c>
      <c r="E2236" t="s">
        <v>3951</v>
      </c>
      <c r="F2236">
        <v>0</v>
      </c>
      <c r="G2236">
        <v>0</v>
      </c>
      <c r="H2236" t="s">
        <v>12150</v>
      </c>
      <c r="I2236" s="69" t="str">
        <f>"*"&amp;C2236</f>
        <v>*Lure of Magic (NE)</v>
      </c>
    </row>
    <row r="2237" spans="1:9" x14ac:dyDescent="0.25">
      <c r="A2237" t="s">
        <v>129</v>
      </c>
      <c r="B2237">
        <f>COUNTIF(progressive!C$13:BW$227,'cards-dc.json'!I1322)</f>
        <v>0</v>
      </c>
      <c r="C2237" t="s">
        <v>6409</v>
      </c>
      <c r="D2237" t="s">
        <v>3825</v>
      </c>
      <c r="E2237" t="s">
        <v>3942</v>
      </c>
      <c r="F2237" t="s">
        <v>9785</v>
      </c>
      <c r="G2237" t="s">
        <v>9786</v>
      </c>
      <c r="H2237" t="s">
        <v>12151</v>
      </c>
      <c r="I2237" s="69" t="str">
        <f>"*"&amp;C2237</f>
        <v>*Lure of Nature (LE)</v>
      </c>
    </row>
    <row r="2238" spans="1:9" x14ac:dyDescent="0.25">
      <c r="A2238" t="s">
        <v>129</v>
      </c>
      <c r="B2238">
        <f>COUNTIF(progressive!C$13:BW$227,'cards-dc.json'!I132)</f>
        <v>0</v>
      </c>
      <c r="C2238" t="s">
        <v>6408</v>
      </c>
      <c r="D2238" t="s">
        <v>3835</v>
      </c>
      <c r="E2238" s="56" t="s">
        <v>3929</v>
      </c>
      <c r="F2238" t="s">
        <v>9785</v>
      </c>
      <c r="G2238" t="s">
        <v>9786</v>
      </c>
      <c r="H2238" t="s">
        <v>12152</v>
      </c>
      <c r="I2238" s="69" t="str">
        <f>"*"&amp;C2238</f>
        <v>*Lure of Nature (TW)</v>
      </c>
    </row>
    <row r="2239" spans="1:9" x14ac:dyDescent="0.25">
      <c r="A2239" t="s">
        <v>130</v>
      </c>
      <c r="B2239">
        <f>COUNTIF(progressive!C$13:BW$227,'cards-dc.json'!I133)</f>
        <v>0</v>
      </c>
      <c r="C2239" t="s">
        <v>6410</v>
      </c>
      <c r="D2239" t="s">
        <v>3835</v>
      </c>
      <c r="E2239" s="56" t="s">
        <v>3927</v>
      </c>
      <c r="F2239" t="s">
        <v>9785</v>
      </c>
      <c r="G2239" t="s">
        <v>9786</v>
      </c>
      <c r="H2239" t="s">
        <v>12153</v>
      </c>
      <c r="I2239" s="69" t="str">
        <f>"*"&amp;C2239</f>
        <v>*Lure of Power (TW)</v>
      </c>
    </row>
    <row r="2240" spans="1:9" x14ac:dyDescent="0.25">
      <c r="A2240" t="s">
        <v>3157</v>
      </c>
      <c r="B2240">
        <f>COUNTIF(progressive!C$13:BW$227,'cards-dc.json'!I3027)</f>
        <v>1</v>
      </c>
      <c r="C2240" t="s">
        <v>6411</v>
      </c>
      <c r="D2240" t="s">
        <v>3831</v>
      </c>
      <c r="E2240" t="s">
        <v>3951</v>
      </c>
      <c r="F2240">
        <v>0</v>
      </c>
      <c r="G2240">
        <v>0</v>
      </c>
      <c r="H2240" t="s">
        <v>12154</v>
      </c>
      <c r="I2240" s="69" t="str">
        <f>"*"&amp;C2240</f>
        <v>*Lure of the Rings (RS)</v>
      </c>
    </row>
    <row r="2241" spans="1:9" x14ac:dyDescent="0.25">
      <c r="A2241" t="s">
        <v>131</v>
      </c>
      <c r="B2241">
        <f>COUNTIF(progressive!C$13:BW$227,'cards-dc.json'!I1323)</f>
        <v>0</v>
      </c>
      <c r="C2241" t="s">
        <v>6413</v>
      </c>
      <c r="D2241" t="s">
        <v>3825</v>
      </c>
      <c r="E2241" t="s">
        <v>3942</v>
      </c>
      <c r="F2241" t="s">
        <v>9785</v>
      </c>
      <c r="G2241" t="s">
        <v>9786</v>
      </c>
      <c r="H2241" t="s">
        <v>12155</v>
      </c>
      <c r="I2241" s="69" t="str">
        <f>"*"&amp;C2241</f>
        <v>*Lure of the Senses (LE)</v>
      </c>
    </row>
    <row r="2242" spans="1:9" x14ac:dyDescent="0.25">
      <c r="A2242" t="s">
        <v>131</v>
      </c>
      <c r="B2242">
        <f>COUNTIF(progressive!C$13:BW$227,'cards-dc.json'!I134)</f>
        <v>0</v>
      </c>
      <c r="C2242" t="s">
        <v>6412</v>
      </c>
      <c r="D2242" t="s">
        <v>3835</v>
      </c>
      <c r="E2242" t="s">
        <v>3931</v>
      </c>
      <c r="F2242" t="s">
        <v>9785</v>
      </c>
      <c r="G2242" t="s">
        <v>9786</v>
      </c>
      <c r="H2242" t="s">
        <v>12156</v>
      </c>
      <c r="I2242" s="69" t="str">
        <f>"*"&amp;C2242</f>
        <v>*Lure of the Senses (TW)</v>
      </c>
    </row>
    <row r="2243" spans="1:9" x14ac:dyDescent="0.25">
      <c r="A2243" t="s">
        <v>3325</v>
      </c>
      <c r="B2243">
        <f>COUNTIF(progressive!C$13:BW$227,'cards-dc.json'!#REF!)</f>
        <v>0</v>
      </c>
      <c r="C2243" t="s">
        <v>6414</v>
      </c>
      <c r="D2243" t="s">
        <v>3832</v>
      </c>
      <c r="E2243" t="s">
        <v>3951</v>
      </c>
      <c r="F2243">
        <v>0</v>
      </c>
      <c r="G2243">
        <v>0</v>
      </c>
      <c r="H2243" t="s">
        <v>10124</v>
      </c>
      <c r="I2243" s="69" t="str">
        <f>"*"&amp;C2243</f>
        <v>*Lurmsakûn (SL)</v>
      </c>
    </row>
    <row r="2244" spans="1:9" x14ac:dyDescent="0.25">
      <c r="A2244" t="s">
        <v>1753</v>
      </c>
      <c r="B2244">
        <f>COUNTIF(progressive!C$13:BW$227,'cards-dc.json'!I2352)</f>
        <v>0</v>
      </c>
      <c r="C2244" t="s">
        <v>6415</v>
      </c>
      <c r="D2244" t="s">
        <v>3819</v>
      </c>
      <c r="E2244" t="s">
        <v>3951</v>
      </c>
      <c r="F2244">
        <v>0</v>
      </c>
      <c r="G2244">
        <v>0</v>
      </c>
      <c r="H2244" t="s">
        <v>12157</v>
      </c>
      <c r="I2244" s="69" t="str">
        <f>"*"&amp;C2244</f>
        <v>*Lust for Treasure (DF)</v>
      </c>
    </row>
    <row r="2245" spans="1:9" x14ac:dyDescent="0.25">
      <c r="A2245" t="s">
        <v>3113</v>
      </c>
      <c r="B2245">
        <f>COUNTIF(progressive!C$13:BW$227,'cards-dc.json'!#REF!)</f>
        <v>0</v>
      </c>
      <c r="C2245" t="s">
        <v>6416</v>
      </c>
      <c r="D2245" t="s">
        <v>3830</v>
      </c>
      <c r="E2245" t="s">
        <v>3951</v>
      </c>
      <c r="F2245">
        <v>0</v>
      </c>
      <c r="G2245">
        <v>0</v>
      </c>
      <c r="H2245" t="s">
        <v>12158</v>
      </c>
      <c r="I2245" s="69" t="str">
        <f>"*"&amp;C2245</f>
        <v>*Lust of Battle (RN)</v>
      </c>
    </row>
    <row r="2246" spans="1:9" x14ac:dyDescent="0.25">
      <c r="A2246" t="s">
        <v>2205</v>
      </c>
      <c r="B2246">
        <f>COUNTIF(progressive!C$13:BW$227,'cards-dc.json'!I3511)</f>
        <v>0</v>
      </c>
      <c r="C2246" t="s">
        <v>6417</v>
      </c>
      <c r="D2246" t="s">
        <v>3817</v>
      </c>
      <c r="E2246" t="s">
        <v>3951</v>
      </c>
      <c r="F2246">
        <v>0</v>
      </c>
      <c r="G2246">
        <v>0</v>
      </c>
      <c r="H2246" t="s">
        <v>12159</v>
      </c>
      <c r="I2246" s="69" t="str">
        <f>"*"&amp;C2246</f>
        <v>*Lyerin (CA)</v>
      </c>
    </row>
    <row r="2247" spans="1:9" x14ac:dyDescent="0.25">
      <c r="A2247" t="s">
        <v>2068</v>
      </c>
      <c r="B2247">
        <f>COUNTIF(progressive!C$13:BW$227,'cards-dc.json'!I3346)</f>
        <v>0</v>
      </c>
      <c r="C2247" t="s">
        <v>6418</v>
      </c>
      <c r="D2247" t="s">
        <v>3815</v>
      </c>
      <c r="E2247" t="s">
        <v>3951</v>
      </c>
      <c r="F2247">
        <v>0</v>
      </c>
      <c r="G2247">
        <v>0</v>
      </c>
      <c r="H2247" t="s">
        <v>12160</v>
      </c>
      <c r="I2247" s="69" t="str">
        <f>"*"&amp;C2247</f>
        <v>*Lyharg (BO)</v>
      </c>
    </row>
    <row r="2248" spans="1:9" x14ac:dyDescent="0.25">
      <c r="A2248" t="s">
        <v>2055</v>
      </c>
      <c r="B2248">
        <f>COUNTIF(progressive!C$13:BW$227,'cards-dc.json'!I3333)</f>
        <v>0</v>
      </c>
      <c r="C2248" t="s">
        <v>6419</v>
      </c>
      <c r="D2248" t="s">
        <v>3815</v>
      </c>
      <c r="E2248" t="s">
        <v>3951</v>
      </c>
      <c r="F2248">
        <v>0</v>
      </c>
      <c r="G2248">
        <v>0</v>
      </c>
      <c r="H2248" t="s">
        <v>10124</v>
      </c>
      <c r="I2248" s="69" t="str">
        <f>"*"&amp;C2248</f>
        <v>*Lyneria (BO)</v>
      </c>
    </row>
    <row r="2249" spans="1:9" x14ac:dyDescent="0.25">
      <c r="A2249" t="s">
        <v>2069</v>
      </c>
      <c r="B2249">
        <f>COUNTIF(progressive!C$13:BW$227,'cards-dc.json'!I3347)</f>
        <v>0</v>
      </c>
      <c r="C2249" t="s">
        <v>6420</v>
      </c>
      <c r="D2249" t="s">
        <v>3815</v>
      </c>
      <c r="E2249" s="56" t="s">
        <v>3951</v>
      </c>
      <c r="F2249">
        <v>0</v>
      </c>
      <c r="G2249">
        <v>0</v>
      </c>
      <c r="H2249" t="s">
        <v>12161</v>
      </c>
      <c r="I2249" s="69" t="str">
        <f>"*"&amp;C2249</f>
        <v>*Lynîr (BO)</v>
      </c>
    </row>
    <row r="2250" spans="1:9" x14ac:dyDescent="0.25">
      <c r="A2250" t="s">
        <v>3434</v>
      </c>
      <c r="B2250">
        <f>COUNTIF(progressive!C$13:BW$227,'cards-dc.json'!I4085)</f>
        <v>0</v>
      </c>
      <c r="C2250" t="s">
        <v>6421</v>
      </c>
      <c r="D2250" t="s">
        <v>3832</v>
      </c>
      <c r="E2250" s="56" t="s">
        <v>3951</v>
      </c>
      <c r="F2250">
        <v>0</v>
      </c>
      <c r="G2250">
        <v>0</v>
      </c>
      <c r="H2250" t="s">
        <v>12162</v>
      </c>
      <c r="I2250" s="69" t="str">
        <f>"*"&amp;C2250</f>
        <v>*Mablad-dûm [H] (SL)</v>
      </c>
    </row>
    <row r="2251" spans="1:9" x14ac:dyDescent="0.25">
      <c r="A2251" t="s">
        <v>3434</v>
      </c>
      <c r="B2251">
        <f>COUNTIF(progressive!C$13:BW$227,'cards-dc.json'!I4086)</f>
        <v>0</v>
      </c>
      <c r="C2251" t="s">
        <v>6422</v>
      </c>
      <c r="D2251" t="s">
        <v>3832</v>
      </c>
      <c r="E2251" s="56" t="s">
        <v>3951</v>
      </c>
      <c r="F2251">
        <v>0</v>
      </c>
      <c r="G2251">
        <v>0</v>
      </c>
      <c r="H2251" t="s">
        <v>12163</v>
      </c>
      <c r="I2251" s="69" t="str">
        <f>"*"&amp;C2251</f>
        <v>*Mablad-dûm [M] (SL)</v>
      </c>
    </row>
    <row r="2252" spans="1:9" x14ac:dyDescent="0.25">
      <c r="A2252" t="s">
        <v>53</v>
      </c>
      <c r="B2252">
        <f>COUNTIF(progressive!C$13:BW$227,'cards-dc.json'!I55)</f>
        <v>0</v>
      </c>
      <c r="C2252" t="s">
        <v>6423</v>
      </c>
      <c r="D2252" t="s">
        <v>3835</v>
      </c>
      <c r="E2252" s="56" t="s">
        <v>3926</v>
      </c>
      <c r="F2252" t="s">
        <v>9787</v>
      </c>
      <c r="G2252" t="s">
        <v>9788</v>
      </c>
      <c r="H2252" t="s">
        <v>12164</v>
      </c>
      <c r="I2252" s="69" t="str">
        <f>"*"&amp;C2252</f>
        <v>*Mablung (TW)</v>
      </c>
    </row>
    <row r="2253" spans="1:9" x14ac:dyDescent="0.25">
      <c r="A2253" t="s">
        <v>3681</v>
      </c>
      <c r="B2253">
        <f>COUNTIF(progressive!C$13:BW$227,'cards-dc.json'!I4246)</f>
        <v>1</v>
      </c>
      <c r="C2253" t="s">
        <v>6424</v>
      </c>
      <c r="D2253" t="s">
        <v>3837</v>
      </c>
      <c r="E2253" s="56" t="s">
        <v>3951</v>
      </c>
      <c r="F2253">
        <v>0</v>
      </c>
      <c r="G2253">
        <v>0</v>
      </c>
      <c r="H2253" t="s">
        <v>12165</v>
      </c>
      <c r="I2253" s="69" t="str">
        <f>"*"&amp;C2253</f>
        <v>*Mace of Anárion (WR)</v>
      </c>
    </row>
    <row r="2254" spans="1:9" x14ac:dyDescent="0.25">
      <c r="A2254" t="s">
        <v>3682</v>
      </c>
      <c r="B2254">
        <f>COUNTIF(progressive!C$13:BW$227,'cards-dc.json'!I4247)</f>
        <v>0</v>
      </c>
      <c r="C2254" t="s">
        <v>6425</v>
      </c>
      <c r="D2254" t="s">
        <v>3837</v>
      </c>
      <c r="E2254" s="56" t="s">
        <v>3951</v>
      </c>
      <c r="F2254">
        <v>0</v>
      </c>
      <c r="G2254">
        <v>0</v>
      </c>
      <c r="H2254" t="s">
        <v>12166</v>
      </c>
      <c r="I2254" s="69" t="str">
        <f>"*"&amp;C2254</f>
        <v>*Mace-master (WR)</v>
      </c>
    </row>
    <row r="2255" spans="1:9" x14ac:dyDescent="0.25">
      <c r="A2255" t="s">
        <v>1846</v>
      </c>
      <c r="B2255">
        <f>COUNTIF(progressive!C$13:BW$227,'cards-dc.json'!I2456)</f>
        <v>0</v>
      </c>
      <c r="C2255" t="s">
        <v>6426</v>
      </c>
      <c r="D2255" t="s">
        <v>3828</v>
      </c>
      <c r="E2255" s="56" t="s">
        <v>3951</v>
      </c>
      <c r="F2255">
        <v>0</v>
      </c>
      <c r="G2255">
        <v>0</v>
      </c>
      <c r="H2255" t="s">
        <v>12167</v>
      </c>
      <c r="I2255" s="69" t="str">
        <f>"*"&amp;C2255</f>
        <v>*Made for His Rescue (NE)</v>
      </c>
    </row>
    <row r="2256" spans="1:9" x14ac:dyDescent="0.25">
      <c r="A2256" t="s">
        <v>2581</v>
      </c>
      <c r="B2256">
        <f>COUNTIF(progressive!C$13:BW$227,'cards-dc.json'!I3961)</f>
        <v>0</v>
      </c>
      <c r="C2256" t="s">
        <v>6427</v>
      </c>
      <c r="D2256" t="s">
        <v>3823</v>
      </c>
      <c r="E2256" t="s">
        <v>3951</v>
      </c>
      <c r="F2256">
        <v>0</v>
      </c>
      <c r="G2256">
        <v>0</v>
      </c>
      <c r="H2256" t="s">
        <v>12168</v>
      </c>
      <c r="I2256" s="69" t="str">
        <f>"*"&amp;C2256</f>
        <v>*Made His Dwelling There (GW)</v>
      </c>
    </row>
    <row r="2257" spans="1:9" x14ac:dyDescent="0.25">
      <c r="A2257" t="s">
        <v>1939</v>
      </c>
      <c r="B2257">
        <f>COUNTIF(progressive!C$13:BW$227,'cards-dc.json'!I2551)</f>
        <v>1</v>
      </c>
      <c r="C2257" t="s">
        <v>6428</v>
      </c>
      <c r="D2257" t="s">
        <v>3828</v>
      </c>
      <c r="E2257" s="56" t="s">
        <v>3951</v>
      </c>
      <c r="F2257">
        <v>0</v>
      </c>
      <c r="G2257">
        <v>0</v>
      </c>
      <c r="H2257" t="s">
        <v>12169</v>
      </c>
      <c r="I2257" s="69" t="str">
        <f>"*"&amp;C2257</f>
        <v>*Made Ready His Coming (NE)</v>
      </c>
    </row>
    <row r="2258" spans="1:9" x14ac:dyDescent="0.25">
      <c r="A2258" t="s">
        <v>2380</v>
      </c>
      <c r="B2258">
        <f>COUNTIF(progressive!C$13:BW$227,'cards-dc.json'!I3733)</f>
        <v>0</v>
      </c>
      <c r="C2258" t="s">
        <v>6429</v>
      </c>
      <c r="D2258" t="s">
        <v>3821</v>
      </c>
      <c r="E2258" t="s">
        <v>3951</v>
      </c>
      <c r="F2258">
        <v>0</v>
      </c>
      <c r="G2258">
        <v>0</v>
      </c>
      <c r="H2258" t="s">
        <v>10124</v>
      </c>
      <c r="I2258" s="69" t="str">
        <f>"*"&amp;C2258</f>
        <v>*Mag (DS)</v>
      </c>
    </row>
    <row r="2259" spans="1:9" x14ac:dyDescent="0.25">
      <c r="A2259" t="s">
        <v>319</v>
      </c>
      <c r="B2259">
        <f>COUNTIF(progressive!C$13:BW$227,'cards-dc.json'!I324)</f>
        <v>0</v>
      </c>
      <c r="C2259" t="s">
        <v>6430</v>
      </c>
      <c r="D2259" t="s">
        <v>3835</v>
      </c>
      <c r="E2259" t="s">
        <v>3926</v>
      </c>
      <c r="F2259" t="s">
        <v>9783</v>
      </c>
      <c r="G2259" t="s">
        <v>9788</v>
      </c>
      <c r="H2259" t="s">
        <v>12170</v>
      </c>
      <c r="I2259" s="69" t="str">
        <f>"*"&amp;C2259</f>
        <v>*Magic Ring of Courage (TW)</v>
      </c>
    </row>
    <row r="2260" spans="1:9" x14ac:dyDescent="0.25">
      <c r="A2260" t="s">
        <v>1017</v>
      </c>
      <c r="B2260">
        <f>COUNTIF(progressive!C$13:BW$227,'cards-dc.json'!I1445)</f>
        <v>4</v>
      </c>
      <c r="C2260" t="s">
        <v>6431</v>
      </c>
      <c r="D2260" t="s">
        <v>3825</v>
      </c>
      <c r="E2260" s="56" t="s">
        <v>3926</v>
      </c>
      <c r="F2260" t="s">
        <v>9783</v>
      </c>
      <c r="G2260" t="s">
        <v>9784</v>
      </c>
      <c r="H2260" t="s">
        <v>12171</v>
      </c>
      <c r="I2260" s="69" t="str">
        <f>"*"&amp;C2260</f>
        <v>*Magic Ring of Delusion (LE)</v>
      </c>
    </row>
    <row r="2261" spans="1:9" x14ac:dyDescent="0.25">
      <c r="A2261" t="s">
        <v>1018</v>
      </c>
      <c r="B2261">
        <f>COUNTIF(progressive!C$13:BW$227,'cards-dc.json'!I1446)</f>
        <v>0</v>
      </c>
      <c r="C2261" t="s">
        <v>6432</v>
      </c>
      <c r="D2261" t="s">
        <v>3825</v>
      </c>
      <c r="E2261" t="s">
        <v>3926</v>
      </c>
      <c r="F2261" t="s">
        <v>9783</v>
      </c>
      <c r="G2261" t="s">
        <v>9784</v>
      </c>
      <c r="H2261" t="s">
        <v>12172</v>
      </c>
      <c r="I2261" s="69" t="str">
        <f>"*"&amp;C2261</f>
        <v>*Magic Ring of Enigma (LE)</v>
      </c>
    </row>
    <row r="2262" spans="1:9" x14ac:dyDescent="0.25">
      <c r="A2262" t="s">
        <v>1019</v>
      </c>
      <c r="B2262">
        <f>COUNTIF(progressive!C$13:BW$227,'cards-dc.json'!I1447)</f>
        <v>0</v>
      </c>
      <c r="C2262" t="s">
        <v>6433</v>
      </c>
      <c r="D2262" t="s">
        <v>3825</v>
      </c>
      <c r="E2262" s="56" t="s">
        <v>3926</v>
      </c>
      <c r="F2262" t="s">
        <v>9783</v>
      </c>
      <c r="G2262" t="s">
        <v>9784</v>
      </c>
      <c r="H2262" t="s">
        <v>12173</v>
      </c>
      <c r="I2262" s="69" t="str">
        <f>"*"&amp;C2262</f>
        <v>*Magic Ring of Fury (LE)</v>
      </c>
    </row>
    <row r="2263" spans="1:9" x14ac:dyDescent="0.25">
      <c r="A2263" t="s">
        <v>1020</v>
      </c>
      <c r="B2263">
        <f>COUNTIF(progressive!C$13:BW$227,'cards-dc.json'!I1448)</f>
        <v>0</v>
      </c>
      <c r="C2263" t="s">
        <v>6434</v>
      </c>
      <c r="D2263" t="s">
        <v>3825</v>
      </c>
      <c r="E2263" s="56" t="s">
        <v>3926</v>
      </c>
      <c r="F2263" t="s">
        <v>9783</v>
      </c>
      <c r="G2263" t="s">
        <v>9784</v>
      </c>
      <c r="H2263" t="s">
        <v>12174</v>
      </c>
      <c r="I2263" s="69" t="str">
        <f>"*"&amp;C2263</f>
        <v>*Magic Ring of Guile (LE)</v>
      </c>
    </row>
    <row r="2264" spans="1:9" x14ac:dyDescent="0.25">
      <c r="A2264" t="s">
        <v>1021</v>
      </c>
      <c r="B2264">
        <f>COUNTIF(progressive!C$13:BW$227,'cards-dc.json'!I1449)</f>
        <v>0</v>
      </c>
      <c r="C2264" t="s">
        <v>6435</v>
      </c>
      <c r="D2264" t="s">
        <v>3825</v>
      </c>
      <c r="E2264" s="56" t="s">
        <v>3926</v>
      </c>
      <c r="F2264" t="s">
        <v>9783</v>
      </c>
      <c r="G2264" t="s">
        <v>9784</v>
      </c>
      <c r="H2264" t="s">
        <v>12175</v>
      </c>
      <c r="I2264" s="69" t="str">
        <f>"*"&amp;C2264</f>
        <v>*Magic Ring of Lies (LE)</v>
      </c>
    </row>
    <row r="2265" spans="1:9" x14ac:dyDescent="0.25">
      <c r="A2265" t="s">
        <v>320</v>
      </c>
      <c r="B2265">
        <f>COUNTIF(progressive!C$13:BW$227,'cards-dc.json'!I325)</f>
        <v>0</v>
      </c>
      <c r="C2265" t="s">
        <v>6436</v>
      </c>
      <c r="D2265" t="s">
        <v>3835</v>
      </c>
      <c r="E2265" t="s">
        <v>3926</v>
      </c>
      <c r="F2265" t="s">
        <v>9783</v>
      </c>
      <c r="G2265" t="s">
        <v>9788</v>
      </c>
      <c r="H2265" t="s">
        <v>12176</v>
      </c>
      <c r="I2265" s="69" t="str">
        <f>"*"&amp;C2265</f>
        <v>*Magic Ring of Lore (TW)</v>
      </c>
    </row>
    <row r="2266" spans="1:9" x14ac:dyDescent="0.25">
      <c r="A2266" t="s">
        <v>321</v>
      </c>
      <c r="B2266">
        <f>COUNTIF(progressive!C$13:BW$227,'cards-dc.json'!I326)</f>
        <v>0</v>
      </c>
      <c r="C2266" t="s">
        <v>6437</v>
      </c>
      <c r="D2266" t="s">
        <v>3835</v>
      </c>
      <c r="E2266" t="s">
        <v>3926</v>
      </c>
      <c r="F2266" t="s">
        <v>9783</v>
      </c>
      <c r="G2266" t="s">
        <v>9788</v>
      </c>
      <c r="H2266" t="s">
        <v>12177</v>
      </c>
      <c r="I2266" s="69" t="str">
        <f>"*"&amp;C2266</f>
        <v>*Magic Ring of Nature (TW)</v>
      </c>
    </row>
    <row r="2267" spans="1:9" x14ac:dyDescent="0.25">
      <c r="A2267" t="s">
        <v>1022</v>
      </c>
      <c r="B2267">
        <f>COUNTIF(progressive!C$13:BW$227,'cards-dc.json'!I1450)</f>
        <v>0</v>
      </c>
      <c r="C2267" t="s">
        <v>6438</v>
      </c>
      <c r="D2267" t="s">
        <v>3825</v>
      </c>
      <c r="E2267" s="56" t="s">
        <v>3926</v>
      </c>
      <c r="F2267" t="s">
        <v>9783</v>
      </c>
      <c r="G2267" t="s">
        <v>9784</v>
      </c>
      <c r="H2267" t="s">
        <v>12178</v>
      </c>
      <c r="I2267" s="69" t="str">
        <f>"*"&amp;C2267</f>
        <v>*Magic Ring of Savagery (LE)</v>
      </c>
    </row>
    <row r="2268" spans="1:9" x14ac:dyDescent="0.25">
      <c r="A2268" t="s">
        <v>1023</v>
      </c>
      <c r="B2268">
        <f>COUNTIF(progressive!C$13:BW$227,'cards-dc.json'!I1451)</f>
        <v>0</v>
      </c>
      <c r="C2268" t="s">
        <v>6439</v>
      </c>
      <c r="D2268" t="s">
        <v>3825</v>
      </c>
      <c r="E2268" s="56" t="s">
        <v>3926</v>
      </c>
      <c r="F2268" t="s">
        <v>9783</v>
      </c>
      <c r="G2268" t="s">
        <v>9784</v>
      </c>
      <c r="H2268" t="s">
        <v>12179</v>
      </c>
      <c r="I2268" s="69" t="str">
        <f>"*"&amp;C2268</f>
        <v>*Magic Ring of Shadows (LE)</v>
      </c>
    </row>
    <row r="2269" spans="1:9" x14ac:dyDescent="0.25">
      <c r="A2269" t="s">
        <v>322</v>
      </c>
      <c r="B2269">
        <f>COUNTIF(progressive!C$13:BW$227,'cards-dc.json'!I327)</f>
        <v>0</v>
      </c>
      <c r="C2269" t="s">
        <v>6440</v>
      </c>
      <c r="D2269" t="s">
        <v>3835</v>
      </c>
      <c r="E2269" s="56" t="s">
        <v>3926</v>
      </c>
      <c r="F2269" t="s">
        <v>9783</v>
      </c>
      <c r="G2269" t="s">
        <v>9788</v>
      </c>
      <c r="H2269" t="s">
        <v>12180</v>
      </c>
      <c r="I2269" s="69" t="str">
        <f>"*"&amp;C2269</f>
        <v>*Magic Ring of Stealth (TW)</v>
      </c>
    </row>
    <row r="2270" spans="1:9" x14ac:dyDescent="0.25">
      <c r="A2270" t="s">
        <v>1024</v>
      </c>
      <c r="B2270">
        <f>COUNTIF(progressive!C$13:BW$227,'cards-dc.json'!I1452)</f>
        <v>0</v>
      </c>
      <c r="C2270" t="s">
        <v>6441</v>
      </c>
      <c r="D2270" t="s">
        <v>3825</v>
      </c>
      <c r="E2270" t="s">
        <v>3926</v>
      </c>
      <c r="F2270" t="s">
        <v>9783</v>
      </c>
      <c r="G2270" t="s">
        <v>9784</v>
      </c>
      <c r="H2270" t="s">
        <v>12181</v>
      </c>
      <c r="I2270" s="69" t="str">
        <f>"*"&amp;C2270</f>
        <v>*Magic Ring of Weals (LE)</v>
      </c>
    </row>
    <row r="2271" spans="1:9" x14ac:dyDescent="0.25">
      <c r="A2271" t="s">
        <v>323</v>
      </c>
      <c r="B2271">
        <f>COUNTIF(progressive!C$13:BW$227,'cards-dc.json'!I328)</f>
        <v>0</v>
      </c>
      <c r="C2271" t="s">
        <v>6442</v>
      </c>
      <c r="D2271" t="s">
        <v>3835</v>
      </c>
      <c r="E2271" s="56" t="s">
        <v>3926</v>
      </c>
      <c r="F2271" t="s">
        <v>9783</v>
      </c>
      <c r="G2271" t="s">
        <v>9788</v>
      </c>
      <c r="H2271" t="s">
        <v>12182</v>
      </c>
      <c r="I2271" s="69" t="str">
        <f>"*"&amp;C2271</f>
        <v>*Magic Ring of Words (TW)</v>
      </c>
    </row>
    <row r="2272" spans="1:9" x14ac:dyDescent="0.25">
      <c r="A2272" t="s">
        <v>616</v>
      </c>
      <c r="B2272">
        <f>COUNTIF(progressive!C$13:BW$227,'cards-dc.json'!I985)</f>
        <v>0</v>
      </c>
      <c r="C2272" t="s">
        <v>6443</v>
      </c>
      <c r="D2272" t="s">
        <v>3833</v>
      </c>
      <c r="E2272" t="s">
        <v>3935</v>
      </c>
      <c r="F2272" t="s">
        <v>9783</v>
      </c>
      <c r="G2272" t="s">
        <v>9788</v>
      </c>
      <c r="H2272" t="s">
        <v>12183</v>
      </c>
      <c r="I2272" s="69" t="str">
        <f>"*"&amp;C2272</f>
        <v>*Magical Harp (TD)</v>
      </c>
    </row>
    <row r="2273" spans="1:9" x14ac:dyDescent="0.25">
      <c r="A2273" t="s">
        <v>2582</v>
      </c>
      <c r="B2273">
        <f>COUNTIF(progressive!C$13:BW$227,'cards-dc.json'!I3962)</f>
        <v>0</v>
      </c>
      <c r="C2273" t="s">
        <v>6444</v>
      </c>
      <c r="D2273" t="s">
        <v>3823</v>
      </c>
      <c r="E2273" s="56" t="s">
        <v>3951</v>
      </c>
      <c r="F2273">
        <v>0</v>
      </c>
      <c r="G2273">
        <v>0</v>
      </c>
      <c r="H2273" t="s">
        <v>12184</v>
      </c>
      <c r="I2273" s="69" t="str">
        <f>"*"&amp;C2273</f>
        <v>*Magical Toys (GW)</v>
      </c>
    </row>
    <row r="2274" spans="1:9" x14ac:dyDescent="0.25">
      <c r="A2274" t="s">
        <v>2396</v>
      </c>
      <c r="B2274">
        <f>COUNTIF(progressive!C$13:BW$227,'cards-dc.json'!I3749)</f>
        <v>0</v>
      </c>
      <c r="C2274" t="s">
        <v>6445</v>
      </c>
      <c r="D2274" t="s">
        <v>3821</v>
      </c>
      <c r="E2274" s="56" t="s">
        <v>3951</v>
      </c>
      <c r="F2274">
        <v>0</v>
      </c>
      <c r="G2274">
        <v>0</v>
      </c>
      <c r="H2274" t="s">
        <v>12185</v>
      </c>
      <c r="I2274" s="69" t="str">
        <f>"*"&amp;C2274</f>
        <v>*Magri (DS)</v>
      </c>
    </row>
    <row r="2275" spans="1:9" x14ac:dyDescent="0.25">
      <c r="A2275" t="s">
        <v>3287</v>
      </c>
      <c r="B2275">
        <f>COUNTIF(progressive!C$13:BW$227,'cards-dc.json'!#REF!)</f>
        <v>0</v>
      </c>
      <c r="C2275" t="s">
        <v>6446</v>
      </c>
      <c r="D2275" t="s">
        <v>3832</v>
      </c>
      <c r="E2275" t="s">
        <v>3951</v>
      </c>
      <c r="F2275">
        <v>0</v>
      </c>
      <c r="G2275">
        <v>0</v>
      </c>
      <c r="H2275" t="s">
        <v>12186</v>
      </c>
      <c r="I2275" s="69" t="str">
        <f>"*"&amp;C2275</f>
        <v>*Magurgoth (SL)</v>
      </c>
    </row>
    <row r="2276" spans="1:9" x14ac:dyDescent="0.25">
      <c r="A2276" t="s">
        <v>2992</v>
      </c>
      <c r="B2276">
        <f>COUNTIF(progressive!C$13:BW$227,'cards-dc.json'!I2791)</f>
        <v>0</v>
      </c>
      <c r="C2276" t="s">
        <v>6447</v>
      </c>
      <c r="D2276" t="s">
        <v>3829</v>
      </c>
      <c r="E2276" s="56" t="s">
        <v>3951</v>
      </c>
      <c r="F2276">
        <v>0</v>
      </c>
      <c r="G2276">
        <v>0</v>
      </c>
      <c r="H2276" t="s">
        <v>12187</v>
      </c>
      <c r="I2276" s="69" t="str">
        <f>"*"&amp;C2276</f>
        <v>*Major Spell-beadA (NW)</v>
      </c>
    </row>
    <row r="2277" spans="1:9" x14ac:dyDescent="0.25">
      <c r="A2277" t="s">
        <v>2993</v>
      </c>
      <c r="B2277">
        <f>COUNTIF(progressive!C$13:BW$227,'cards-dc.json'!I2792)</f>
        <v>0</v>
      </c>
      <c r="C2277" t="s">
        <v>6448</v>
      </c>
      <c r="D2277" t="s">
        <v>3829</v>
      </c>
      <c r="E2277" s="56" t="s">
        <v>3951</v>
      </c>
      <c r="F2277">
        <v>0</v>
      </c>
      <c r="G2277">
        <v>0</v>
      </c>
      <c r="H2277" t="s">
        <v>12187</v>
      </c>
      <c r="I2277" s="69" t="str">
        <f>"*"&amp;C2277</f>
        <v>*Major Spell-beadB (NW)</v>
      </c>
    </row>
    <row r="2278" spans="1:9" x14ac:dyDescent="0.25">
      <c r="A2278" t="s">
        <v>2302</v>
      </c>
      <c r="B2278">
        <f>COUNTIF(progressive!C$13:BW$227,'cards-dc.json'!I3630)</f>
        <v>0</v>
      </c>
      <c r="C2278" t="s">
        <v>6449</v>
      </c>
      <c r="D2278" t="s">
        <v>3818</v>
      </c>
      <c r="E2278" s="56" t="s">
        <v>3951</v>
      </c>
      <c r="F2278">
        <v>0</v>
      </c>
      <c r="G2278">
        <v>0</v>
      </c>
      <c r="H2278" t="s">
        <v>12188</v>
      </c>
      <c r="I2278" s="69" t="str">
        <f>"*"&amp;C2278</f>
        <v>*Make League and Common Council (CP)</v>
      </c>
    </row>
    <row r="2279" spans="1:9" x14ac:dyDescent="0.25">
      <c r="A2279" t="s">
        <v>2583</v>
      </c>
      <c r="B2279">
        <f>COUNTIF(progressive!C$13:BW$227,'cards-dc.json'!I3963)</f>
        <v>1</v>
      </c>
      <c r="C2279" t="s">
        <v>6450</v>
      </c>
      <c r="D2279" t="s">
        <v>3823</v>
      </c>
      <c r="E2279" s="56" t="s">
        <v>3951</v>
      </c>
      <c r="F2279">
        <v>0</v>
      </c>
      <c r="G2279">
        <v>0</v>
      </c>
      <c r="H2279" t="s">
        <v>12189</v>
      </c>
      <c r="I2279" s="69" t="str">
        <f>"*"&amp;C2279</f>
        <v>*Make Use of His Desire (GW)</v>
      </c>
    </row>
    <row r="2280" spans="1:9" x14ac:dyDescent="0.25">
      <c r="A2280" t="s">
        <v>1429</v>
      </c>
      <c r="B2280">
        <f>COUNTIF(progressive!C$13:BW$227,'cards-dc.json'!I1989)</f>
        <v>0</v>
      </c>
      <c r="C2280" t="s">
        <v>6451</v>
      </c>
      <c r="D2280" t="s">
        <v>3814</v>
      </c>
      <c r="E2280" t="s">
        <v>3927</v>
      </c>
      <c r="F2280" t="s">
        <v>9790</v>
      </c>
      <c r="G2280" t="s">
        <v>9784</v>
      </c>
      <c r="H2280" t="s">
        <v>12190</v>
      </c>
      <c r="I2280" s="69" t="str">
        <f>"*"&amp;C2280</f>
        <v>*Maker's Map (BA)</v>
      </c>
    </row>
    <row r="2281" spans="1:9" x14ac:dyDescent="0.25">
      <c r="A2281" t="s">
        <v>2994</v>
      </c>
      <c r="B2281">
        <f>COUNTIF(progressive!C$13:BW$227,'cards-dc.json'!I2793)</f>
        <v>0</v>
      </c>
      <c r="C2281" t="s">
        <v>6452</v>
      </c>
      <c r="D2281" t="s">
        <v>3829</v>
      </c>
      <c r="E2281" t="s">
        <v>3951</v>
      </c>
      <c r="F2281">
        <v>0</v>
      </c>
      <c r="G2281">
        <v>0</v>
      </c>
      <c r="H2281" t="s">
        <v>12191</v>
      </c>
      <c r="I2281" s="69" t="str">
        <f>"*"&amp;C2281</f>
        <v>*Makeshift Camp (NW)</v>
      </c>
    </row>
    <row r="2282" spans="1:9" x14ac:dyDescent="0.25">
      <c r="A2282" t="s">
        <v>2356</v>
      </c>
      <c r="B2282">
        <f>COUNTIF(progressive!C$13:BW$227,'cards-dc.json'!I3709)</f>
        <v>0</v>
      </c>
      <c r="C2282" t="s">
        <v>6453</v>
      </c>
      <c r="D2282" t="s">
        <v>3821</v>
      </c>
      <c r="E2282" s="56" t="s">
        <v>3951</v>
      </c>
      <c r="F2282">
        <v>0</v>
      </c>
      <c r="G2282">
        <v>0</v>
      </c>
      <c r="H2282" t="s">
        <v>12192</v>
      </c>
      <c r="I2282" s="69" t="str">
        <f>"*"&amp;C2282</f>
        <v>*Malezar (DS)</v>
      </c>
    </row>
    <row r="2283" spans="1:9" x14ac:dyDescent="0.25">
      <c r="A2283" t="s">
        <v>3062</v>
      </c>
      <c r="B2283">
        <f>COUNTIF(progressive!C$13:BW$227,'cards-dc.json'!I2878)</f>
        <v>0</v>
      </c>
      <c r="C2283" t="s">
        <v>6454</v>
      </c>
      <c r="D2283" t="s">
        <v>3829</v>
      </c>
      <c r="E2283" t="s">
        <v>3951</v>
      </c>
      <c r="F2283">
        <v>0</v>
      </c>
      <c r="G2283">
        <v>0</v>
      </c>
      <c r="H2283" t="s">
        <v>12193</v>
      </c>
      <c r="I2283" s="69" t="str">
        <f>"*"&amp;C2283</f>
        <v>*Malgolodh's Cave [H] (NW)</v>
      </c>
    </row>
    <row r="2284" spans="1:9" x14ac:dyDescent="0.25">
      <c r="A2284" t="s">
        <v>3062</v>
      </c>
      <c r="B2284">
        <f>COUNTIF(progressive!C$13:BW$227,'cards-dc.json'!I2879)</f>
        <v>2</v>
      </c>
      <c r="C2284" t="s">
        <v>6455</v>
      </c>
      <c r="D2284" t="s">
        <v>3829</v>
      </c>
      <c r="E2284" t="s">
        <v>3951</v>
      </c>
      <c r="F2284">
        <v>0</v>
      </c>
      <c r="G2284">
        <v>0</v>
      </c>
      <c r="H2284" t="s">
        <v>12194</v>
      </c>
      <c r="I2284" s="69" t="str">
        <f>"*"&amp;C2284</f>
        <v>*Malgolodh's Cave [M] (NW)</v>
      </c>
    </row>
    <row r="2285" spans="1:9" x14ac:dyDescent="0.25">
      <c r="A2285" t="s">
        <v>3534</v>
      </c>
      <c r="B2285">
        <f>COUNTIF(progressive!C$13:BW$227,'cards-dc.json'!I3235)</f>
        <v>0</v>
      </c>
      <c r="C2285" t="s">
        <v>6456</v>
      </c>
      <c r="D2285" t="s">
        <v>3834</v>
      </c>
      <c r="E2285" s="56" t="s">
        <v>3951</v>
      </c>
      <c r="F2285">
        <v>0</v>
      </c>
      <c r="G2285">
        <v>0</v>
      </c>
      <c r="H2285" t="s">
        <v>12195</v>
      </c>
      <c r="I2285" s="69" t="str">
        <f>"*"&amp;C2285</f>
        <v>*Malice in Their Ears (TI)</v>
      </c>
    </row>
    <row r="2286" spans="1:9" x14ac:dyDescent="0.25">
      <c r="A2286" t="s">
        <v>809</v>
      </c>
      <c r="B2286">
        <f>COUNTIF(progressive!C$13:BW$227,'cards-dc.json'!I1178)</f>
        <v>0</v>
      </c>
      <c r="C2286" t="s">
        <v>6457</v>
      </c>
      <c r="D2286" t="s">
        <v>3820</v>
      </c>
      <c r="E2286" s="56" t="s">
        <v>3936</v>
      </c>
      <c r="F2286" t="s">
        <v>9790</v>
      </c>
      <c r="G2286" t="s">
        <v>9788</v>
      </c>
      <c r="H2286" t="s">
        <v>12196</v>
      </c>
      <c r="I2286" s="69" t="str">
        <f>"*"&amp;C2286</f>
        <v>*Mallorn (DM)</v>
      </c>
    </row>
    <row r="2287" spans="1:9" x14ac:dyDescent="0.25">
      <c r="A2287" t="s">
        <v>1478</v>
      </c>
      <c r="B2287">
        <f>COUNTIF(progressive!C$13:BW$227,'cards-dc.json'!I2055)</f>
        <v>0</v>
      </c>
      <c r="C2287" t="s">
        <v>6458</v>
      </c>
      <c r="D2287" t="s">
        <v>3822</v>
      </c>
      <c r="E2287">
        <v>0</v>
      </c>
      <c r="F2287">
        <v>0</v>
      </c>
      <c r="G2287">
        <v>0</v>
      </c>
      <c r="H2287" t="s">
        <v>12197</v>
      </c>
      <c r="I2287" s="69" t="str">
        <f>"*"&amp;C2287</f>
        <v>*Mallorn-dweller (FB)</v>
      </c>
    </row>
    <row r="2288" spans="1:9" x14ac:dyDescent="0.25">
      <c r="A2288" t="s">
        <v>1324</v>
      </c>
      <c r="B2288">
        <f>COUNTIF(progressive!C$13:BW$227,'cards-dc.json'!I1880)</f>
        <v>0</v>
      </c>
      <c r="C2288" t="s">
        <v>6459</v>
      </c>
      <c r="D2288" t="s">
        <v>3836</v>
      </c>
      <c r="E2288" t="s">
        <v>3939</v>
      </c>
      <c r="F2288" t="s">
        <v>9790</v>
      </c>
      <c r="G2288" t="s">
        <v>9796</v>
      </c>
      <c r="H2288" t="s">
        <v>12198</v>
      </c>
      <c r="I2288" s="69" t="str">
        <f>"*"&amp;C2288</f>
        <v>*Man of Skill (WH)</v>
      </c>
    </row>
    <row r="2289" spans="1:9" x14ac:dyDescent="0.25">
      <c r="A2289" t="s">
        <v>3258</v>
      </c>
      <c r="B2289">
        <f>COUNTIF(progressive!C$13:BW$227,'cards-dc.json'!#REF!)</f>
        <v>0</v>
      </c>
      <c r="C2289" t="s">
        <v>6460</v>
      </c>
      <c r="D2289" t="s">
        <v>3832</v>
      </c>
      <c r="E2289" t="s">
        <v>3951</v>
      </c>
      <c r="F2289">
        <v>0</v>
      </c>
      <c r="G2289">
        <v>0</v>
      </c>
      <c r="H2289" t="s">
        <v>12199</v>
      </c>
      <c r="I2289" s="69" t="str">
        <f>"*"&amp;C2289</f>
        <v>*Manari Akaji (SL)</v>
      </c>
    </row>
    <row r="2290" spans="1:9" x14ac:dyDescent="0.25">
      <c r="A2290" t="s">
        <v>9900</v>
      </c>
      <c r="B2290">
        <f>COUNTIF(progressive!C$13:BW$227,'cards-dc.json'!I3236)</f>
        <v>0</v>
      </c>
      <c r="C2290" t="s">
        <v>9977</v>
      </c>
      <c r="D2290" t="s">
        <v>3834</v>
      </c>
      <c r="H2290" t="s">
        <v>12200</v>
      </c>
      <c r="I2290" s="69" t="str">
        <f>"*"&amp;C2290</f>
        <v>*Man's Flesh (TI)</v>
      </c>
    </row>
    <row r="2291" spans="1:9" x14ac:dyDescent="0.25">
      <c r="A2291" t="s">
        <v>1847</v>
      </c>
      <c r="B2291">
        <f>COUNTIF(progressive!C$13:BW$227,'cards-dc.json'!I2457)</f>
        <v>0</v>
      </c>
      <c r="C2291" t="s">
        <v>6461</v>
      </c>
      <c r="D2291" t="s">
        <v>3828</v>
      </c>
      <c r="E2291" s="56" t="s">
        <v>3951</v>
      </c>
      <c r="F2291">
        <v>0</v>
      </c>
      <c r="G2291">
        <v>0</v>
      </c>
      <c r="H2291" t="s">
        <v>12201</v>
      </c>
      <c r="I2291" s="69" t="str">
        <f>"*"&amp;C2291</f>
        <v>*Many Burdens (NE)</v>
      </c>
    </row>
    <row r="2292" spans="1:9" x14ac:dyDescent="0.25">
      <c r="A2292" t="s">
        <v>617</v>
      </c>
      <c r="B2292">
        <f>COUNTIF(progressive!C$13:BW$227,'cards-dc.json'!I986)</f>
        <v>0</v>
      </c>
      <c r="C2292" t="s">
        <v>6462</v>
      </c>
      <c r="D2292" t="s">
        <v>3833</v>
      </c>
      <c r="E2292" t="s">
        <v>3937</v>
      </c>
      <c r="F2292" t="s">
        <v>9790</v>
      </c>
      <c r="G2292" t="s">
        <v>9788</v>
      </c>
      <c r="H2292" t="s">
        <v>12202</v>
      </c>
      <c r="I2292" s="69" t="str">
        <f>"*"&amp;C2292</f>
        <v>*Many Foes he Fought (TD)</v>
      </c>
    </row>
    <row r="2293" spans="1:9" x14ac:dyDescent="0.25">
      <c r="A2293" t="s">
        <v>3204</v>
      </c>
      <c r="B2293">
        <f>COUNTIF(progressive!C$13:BW$227,'cards-dc.json'!I3090)</f>
        <v>0</v>
      </c>
      <c r="C2293" t="s">
        <v>6463</v>
      </c>
      <c r="D2293" t="s">
        <v>3831</v>
      </c>
      <c r="E2293" t="s">
        <v>3951</v>
      </c>
      <c r="F2293">
        <v>0</v>
      </c>
      <c r="G2293">
        <v>0</v>
      </c>
      <c r="H2293" t="s">
        <v>12203</v>
      </c>
      <c r="I2293" s="69" t="str">
        <f>"*"&amp;C2293</f>
        <v>*Many Leagues (RS)</v>
      </c>
    </row>
    <row r="2294" spans="1:9" x14ac:dyDescent="0.25">
      <c r="A2294" t="s">
        <v>2727</v>
      </c>
      <c r="B2294">
        <f>COUNTIF(progressive!C$13:BW$227,'cards-dc.json'!I2915)</f>
        <v>2</v>
      </c>
      <c r="C2294" t="s">
        <v>6464</v>
      </c>
      <c r="D2294" t="s">
        <v>3826</v>
      </c>
      <c r="E2294" t="s">
        <v>3951</v>
      </c>
      <c r="F2294">
        <v>0</v>
      </c>
      <c r="G2294">
        <v>0</v>
      </c>
      <c r="H2294" t="s">
        <v>12204</v>
      </c>
      <c r="I2294" s="69" t="str">
        <f>"*"&amp;C2294</f>
        <v>*Many Shapes of Power and Fear (ML)</v>
      </c>
    </row>
    <row r="2295" spans="1:9" x14ac:dyDescent="0.25">
      <c r="A2295" t="s">
        <v>538</v>
      </c>
      <c r="B2295">
        <f>COUNTIF(progressive!C$13:BW$227,'cards-dc.json'!I907)</f>
        <v>0</v>
      </c>
      <c r="C2295" t="s">
        <v>6465</v>
      </c>
      <c r="D2295" t="s">
        <v>3833</v>
      </c>
      <c r="E2295" t="s">
        <v>3936</v>
      </c>
      <c r="F2295" t="s">
        <v>9785</v>
      </c>
      <c r="G2295" t="s">
        <v>9786</v>
      </c>
      <c r="H2295" t="s">
        <v>12205</v>
      </c>
      <c r="I2295" s="69" t="str">
        <f>"*"&amp;C2295</f>
        <v>*Many Sorrows Befall (TD)</v>
      </c>
    </row>
    <row r="2296" spans="1:9" x14ac:dyDescent="0.25">
      <c r="A2296" t="s">
        <v>618</v>
      </c>
      <c r="B2296">
        <f>COUNTIF(progressive!C$13:BW$227,'cards-dc.json'!I987)</f>
        <v>0</v>
      </c>
      <c r="C2296" t="s">
        <v>6466</v>
      </c>
      <c r="D2296" t="s">
        <v>3833</v>
      </c>
      <c r="E2296" s="56" t="s">
        <v>3937</v>
      </c>
      <c r="F2296" t="s">
        <v>9790</v>
      </c>
      <c r="G2296" t="s">
        <v>9788</v>
      </c>
      <c r="H2296" t="s">
        <v>12206</v>
      </c>
      <c r="I2296" s="69" t="str">
        <f>"*"&amp;C2296</f>
        <v>*Many Turns and Doublings (TD)</v>
      </c>
    </row>
    <row r="2297" spans="1:9" x14ac:dyDescent="0.25">
      <c r="A2297" t="s">
        <v>1325</v>
      </c>
      <c r="B2297">
        <f>COUNTIF(progressive!C$13:BW$227,'cards-dc.json'!I1881)</f>
        <v>0</v>
      </c>
      <c r="C2297" t="s">
        <v>6467</v>
      </c>
      <c r="D2297" t="s">
        <v>3836</v>
      </c>
      <c r="E2297" t="s">
        <v>3939</v>
      </c>
      <c r="F2297" t="s">
        <v>9790</v>
      </c>
      <c r="G2297" t="s">
        <v>9796</v>
      </c>
      <c r="H2297" t="s">
        <v>12207</v>
      </c>
      <c r="I2297" s="69" t="str">
        <f>"*"&amp;C2297</f>
        <v>*Many-coloured Robes (WH)</v>
      </c>
    </row>
    <row r="2298" spans="1:9" x14ac:dyDescent="0.25">
      <c r="A2298" t="s">
        <v>619</v>
      </c>
      <c r="B2298">
        <f>COUNTIF(progressive!C$13:BW$227,'cards-dc.json'!I988)</f>
        <v>0</v>
      </c>
      <c r="C2298" t="s">
        <v>6468</v>
      </c>
      <c r="D2298" t="s">
        <v>3833</v>
      </c>
      <c r="E2298" s="56" t="s">
        <v>3935</v>
      </c>
      <c r="F2298" t="s">
        <v>9790</v>
      </c>
      <c r="G2298" t="s">
        <v>9788</v>
      </c>
      <c r="H2298" t="s">
        <v>12208</v>
      </c>
      <c r="I2298" s="69" t="str">
        <f>"*"&amp;C2298</f>
        <v>*Map to Mithril (TD)</v>
      </c>
    </row>
    <row r="2299" spans="1:9" x14ac:dyDescent="0.25">
      <c r="A2299" t="s">
        <v>2267</v>
      </c>
      <c r="B2299">
        <f>COUNTIF(progressive!C$13:BW$227,'cards-dc.json'!I3595)</f>
        <v>0</v>
      </c>
      <c r="C2299" t="s">
        <v>6469</v>
      </c>
      <c r="D2299" t="s">
        <v>3818</v>
      </c>
      <c r="E2299" t="s">
        <v>3951</v>
      </c>
      <c r="F2299">
        <v>0</v>
      </c>
      <c r="G2299">
        <v>0</v>
      </c>
      <c r="H2299" t="s">
        <v>12209</v>
      </c>
      <c r="I2299" s="69" t="str">
        <f>"*"&amp;C2299</f>
        <v>*Maran (CP)</v>
      </c>
    </row>
    <row r="2300" spans="1:9" x14ac:dyDescent="0.25">
      <c r="A2300" t="s">
        <v>1575</v>
      </c>
      <c r="B2300">
        <f>COUNTIF(progressive!C$13:BW$227,'cards-dc.json'!I2153)</f>
        <v>0</v>
      </c>
      <c r="C2300" t="s">
        <v>6470</v>
      </c>
      <c r="D2300" t="s">
        <v>3822</v>
      </c>
      <c r="E2300">
        <v>0</v>
      </c>
      <c r="F2300">
        <v>0</v>
      </c>
      <c r="G2300">
        <v>0</v>
      </c>
      <c r="H2300" t="s">
        <v>12210</v>
      </c>
      <c r="I2300" s="69" t="str">
        <f>"*"&amp;C2300</f>
        <v>*Maranya (FB)</v>
      </c>
    </row>
    <row r="2301" spans="1:9" x14ac:dyDescent="0.25">
      <c r="A2301" t="s">
        <v>1940</v>
      </c>
      <c r="B2301">
        <f>COUNTIF(progressive!C$13:BW$227,'cards-dc.json'!I2552)</f>
        <v>1</v>
      </c>
      <c r="C2301" t="s">
        <v>6471</v>
      </c>
      <c r="D2301" t="s">
        <v>3828</v>
      </c>
      <c r="E2301" t="s">
        <v>3951</v>
      </c>
      <c r="F2301">
        <v>0</v>
      </c>
      <c r="G2301">
        <v>0</v>
      </c>
      <c r="H2301" t="s">
        <v>12211</v>
      </c>
      <c r="I2301" s="69" t="str">
        <f>"*"&amp;C2301</f>
        <v>*Marauding Band of Orcs (NE)</v>
      </c>
    </row>
    <row r="2302" spans="1:9" x14ac:dyDescent="0.25">
      <c r="A2302" t="s">
        <v>2584</v>
      </c>
      <c r="B2302">
        <f>COUNTIF(progressive!C$13:BW$227,'cards-dc.json'!I3964)</f>
        <v>1</v>
      </c>
      <c r="C2302" t="s">
        <v>6472</v>
      </c>
      <c r="D2302" t="s">
        <v>3823</v>
      </c>
      <c r="E2302" t="s">
        <v>3951</v>
      </c>
      <c r="F2302">
        <v>0</v>
      </c>
      <c r="G2302">
        <v>0</v>
      </c>
      <c r="H2302" t="s">
        <v>12212</v>
      </c>
      <c r="I2302" s="69" t="str">
        <f>"*"&amp;C2302</f>
        <v>*Marauding Fire (GW)</v>
      </c>
    </row>
    <row r="2303" spans="1:9" x14ac:dyDescent="0.25">
      <c r="A2303" t="s">
        <v>1941</v>
      </c>
      <c r="B2303">
        <f>COUNTIF(progressive!C$13:BW$227,'cards-dc.json'!I2553)</f>
        <v>0</v>
      </c>
      <c r="C2303" t="s">
        <v>6473</v>
      </c>
      <c r="D2303" t="s">
        <v>3828</v>
      </c>
      <c r="E2303" t="s">
        <v>3951</v>
      </c>
      <c r="F2303">
        <v>0</v>
      </c>
      <c r="G2303">
        <v>0</v>
      </c>
      <c r="H2303" t="s">
        <v>12213</v>
      </c>
      <c r="I2303" s="69" t="str">
        <f>"*"&amp;C2303</f>
        <v>*Marching Companies (NE)</v>
      </c>
    </row>
    <row r="2304" spans="1:9" x14ac:dyDescent="0.25">
      <c r="A2304" t="s">
        <v>3326</v>
      </c>
      <c r="B2304">
        <f>COUNTIF(progressive!C$13:BW$227,'cards-dc.json'!#REF!)</f>
        <v>0</v>
      </c>
      <c r="C2304" t="s">
        <v>6474</v>
      </c>
      <c r="D2304" t="s">
        <v>3832</v>
      </c>
      <c r="E2304" t="s">
        <v>3951</v>
      </c>
      <c r="F2304">
        <v>0</v>
      </c>
      <c r="G2304">
        <v>0</v>
      </c>
      <c r="H2304" t="s">
        <v>10124</v>
      </c>
      <c r="I2304" s="69" t="str">
        <f>"*"&amp;C2304</f>
        <v>*Mardruak (SL)</v>
      </c>
    </row>
    <row r="2305" spans="1:9" x14ac:dyDescent="0.25">
      <c r="A2305" t="s">
        <v>3327</v>
      </c>
      <c r="B2305">
        <f>COUNTIF(progressive!C$13:BW$227,'cards-dc.json'!#REF!)</f>
        <v>0</v>
      </c>
      <c r="C2305" t="s">
        <v>6475</v>
      </c>
      <c r="D2305" t="s">
        <v>3832</v>
      </c>
      <c r="E2305" t="s">
        <v>3951</v>
      </c>
      <c r="F2305">
        <v>0</v>
      </c>
      <c r="G2305">
        <v>0</v>
      </c>
      <c r="H2305" t="s">
        <v>10124</v>
      </c>
      <c r="I2305" s="69" t="str">
        <f>"*"&amp;C2305</f>
        <v>*Mardruak Cape (SL)</v>
      </c>
    </row>
    <row r="2306" spans="1:9" x14ac:dyDescent="0.25">
      <c r="A2306" t="s">
        <v>3435</v>
      </c>
      <c r="B2306">
        <f>COUNTIF(progressive!C$13:BW$227,'cards-dc.json'!I4087)</f>
        <v>0</v>
      </c>
      <c r="C2306" t="s">
        <v>6476</v>
      </c>
      <c r="D2306" t="s">
        <v>3832</v>
      </c>
      <c r="E2306" s="56" t="s">
        <v>3951</v>
      </c>
      <c r="F2306">
        <v>0</v>
      </c>
      <c r="G2306">
        <v>0</v>
      </c>
      <c r="H2306" t="s">
        <v>12214</v>
      </c>
      <c r="I2306" s="69" t="str">
        <f>"*"&amp;C2306</f>
        <v>*Maresh [H] (SL)</v>
      </c>
    </row>
    <row r="2307" spans="1:9" x14ac:dyDescent="0.25">
      <c r="A2307" t="s">
        <v>3435</v>
      </c>
      <c r="B2307">
        <f>COUNTIF(progressive!C$13:BW$227,'cards-dc.json'!I4088)</f>
        <v>0</v>
      </c>
      <c r="C2307" t="s">
        <v>6477</v>
      </c>
      <c r="D2307" t="s">
        <v>3832</v>
      </c>
      <c r="E2307" s="56" t="s">
        <v>3951</v>
      </c>
      <c r="F2307">
        <v>0</v>
      </c>
      <c r="G2307">
        <v>0</v>
      </c>
      <c r="H2307" t="s">
        <v>12215</v>
      </c>
      <c r="I2307" s="69" t="str">
        <f>"*"&amp;C2307</f>
        <v>*Maresh [M] (SL)</v>
      </c>
    </row>
    <row r="2308" spans="1:9" x14ac:dyDescent="0.25">
      <c r="A2308" t="s">
        <v>2864</v>
      </c>
      <c r="B2308">
        <f>COUNTIF(progressive!C$13:BW$227,'cards-dc.json'!I2662)</f>
        <v>0</v>
      </c>
      <c r="C2308" t="s">
        <v>6478</v>
      </c>
      <c r="D2308" t="s">
        <v>3829</v>
      </c>
      <c r="E2308" t="s">
        <v>3951</v>
      </c>
      <c r="F2308">
        <v>0</v>
      </c>
      <c r="G2308">
        <v>0</v>
      </c>
      <c r="H2308" t="s">
        <v>12216</v>
      </c>
      <c r="I2308" s="69" t="str">
        <f>"*"&amp;C2308</f>
        <v>*Marin (NW)</v>
      </c>
    </row>
    <row r="2309" spans="1:9" x14ac:dyDescent="0.25">
      <c r="A2309" t="s">
        <v>9901</v>
      </c>
      <c r="B2309">
        <f>COUNTIF(progressive!C$13:BW$227,'cards-dc.json'!I3237)</f>
        <v>0</v>
      </c>
      <c r="C2309" t="s">
        <v>9978</v>
      </c>
      <c r="D2309" t="s">
        <v>3834</v>
      </c>
      <c r="H2309" t="s">
        <v>12217</v>
      </c>
      <c r="I2309" s="69" t="str">
        <f>"*"&amp;C2309</f>
        <v>*Marshal of the Mark (TI)</v>
      </c>
    </row>
    <row r="2310" spans="1:9" x14ac:dyDescent="0.25">
      <c r="A2310" t="s">
        <v>539</v>
      </c>
      <c r="B2310">
        <f>COUNTIF(progressive!C$13:BW$227,'cards-dc.json'!I1324)</f>
        <v>10</v>
      </c>
      <c r="C2310" t="s">
        <v>6480</v>
      </c>
      <c r="D2310" t="s">
        <v>3825</v>
      </c>
      <c r="E2310" s="56" t="s">
        <v>3942</v>
      </c>
      <c r="F2310" t="s">
        <v>9789</v>
      </c>
      <c r="G2310" t="s">
        <v>9786</v>
      </c>
      <c r="H2310" t="s">
        <v>12218</v>
      </c>
      <c r="I2310" s="69" t="str">
        <f>"*"&amp;C2310</f>
        <v>*Marsh-drake (LE)</v>
      </c>
    </row>
    <row r="2311" spans="1:9" x14ac:dyDescent="0.25">
      <c r="A2311" t="s">
        <v>539</v>
      </c>
      <c r="B2311">
        <f>COUNTIF(progressive!C$13:BW$227,'cards-dc.json'!I908)</f>
        <v>0</v>
      </c>
      <c r="C2311" t="s">
        <v>6479</v>
      </c>
      <c r="D2311" t="s">
        <v>3833</v>
      </c>
      <c r="E2311" t="s">
        <v>3937</v>
      </c>
      <c r="F2311" t="s">
        <v>9789</v>
      </c>
      <c r="G2311" t="s">
        <v>9786</v>
      </c>
      <c r="H2311" t="s">
        <v>12219</v>
      </c>
      <c r="I2311" s="69" t="str">
        <f>"*"&amp;C2311</f>
        <v>*Marsh-drake (TD)</v>
      </c>
    </row>
    <row r="2312" spans="1:9" x14ac:dyDescent="0.25">
      <c r="A2312" t="s">
        <v>9902</v>
      </c>
      <c r="B2312">
        <f>COUNTIF(progressive!C$13:BW$227,'cards-dc.json'!I3238)</f>
        <v>0</v>
      </c>
      <c r="C2312" t="s">
        <v>9979</v>
      </c>
      <c r="D2312" t="s">
        <v>3834</v>
      </c>
      <c r="H2312" t="s">
        <v>12220</v>
      </c>
      <c r="I2312" s="69" t="str">
        <f>"*"&amp;C2312</f>
        <v>*Marvellous Companions (TI)</v>
      </c>
    </row>
    <row r="2313" spans="1:9" x14ac:dyDescent="0.25">
      <c r="A2313" t="s">
        <v>620</v>
      </c>
      <c r="B2313">
        <f>COUNTIF(progressive!C$13:BW$227,'cards-dc.json'!I989)</f>
        <v>0</v>
      </c>
      <c r="C2313" t="s">
        <v>6481</v>
      </c>
      <c r="D2313" t="s">
        <v>3833</v>
      </c>
      <c r="E2313" t="s">
        <v>3937</v>
      </c>
      <c r="F2313" t="s">
        <v>9790</v>
      </c>
      <c r="G2313" t="s">
        <v>9788</v>
      </c>
      <c r="H2313" t="s">
        <v>12221</v>
      </c>
      <c r="I2313" s="69" t="str">
        <f>"*"&amp;C2313</f>
        <v>*Marvels Told (TD)</v>
      </c>
    </row>
    <row r="2314" spans="1:9" x14ac:dyDescent="0.25">
      <c r="A2314" t="s">
        <v>9858</v>
      </c>
      <c r="B2314">
        <f>COUNTIF(progressive!C$13:BW$227,'cards-dc.json'!I3028)</f>
        <v>0</v>
      </c>
      <c r="C2314" t="s">
        <v>9931</v>
      </c>
      <c r="D2314" t="s">
        <v>3831</v>
      </c>
      <c r="H2314" t="s">
        <v>12222</v>
      </c>
      <c r="I2314" s="69" t="str">
        <f>"*"&amp;C2314</f>
        <v>*Mask of Friendship (RS)</v>
      </c>
    </row>
    <row r="2315" spans="1:9" x14ac:dyDescent="0.25">
      <c r="A2315" t="s">
        <v>1277</v>
      </c>
      <c r="B2315">
        <f>COUNTIF(progressive!C$13:BW$227,'cards-dc.json'!I1833)</f>
        <v>0</v>
      </c>
      <c r="C2315" t="s">
        <v>6482</v>
      </c>
      <c r="D2315" t="s">
        <v>3836</v>
      </c>
      <c r="E2315" s="56" t="s">
        <v>3940</v>
      </c>
      <c r="F2315" t="s">
        <v>9785</v>
      </c>
      <c r="G2315" t="s">
        <v>9786</v>
      </c>
      <c r="H2315" t="s">
        <v>12223</v>
      </c>
      <c r="I2315" s="69" t="str">
        <f>"*"&amp;C2315</f>
        <v>*Mask Torn (WH)</v>
      </c>
    </row>
    <row r="2316" spans="1:9" x14ac:dyDescent="0.25">
      <c r="A2316" t="s">
        <v>3683</v>
      </c>
      <c r="B2316">
        <f>COUNTIF(progressive!C$13:BW$227,'cards-dc.json'!I4248)</f>
        <v>0</v>
      </c>
      <c r="C2316" t="s">
        <v>6483</v>
      </c>
      <c r="D2316" t="s">
        <v>3837</v>
      </c>
      <c r="E2316" s="56" t="s">
        <v>3951</v>
      </c>
      <c r="F2316">
        <v>0</v>
      </c>
      <c r="G2316">
        <v>0</v>
      </c>
      <c r="H2316" t="s">
        <v>12224</v>
      </c>
      <c r="I2316" s="69" t="str">
        <f>"*"&amp;C2316</f>
        <v>*Master of Buckland (WR)</v>
      </c>
    </row>
    <row r="2317" spans="1:9" x14ac:dyDescent="0.25">
      <c r="A2317" t="s">
        <v>2771</v>
      </c>
      <c r="B2317">
        <f>COUNTIF(progressive!C$13:BW$227,'cards-dc.json'!I2959)</f>
        <v>0</v>
      </c>
      <c r="C2317" t="s">
        <v>6484</v>
      </c>
      <c r="D2317" t="s">
        <v>3826</v>
      </c>
      <c r="E2317" t="s">
        <v>3951</v>
      </c>
      <c r="F2317">
        <v>0</v>
      </c>
      <c r="G2317">
        <v>0</v>
      </c>
      <c r="H2317" t="s">
        <v>12225</v>
      </c>
      <c r="I2317" s="69" t="str">
        <f>"*"&amp;C2317</f>
        <v>*Master of Dread and Fear (ML)</v>
      </c>
    </row>
    <row r="2318" spans="1:9" x14ac:dyDescent="0.25">
      <c r="A2318" t="s">
        <v>621</v>
      </c>
      <c r="B2318">
        <f>COUNTIF(progressive!C$13:BW$227,'cards-dc.json'!I990)</f>
        <v>2</v>
      </c>
      <c r="C2318" t="s">
        <v>6485</v>
      </c>
      <c r="D2318" t="s">
        <v>3833</v>
      </c>
      <c r="E2318" s="56" t="s">
        <v>3937</v>
      </c>
      <c r="F2318" t="s">
        <v>9790</v>
      </c>
      <c r="G2318" t="s">
        <v>9788</v>
      </c>
      <c r="H2318" t="s">
        <v>12226</v>
      </c>
      <c r="I2318" s="69" t="str">
        <f>"*"&amp;C2318</f>
        <v>*Master of Esgaroth (TD)</v>
      </c>
    </row>
    <row r="2319" spans="1:9" x14ac:dyDescent="0.25">
      <c r="A2319" t="s">
        <v>9873</v>
      </c>
      <c r="B2319">
        <f>COUNTIF(progressive!C$13:BW$227,'cards-dc.json'!I3091)</f>
        <v>0</v>
      </c>
      <c r="C2319" t="s">
        <v>9947</v>
      </c>
      <c r="D2319" t="s">
        <v>3831</v>
      </c>
      <c r="E2319" s="56"/>
      <c r="H2319" t="s">
        <v>12227</v>
      </c>
      <c r="I2319" s="69" t="str">
        <f>"*"&amp;C2319</f>
        <v>*Master of Order (RS)</v>
      </c>
    </row>
    <row r="2320" spans="1:9" x14ac:dyDescent="0.25">
      <c r="A2320" t="s">
        <v>3372</v>
      </c>
      <c r="B2320">
        <f>COUNTIF(progressive!C$13:BW$227,'cards-dc.json'!#REF!)</f>
        <v>0</v>
      </c>
      <c r="C2320" t="s">
        <v>6486</v>
      </c>
      <c r="D2320" t="s">
        <v>3832</v>
      </c>
      <c r="E2320" s="56" t="s">
        <v>3951</v>
      </c>
      <c r="F2320">
        <v>0</v>
      </c>
      <c r="G2320">
        <v>0</v>
      </c>
      <c r="H2320" t="s">
        <v>12228</v>
      </c>
      <c r="I2320" s="69" t="str">
        <f>"*"&amp;C2320</f>
        <v>*Master of Sands (SL)</v>
      </c>
    </row>
    <row r="2321" spans="1:9" x14ac:dyDescent="0.25">
      <c r="A2321" t="s">
        <v>1326</v>
      </c>
      <c r="B2321">
        <f>COUNTIF(progressive!C$13:BW$227,'cards-dc.json'!I1882)</f>
        <v>0</v>
      </c>
      <c r="C2321" t="s">
        <v>6487</v>
      </c>
      <c r="D2321" t="s">
        <v>3836</v>
      </c>
      <c r="E2321" t="s">
        <v>3939</v>
      </c>
      <c r="F2321" t="s">
        <v>9790</v>
      </c>
      <c r="G2321" t="s">
        <v>9796</v>
      </c>
      <c r="H2321" t="s">
        <v>12229</v>
      </c>
      <c r="I2321" s="69" t="str">
        <f>"*"&amp;C2321</f>
        <v>*Master of Shapes (WH)</v>
      </c>
    </row>
    <row r="2322" spans="1:9" x14ac:dyDescent="0.25">
      <c r="A2322" t="s">
        <v>2834</v>
      </c>
      <c r="B2322">
        <f>COUNTIF(progressive!C$13:BW$227,'cards-dc.json'!#REF!)</f>
        <v>0</v>
      </c>
      <c r="C2322" t="s">
        <v>6488</v>
      </c>
      <c r="D2322" t="s">
        <v>3827</v>
      </c>
      <c r="E2322" t="s">
        <v>3951</v>
      </c>
      <c r="F2322">
        <v>0</v>
      </c>
      <c r="G2322">
        <v>0</v>
      </c>
      <c r="H2322" t="s">
        <v>12230</v>
      </c>
      <c r="I2322" s="69" t="str">
        <f>"*"&amp;C2322</f>
        <v>*Master of the Dead (MM)</v>
      </c>
    </row>
    <row r="2323" spans="1:9" x14ac:dyDescent="0.25">
      <c r="A2323" t="s">
        <v>1152</v>
      </c>
      <c r="B2323">
        <f>COUNTIF(progressive!C$13:BW$227,'cards-dc.json'!I1660)</f>
        <v>3</v>
      </c>
      <c r="C2323" t="s">
        <v>6489</v>
      </c>
      <c r="D2323" t="s">
        <v>3813</v>
      </c>
      <c r="E2323" t="s">
        <v>3936</v>
      </c>
      <c r="F2323" t="s">
        <v>9789</v>
      </c>
      <c r="G2323" t="s">
        <v>9786</v>
      </c>
      <c r="H2323" t="s">
        <v>12231</v>
      </c>
      <c r="I2323" s="69" t="str">
        <f>"*"&amp;C2323</f>
        <v>*Master of the House (AS)</v>
      </c>
    </row>
    <row r="2324" spans="1:9" x14ac:dyDescent="0.25">
      <c r="A2324" t="s">
        <v>9903</v>
      </c>
      <c r="B2324">
        <f>COUNTIF(progressive!C$13:BW$227,'cards-dc.json'!I3239)</f>
        <v>0</v>
      </c>
      <c r="C2324" t="s">
        <v>9980</v>
      </c>
      <c r="D2324" t="s">
        <v>3834</v>
      </c>
      <c r="E2324" s="56"/>
      <c r="H2324" t="s">
        <v>12232</v>
      </c>
      <c r="I2324" s="69" t="str">
        <f>"*"&amp;C2324</f>
        <v>*Master of the Wooden Hall (TI)</v>
      </c>
    </row>
    <row r="2325" spans="1:9" x14ac:dyDescent="0.25">
      <c r="A2325" t="s">
        <v>622</v>
      </c>
      <c r="B2325">
        <f>COUNTIF(progressive!C$13:BW$227,'cards-dc.json'!I991)</f>
        <v>0</v>
      </c>
      <c r="C2325" t="s">
        <v>6490</v>
      </c>
      <c r="D2325" t="s">
        <v>3833</v>
      </c>
      <c r="E2325" s="56" t="s">
        <v>3937</v>
      </c>
      <c r="F2325" t="s">
        <v>9790</v>
      </c>
      <c r="G2325" t="s">
        <v>9788</v>
      </c>
      <c r="H2325" t="s">
        <v>12233</v>
      </c>
      <c r="I2325" s="69" t="str">
        <f>"*"&amp;C2325</f>
        <v>*Master of Wood, Water, or Hill (TD)</v>
      </c>
    </row>
    <row r="2326" spans="1:9" x14ac:dyDescent="0.25">
      <c r="A2326" t="s">
        <v>1576</v>
      </c>
      <c r="B2326">
        <f>COUNTIF(progressive!C$13:BW$227,'cards-dc.json'!I2154)</f>
        <v>0</v>
      </c>
      <c r="C2326" t="s">
        <v>6491</v>
      </c>
      <c r="D2326" t="s">
        <v>3822</v>
      </c>
      <c r="E2326">
        <v>0</v>
      </c>
      <c r="F2326">
        <v>0</v>
      </c>
      <c r="G2326">
        <v>0</v>
      </c>
      <c r="H2326" t="s">
        <v>12234</v>
      </c>
      <c r="I2326" s="69" t="str">
        <f>"*"&amp;C2326</f>
        <v>*Master-healer (FB)</v>
      </c>
    </row>
    <row r="2327" spans="1:9" x14ac:dyDescent="0.25">
      <c r="A2327" t="s">
        <v>1942</v>
      </c>
      <c r="B2327">
        <f>COUNTIF(progressive!C$13:BW$227,'cards-dc.json'!I2554)</f>
        <v>0</v>
      </c>
      <c r="C2327" t="s">
        <v>6492</v>
      </c>
      <c r="D2327" t="s">
        <v>3828</v>
      </c>
      <c r="E2327" t="s">
        <v>3951</v>
      </c>
      <c r="F2327">
        <v>0</v>
      </c>
      <c r="G2327">
        <v>0</v>
      </c>
      <c r="H2327" t="s">
        <v>12235</v>
      </c>
      <c r="I2327" s="69" t="str">
        <f>"*"&amp;C2327</f>
        <v>*Master-smith (NE)</v>
      </c>
    </row>
    <row r="2328" spans="1:9" x14ac:dyDescent="0.25">
      <c r="A2328" t="s">
        <v>2014</v>
      </c>
      <c r="B2328">
        <f>COUNTIF(progressive!C$13:BW$227,'cards-dc.json'!I2629)</f>
        <v>0</v>
      </c>
      <c r="C2328" t="s">
        <v>6493</v>
      </c>
      <c r="D2328" t="s">
        <v>3828</v>
      </c>
      <c r="E2328" s="56" t="s">
        <v>3951</v>
      </c>
      <c r="F2328">
        <v>0</v>
      </c>
      <c r="G2328">
        <v>0</v>
      </c>
      <c r="H2328" t="s">
        <v>12236</v>
      </c>
      <c r="I2328" s="69" t="str">
        <f>"*"&amp;C2328</f>
        <v>*Mathlaburg [H] (NE)</v>
      </c>
    </row>
    <row r="2329" spans="1:9" x14ac:dyDescent="0.25">
      <c r="A2329" t="s">
        <v>2014</v>
      </c>
      <c r="B2329">
        <f>COUNTIF(progressive!C$13:BW$227,'cards-dc.json'!I2630)</f>
        <v>0</v>
      </c>
      <c r="C2329" t="s">
        <v>6494</v>
      </c>
      <c r="D2329" t="s">
        <v>3828</v>
      </c>
      <c r="E2329" t="s">
        <v>3951</v>
      </c>
      <c r="F2329">
        <v>0</v>
      </c>
      <c r="G2329">
        <v>0</v>
      </c>
      <c r="H2329" t="s">
        <v>12237</v>
      </c>
      <c r="I2329" s="69" t="str">
        <f>"*"&amp;C2329</f>
        <v>*Mathlaburg [M] (NE)</v>
      </c>
    </row>
    <row r="2330" spans="1:9" x14ac:dyDescent="0.25">
      <c r="A2330" t="s">
        <v>623</v>
      </c>
      <c r="B2330">
        <f>COUNTIF(progressive!C$13:BW$227,'cards-dc.json'!I992)</f>
        <v>0</v>
      </c>
      <c r="C2330" t="s">
        <v>6495</v>
      </c>
      <c r="D2330" t="s">
        <v>3833</v>
      </c>
      <c r="E2330" s="56" t="s">
        <v>3936</v>
      </c>
      <c r="F2330" t="s">
        <v>9790</v>
      </c>
      <c r="G2330" t="s">
        <v>9788</v>
      </c>
      <c r="H2330" t="s">
        <v>12238</v>
      </c>
      <c r="I2330" s="69" t="str">
        <f>"*"&amp;C2330</f>
        <v>*Mathom Lore (TD)</v>
      </c>
    </row>
    <row r="2331" spans="1:9" x14ac:dyDescent="0.25">
      <c r="A2331" t="s">
        <v>2585</v>
      </c>
      <c r="B2331">
        <f>COUNTIF(progressive!C$13:BW$227,'cards-dc.json'!I3965)</f>
        <v>0</v>
      </c>
      <c r="C2331" t="s">
        <v>6496</v>
      </c>
      <c r="D2331" t="s">
        <v>3823</v>
      </c>
      <c r="E2331" t="s">
        <v>3951</v>
      </c>
      <c r="F2331">
        <v>0</v>
      </c>
      <c r="G2331">
        <v>0</v>
      </c>
      <c r="H2331" t="s">
        <v>12239</v>
      </c>
      <c r="I2331" s="69" t="str">
        <f>"*"&amp;C2331</f>
        <v>*Mating Duel (GW)</v>
      </c>
    </row>
    <row r="2332" spans="1:9" x14ac:dyDescent="0.25">
      <c r="A2332" t="s">
        <v>1130</v>
      </c>
      <c r="B2332">
        <f>COUNTIF(progressive!C$13:BW$227,'cards-dc.json'!I1638)</f>
        <v>0</v>
      </c>
      <c r="C2332" t="s">
        <v>6497</v>
      </c>
      <c r="D2332" t="s">
        <v>3813</v>
      </c>
      <c r="E2332" s="56" t="s">
        <v>3936</v>
      </c>
      <c r="F2332" t="s">
        <v>9787</v>
      </c>
      <c r="G2332" t="s">
        <v>9784</v>
      </c>
      <c r="H2332" t="s">
        <v>12240</v>
      </c>
      <c r="I2332" s="69" t="str">
        <f>"*"&amp;C2332</f>
        <v>*Mauhúr (AS)</v>
      </c>
    </row>
    <row r="2333" spans="1:9" x14ac:dyDescent="0.25">
      <c r="A2333" t="s">
        <v>3288</v>
      </c>
      <c r="B2333">
        <f>COUNTIF(progressive!C$13:BW$227,'cards-dc.json'!#REF!)</f>
        <v>0</v>
      </c>
      <c r="C2333" t="s">
        <v>6498</v>
      </c>
      <c r="D2333" t="s">
        <v>3832</v>
      </c>
      <c r="E2333" s="56" t="s">
        <v>3951</v>
      </c>
      <c r="F2333">
        <v>0</v>
      </c>
      <c r="G2333">
        <v>0</v>
      </c>
      <c r="H2333" t="s">
        <v>12241</v>
      </c>
      <c r="I2333" s="69" t="str">
        <f>"*"&amp;C2333</f>
        <v>*Maymûm (SL)</v>
      </c>
    </row>
    <row r="2334" spans="1:9" x14ac:dyDescent="0.25">
      <c r="A2334" t="s">
        <v>3535</v>
      </c>
      <c r="B2334">
        <f>COUNTIF(progressive!C$13:BW$227,'cards-dc.json'!I3240)</f>
        <v>1</v>
      </c>
      <c r="C2334" t="s">
        <v>6499</v>
      </c>
      <c r="D2334" t="s">
        <v>3834</v>
      </c>
      <c r="E2334" t="s">
        <v>3951</v>
      </c>
      <c r="F2334">
        <v>0</v>
      </c>
      <c r="G2334">
        <v>0</v>
      </c>
      <c r="H2334" t="s">
        <v>12242</v>
      </c>
      <c r="I2334" s="69" t="str">
        <f>"*"&amp;C2334</f>
        <v>*Mearas (TI)</v>
      </c>
    </row>
    <row r="2335" spans="1:9" x14ac:dyDescent="0.25">
      <c r="A2335" t="s">
        <v>1327</v>
      </c>
      <c r="B2335">
        <f>COUNTIF(progressive!C$13:BW$227,'cards-dc.json'!I1883)</f>
        <v>0</v>
      </c>
      <c r="C2335" t="s">
        <v>6500</v>
      </c>
      <c r="D2335" t="s">
        <v>3836</v>
      </c>
      <c r="E2335" s="56" t="s">
        <v>3948</v>
      </c>
      <c r="F2335" t="s">
        <v>9783</v>
      </c>
      <c r="G2335" t="s">
        <v>9784</v>
      </c>
      <c r="H2335" t="s">
        <v>12243</v>
      </c>
      <c r="I2335" s="69" t="str">
        <f>"*"&amp;C2335</f>
        <v>*Mechanical Bow (WH)</v>
      </c>
    </row>
    <row r="2336" spans="1:9" x14ac:dyDescent="0.25">
      <c r="A2336" t="s">
        <v>2333</v>
      </c>
      <c r="B2336">
        <f>COUNTIF(progressive!C$13:BW$227,'cards-dc.json'!I3675)</f>
        <v>0</v>
      </c>
      <c r="C2336" t="s">
        <v>6501</v>
      </c>
      <c r="D2336" t="s">
        <v>3818</v>
      </c>
      <c r="E2336" t="s">
        <v>3951</v>
      </c>
      <c r="F2336">
        <v>0</v>
      </c>
      <c r="G2336">
        <v>0</v>
      </c>
      <c r="H2336" t="s">
        <v>12244</v>
      </c>
      <c r="I2336" s="69" t="str">
        <f>"*"&amp;C2336</f>
        <v>*Medlóshad [H] (CP)</v>
      </c>
    </row>
    <row r="2337" spans="1:9" x14ac:dyDescent="0.25">
      <c r="A2337" t="s">
        <v>2333</v>
      </c>
      <c r="B2337">
        <f>COUNTIF(progressive!C$13:BW$227,'cards-dc.json'!I3676)</f>
        <v>0</v>
      </c>
      <c r="C2337" t="s">
        <v>6502</v>
      </c>
      <c r="D2337" t="s">
        <v>3818</v>
      </c>
      <c r="E2337" t="s">
        <v>3951</v>
      </c>
      <c r="F2337">
        <v>0</v>
      </c>
      <c r="G2337">
        <v>0</v>
      </c>
      <c r="H2337" t="s">
        <v>12245</v>
      </c>
      <c r="I2337" s="69" t="str">
        <f>"*"&amp;C2337</f>
        <v>*Medlóshad [M] (CP)</v>
      </c>
    </row>
    <row r="2338" spans="1:9" x14ac:dyDescent="0.25">
      <c r="A2338" t="s">
        <v>3536</v>
      </c>
      <c r="B2338">
        <f>COUNTIF(progressive!C$13:BW$227,'cards-dc.json'!I3241)</f>
        <v>0</v>
      </c>
      <c r="C2338" t="s">
        <v>6503</v>
      </c>
      <c r="D2338" t="s">
        <v>3834</v>
      </c>
      <c r="E2338" t="s">
        <v>3951</v>
      </c>
      <c r="F2338">
        <v>0</v>
      </c>
      <c r="G2338">
        <v>0</v>
      </c>
      <c r="H2338" t="s">
        <v>12246</v>
      </c>
      <c r="I2338" s="69" t="str">
        <f>"*"&amp;C2338</f>
        <v>*Meduseld (TI)</v>
      </c>
    </row>
    <row r="2339" spans="1:9" x14ac:dyDescent="0.25">
      <c r="A2339" t="s">
        <v>3259</v>
      </c>
      <c r="B2339">
        <f>COUNTIF(progressive!C$13:BW$227,'cards-dc.json'!#REF!)</f>
        <v>0</v>
      </c>
      <c r="C2339" t="s">
        <v>6504</v>
      </c>
      <c r="D2339" t="s">
        <v>3832</v>
      </c>
      <c r="E2339" t="s">
        <v>3951</v>
      </c>
      <c r="F2339">
        <v>0</v>
      </c>
      <c r="G2339">
        <v>0</v>
      </c>
      <c r="H2339" t="s">
        <v>12247</v>
      </c>
      <c r="I2339" s="69" t="str">
        <f>"*"&amp;C2339</f>
        <v>*Mélorak (SL)</v>
      </c>
    </row>
    <row r="2340" spans="1:9" x14ac:dyDescent="0.25">
      <c r="A2340" t="s">
        <v>3158</v>
      </c>
      <c r="B2340">
        <f>COUNTIF(progressive!C$13:BW$227,'cards-dc.json'!I3029)</f>
        <v>2</v>
      </c>
      <c r="C2340" t="s">
        <v>6505</v>
      </c>
      <c r="D2340" t="s">
        <v>3831</v>
      </c>
      <c r="E2340" t="s">
        <v>3951</v>
      </c>
      <c r="F2340">
        <v>0</v>
      </c>
      <c r="G2340">
        <v>0</v>
      </c>
      <c r="H2340" t="s">
        <v>12248</v>
      </c>
      <c r="I2340" s="69" t="str">
        <f>"*"&amp;C2340</f>
        <v>*Memories Grown Dim (RS)</v>
      </c>
    </row>
    <row r="2341" spans="1:9" x14ac:dyDescent="0.25">
      <c r="A2341" t="s">
        <v>3205</v>
      </c>
      <c r="B2341">
        <f>COUNTIF(progressive!C$13:BW$227,'cards-dc.json'!I3092)</f>
        <v>2</v>
      </c>
      <c r="C2341" t="s">
        <v>6506</v>
      </c>
      <c r="D2341" t="s">
        <v>3831</v>
      </c>
      <c r="E2341" s="56" t="s">
        <v>3951</v>
      </c>
      <c r="F2341">
        <v>0</v>
      </c>
      <c r="G2341">
        <v>0</v>
      </c>
      <c r="H2341" t="s">
        <v>12249</v>
      </c>
      <c r="I2341" s="69" t="str">
        <f>"*"&amp;C2341</f>
        <v>*Memories of Ages Past (RS)</v>
      </c>
    </row>
    <row r="2342" spans="1:9" x14ac:dyDescent="0.25">
      <c r="A2342" t="s">
        <v>2586</v>
      </c>
      <c r="B2342">
        <f>COUNTIF(progressive!C$13:BW$227,'cards-dc.json'!I3966)</f>
        <v>1</v>
      </c>
      <c r="C2342" t="s">
        <v>6507</v>
      </c>
      <c r="D2342" t="s">
        <v>3823</v>
      </c>
      <c r="E2342" s="56" t="s">
        <v>3951</v>
      </c>
      <c r="F2342">
        <v>0</v>
      </c>
      <c r="G2342">
        <v>0</v>
      </c>
      <c r="H2342" t="s">
        <v>12250</v>
      </c>
      <c r="I2342" s="69" t="str">
        <f>"*"&amp;C2342</f>
        <v>*Memories of Ancalagon (GW)</v>
      </c>
    </row>
    <row r="2343" spans="1:9" x14ac:dyDescent="0.25">
      <c r="A2343" t="s">
        <v>3488</v>
      </c>
      <c r="B2343">
        <f>COUNTIF(progressive!C$13:BW$227,'cards-dc.json'!I3173)</f>
        <v>0</v>
      </c>
      <c r="C2343" t="s">
        <v>6508</v>
      </c>
      <c r="D2343" t="s">
        <v>3834</v>
      </c>
      <c r="E2343" t="s">
        <v>3951</v>
      </c>
      <c r="F2343">
        <v>0</v>
      </c>
      <c r="G2343">
        <v>0</v>
      </c>
      <c r="H2343" t="s">
        <v>12251</v>
      </c>
      <c r="I2343" s="69" t="str">
        <f>"*"&amp;C2343</f>
        <v>*Memories of Axe-wielders (TI)</v>
      </c>
    </row>
    <row r="2344" spans="1:9" x14ac:dyDescent="0.25">
      <c r="A2344" t="s">
        <v>2587</v>
      </c>
      <c r="B2344">
        <f>COUNTIF(progressive!C$13:BW$227,'cards-dc.json'!I3967)</f>
        <v>0</v>
      </c>
      <c r="C2344" t="s">
        <v>6509</v>
      </c>
      <c r="D2344" t="s">
        <v>3823</v>
      </c>
      <c r="E2344" s="56" t="s">
        <v>3951</v>
      </c>
      <c r="F2344">
        <v>0</v>
      </c>
      <c r="G2344">
        <v>0</v>
      </c>
      <c r="H2344" t="s">
        <v>12252</v>
      </c>
      <c r="I2344" s="69" t="str">
        <f>"*"&amp;C2344</f>
        <v>*Memories of Glaurung (GW)</v>
      </c>
    </row>
    <row r="2345" spans="1:9" x14ac:dyDescent="0.25">
      <c r="A2345" t="s">
        <v>1430</v>
      </c>
      <c r="B2345">
        <f>COUNTIF(progressive!C$13:BW$227,'cards-dc.json'!I1990)</f>
        <v>1</v>
      </c>
      <c r="C2345" t="s">
        <v>6510</v>
      </c>
      <c r="D2345" t="s">
        <v>3814</v>
      </c>
      <c r="E2345" t="s">
        <v>3927</v>
      </c>
      <c r="F2345" t="s">
        <v>9790</v>
      </c>
      <c r="G2345" t="s">
        <v>9784</v>
      </c>
      <c r="H2345" t="s">
        <v>12253</v>
      </c>
      <c r="I2345" s="69" t="str">
        <f>"*"&amp;C2345</f>
        <v>*Memories of Old Torture (BA)</v>
      </c>
    </row>
    <row r="2346" spans="1:9" x14ac:dyDescent="0.25">
      <c r="A2346" t="s">
        <v>810</v>
      </c>
      <c r="B2346">
        <f>COUNTIF(progressive!C$13:BW$227,'cards-dc.json'!I1179)</f>
        <v>0</v>
      </c>
      <c r="C2346" t="s">
        <v>6511</v>
      </c>
      <c r="D2346" t="s">
        <v>3820</v>
      </c>
      <c r="E2346" t="s">
        <v>3937</v>
      </c>
      <c r="F2346" t="s">
        <v>9790</v>
      </c>
      <c r="G2346" t="s">
        <v>9788</v>
      </c>
      <c r="H2346" t="s">
        <v>12254</v>
      </c>
      <c r="I2346" s="69" t="str">
        <f>"*"&amp;C2346</f>
        <v>*Memories Recalled (DM)</v>
      </c>
    </row>
    <row r="2347" spans="1:9" x14ac:dyDescent="0.25">
      <c r="A2347" t="s">
        <v>540</v>
      </c>
      <c r="B2347">
        <f>COUNTIF(progressive!C$13:BW$227,'cards-dc.json'!I909)</f>
        <v>0</v>
      </c>
      <c r="C2347" t="s">
        <v>6512</v>
      </c>
      <c r="D2347" t="s">
        <v>3833</v>
      </c>
      <c r="E2347" s="56" t="s">
        <v>3936</v>
      </c>
      <c r="F2347" t="s">
        <v>9785</v>
      </c>
      <c r="G2347" t="s">
        <v>9786</v>
      </c>
      <c r="H2347" t="s">
        <v>12255</v>
      </c>
      <c r="I2347" s="69" t="str">
        <f>"*"&amp;C2347</f>
        <v>*Memories Stolen (TD)</v>
      </c>
    </row>
    <row r="2348" spans="1:9" x14ac:dyDescent="0.25">
      <c r="A2348" t="s">
        <v>324</v>
      </c>
      <c r="B2348">
        <f>COUNTIF(progressive!C$13:BW$227,'cards-dc.json'!I329)</f>
        <v>0</v>
      </c>
      <c r="C2348" t="s">
        <v>6513</v>
      </c>
      <c r="D2348" t="s">
        <v>3835</v>
      </c>
      <c r="E2348" s="56" t="s">
        <v>3926</v>
      </c>
      <c r="F2348" t="s">
        <v>9791</v>
      </c>
      <c r="G2348" t="s">
        <v>9788</v>
      </c>
      <c r="H2348" t="s">
        <v>12256</v>
      </c>
      <c r="I2348" s="69" t="str">
        <f>"*"&amp;C2348</f>
        <v>*Men of Anfalas (TW)</v>
      </c>
    </row>
    <row r="2349" spans="1:9" x14ac:dyDescent="0.25">
      <c r="A2349" t="s">
        <v>325</v>
      </c>
      <c r="B2349">
        <f>COUNTIF(progressive!C$13:BW$227,'cards-dc.json'!I330)</f>
        <v>0</v>
      </c>
      <c r="C2349" t="s">
        <v>6514</v>
      </c>
      <c r="D2349" t="s">
        <v>3835</v>
      </c>
      <c r="E2349" s="56" t="s">
        <v>3925</v>
      </c>
      <c r="F2349" t="s">
        <v>9791</v>
      </c>
      <c r="G2349" t="s">
        <v>9788</v>
      </c>
      <c r="H2349" t="s">
        <v>12257</v>
      </c>
      <c r="I2349" s="69" t="str">
        <f>"*"&amp;C2349</f>
        <v>*Men of Anórien (TW)</v>
      </c>
    </row>
    <row r="2350" spans="1:9" x14ac:dyDescent="0.25">
      <c r="A2350" t="s">
        <v>2397</v>
      </c>
      <c r="B2350">
        <f>COUNTIF(progressive!C$13:BW$227,'cards-dc.json'!I3750)</f>
        <v>0</v>
      </c>
      <c r="C2350" t="s">
        <v>6515</v>
      </c>
      <c r="D2350" t="s">
        <v>3821</v>
      </c>
      <c r="E2350" s="56" t="s">
        <v>3951</v>
      </c>
      <c r="F2350">
        <v>0</v>
      </c>
      <c r="G2350">
        <v>0</v>
      </c>
      <c r="H2350" t="s">
        <v>12258</v>
      </c>
      <c r="I2350" s="69" t="str">
        <f>"*"&amp;C2350</f>
        <v>*Men of Ciryatanírë (DS)</v>
      </c>
    </row>
    <row r="2351" spans="1:9" x14ac:dyDescent="0.25">
      <c r="A2351" t="s">
        <v>624</v>
      </c>
      <c r="B2351">
        <f>COUNTIF(progressive!C$13:BW$227,'cards-dc.json'!I993)</f>
        <v>0</v>
      </c>
      <c r="C2351" t="s">
        <v>6516</v>
      </c>
      <c r="D2351" t="s">
        <v>3833</v>
      </c>
      <c r="E2351" s="56" t="s">
        <v>3935</v>
      </c>
      <c r="F2351" t="s">
        <v>9791</v>
      </c>
      <c r="G2351" t="s">
        <v>9788</v>
      </c>
      <c r="H2351" t="s">
        <v>12259</v>
      </c>
      <c r="I2351" s="69" t="str">
        <f>"*"&amp;C2351</f>
        <v>*Men of Dale (TD)</v>
      </c>
    </row>
    <row r="2352" spans="1:9" x14ac:dyDescent="0.25">
      <c r="A2352" t="s">
        <v>326</v>
      </c>
      <c r="B2352">
        <f>COUNTIF(progressive!C$13:BW$227,'cards-dc.json'!I1453)</f>
        <v>3</v>
      </c>
      <c r="C2352" t="s">
        <v>6518</v>
      </c>
      <c r="D2352" t="s">
        <v>3825</v>
      </c>
      <c r="E2352" s="56" t="s">
        <v>3925</v>
      </c>
      <c r="F2352" t="s">
        <v>9791</v>
      </c>
      <c r="G2352" t="s">
        <v>9784</v>
      </c>
      <c r="H2352" t="s">
        <v>12260</v>
      </c>
      <c r="I2352" s="69" t="str">
        <f>"*"&amp;C2352</f>
        <v>*Men of Dorwinion (LE)</v>
      </c>
    </row>
    <row r="2353" spans="1:9" x14ac:dyDescent="0.25">
      <c r="A2353" t="s">
        <v>326</v>
      </c>
      <c r="B2353">
        <f>COUNTIF(progressive!C$13:BW$227,'cards-dc.json'!I331)</f>
        <v>1</v>
      </c>
      <c r="C2353" t="s">
        <v>6517</v>
      </c>
      <c r="D2353" t="s">
        <v>3835</v>
      </c>
      <c r="E2353" s="56" t="s">
        <v>3926</v>
      </c>
      <c r="F2353" t="s">
        <v>9791</v>
      </c>
      <c r="G2353" t="s">
        <v>9788</v>
      </c>
      <c r="H2353" t="s">
        <v>12261</v>
      </c>
      <c r="I2353" s="69" t="str">
        <f>"*"&amp;C2353</f>
        <v>*Men of Dorwinion (TW)</v>
      </c>
    </row>
    <row r="2354" spans="1:9" x14ac:dyDescent="0.25">
      <c r="A2354" t="s">
        <v>3537</v>
      </c>
      <c r="B2354">
        <f>COUNTIF(progressive!C$13:BW$227,'cards-dc.json'!I3242)</f>
        <v>0</v>
      </c>
      <c r="C2354" t="s">
        <v>6519</v>
      </c>
      <c r="D2354" t="s">
        <v>3834</v>
      </c>
      <c r="E2354" t="s">
        <v>3951</v>
      </c>
      <c r="F2354">
        <v>0</v>
      </c>
      <c r="G2354">
        <v>0</v>
      </c>
      <c r="H2354" t="s">
        <v>12262</v>
      </c>
      <c r="I2354" s="69" t="str">
        <f>"*"&amp;C2354</f>
        <v>*Men of Harrowdale (TI)</v>
      </c>
    </row>
    <row r="2355" spans="1:9" x14ac:dyDescent="0.25">
      <c r="A2355" t="s">
        <v>625</v>
      </c>
      <c r="B2355">
        <f>COUNTIF(progressive!C$13:BW$227,'cards-dc.json'!I994)</f>
        <v>0</v>
      </c>
      <c r="C2355" t="s">
        <v>6520</v>
      </c>
      <c r="D2355" t="s">
        <v>3833</v>
      </c>
      <c r="E2355" s="56" t="s">
        <v>3935</v>
      </c>
      <c r="F2355" t="s">
        <v>9791</v>
      </c>
      <c r="G2355" t="s">
        <v>9788</v>
      </c>
      <c r="H2355" t="s">
        <v>12263</v>
      </c>
      <c r="I2355" s="69" t="str">
        <f>"*"&amp;C2355</f>
        <v>*Men of Lake-town (TD)</v>
      </c>
    </row>
    <row r="2356" spans="1:9" x14ac:dyDescent="0.25">
      <c r="A2356" t="s">
        <v>327</v>
      </c>
      <c r="B2356">
        <f>COUNTIF(progressive!C$13:BW$227,'cards-dc.json'!I332)</f>
        <v>0</v>
      </c>
      <c r="C2356" t="s">
        <v>6521</v>
      </c>
      <c r="D2356" t="s">
        <v>3835</v>
      </c>
      <c r="E2356" s="56" t="s">
        <v>3926</v>
      </c>
      <c r="F2356" t="s">
        <v>9791</v>
      </c>
      <c r="G2356" t="s">
        <v>9788</v>
      </c>
      <c r="H2356" t="s">
        <v>12264</v>
      </c>
      <c r="I2356" s="69" t="str">
        <f>"*"&amp;C2356</f>
        <v>*Men of Lamedon (TW)</v>
      </c>
    </row>
    <row r="2357" spans="1:9" x14ac:dyDescent="0.25">
      <c r="A2357" t="s">
        <v>328</v>
      </c>
      <c r="B2357">
        <f>COUNTIF(progressive!C$13:BW$227,'cards-dc.json'!I333)</f>
        <v>0</v>
      </c>
      <c r="C2357" t="s">
        <v>6522</v>
      </c>
      <c r="D2357" t="s">
        <v>3835</v>
      </c>
      <c r="E2357" t="s">
        <v>3926</v>
      </c>
      <c r="F2357" t="s">
        <v>9791</v>
      </c>
      <c r="G2357" t="s">
        <v>9788</v>
      </c>
      <c r="H2357" t="s">
        <v>12265</v>
      </c>
      <c r="I2357" s="69" t="str">
        <f>"*"&amp;C2357</f>
        <v>*Men of Lebennin (TW)</v>
      </c>
    </row>
    <row r="2358" spans="1:9" x14ac:dyDescent="0.25">
      <c r="A2358" t="s">
        <v>3684</v>
      </c>
      <c r="B2358">
        <f>COUNTIF(progressive!C$13:BW$227,'cards-dc.json'!I4249)</f>
        <v>0</v>
      </c>
      <c r="C2358" t="s">
        <v>6523</v>
      </c>
      <c r="D2358" t="s">
        <v>3837</v>
      </c>
      <c r="E2358" s="56" t="s">
        <v>3951</v>
      </c>
      <c r="F2358">
        <v>0</v>
      </c>
      <c r="G2358">
        <v>0</v>
      </c>
      <c r="H2358" t="s">
        <v>12266</v>
      </c>
      <c r="I2358" s="69" t="str">
        <f>"*"&amp;C2358</f>
        <v>*Men of Lossarnach (WR)</v>
      </c>
    </row>
    <row r="2359" spans="1:9" x14ac:dyDescent="0.25">
      <c r="A2359" t="s">
        <v>2398</v>
      </c>
      <c r="B2359">
        <f>COUNTIF(progressive!C$13:BW$227,'cards-dc.json'!I3751)</f>
        <v>0</v>
      </c>
      <c r="C2359" t="s">
        <v>6524</v>
      </c>
      <c r="D2359" t="s">
        <v>3821</v>
      </c>
      <c r="E2359" s="56" t="s">
        <v>3951</v>
      </c>
      <c r="F2359">
        <v>0</v>
      </c>
      <c r="G2359">
        <v>0</v>
      </c>
      <c r="H2359" t="s">
        <v>12267</v>
      </c>
      <c r="I2359" s="69" t="str">
        <f>"*"&amp;C2359</f>
        <v>*Men of Mirëdor (DS)</v>
      </c>
    </row>
    <row r="2360" spans="1:9" x14ac:dyDescent="0.25">
      <c r="A2360" t="s">
        <v>329</v>
      </c>
      <c r="B2360">
        <f>COUNTIF(progressive!C$13:BW$227,'cards-dc.json'!I334)</f>
        <v>0</v>
      </c>
      <c r="C2360" t="s">
        <v>6525</v>
      </c>
      <c r="D2360" t="s">
        <v>3835</v>
      </c>
      <c r="E2360" t="s">
        <v>3926</v>
      </c>
      <c r="F2360" t="s">
        <v>9791</v>
      </c>
      <c r="G2360" t="s">
        <v>9788</v>
      </c>
      <c r="H2360" t="s">
        <v>12268</v>
      </c>
      <c r="I2360" s="69" t="str">
        <f>"*"&amp;C2360</f>
        <v>*Men of Northern Rhovanion (TW)</v>
      </c>
    </row>
    <row r="2361" spans="1:9" x14ac:dyDescent="0.25">
      <c r="A2361" t="s">
        <v>2399</v>
      </c>
      <c r="B2361">
        <f>COUNTIF(progressive!C$13:BW$227,'cards-dc.json'!I3752)</f>
        <v>0</v>
      </c>
      <c r="C2361" t="s">
        <v>6526</v>
      </c>
      <c r="D2361" t="s">
        <v>3821</v>
      </c>
      <c r="E2361" s="56" t="s">
        <v>3951</v>
      </c>
      <c r="F2361">
        <v>0</v>
      </c>
      <c r="G2361">
        <v>0</v>
      </c>
      <c r="H2361" t="s">
        <v>12269</v>
      </c>
      <c r="I2361" s="69" t="str">
        <f>"*"&amp;C2361</f>
        <v>*Men of Sûlcoron (DS)</v>
      </c>
    </row>
    <row r="2362" spans="1:9" x14ac:dyDescent="0.25">
      <c r="A2362" t="s">
        <v>1848</v>
      </c>
      <c r="B2362">
        <f>COUNTIF(progressive!C$13:BW$227,'cards-dc.json'!I2458)</f>
        <v>7</v>
      </c>
      <c r="C2362" t="s">
        <v>6527</v>
      </c>
      <c r="D2362" t="s">
        <v>3828</v>
      </c>
      <c r="E2362" t="s">
        <v>3951</v>
      </c>
      <c r="F2362">
        <v>0</v>
      </c>
      <c r="G2362">
        <v>0</v>
      </c>
      <c r="H2362" t="s">
        <v>12270</v>
      </c>
      <c r="I2362" s="69" t="str">
        <f>"*"&amp;C2362</f>
        <v>*Men of the Wood (NE)</v>
      </c>
    </row>
    <row r="2363" spans="1:9" x14ac:dyDescent="0.25">
      <c r="A2363" t="s">
        <v>3538</v>
      </c>
      <c r="B2363">
        <f>COUNTIF(progressive!C$13:BW$227,'cards-dc.json'!I3243)</f>
        <v>0</v>
      </c>
      <c r="C2363" t="s">
        <v>6528</v>
      </c>
      <c r="D2363" t="s">
        <v>3834</v>
      </c>
      <c r="E2363" s="56" t="s">
        <v>3951</v>
      </c>
      <c r="F2363">
        <v>0</v>
      </c>
      <c r="G2363">
        <v>0</v>
      </c>
      <c r="H2363" t="s">
        <v>12271</v>
      </c>
      <c r="I2363" s="69" t="str">
        <f>"*"&amp;C2363</f>
        <v>*Men of Westfold (TI)</v>
      </c>
    </row>
    <row r="2364" spans="1:9" x14ac:dyDescent="0.25">
      <c r="A2364" t="s">
        <v>9883</v>
      </c>
      <c r="B2364">
        <f>COUNTIF(progressive!C$13:BW$227,'cards-dc.json'!I3174)</f>
        <v>0</v>
      </c>
      <c r="C2364" t="s">
        <v>9959</v>
      </c>
      <c r="D2364" t="s">
        <v>3834</v>
      </c>
      <c r="H2364" t="s">
        <v>12272</v>
      </c>
      <c r="I2364" s="69" t="str">
        <f>"*"&amp;C2364</f>
        <v>*Mendaen (TI)</v>
      </c>
    </row>
    <row r="2365" spans="1:9" x14ac:dyDescent="0.25">
      <c r="A2365" t="s">
        <v>2242</v>
      </c>
      <c r="B2365">
        <f>COUNTIF(progressive!C$13:BW$227,'cards-dc.json'!I3558)</f>
        <v>0</v>
      </c>
      <c r="C2365" t="s">
        <v>6529</v>
      </c>
      <c r="D2365" t="s">
        <v>3817</v>
      </c>
      <c r="E2365" t="s">
        <v>3951</v>
      </c>
      <c r="F2365">
        <v>0</v>
      </c>
      <c r="G2365">
        <v>0</v>
      </c>
      <c r="H2365" t="s">
        <v>12273</v>
      </c>
      <c r="I2365" s="69" t="str">
        <f>"*"&amp;C2365</f>
        <v>*Menelcarca (CA)</v>
      </c>
    </row>
    <row r="2366" spans="1:9" x14ac:dyDescent="0.25">
      <c r="A2366" t="s">
        <v>3206</v>
      </c>
      <c r="B2366">
        <f>COUNTIF(progressive!C$13:BW$227,'cards-dc.json'!I3093)</f>
        <v>0</v>
      </c>
      <c r="C2366" t="s">
        <v>6530</v>
      </c>
      <c r="D2366" t="s">
        <v>3831</v>
      </c>
      <c r="E2366" t="s">
        <v>3951</v>
      </c>
      <c r="F2366">
        <v>0</v>
      </c>
      <c r="G2366">
        <v>0</v>
      </c>
      <c r="H2366" t="s">
        <v>12274</v>
      </c>
      <c r="I2366" s="69" t="str">
        <f>"*"&amp;C2366</f>
        <v>*Meneldor (RS)</v>
      </c>
    </row>
    <row r="2367" spans="1:9" x14ac:dyDescent="0.25">
      <c r="A2367" t="s">
        <v>3489</v>
      </c>
      <c r="B2367">
        <f>COUNTIF(progressive!C$13:BW$227,'cards-dc.json'!I3175)</f>
        <v>0</v>
      </c>
      <c r="C2367" t="s">
        <v>6531</v>
      </c>
      <c r="D2367" t="s">
        <v>3834</v>
      </c>
      <c r="E2367" s="56" t="s">
        <v>3951</v>
      </c>
      <c r="F2367">
        <v>0</v>
      </c>
      <c r="G2367">
        <v>0</v>
      </c>
      <c r="H2367" t="s">
        <v>12275</v>
      </c>
      <c r="I2367" s="69" t="str">
        <f>"*"&amp;C2367</f>
        <v>*Mensharag (TI)</v>
      </c>
    </row>
    <row r="2368" spans="1:9" x14ac:dyDescent="0.25">
      <c r="A2368" t="s">
        <v>2995</v>
      </c>
      <c r="B2368">
        <f>COUNTIF(progressive!C$13:BW$227,'cards-dc.json'!I2794)</f>
        <v>1</v>
      </c>
      <c r="C2368" t="s">
        <v>6532</v>
      </c>
      <c r="D2368" t="s">
        <v>3829</v>
      </c>
      <c r="E2368" s="56" t="s">
        <v>3951</v>
      </c>
      <c r="F2368">
        <v>0</v>
      </c>
      <c r="G2368">
        <v>0</v>
      </c>
      <c r="H2368" t="s">
        <v>12276</v>
      </c>
      <c r="I2368" s="69" t="str">
        <f>"*"&amp;C2368</f>
        <v>*Merikoirat (NW)</v>
      </c>
    </row>
    <row r="2369" spans="1:9" x14ac:dyDescent="0.25">
      <c r="A2369" t="s">
        <v>2038</v>
      </c>
      <c r="B2369">
        <f>COUNTIF(progressive!C$13:BW$227,'cards-dc.json'!I3316)</f>
        <v>0</v>
      </c>
      <c r="C2369" t="s">
        <v>6533</v>
      </c>
      <c r="D2369" t="s">
        <v>3815</v>
      </c>
      <c r="E2369" s="56" t="s">
        <v>3951</v>
      </c>
      <c r="F2369">
        <v>0</v>
      </c>
      <c r="G2369">
        <v>0</v>
      </c>
      <c r="H2369" t="s">
        <v>12277</v>
      </c>
      <c r="I2369" s="69" t="str">
        <f>"*"&amp;C2369</f>
        <v>*Merkampa (BO)</v>
      </c>
    </row>
    <row r="2370" spans="1:9" x14ac:dyDescent="0.25">
      <c r="A2370" t="s">
        <v>2039</v>
      </c>
      <c r="B2370">
        <f>COUNTIF(progressive!C$13:BW$227,'cards-dc.json'!I3317)</f>
        <v>0</v>
      </c>
      <c r="C2370" t="s">
        <v>6534</v>
      </c>
      <c r="D2370" t="s">
        <v>3815</v>
      </c>
      <c r="E2370" s="56" t="s">
        <v>3951</v>
      </c>
      <c r="F2370">
        <v>0</v>
      </c>
      <c r="G2370">
        <v>0</v>
      </c>
      <c r="H2370" t="s">
        <v>12278</v>
      </c>
      <c r="I2370" s="69" t="str">
        <f>"*"&amp;C2370</f>
        <v>*Merkampa Ahunt (BO)</v>
      </c>
    </row>
    <row r="2371" spans="1:9" x14ac:dyDescent="0.25">
      <c r="A2371" t="s">
        <v>2040</v>
      </c>
      <c r="B2371">
        <f>COUNTIF(progressive!C$13:BW$227,'cards-dc.json'!I3318)</f>
        <v>0</v>
      </c>
      <c r="C2371" t="s">
        <v>6535</v>
      </c>
      <c r="D2371" t="s">
        <v>3815</v>
      </c>
      <c r="E2371" t="s">
        <v>3951</v>
      </c>
      <c r="F2371">
        <v>0</v>
      </c>
      <c r="G2371">
        <v>0</v>
      </c>
      <c r="H2371" t="s">
        <v>12279</v>
      </c>
      <c r="I2371" s="69" t="str">
        <f>"*"&amp;C2371</f>
        <v>*Merkampa at Home (BO)</v>
      </c>
    </row>
    <row r="2372" spans="1:9" x14ac:dyDescent="0.25">
      <c r="A2372" t="s">
        <v>2070</v>
      </c>
      <c r="B2372">
        <f>COUNTIF(progressive!C$13:BW$227,'cards-dc.json'!I3348)</f>
        <v>0</v>
      </c>
      <c r="C2372" t="s">
        <v>6536</v>
      </c>
      <c r="D2372" t="s">
        <v>3815</v>
      </c>
      <c r="E2372" s="56" t="s">
        <v>3951</v>
      </c>
      <c r="F2372">
        <v>0</v>
      </c>
      <c r="G2372">
        <v>0</v>
      </c>
      <c r="H2372" t="s">
        <v>12280</v>
      </c>
      <c r="I2372" s="69" t="str">
        <f>"*"&amp;C2372</f>
        <v>*Merkampa Roused (BO)</v>
      </c>
    </row>
    <row r="2373" spans="1:9" x14ac:dyDescent="0.25">
      <c r="A2373" t="s">
        <v>54</v>
      </c>
      <c r="B2373">
        <f>COUNTIF(progressive!C$13:BW$227,'cards-dc.json'!I56)</f>
        <v>0</v>
      </c>
      <c r="C2373" t="s">
        <v>6537</v>
      </c>
      <c r="D2373" t="s">
        <v>3835</v>
      </c>
      <c r="E2373" t="s">
        <v>3926</v>
      </c>
      <c r="F2373" t="s">
        <v>9787</v>
      </c>
      <c r="G2373" t="s">
        <v>9788</v>
      </c>
      <c r="H2373" t="s">
        <v>12281</v>
      </c>
      <c r="I2373" s="69" t="str">
        <f>"*"&amp;C2373</f>
        <v>*Merry (TW)</v>
      </c>
    </row>
    <row r="2374" spans="1:9" x14ac:dyDescent="0.25">
      <c r="A2374" t="s">
        <v>1025</v>
      </c>
      <c r="B2374">
        <f>COUNTIF(progressive!C$13:BW$227,'cards-dc.json'!I1454)</f>
        <v>0</v>
      </c>
      <c r="C2374" t="s">
        <v>6538</v>
      </c>
      <c r="D2374" t="s">
        <v>3825</v>
      </c>
      <c r="E2374" s="56" t="s">
        <v>3927</v>
      </c>
      <c r="F2374" t="s">
        <v>9790</v>
      </c>
      <c r="G2374" t="s">
        <v>9784</v>
      </c>
      <c r="H2374" t="s">
        <v>12282</v>
      </c>
      <c r="I2374" s="69" t="str">
        <f>"*"&amp;C2374</f>
        <v>*Messenger of Mordor (LE)</v>
      </c>
    </row>
    <row r="2375" spans="1:9" x14ac:dyDescent="0.25">
      <c r="A2375" t="s">
        <v>2381</v>
      </c>
      <c r="B2375">
        <f>COUNTIF(progressive!C$13:BW$227,'cards-dc.json'!I3734)</f>
        <v>0</v>
      </c>
      <c r="C2375" t="s">
        <v>6539</v>
      </c>
      <c r="D2375" t="s">
        <v>3821</v>
      </c>
      <c r="E2375" s="56" t="s">
        <v>3951</v>
      </c>
      <c r="F2375">
        <v>0</v>
      </c>
      <c r="G2375">
        <v>0</v>
      </c>
      <c r="H2375" t="s">
        <v>10124</v>
      </c>
      <c r="I2375" s="69" t="str">
        <f>"*"&amp;C2375</f>
        <v>*Methran Cape (DS)</v>
      </c>
    </row>
    <row r="2376" spans="1:9" x14ac:dyDescent="0.25">
      <c r="A2376" t="s">
        <v>3490</v>
      </c>
      <c r="B2376">
        <f>COUNTIF(progressive!C$13:BW$227,'cards-dc.json'!I3176)</f>
        <v>0</v>
      </c>
      <c r="C2376" t="s">
        <v>6540</v>
      </c>
      <c r="D2376" t="s">
        <v>3834</v>
      </c>
      <c r="E2376" t="s">
        <v>3951</v>
      </c>
      <c r="F2376">
        <v>0</v>
      </c>
      <c r="G2376">
        <v>0</v>
      </c>
      <c r="H2376" t="s">
        <v>12283</v>
      </c>
      <c r="I2376" s="69" t="str">
        <f>"*"&amp;C2376</f>
        <v>*Mewlips (TI)</v>
      </c>
    </row>
    <row r="2377" spans="1:9" x14ac:dyDescent="0.25">
      <c r="A2377" t="s">
        <v>3236</v>
      </c>
      <c r="B2377">
        <f>COUNTIF(progressive!C$13:BW$227,'cards-dc.json'!I3132)</f>
        <v>0</v>
      </c>
      <c r="C2377" t="s">
        <v>6541</v>
      </c>
      <c r="D2377" t="s">
        <v>3831</v>
      </c>
      <c r="E2377" s="56">
        <v>0</v>
      </c>
      <c r="F2377">
        <v>0</v>
      </c>
      <c r="G2377">
        <v>0</v>
      </c>
      <c r="H2377" t="s">
        <v>12284</v>
      </c>
      <c r="I2377" s="69" t="str">
        <f>"*"&amp;C2377</f>
        <v>*Michel Delving [H] (RS)</v>
      </c>
    </row>
    <row r="2378" spans="1:9" x14ac:dyDescent="0.25">
      <c r="A2378" t="s">
        <v>3236</v>
      </c>
      <c r="B2378">
        <f>COUNTIF(progressive!C$13:BW$227,'cards-dc.json'!I3133)</f>
        <v>0</v>
      </c>
      <c r="C2378" t="s">
        <v>6542</v>
      </c>
      <c r="D2378" t="s">
        <v>3831</v>
      </c>
      <c r="E2378">
        <v>0</v>
      </c>
      <c r="F2378">
        <v>0</v>
      </c>
      <c r="G2378">
        <v>0</v>
      </c>
      <c r="H2378" t="s">
        <v>12285</v>
      </c>
      <c r="I2378" s="69" t="str">
        <f>"*"&amp;C2378</f>
        <v>*Michel Delving [M] (RS)</v>
      </c>
    </row>
    <row r="2379" spans="1:9" x14ac:dyDescent="0.25">
      <c r="A2379" t="s">
        <v>2268</v>
      </c>
      <c r="B2379">
        <f>COUNTIF(progressive!C$13:BW$227,'cards-dc.json'!I3596)</f>
        <v>0</v>
      </c>
      <c r="C2379" t="s">
        <v>6543</v>
      </c>
      <c r="D2379" t="s">
        <v>3818</v>
      </c>
      <c r="E2379" s="56" t="s">
        <v>3951</v>
      </c>
      <c r="F2379">
        <v>0</v>
      </c>
      <c r="G2379">
        <v>0</v>
      </c>
      <c r="H2379" t="s">
        <v>12286</v>
      </c>
      <c r="I2379" s="69" t="str">
        <f>"*"&amp;C2379</f>
        <v>*Midhir (CP)</v>
      </c>
    </row>
    <row r="2380" spans="1:9" x14ac:dyDescent="0.25">
      <c r="A2380" t="s">
        <v>2996</v>
      </c>
      <c r="B2380">
        <f>COUNTIF(progressive!C$13:BW$227,'cards-dc.json'!I2795)</f>
        <v>0</v>
      </c>
      <c r="C2380" t="s">
        <v>6544</v>
      </c>
      <c r="D2380" t="s">
        <v>3829</v>
      </c>
      <c r="E2380" t="s">
        <v>3951</v>
      </c>
      <c r="F2380">
        <v>0</v>
      </c>
      <c r="G2380">
        <v>0</v>
      </c>
      <c r="H2380" t="s">
        <v>12287</v>
      </c>
      <c r="I2380" s="69" t="str">
        <f>"*"&amp;C2380</f>
        <v>*Midnight Sun (NW)</v>
      </c>
    </row>
    <row r="2381" spans="1:9" x14ac:dyDescent="0.25">
      <c r="A2381" t="s">
        <v>1943</v>
      </c>
      <c r="B2381">
        <f>COUNTIF(progressive!C$13:BW$227,'cards-dc.json'!I2555)</f>
        <v>0</v>
      </c>
      <c r="C2381" t="s">
        <v>6545</v>
      </c>
      <c r="D2381" t="s">
        <v>3828</v>
      </c>
      <c r="E2381" s="56" t="s">
        <v>3951</v>
      </c>
      <c r="F2381">
        <v>0</v>
      </c>
      <c r="G2381">
        <v>0</v>
      </c>
      <c r="H2381" t="s">
        <v>12288</v>
      </c>
      <c r="I2381" s="69" t="str">
        <f>"*"&amp;C2381</f>
        <v>*Mighty in Their Day (NE)</v>
      </c>
    </row>
    <row r="2382" spans="1:9" x14ac:dyDescent="0.25">
      <c r="A2382" t="s">
        <v>3539</v>
      </c>
      <c r="B2382">
        <f>COUNTIF(progressive!C$13:BW$227,'cards-dc.json'!I3244)</f>
        <v>0</v>
      </c>
      <c r="C2382" t="s">
        <v>6546</v>
      </c>
      <c r="D2382" t="s">
        <v>3834</v>
      </c>
      <c r="E2382" t="s">
        <v>3951</v>
      </c>
      <c r="F2382">
        <v>0</v>
      </c>
      <c r="G2382">
        <v>0</v>
      </c>
      <c r="H2382" t="s">
        <v>12289</v>
      </c>
      <c r="I2382" s="69" t="str">
        <f>"*"&amp;C2382</f>
        <v>*Mighty Steed (TI)</v>
      </c>
    </row>
    <row r="2383" spans="1:9" x14ac:dyDescent="0.25">
      <c r="A2383" t="s">
        <v>1754</v>
      </c>
      <c r="B2383">
        <f>COUNTIF(progressive!C$13:BW$227,'cards-dc.json'!I2353)</f>
        <v>3</v>
      </c>
      <c r="C2383" t="s">
        <v>6547</v>
      </c>
      <c r="D2383" t="s">
        <v>3819</v>
      </c>
      <c r="E2383" t="s">
        <v>3951</v>
      </c>
      <c r="F2383">
        <v>0</v>
      </c>
      <c r="G2383">
        <v>0</v>
      </c>
      <c r="H2383" t="s">
        <v>12290</v>
      </c>
      <c r="I2383" s="69" t="str">
        <f>"*"&amp;C2383</f>
        <v>*Mighty Was the Fallen (DF)</v>
      </c>
    </row>
    <row r="2384" spans="1:9" x14ac:dyDescent="0.25">
      <c r="A2384" t="s">
        <v>3142</v>
      </c>
      <c r="B2384">
        <f>COUNTIF(progressive!C$13:BW$227,'cards-dc.json'!I3010)</f>
        <v>0</v>
      </c>
      <c r="C2384" t="s">
        <v>6548</v>
      </c>
      <c r="D2384" t="s">
        <v>3831</v>
      </c>
      <c r="E2384" s="56" t="s">
        <v>3951</v>
      </c>
      <c r="F2384">
        <v>0</v>
      </c>
      <c r="G2384">
        <v>0</v>
      </c>
      <c r="H2384" t="s">
        <v>12291</v>
      </c>
      <c r="I2384" s="69" t="str">
        <f>"*"&amp;C2384</f>
        <v>*Milo Burrows (RS)</v>
      </c>
    </row>
    <row r="2385" spans="1:9" x14ac:dyDescent="0.25">
      <c r="A2385" t="s">
        <v>2015</v>
      </c>
      <c r="B2385">
        <f>COUNTIF(progressive!C$13:BW$227,'cards-dc.json'!I2631)</f>
        <v>0</v>
      </c>
      <c r="C2385" t="s">
        <v>6549</v>
      </c>
      <c r="D2385" t="s">
        <v>3828</v>
      </c>
      <c r="E2385" s="56" t="s">
        <v>3951</v>
      </c>
      <c r="F2385">
        <v>0</v>
      </c>
      <c r="G2385">
        <v>0</v>
      </c>
      <c r="H2385" t="s">
        <v>12292</v>
      </c>
      <c r="I2385" s="69" t="str">
        <f>"*"&amp;C2385</f>
        <v>*Minas Durlith [H] (NE)</v>
      </c>
    </row>
    <row r="2386" spans="1:9" x14ac:dyDescent="0.25">
      <c r="A2386" t="s">
        <v>2015</v>
      </c>
      <c r="B2386">
        <f>COUNTIF(progressive!C$13:BW$227,'cards-dc.json'!I2632)</f>
        <v>0</v>
      </c>
      <c r="C2386" t="s">
        <v>6550</v>
      </c>
      <c r="D2386" t="s">
        <v>3828</v>
      </c>
      <c r="E2386" s="56" t="s">
        <v>3951</v>
      </c>
      <c r="F2386">
        <v>0</v>
      </c>
      <c r="G2386">
        <v>0</v>
      </c>
      <c r="H2386" t="s">
        <v>12293</v>
      </c>
      <c r="I2386" s="69" t="str">
        <f>"*"&amp;C2386</f>
        <v>*Minas Durlith [M] (NE)</v>
      </c>
    </row>
    <row r="2387" spans="1:9" x14ac:dyDescent="0.25">
      <c r="A2387" t="s">
        <v>458</v>
      </c>
      <c r="B2387">
        <f>COUNTIF(progressive!C$13:BW$227,'cards-dc.json'!I2019)</f>
        <v>0</v>
      </c>
      <c r="C2387" t="s">
        <v>6553</v>
      </c>
      <c r="D2387" t="s">
        <v>3814</v>
      </c>
      <c r="E2387" t="s">
        <v>3927</v>
      </c>
      <c r="F2387" t="s">
        <v>9793</v>
      </c>
      <c r="G2387" t="s">
        <v>4150</v>
      </c>
      <c r="H2387" t="s">
        <v>12294</v>
      </c>
      <c r="I2387" s="69" t="str">
        <f>"*"&amp;C2387</f>
        <v>*Minas Morgul [B] (BA)</v>
      </c>
    </row>
    <row r="2388" spans="1:9" x14ac:dyDescent="0.25">
      <c r="A2388" t="s">
        <v>458</v>
      </c>
      <c r="B2388">
        <f>COUNTIF(progressive!C$13:BW$227,'cards-dc.json'!I1608)</f>
        <v>1</v>
      </c>
      <c r="C2388" t="s">
        <v>6552</v>
      </c>
      <c r="D2388" t="s">
        <v>3825</v>
      </c>
      <c r="E2388" s="56" t="s">
        <v>3943</v>
      </c>
      <c r="F2388" t="s">
        <v>9793</v>
      </c>
      <c r="G2388" t="s">
        <v>9784</v>
      </c>
      <c r="H2388" t="s">
        <v>12295</v>
      </c>
      <c r="I2388" s="69" t="str">
        <f>"*"&amp;C2388</f>
        <v>*Minas Morgul [M] (LE)</v>
      </c>
    </row>
    <row r="2389" spans="1:9" x14ac:dyDescent="0.25">
      <c r="A2389" t="s">
        <v>458</v>
      </c>
      <c r="B2389">
        <f>COUNTIF(progressive!C$13:BW$227,'cards-dc.json'!I463)</f>
        <v>0</v>
      </c>
      <c r="C2389" t="s">
        <v>6551</v>
      </c>
      <c r="D2389" t="s">
        <v>3835</v>
      </c>
      <c r="E2389" t="s">
        <v>3927</v>
      </c>
      <c r="F2389" t="s">
        <v>9793</v>
      </c>
      <c r="G2389" t="s">
        <v>9788</v>
      </c>
      <c r="H2389" t="s">
        <v>12296</v>
      </c>
      <c r="I2389" s="69" t="str">
        <f>"*"&amp;C2389</f>
        <v>*Minas Morgul [H] (TW)</v>
      </c>
    </row>
    <row r="2390" spans="1:9" x14ac:dyDescent="0.25">
      <c r="A2390" t="s">
        <v>459</v>
      </c>
      <c r="B2390">
        <f>COUNTIF(progressive!C$13:BW$227,'cards-dc.json'!I1609)</f>
        <v>4</v>
      </c>
      <c r="C2390" t="s">
        <v>6555</v>
      </c>
      <c r="D2390" t="s">
        <v>3825</v>
      </c>
      <c r="E2390" t="s">
        <v>3933</v>
      </c>
      <c r="F2390" t="s">
        <v>9793</v>
      </c>
      <c r="G2390" t="s">
        <v>9784</v>
      </c>
      <c r="H2390" t="s">
        <v>12297</v>
      </c>
      <c r="I2390" s="69" t="str">
        <f>"*"&amp;C2390</f>
        <v>*Minas Tirith [M] (LE)</v>
      </c>
    </row>
    <row r="2391" spans="1:9" x14ac:dyDescent="0.25">
      <c r="A2391" t="s">
        <v>459</v>
      </c>
      <c r="B2391">
        <f>COUNTIF(progressive!C$13:BW$227,'cards-dc.json'!I464)</f>
        <v>3</v>
      </c>
      <c r="C2391" t="s">
        <v>6554</v>
      </c>
      <c r="D2391" t="s">
        <v>3835</v>
      </c>
      <c r="E2391" t="s">
        <v>3924</v>
      </c>
      <c r="F2391" t="s">
        <v>9793</v>
      </c>
      <c r="G2391" t="s">
        <v>9788</v>
      </c>
      <c r="H2391" t="s">
        <v>12298</v>
      </c>
      <c r="I2391" s="69" t="str">
        <f>"*"&amp;C2391</f>
        <v>*Minas Tirith [H] (TW)</v>
      </c>
    </row>
    <row r="2392" spans="1:9" x14ac:dyDescent="0.25">
      <c r="A2392" t="s">
        <v>1431</v>
      </c>
      <c r="B2392">
        <f>COUNTIF(progressive!C$13:BW$227,'cards-dc.json'!I1991)</f>
        <v>0</v>
      </c>
      <c r="C2392" t="s">
        <v>6556</v>
      </c>
      <c r="D2392" t="s">
        <v>3814</v>
      </c>
      <c r="E2392" t="s">
        <v>3927</v>
      </c>
      <c r="F2392" t="s">
        <v>9790</v>
      </c>
      <c r="G2392" t="s">
        <v>9784</v>
      </c>
      <c r="H2392" t="s">
        <v>12299</v>
      </c>
      <c r="I2392" s="69" t="str">
        <f>"*"&amp;C2392</f>
        <v>*Mine or No One's (BA)</v>
      </c>
    </row>
    <row r="2393" spans="1:9" x14ac:dyDescent="0.25">
      <c r="A2393" t="s">
        <v>1755</v>
      </c>
      <c r="B2393">
        <f>COUNTIF(progressive!C$13:BW$227,'cards-dc.json'!I2354)</f>
        <v>0</v>
      </c>
      <c r="C2393" t="s">
        <v>6557</v>
      </c>
      <c r="D2393" t="s">
        <v>3819</v>
      </c>
      <c r="E2393" t="s">
        <v>3951</v>
      </c>
      <c r="F2393">
        <v>0</v>
      </c>
      <c r="G2393">
        <v>0</v>
      </c>
      <c r="H2393" t="s">
        <v>12300</v>
      </c>
      <c r="I2393" s="69" t="str">
        <f>"*"&amp;C2393</f>
        <v>*Miner's Pick (DF)</v>
      </c>
    </row>
    <row r="2394" spans="1:9" x14ac:dyDescent="0.25">
      <c r="A2394" t="s">
        <v>1799</v>
      </c>
      <c r="B2394">
        <f>COUNTIF(progressive!C$13:BW$227,'cards-dc.json'!I2404)</f>
        <v>0</v>
      </c>
      <c r="C2394" t="s">
        <v>6558</v>
      </c>
      <c r="D2394" t="s">
        <v>3819</v>
      </c>
      <c r="E2394" s="56" t="s">
        <v>3951</v>
      </c>
      <c r="F2394">
        <v>0</v>
      </c>
      <c r="G2394">
        <v>0</v>
      </c>
      <c r="H2394" t="s">
        <v>12301</v>
      </c>
      <c r="I2394" s="69" t="str">
        <f>"*"&amp;C2394</f>
        <v>*Mines of Angûrath (DF)</v>
      </c>
    </row>
    <row r="2395" spans="1:9" x14ac:dyDescent="0.25">
      <c r="A2395" t="s">
        <v>1800</v>
      </c>
      <c r="B2395">
        <f>COUNTIF(progressive!C$13:BW$227,'cards-dc.json'!I2405)</f>
        <v>0</v>
      </c>
      <c r="C2395" t="s">
        <v>6559</v>
      </c>
      <c r="D2395" t="s">
        <v>3819</v>
      </c>
      <c r="E2395" t="s">
        <v>3951</v>
      </c>
      <c r="F2395">
        <v>0</v>
      </c>
      <c r="G2395">
        <v>0</v>
      </c>
      <c r="H2395" t="s">
        <v>12302</v>
      </c>
      <c r="I2395" s="69" t="str">
        <f>"*"&amp;C2395</f>
        <v>*Mines of Falek-Dim (DF)</v>
      </c>
    </row>
    <row r="2396" spans="1:9" x14ac:dyDescent="0.25">
      <c r="A2396" t="s">
        <v>2928</v>
      </c>
      <c r="B2396">
        <f>COUNTIF(progressive!C$13:BW$227,'cards-dc.json'!I2727)</f>
        <v>0</v>
      </c>
      <c r="C2396" t="s">
        <v>6560</v>
      </c>
      <c r="D2396" t="s">
        <v>3829</v>
      </c>
      <c r="E2396" s="56" t="s">
        <v>3951</v>
      </c>
      <c r="F2396">
        <v>0</v>
      </c>
      <c r="G2396">
        <v>0</v>
      </c>
      <c r="H2396" t="s">
        <v>10124</v>
      </c>
      <c r="I2396" s="69" t="str">
        <f>"*"&amp;C2396</f>
        <v>*Minheldolath (NW)</v>
      </c>
    </row>
    <row r="2397" spans="1:9" x14ac:dyDescent="0.25">
      <c r="A2397" t="s">
        <v>1756</v>
      </c>
      <c r="B2397">
        <f>COUNTIF(progressive!C$13:BW$227,'cards-dc.json'!I2355)</f>
        <v>0</v>
      </c>
      <c r="C2397" t="s">
        <v>6561</v>
      </c>
      <c r="D2397" t="s">
        <v>3819</v>
      </c>
      <c r="E2397" t="s">
        <v>3951</v>
      </c>
      <c r="F2397">
        <v>0</v>
      </c>
      <c r="G2397">
        <v>0</v>
      </c>
      <c r="H2397" t="s">
        <v>12303</v>
      </c>
      <c r="I2397" s="69" t="str">
        <f>"*"&amp;C2397</f>
        <v>*Mining Settlement (DF)</v>
      </c>
    </row>
    <row r="2398" spans="1:9" x14ac:dyDescent="0.25">
      <c r="A2398" t="s">
        <v>877</v>
      </c>
      <c r="B2398">
        <f>COUNTIF(progressive!C$13:BW$227,'cards-dc.json'!I1246)</f>
        <v>0</v>
      </c>
      <c r="C2398" t="s">
        <v>9920</v>
      </c>
      <c r="D2398" t="s">
        <v>3825</v>
      </c>
      <c r="E2398" s="56"/>
      <c r="H2398" t="s">
        <v>10124</v>
      </c>
      <c r="I2398" s="69" t="str">
        <f>"*"&amp;C2398</f>
        <v>*Minion AL (LE)</v>
      </c>
    </row>
    <row r="2399" spans="1:9" x14ac:dyDescent="0.25">
      <c r="A2399" t="s">
        <v>132</v>
      </c>
      <c r="B2399">
        <f>COUNTIF(progressive!C$13:BW$227,'cards-dc.json'!I1325)</f>
        <v>0</v>
      </c>
      <c r="C2399" t="s">
        <v>6563</v>
      </c>
      <c r="D2399" t="s">
        <v>3825</v>
      </c>
      <c r="E2399" s="56" t="s">
        <v>3926</v>
      </c>
      <c r="F2399" t="s">
        <v>9785</v>
      </c>
      <c r="G2399" t="s">
        <v>9786</v>
      </c>
      <c r="H2399" t="s">
        <v>12304</v>
      </c>
      <c r="I2399" s="69" t="str">
        <f>"*"&amp;C2399</f>
        <v>*Minions Stir (LE)</v>
      </c>
    </row>
    <row r="2400" spans="1:9" x14ac:dyDescent="0.25">
      <c r="A2400" t="s">
        <v>132</v>
      </c>
      <c r="B2400">
        <f>COUNTIF(progressive!C$13:BW$227,'cards-dc.json'!I135)</f>
        <v>0</v>
      </c>
      <c r="C2400" t="s">
        <v>6562</v>
      </c>
      <c r="D2400" t="s">
        <v>3835</v>
      </c>
      <c r="E2400" s="56" t="s">
        <v>3926</v>
      </c>
      <c r="F2400" t="s">
        <v>9785</v>
      </c>
      <c r="G2400" t="s">
        <v>9786</v>
      </c>
      <c r="H2400" t="s">
        <v>12305</v>
      </c>
      <c r="I2400" s="69" t="str">
        <f>"*"&amp;C2400</f>
        <v>*Minions Stir (TW)</v>
      </c>
    </row>
    <row r="2401" spans="1:9" x14ac:dyDescent="0.25">
      <c r="A2401" t="s">
        <v>1026</v>
      </c>
      <c r="B2401">
        <f>COUNTIF(progressive!C$13:BW$227,'cards-dc.json'!I1455)</f>
        <v>4</v>
      </c>
      <c r="C2401" t="s">
        <v>6564</v>
      </c>
      <c r="D2401" t="s">
        <v>3825</v>
      </c>
      <c r="E2401" s="56" t="s">
        <v>3942</v>
      </c>
      <c r="F2401" t="s">
        <v>9783</v>
      </c>
      <c r="G2401" t="s">
        <v>9784</v>
      </c>
      <c r="H2401" t="s">
        <v>12306</v>
      </c>
      <c r="I2401" s="69" t="str">
        <f>"*"&amp;C2401</f>
        <v>*Minor Ring (LE)</v>
      </c>
    </row>
    <row r="2402" spans="1:9" x14ac:dyDescent="0.25">
      <c r="A2402" t="s">
        <v>2997</v>
      </c>
      <c r="B2402">
        <f>COUNTIF(progressive!C$13:BW$227,'cards-dc.json'!I2796)</f>
        <v>0</v>
      </c>
      <c r="C2402" t="s">
        <v>6565</v>
      </c>
      <c r="D2402" t="s">
        <v>3829</v>
      </c>
      <c r="E2402" t="s">
        <v>3951</v>
      </c>
      <c r="F2402">
        <v>0</v>
      </c>
      <c r="G2402">
        <v>0</v>
      </c>
      <c r="H2402" t="s">
        <v>12307</v>
      </c>
      <c r="I2402" s="69" t="str">
        <f>"*"&amp;C2402</f>
        <v>*Minor Spell-bead (NW)</v>
      </c>
    </row>
    <row r="2403" spans="1:9" x14ac:dyDescent="0.25">
      <c r="A2403" t="s">
        <v>1131</v>
      </c>
      <c r="B2403">
        <f>COUNTIF(progressive!C$13:BW$227,'cards-dc.json'!I1639)</f>
        <v>0</v>
      </c>
      <c r="C2403" t="s">
        <v>6566</v>
      </c>
      <c r="D2403" t="s">
        <v>3813</v>
      </c>
      <c r="E2403" s="56" t="s">
        <v>3935</v>
      </c>
      <c r="F2403" t="s">
        <v>9787</v>
      </c>
      <c r="G2403" t="s">
        <v>9784</v>
      </c>
      <c r="H2403" t="s">
        <v>12308</v>
      </c>
      <c r="I2403" s="69" t="str">
        <f>"*"&amp;C2403</f>
        <v>*Mîonid (AS)</v>
      </c>
    </row>
    <row r="2404" spans="1:9" x14ac:dyDescent="0.25">
      <c r="A2404" t="s">
        <v>3540</v>
      </c>
      <c r="B2404">
        <f>COUNTIF(progressive!C$13:BW$227,'cards-dc.json'!I3245)</f>
        <v>0</v>
      </c>
      <c r="C2404" t="s">
        <v>6567</v>
      </c>
      <c r="D2404" t="s">
        <v>3834</v>
      </c>
      <c r="E2404" s="56" t="s">
        <v>3951</v>
      </c>
      <c r="F2404">
        <v>0</v>
      </c>
      <c r="G2404">
        <v>0</v>
      </c>
      <c r="H2404" t="s">
        <v>12309</v>
      </c>
      <c r="I2404" s="69" t="str">
        <f>"*"&amp;C2404</f>
        <v>*Miraearon (TI)</v>
      </c>
    </row>
    <row r="2405" spans="1:9" x14ac:dyDescent="0.25">
      <c r="A2405" t="s">
        <v>3289</v>
      </c>
      <c r="B2405">
        <f>COUNTIF(progressive!C$13:BW$227,'cards-dc.json'!#REF!)</f>
        <v>0</v>
      </c>
      <c r="C2405" t="s">
        <v>6568</v>
      </c>
      <c r="D2405" t="s">
        <v>3832</v>
      </c>
      <c r="E2405" s="56" t="s">
        <v>3951</v>
      </c>
      <c r="F2405">
        <v>0</v>
      </c>
      <c r="G2405">
        <v>0</v>
      </c>
      <c r="H2405" t="s">
        <v>12310</v>
      </c>
      <c r="I2405" s="69" t="str">
        <f>"*"&amp;C2405</f>
        <v>*Mirage (SL)</v>
      </c>
    </row>
    <row r="2406" spans="1:9" x14ac:dyDescent="0.25">
      <c r="A2406" t="s">
        <v>2382</v>
      </c>
      <c r="B2406">
        <f>COUNTIF(progressive!C$13:BW$227,'cards-dc.json'!I3735)</f>
        <v>0</v>
      </c>
      <c r="C2406" t="s">
        <v>6569</v>
      </c>
      <c r="D2406" t="s">
        <v>3821</v>
      </c>
      <c r="E2406" s="56" t="s">
        <v>3951</v>
      </c>
      <c r="F2406">
        <v>0</v>
      </c>
      <c r="G2406">
        <v>0</v>
      </c>
      <c r="H2406" t="s">
        <v>10124</v>
      </c>
      <c r="I2406" s="69" t="str">
        <f>"*"&amp;C2406</f>
        <v>*Mirëdor (DS)</v>
      </c>
    </row>
    <row r="2407" spans="1:9" x14ac:dyDescent="0.25">
      <c r="A2407" t="s">
        <v>2243</v>
      </c>
      <c r="B2407">
        <f>COUNTIF(progressive!C$13:BW$227,'cards-dc.json'!I3559)</f>
        <v>1</v>
      </c>
      <c r="C2407" t="s">
        <v>6570</v>
      </c>
      <c r="D2407" t="s">
        <v>3817</v>
      </c>
      <c r="E2407" t="s">
        <v>3951</v>
      </c>
      <c r="F2407">
        <v>0</v>
      </c>
      <c r="G2407">
        <v>0</v>
      </c>
      <c r="H2407" t="s">
        <v>12311</v>
      </c>
      <c r="I2407" s="69" t="str">
        <f>"*"&amp;C2407</f>
        <v>*Mirisgroth (CA)</v>
      </c>
    </row>
    <row r="2408" spans="1:9" x14ac:dyDescent="0.25">
      <c r="A2408" t="s">
        <v>3784</v>
      </c>
      <c r="C2408" t="s">
        <v>6571</v>
      </c>
      <c r="D2408" t="s">
        <v>3816</v>
      </c>
      <c r="E2408" t="s">
        <v>3951</v>
      </c>
      <c r="F2408">
        <v>0</v>
      </c>
      <c r="G2408">
        <v>0</v>
      </c>
      <c r="H2408" t="s">
        <v>12312</v>
      </c>
      <c r="I2408" s="69" t="str">
        <f>"*"&amp;C2408</f>
        <v>*Mirror Halls [H] (BU)</v>
      </c>
    </row>
    <row r="2409" spans="1:9" x14ac:dyDescent="0.25">
      <c r="A2409" t="s">
        <v>3784</v>
      </c>
      <c r="C2409" t="s">
        <v>6572</v>
      </c>
      <c r="D2409" t="s">
        <v>3816</v>
      </c>
      <c r="E2409" t="s">
        <v>3951</v>
      </c>
      <c r="F2409">
        <v>0</v>
      </c>
      <c r="G2409">
        <v>0</v>
      </c>
      <c r="H2409" t="s">
        <v>12313</v>
      </c>
      <c r="I2409" s="69" t="str">
        <f>"*"&amp;C2409</f>
        <v>*Mirror Halls [M] (BU)</v>
      </c>
    </row>
    <row r="2410" spans="1:9" x14ac:dyDescent="0.25">
      <c r="A2410" t="s">
        <v>3328</v>
      </c>
      <c r="B2410">
        <f>COUNTIF(progressive!C$13:BW$227,'cards-dc.json'!#REF!)</f>
        <v>0</v>
      </c>
      <c r="C2410" t="s">
        <v>6573</v>
      </c>
      <c r="D2410" t="s">
        <v>3832</v>
      </c>
      <c r="E2410" t="s">
        <v>3951</v>
      </c>
      <c r="F2410">
        <v>0</v>
      </c>
      <c r="G2410">
        <v>0</v>
      </c>
      <c r="H2410" t="s">
        <v>10124</v>
      </c>
      <c r="I2410" s="69" t="str">
        <f>"*"&amp;C2410</f>
        <v>*Mirror of Fire (SL)</v>
      </c>
    </row>
    <row r="2411" spans="1:9" x14ac:dyDescent="0.25">
      <c r="A2411" t="s">
        <v>330</v>
      </c>
      <c r="B2411">
        <f>COUNTIF(progressive!C$13:BW$227,'cards-dc.json'!I335)</f>
        <v>0</v>
      </c>
      <c r="C2411" t="s">
        <v>6574</v>
      </c>
      <c r="D2411" t="s">
        <v>3835</v>
      </c>
      <c r="E2411" t="s">
        <v>3926</v>
      </c>
      <c r="F2411" t="s">
        <v>9790</v>
      </c>
      <c r="G2411" t="s">
        <v>9788</v>
      </c>
      <c r="H2411" t="s">
        <v>12314</v>
      </c>
      <c r="I2411" s="69" t="str">
        <f>"*"&amp;C2411</f>
        <v>*Mirror of Galadriel (TW)</v>
      </c>
    </row>
    <row r="2412" spans="1:9" x14ac:dyDescent="0.25">
      <c r="A2412" t="s">
        <v>3260</v>
      </c>
      <c r="B2412">
        <f>COUNTIF(progressive!C$13:BW$227,'cards-dc.json'!#REF!)</f>
        <v>0</v>
      </c>
      <c r="C2412" t="s">
        <v>6575</v>
      </c>
      <c r="D2412" t="s">
        <v>3832</v>
      </c>
      <c r="E2412" s="56" t="s">
        <v>3951</v>
      </c>
      <c r="F2412">
        <v>0</v>
      </c>
      <c r="G2412">
        <v>0</v>
      </c>
      <c r="H2412" t="s">
        <v>12315</v>
      </c>
      <c r="I2412" s="69" t="str">
        <f>"*"&amp;C2412</f>
        <v>*Miruimor (SL)</v>
      </c>
    </row>
    <row r="2413" spans="1:9" x14ac:dyDescent="0.25">
      <c r="A2413" t="s">
        <v>331</v>
      </c>
      <c r="B2413">
        <f>COUNTIF(progressive!C$13:BW$227,'cards-dc.json'!I336)</f>
        <v>2</v>
      </c>
      <c r="C2413" t="s">
        <v>6576</v>
      </c>
      <c r="D2413" t="s">
        <v>3835</v>
      </c>
      <c r="E2413" t="s">
        <v>3931</v>
      </c>
      <c r="F2413" t="s">
        <v>9783</v>
      </c>
      <c r="G2413" t="s">
        <v>9788</v>
      </c>
      <c r="H2413" t="s">
        <v>12316</v>
      </c>
      <c r="I2413" s="69" t="str">
        <f>"*"&amp;C2413</f>
        <v>*Miruvor (TW)</v>
      </c>
    </row>
    <row r="2414" spans="1:9" x14ac:dyDescent="0.25">
      <c r="A2414" t="s">
        <v>1328</v>
      </c>
      <c r="B2414">
        <f>COUNTIF(progressive!C$13:BW$227,'cards-dc.json'!I1884)</f>
        <v>0</v>
      </c>
      <c r="C2414" t="s">
        <v>6577</v>
      </c>
      <c r="D2414" t="s">
        <v>3836</v>
      </c>
      <c r="E2414" s="56" t="s">
        <v>3940</v>
      </c>
      <c r="F2414" t="s">
        <v>9790</v>
      </c>
      <c r="G2414" t="s">
        <v>9796</v>
      </c>
      <c r="H2414" t="s">
        <v>12317</v>
      </c>
      <c r="I2414" s="69" t="str">
        <f>"*"&amp;C2414</f>
        <v>*Mischief in a Mean Way (WH)</v>
      </c>
    </row>
    <row r="2415" spans="1:9" x14ac:dyDescent="0.25">
      <c r="A2415" t="s">
        <v>2431</v>
      </c>
      <c r="B2415">
        <f>COUNTIF(progressive!C$13:BW$227,'cards-dc.json'!I3799)</f>
        <v>0</v>
      </c>
      <c r="C2415" t="s">
        <v>6578</v>
      </c>
      <c r="D2415" t="s">
        <v>3821</v>
      </c>
      <c r="E2415" s="56" t="s">
        <v>3951</v>
      </c>
      <c r="F2415">
        <v>0</v>
      </c>
      <c r="G2415">
        <v>0</v>
      </c>
      <c r="H2415" t="s">
        <v>12318</v>
      </c>
      <c r="I2415" s="69" t="str">
        <f>"*"&amp;C2415</f>
        <v>*Míspir [H] (DS)</v>
      </c>
    </row>
    <row r="2416" spans="1:9" x14ac:dyDescent="0.25">
      <c r="A2416" t="s">
        <v>2431</v>
      </c>
      <c r="B2416">
        <f>COUNTIF(progressive!C$13:BW$227,'cards-dc.json'!I3800)</f>
        <v>0</v>
      </c>
      <c r="C2416" t="s">
        <v>6579</v>
      </c>
      <c r="D2416" t="s">
        <v>3821</v>
      </c>
      <c r="E2416" t="s">
        <v>3951</v>
      </c>
      <c r="F2416">
        <v>0</v>
      </c>
      <c r="G2416">
        <v>0</v>
      </c>
      <c r="H2416" t="s">
        <v>12319</v>
      </c>
      <c r="I2416" s="69" t="str">
        <f>"*"&amp;C2416</f>
        <v>*Míspir [M] (DS)</v>
      </c>
    </row>
    <row r="2417" spans="1:9" x14ac:dyDescent="0.25">
      <c r="A2417" t="s">
        <v>2303</v>
      </c>
      <c r="B2417">
        <f>COUNTIF(progressive!C$13:BW$227,'cards-dc.json'!I3631)</f>
        <v>0</v>
      </c>
      <c r="C2417" t="s">
        <v>6580</v>
      </c>
      <c r="D2417" t="s">
        <v>3818</v>
      </c>
      <c r="E2417" t="s">
        <v>3951</v>
      </c>
      <c r="F2417">
        <v>0</v>
      </c>
      <c r="G2417">
        <v>0</v>
      </c>
      <c r="H2417" t="s">
        <v>12320</v>
      </c>
      <c r="I2417" s="69" t="str">
        <f>"*"&amp;C2417</f>
        <v>*Mission to the East (CP)</v>
      </c>
    </row>
    <row r="2418" spans="1:9" x14ac:dyDescent="0.25">
      <c r="A2418" t="s">
        <v>3207</v>
      </c>
      <c r="B2418">
        <f>COUNTIF(progressive!C$13:BW$227,'cards-dc.json'!I3094)</f>
        <v>4</v>
      </c>
      <c r="C2418" t="s">
        <v>6581</v>
      </c>
      <c r="D2418" t="s">
        <v>3831</v>
      </c>
      <c r="E2418" t="s">
        <v>3951</v>
      </c>
      <c r="F2418">
        <v>0</v>
      </c>
      <c r="G2418">
        <v>0</v>
      </c>
      <c r="H2418" t="s">
        <v>12321</v>
      </c>
      <c r="I2418" s="69" t="str">
        <f>"*"&amp;C2418</f>
        <v>*Mister Underhill (RS)</v>
      </c>
    </row>
    <row r="2419" spans="1:9" x14ac:dyDescent="0.25">
      <c r="A2419" t="s">
        <v>2016</v>
      </c>
      <c r="B2419">
        <f>COUNTIF(progressive!C$13:BW$227,'cards-dc.json'!I2633)</f>
        <v>0</v>
      </c>
      <c r="C2419" t="s">
        <v>6582</v>
      </c>
      <c r="D2419" t="s">
        <v>3828</v>
      </c>
      <c r="E2419" t="s">
        <v>3951</v>
      </c>
      <c r="F2419">
        <v>0</v>
      </c>
      <c r="G2419">
        <v>0</v>
      </c>
      <c r="H2419" t="s">
        <v>12322</v>
      </c>
      <c r="I2419" s="69" t="str">
        <f>"*"&amp;C2419</f>
        <v>*Mistrand [H] (NE)</v>
      </c>
    </row>
    <row r="2420" spans="1:9" x14ac:dyDescent="0.25">
      <c r="A2420" t="s">
        <v>2016</v>
      </c>
      <c r="B2420">
        <f>COUNTIF(progressive!C$13:BW$227,'cards-dc.json'!I2634)</f>
        <v>0</v>
      </c>
      <c r="C2420" t="s">
        <v>6583</v>
      </c>
      <c r="D2420" t="s">
        <v>3828</v>
      </c>
      <c r="E2420" t="s">
        <v>3951</v>
      </c>
      <c r="F2420">
        <v>0</v>
      </c>
      <c r="G2420">
        <v>0</v>
      </c>
      <c r="H2420" t="s">
        <v>12323</v>
      </c>
      <c r="I2420" s="69" t="str">
        <f>"*"&amp;C2420</f>
        <v>*Mistrand [M] (NE)</v>
      </c>
    </row>
    <row r="2421" spans="1:9" x14ac:dyDescent="0.25">
      <c r="A2421" t="s">
        <v>811</v>
      </c>
      <c r="B2421">
        <f>COUNTIF(progressive!C$13:BW$227,'cards-dc.json'!I1180)</f>
        <v>0</v>
      </c>
      <c r="C2421" t="s">
        <v>6584</v>
      </c>
      <c r="D2421" t="s">
        <v>3820</v>
      </c>
      <c r="E2421" t="s">
        <v>3935</v>
      </c>
      <c r="F2421" t="s">
        <v>9792</v>
      </c>
      <c r="G2421" t="s">
        <v>9788</v>
      </c>
      <c r="H2421" t="s">
        <v>12324</v>
      </c>
      <c r="I2421" s="69" t="str">
        <f>"*"&amp;C2421</f>
        <v>*Mistress Lobelia (DM)</v>
      </c>
    </row>
    <row r="2422" spans="1:9" x14ac:dyDescent="0.25">
      <c r="A2422" t="s">
        <v>2162</v>
      </c>
      <c r="B2422">
        <f>COUNTIF(progressive!C$13:BW$227,'cards-dc.json'!I3468)</f>
        <v>0</v>
      </c>
      <c r="C2422" t="s">
        <v>6585</v>
      </c>
      <c r="D2422" t="s">
        <v>3817</v>
      </c>
      <c r="E2422" t="s">
        <v>3951</v>
      </c>
      <c r="F2422">
        <v>0</v>
      </c>
      <c r="G2422">
        <v>0</v>
      </c>
      <c r="H2422" t="s">
        <v>12325</v>
      </c>
      <c r="I2422" s="69" t="str">
        <f>"*"&amp;C2422</f>
        <v>*Mistress of the Court of Ardor (CA)</v>
      </c>
    </row>
    <row r="2423" spans="1:9" x14ac:dyDescent="0.25">
      <c r="A2423" t="s">
        <v>1027</v>
      </c>
      <c r="B2423">
        <f>COUNTIF(progressive!C$13:BW$227,'cards-dc.json'!I1456)</f>
        <v>3</v>
      </c>
      <c r="C2423" t="s">
        <v>6586</v>
      </c>
      <c r="D2423" t="s">
        <v>3825</v>
      </c>
      <c r="E2423" t="s">
        <v>3926</v>
      </c>
      <c r="F2423" t="s">
        <v>9791</v>
      </c>
      <c r="G2423" t="s">
        <v>9784</v>
      </c>
      <c r="H2423" t="s">
        <v>12326</v>
      </c>
      <c r="I2423" s="69" t="str">
        <f>"*"&amp;C2423</f>
        <v>*Misty Mountain Wargs (LE)</v>
      </c>
    </row>
    <row r="2424" spans="1:9" x14ac:dyDescent="0.25">
      <c r="A2424" t="s">
        <v>332</v>
      </c>
      <c r="B2424">
        <f>COUNTIF(progressive!C$13:BW$227,'cards-dc.json'!I337)</f>
        <v>0</v>
      </c>
      <c r="C2424" t="s">
        <v>6587</v>
      </c>
      <c r="D2424" t="s">
        <v>3835</v>
      </c>
      <c r="E2424" t="s">
        <v>3930</v>
      </c>
      <c r="F2424" t="s">
        <v>9790</v>
      </c>
      <c r="G2424" t="s">
        <v>9788</v>
      </c>
      <c r="H2424" t="s">
        <v>12327</v>
      </c>
      <c r="I2424" s="69" t="str">
        <f>"*"&amp;C2424</f>
        <v>*Misty Mountains (TW)</v>
      </c>
    </row>
    <row r="2425" spans="1:9" x14ac:dyDescent="0.25">
      <c r="A2425" t="s">
        <v>2508</v>
      </c>
      <c r="B2425">
        <f>COUNTIF(progressive!C$13:BW$227,'cards-dc.json'!I2288)</f>
        <v>0</v>
      </c>
      <c r="C2425" t="s">
        <v>9923</v>
      </c>
      <c r="D2425" t="s">
        <v>3819</v>
      </c>
      <c r="H2425" t="s">
        <v>12328</v>
      </c>
      <c r="I2425" s="69" t="str">
        <f>"*"&amp;C2425</f>
        <v>*Misty Mountains - Northern Spur (DF)</v>
      </c>
    </row>
    <row r="2426" spans="1:9" x14ac:dyDescent="0.25">
      <c r="A2426" t="s">
        <v>3499</v>
      </c>
      <c r="B2426">
        <f>COUNTIF(progressive!C$13:BW$227,'cards-dc.json'!I2289)</f>
        <v>0</v>
      </c>
      <c r="C2426" t="s">
        <v>9924</v>
      </c>
      <c r="D2426" t="s">
        <v>3819</v>
      </c>
      <c r="H2426" t="s">
        <v>12329</v>
      </c>
      <c r="I2426" s="69" t="str">
        <f>"*"&amp;C2426</f>
        <v>*Misty Mountains - Southern Spur (DF)</v>
      </c>
    </row>
    <row r="2427" spans="1:9" x14ac:dyDescent="0.25">
      <c r="A2427" t="s">
        <v>1757</v>
      </c>
      <c r="B2427">
        <f>COUNTIF(progressive!C$13:BW$227,'cards-dc.json'!I2356)</f>
        <v>0</v>
      </c>
      <c r="C2427" t="s">
        <v>6588</v>
      </c>
      <c r="D2427" t="s">
        <v>3819</v>
      </c>
      <c r="E2427" s="56" t="s">
        <v>3951</v>
      </c>
      <c r="F2427">
        <v>0</v>
      </c>
      <c r="G2427">
        <v>0</v>
      </c>
      <c r="H2427" t="s">
        <v>12330</v>
      </c>
      <c r="I2427" s="69" t="str">
        <f>"*"&amp;C2427</f>
        <v>*Mithrandir (DF)</v>
      </c>
    </row>
    <row r="2428" spans="1:9" x14ac:dyDescent="0.25">
      <c r="A2428" t="s">
        <v>812</v>
      </c>
      <c r="B2428">
        <f>COUNTIF(progressive!C$13:BW$227,'cards-dc.json'!I1181)</f>
        <v>0</v>
      </c>
      <c r="C2428" t="s">
        <v>6589</v>
      </c>
      <c r="D2428" t="s">
        <v>3820</v>
      </c>
      <c r="E2428" t="s">
        <v>3936</v>
      </c>
      <c r="F2428" t="s">
        <v>9783</v>
      </c>
      <c r="G2428" t="s">
        <v>9788</v>
      </c>
      <c r="H2428" t="s">
        <v>12331</v>
      </c>
      <c r="I2428" s="69" t="str">
        <f>"*"&amp;C2428</f>
        <v>*Mithril (DM)</v>
      </c>
    </row>
    <row r="2429" spans="1:9" x14ac:dyDescent="0.25">
      <c r="A2429" t="s">
        <v>1944</v>
      </c>
      <c r="B2429">
        <f>COUNTIF(progressive!C$13:BW$227,'cards-dc.json'!I2556)</f>
        <v>0</v>
      </c>
      <c r="C2429" t="s">
        <v>6590</v>
      </c>
      <c r="D2429" t="s">
        <v>3828</v>
      </c>
      <c r="E2429" t="s">
        <v>3951</v>
      </c>
      <c r="F2429">
        <v>0</v>
      </c>
      <c r="G2429">
        <v>0</v>
      </c>
      <c r="H2429" t="s">
        <v>12332</v>
      </c>
      <c r="I2429" s="69" t="str">
        <f>"*"&amp;C2429</f>
        <v>*Mockery (NE)</v>
      </c>
    </row>
    <row r="2430" spans="1:9" x14ac:dyDescent="0.25">
      <c r="A2430" t="s">
        <v>3436</v>
      </c>
      <c r="B2430">
        <f>COUNTIF(progressive!C$13:BW$227,'cards-dc.json'!I4089)</f>
        <v>1</v>
      </c>
      <c r="C2430" t="s">
        <v>6591</v>
      </c>
      <c r="D2430" t="s">
        <v>3832</v>
      </c>
      <c r="E2430" s="56" t="s">
        <v>3951</v>
      </c>
      <c r="F2430">
        <v>0</v>
      </c>
      <c r="G2430">
        <v>0</v>
      </c>
      <c r="H2430" t="s">
        <v>12333</v>
      </c>
      <c r="I2430" s="69" t="str">
        <f>"*"&amp;C2430</f>
        <v>*Monastery of the True Faith [H] (SL)</v>
      </c>
    </row>
    <row r="2431" spans="1:9" x14ac:dyDescent="0.25">
      <c r="A2431" t="s">
        <v>3436</v>
      </c>
      <c r="B2431">
        <f>COUNTIF(progressive!C$13:BW$227,'cards-dc.json'!I4090)</f>
        <v>0</v>
      </c>
      <c r="C2431" t="s">
        <v>6592</v>
      </c>
      <c r="D2431" t="s">
        <v>3832</v>
      </c>
      <c r="E2431" s="56" t="s">
        <v>3951</v>
      </c>
      <c r="F2431">
        <v>0</v>
      </c>
      <c r="G2431">
        <v>0</v>
      </c>
      <c r="H2431" t="s">
        <v>12334</v>
      </c>
      <c r="I2431" s="69" t="str">
        <f>"*"&amp;C2431</f>
        <v>*Monastery of the True Faith [M] (SL)</v>
      </c>
    </row>
    <row r="2432" spans="1:9" x14ac:dyDescent="0.25">
      <c r="A2432" t="s">
        <v>1389</v>
      </c>
      <c r="B2432">
        <f>COUNTIF(progressive!C$13:BW$227,'cards-dc.json'!I1949)</f>
        <v>0</v>
      </c>
      <c r="C2432" t="s">
        <v>6593</v>
      </c>
      <c r="D2432" t="s">
        <v>3814</v>
      </c>
      <c r="E2432" t="s">
        <v>3927</v>
      </c>
      <c r="F2432" t="s">
        <v>9785</v>
      </c>
      <c r="G2432" t="s">
        <v>9786</v>
      </c>
      <c r="H2432" t="s">
        <v>12335</v>
      </c>
      <c r="I2432" s="69" t="str">
        <f>"*"&amp;C2432</f>
        <v>*Monstrosity of Diverse Shape (BA)</v>
      </c>
    </row>
    <row r="2433" spans="1:9" x14ac:dyDescent="0.25">
      <c r="A2433" t="s">
        <v>333</v>
      </c>
      <c r="B2433">
        <f>COUNTIF(progressive!C$13:BW$227,'cards-dc.json'!I338)</f>
        <v>0</v>
      </c>
      <c r="C2433" t="s">
        <v>6594</v>
      </c>
      <c r="D2433" t="s">
        <v>3835</v>
      </c>
      <c r="E2433" t="s">
        <v>3926</v>
      </c>
      <c r="F2433" t="s">
        <v>9790</v>
      </c>
      <c r="G2433" t="s">
        <v>9788</v>
      </c>
      <c r="H2433" t="s">
        <v>12336</v>
      </c>
      <c r="I2433" s="69" t="str">
        <f>"*"&amp;C2433</f>
        <v>*Moon (TW)</v>
      </c>
    </row>
    <row r="2434" spans="1:9" x14ac:dyDescent="0.25">
      <c r="A2434" t="s">
        <v>1577</v>
      </c>
      <c r="B2434">
        <f>COUNTIF(progressive!C$13:BW$227,'cards-dc.json'!I2155)</f>
        <v>0</v>
      </c>
      <c r="C2434" t="s">
        <v>6595</v>
      </c>
      <c r="D2434" t="s">
        <v>3822</v>
      </c>
      <c r="E2434">
        <v>0</v>
      </c>
      <c r="F2434">
        <v>0</v>
      </c>
      <c r="G2434">
        <v>0</v>
      </c>
      <c r="H2434" t="s">
        <v>12337</v>
      </c>
      <c r="I2434" s="69" t="str">
        <f>"*"&amp;C2434</f>
        <v>*Moon-runes (FB)</v>
      </c>
    </row>
    <row r="2435" spans="1:9" x14ac:dyDescent="0.25">
      <c r="A2435" t="s">
        <v>2131</v>
      </c>
      <c r="B2435">
        <f>COUNTIF(progressive!C$13:BW$227,'cards-dc.json'!I3437)</f>
        <v>0</v>
      </c>
      <c r="C2435" t="s">
        <v>6596</v>
      </c>
      <c r="D2435" t="s">
        <v>3817</v>
      </c>
      <c r="E2435" t="s">
        <v>3951</v>
      </c>
      <c r="F2435">
        <v>0</v>
      </c>
      <c r="G2435">
        <v>0</v>
      </c>
      <c r="H2435" t="s">
        <v>12338</v>
      </c>
      <c r="I2435" s="69" t="str">
        <f>"*"&amp;C2435</f>
        <v>*Moran (CA)</v>
      </c>
    </row>
    <row r="2436" spans="1:9" x14ac:dyDescent="0.25">
      <c r="A2436" t="s">
        <v>334</v>
      </c>
      <c r="B2436">
        <f>COUNTIF(progressive!C$13:BW$227,'cards-dc.json'!I339)</f>
        <v>0</v>
      </c>
      <c r="C2436" t="s">
        <v>6597</v>
      </c>
      <c r="D2436" t="s">
        <v>3835</v>
      </c>
      <c r="E2436" t="s">
        <v>3927</v>
      </c>
      <c r="F2436" t="s">
        <v>9790</v>
      </c>
      <c r="G2436" t="s">
        <v>9788</v>
      </c>
      <c r="H2436" t="s">
        <v>12339</v>
      </c>
      <c r="I2436" s="69" t="str">
        <f>"*"&amp;C2436</f>
        <v>*Morannon (TW)</v>
      </c>
    </row>
    <row r="2437" spans="1:9" x14ac:dyDescent="0.25">
      <c r="A2437" t="s">
        <v>2903</v>
      </c>
      <c r="B2437">
        <f>COUNTIF(progressive!C$13:BW$227,'cards-dc.json'!I2701)</f>
        <v>0</v>
      </c>
      <c r="C2437" t="s">
        <v>6598</v>
      </c>
      <c r="D2437" t="s">
        <v>3829</v>
      </c>
      <c r="E2437" s="56" t="s">
        <v>3951</v>
      </c>
      <c r="F2437">
        <v>0</v>
      </c>
      <c r="G2437">
        <v>0</v>
      </c>
      <c r="H2437" t="s">
        <v>12340</v>
      </c>
      <c r="I2437" s="69" t="str">
        <f>"*"&amp;C2437</f>
        <v>*Mordó (NW)</v>
      </c>
    </row>
    <row r="2438" spans="1:9" x14ac:dyDescent="0.25">
      <c r="A2438" t="s">
        <v>729</v>
      </c>
      <c r="B2438">
        <f>COUNTIF(progressive!C$13:BW$227,'cards-dc.json'!I1098)</f>
        <v>0</v>
      </c>
      <c r="C2438" t="s">
        <v>6599</v>
      </c>
      <c r="D2438" t="s">
        <v>3820</v>
      </c>
      <c r="E2438" s="56" t="s">
        <v>3935</v>
      </c>
      <c r="F2438" t="s">
        <v>9785</v>
      </c>
      <c r="G2438" t="s">
        <v>9786</v>
      </c>
      <c r="H2438" t="s">
        <v>12341</v>
      </c>
      <c r="I2438" s="69" t="str">
        <f>"*"&amp;C2438</f>
        <v>*Mordor in Arms (DM)</v>
      </c>
    </row>
    <row r="2439" spans="1:9" x14ac:dyDescent="0.25">
      <c r="A2439" t="s">
        <v>1945</v>
      </c>
      <c r="B2439">
        <f>COUNTIF(progressive!C$13:BW$227,'cards-dc.json'!I2557)</f>
        <v>0</v>
      </c>
      <c r="C2439" t="s">
        <v>6600</v>
      </c>
      <c r="D2439" t="s">
        <v>3828</v>
      </c>
      <c r="E2439" t="s">
        <v>3951</v>
      </c>
      <c r="F2439">
        <v>0</v>
      </c>
      <c r="G2439">
        <v>0</v>
      </c>
      <c r="H2439" t="s">
        <v>12342</v>
      </c>
      <c r="I2439" s="69" t="str">
        <f>"*"&amp;C2439</f>
        <v>*Mordor in Ruins (NE)</v>
      </c>
    </row>
    <row r="2440" spans="1:9" x14ac:dyDescent="0.25">
      <c r="A2440" t="s">
        <v>1946</v>
      </c>
      <c r="B2440">
        <f>COUNTIF(progressive!C$13:BW$227,'cards-dc.json'!I2558)</f>
        <v>1</v>
      </c>
      <c r="C2440" t="s">
        <v>6601</v>
      </c>
      <c r="D2440" t="s">
        <v>3828</v>
      </c>
      <c r="E2440" s="56" t="s">
        <v>3951</v>
      </c>
      <c r="F2440">
        <v>0</v>
      </c>
      <c r="G2440">
        <v>0</v>
      </c>
      <c r="H2440" t="s">
        <v>12343</v>
      </c>
      <c r="I2440" s="69" t="str">
        <f>"*"&amp;C2440</f>
        <v>*Mordor Rebuilt (NE)</v>
      </c>
    </row>
    <row r="2441" spans="1:9" x14ac:dyDescent="0.25">
      <c r="A2441" t="s">
        <v>3685</v>
      </c>
      <c r="B2441">
        <f>COUNTIF(progressive!C$13:BW$227,'cards-dc.json'!I4250)</f>
        <v>0</v>
      </c>
      <c r="C2441" t="s">
        <v>6602</v>
      </c>
      <c r="D2441" t="s">
        <v>3837</v>
      </c>
      <c r="E2441" s="56" t="s">
        <v>3951</v>
      </c>
      <c r="F2441">
        <v>0</v>
      </c>
      <c r="G2441">
        <v>0</v>
      </c>
      <c r="H2441" t="s">
        <v>12344</v>
      </c>
      <c r="I2441" s="69" t="str">
        <f>"*"&amp;C2441</f>
        <v>*Mordor Storms (WR)</v>
      </c>
    </row>
    <row r="2442" spans="1:9" x14ac:dyDescent="0.25">
      <c r="A2442" t="s">
        <v>813</v>
      </c>
      <c r="B2442">
        <f>COUNTIF(progressive!C$13:BW$227,'cards-dc.json'!I1182)</f>
        <v>0</v>
      </c>
      <c r="C2442" t="s">
        <v>6603</v>
      </c>
      <c r="D2442" t="s">
        <v>3820</v>
      </c>
      <c r="E2442" t="s">
        <v>3937</v>
      </c>
      <c r="F2442" t="s">
        <v>9790</v>
      </c>
      <c r="G2442" t="s">
        <v>9788</v>
      </c>
      <c r="H2442" t="s">
        <v>12345</v>
      </c>
      <c r="I2442" s="69" t="str">
        <f>"*"&amp;C2442</f>
        <v>*More Alert than Most (DM)</v>
      </c>
    </row>
    <row r="2443" spans="1:9" x14ac:dyDescent="0.25">
      <c r="A2443" t="s">
        <v>626</v>
      </c>
      <c r="B2443">
        <f>COUNTIF(progressive!C$13:BW$227,'cards-dc.json'!I995)</f>
        <v>0</v>
      </c>
      <c r="C2443" t="s">
        <v>6604</v>
      </c>
      <c r="D2443" t="s">
        <v>3833</v>
      </c>
      <c r="E2443" s="56" t="s">
        <v>3937</v>
      </c>
      <c r="F2443" t="s">
        <v>9790</v>
      </c>
      <c r="G2443" t="s">
        <v>9788</v>
      </c>
      <c r="H2443" t="s">
        <v>12346</v>
      </c>
      <c r="I2443" s="69" t="str">
        <f>"*"&amp;C2443</f>
        <v>*More Sense than You (TD)</v>
      </c>
    </row>
    <row r="2444" spans="1:9" x14ac:dyDescent="0.25">
      <c r="A2444" t="s">
        <v>1758</v>
      </c>
      <c r="B2444">
        <f>COUNTIF(progressive!C$13:BW$227,'cards-dc.json'!I2357)</f>
        <v>0</v>
      </c>
      <c r="C2444" t="s">
        <v>6605</v>
      </c>
      <c r="D2444" t="s">
        <v>3819</v>
      </c>
      <c r="E2444" s="56" t="s">
        <v>3951</v>
      </c>
      <c r="F2444">
        <v>0</v>
      </c>
      <c r="G2444">
        <v>0</v>
      </c>
      <c r="H2444" t="s">
        <v>12347</v>
      </c>
      <c r="I2444" s="69" t="str">
        <f>"*"&amp;C2444</f>
        <v>*More Than Meets the Eye (DF)</v>
      </c>
    </row>
    <row r="2445" spans="1:9" x14ac:dyDescent="0.25">
      <c r="A2445" t="s">
        <v>2132</v>
      </c>
      <c r="B2445">
        <f>COUNTIF(progressive!C$13:BW$227,'cards-dc.json'!I3438)</f>
        <v>0</v>
      </c>
      <c r="C2445" t="s">
        <v>6606</v>
      </c>
      <c r="D2445" t="s">
        <v>3817</v>
      </c>
      <c r="E2445" t="s">
        <v>3951</v>
      </c>
      <c r="F2445">
        <v>0</v>
      </c>
      <c r="G2445">
        <v>0</v>
      </c>
      <c r="H2445" t="s">
        <v>12348</v>
      </c>
      <c r="I2445" s="69" t="str">
        <f>"*"&amp;C2445</f>
        <v>*Morelen (CA)</v>
      </c>
    </row>
    <row r="2446" spans="1:9" x14ac:dyDescent="0.25">
      <c r="A2446" t="s">
        <v>2133</v>
      </c>
      <c r="B2446">
        <f>COUNTIF(progressive!C$13:BW$227,'cards-dc.json'!I3439)</f>
        <v>0</v>
      </c>
      <c r="C2446" t="s">
        <v>6607</v>
      </c>
      <c r="D2446" t="s">
        <v>3817</v>
      </c>
      <c r="E2446" t="s">
        <v>3951</v>
      </c>
      <c r="F2446">
        <v>0</v>
      </c>
      <c r="G2446">
        <v>0</v>
      </c>
      <c r="H2446" t="s">
        <v>12349</v>
      </c>
      <c r="I2446" s="69" t="str">
        <f>"*"&amp;C2446</f>
        <v>*Morfuin (CA)</v>
      </c>
    </row>
    <row r="2447" spans="1:9" x14ac:dyDescent="0.25">
      <c r="A2447" t="s">
        <v>1849</v>
      </c>
      <c r="B2447">
        <f>COUNTIF(progressive!C$13:BW$227,'cards-dc.json'!I2459)</f>
        <v>0</v>
      </c>
      <c r="C2447" t="s">
        <v>6608</v>
      </c>
      <c r="D2447" t="s">
        <v>3828</v>
      </c>
      <c r="E2447" t="s">
        <v>3951</v>
      </c>
      <c r="F2447">
        <v>0</v>
      </c>
      <c r="G2447">
        <v>0</v>
      </c>
      <c r="H2447" t="s">
        <v>12350</v>
      </c>
      <c r="I2447" s="69" t="str">
        <f>"*"&amp;C2447</f>
        <v>*Morgai-flies (NE)</v>
      </c>
    </row>
    <row r="2448" spans="1:9" x14ac:dyDescent="0.25">
      <c r="A2448" t="s">
        <v>2728</v>
      </c>
      <c r="B2448">
        <f>COUNTIF(progressive!C$13:BW$227,'cards-dc.json'!I2916)</f>
        <v>0</v>
      </c>
      <c r="C2448" t="s">
        <v>6609</v>
      </c>
      <c r="D2448" t="s">
        <v>3826</v>
      </c>
      <c r="E2448" s="56" t="s">
        <v>3951</v>
      </c>
      <c r="F2448">
        <v>0</v>
      </c>
      <c r="G2448">
        <v>0</v>
      </c>
      <c r="H2448" t="s">
        <v>12351</v>
      </c>
      <c r="I2448" s="69" t="str">
        <f>"*"&amp;C2448</f>
        <v>*Morgoth's Ring (ML)</v>
      </c>
    </row>
    <row r="2449" spans="1:9" x14ac:dyDescent="0.25">
      <c r="A2449" t="s">
        <v>133</v>
      </c>
      <c r="B2449">
        <f>COUNTIF(progressive!C$13:BW$227,'cards-dc.json'!I136)</f>
        <v>0</v>
      </c>
      <c r="C2449" t="s">
        <v>6610</v>
      </c>
      <c r="D2449" t="s">
        <v>3835</v>
      </c>
      <c r="E2449" s="56" t="s">
        <v>3927</v>
      </c>
      <c r="F2449" t="s">
        <v>9785</v>
      </c>
      <c r="G2449" t="s">
        <v>9786</v>
      </c>
      <c r="H2449" t="s">
        <v>12352</v>
      </c>
      <c r="I2449" s="69" t="str">
        <f>"*"&amp;C2449</f>
        <v>*Morgul Night (TW)</v>
      </c>
    </row>
    <row r="2450" spans="1:9" x14ac:dyDescent="0.25">
      <c r="A2450" t="s">
        <v>1947</v>
      </c>
      <c r="B2450">
        <f>COUNTIF(progressive!C$13:BW$227,'cards-dc.json'!I2559)</f>
        <v>0</v>
      </c>
      <c r="C2450" t="s">
        <v>6611</v>
      </c>
      <c r="D2450" t="s">
        <v>3828</v>
      </c>
      <c r="E2450" t="s">
        <v>3951</v>
      </c>
      <c r="F2450">
        <v>0</v>
      </c>
      <c r="G2450">
        <v>0</v>
      </c>
      <c r="H2450" t="s">
        <v>12353</v>
      </c>
      <c r="I2450" s="69" t="str">
        <f>"*"&amp;C2450</f>
        <v>*Morgul-apprentice (NE)</v>
      </c>
    </row>
    <row r="2451" spans="1:9" x14ac:dyDescent="0.25">
      <c r="A2451" t="s">
        <v>1028</v>
      </c>
      <c r="B2451">
        <f>COUNTIF(progressive!C$13:BW$227,'cards-dc.json'!I1457)</f>
        <v>0</v>
      </c>
      <c r="C2451" t="s">
        <v>6612</v>
      </c>
      <c r="D2451" t="s">
        <v>3825</v>
      </c>
      <c r="E2451" s="56" t="s">
        <v>3927</v>
      </c>
      <c r="F2451" t="s">
        <v>9790</v>
      </c>
      <c r="G2451" t="s">
        <v>9784</v>
      </c>
      <c r="H2451" t="s">
        <v>12354</v>
      </c>
      <c r="I2451" s="69" t="str">
        <f>"*"&amp;C2451</f>
        <v>*Morgul-blade (LE)</v>
      </c>
    </row>
    <row r="2452" spans="1:9" x14ac:dyDescent="0.25">
      <c r="A2452" t="s">
        <v>134</v>
      </c>
      <c r="B2452">
        <f>COUNTIF(progressive!C$13:BW$227,'cards-dc.json'!I137)</f>
        <v>0</v>
      </c>
      <c r="C2452" t="s">
        <v>6613</v>
      </c>
      <c r="D2452" t="s">
        <v>3835</v>
      </c>
      <c r="E2452" s="56" t="s">
        <v>3927</v>
      </c>
      <c r="F2452" t="s">
        <v>9785</v>
      </c>
      <c r="G2452" t="s">
        <v>9786</v>
      </c>
      <c r="H2452" t="s">
        <v>12355</v>
      </c>
      <c r="I2452" s="69" t="str">
        <f>"*"&amp;C2452</f>
        <v>*Morgul-horse (TW)</v>
      </c>
    </row>
    <row r="2453" spans="1:9" x14ac:dyDescent="0.25">
      <c r="A2453" t="s">
        <v>135</v>
      </c>
      <c r="B2453">
        <f>COUNTIF(progressive!C$13:BW$227,'cards-dc.json'!I138)</f>
        <v>0</v>
      </c>
      <c r="C2453" t="s">
        <v>6614</v>
      </c>
      <c r="D2453" t="s">
        <v>3835</v>
      </c>
      <c r="E2453" t="s">
        <v>3927</v>
      </c>
      <c r="F2453" t="s">
        <v>9785</v>
      </c>
      <c r="G2453" t="s">
        <v>9786</v>
      </c>
      <c r="H2453" t="s">
        <v>12356</v>
      </c>
      <c r="I2453" s="69" t="str">
        <f>"*"&amp;C2453</f>
        <v>*Morgul-knife (TW)</v>
      </c>
    </row>
    <row r="2454" spans="1:9" x14ac:dyDescent="0.25">
      <c r="A2454" t="s">
        <v>1210</v>
      </c>
      <c r="B2454">
        <f>COUNTIF(progressive!C$13:BW$227,'cards-dc.json'!I1722)</f>
        <v>2</v>
      </c>
      <c r="C2454" t="s">
        <v>6615</v>
      </c>
      <c r="D2454" t="s">
        <v>3813</v>
      </c>
      <c r="E2454" s="56" t="s">
        <v>3936</v>
      </c>
      <c r="F2454" t="s">
        <v>9791</v>
      </c>
      <c r="G2454" t="s">
        <v>9784</v>
      </c>
      <c r="H2454" t="s">
        <v>12357</v>
      </c>
      <c r="I2454" s="69" t="str">
        <f>"*"&amp;C2454</f>
        <v>*Morgul-orcs (AS)</v>
      </c>
    </row>
    <row r="2455" spans="1:9" x14ac:dyDescent="0.25">
      <c r="A2455" t="s">
        <v>541</v>
      </c>
      <c r="B2455">
        <f>COUNTIF(progressive!C$13:BW$227,'cards-dc.json'!I910)</f>
        <v>0</v>
      </c>
      <c r="C2455" t="s">
        <v>6616</v>
      </c>
      <c r="D2455" t="s">
        <v>3833</v>
      </c>
      <c r="E2455" t="s">
        <v>3940</v>
      </c>
      <c r="F2455" t="s">
        <v>9789</v>
      </c>
      <c r="G2455" t="s">
        <v>9786</v>
      </c>
      <c r="H2455" t="s">
        <v>12358</v>
      </c>
      <c r="I2455" s="69" t="str">
        <f>"*"&amp;C2455</f>
        <v>*Morgul-rats (TD)</v>
      </c>
    </row>
    <row r="2456" spans="1:9" x14ac:dyDescent="0.25">
      <c r="A2456" t="s">
        <v>460</v>
      </c>
      <c r="B2456">
        <f>COUNTIF(progressive!C$13:BW$227,'cards-dc.json'!I2020)</f>
        <v>0</v>
      </c>
      <c r="C2456" t="s">
        <v>6619</v>
      </c>
      <c r="D2456" t="s">
        <v>3814</v>
      </c>
      <c r="E2456" t="s">
        <v>3926</v>
      </c>
      <c r="F2456" t="s">
        <v>9793</v>
      </c>
      <c r="G2456" t="s">
        <v>4150</v>
      </c>
      <c r="H2456" t="s">
        <v>12359</v>
      </c>
      <c r="I2456" s="69" t="str">
        <f>"*"&amp;C2456</f>
        <v>*Moria [B] (BA)</v>
      </c>
    </row>
    <row r="2457" spans="1:9" x14ac:dyDescent="0.25">
      <c r="A2457" t="s">
        <v>460</v>
      </c>
      <c r="B2457">
        <f>COUNTIF(progressive!C$13:BW$227,'cards-dc.json'!I1610)</f>
        <v>1</v>
      </c>
      <c r="C2457" t="s">
        <v>6618</v>
      </c>
      <c r="D2457" t="s">
        <v>3825</v>
      </c>
      <c r="E2457" t="s">
        <v>3924</v>
      </c>
      <c r="F2457" t="s">
        <v>9793</v>
      </c>
      <c r="G2457" t="s">
        <v>9784</v>
      </c>
      <c r="H2457" t="s">
        <v>12360</v>
      </c>
      <c r="I2457" s="69" t="str">
        <f>"*"&amp;C2457</f>
        <v>*Moria [M] (LE)</v>
      </c>
    </row>
    <row r="2458" spans="1:9" x14ac:dyDescent="0.25">
      <c r="A2458" t="s">
        <v>460</v>
      </c>
      <c r="B2458">
        <f>COUNTIF(progressive!C$13:BW$227,'cards-dc.json'!I465)</f>
        <v>0</v>
      </c>
      <c r="C2458" t="s">
        <v>6617</v>
      </c>
      <c r="D2458" t="s">
        <v>3835</v>
      </c>
      <c r="E2458" t="s">
        <v>3933</v>
      </c>
      <c r="F2458" t="s">
        <v>9793</v>
      </c>
      <c r="G2458" t="s">
        <v>9788</v>
      </c>
      <c r="H2458" t="s">
        <v>12361</v>
      </c>
      <c r="I2458" s="69" t="str">
        <f>"*"&amp;C2458</f>
        <v>*Moria [H] (TW)</v>
      </c>
    </row>
    <row r="2459" spans="1:9" x14ac:dyDescent="0.25">
      <c r="A2459" t="s">
        <v>2304</v>
      </c>
      <c r="B2459">
        <f>COUNTIF(progressive!C$13:BW$227,'cards-dc.json'!I3632)</f>
        <v>0</v>
      </c>
      <c r="C2459" t="s">
        <v>6620</v>
      </c>
      <c r="D2459" t="s">
        <v>3818</v>
      </c>
      <c r="E2459" t="s">
        <v>3951</v>
      </c>
      <c r="F2459">
        <v>0</v>
      </c>
      <c r="G2459">
        <v>0</v>
      </c>
      <c r="H2459" t="s">
        <v>12362</v>
      </c>
      <c r="I2459" s="69" t="str">
        <f>"*"&amp;C2459</f>
        <v>*Morinehtar (CP)</v>
      </c>
    </row>
    <row r="2460" spans="1:9" x14ac:dyDescent="0.25">
      <c r="A2460" t="s">
        <v>2707</v>
      </c>
      <c r="B2460">
        <f>COUNTIF(progressive!C$13:BW$227,'cards-dc.json'!#REF!)</f>
        <v>0</v>
      </c>
      <c r="C2460" t="s">
        <v>6621</v>
      </c>
      <c r="D2460" t="s">
        <v>3824</v>
      </c>
      <c r="E2460" s="56">
        <v>0</v>
      </c>
      <c r="F2460">
        <v>0</v>
      </c>
      <c r="G2460">
        <v>0</v>
      </c>
      <c r="H2460" t="s">
        <v>12363</v>
      </c>
      <c r="I2460" s="69" t="str">
        <f>"*"&amp;C2460</f>
        <v>*Morkai [H] (KN)</v>
      </c>
    </row>
    <row r="2461" spans="1:9" x14ac:dyDescent="0.25">
      <c r="A2461" t="s">
        <v>2707</v>
      </c>
      <c r="B2461">
        <f>COUNTIF(progressive!C$13:BW$227,'cards-dc.json'!#REF!)</f>
        <v>0</v>
      </c>
      <c r="C2461" t="s">
        <v>6622</v>
      </c>
      <c r="D2461" t="s">
        <v>3824</v>
      </c>
      <c r="E2461" s="56">
        <v>0</v>
      </c>
      <c r="F2461">
        <v>0</v>
      </c>
      <c r="G2461">
        <v>0</v>
      </c>
      <c r="H2461" t="s">
        <v>12364</v>
      </c>
      <c r="I2461" s="69" t="str">
        <f>"*"&amp;C2461</f>
        <v>*Morkai [M] (KN)</v>
      </c>
    </row>
    <row r="2462" spans="1:9" x14ac:dyDescent="0.25">
      <c r="A2462" t="s">
        <v>1759</v>
      </c>
      <c r="B2462">
        <f>COUNTIF(progressive!C$13:BW$227,'cards-dc.json'!I2358)</f>
        <v>0</v>
      </c>
      <c r="C2462" t="s">
        <v>6623</v>
      </c>
      <c r="D2462" t="s">
        <v>3819</v>
      </c>
      <c r="E2462" s="56" t="s">
        <v>3951</v>
      </c>
      <c r="F2462">
        <v>0</v>
      </c>
      <c r="G2462">
        <v>0</v>
      </c>
      <c r="H2462" t="s">
        <v>12365</v>
      </c>
      <c r="I2462" s="69" t="str">
        <f>"*"&amp;C2462</f>
        <v>*Mornaugrim (DF)</v>
      </c>
    </row>
    <row r="2463" spans="1:9" x14ac:dyDescent="0.25">
      <c r="A2463" t="s">
        <v>2134</v>
      </c>
      <c r="B2463">
        <f>COUNTIF(progressive!C$13:BW$227,'cards-dc.json'!I3440)</f>
        <v>0</v>
      </c>
      <c r="C2463" t="s">
        <v>6624</v>
      </c>
      <c r="D2463" t="s">
        <v>3817</v>
      </c>
      <c r="E2463" t="s">
        <v>3951</v>
      </c>
      <c r="F2463">
        <v>0</v>
      </c>
      <c r="G2463">
        <v>0</v>
      </c>
      <c r="H2463" t="s">
        <v>12366</v>
      </c>
      <c r="I2463" s="69" t="str">
        <f>"*"&amp;C2463</f>
        <v>*Mornaur (CA)</v>
      </c>
    </row>
    <row r="2464" spans="1:9" x14ac:dyDescent="0.25">
      <c r="A2464" t="s">
        <v>2803</v>
      </c>
      <c r="B2464">
        <f>COUNTIF(progressive!C$13:BW$227,'cards-dc.json'!I2995)</f>
        <v>5</v>
      </c>
      <c r="C2464" t="s">
        <v>6625</v>
      </c>
      <c r="D2464" t="s">
        <v>3826</v>
      </c>
      <c r="E2464" s="56">
        <v>0</v>
      </c>
      <c r="F2464">
        <v>0</v>
      </c>
      <c r="G2464">
        <v>0</v>
      </c>
      <c r="H2464" t="s">
        <v>12367</v>
      </c>
      <c r="I2464" s="69" t="str">
        <f>"*"&amp;C2464</f>
        <v>*Mornost [B] (ML)</v>
      </c>
    </row>
    <row r="2465" spans="1:9" x14ac:dyDescent="0.25">
      <c r="A2465" t="s">
        <v>2803</v>
      </c>
      <c r="B2465">
        <f>COUNTIF(progressive!C$13:BW$227,'cards-dc.json'!I2880)</f>
        <v>0</v>
      </c>
      <c r="C2465" t="s">
        <v>6626</v>
      </c>
      <c r="D2465" t="s">
        <v>3829</v>
      </c>
      <c r="E2465">
        <v>0</v>
      </c>
      <c r="F2465">
        <v>0</v>
      </c>
      <c r="G2465">
        <v>0</v>
      </c>
      <c r="H2465" t="s">
        <v>12368</v>
      </c>
      <c r="I2465" s="69" t="str">
        <f>"*"&amp;C2465</f>
        <v>*Mornost [H] (NW)</v>
      </c>
    </row>
    <row r="2466" spans="1:9" x14ac:dyDescent="0.25">
      <c r="A2466" t="s">
        <v>2803</v>
      </c>
      <c r="B2466">
        <f>COUNTIF(progressive!C$13:BW$227,'cards-dc.json'!I2881)</f>
        <v>0</v>
      </c>
      <c r="C2466" t="s">
        <v>6627</v>
      </c>
      <c r="D2466" t="s">
        <v>3829</v>
      </c>
      <c r="E2466">
        <v>0</v>
      </c>
      <c r="F2466">
        <v>0</v>
      </c>
      <c r="G2466">
        <v>0</v>
      </c>
      <c r="H2466" t="s">
        <v>12369</v>
      </c>
      <c r="I2466" s="69" t="str">
        <f>"*"&amp;C2466</f>
        <v>*Mornost [M] (NW)</v>
      </c>
    </row>
    <row r="2467" spans="1:9" x14ac:dyDescent="0.25">
      <c r="A2467" t="s">
        <v>2135</v>
      </c>
      <c r="B2467">
        <f>COUNTIF(progressive!C$13:BW$227,'cards-dc.json'!I3441)</f>
        <v>0</v>
      </c>
      <c r="C2467" t="s">
        <v>6628</v>
      </c>
      <c r="D2467" t="s">
        <v>3817</v>
      </c>
      <c r="E2467" s="56" t="s">
        <v>3951</v>
      </c>
      <c r="F2467">
        <v>0</v>
      </c>
      <c r="G2467">
        <v>0</v>
      </c>
      <c r="H2467" t="s">
        <v>12370</v>
      </c>
      <c r="I2467" s="69" t="str">
        <f>"*"&amp;C2467</f>
        <v>*Morthaur (CA)</v>
      </c>
    </row>
    <row r="2468" spans="1:9" x14ac:dyDescent="0.25">
      <c r="A2468" t="s">
        <v>2865</v>
      </c>
      <c r="B2468">
        <f>COUNTIF(progressive!C$13:BW$227,'cards-dc.json'!I2663)</f>
        <v>0</v>
      </c>
      <c r="C2468" t="s">
        <v>6629</v>
      </c>
      <c r="D2468" t="s">
        <v>3829</v>
      </c>
      <c r="E2468" t="s">
        <v>3951</v>
      </c>
      <c r="F2468">
        <v>0</v>
      </c>
      <c r="G2468">
        <v>0</v>
      </c>
      <c r="H2468" t="s">
        <v>12371</v>
      </c>
      <c r="I2468" s="69" t="str">
        <f>"*"&amp;C2468</f>
        <v>*Morvran (NW)</v>
      </c>
    </row>
    <row r="2469" spans="1:9" x14ac:dyDescent="0.25">
      <c r="A2469" t="s">
        <v>3470</v>
      </c>
      <c r="B2469">
        <f>COUNTIF(progressive!C$13:BW$227,'cards-dc.json'!I3152)</f>
        <v>0</v>
      </c>
      <c r="C2469" t="s">
        <v>6630</v>
      </c>
      <c r="D2469" t="s">
        <v>3834</v>
      </c>
      <c r="E2469" t="s">
        <v>3951</v>
      </c>
      <c r="F2469">
        <v>0</v>
      </c>
      <c r="G2469">
        <v>0</v>
      </c>
      <c r="H2469" t="s">
        <v>12372</v>
      </c>
      <c r="I2469" s="69" t="str">
        <f>"*"&amp;C2469</f>
        <v>*Morwen of Lossarnach (TI)</v>
      </c>
    </row>
    <row r="2470" spans="1:9" x14ac:dyDescent="0.25">
      <c r="A2470" t="s">
        <v>1029</v>
      </c>
      <c r="B2470">
        <f>COUNTIF(progressive!C$13:BW$227,'cards-dc.json'!I1458)</f>
        <v>0</v>
      </c>
      <c r="C2470" t="s">
        <v>6631</v>
      </c>
      <c r="D2470" t="s">
        <v>3825</v>
      </c>
      <c r="E2470" s="56" t="s">
        <v>3927</v>
      </c>
      <c r="F2470" t="s">
        <v>9790</v>
      </c>
      <c r="G2470" t="s">
        <v>9784</v>
      </c>
      <c r="H2470" t="s">
        <v>12373</v>
      </c>
      <c r="I2470" s="69" t="str">
        <f>"*"&amp;C2470</f>
        <v>*Motionless Among the Slain (LE)</v>
      </c>
    </row>
    <row r="2471" spans="1:9" x14ac:dyDescent="0.25">
      <c r="A2471" t="s">
        <v>3437</v>
      </c>
      <c r="B2471">
        <f>COUNTIF(progressive!C$13:BW$227,'cards-dc.json'!I4091)</f>
        <v>1</v>
      </c>
      <c r="C2471" t="s">
        <v>6632</v>
      </c>
      <c r="D2471" t="s">
        <v>3832</v>
      </c>
      <c r="E2471" s="56" t="s">
        <v>3951</v>
      </c>
      <c r="F2471">
        <v>0</v>
      </c>
      <c r="G2471">
        <v>0</v>
      </c>
      <c r="H2471" t="s">
        <v>12374</v>
      </c>
      <c r="I2471" s="69" t="str">
        <f>"*"&amp;C2471</f>
        <v>*Mount Arysis [H] (SL)</v>
      </c>
    </row>
    <row r="2472" spans="1:9" x14ac:dyDescent="0.25">
      <c r="A2472" t="s">
        <v>3437</v>
      </c>
      <c r="B2472">
        <f>COUNTIF(progressive!C$13:BW$227,'cards-dc.json'!I4092)</f>
        <v>0</v>
      </c>
      <c r="C2472" t="s">
        <v>6633</v>
      </c>
      <c r="D2472" t="s">
        <v>3832</v>
      </c>
      <c r="E2472" s="56" t="s">
        <v>3951</v>
      </c>
      <c r="F2472">
        <v>0</v>
      </c>
      <c r="G2472">
        <v>0</v>
      </c>
      <c r="H2472" t="s">
        <v>12375</v>
      </c>
      <c r="I2472" s="69" t="str">
        <f>"*"&amp;C2472</f>
        <v>*Mount Arysis [M] (SL)</v>
      </c>
    </row>
    <row r="2473" spans="1:9" x14ac:dyDescent="0.25">
      <c r="A2473" t="s">
        <v>461</v>
      </c>
      <c r="B2473">
        <f>COUNTIF(progressive!C$13:BW$227,'cards-dc.json'!I1611)</f>
        <v>3</v>
      </c>
      <c r="C2473" t="s">
        <v>6635</v>
      </c>
      <c r="D2473" t="s">
        <v>3825</v>
      </c>
      <c r="E2473" t="s">
        <v>3926</v>
      </c>
      <c r="F2473" t="s">
        <v>9793</v>
      </c>
      <c r="G2473" t="s">
        <v>9784</v>
      </c>
      <c r="H2473" t="s">
        <v>12376</v>
      </c>
      <c r="I2473" s="69" t="str">
        <f>"*"&amp;C2473</f>
        <v>*Mount Doom [M] (LE)</v>
      </c>
    </row>
    <row r="2474" spans="1:9" x14ac:dyDescent="0.25">
      <c r="A2474" t="s">
        <v>461</v>
      </c>
      <c r="B2474">
        <f>COUNTIF(progressive!C$13:BW$227,'cards-dc.json'!I466)</f>
        <v>0</v>
      </c>
      <c r="C2474" t="s">
        <v>6634</v>
      </c>
      <c r="D2474" t="s">
        <v>3835</v>
      </c>
      <c r="E2474" t="s">
        <v>3926</v>
      </c>
      <c r="F2474" t="s">
        <v>9793</v>
      </c>
      <c r="G2474" t="s">
        <v>9788</v>
      </c>
      <c r="H2474" t="s">
        <v>12377</v>
      </c>
      <c r="I2474" s="69" t="str">
        <f>"*"&amp;C2474</f>
        <v>*Mount Doom [H] (TW)</v>
      </c>
    </row>
    <row r="2475" spans="1:9" x14ac:dyDescent="0.25">
      <c r="A2475" t="s">
        <v>462</v>
      </c>
      <c r="B2475">
        <f>COUNTIF(progressive!C$13:BW$227,'cards-dc.json'!I1612)</f>
        <v>3</v>
      </c>
      <c r="C2475" t="s">
        <v>6637</v>
      </c>
      <c r="D2475" t="s">
        <v>3825</v>
      </c>
      <c r="E2475" t="s">
        <v>3926</v>
      </c>
      <c r="F2475" t="s">
        <v>9793</v>
      </c>
      <c r="G2475" t="s">
        <v>9784</v>
      </c>
      <c r="H2475" t="s">
        <v>12378</v>
      </c>
      <c r="I2475" s="69" t="str">
        <f>"*"&amp;C2475</f>
        <v>*Mount Gram [M] (LE)</v>
      </c>
    </row>
    <row r="2476" spans="1:9" x14ac:dyDescent="0.25">
      <c r="A2476" t="s">
        <v>462</v>
      </c>
      <c r="B2476">
        <f>COUNTIF(progressive!C$13:BW$227,'cards-dc.json'!I467)</f>
        <v>0</v>
      </c>
      <c r="C2476" t="s">
        <v>6636</v>
      </c>
      <c r="D2476" t="s">
        <v>3835</v>
      </c>
      <c r="E2476" s="56" t="s">
        <v>3924</v>
      </c>
      <c r="F2476" t="s">
        <v>9793</v>
      </c>
      <c r="G2476" t="s">
        <v>9788</v>
      </c>
      <c r="H2476" t="s">
        <v>12379</v>
      </c>
      <c r="I2476" s="69" t="str">
        <f>"*"&amp;C2476</f>
        <v>*Mount Gram [H] (TW)</v>
      </c>
    </row>
    <row r="2477" spans="1:9" x14ac:dyDescent="0.25">
      <c r="A2477" t="s">
        <v>463</v>
      </c>
      <c r="B2477">
        <f>COUNTIF(progressive!C$13:BW$227,'cards-dc.json'!I1613)</f>
        <v>0</v>
      </c>
      <c r="C2477" t="s">
        <v>6639</v>
      </c>
      <c r="D2477" t="s">
        <v>3825</v>
      </c>
      <c r="E2477" t="s">
        <v>3925</v>
      </c>
      <c r="F2477" t="s">
        <v>9793</v>
      </c>
      <c r="G2477" t="s">
        <v>9784</v>
      </c>
      <c r="H2477" t="s">
        <v>12380</v>
      </c>
      <c r="I2477" s="69" t="str">
        <f>"*"&amp;C2477</f>
        <v>*Mount Gundabad [M] (LE)</v>
      </c>
    </row>
    <row r="2478" spans="1:9" x14ac:dyDescent="0.25">
      <c r="A2478" t="s">
        <v>463</v>
      </c>
      <c r="B2478">
        <f>COUNTIF(progressive!C$13:BW$227,'cards-dc.json'!I468)</f>
        <v>0</v>
      </c>
      <c r="C2478" t="s">
        <v>6638</v>
      </c>
      <c r="D2478" t="s">
        <v>3835</v>
      </c>
      <c r="E2478" t="s">
        <v>3926</v>
      </c>
      <c r="F2478" t="s">
        <v>9793</v>
      </c>
      <c r="G2478" t="s">
        <v>9788</v>
      </c>
      <c r="H2478" t="s">
        <v>12381</v>
      </c>
      <c r="I2478" s="69" t="str">
        <f>"*"&amp;C2478</f>
        <v>*Mount Gundabad [H] (TW)</v>
      </c>
    </row>
    <row r="2479" spans="1:9" x14ac:dyDescent="0.25">
      <c r="A2479" t="s">
        <v>1622</v>
      </c>
      <c r="B2479">
        <f>COUNTIF(progressive!C$13:BW$227,'cards-dc.json'!I2211)</f>
        <v>0</v>
      </c>
      <c r="C2479" t="s">
        <v>6640</v>
      </c>
      <c r="D2479" t="s">
        <v>3822</v>
      </c>
      <c r="E2479">
        <v>0</v>
      </c>
      <c r="F2479">
        <v>0</v>
      </c>
      <c r="G2479">
        <v>0</v>
      </c>
      <c r="H2479" t="s">
        <v>12382</v>
      </c>
      <c r="I2479" s="69" t="str">
        <f>"*"&amp;C2479</f>
        <v>*Mount Rerir [H] (FB)</v>
      </c>
    </row>
    <row r="2480" spans="1:9" x14ac:dyDescent="0.25">
      <c r="A2480" t="s">
        <v>1622</v>
      </c>
      <c r="B2480">
        <f>COUNTIF(progressive!C$13:BW$227,'cards-dc.json'!I2212)</f>
        <v>0</v>
      </c>
      <c r="C2480" t="s">
        <v>6641</v>
      </c>
      <c r="D2480" t="s">
        <v>3822</v>
      </c>
      <c r="E2480" s="56">
        <v>0</v>
      </c>
      <c r="F2480">
        <v>0</v>
      </c>
      <c r="G2480">
        <v>0</v>
      </c>
      <c r="H2480" t="s">
        <v>12383</v>
      </c>
      <c r="I2480" s="69" t="str">
        <f>"*"&amp;C2480</f>
        <v>*Mount Rerir [M] (FB)</v>
      </c>
    </row>
    <row r="2481" spans="1:9" x14ac:dyDescent="0.25">
      <c r="A2481" t="s">
        <v>1211</v>
      </c>
      <c r="B2481">
        <f>COUNTIF(progressive!C$13:BW$227,'cards-dc.json'!I1723)</f>
        <v>0</v>
      </c>
      <c r="C2481" t="s">
        <v>6642</v>
      </c>
      <c r="D2481" t="s">
        <v>3813</v>
      </c>
      <c r="E2481" s="56" t="s">
        <v>3936</v>
      </c>
      <c r="F2481" t="s">
        <v>9790</v>
      </c>
      <c r="G2481" t="s">
        <v>9788</v>
      </c>
      <c r="H2481" t="s">
        <v>12384</v>
      </c>
      <c r="I2481" s="69" t="str">
        <f>"*"&amp;C2481</f>
        <v>*Mount Slain (AS)</v>
      </c>
    </row>
    <row r="2482" spans="1:9" x14ac:dyDescent="0.25">
      <c r="A2482" t="s">
        <v>1646</v>
      </c>
      <c r="B2482">
        <f>COUNTIF(progressive!C$13:BW$227,'cards-dc.json'!I2243)</f>
        <v>0</v>
      </c>
      <c r="C2482" t="s">
        <v>6643</v>
      </c>
      <c r="D2482" t="s">
        <v>3819</v>
      </c>
      <c r="E2482" s="56" t="s">
        <v>3951</v>
      </c>
      <c r="F2482">
        <v>0</v>
      </c>
      <c r="G2482">
        <v>0</v>
      </c>
      <c r="H2482" t="s">
        <v>12385</v>
      </c>
      <c r="I2482" s="69" t="str">
        <f>"*"&amp;C2482</f>
        <v>*Mountaineer (DF)</v>
      </c>
    </row>
    <row r="2483" spans="1:9" x14ac:dyDescent="0.25">
      <c r="A2483" t="s">
        <v>1377</v>
      </c>
      <c r="B2483">
        <f>COUNTIF(progressive!C$13:BW$227,'cards-dc.json'!I1936)</f>
        <v>0</v>
      </c>
      <c r="C2483" t="s">
        <v>6644</v>
      </c>
      <c r="D2483" t="s">
        <v>3814</v>
      </c>
      <c r="E2483" t="s">
        <v>3950</v>
      </c>
      <c r="F2483" t="s">
        <v>9787</v>
      </c>
      <c r="G2483" t="s">
        <v>9784</v>
      </c>
      <c r="H2483" t="s">
        <v>12386</v>
      </c>
      <c r="I2483" s="69" t="str">
        <f>"*"&amp;C2483</f>
        <v>*Mountain-maggot (BA)</v>
      </c>
    </row>
    <row r="2484" spans="1:9" x14ac:dyDescent="0.25">
      <c r="A2484" t="s">
        <v>2017</v>
      </c>
      <c r="B2484">
        <f>COUNTIF(progressive!C$13:BW$227,'cards-dc.json'!I2635)</f>
        <v>0</v>
      </c>
      <c r="C2484" t="s">
        <v>6645</v>
      </c>
      <c r="D2484" t="s">
        <v>3828</v>
      </c>
      <c r="E2484" s="56" t="s">
        <v>3951</v>
      </c>
      <c r="F2484">
        <v>0</v>
      </c>
      <c r="G2484">
        <v>0</v>
      </c>
      <c r="H2484" t="s">
        <v>12387</v>
      </c>
      <c r="I2484" s="69" t="str">
        <f>"*"&amp;C2484</f>
        <v>*Mountains of Mirkwood [H] (NE)</v>
      </c>
    </row>
    <row r="2485" spans="1:9" x14ac:dyDescent="0.25">
      <c r="A2485" t="s">
        <v>2017</v>
      </c>
      <c r="B2485">
        <f>COUNTIF(progressive!C$13:BW$227,'cards-dc.json'!I2636)</f>
        <v>0</v>
      </c>
      <c r="C2485" t="s">
        <v>6646</v>
      </c>
      <c r="D2485" t="s">
        <v>3828</v>
      </c>
      <c r="E2485" s="56" t="s">
        <v>3951</v>
      </c>
      <c r="F2485">
        <v>0</v>
      </c>
      <c r="G2485">
        <v>0</v>
      </c>
      <c r="H2485" t="s">
        <v>12388</v>
      </c>
      <c r="I2485" s="69" t="str">
        <f>"*"&amp;C2485</f>
        <v>*Mountains of Mirkwood [M] (NE)</v>
      </c>
    </row>
    <row r="2486" spans="1:9" x14ac:dyDescent="0.25">
      <c r="A2486" t="s">
        <v>335</v>
      </c>
      <c r="B2486">
        <f>COUNTIF(progressive!C$13:BW$227,'cards-dc.json'!I340)</f>
        <v>0</v>
      </c>
      <c r="C2486" t="s">
        <v>6647</v>
      </c>
      <c r="D2486" t="s">
        <v>3835</v>
      </c>
      <c r="E2486" t="s">
        <v>3928</v>
      </c>
      <c r="F2486" t="s">
        <v>9790</v>
      </c>
      <c r="G2486" t="s">
        <v>9788</v>
      </c>
      <c r="H2486" t="s">
        <v>12389</v>
      </c>
      <c r="I2486" s="69" t="str">
        <f>"*"&amp;C2486</f>
        <v>*Mountains of Shadow (TW)</v>
      </c>
    </row>
    <row r="2487" spans="1:9" x14ac:dyDescent="0.25">
      <c r="A2487" t="s">
        <v>136</v>
      </c>
      <c r="B2487">
        <f>COUNTIF(progressive!C$13:BW$227,'cards-dc.json'!I139)</f>
        <v>0</v>
      </c>
      <c r="C2487" t="s">
        <v>6648</v>
      </c>
      <c r="D2487" t="s">
        <v>3835</v>
      </c>
      <c r="E2487" s="56" t="s">
        <v>3927</v>
      </c>
      <c r="F2487" t="s">
        <v>9789</v>
      </c>
      <c r="G2487" t="s">
        <v>9786</v>
      </c>
      <c r="H2487" t="s">
        <v>12390</v>
      </c>
      <c r="I2487" s="69" t="str">
        <f>"*"&amp;C2487</f>
        <v>*Mouth of Sauron (TW)</v>
      </c>
    </row>
    <row r="2488" spans="1:9" x14ac:dyDescent="0.25">
      <c r="A2488" t="s">
        <v>220</v>
      </c>
      <c r="B2488">
        <f>COUNTIF(progressive!C$13:BW$227,'cards-dc.json'!I225)</f>
        <v>0</v>
      </c>
      <c r="C2488" t="s">
        <v>6649</v>
      </c>
      <c r="D2488" t="s">
        <v>3835</v>
      </c>
      <c r="E2488" s="56" t="s">
        <v>3928</v>
      </c>
      <c r="F2488" t="s">
        <v>9795</v>
      </c>
      <c r="G2488" t="s">
        <v>9786</v>
      </c>
      <c r="H2488" t="s">
        <v>12391</v>
      </c>
      <c r="I2488" s="69" t="str">
        <f>"*"&amp;C2488</f>
        <v>*Mouths of the Anduin (TW)</v>
      </c>
    </row>
    <row r="2489" spans="1:9" x14ac:dyDescent="0.25">
      <c r="A2489" t="s">
        <v>3491</v>
      </c>
      <c r="B2489">
        <f>COUNTIF(progressive!C$13:BW$227,'cards-dc.json'!I3177)</f>
        <v>0</v>
      </c>
      <c r="C2489" t="s">
        <v>6650</v>
      </c>
      <c r="D2489" t="s">
        <v>3834</v>
      </c>
      <c r="E2489" s="56" t="s">
        <v>3951</v>
      </c>
      <c r="F2489">
        <v>0</v>
      </c>
      <c r="G2489">
        <v>0</v>
      </c>
      <c r="H2489" t="s">
        <v>12392</v>
      </c>
      <c r="I2489" s="69" t="str">
        <f>"*"&amp;C2489</f>
        <v>*Much Cursing and Confusion (TI)</v>
      </c>
    </row>
    <row r="2490" spans="1:9" x14ac:dyDescent="0.25">
      <c r="A2490" t="s">
        <v>3208</v>
      </c>
      <c r="B2490">
        <f>COUNTIF(progressive!C$13:BW$227,'cards-dc.json'!I3095)</f>
        <v>0</v>
      </c>
      <c r="C2490" t="s">
        <v>6651</v>
      </c>
      <c r="D2490" t="s">
        <v>3831</v>
      </c>
      <c r="E2490" s="56" t="s">
        <v>3951</v>
      </c>
      <c r="F2490">
        <v>0</v>
      </c>
      <c r="G2490">
        <v>0</v>
      </c>
      <c r="H2490" t="s">
        <v>12393</v>
      </c>
      <c r="I2490" s="69" t="str">
        <f>"*"&amp;C2490</f>
        <v>*Much-trodden Paths (RS)</v>
      </c>
    </row>
    <row r="2491" spans="1:9" x14ac:dyDescent="0.25">
      <c r="A2491" t="s">
        <v>2170</v>
      </c>
      <c r="B2491">
        <f>COUNTIF(progressive!C$13:BW$227,'cards-dc.json'!I3476)</f>
        <v>0</v>
      </c>
      <c r="C2491" t="s">
        <v>6652</v>
      </c>
      <c r="D2491" t="s">
        <v>3817</v>
      </c>
      <c r="E2491" t="s">
        <v>3951</v>
      </c>
      <c r="F2491">
        <v>0</v>
      </c>
      <c r="G2491">
        <v>0</v>
      </c>
      <c r="H2491" t="s">
        <v>10124</v>
      </c>
      <c r="I2491" s="69" t="str">
        <f>"*"&amp;C2491</f>
        <v>*Mûlambur (CA)</v>
      </c>
    </row>
    <row r="2492" spans="1:9" x14ac:dyDescent="0.25">
      <c r="A2492" t="s">
        <v>137</v>
      </c>
      <c r="B2492">
        <f>COUNTIF(progressive!C$13:BW$227,'cards-dc.json'!I140)</f>
        <v>16</v>
      </c>
      <c r="C2492" t="s">
        <v>6653</v>
      </c>
      <c r="D2492" t="s">
        <v>3835</v>
      </c>
      <c r="E2492" t="s">
        <v>3927</v>
      </c>
      <c r="F2492" t="s">
        <v>9789</v>
      </c>
      <c r="G2492" t="s">
        <v>9786</v>
      </c>
      <c r="H2492" t="s">
        <v>12394</v>
      </c>
      <c r="I2492" s="69" t="str">
        <f>"*"&amp;C2492</f>
        <v>*Mûmak - Oliphant (TW)</v>
      </c>
    </row>
    <row r="2493" spans="1:9" x14ac:dyDescent="0.25">
      <c r="A2493" t="s">
        <v>2171</v>
      </c>
      <c r="B2493">
        <f>COUNTIF(progressive!C$13:BW$227,'cards-dc.json'!I3477)</f>
        <v>0</v>
      </c>
      <c r="C2493" t="s">
        <v>6654</v>
      </c>
      <c r="D2493" t="s">
        <v>3817</v>
      </c>
      <c r="E2493" t="s">
        <v>3951</v>
      </c>
      <c r="F2493">
        <v>0</v>
      </c>
      <c r="G2493">
        <v>0</v>
      </c>
      <c r="H2493" t="s">
        <v>10124</v>
      </c>
      <c r="I2493" s="69" t="str">
        <f>"*"&amp;C2493</f>
        <v>*Mûmakan (CA)</v>
      </c>
    </row>
    <row r="2494" spans="1:9" x14ac:dyDescent="0.25">
      <c r="A2494" t="s">
        <v>2172</v>
      </c>
      <c r="B2494">
        <f>COUNTIF(progressive!C$13:BW$227,'cards-dc.json'!I3478)</f>
        <v>0</v>
      </c>
      <c r="C2494" t="s">
        <v>6655</v>
      </c>
      <c r="D2494" t="s">
        <v>3817</v>
      </c>
      <c r="E2494" t="s">
        <v>3951</v>
      </c>
      <c r="F2494">
        <v>0</v>
      </c>
      <c r="G2494">
        <v>0</v>
      </c>
      <c r="H2494" t="s">
        <v>10124</v>
      </c>
      <c r="I2494" s="69" t="str">
        <f>"*"&amp;C2494</f>
        <v>*Mûmakan Coasts (CA)</v>
      </c>
    </row>
    <row r="2495" spans="1:9" x14ac:dyDescent="0.25">
      <c r="A2495" t="s">
        <v>2207</v>
      </c>
      <c r="B2495">
        <f>COUNTIF(progressive!C$13:BW$227,'cards-dc.json'!I3513)</f>
        <v>0</v>
      </c>
      <c r="C2495" t="s">
        <v>6656</v>
      </c>
      <c r="D2495" t="s">
        <v>3817</v>
      </c>
      <c r="E2495" t="s">
        <v>3951</v>
      </c>
      <c r="F2495">
        <v>0</v>
      </c>
      <c r="G2495">
        <v>0</v>
      </c>
      <c r="H2495" t="s">
        <v>12395</v>
      </c>
      <c r="I2495" s="69" t="str">
        <f>"*"&amp;C2495</f>
        <v>*Mûmakani Expansion (CA)</v>
      </c>
    </row>
    <row r="2496" spans="1:9" x14ac:dyDescent="0.25">
      <c r="A2496" t="s">
        <v>2206</v>
      </c>
      <c r="B2496">
        <f>COUNTIF(progressive!C$13:BW$227,'cards-dc.json'!I3512)</f>
        <v>0</v>
      </c>
      <c r="C2496" t="s">
        <v>6657</v>
      </c>
      <c r="D2496" t="s">
        <v>3817</v>
      </c>
      <c r="E2496" t="s">
        <v>3951</v>
      </c>
      <c r="F2496">
        <v>0</v>
      </c>
      <c r="G2496">
        <v>0</v>
      </c>
      <c r="H2496" t="s">
        <v>12396</v>
      </c>
      <c r="I2496" s="69" t="str">
        <f>"*"&amp;C2496</f>
        <v>*Mûmak-helmet (CA)</v>
      </c>
    </row>
    <row r="2497" spans="1:9" x14ac:dyDescent="0.25">
      <c r="A2497" t="s">
        <v>3438</v>
      </c>
      <c r="B2497">
        <f>COUNTIF(progressive!C$13:BW$227,'cards-dc.json'!I4093)</f>
        <v>0</v>
      </c>
      <c r="C2497" t="s">
        <v>6658</v>
      </c>
      <c r="D2497" t="s">
        <v>3832</v>
      </c>
      <c r="E2497" s="56" t="s">
        <v>3951</v>
      </c>
      <c r="F2497">
        <v>0</v>
      </c>
      <c r="G2497">
        <v>0</v>
      </c>
      <c r="H2497" t="s">
        <v>12397</v>
      </c>
      <c r="I2497" s="69" t="str">
        <f>"*"&amp;C2497</f>
        <v>*Mûmakil Cemetery [H] (SL)</v>
      </c>
    </row>
    <row r="2498" spans="1:9" x14ac:dyDescent="0.25">
      <c r="A2498" t="s">
        <v>3438</v>
      </c>
      <c r="B2498">
        <f>COUNTIF(progressive!C$13:BW$227,'cards-dc.json'!I4094)</f>
        <v>0</v>
      </c>
      <c r="C2498" t="s">
        <v>6659</v>
      </c>
      <c r="D2498" t="s">
        <v>3832</v>
      </c>
      <c r="E2498" s="56" t="s">
        <v>3951</v>
      </c>
      <c r="F2498">
        <v>0</v>
      </c>
      <c r="G2498">
        <v>0</v>
      </c>
      <c r="H2498" t="s">
        <v>12398</v>
      </c>
      <c r="I2498" s="69" t="str">
        <f>"*"&amp;C2498</f>
        <v>*Mûmakil Cemetery [M] (SL)</v>
      </c>
    </row>
    <row r="2499" spans="1:9" x14ac:dyDescent="0.25">
      <c r="A2499" t="s">
        <v>2208</v>
      </c>
      <c r="B2499">
        <f>COUNTIF(progressive!C$13:BW$227,'cards-dc.json'!I3514)</f>
        <v>0</v>
      </c>
      <c r="C2499" t="s">
        <v>6660</v>
      </c>
      <c r="D2499" t="s">
        <v>3817</v>
      </c>
      <c r="E2499" s="56" t="s">
        <v>3951</v>
      </c>
      <c r="F2499">
        <v>0</v>
      </c>
      <c r="G2499">
        <v>0</v>
      </c>
      <c r="H2499" t="s">
        <v>12399</v>
      </c>
      <c r="I2499" s="69" t="str">
        <f>"*"&amp;C2499</f>
        <v>*Mûmakil Traders (CA)</v>
      </c>
    </row>
    <row r="2500" spans="1:9" x14ac:dyDescent="0.25">
      <c r="A2500" t="s">
        <v>3770</v>
      </c>
      <c r="C2500" t="s">
        <v>6661</v>
      </c>
      <c r="D2500" t="s">
        <v>3816</v>
      </c>
      <c r="E2500" t="s">
        <v>3951</v>
      </c>
      <c r="F2500">
        <v>0</v>
      </c>
      <c r="G2500">
        <v>0</v>
      </c>
      <c r="H2500" t="s">
        <v>10124</v>
      </c>
      <c r="I2500" s="69" t="str">
        <f>"*"&amp;C2500</f>
        <v>*Mur Fostisyr (BU)</v>
      </c>
    </row>
    <row r="2501" spans="1:9" x14ac:dyDescent="0.25">
      <c r="A2501" t="s">
        <v>2071</v>
      </c>
      <c r="B2501">
        <f>COUNTIF(progressive!C$13:BW$227,'cards-dc.json'!I3349)</f>
        <v>0</v>
      </c>
      <c r="C2501" t="s">
        <v>6662</v>
      </c>
      <c r="D2501" t="s">
        <v>3815</v>
      </c>
      <c r="E2501" s="56" t="s">
        <v>3951</v>
      </c>
      <c r="F2501">
        <v>0</v>
      </c>
      <c r="G2501">
        <v>0</v>
      </c>
      <c r="H2501" t="s">
        <v>12400</v>
      </c>
      <c r="I2501" s="69" t="str">
        <f>"*"&amp;C2501</f>
        <v>*Múranians (BO)</v>
      </c>
    </row>
    <row r="2502" spans="1:9" x14ac:dyDescent="0.25">
      <c r="A2502" t="s">
        <v>2717</v>
      </c>
      <c r="B2502">
        <f>COUNTIF(progressive!C$13:BW$227,'cards-dc.json'!I2905)</f>
        <v>0</v>
      </c>
      <c r="C2502" t="s">
        <v>6663</v>
      </c>
      <c r="D2502" t="s">
        <v>3826</v>
      </c>
      <c r="E2502" t="s">
        <v>3951</v>
      </c>
      <c r="F2502">
        <v>0</v>
      </c>
      <c r="G2502">
        <v>0</v>
      </c>
      <c r="H2502" t="s">
        <v>12401</v>
      </c>
      <c r="I2502" s="69" t="str">
        <f>"*"&amp;C2502</f>
        <v>*Murtag (ML)</v>
      </c>
    </row>
    <row r="2503" spans="1:9" x14ac:dyDescent="0.25">
      <c r="A2503" t="s">
        <v>336</v>
      </c>
      <c r="B2503">
        <f>COUNTIF(progressive!C$13:BW$227,'cards-dc.json'!I341)</f>
        <v>0</v>
      </c>
      <c r="C2503" t="s">
        <v>6664</v>
      </c>
      <c r="D2503" t="s">
        <v>3835</v>
      </c>
      <c r="E2503" t="s">
        <v>3931</v>
      </c>
      <c r="F2503" t="s">
        <v>9790</v>
      </c>
      <c r="G2503" t="s">
        <v>9788</v>
      </c>
      <c r="H2503" t="s">
        <v>12402</v>
      </c>
      <c r="I2503" s="69" t="str">
        <f>"*"&amp;C2503</f>
        <v>*Muster (TW)</v>
      </c>
    </row>
    <row r="2504" spans="1:9" x14ac:dyDescent="0.25">
      <c r="A2504" t="s">
        <v>138</v>
      </c>
      <c r="B2504">
        <f>COUNTIF(progressive!C$13:BW$227,'cards-dc.json'!I1326)</f>
        <v>0</v>
      </c>
      <c r="C2504" t="s">
        <v>6666</v>
      </c>
      <c r="D2504" t="s">
        <v>3825</v>
      </c>
      <c r="E2504" s="56" t="s">
        <v>3942</v>
      </c>
      <c r="F2504" t="s">
        <v>9785</v>
      </c>
      <c r="G2504" t="s">
        <v>9786</v>
      </c>
      <c r="H2504" t="s">
        <v>12403</v>
      </c>
      <c r="I2504" s="69" t="str">
        <f>"*"&amp;C2504</f>
        <v>*Muster Disperses (LE)</v>
      </c>
    </row>
    <row r="2505" spans="1:9" x14ac:dyDescent="0.25">
      <c r="A2505" t="s">
        <v>138</v>
      </c>
      <c r="B2505">
        <f>COUNTIF(progressive!C$13:BW$227,'cards-dc.json'!I141)</f>
        <v>2</v>
      </c>
      <c r="C2505" t="s">
        <v>6665</v>
      </c>
      <c r="D2505" t="s">
        <v>3835</v>
      </c>
      <c r="E2505" t="s">
        <v>3931</v>
      </c>
      <c r="F2505" t="s">
        <v>9785</v>
      </c>
      <c r="G2505" t="s">
        <v>9786</v>
      </c>
      <c r="H2505" t="s">
        <v>12404</v>
      </c>
      <c r="I2505" s="69" t="str">
        <f>"*"&amp;C2505</f>
        <v>*Muster Disperses (TW)</v>
      </c>
    </row>
    <row r="2506" spans="1:9" x14ac:dyDescent="0.25">
      <c r="A2506" t="s">
        <v>878</v>
      </c>
      <c r="B2506">
        <f>COUNTIF(progressive!C$13:BW$227,'cards-dc.json'!I1247)</f>
        <v>0</v>
      </c>
      <c r="C2506" t="s">
        <v>6667</v>
      </c>
      <c r="D2506" t="s">
        <v>3825</v>
      </c>
      <c r="E2506" t="s">
        <v>3925</v>
      </c>
      <c r="F2506" t="s">
        <v>9787</v>
      </c>
      <c r="G2506" t="s">
        <v>9784</v>
      </c>
      <c r="H2506" t="s">
        <v>12405</v>
      </c>
      <c r="I2506" s="69" t="str">
        <f>"*"&amp;C2506</f>
        <v>*Muzgash (LE)</v>
      </c>
    </row>
    <row r="2507" spans="1:9" x14ac:dyDescent="0.25">
      <c r="A2507" t="s">
        <v>2495</v>
      </c>
      <c r="B2507">
        <f>COUNTIF(progressive!C$13:BW$227,'cards-dc.json'!I3876)</f>
        <v>0</v>
      </c>
      <c r="C2507" t="s">
        <v>6668</v>
      </c>
      <c r="D2507" t="s">
        <v>3823</v>
      </c>
      <c r="E2507" t="s">
        <v>3951</v>
      </c>
      <c r="F2507">
        <v>0</v>
      </c>
      <c r="G2507">
        <v>0</v>
      </c>
      <c r="H2507" t="s">
        <v>12406</v>
      </c>
      <c r="I2507" s="69" t="str">
        <f>"*"&amp;C2507</f>
        <v>*My Breath Death (GW)</v>
      </c>
    </row>
    <row r="2508" spans="1:9" x14ac:dyDescent="0.25">
      <c r="A2508" t="s">
        <v>688</v>
      </c>
      <c r="B2508">
        <f>COUNTIF(progressive!C$13:BW$227,'cards-dc.json'!I1057)</f>
        <v>0</v>
      </c>
      <c r="C2508" t="s">
        <v>6669</v>
      </c>
      <c r="D2508" t="s">
        <v>3820</v>
      </c>
      <c r="E2508" t="s">
        <v>3936</v>
      </c>
      <c r="F2508" t="s">
        <v>9787</v>
      </c>
      <c r="G2508" t="s">
        <v>9786</v>
      </c>
      <c r="H2508" t="s">
        <v>12407</v>
      </c>
      <c r="I2508" s="69" t="str">
        <f>"*"&amp;C2508</f>
        <v>*My Precious (DM)</v>
      </c>
    </row>
    <row r="2509" spans="1:9" x14ac:dyDescent="0.25">
      <c r="A2509" t="s">
        <v>2718</v>
      </c>
      <c r="B2509">
        <f>COUNTIF(progressive!C$13:BW$227,'cards-dc.json'!I2906)</f>
        <v>0</v>
      </c>
      <c r="C2509" t="s">
        <v>6670</v>
      </c>
      <c r="D2509" t="s">
        <v>3826</v>
      </c>
      <c r="E2509" t="s">
        <v>3951</v>
      </c>
      <c r="F2509">
        <v>0</v>
      </c>
      <c r="G2509">
        <v>0</v>
      </c>
      <c r="H2509" t="s">
        <v>12408</v>
      </c>
      <c r="I2509" s="69" t="str">
        <f>"*"&amp;C2509</f>
        <v>*Nadash (ML)</v>
      </c>
    </row>
    <row r="2510" spans="1:9" x14ac:dyDescent="0.25">
      <c r="A2510" t="s">
        <v>2095</v>
      </c>
      <c r="B2510">
        <f>COUNTIF(progressive!C$13:BW$227,'cards-dc.json'!I3383)</f>
        <v>0</v>
      </c>
      <c r="C2510" t="s">
        <v>6671</v>
      </c>
      <c r="D2510" t="s">
        <v>3815</v>
      </c>
      <c r="E2510" t="s">
        <v>3951</v>
      </c>
      <c r="F2510">
        <v>0</v>
      </c>
      <c r="G2510">
        <v>0</v>
      </c>
      <c r="H2510" t="s">
        <v>12409</v>
      </c>
      <c r="I2510" s="69" t="str">
        <f>"*"&amp;C2510</f>
        <v>*Naerphys [H] (BO)</v>
      </c>
    </row>
    <row r="2511" spans="1:9" x14ac:dyDescent="0.25">
      <c r="A2511" t="s">
        <v>2095</v>
      </c>
      <c r="B2511">
        <f>COUNTIF(progressive!C$13:BW$227,'cards-dc.json'!I3384)</f>
        <v>0</v>
      </c>
      <c r="C2511" t="s">
        <v>6672</v>
      </c>
      <c r="D2511" t="s">
        <v>3815</v>
      </c>
      <c r="E2511" s="56" t="s">
        <v>3951</v>
      </c>
      <c r="F2511">
        <v>0</v>
      </c>
      <c r="G2511">
        <v>0</v>
      </c>
      <c r="H2511" t="s">
        <v>12410</v>
      </c>
      <c r="I2511" s="69" t="str">
        <f>"*"&amp;C2511</f>
        <v>*Naerphys [M] (BO)</v>
      </c>
    </row>
    <row r="2512" spans="1:9" x14ac:dyDescent="0.25">
      <c r="A2512" t="s">
        <v>2072</v>
      </c>
      <c r="B2512">
        <f>COUNTIF(progressive!C$13:BW$227,'cards-dc.json'!I3350)</f>
        <v>0</v>
      </c>
      <c r="C2512" t="s">
        <v>6673</v>
      </c>
      <c r="D2512" t="s">
        <v>3815</v>
      </c>
      <c r="E2512" s="56" t="s">
        <v>3951</v>
      </c>
      <c r="F2512">
        <v>0</v>
      </c>
      <c r="G2512">
        <v>0</v>
      </c>
      <c r="H2512" t="s">
        <v>12411</v>
      </c>
      <c r="I2512" s="69" t="str">
        <f>"*"&amp;C2512</f>
        <v>*Naga-Ûlurk (BO)</v>
      </c>
    </row>
    <row r="2513" spans="1:9" x14ac:dyDescent="0.25">
      <c r="A2513" t="s">
        <v>879</v>
      </c>
      <c r="B2513">
        <f>COUNTIF(progressive!C$13:BW$227,'cards-dc.json'!I1248)</f>
        <v>0</v>
      </c>
      <c r="C2513" t="s">
        <v>6674</v>
      </c>
      <c r="D2513" t="s">
        <v>3825</v>
      </c>
      <c r="E2513" t="s">
        <v>3927</v>
      </c>
      <c r="F2513" t="s">
        <v>9787</v>
      </c>
      <c r="G2513" t="s">
        <v>9784</v>
      </c>
      <c r="H2513" t="s">
        <v>12412</v>
      </c>
      <c r="I2513" s="69" t="str">
        <f>"*"&amp;C2513</f>
        <v>*Náin (LE)</v>
      </c>
    </row>
    <row r="2514" spans="1:9" x14ac:dyDescent="0.25">
      <c r="A2514" t="s">
        <v>1647</v>
      </c>
      <c r="B2514">
        <f>COUNTIF(progressive!C$13:BW$227,'cards-dc.json'!I2244)</f>
        <v>0</v>
      </c>
      <c r="C2514" t="s">
        <v>6675</v>
      </c>
      <c r="D2514" t="s">
        <v>3819</v>
      </c>
      <c r="E2514" s="56" t="s">
        <v>3951</v>
      </c>
      <c r="F2514">
        <v>0</v>
      </c>
      <c r="G2514">
        <v>0</v>
      </c>
      <c r="H2514" t="s">
        <v>12413</v>
      </c>
      <c r="I2514" s="69" t="str">
        <f>"*"&amp;C2514</f>
        <v>*Náin, Son of Grór (DF)</v>
      </c>
    </row>
    <row r="2515" spans="1:9" x14ac:dyDescent="0.25">
      <c r="A2515" t="s">
        <v>2096</v>
      </c>
      <c r="B2515">
        <f>COUNTIF(progressive!C$13:BW$227,'cards-dc.json'!I3385)</f>
        <v>0</v>
      </c>
      <c r="C2515" t="s">
        <v>6676</v>
      </c>
      <c r="D2515" t="s">
        <v>3815</v>
      </c>
      <c r="E2515" t="s">
        <v>3951</v>
      </c>
      <c r="F2515">
        <v>0</v>
      </c>
      <c r="G2515">
        <v>0</v>
      </c>
      <c r="H2515" t="s">
        <v>12414</v>
      </c>
      <c r="I2515" s="69" t="str">
        <f>"*"&amp;C2515</f>
        <v>*Nâlashatûr [H] (BO)</v>
      </c>
    </row>
    <row r="2516" spans="1:9" x14ac:dyDescent="0.25">
      <c r="A2516" t="s">
        <v>2096</v>
      </c>
      <c r="B2516">
        <f>COUNTIF(progressive!C$13:BW$227,'cards-dc.json'!I3386)</f>
        <v>0</v>
      </c>
      <c r="C2516" t="s">
        <v>6677</v>
      </c>
      <c r="D2516" t="s">
        <v>3815</v>
      </c>
      <c r="E2516" s="56" t="s">
        <v>3951</v>
      </c>
      <c r="F2516">
        <v>0</v>
      </c>
      <c r="G2516">
        <v>0</v>
      </c>
      <c r="H2516" t="s">
        <v>12414</v>
      </c>
      <c r="I2516" s="69" t="str">
        <f>"*"&amp;C2516</f>
        <v>*Nâlashatûr [M] (BO)</v>
      </c>
    </row>
    <row r="2517" spans="1:9" x14ac:dyDescent="0.25">
      <c r="A2517" t="s">
        <v>1648</v>
      </c>
      <c r="B2517">
        <f>COUNTIF(progressive!C$13:BW$227,'cards-dc.json'!I2245)</f>
        <v>0</v>
      </c>
      <c r="C2517" t="s">
        <v>6678</v>
      </c>
      <c r="D2517" t="s">
        <v>3819</v>
      </c>
      <c r="E2517" s="56" t="s">
        <v>3951</v>
      </c>
      <c r="F2517">
        <v>0</v>
      </c>
      <c r="G2517">
        <v>0</v>
      </c>
      <c r="H2517" t="s">
        <v>12415</v>
      </c>
      <c r="I2517" s="69" t="str">
        <f>"*"&amp;C2517</f>
        <v>*Náli (DF)</v>
      </c>
    </row>
    <row r="2518" spans="1:9" x14ac:dyDescent="0.25">
      <c r="A2518" t="s">
        <v>730</v>
      </c>
      <c r="B2518">
        <f>COUNTIF(progressive!C$13:BW$227,'cards-dc.json'!I1099)</f>
        <v>0</v>
      </c>
      <c r="C2518" t="s">
        <v>6679</v>
      </c>
      <c r="D2518" t="s">
        <v>3820</v>
      </c>
      <c r="E2518" t="s">
        <v>3935</v>
      </c>
      <c r="F2518" t="s">
        <v>9789</v>
      </c>
      <c r="G2518" t="s">
        <v>9786</v>
      </c>
      <c r="H2518" t="s">
        <v>12416</v>
      </c>
      <c r="I2518" s="69" t="str">
        <f>"*"&amp;C2518</f>
        <v>*Nameless Thing (DM)</v>
      </c>
    </row>
    <row r="2519" spans="1:9" x14ac:dyDescent="0.25">
      <c r="A2519" t="s">
        <v>9884</v>
      </c>
      <c r="B2519">
        <f>COUNTIF(progressive!C$13:BW$227,'cards-dc.json'!I3178)</f>
        <v>0</v>
      </c>
      <c r="C2519" t="s">
        <v>9960</v>
      </c>
      <c r="D2519" t="s">
        <v>3834</v>
      </c>
      <c r="E2519" s="56"/>
      <c r="H2519" t="s">
        <v>12417</v>
      </c>
      <c r="I2519" s="69" t="str">
        <f>"*"&amp;C2519</f>
        <v>*Nan Curunír (TI)</v>
      </c>
    </row>
    <row r="2520" spans="1:9" x14ac:dyDescent="0.25">
      <c r="A2520" t="s">
        <v>2018</v>
      </c>
      <c r="B2520">
        <f>COUNTIF(progressive!C$13:BW$227,'cards-dc.json'!I2637)</f>
        <v>0</v>
      </c>
      <c r="C2520" t="s">
        <v>6680</v>
      </c>
      <c r="D2520" t="s">
        <v>3828</v>
      </c>
      <c r="E2520" s="56" t="s">
        <v>3951</v>
      </c>
      <c r="F2520">
        <v>0</v>
      </c>
      <c r="G2520">
        <v>0</v>
      </c>
      <c r="H2520" t="s">
        <v>12418</v>
      </c>
      <c r="I2520" s="69" t="str">
        <f>"*"&amp;C2520</f>
        <v>*Nan Morsereg [H] (NE)</v>
      </c>
    </row>
    <row r="2521" spans="1:9" x14ac:dyDescent="0.25">
      <c r="A2521" t="s">
        <v>2018</v>
      </c>
      <c r="B2521">
        <f>COUNTIF(progressive!C$13:BW$227,'cards-dc.json'!I2638)</f>
        <v>0</v>
      </c>
      <c r="C2521" t="s">
        <v>6681</v>
      </c>
      <c r="D2521" t="s">
        <v>3828</v>
      </c>
      <c r="E2521" s="56" t="s">
        <v>3951</v>
      </c>
      <c r="F2521">
        <v>0</v>
      </c>
      <c r="G2521">
        <v>0</v>
      </c>
      <c r="H2521" t="s">
        <v>12419</v>
      </c>
      <c r="I2521" s="69" t="str">
        <f>"*"&amp;C2521</f>
        <v>*Nan Morsereg [M] (NE)</v>
      </c>
    </row>
    <row r="2522" spans="1:9" x14ac:dyDescent="0.25">
      <c r="A2522" t="s">
        <v>2400</v>
      </c>
      <c r="B2522">
        <f>COUNTIF(progressive!C$13:BW$227,'cards-dc.json'!I3753)</f>
        <v>0</v>
      </c>
      <c r="C2522" t="s">
        <v>6682</v>
      </c>
      <c r="D2522" t="s">
        <v>3821</v>
      </c>
      <c r="E2522" t="s">
        <v>3951</v>
      </c>
      <c r="F2522">
        <v>0</v>
      </c>
      <c r="G2522">
        <v>0</v>
      </c>
      <c r="H2522" t="s">
        <v>12420</v>
      </c>
      <c r="I2522" s="69" t="str">
        <f>"*"&amp;C2522</f>
        <v>*Nandran (DS)</v>
      </c>
    </row>
    <row r="2523" spans="1:9" x14ac:dyDescent="0.25">
      <c r="A2523" t="s">
        <v>3439</v>
      </c>
      <c r="B2523">
        <f>COUNTIF(progressive!C$13:BW$227,'cards-dc.json'!I4095)</f>
        <v>0</v>
      </c>
      <c r="C2523" t="s">
        <v>6683</v>
      </c>
      <c r="D2523" t="s">
        <v>3832</v>
      </c>
      <c r="E2523" s="56" t="s">
        <v>3951</v>
      </c>
      <c r="F2523">
        <v>0</v>
      </c>
      <c r="G2523">
        <v>0</v>
      </c>
      <c r="H2523" t="s">
        <v>12421</v>
      </c>
      <c r="I2523" s="69" t="str">
        <f>"*"&amp;C2523</f>
        <v>*Nárad-dûm [H] (SL)</v>
      </c>
    </row>
    <row r="2524" spans="1:9" x14ac:dyDescent="0.25">
      <c r="A2524" t="s">
        <v>3439</v>
      </c>
      <c r="B2524">
        <f>COUNTIF(progressive!C$13:BW$227,'cards-dc.json'!I4096)</f>
        <v>0</v>
      </c>
      <c r="C2524" t="s">
        <v>6684</v>
      </c>
      <c r="D2524" t="s">
        <v>3832</v>
      </c>
      <c r="E2524" s="56" t="s">
        <v>3951</v>
      </c>
      <c r="F2524">
        <v>0</v>
      </c>
      <c r="G2524">
        <v>0</v>
      </c>
      <c r="H2524" t="s">
        <v>12422</v>
      </c>
      <c r="I2524" s="69" t="str">
        <f>"*"&amp;C2524</f>
        <v>*Nárad-dûm [M] (SL)</v>
      </c>
    </row>
    <row r="2525" spans="1:9" x14ac:dyDescent="0.25">
      <c r="A2525" t="s">
        <v>3440</v>
      </c>
      <c r="B2525">
        <f>COUNTIF(progressive!C$13:BW$227,'cards-dc.json'!I4097)</f>
        <v>0</v>
      </c>
      <c r="C2525" t="s">
        <v>6685</v>
      </c>
      <c r="D2525" t="s">
        <v>3832</v>
      </c>
      <c r="E2525" s="56" t="s">
        <v>3951</v>
      </c>
      <c r="F2525">
        <v>0</v>
      </c>
      <c r="G2525">
        <v>0</v>
      </c>
      <c r="H2525" t="s">
        <v>12423</v>
      </c>
      <c r="I2525" s="69" t="str">
        <f>"*"&amp;C2525</f>
        <v>*Narik-Zadan [H] (SL)</v>
      </c>
    </row>
    <row r="2526" spans="1:9" x14ac:dyDescent="0.25">
      <c r="A2526" t="s">
        <v>3440</v>
      </c>
      <c r="B2526">
        <f>COUNTIF(progressive!C$13:BW$227,'cards-dc.json'!I4098)</f>
        <v>0</v>
      </c>
      <c r="C2526" t="s">
        <v>6686</v>
      </c>
      <c r="D2526" t="s">
        <v>3832</v>
      </c>
      <c r="E2526" s="56" t="s">
        <v>3951</v>
      </c>
      <c r="F2526">
        <v>0</v>
      </c>
      <c r="G2526">
        <v>0</v>
      </c>
      <c r="H2526" t="s">
        <v>12424</v>
      </c>
      <c r="I2526" s="69" t="str">
        <f>"*"&amp;C2526</f>
        <v>*Narik-Zadan [M] (SL)</v>
      </c>
    </row>
    <row r="2527" spans="1:9" x14ac:dyDescent="0.25">
      <c r="A2527" t="s">
        <v>1649</v>
      </c>
      <c r="B2527">
        <f>COUNTIF(progressive!C$13:BW$227,'cards-dc.json'!I2246)</f>
        <v>0</v>
      </c>
      <c r="C2527" t="s">
        <v>6687</v>
      </c>
      <c r="D2527" t="s">
        <v>3819</v>
      </c>
      <c r="E2527" s="56" t="s">
        <v>3951</v>
      </c>
      <c r="F2527">
        <v>0</v>
      </c>
      <c r="G2527">
        <v>0</v>
      </c>
      <c r="H2527" t="s">
        <v>12425</v>
      </c>
      <c r="I2527" s="69" t="str">
        <f>"*"&amp;C2527</f>
        <v>*Narin (DF)</v>
      </c>
    </row>
    <row r="2528" spans="1:9" x14ac:dyDescent="0.25">
      <c r="A2528" t="s">
        <v>3373</v>
      </c>
      <c r="B2528">
        <f>COUNTIF(progressive!C$13:BW$227,'cards-dc.json'!#REF!)</f>
        <v>0</v>
      </c>
      <c r="C2528" t="s">
        <v>6688</v>
      </c>
      <c r="D2528" t="s">
        <v>3832</v>
      </c>
      <c r="E2528" s="56" t="s">
        <v>3951</v>
      </c>
      <c r="F2528">
        <v>0</v>
      </c>
      <c r="G2528">
        <v>0</v>
      </c>
      <c r="H2528" t="s">
        <v>12426</v>
      </c>
      <c r="I2528" s="69" t="str">
        <f>"*"&amp;C2528</f>
        <v>*Nár's Folk (SL)</v>
      </c>
    </row>
    <row r="2529" spans="1:9" x14ac:dyDescent="0.25">
      <c r="A2529" t="s">
        <v>337</v>
      </c>
      <c r="B2529">
        <f>COUNTIF(progressive!C$13:BW$227,'cards-dc.json'!I342)</f>
        <v>0</v>
      </c>
      <c r="C2529" t="s">
        <v>6689</v>
      </c>
      <c r="D2529" t="s">
        <v>3835</v>
      </c>
      <c r="E2529" s="56" t="s">
        <v>3926</v>
      </c>
      <c r="F2529" t="s">
        <v>9783</v>
      </c>
      <c r="G2529" t="s">
        <v>9788</v>
      </c>
      <c r="H2529" t="s">
        <v>12427</v>
      </c>
      <c r="I2529" s="69" t="str">
        <f>"*"&amp;C2529</f>
        <v>*Narsil (TW)</v>
      </c>
    </row>
    <row r="2530" spans="1:9" x14ac:dyDescent="0.25">
      <c r="A2530" t="s">
        <v>2929</v>
      </c>
      <c r="B2530">
        <f>COUNTIF(progressive!C$13:BW$227,'cards-dc.json'!I2728)</f>
        <v>1</v>
      </c>
      <c r="C2530" t="s">
        <v>6690</v>
      </c>
      <c r="D2530" t="s">
        <v>3829</v>
      </c>
      <c r="E2530" s="56" t="s">
        <v>3951</v>
      </c>
      <c r="F2530">
        <v>0</v>
      </c>
      <c r="G2530">
        <v>0</v>
      </c>
      <c r="H2530" t="s">
        <v>10124</v>
      </c>
      <c r="I2530" s="69" t="str">
        <f>"*"&amp;C2530</f>
        <v>*Narthalf (NW)</v>
      </c>
    </row>
    <row r="2531" spans="1:9" x14ac:dyDescent="0.25">
      <c r="A2531" t="s">
        <v>338</v>
      </c>
      <c r="B2531">
        <f>COUNTIF(progressive!C$13:BW$227,'cards-dc.json'!I343)</f>
        <v>0</v>
      </c>
      <c r="C2531" t="s">
        <v>6691</v>
      </c>
      <c r="D2531" t="s">
        <v>3835</v>
      </c>
      <c r="E2531" t="s">
        <v>3927</v>
      </c>
      <c r="F2531" t="s">
        <v>9790</v>
      </c>
      <c r="G2531" t="s">
        <v>9788</v>
      </c>
      <c r="H2531" t="s">
        <v>12428</v>
      </c>
      <c r="I2531" s="69" t="str">
        <f>"*"&amp;C2531</f>
        <v>*Narya (TW)</v>
      </c>
    </row>
    <row r="2532" spans="1:9" x14ac:dyDescent="0.25">
      <c r="A2532" t="s">
        <v>1432</v>
      </c>
      <c r="B2532">
        <f>COUNTIF(progressive!C$13:BW$227,'cards-dc.json'!I1992)</f>
        <v>0</v>
      </c>
      <c r="C2532" t="s">
        <v>6692</v>
      </c>
      <c r="D2532" t="s">
        <v>3814</v>
      </c>
      <c r="E2532" t="s">
        <v>3927</v>
      </c>
      <c r="F2532" t="s">
        <v>9792</v>
      </c>
      <c r="G2532" t="s">
        <v>9784</v>
      </c>
      <c r="H2532" t="s">
        <v>12429</v>
      </c>
      <c r="I2532" s="69" t="str">
        <f>"*"&amp;C2532</f>
        <v>*Nasty Slimy Thing (BA)</v>
      </c>
    </row>
    <row r="2533" spans="1:9" x14ac:dyDescent="0.25">
      <c r="A2533" t="s">
        <v>1278</v>
      </c>
      <c r="B2533">
        <f>COUNTIF(progressive!C$13:BW$227,'cards-dc.json'!I1834)</f>
        <v>0</v>
      </c>
      <c r="C2533" t="s">
        <v>6693</v>
      </c>
      <c r="D2533" t="s">
        <v>3836</v>
      </c>
      <c r="E2533" s="56" t="s">
        <v>3940</v>
      </c>
      <c r="F2533" t="s">
        <v>9785</v>
      </c>
      <c r="G2533" t="s">
        <v>9786</v>
      </c>
      <c r="H2533" t="s">
        <v>12430</v>
      </c>
      <c r="I2533" s="69" t="str">
        <f>"*"&amp;C2533</f>
        <v>*Nature's Revenge (WH)</v>
      </c>
    </row>
    <row r="2534" spans="1:9" x14ac:dyDescent="0.25">
      <c r="A2534" t="s">
        <v>1676</v>
      </c>
      <c r="B2534">
        <f>COUNTIF(progressive!C$13:BW$227,'cards-dc.json'!I2273)</f>
        <v>0</v>
      </c>
      <c r="C2534" t="s">
        <v>6694</v>
      </c>
      <c r="D2534" t="s">
        <v>3819</v>
      </c>
      <c r="E2534" t="s">
        <v>3951</v>
      </c>
      <c r="F2534">
        <v>0</v>
      </c>
      <c r="G2534">
        <v>0</v>
      </c>
      <c r="H2534" t="s">
        <v>12431</v>
      </c>
      <c r="I2534" s="69" t="str">
        <f>"*"&amp;C2534</f>
        <v>*Naugol (DF)</v>
      </c>
    </row>
    <row r="2535" spans="1:9" x14ac:dyDescent="0.25">
      <c r="A2535" t="s">
        <v>1677</v>
      </c>
      <c r="B2535">
        <f>COUNTIF(progressive!C$13:BW$227,'cards-dc.json'!I2274)</f>
        <v>0</v>
      </c>
      <c r="C2535" t="s">
        <v>6695</v>
      </c>
      <c r="D2535" t="s">
        <v>3819</v>
      </c>
      <c r="E2535" t="s">
        <v>3951</v>
      </c>
      <c r="F2535">
        <v>0</v>
      </c>
      <c r="G2535">
        <v>0</v>
      </c>
      <c r="H2535" t="s">
        <v>12432</v>
      </c>
      <c r="I2535" s="69" t="str">
        <f>"*"&amp;C2535</f>
        <v>*Naugrim (DF)</v>
      </c>
    </row>
    <row r="2536" spans="1:9" x14ac:dyDescent="0.25">
      <c r="A2536" t="s">
        <v>2244</v>
      </c>
      <c r="B2536">
        <f>COUNTIF(progressive!C$13:BW$227,'cards-dc.json'!I3560)</f>
        <v>0</v>
      </c>
      <c r="C2536" t="s">
        <v>6696</v>
      </c>
      <c r="D2536" t="s">
        <v>3817</v>
      </c>
      <c r="E2536" s="56" t="s">
        <v>3951</v>
      </c>
      <c r="F2536">
        <v>0</v>
      </c>
      <c r="G2536">
        <v>0</v>
      </c>
      <c r="H2536" t="s">
        <v>12433</v>
      </c>
      <c r="I2536" s="69" t="str">
        <f>"*"&amp;C2536</f>
        <v>*Naurlindol (CA)</v>
      </c>
    </row>
    <row r="2537" spans="1:9" x14ac:dyDescent="0.25">
      <c r="A2537" t="s">
        <v>3261</v>
      </c>
      <c r="B2537">
        <f>COUNTIF(progressive!C$13:BW$227,'cards-dc.json'!#REF!)</f>
        <v>0</v>
      </c>
      <c r="C2537" t="s">
        <v>6697</v>
      </c>
      <c r="D2537" t="s">
        <v>3832</v>
      </c>
      <c r="E2537" s="56" t="s">
        <v>3951</v>
      </c>
      <c r="F2537">
        <v>0</v>
      </c>
      <c r="G2537">
        <v>0</v>
      </c>
      <c r="H2537" t="s">
        <v>12434</v>
      </c>
      <c r="I2537" s="69" t="str">
        <f>"*"&amp;C2537</f>
        <v>*Nazog (SL)</v>
      </c>
    </row>
    <row r="2538" spans="1:9" x14ac:dyDescent="0.25">
      <c r="A2538" t="s">
        <v>3329</v>
      </c>
      <c r="B2538">
        <f>COUNTIF(progressive!C$13:BW$227,'cards-dc.json'!#REF!)</f>
        <v>0</v>
      </c>
      <c r="C2538" t="s">
        <v>6698</v>
      </c>
      <c r="D2538" t="s">
        <v>3832</v>
      </c>
      <c r="E2538" t="s">
        <v>3951</v>
      </c>
      <c r="F2538">
        <v>0</v>
      </c>
      <c r="G2538">
        <v>0</v>
      </c>
      <c r="H2538" t="s">
        <v>10124</v>
      </c>
      <c r="I2538" s="69" t="str">
        <f>"*"&amp;C2538</f>
        <v>*Né Tava (SL)</v>
      </c>
    </row>
    <row r="2539" spans="1:9" x14ac:dyDescent="0.25">
      <c r="A2539" t="s">
        <v>1153</v>
      </c>
      <c r="B2539">
        <f>COUNTIF(progressive!C$13:BW$227,'cards-dc.json'!I1661)</f>
        <v>0</v>
      </c>
      <c r="C2539" t="s">
        <v>6699</v>
      </c>
      <c r="D2539" t="s">
        <v>3813</v>
      </c>
      <c r="E2539" t="s">
        <v>3936</v>
      </c>
      <c r="F2539" t="s">
        <v>9785</v>
      </c>
      <c r="G2539" t="s">
        <v>9786</v>
      </c>
      <c r="H2539" t="s">
        <v>12435</v>
      </c>
      <c r="I2539" s="69" t="str">
        <f>"*"&amp;C2539</f>
        <v>*Near to Hear a Whisper (AS)</v>
      </c>
    </row>
    <row r="2540" spans="1:9" x14ac:dyDescent="0.25">
      <c r="A2540" t="s">
        <v>814</v>
      </c>
      <c r="B2540">
        <f>COUNTIF(progressive!C$13:BW$227,'cards-dc.json'!I1724)</f>
        <v>0</v>
      </c>
      <c r="C2540" t="s">
        <v>6701</v>
      </c>
      <c r="D2540" t="s">
        <v>3813</v>
      </c>
      <c r="E2540" s="56" t="s">
        <v>3936</v>
      </c>
      <c r="F2540" t="s">
        <v>9783</v>
      </c>
      <c r="G2540" t="s">
        <v>9784</v>
      </c>
      <c r="H2540" t="s">
        <v>12436</v>
      </c>
      <c r="I2540" s="69" t="str">
        <f>"*"&amp;C2540</f>
        <v>*Necklace of Girion [M] (AS)</v>
      </c>
    </row>
    <row r="2541" spans="1:9" x14ac:dyDescent="0.25">
      <c r="A2541" t="s">
        <v>814</v>
      </c>
      <c r="B2541">
        <f>COUNTIF(progressive!C$13:BW$227,'cards-dc.json'!I1183)</f>
        <v>0</v>
      </c>
      <c r="C2541" t="s">
        <v>6700</v>
      </c>
      <c r="D2541" t="s">
        <v>3820</v>
      </c>
      <c r="E2541" s="56" t="s">
        <v>3936</v>
      </c>
      <c r="F2541" t="s">
        <v>9783</v>
      </c>
      <c r="G2541" t="s">
        <v>9788</v>
      </c>
      <c r="H2541" t="s">
        <v>12437</v>
      </c>
      <c r="I2541" s="69" t="str">
        <f>"*"&amp;C2541</f>
        <v>*Necklace of Girion [H] (DM)</v>
      </c>
    </row>
    <row r="2542" spans="1:9" x14ac:dyDescent="0.25">
      <c r="A2542" t="s">
        <v>627</v>
      </c>
      <c r="B2542">
        <f>COUNTIF(progressive!C$13:BW$227,'cards-dc.json'!I996)</f>
        <v>0</v>
      </c>
      <c r="C2542" t="s">
        <v>6702</v>
      </c>
      <c r="D2542" t="s">
        <v>3833</v>
      </c>
      <c r="E2542" s="56" t="s">
        <v>3938</v>
      </c>
      <c r="F2542" t="s">
        <v>9783</v>
      </c>
      <c r="G2542" t="s">
        <v>9788</v>
      </c>
      <c r="H2542" t="s">
        <v>12438</v>
      </c>
      <c r="I2542" s="69" t="str">
        <f>"*"&amp;C2542</f>
        <v>*Necklace of Silver and Pearls (TD)</v>
      </c>
    </row>
    <row r="2543" spans="1:9" x14ac:dyDescent="0.25">
      <c r="A2543" t="s">
        <v>1948</v>
      </c>
      <c r="B2543">
        <f>COUNTIF(progressive!C$13:BW$227,'cards-dc.json'!I2560)</f>
        <v>0</v>
      </c>
      <c r="C2543" t="s">
        <v>6703</v>
      </c>
      <c r="D2543" t="s">
        <v>3828</v>
      </c>
      <c r="E2543" s="56" t="s">
        <v>3951</v>
      </c>
      <c r="F2543">
        <v>0</v>
      </c>
      <c r="G2543">
        <v>0</v>
      </c>
      <c r="H2543" t="s">
        <v>12439</v>
      </c>
      <c r="I2543" s="69" t="str">
        <f>"*"&amp;C2543</f>
        <v>*Necromancer's Bodyguard (NE)</v>
      </c>
    </row>
    <row r="2544" spans="1:9" x14ac:dyDescent="0.25">
      <c r="A2544" t="s">
        <v>9904</v>
      </c>
      <c r="B2544">
        <f>COUNTIF(progressive!C$13:BW$227,'cards-dc.json'!I3246)</f>
        <v>0</v>
      </c>
      <c r="C2544" t="s">
        <v>9981</v>
      </c>
      <c r="D2544" t="s">
        <v>3834</v>
      </c>
      <c r="E2544" s="56"/>
      <c r="H2544" t="s">
        <v>12440</v>
      </c>
      <c r="I2544" s="69" t="str">
        <f>"*"&amp;C2544</f>
        <v>*Needed South and West (TI)</v>
      </c>
    </row>
    <row r="2545" spans="1:9" x14ac:dyDescent="0.25">
      <c r="A2545" t="s">
        <v>139</v>
      </c>
      <c r="B2545">
        <f>COUNTIF(progressive!C$13:BW$227,'cards-dc.json'!I142)</f>
        <v>0</v>
      </c>
      <c r="C2545" t="s">
        <v>6704</v>
      </c>
      <c r="D2545" t="s">
        <v>3835</v>
      </c>
      <c r="E2545" t="s">
        <v>8517</v>
      </c>
      <c r="F2545" t="s">
        <v>9789</v>
      </c>
      <c r="G2545" t="s">
        <v>9786</v>
      </c>
      <c r="H2545" t="s">
        <v>12441</v>
      </c>
      <c r="I2545" s="69" t="str">
        <f>"*"&amp;C2545</f>
        <v>*Neeker-breekers (TW)</v>
      </c>
    </row>
    <row r="2546" spans="1:9" x14ac:dyDescent="0.25">
      <c r="A2546" t="s">
        <v>2136</v>
      </c>
      <c r="B2546">
        <f>COUNTIF(progressive!C$13:BW$227,'cards-dc.json'!I3442)</f>
        <v>0</v>
      </c>
      <c r="C2546" t="s">
        <v>6705</v>
      </c>
      <c r="D2546" t="s">
        <v>3817</v>
      </c>
      <c r="E2546" t="s">
        <v>3951</v>
      </c>
      <c r="F2546">
        <v>0</v>
      </c>
      <c r="G2546">
        <v>0</v>
      </c>
      <c r="H2546" t="s">
        <v>12442</v>
      </c>
      <c r="I2546" s="69" t="str">
        <f>"*"&amp;C2546</f>
        <v>*Nefertae II (CA)</v>
      </c>
    </row>
    <row r="2547" spans="1:9" x14ac:dyDescent="0.25">
      <c r="A2547" t="s">
        <v>3290</v>
      </c>
      <c r="B2547">
        <f>COUNTIF(progressive!C$13:BW$227,'cards-dc.json'!#REF!)</f>
        <v>0</v>
      </c>
      <c r="C2547" t="s">
        <v>6706</v>
      </c>
      <c r="D2547" t="s">
        <v>3832</v>
      </c>
      <c r="E2547" s="56" t="s">
        <v>3951</v>
      </c>
      <c r="F2547">
        <v>0</v>
      </c>
      <c r="G2547">
        <v>0</v>
      </c>
      <c r="H2547" t="s">
        <v>12443</v>
      </c>
      <c r="I2547" s="69" t="str">
        <f>"*"&amp;C2547</f>
        <v>*Nehvaari (SL)</v>
      </c>
    </row>
    <row r="2548" spans="1:9" x14ac:dyDescent="0.25">
      <c r="A2548" t="s">
        <v>731</v>
      </c>
      <c r="B2548">
        <f>COUNTIF(progressive!C$13:BW$227,'cards-dc.json'!I1100)</f>
        <v>0</v>
      </c>
      <c r="C2548" t="s">
        <v>6707</v>
      </c>
      <c r="D2548" t="s">
        <v>3820</v>
      </c>
      <c r="E2548" t="s">
        <v>3935</v>
      </c>
      <c r="F2548" t="s">
        <v>9785</v>
      </c>
      <c r="G2548" t="s">
        <v>9786</v>
      </c>
      <c r="H2548" t="s">
        <v>12444</v>
      </c>
      <c r="I2548" s="69" t="str">
        <f>"*"&amp;C2548</f>
        <v>*Neither so Ancient Nor so Potent (DM)</v>
      </c>
    </row>
    <row r="2549" spans="1:9" x14ac:dyDescent="0.25">
      <c r="A2549" t="s">
        <v>2334</v>
      </c>
      <c r="B2549">
        <f>COUNTIF(progressive!C$13:BW$227,'cards-dc.json'!I3677)</f>
        <v>5</v>
      </c>
      <c r="C2549" t="s">
        <v>6708</v>
      </c>
      <c r="D2549" t="s">
        <v>3818</v>
      </c>
      <c r="E2549" t="s">
        <v>3951</v>
      </c>
      <c r="F2549">
        <v>0</v>
      </c>
      <c r="G2549">
        <v>0</v>
      </c>
      <c r="H2549" t="s">
        <v>12445</v>
      </c>
      <c r="I2549" s="69" t="str">
        <f>"*"&amp;C2549</f>
        <v>*Nennûrad [H] (CP)</v>
      </c>
    </row>
    <row r="2550" spans="1:9" x14ac:dyDescent="0.25">
      <c r="A2550" t="s">
        <v>2334</v>
      </c>
      <c r="B2550">
        <f>COUNTIF(progressive!C$13:BW$227,'cards-dc.json'!I3678)</f>
        <v>0</v>
      </c>
      <c r="C2550" t="s">
        <v>6709</v>
      </c>
      <c r="D2550" t="s">
        <v>3818</v>
      </c>
      <c r="E2550" t="s">
        <v>3951</v>
      </c>
      <c r="F2550">
        <v>0</v>
      </c>
      <c r="G2550">
        <v>0</v>
      </c>
      <c r="H2550" t="s">
        <v>12446</v>
      </c>
      <c r="I2550" s="69" t="str">
        <f>"*"&amp;C2550</f>
        <v>*Nennûrad [M] (CP)</v>
      </c>
    </row>
    <row r="2551" spans="1:9" x14ac:dyDescent="0.25">
      <c r="A2551" t="s">
        <v>628</v>
      </c>
      <c r="B2551">
        <f>COUNTIF(progressive!C$13:BW$227,'cards-dc.json'!I997)</f>
        <v>0</v>
      </c>
      <c r="C2551" t="s">
        <v>6710</v>
      </c>
      <c r="D2551" t="s">
        <v>3833</v>
      </c>
      <c r="E2551" s="56" t="s">
        <v>3936</v>
      </c>
      <c r="F2551" t="s">
        <v>9792</v>
      </c>
      <c r="G2551" t="s">
        <v>9788</v>
      </c>
      <c r="H2551" t="s">
        <v>12447</v>
      </c>
      <c r="I2551" s="69" t="str">
        <f>"*"&amp;C2551</f>
        <v>*Nenseldë the Wingild (TD)</v>
      </c>
    </row>
    <row r="2552" spans="1:9" x14ac:dyDescent="0.25">
      <c r="A2552" t="s">
        <v>339</v>
      </c>
      <c r="B2552">
        <f>COUNTIF(progressive!C$13:BW$227,'cards-dc.json'!I344)</f>
        <v>4</v>
      </c>
      <c r="C2552" t="s">
        <v>6711</v>
      </c>
      <c r="D2552" t="s">
        <v>3835</v>
      </c>
      <c r="E2552" t="s">
        <v>3927</v>
      </c>
      <c r="F2552" t="s">
        <v>9790</v>
      </c>
      <c r="G2552" t="s">
        <v>9788</v>
      </c>
      <c r="H2552" t="s">
        <v>12448</v>
      </c>
      <c r="I2552" s="69" t="str">
        <f>"*"&amp;C2552</f>
        <v>*Nenya (TW)</v>
      </c>
    </row>
    <row r="2553" spans="1:9" x14ac:dyDescent="0.25">
      <c r="A2553" t="s">
        <v>2866</v>
      </c>
      <c r="B2553">
        <f>COUNTIF(progressive!C$13:BW$227,'cards-dc.json'!I2664)</f>
        <v>0</v>
      </c>
      <c r="C2553" t="s">
        <v>6712</v>
      </c>
      <c r="D2553" t="s">
        <v>3829</v>
      </c>
      <c r="E2553" t="s">
        <v>3951</v>
      </c>
      <c r="F2553">
        <v>0</v>
      </c>
      <c r="G2553">
        <v>0</v>
      </c>
      <c r="H2553" t="s">
        <v>12449</v>
      </c>
      <c r="I2553" s="69" t="str">
        <f>"*"&amp;C2553</f>
        <v>*Nestador (NW)</v>
      </c>
    </row>
    <row r="2554" spans="1:9" x14ac:dyDescent="0.25">
      <c r="A2554" t="s">
        <v>2041</v>
      </c>
      <c r="B2554">
        <f>COUNTIF(progressive!C$13:BW$227,'cards-dc.json'!I3319)</f>
        <v>0</v>
      </c>
      <c r="C2554" t="s">
        <v>6713</v>
      </c>
      <c r="D2554" t="s">
        <v>3815</v>
      </c>
      <c r="E2554" s="56" t="s">
        <v>3951</v>
      </c>
      <c r="F2554">
        <v>0</v>
      </c>
      <c r="G2554">
        <v>0</v>
      </c>
      <c r="H2554" t="s">
        <v>12450</v>
      </c>
      <c r="I2554" s="69" t="str">
        <f>"*"&amp;C2554</f>
        <v>*Nevazar (BO)</v>
      </c>
    </row>
    <row r="2555" spans="1:9" x14ac:dyDescent="0.25">
      <c r="A2555" t="s">
        <v>2097</v>
      </c>
      <c r="B2555">
        <f>COUNTIF(progressive!C$13:BW$227,'cards-dc.json'!I3387)</f>
        <v>0</v>
      </c>
      <c r="C2555" t="s">
        <v>6714</v>
      </c>
      <c r="D2555" t="s">
        <v>3815</v>
      </c>
      <c r="E2555" t="s">
        <v>3951</v>
      </c>
      <c r="F2555">
        <v>0</v>
      </c>
      <c r="G2555">
        <v>0</v>
      </c>
      <c r="H2555" t="s">
        <v>12451</v>
      </c>
      <c r="I2555" s="69" t="str">
        <f>"*"&amp;C2555</f>
        <v>*Nevazar's Tomb [H] (BO)</v>
      </c>
    </row>
    <row r="2556" spans="1:9" x14ac:dyDescent="0.25">
      <c r="A2556" t="s">
        <v>2097</v>
      </c>
      <c r="B2556">
        <f>COUNTIF(progressive!C$13:BW$227,'cards-dc.json'!I3388)</f>
        <v>0</v>
      </c>
      <c r="C2556" t="s">
        <v>6715</v>
      </c>
      <c r="D2556" t="s">
        <v>3815</v>
      </c>
      <c r="E2556" t="s">
        <v>3951</v>
      </c>
      <c r="F2556">
        <v>0</v>
      </c>
      <c r="G2556">
        <v>0</v>
      </c>
      <c r="H2556" t="s">
        <v>12452</v>
      </c>
      <c r="I2556" s="69" t="str">
        <f>"*"&amp;C2556</f>
        <v>*Nevazar's Tomb [M] (BO)</v>
      </c>
    </row>
    <row r="2557" spans="1:9" x14ac:dyDescent="0.25">
      <c r="A2557" t="s">
        <v>1329</v>
      </c>
      <c r="B2557">
        <f>COUNTIF(progressive!C$13:BW$227,'cards-dc.json'!I1885)</f>
        <v>3</v>
      </c>
      <c r="C2557" t="s">
        <v>6716</v>
      </c>
      <c r="D2557" t="s">
        <v>3836</v>
      </c>
      <c r="E2557" t="s">
        <v>3939</v>
      </c>
      <c r="F2557" t="s">
        <v>9790</v>
      </c>
      <c r="G2557" t="s">
        <v>9796</v>
      </c>
      <c r="H2557" t="s">
        <v>12453</v>
      </c>
      <c r="I2557" s="69" t="str">
        <f>"*"&amp;C2557</f>
        <v>*Never Refuse (WH)</v>
      </c>
    </row>
    <row r="2558" spans="1:9" x14ac:dyDescent="0.25">
      <c r="A2558" t="s">
        <v>732</v>
      </c>
      <c r="B2558">
        <f>COUNTIF(progressive!C$13:BW$227,'cards-dc.json'!I1101)</f>
        <v>0</v>
      </c>
      <c r="C2558" t="s">
        <v>6717</v>
      </c>
      <c r="D2558" t="s">
        <v>3820</v>
      </c>
      <c r="E2558" t="s">
        <v>3937</v>
      </c>
      <c r="F2558" t="s">
        <v>9785</v>
      </c>
      <c r="G2558" t="s">
        <v>9786</v>
      </c>
      <c r="H2558" t="s">
        <v>12454</v>
      </c>
      <c r="I2558" s="69" t="str">
        <f>"*"&amp;C2558</f>
        <v>*Never Seen Him (DM)</v>
      </c>
    </row>
    <row r="2559" spans="1:9" x14ac:dyDescent="0.25">
      <c r="A2559" t="s">
        <v>880</v>
      </c>
      <c r="B2559">
        <f>COUNTIF(progressive!C$13:BW$227,'cards-dc.json'!I1249)</f>
        <v>0</v>
      </c>
      <c r="C2559" t="s">
        <v>6718</v>
      </c>
      <c r="D2559" t="s">
        <v>3825</v>
      </c>
      <c r="E2559" s="56" t="s">
        <v>3925</v>
      </c>
      <c r="F2559" t="s">
        <v>9787</v>
      </c>
      <c r="G2559" t="s">
        <v>9784</v>
      </c>
      <c r="H2559" t="s">
        <v>12455</v>
      </c>
      <c r="I2559" s="69" t="str">
        <f>"*"&amp;C2559</f>
        <v>*Nevido Smôd (LE)</v>
      </c>
    </row>
    <row r="2560" spans="1:9" x14ac:dyDescent="0.25">
      <c r="A2560" t="s">
        <v>3209</v>
      </c>
      <c r="B2560">
        <f>COUNTIF(progressive!C$13:BW$227,'cards-dc.json'!I3096)</f>
        <v>0</v>
      </c>
      <c r="C2560" t="s">
        <v>6719</v>
      </c>
      <c r="D2560" t="s">
        <v>3831</v>
      </c>
      <c r="E2560" s="56" t="s">
        <v>3951</v>
      </c>
      <c r="F2560">
        <v>0</v>
      </c>
      <c r="G2560">
        <v>0</v>
      </c>
      <c r="H2560" t="s">
        <v>12456</v>
      </c>
      <c r="I2560" s="69" t="str">
        <f>"*"&amp;C2560</f>
        <v>*New Best Friend (RS)</v>
      </c>
    </row>
    <row r="2561" spans="1:9" x14ac:dyDescent="0.25">
      <c r="A2561" t="s">
        <v>1578</v>
      </c>
      <c r="B2561">
        <f>COUNTIF(progressive!C$13:BW$227,'cards-dc.json'!I2156)</f>
        <v>0</v>
      </c>
      <c r="C2561" t="s">
        <v>6720</v>
      </c>
      <c r="D2561" t="s">
        <v>3822</v>
      </c>
      <c r="E2561" s="56">
        <v>0</v>
      </c>
      <c r="F2561">
        <v>0</v>
      </c>
      <c r="G2561">
        <v>0</v>
      </c>
      <c r="H2561" t="s">
        <v>12457</v>
      </c>
      <c r="I2561" s="69" t="str">
        <f>"*"&amp;C2561</f>
        <v>*New Closeness to His Kin (FB)</v>
      </c>
    </row>
    <row r="2562" spans="1:9" x14ac:dyDescent="0.25">
      <c r="A2562" t="s">
        <v>340</v>
      </c>
      <c r="B2562">
        <f>COUNTIF(progressive!C$13:BW$227,'cards-dc.json'!I345)</f>
        <v>0</v>
      </c>
      <c r="C2562" t="s">
        <v>6721</v>
      </c>
      <c r="D2562" t="s">
        <v>3835</v>
      </c>
      <c r="E2562" t="s">
        <v>3928</v>
      </c>
      <c r="F2562" t="s">
        <v>9790</v>
      </c>
      <c r="G2562" t="s">
        <v>9788</v>
      </c>
      <c r="H2562" t="s">
        <v>12458</v>
      </c>
      <c r="I2562" s="69" t="str">
        <f>"*"&amp;C2562</f>
        <v>*New Friendship (TW)</v>
      </c>
    </row>
    <row r="2563" spans="1:9" x14ac:dyDescent="0.25">
      <c r="A2563" t="s">
        <v>140</v>
      </c>
      <c r="B2563">
        <f>COUNTIF(progressive!C$13:BW$227,'cards-dc.json'!I143)</f>
        <v>0</v>
      </c>
      <c r="C2563" t="s">
        <v>6722</v>
      </c>
      <c r="D2563" t="s">
        <v>3835</v>
      </c>
      <c r="E2563" t="s">
        <v>3926</v>
      </c>
      <c r="F2563" t="s">
        <v>9785</v>
      </c>
      <c r="G2563" t="s">
        <v>9786</v>
      </c>
      <c r="H2563" t="s">
        <v>12459</v>
      </c>
      <c r="I2563" s="69" t="str">
        <f>"*"&amp;C2563</f>
        <v>*New Moon (TW)</v>
      </c>
    </row>
    <row r="2564" spans="1:9" x14ac:dyDescent="0.25">
      <c r="A2564" t="s">
        <v>3210</v>
      </c>
      <c r="B2564">
        <f>COUNTIF(progressive!C$13:BW$227,'cards-dc.json'!I3097)</f>
        <v>9</v>
      </c>
      <c r="C2564" t="s">
        <v>6723</v>
      </c>
      <c r="D2564" t="s">
        <v>3831</v>
      </c>
      <c r="E2564" t="s">
        <v>3951</v>
      </c>
      <c r="F2564">
        <v>0</v>
      </c>
      <c r="G2564">
        <v>0</v>
      </c>
      <c r="H2564" t="s">
        <v>12460</v>
      </c>
      <c r="I2564" s="69" t="str">
        <f>"*"&amp;C2564</f>
        <v>*New Supplies (RS)</v>
      </c>
    </row>
    <row r="2565" spans="1:9" x14ac:dyDescent="0.25">
      <c r="A2565" t="s">
        <v>1760</v>
      </c>
      <c r="B2565">
        <f>COUNTIF(progressive!C$13:BW$227,'cards-dc.json'!I2359)</f>
        <v>0</v>
      </c>
      <c r="C2565" t="s">
        <v>6724</v>
      </c>
      <c r="D2565" t="s">
        <v>3819</v>
      </c>
      <c r="E2565" s="56" t="s">
        <v>3951</v>
      </c>
      <c r="F2565">
        <v>0</v>
      </c>
      <c r="G2565">
        <v>0</v>
      </c>
      <c r="H2565" t="s">
        <v>12461</v>
      </c>
      <c r="I2565" s="69" t="str">
        <f>"*"&amp;C2565</f>
        <v>*New Tunnels (DF)</v>
      </c>
    </row>
    <row r="2566" spans="1:9" x14ac:dyDescent="0.25">
      <c r="A2566" t="s">
        <v>2835</v>
      </c>
      <c r="B2566">
        <f>COUNTIF(progressive!C$13:BW$227,'cards-dc.json'!#REF!)</f>
        <v>0</v>
      </c>
      <c r="C2566" t="s">
        <v>6725</v>
      </c>
      <c r="D2566" t="s">
        <v>3827</v>
      </c>
      <c r="E2566" t="s">
        <v>3951</v>
      </c>
      <c r="F2566">
        <v>0</v>
      </c>
      <c r="G2566">
        <v>0</v>
      </c>
      <c r="H2566" t="s">
        <v>12462</v>
      </c>
      <c r="I2566" s="69" t="str">
        <f>"*"&amp;C2566</f>
        <v>*News from Realms Past (MM)</v>
      </c>
    </row>
    <row r="2567" spans="1:9" x14ac:dyDescent="0.25">
      <c r="A2567" t="s">
        <v>1030</v>
      </c>
      <c r="B2567">
        <f>COUNTIF(progressive!C$13:BW$227,'cards-dc.json'!I1459)</f>
        <v>0</v>
      </c>
      <c r="C2567" t="s">
        <v>6726</v>
      </c>
      <c r="D2567" t="s">
        <v>3825</v>
      </c>
      <c r="E2567" t="s">
        <v>3942</v>
      </c>
      <c r="F2567" t="s">
        <v>9790</v>
      </c>
      <c r="G2567" t="s">
        <v>9784</v>
      </c>
      <c r="H2567" t="s">
        <v>12463</v>
      </c>
      <c r="I2567" s="69" t="str">
        <f>"*"&amp;C2567</f>
        <v>*News Must Get Through (LE)</v>
      </c>
    </row>
    <row r="2568" spans="1:9" x14ac:dyDescent="0.25">
      <c r="A2568" t="s">
        <v>923</v>
      </c>
      <c r="B2568">
        <f>COUNTIF(progressive!C$13:BW$227,'cards-dc.json'!I1327)</f>
        <v>0</v>
      </c>
      <c r="C2568" t="s">
        <v>6727</v>
      </c>
      <c r="D2568" t="s">
        <v>3825</v>
      </c>
      <c r="E2568" s="56" t="s">
        <v>3927</v>
      </c>
      <c r="F2568" t="s">
        <v>9785</v>
      </c>
      <c r="G2568" t="s">
        <v>9786</v>
      </c>
      <c r="H2568" t="s">
        <v>12464</v>
      </c>
      <c r="I2568" s="69" t="str">
        <f>"*"&amp;C2568</f>
        <v>*News of Doom (LE)</v>
      </c>
    </row>
    <row r="2569" spans="1:9" x14ac:dyDescent="0.25">
      <c r="A2569" t="s">
        <v>1031</v>
      </c>
      <c r="B2569">
        <f>COUNTIF(progressive!C$13:BW$227,'cards-dc.json'!I1460)</f>
        <v>2</v>
      </c>
      <c r="C2569" t="s">
        <v>6728</v>
      </c>
      <c r="D2569" t="s">
        <v>3825</v>
      </c>
      <c r="E2569" s="56" t="s">
        <v>3927</v>
      </c>
      <c r="F2569" t="s">
        <v>9790</v>
      </c>
      <c r="G2569" t="s">
        <v>9784</v>
      </c>
      <c r="H2569" t="s">
        <v>12465</v>
      </c>
      <c r="I2569" s="69" t="str">
        <f>"*"&amp;C2569</f>
        <v>*News of the Shire (LE)</v>
      </c>
    </row>
    <row r="2570" spans="1:9" x14ac:dyDescent="0.25">
      <c r="A2570" t="s">
        <v>141</v>
      </c>
      <c r="B2570">
        <f>COUNTIF(progressive!C$13:BW$227,'cards-dc.json'!I144)</f>
        <v>0</v>
      </c>
      <c r="C2570" t="s">
        <v>6729</v>
      </c>
      <c r="D2570" t="s">
        <v>3835</v>
      </c>
      <c r="E2570" t="s">
        <v>3931</v>
      </c>
      <c r="F2570" t="s">
        <v>9785</v>
      </c>
      <c r="G2570" t="s">
        <v>9786</v>
      </c>
      <c r="H2570" t="s">
        <v>12466</v>
      </c>
      <c r="I2570" s="69" t="str">
        <f>"*"&amp;C2570</f>
        <v>*Night (TW)</v>
      </c>
    </row>
    <row r="2571" spans="1:9" x14ac:dyDescent="0.25">
      <c r="A2571" t="s">
        <v>9874</v>
      </c>
      <c r="B2571">
        <f>COUNTIF(progressive!C$13:BW$227,'cards-dc.json'!I3098)</f>
        <v>0</v>
      </c>
      <c r="C2571" t="s">
        <v>9948</v>
      </c>
      <c r="D2571" t="s">
        <v>3831</v>
      </c>
      <c r="H2571" t="s">
        <v>12467</v>
      </c>
      <c r="I2571" s="69" t="str">
        <f>"*"&amp;C2571</f>
        <v>*Night-Noser (RS)</v>
      </c>
    </row>
    <row r="2572" spans="1:9" x14ac:dyDescent="0.25">
      <c r="A2572" t="s">
        <v>3441</v>
      </c>
      <c r="B2572">
        <f>COUNTIF(progressive!C$13:BW$227,'cards-dc.json'!I4099)</f>
        <v>0</v>
      </c>
      <c r="C2572" t="s">
        <v>6730</v>
      </c>
      <c r="D2572" t="s">
        <v>3832</v>
      </c>
      <c r="E2572" s="56" t="s">
        <v>3951</v>
      </c>
      <c r="F2572">
        <v>0</v>
      </c>
      <c r="G2572">
        <v>0</v>
      </c>
      <c r="H2572" t="s">
        <v>12468</v>
      </c>
      <c r="I2572" s="69" t="str">
        <f>"*"&amp;C2572</f>
        <v>*Nîlûlondê [H] (SL)</v>
      </c>
    </row>
    <row r="2573" spans="1:9" x14ac:dyDescent="0.25">
      <c r="A2573" t="s">
        <v>3441</v>
      </c>
      <c r="B2573">
        <f>COUNTIF(progressive!C$13:BW$227,'cards-dc.json'!I4100)</f>
        <v>0</v>
      </c>
      <c r="C2573" t="s">
        <v>6731</v>
      </c>
      <c r="D2573" t="s">
        <v>3832</v>
      </c>
      <c r="E2573" s="56" t="s">
        <v>3951</v>
      </c>
      <c r="F2573">
        <v>0</v>
      </c>
      <c r="G2573">
        <v>0</v>
      </c>
      <c r="H2573" t="s">
        <v>12469</v>
      </c>
      <c r="I2573" s="69" t="str">
        <f>"*"&amp;C2573</f>
        <v>*Nîlûlondê [M] (SL)</v>
      </c>
    </row>
    <row r="2574" spans="1:9" x14ac:dyDescent="0.25">
      <c r="A2574" t="s">
        <v>3262</v>
      </c>
      <c r="B2574">
        <f>COUNTIF(progressive!C$13:BW$227,'cards-dc.json'!#REF!)</f>
        <v>0</v>
      </c>
      <c r="C2574" t="s">
        <v>6732</v>
      </c>
      <c r="D2574" t="s">
        <v>3832</v>
      </c>
      <c r="E2574" s="56" t="s">
        <v>3951</v>
      </c>
      <c r="F2574">
        <v>0</v>
      </c>
      <c r="G2574">
        <v>0</v>
      </c>
      <c r="H2574" t="s">
        <v>12470</v>
      </c>
      <c r="I2574" s="69" t="str">
        <f>"*"&amp;C2574</f>
        <v>*Nîlûphel (SL)</v>
      </c>
    </row>
    <row r="2575" spans="1:9" x14ac:dyDescent="0.25">
      <c r="A2575" t="s">
        <v>689</v>
      </c>
      <c r="B2575">
        <f>COUNTIF(progressive!C$13:BW$227,'cards-dc.json'!I1058)</f>
        <v>0</v>
      </c>
      <c r="C2575" t="s">
        <v>6733</v>
      </c>
      <c r="D2575" t="s">
        <v>3820</v>
      </c>
      <c r="E2575" t="s">
        <v>3938</v>
      </c>
      <c r="F2575" t="s">
        <v>9787</v>
      </c>
      <c r="G2575" t="s">
        <v>9784</v>
      </c>
      <c r="H2575" t="s">
        <v>12471</v>
      </c>
      <c r="I2575" s="69" t="str">
        <f>"*"&amp;C2575</f>
        <v>*Nimloth (DM)</v>
      </c>
    </row>
    <row r="2576" spans="1:9" x14ac:dyDescent="0.25">
      <c r="A2576" t="s">
        <v>2836</v>
      </c>
      <c r="B2576">
        <f>COUNTIF(progressive!C$13:BW$227,'cards-dc.json'!#REF!)</f>
        <v>0</v>
      </c>
      <c r="C2576" t="s">
        <v>6734</v>
      </c>
      <c r="D2576" t="s">
        <v>3827</v>
      </c>
      <c r="E2576" s="56" t="s">
        <v>3951</v>
      </c>
      <c r="F2576">
        <v>0</v>
      </c>
      <c r="G2576">
        <v>0</v>
      </c>
      <c r="H2576" t="s">
        <v>12472</v>
      </c>
      <c r="I2576" s="69" t="str">
        <f>"*"&amp;C2576</f>
        <v>*Nine for Mortal Men (MM)</v>
      </c>
    </row>
    <row r="2577" spans="1:9" x14ac:dyDescent="0.25">
      <c r="A2577" t="s">
        <v>1678</v>
      </c>
      <c r="B2577">
        <f>COUNTIF(progressive!C$13:BW$227,'cards-dc.json'!I2275)</f>
        <v>0</v>
      </c>
      <c r="C2577" t="s">
        <v>6735</v>
      </c>
      <c r="D2577" t="s">
        <v>3819</v>
      </c>
      <c r="E2577" t="s">
        <v>3951</v>
      </c>
      <c r="F2577">
        <v>0</v>
      </c>
      <c r="G2577">
        <v>0</v>
      </c>
      <c r="H2577" t="s">
        <v>12473</v>
      </c>
      <c r="I2577" s="69" t="str">
        <f>"*"&amp;C2577</f>
        <v>*Ninevet (DF)</v>
      </c>
    </row>
    <row r="2578" spans="1:9" x14ac:dyDescent="0.25">
      <c r="A2578" t="s">
        <v>2904</v>
      </c>
      <c r="B2578">
        <f>COUNTIF(progressive!C$13:BW$227,'cards-dc.json'!I2702)</f>
        <v>0</v>
      </c>
      <c r="C2578" t="s">
        <v>6736</v>
      </c>
      <c r="D2578" t="s">
        <v>3829</v>
      </c>
      <c r="E2578" s="56" t="s">
        <v>3951</v>
      </c>
      <c r="F2578">
        <v>0</v>
      </c>
      <c r="G2578">
        <v>0</v>
      </c>
      <c r="H2578" t="s">
        <v>12474</v>
      </c>
      <c r="I2578" s="69" t="str">
        <f>"*"&amp;C2578</f>
        <v>*Ningarach (NW)</v>
      </c>
    </row>
    <row r="2579" spans="1:9" x14ac:dyDescent="0.25">
      <c r="A2579" t="s">
        <v>2432</v>
      </c>
      <c r="B2579">
        <f>COUNTIF(progressive!C$13:BW$227,'cards-dc.json'!I3801)</f>
        <v>2</v>
      </c>
      <c r="C2579" t="s">
        <v>6737</v>
      </c>
      <c r="D2579" t="s">
        <v>3821</v>
      </c>
      <c r="E2579" s="56" t="s">
        <v>3951</v>
      </c>
      <c r="F2579">
        <v>0</v>
      </c>
      <c r="G2579">
        <v>0</v>
      </c>
      <c r="H2579" t="s">
        <v>12475</v>
      </c>
      <c r="I2579" s="69" t="str">
        <f>"*"&amp;C2579</f>
        <v>*Nioca Manara [H] (DS)</v>
      </c>
    </row>
    <row r="2580" spans="1:9" x14ac:dyDescent="0.25">
      <c r="A2580" t="s">
        <v>2432</v>
      </c>
      <c r="B2580">
        <f>COUNTIF(progressive!C$13:BW$227,'cards-dc.json'!I3802)</f>
        <v>0</v>
      </c>
      <c r="C2580" t="s">
        <v>6738</v>
      </c>
      <c r="D2580" t="s">
        <v>3821</v>
      </c>
      <c r="E2580" t="s">
        <v>3951</v>
      </c>
      <c r="F2580">
        <v>0</v>
      </c>
      <c r="G2580">
        <v>0</v>
      </c>
      <c r="H2580" t="s">
        <v>12476</v>
      </c>
      <c r="I2580" s="69" t="str">
        <f>"*"&amp;C2580</f>
        <v>*Nioca Manara [M] (DS)</v>
      </c>
    </row>
    <row r="2581" spans="1:9" x14ac:dyDescent="0.25">
      <c r="A2581" t="s">
        <v>2367</v>
      </c>
      <c r="B2581">
        <f>COUNTIF(progressive!C$13:BW$227,'cards-dc.json'!I3720)</f>
        <v>0</v>
      </c>
      <c r="C2581" t="s">
        <v>6739</v>
      </c>
      <c r="D2581" t="s">
        <v>3821</v>
      </c>
      <c r="E2581" s="56" t="s">
        <v>3951</v>
      </c>
      <c r="F2581">
        <v>0</v>
      </c>
      <c r="G2581">
        <v>0</v>
      </c>
      <c r="H2581" t="s">
        <v>12477</v>
      </c>
      <c r="I2581" s="69" t="str">
        <f>"*"&amp;C2581</f>
        <v>*Níocúpa (DS)</v>
      </c>
    </row>
    <row r="2582" spans="1:9" x14ac:dyDescent="0.25">
      <c r="A2582" t="s">
        <v>1949</v>
      </c>
      <c r="B2582">
        <f>COUNTIF(progressive!C$13:BW$227,'cards-dc.json'!I2561)</f>
        <v>0</v>
      </c>
      <c r="C2582" t="s">
        <v>6740</v>
      </c>
      <c r="D2582" t="s">
        <v>3828</v>
      </c>
      <c r="E2582" t="s">
        <v>3951</v>
      </c>
      <c r="F2582">
        <v>0</v>
      </c>
      <c r="G2582">
        <v>0</v>
      </c>
      <c r="H2582" t="s">
        <v>12478</v>
      </c>
      <c r="I2582" s="69" t="str">
        <f>"*"&amp;C2582</f>
        <v>*No Abiding Place (NE)</v>
      </c>
    </row>
    <row r="2583" spans="1:9" x14ac:dyDescent="0.25">
      <c r="A2583" t="s">
        <v>1433</v>
      </c>
      <c r="B2583">
        <f>COUNTIF(progressive!C$13:BW$227,'cards-dc.json'!I1993)</f>
        <v>0</v>
      </c>
      <c r="C2583" t="s">
        <v>6741</v>
      </c>
      <c r="D2583" t="s">
        <v>3814</v>
      </c>
      <c r="E2583" t="s">
        <v>3927</v>
      </c>
      <c r="F2583" t="s">
        <v>9790</v>
      </c>
      <c r="G2583" t="s">
        <v>9784</v>
      </c>
      <c r="H2583" t="s">
        <v>12479</v>
      </c>
      <c r="I2583" s="69" t="str">
        <f>"*"&amp;C2583</f>
        <v>*No Better Use (BA)</v>
      </c>
    </row>
    <row r="2584" spans="1:9" x14ac:dyDescent="0.25">
      <c r="A2584" t="s">
        <v>3686</v>
      </c>
      <c r="B2584">
        <f>COUNTIF(progressive!C$13:BW$227,'cards-dc.json'!I4251)</f>
        <v>0</v>
      </c>
      <c r="C2584" t="s">
        <v>6742</v>
      </c>
      <c r="D2584" t="s">
        <v>3837</v>
      </c>
      <c r="E2584" s="56" t="s">
        <v>3951</v>
      </c>
      <c r="F2584">
        <v>0</v>
      </c>
      <c r="G2584">
        <v>0</v>
      </c>
      <c r="H2584" t="s">
        <v>12480</v>
      </c>
      <c r="I2584" s="69" t="str">
        <f>"*"&amp;C2584</f>
        <v>*No Enemy Dares Contest (WR)</v>
      </c>
    </row>
    <row r="2585" spans="1:9" x14ac:dyDescent="0.25">
      <c r="A2585" t="s">
        <v>542</v>
      </c>
      <c r="B2585">
        <f>COUNTIF(progressive!C$13:BW$227,'cards-dc.json'!I911)</f>
        <v>0</v>
      </c>
      <c r="C2585" t="s">
        <v>6743</v>
      </c>
      <c r="D2585" t="s">
        <v>3833</v>
      </c>
      <c r="E2585" t="s">
        <v>3936</v>
      </c>
      <c r="F2585" t="s">
        <v>9785</v>
      </c>
      <c r="G2585" t="s">
        <v>9786</v>
      </c>
      <c r="H2585" t="s">
        <v>12481</v>
      </c>
      <c r="I2585" s="69" t="str">
        <f>"*"&amp;C2585</f>
        <v>*No Escape from My Magic (TD)</v>
      </c>
    </row>
    <row r="2586" spans="1:9" x14ac:dyDescent="0.25">
      <c r="A2586" t="s">
        <v>2655</v>
      </c>
      <c r="B2586">
        <f>COUNTIF(progressive!C$13:BW$227,'cards-dc.json'!I4049)</f>
        <v>0</v>
      </c>
      <c r="C2586" t="s">
        <v>6744</v>
      </c>
      <c r="D2586" t="s">
        <v>3824</v>
      </c>
      <c r="E2586" s="56" t="s">
        <v>3951</v>
      </c>
      <c r="F2586">
        <v>0</v>
      </c>
      <c r="G2586">
        <v>0</v>
      </c>
      <c r="H2586" t="s">
        <v>12482</v>
      </c>
      <c r="I2586" s="69" t="str">
        <f>"*"&amp;C2586</f>
        <v>*No Good Roasting 'Em Now (KN)</v>
      </c>
    </row>
    <row r="2587" spans="1:9" x14ac:dyDescent="0.25">
      <c r="A2587" t="s">
        <v>2588</v>
      </c>
      <c r="B2587">
        <f>COUNTIF(progressive!C$13:BW$227,'cards-dc.json'!I3968)</f>
        <v>0</v>
      </c>
      <c r="C2587" t="s">
        <v>6745</v>
      </c>
      <c r="D2587" t="s">
        <v>3823</v>
      </c>
      <c r="E2587" t="s">
        <v>3951</v>
      </c>
      <c r="F2587">
        <v>0</v>
      </c>
      <c r="G2587">
        <v>0</v>
      </c>
      <c r="H2587" t="s">
        <v>12483</v>
      </c>
      <c r="I2587" s="69" t="str">
        <f>"*"&amp;C2587</f>
        <v>*No Match in Your Treasuries (GW)</v>
      </c>
    </row>
    <row r="2588" spans="1:9" x14ac:dyDescent="0.25">
      <c r="A2588" t="s">
        <v>3159</v>
      </c>
      <c r="B2588">
        <f>COUNTIF(progressive!C$13:BW$227,'cards-dc.json'!I3030)</f>
        <v>0</v>
      </c>
      <c r="C2588" t="s">
        <v>6746</v>
      </c>
      <c r="D2588" t="s">
        <v>3831</v>
      </c>
      <c r="E2588" t="s">
        <v>3951</v>
      </c>
      <c r="F2588">
        <v>0</v>
      </c>
      <c r="G2588">
        <v>0</v>
      </c>
      <c r="H2588" t="s">
        <v>12484</v>
      </c>
      <c r="I2588" s="69" t="str">
        <f>"*"&amp;C2588</f>
        <v>*No Memory of This Place (RS)</v>
      </c>
    </row>
    <row r="2589" spans="1:9" x14ac:dyDescent="0.25">
      <c r="A2589" t="s">
        <v>1032</v>
      </c>
      <c r="B2589">
        <f>COUNTIF(progressive!C$13:BW$227,'cards-dc.json'!I1461)</f>
        <v>0</v>
      </c>
      <c r="C2589" t="s">
        <v>6747</v>
      </c>
      <c r="D2589" t="s">
        <v>3825</v>
      </c>
      <c r="E2589" t="s">
        <v>3927</v>
      </c>
      <c r="F2589" t="s">
        <v>9790</v>
      </c>
      <c r="G2589" t="s">
        <v>9784</v>
      </c>
      <c r="H2589" t="s">
        <v>12485</v>
      </c>
      <c r="I2589" s="69" t="str">
        <f>"*"&amp;C2589</f>
        <v>*No More Nonsense (LE)</v>
      </c>
    </row>
    <row r="2590" spans="1:9" x14ac:dyDescent="0.25">
      <c r="A2590" t="s">
        <v>3607</v>
      </c>
      <c r="B2590">
        <f>COUNTIF(progressive!C$13:BW$227,'cards-dc.json'!I4172)</f>
        <v>0</v>
      </c>
      <c r="C2590" t="s">
        <v>6748</v>
      </c>
      <c r="D2590" t="s">
        <v>3837</v>
      </c>
      <c r="E2590" s="56" t="s">
        <v>3951</v>
      </c>
      <c r="F2590">
        <v>0</v>
      </c>
      <c r="G2590">
        <v>0</v>
      </c>
      <c r="H2590" t="s">
        <v>12486</v>
      </c>
      <c r="I2590" s="69" t="str">
        <f>"*"&amp;C2590</f>
        <v>*No More Would Come (WR)</v>
      </c>
    </row>
    <row r="2591" spans="1:9" x14ac:dyDescent="0.25">
      <c r="A2591" t="s">
        <v>1761</v>
      </c>
      <c r="B2591">
        <f>COUNTIF(progressive!C$13:BW$227,'cards-dc.json'!I2360)</f>
        <v>2</v>
      </c>
      <c r="C2591" t="s">
        <v>6749</v>
      </c>
      <c r="D2591" t="s">
        <v>3819</v>
      </c>
      <c r="E2591" s="56" t="s">
        <v>3951</v>
      </c>
      <c r="F2591">
        <v>0</v>
      </c>
      <c r="G2591">
        <v>0</v>
      </c>
      <c r="H2591" t="s">
        <v>12487</v>
      </c>
      <c r="I2591" s="69" t="str">
        <f>"*"&amp;C2591</f>
        <v>*No Mouse Unnoticed (DF)</v>
      </c>
    </row>
    <row r="2592" spans="1:9" x14ac:dyDescent="0.25">
      <c r="A2592" t="s">
        <v>1033</v>
      </c>
      <c r="B2592">
        <f>COUNTIF(progressive!C$13:BW$227,'cards-dc.json'!I1462)</f>
        <v>2</v>
      </c>
      <c r="C2592" t="s">
        <v>6750</v>
      </c>
      <c r="D2592" t="s">
        <v>3825</v>
      </c>
      <c r="E2592" s="56" t="s">
        <v>3927</v>
      </c>
      <c r="F2592" t="s">
        <v>9790</v>
      </c>
      <c r="G2592" t="s">
        <v>9784</v>
      </c>
      <c r="H2592" t="s">
        <v>12488</v>
      </c>
      <c r="I2592" s="69" t="str">
        <f>"*"&amp;C2592</f>
        <v>*No News of Our Riding (LE)</v>
      </c>
    </row>
    <row r="2593" spans="1:9" x14ac:dyDescent="0.25">
      <c r="A2593" t="s">
        <v>3160</v>
      </c>
      <c r="B2593">
        <f>COUNTIF(progressive!C$13:BW$227,'cards-dc.json'!I3031)</f>
        <v>0</v>
      </c>
      <c r="C2593" t="s">
        <v>6751</v>
      </c>
      <c r="D2593" t="s">
        <v>3831</v>
      </c>
      <c r="E2593" t="s">
        <v>3951</v>
      </c>
      <c r="F2593">
        <v>0</v>
      </c>
      <c r="G2593">
        <v>0</v>
      </c>
      <c r="H2593" t="s">
        <v>12489</v>
      </c>
      <c r="I2593" s="69" t="str">
        <f>"*"&amp;C2593</f>
        <v>*No Place for a Pony (RS)</v>
      </c>
    </row>
    <row r="2594" spans="1:9" x14ac:dyDescent="0.25">
      <c r="A2594" t="s">
        <v>1212</v>
      </c>
      <c r="B2594">
        <f>COUNTIF(progressive!C$13:BW$227,'cards-dc.json'!I1725)</f>
        <v>0</v>
      </c>
      <c r="C2594" t="s">
        <v>6752</v>
      </c>
      <c r="D2594" t="s">
        <v>3813</v>
      </c>
      <c r="E2594" s="56" t="s">
        <v>3941</v>
      </c>
      <c r="F2594" t="s">
        <v>9790</v>
      </c>
      <c r="G2594" t="s">
        <v>9788</v>
      </c>
      <c r="H2594" t="s">
        <v>12490</v>
      </c>
      <c r="I2594" s="69" t="str">
        <f>"*"&amp;C2594</f>
        <v>*No Strangers at this Time (AS)</v>
      </c>
    </row>
    <row r="2595" spans="1:9" x14ac:dyDescent="0.25">
      <c r="A2595" t="s">
        <v>3541</v>
      </c>
      <c r="B2595">
        <f>COUNTIF(progressive!C$13:BW$227,'cards-dc.json'!I3247)</f>
        <v>0</v>
      </c>
      <c r="C2595" t="s">
        <v>6753</v>
      </c>
      <c r="D2595" t="s">
        <v>3834</v>
      </c>
      <c r="E2595" t="s">
        <v>3951</v>
      </c>
      <c r="F2595">
        <v>0</v>
      </c>
      <c r="G2595">
        <v>0</v>
      </c>
      <c r="H2595" t="s">
        <v>12491</v>
      </c>
      <c r="I2595" s="69" t="str">
        <f>"*"&amp;C2595</f>
        <v>*No Time to Weigh (TI)</v>
      </c>
    </row>
    <row r="2596" spans="1:9" x14ac:dyDescent="0.25">
      <c r="A2596" t="s">
        <v>815</v>
      </c>
      <c r="B2596">
        <f>COUNTIF(progressive!C$13:BW$227,'cards-dc.json'!I1184)</f>
        <v>0</v>
      </c>
      <c r="C2596" t="s">
        <v>6754</v>
      </c>
      <c r="D2596" t="s">
        <v>3820</v>
      </c>
      <c r="E2596" s="56" t="s">
        <v>3937</v>
      </c>
      <c r="F2596" t="s">
        <v>9790</v>
      </c>
      <c r="G2596" t="s">
        <v>9788</v>
      </c>
      <c r="H2596" t="s">
        <v>12492</v>
      </c>
      <c r="I2596" s="69" t="str">
        <f>"*"&amp;C2596</f>
        <v>*No Waiting to Wonder (DM)</v>
      </c>
    </row>
    <row r="2597" spans="1:9" x14ac:dyDescent="0.25">
      <c r="A2597" t="s">
        <v>733</v>
      </c>
      <c r="B2597">
        <f>COUNTIF(progressive!C$13:BW$227,'cards-dc.json'!I1102)</f>
        <v>2</v>
      </c>
      <c r="C2597" t="s">
        <v>6755</v>
      </c>
      <c r="D2597" t="s">
        <v>3820</v>
      </c>
      <c r="E2597" t="s">
        <v>3937</v>
      </c>
      <c r="F2597" t="s">
        <v>9785</v>
      </c>
      <c r="G2597" t="s">
        <v>9786</v>
      </c>
      <c r="H2597" t="s">
        <v>12493</v>
      </c>
      <c r="I2597" s="69" t="str">
        <f>"*"&amp;C2597</f>
        <v>*No Way Forward (DM)</v>
      </c>
    </row>
    <row r="2598" spans="1:9" x14ac:dyDescent="0.25">
      <c r="A2598" t="s">
        <v>2589</v>
      </c>
      <c r="B2598">
        <f>COUNTIF(progressive!C$13:BW$227,'cards-dc.json'!I3969)</f>
        <v>0</v>
      </c>
      <c r="C2598" t="s">
        <v>6756</v>
      </c>
      <c r="D2598" t="s">
        <v>3823</v>
      </c>
      <c r="E2598" s="56" t="s">
        <v>3951</v>
      </c>
      <c r="F2598">
        <v>0</v>
      </c>
      <c r="G2598">
        <v>0</v>
      </c>
      <c r="H2598" t="s">
        <v>12494</v>
      </c>
      <c r="I2598" s="69" t="str">
        <f>"*"&amp;C2598</f>
        <v>*No Weapon Seemed to Bite Him (GW)</v>
      </c>
    </row>
    <row r="2599" spans="1:9" x14ac:dyDescent="0.25">
      <c r="A2599" t="s">
        <v>3143</v>
      </c>
      <c r="B2599">
        <f>COUNTIF(progressive!C$13:BW$227,'cards-dc.json'!I3011)</f>
        <v>0</v>
      </c>
      <c r="C2599" t="s">
        <v>6757</v>
      </c>
      <c r="D2599" t="s">
        <v>3831</v>
      </c>
      <c r="E2599" t="s">
        <v>3951</v>
      </c>
      <c r="F2599">
        <v>0</v>
      </c>
      <c r="G2599">
        <v>0</v>
      </c>
      <c r="H2599" t="s">
        <v>12495</v>
      </c>
      <c r="I2599" s="69" t="str">
        <f>"*"&amp;C2599</f>
        <v>*Nob (RS)</v>
      </c>
    </row>
    <row r="2600" spans="1:9" x14ac:dyDescent="0.25">
      <c r="A2600" t="s">
        <v>816</v>
      </c>
      <c r="B2600">
        <f>COUNTIF(progressive!C$13:BW$227,'cards-dc.json'!I1185)</f>
        <v>0</v>
      </c>
      <c r="C2600" t="s">
        <v>6758</v>
      </c>
      <c r="D2600" t="s">
        <v>3820</v>
      </c>
      <c r="E2600" t="s">
        <v>3937</v>
      </c>
      <c r="F2600" t="s">
        <v>9792</v>
      </c>
      <c r="G2600" t="s">
        <v>9788</v>
      </c>
      <c r="H2600" t="s">
        <v>12496</v>
      </c>
      <c r="I2600" s="69" t="str">
        <f>"*"&amp;C2600</f>
        <v>*Noble Hound (DM)</v>
      </c>
    </row>
    <row r="2601" spans="1:9" x14ac:dyDescent="0.25">
      <c r="A2601" t="s">
        <v>1330</v>
      </c>
      <c r="B2601">
        <f>COUNTIF(progressive!C$13:BW$227,'cards-dc.json'!I1886)</f>
        <v>1</v>
      </c>
      <c r="C2601" t="s">
        <v>6759</v>
      </c>
      <c r="D2601" t="s">
        <v>3836</v>
      </c>
      <c r="E2601" t="s">
        <v>3948</v>
      </c>
      <c r="F2601" t="s">
        <v>9792</v>
      </c>
      <c r="G2601" t="s">
        <v>9788</v>
      </c>
      <c r="H2601" t="s">
        <v>12497</v>
      </c>
      <c r="I2601" s="69" t="str">
        <f>"*"&amp;C2601</f>
        <v>*Noble Steed (WH)</v>
      </c>
    </row>
    <row r="2602" spans="1:9" x14ac:dyDescent="0.25">
      <c r="A2602" t="s">
        <v>734</v>
      </c>
      <c r="B2602">
        <f>COUNTIF(progressive!C$13:BW$227,'cards-dc.json'!I1103)</f>
        <v>1</v>
      </c>
      <c r="C2602" t="s">
        <v>6760</v>
      </c>
      <c r="D2602" t="s">
        <v>3820</v>
      </c>
      <c r="E2602" s="56" t="s">
        <v>3937</v>
      </c>
      <c r="F2602" t="s">
        <v>9785</v>
      </c>
      <c r="G2602" t="s">
        <v>9786</v>
      </c>
      <c r="H2602" t="s">
        <v>12498</v>
      </c>
      <c r="I2602" s="69" t="str">
        <f>"*"&amp;C2602</f>
        <v>*Nobody's Friend (DM)</v>
      </c>
    </row>
    <row r="2603" spans="1:9" x14ac:dyDescent="0.25">
      <c r="A2603" t="s">
        <v>2867</v>
      </c>
      <c r="B2603">
        <f>COUNTIF(progressive!C$13:BW$227,'cards-dc.json'!I2665)</f>
        <v>0</v>
      </c>
      <c r="C2603" t="s">
        <v>6761</v>
      </c>
      <c r="D2603" t="s">
        <v>3829</v>
      </c>
      <c r="E2603" t="s">
        <v>3951</v>
      </c>
      <c r="F2603">
        <v>0</v>
      </c>
      <c r="G2603">
        <v>0</v>
      </c>
      <c r="H2603" t="s">
        <v>12499</v>
      </c>
      <c r="I2603" s="69" t="str">
        <f>"*"&amp;C2603</f>
        <v>*Nog (NW)</v>
      </c>
    </row>
    <row r="2604" spans="1:9" x14ac:dyDescent="0.25">
      <c r="A2604" t="s">
        <v>817</v>
      </c>
      <c r="B2604">
        <f>COUNTIF(progressive!C$13:BW$227,'cards-dc.json'!I1186)</f>
        <v>0</v>
      </c>
      <c r="C2604" t="s">
        <v>6762</v>
      </c>
      <c r="D2604" t="s">
        <v>3820</v>
      </c>
      <c r="E2604" s="56" t="s">
        <v>3935</v>
      </c>
      <c r="F2604" t="s">
        <v>9783</v>
      </c>
      <c r="G2604" t="s">
        <v>9788</v>
      </c>
      <c r="H2604" t="s">
        <v>12500</v>
      </c>
      <c r="I2604" s="69" t="str">
        <f>"*"&amp;C2604</f>
        <v>*Noldo-lantern (DM)</v>
      </c>
    </row>
    <row r="2605" spans="1:9" x14ac:dyDescent="0.25">
      <c r="A2605" t="s">
        <v>2073</v>
      </c>
      <c r="B2605">
        <f>COUNTIF(progressive!C$13:BW$227,'cards-dc.json'!I3351)</f>
        <v>0</v>
      </c>
      <c r="C2605" t="s">
        <v>6763</v>
      </c>
      <c r="D2605" t="s">
        <v>3815</v>
      </c>
      <c r="E2605" s="56" t="s">
        <v>3951</v>
      </c>
      <c r="F2605">
        <v>0</v>
      </c>
      <c r="G2605">
        <v>0</v>
      </c>
      <c r="H2605" t="s">
        <v>12501</v>
      </c>
      <c r="I2605" s="69" t="str">
        <f>"*"&amp;C2605</f>
        <v>*Nomads of Clyan (BO)</v>
      </c>
    </row>
    <row r="2606" spans="1:9" x14ac:dyDescent="0.25">
      <c r="A2606" t="s">
        <v>9905</v>
      </c>
      <c r="B2606">
        <f>COUNTIF(progressive!C$13:BW$227,'cards-dc.json'!I3248)</f>
        <v>0</v>
      </c>
      <c r="C2606" t="s">
        <v>9982</v>
      </c>
      <c r="D2606" t="s">
        <v>3834</v>
      </c>
      <c r="H2606" t="s">
        <v>12502</v>
      </c>
      <c r="I2606" s="69" t="str">
        <f>"*"&amp;C2606</f>
        <v>*None of That! (TI)</v>
      </c>
    </row>
    <row r="2607" spans="1:9" x14ac:dyDescent="0.25">
      <c r="A2607" t="s">
        <v>543</v>
      </c>
      <c r="B2607">
        <f>COUNTIF(progressive!C$13:BW$227,'cards-dc.json'!I912)</f>
        <v>1</v>
      </c>
      <c r="C2607" t="s">
        <v>6764</v>
      </c>
      <c r="D2607" t="s">
        <v>3833</v>
      </c>
      <c r="E2607" s="56" t="s">
        <v>3935</v>
      </c>
      <c r="F2607" t="s">
        <v>9785</v>
      </c>
      <c r="G2607" t="s">
        <v>9786</v>
      </c>
      <c r="H2607" t="s">
        <v>12503</v>
      </c>
      <c r="I2607" s="69" t="str">
        <f>"*"&amp;C2607</f>
        <v>*Noose of the Sea (TD)</v>
      </c>
    </row>
    <row r="2608" spans="1:9" x14ac:dyDescent="0.25">
      <c r="A2608" t="s">
        <v>55</v>
      </c>
      <c r="B2608">
        <f>COUNTIF(progressive!C$13:BW$227,'cards-dc.json'!I57)</f>
        <v>0</v>
      </c>
      <c r="C2608" t="s">
        <v>6765</v>
      </c>
      <c r="D2608" t="s">
        <v>3835</v>
      </c>
      <c r="E2608" t="s">
        <v>3928</v>
      </c>
      <c r="F2608" t="s">
        <v>9787</v>
      </c>
      <c r="G2608" t="s">
        <v>9788</v>
      </c>
      <c r="H2608" t="s">
        <v>12504</v>
      </c>
      <c r="I2608" s="69" t="str">
        <f>"*"&amp;C2608</f>
        <v>*Nori (TW)</v>
      </c>
    </row>
    <row r="2609" spans="1:9" x14ac:dyDescent="0.25">
      <c r="A2609" t="s">
        <v>1650</v>
      </c>
      <c r="B2609">
        <f>COUNTIF(progressive!C$13:BW$227,'cards-dc.json'!I2247)</f>
        <v>0</v>
      </c>
      <c r="C2609" t="s">
        <v>6766</v>
      </c>
      <c r="D2609" t="s">
        <v>3819</v>
      </c>
      <c r="E2609" s="56" t="s">
        <v>3951</v>
      </c>
      <c r="F2609">
        <v>0</v>
      </c>
      <c r="G2609">
        <v>0</v>
      </c>
      <c r="H2609" t="s">
        <v>12505</v>
      </c>
      <c r="I2609" s="69" t="str">
        <f>"*"&amp;C2609</f>
        <v>*Norin (DF)</v>
      </c>
    </row>
    <row r="2610" spans="1:9" x14ac:dyDescent="0.25">
      <c r="A2610" t="s">
        <v>3442</v>
      </c>
      <c r="B2610">
        <f>COUNTIF(progressive!C$13:BW$227,'cards-dc.json'!I4101)</f>
        <v>0</v>
      </c>
      <c r="C2610" t="s">
        <v>6767</v>
      </c>
      <c r="D2610" t="s">
        <v>3832</v>
      </c>
      <c r="E2610" s="56" t="s">
        <v>3951</v>
      </c>
      <c r="F2610">
        <v>0</v>
      </c>
      <c r="G2610">
        <v>0</v>
      </c>
      <c r="H2610" t="s">
        <v>12506</v>
      </c>
      <c r="I2610" s="69" t="str">
        <f>"*"&amp;C2610</f>
        <v>*Norjadar [H] (SL)</v>
      </c>
    </row>
    <row r="2611" spans="1:9" x14ac:dyDescent="0.25">
      <c r="A2611" t="s">
        <v>3442</v>
      </c>
      <c r="B2611">
        <f>COUNTIF(progressive!C$13:BW$227,'cards-dc.json'!I4102)</f>
        <v>0</v>
      </c>
      <c r="C2611" t="s">
        <v>6768</v>
      </c>
      <c r="D2611" t="s">
        <v>3832</v>
      </c>
      <c r="E2611" s="56" t="s">
        <v>3951</v>
      </c>
      <c r="F2611">
        <v>0</v>
      </c>
      <c r="G2611">
        <v>0</v>
      </c>
      <c r="H2611" t="s">
        <v>12507</v>
      </c>
      <c r="I2611" s="69" t="str">
        <f>"*"&amp;C2611</f>
        <v>*Norjadar [M] (SL)</v>
      </c>
    </row>
    <row r="2612" spans="1:9" x14ac:dyDescent="0.25">
      <c r="A2612" t="s">
        <v>2635</v>
      </c>
      <c r="B2612">
        <f>COUNTIF(progressive!C$13:BW$227,'cards-dc.json'!I4024)</f>
        <v>0</v>
      </c>
      <c r="C2612" t="s">
        <v>6769</v>
      </c>
      <c r="D2612" t="s">
        <v>3823</v>
      </c>
      <c r="E2612" t="s">
        <v>3951</v>
      </c>
      <c r="F2612">
        <v>0</v>
      </c>
      <c r="G2612">
        <v>0</v>
      </c>
      <c r="H2612" t="s">
        <v>12508</v>
      </c>
      <c r="I2612" s="69" t="str">
        <f>"*"&amp;C2612</f>
        <v>*Norr-dûm [H] (GW)</v>
      </c>
    </row>
    <row r="2613" spans="1:9" x14ac:dyDescent="0.25">
      <c r="A2613" t="s">
        <v>2635</v>
      </c>
      <c r="B2613">
        <f>COUNTIF(progressive!C$13:BW$227,'cards-dc.json'!I4025)</f>
        <v>0</v>
      </c>
      <c r="C2613" t="s">
        <v>6770</v>
      </c>
      <c r="D2613" t="s">
        <v>3823</v>
      </c>
      <c r="E2613" t="s">
        <v>3951</v>
      </c>
      <c r="F2613">
        <v>0</v>
      </c>
      <c r="G2613">
        <v>0</v>
      </c>
      <c r="H2613" t="s">
        <v>12509</v>
      </c>
      <c r="I2613" s="69" t="str">
        <f>"*"&amp;C2613</f>
        <v>*Norr-dûm [M] (GW)</v>
      </c>
    </row>
    <row r="2614" spans="1:9" x14ac:dyDescent="0.25">
      <c r="A2614" t="s">
        <v>3374</v>
      </c>
      <c r="B2614">
        <f>COUNTIF(progressive!C$13:BW$227,'cards-dc.json'!#REF!)</f>
        <v>0</v>
      </c>
      <c r="C2614" t="s">
        <v>6771</v>
      </c>
      <c r="D2614" t="s">
        <v>3832</v>
      </c>
      <c r="E2614" s="56" t="s">
        <v>3951</v>
      </c>
      <c r="F2614">
        <v>0</v>
      </c>
      <c r="G2614">
        <v>0</v>
      </c>
      <c r="H2614" t="s">
        <v>12510</v>
      </c>
      <c r="I2614" s="69" t="str">
        <f>"*"&amp;C2614</f>
        <v>*Northern Bellakar (SL)</v>
      </c>
    </row>
    <row r="2615" spans="1:9" x14ac:dyDescent="0.25">
      <c r="A2615" t="s">
        <v>221</v>
      </c>
      <c r="B2615">
        <f>COUNTIF(progressive!C$13:BW$227,'cards-dc.json'!I226)</f>
        <v>0</v>
      </c>
      <c r="C2615" t="s">
        <v>6772</v>
      </c>
      <c r="D2615" t="s">
        <v>3835</v>
      </c>
      <c r="E2615" s="56" t="s">
        <v>3930</v>
      </c>
      <c r="F2615" t="s">
        <v>9795</v>
      </c>
      <c r="G2615" t="s">
        <v>9786</v>
      </c>
      <c r="H2615" t="s">
        <v>12511</v>
      </c>
      <c r="I2615" s="69" t="str">
        <f>"*"&amp;C2615</f>
        <v>*Northern Rhovanion (TW)</v>
      </c>
    </row>
    <row r="2616" spans="1:9" x14ac:dyDescent="0.25">
      <c r="A2616" t="s">
        <v>3777</v>
      </c>
      <c r="C2616" t="s">
        <v>6773</v>
      </c>
      <c r="D2616" t="s">
        <v>3816</v>
      </c>
      <c r="E2616" t="s">
        <v>3951</v>
      </c>
      <c r="F2616">
        <v>0</v>
      </c>
      <c r="G2616">
        <v>0</v>
      </c>
      <c r="H2616" t="s">
        <v>12512</v>
      </c>
      <c r="I2616" s="69" t="str">
        <f>"*"&amp;C2616</f>
        <v>*Northern Wyrms (BU)</v>
      </c>
    </row>
    <row r="2617" spans="1:9" x14ac:dyDescent="0.25">
      <c r="A2617" t="s">
        <v>9906</v>
      </c>
      <c r="B2617">
        <f>COUNTIF(progressive!C$13:BW$227,'cards-dc.json'!I3249)</f>
        <v>0</v>
      </c>
      <c r="C2617" t="s">
        <v>9983</v>
      </c>
      <c r="D2617" t="s">
        <v>3834</v>
      </c>
      <c r="H2617" t="s">
        <v>12513</v>
      </c>
      <c r="I2617" s="69" t="str">
        <f>"*"&amp;C2617</f>
        <v>*Northman Stronghold (TI)</v>
      </c>
    </row>
    <row r="2618" spans="1:9" x14ac:dyDescent="0.25">
      <c r="A2618" t="s">
        <v>9907</v>
      </c>
      <c r="B2618">
        <f>COUNTIF(progressive!C$13:BW$227,'cards-dc.json'!I3250)</f>
        <v>0</v>
      </c>
      <c r="C2618" t="s">
        <v>9984</v>
      </c>
      <c r="D2618" t="s">
        <v>3834</v>
      </c>
      <c r="H2618" t="s">
        <v>12514</v>
      </c>
      <c r="I2618" s="69" t="str">
        <f>"*"&amp;C2618</f>
        <v>*Not a Bad Fellow (TI)</v>
      </c>
    </row>
    <row r="2619" spans="1:9" x14ac:dyDescent="0.25">
      <c r="A2619" t="s">
        <v>629</v>
      </c>
      <c r="B2619">
        <f>COUNTIF(progressive!C$13:BW$227,'cards-dc.json'!I998)</f>
        <v>0</v>
      </c>
      <c r="C2619" t="s">
        <v>6774</v>
      </c>
      <c r="D2619" t="s">
        <v>3833</v>
      </c>
      <c r="E2619" s="56" t="s">
        <v>3937</v>
      </c>
      <c r="F2619" t="s">
        <v>9790</v>
      </c>
      <c r="G2619" t="s">
        <v>9788</v>
      </c>
      <c r="H2619" t="s">
        <v>12515</v>
      </c>
      <c r="I2619" s="69" t="str">
        <f>"*"&amp;C2619</f>
        <v>*Not at Home (TD)</v>
      </c>
    </row>
    <row r="2620" spans="1:9" x14ac:dyDescent="0.25">
      <c r="A2620" t="s">
        <v>1762</v>
      </c>
      <c r="B2620">
        <f>COUNTIF(progressive!C$13:BW$227,'cards-dc.json'!I2361)</f>
        <v>0</v>
      </c>
      <c r="C2620" t="s">
        <v>6775</v>
      </c>
      <c r="D2620" t="s">
        <v>3819</v>
      </c>
      <c r="E2620" s="56" t="s">
        <v>3951</v>
      </c>
      <c r="F2620">
        <v>0</v>
      </c>
      <c r="G2620">
        <v>0</v>
      </c>
      <c r="H2620" t="s">
        <v>12516</v>
      </c>
      <c r="I2620" s="69" t="str">
        <f>"*"&amp;C2620</f>
        <v>*Not Badly Off (DF)</v>
      </c>
    </row>
    <row r="2621" spans="1:9" x14ac:dyDescent="0.25">
      <c r="A2621" t="s">
        <v>1950</v>
      </c>
      <c r="B2621">
        <f>COUNTIF(progressive!C$13:BW$227,'cards-dc.json'!I2562)</f>
        <v>0</v>
      </c>
      <c r="C2621" t="s">
        <v>6776</v>
      </c>
      <c r="D2621" t="s">
        <v>3828</v>
      </c>
      <c r="E2621" s="56" t="s">
        <v>3951</v>
      </c>
      <c r="F2621">
        <v>0</v>
      </c>
      <c r="G2621">
        <v>0</v>
      </c>
      <c r="H2621" t="s">
        <v>12517</v>
      </c>
      <c r="I2621" s="69" t="str">
        <f>"*"&amp;C2621</f>
        <v>*Not Careful about That (NE)</v>
      </c>
    </row>
    <row r="2622" spans="1:9" x14ac:dyDescent="0.25">
      <c r="A2622" t="s">
        <v>1034</v>
      </c>
      <c r="B2622">
        <f>COUNTIF(progressive!C$13:BW$227,'cards-dc.json'!I1463)</f>
        <v>0</v>
      </c>
      <c r="C2622" t="s">
        <v>6777</v>
      </c>
      <c r="D2622" t="s">
        <v>3825</v>
      </c>
      <c r="E2622" s="56" t="s">
        <v>3926</v>
      </c>
      <c r="F2622" t="s">
        <v>9790</v>
      </c>
      <c r="G2622" t="s">
        <v>9784</v>
      </c>
      <c r="H2622" t="s">
        <v>12518</v>
      </c>
      <c r="I2622" s="69" t="str">
        <f>"*"&amp;C2622</f>
        <v>*Not Slay Needlessly (LE)</v>
      </c>
    </row>
    <row r="2623" spans="1:9" x14ac:dyDescent="0.25">
      <c r="A2623" t="s">
        <v>924</v>
      </c>
      <c r="B2623">
        <f>COUNTIF(progressive!C$13:BW$227,'cards-dc.json'!I1328)</f>
        <v>0</v>
      </c>
      <c r="C2623" t="s">
        <v>6778</v>
      </c>
      <c r="D2623" t="s">
        <v>3825</v>
      </c>
      <c r="E2623" t="s">
        <v>3942</v>
      </c>
      <c r="F2623" t="s">
        <v>9785</v>
      </c>
      <c r="G2623" t="s">
        <v>9786</v>
      </c>
      <c r="H2623" t="s">
        <v>12519</v>
      </c>
      <c r="I2623" s="69" t="str">
        <f>"*"&amp;C2623</f>
        <v>*Nothing to Eat or Drink (LE)</v>
      </c>
    </row>
    <row r="2624" spans="1:9" x14ac:dyDescent="0.25">
      <c r="A2624" t="s">
        <v>2245</v>
      </c>
      <c r="B2624">
        <f>COUNTIF(progressive!C$13:BW$227,'cards-dc.json'!I3561)</f>
        <v>0</v>
      </c>
      <c r="C2624" t="s">
        <v>6779</v>
      </c>
      <c r="D2624" t="s">
        <v>3817</v>
      </c>
      <c r="E2624" t="s">
        <v>3951</v>
      </c>
      <c r="F2624">
        <v>0</v>
      </c>
      <c r="G2624">
        <v>0</v>
      </c>
      <c r="H2624" t="s">
        <v>12520</v>
      </c>
      <c r="I2624" s="69" t="str">
        <f>"*"&amp;C2624</f>
        <v>*Nûlakad [H] (CA)</v>
      </c>
    </row>
    <row r="2625" spans="1:9" x14ac:dyDescent="0.25">
      <c r="A2625" t="s">
        <v>2245</v>
      </c>
      <c r="B2625">
        <f>COUNTIF(progressive!C$13:BW$227,'cards-dc.json'!I3562)</f>
        <v>0</v>
      </c>
      <c r="C2625" t="s">
        <v>6780</v>
      </c>
      <c r="D2625" t="s">
        <v>3817</v>
      </c>
      <c r="E2625" s="56" t="s">
        <v>3951</v>
      </c>
      <c r="F2625">
        <v>0</v>
      </c>
      <c r="G2625">
        <v>0</v>
      </c>
      <c r="H2625" t="s">
        <v>12521</v>
      </c>
      <c r="I2625" s="69" t="str">
        <f>"*"&amp;C2625</f>
        <v>*Nûlakad [M] (CA)</v>
      </c>
    </row>
    <row r="2626" spans="1:9" x14ac:dyDescent="0.25">
      <c r="A2626" t="s">
        <v>3263</v>
      </c>
      <c r="B2626">
        <f>COUNTIF(progressive!C$13:BW$227,'cards-dc.json'!#REF!)</f>
        <v>0</v>
      </c>
      <c r="C2626" t="s">
        <v>6781</v>
      </c>
      <c r="D2626" t="s">
        <v>3832</v>
      </c>
      <c r="E2626" s="56" t="s">
        <v>3951</v>
      </c>
      <c r="F2626">
        <v>0</v>
      </c>
      <c r="G2626">
        <v>0</v>
      </c>
      <c r="H2626" t="s">
        <v>12522</v>
      </c>
      <c r="I2626" s="69" t="str">
        <f>"*"&amp;C2626</f>
        <v>*Nuluzir (SL)</v>
      </c>
    </row>
    <row r="2627" spans="1:9" x14ac:dyDescent="0.25">
      <c r="A2627" t="s">
        <v>2074</v>
      </c>
      <c r="B2627">
        <f>COUNTIF(progressive!C$13:BW$227,'cards-dc.json'!I3352)</f>
        <v>0</v>
      </c>
      <c r="C2627" t="s">
        <v>6782</v>
      </c>
      <c r="D2627" t="s">
        <v>3815</v>
      </c>
      <c r="E2627" s="56" t="s">
        <v>3951</v>
      </c>
      <c r="F2627">
        <v>0</v>
      </c>
      <c r="G2627">
        <v>0</v>
      </c>
      <c r="H2627" t="s">
        <v>12523</v>
      </c>
      <c r="I2627" s="69" t="str">
        <f>"*"&amp;C2627</f>
        <v>*Númenor Perished (BO)</v>
      </c>
    </row>
    <row r="2628" spans="1:9" x14ac:dyDescent="0.25">
      <c r="A2628" t="s">
        <v>3785</v>
      </c>
      <c r="C2628" t="s">
        <v>6783</v>
      </c>
      <c r="D2628" t="s">
        <v>3816</v>
      </c>
      <c r="E2628" t="s">
        <v>3951</v>
      </c>
      <c r="F2628">
        <v>0</v>
      </c>
      <c r="G2628">
        <v>0</v>
      </c>
      <c r="H2628" t="s">
        <v>12524</v>
      </c>
      <c r="I2628" s="69" t="str">
        <f>"*"&amp;C2628</f>
        <v>*Númenórean Tomb [H] (BU)</v>
      </c>
    </row>
    <row r="2629" spans="1:9" x14ac:dyDescent="0.25">
      <c r="A2629" t="s">
        <v>3785</v>
      </c>
      <c r="C2629" t="s">
        <v>6784</v>
      </c>
      <c r="D2629" t="s">
        <v>3816</v>
      </c>
      <c r="E2629" t="s">
        <v>3951</v>
      </c>
      <c r="F2629">
        <v>0</v>
      </c>
      <c r="G2629">
        <v>0</v>
      </c>
      <c r="H2629" t="s">
        <v>12524</v>
      </c>
      <c r="I2629" s="69" t="str">
        <f>"*"&amp;C2629</f>
        <v>*Númenórean Tomb [M] (BU)</v>
      </c>
    </row>
    <row r="2630" spans="1:9" x14ac:dyDescent="0.25">
      <c r="A2630" t="s">
        <v>3114</v>
      </c>
      <c r="B2630">
        <f>COUNTIF(progressive!C$13:BW$227,'cards-dc.json'!#REF!)</f>
        <v>0</v>
      </c>
      <c r="C2630" t="s">
        <v>6785</v>
      </c>
      <c r="D2630" t="s">
        <v>3830</v>
      </c>
      <c r="E2630" t="s">
        <v>3951</v>
      </c>
      <c r="F2630">
        <v>0</v>
      </c>
      <c r="G2630">
        <v>0</v>
      </c>
      <c r="H2630" t="s">
        <v>12525</v>
      </c>
      <c r="I2630" s="69" t="str">
        <f>"*"&amp;C2630</f>
        <v>*Númenór's Legacy (RN)</v>
      </c>
    </row>
    <row r="2631" spans="1:9" x14ac:dyDescent="0.25">
      <c r="A2631" t="s">
        <v>222</v>
      </c>
      <c r="B2631">
        <f>COUNTIF(progressive!C$13:BW$227,'cards-dc.json'!I227)</f>
        <v>0</v>
      </c>
      <c r="C2631" t="s">
        <v>6786</v>
      </c>
      <c r="D2631" t="s">
        <v>3835</v>
      </c>
      <c r="E2631" t="s">
        <v>3928</v>
      </c>
      <c r="F2631" t="s">
        <v>9795</v>
      </c>
      <c r="G2631" t="s">
        <v>9786</v>
      </c>
      <c r="H2631" t="s">
        <v>12526</v>
      </c>
      <c r="I2631" s="69" t="str">
        <f>"*"&amp;C2631</f>
        <v>*Númeriador (TW)</v>
      </c>
    </row>
    <row r="2632" spans="1:9" x14ac:dyDescent="0.25">
      <c r="A2632" t="s">
        <v>2868</v>
      </c>
      <c r="B2632">
        <f>COUNTIF(progressive!C$13:BW$227,'cards-dc.json'!I2666)</f>
        <v>0</v>
      </c>
      <c r="C2632" t="s">
        <v>6787</v>
      </c>
      <c r="D2632" t="s">
        <v>3829</v>
      </c>
      <c r="E2632" t="s">
        <v>3951</v>
      </c>
      <c r="F2632">
        <v>0</v>
      </c>
      <c r="G2632">
        <v>0</v>
      </c>
      <c r="H2632" t="s">
        <v>12527</v>
      </c>
      <c r="I2632" s="69" t="str">
        <f>"*"&amp;C2632</f>
        <v>*Nuorilintu (NW)</v>
      </c>
    </row>
    <row r="2633" spans="1:9" x14ac:dyDescent="0.25">
      <c r="A2633" t="s">
        <v>2279</v>
      </c>
      <c r="B2633">
        <f>COUNTIF(progressive!C$13:BW$227,'cards-dc.json'!I3607)</f>
        <v>0</v>
      </c>
      <c r="C2633" t="s">
        <v>6788</v>
      </c>
      <c r="D2633" t="s">
        <v>3818</v>
      </c>
      <c r="E2633" t="s">
        <v>3951</v>
      </c>
      <c r="F2633">
        <v>0</v>
      </c>
      <c r="G2633">
        <v>0</v>
      </c>
      <c r="H2633" t="s">
        <v>10124</v>
      </c>
      <c r="I2633" s="69" t="str">
        <f>"*"&amp;C2633</f>
        <v>*Nûrad (CP)</v>
      </c>
    </row>
    <row r="2634" spans="1:9" x14ac:dyDescent="0.25">
      <c r="A2634" t="s">
        <v>2280</v>
      </c>
      <c r="B2634">
        <f>COUNTIF(progressive!C$13:BW$227,'cards-dc.json'!I3608)</f>
        <v>0</v>
      </c>
      <c r="C2634" t="s">
        <v>6789</v>
      </c>
      <c r="D2634" t="s">
        <v>3818</v>
      </c>
      <c r="E2634" t="s">
        <v>3951</v>
      </c>
      <c r="F2634">
        <v>0</v>
      </c>
      <c r="G2634">
        <v>0</v>
      </c>
      <c r="H2634" t="s">
        <v>10124</v>
      </c>
      <c r="I2634" s="69" t="str">
        <f>"*"&amp;C2634</f>
        <v>*Nuriag (CP)</v>
      </c>
    </row>
    <row r="2635" spans="1:9" x14ac:dyDescent="0.25">
      <c r="A2635" t="s">
        <v>1213</v>
      </c>
      <c r="B2635">
        <f>COUNTIF(progressive!C$13:BW$227,'cards-dc.json'!I1726)</f>
        <v>0</v>
      </c>
      <c r="C2635" t="s">
        <v>6790</v>
      </c>
      <c r="D2635" t="s">
        <v>3813</v>
      </c>
      <c r="E2635" t="s">
        <v>3939</v>
      </c>
      <c r="F2635" t="s">
        <v>9791</v>
      </c>
      <c r="G2635" t="s">
        <v>9784</v>
      </c>
      <c r="H2635" t="s">
        <v>12528</v>
      </c>
      <c r="I2635" s="69" t="str">
        <f>"*"&amp;C2635</f>
        <v>*Nûriags (AS)</v>
      </c>
    </row>
    <row r="2636" spans="1:9" x14ac:dyDescent="0.25">
      <c r="A2636" t="s">
        <v>223</v>
      </c>
      <c r="B2636">
        <f>COUNTIF(progressive!C$13:BW$227,'cards-dc.json'!I228)</f>
        <v>0</v>
      </c>
      <c r="C2636" t="s">
        <v>6791</v>
      </c>
      <c r="D2636" t="s">
        <v>3835</v>
      </c>
      <c r="E2636" t="s">
        <v>3928</v>
      </c>
      <c r="F2636" t="s">
        <v>9795</v>
      </c>
      <c r="G2636" t="s">
        <v>9786</v>
      </c>
      <c r="H2636" t="s">
        <v>12529</v>
      </c>
      <c r="I2636" s="69" t="str">
        <f>"*"&amp;C2636</f>
        <v>*Nurn (TW)</v>
      </c>
    </row>
    <row r="2637" spans="1:9" x14ac:dyDescent="0.25">
      <c r="A2637" t="s">
        <v>1850</v>
      </c>
      <c r="B2637">
        <f>COUNTIF(progressive!C$13:BW$227,'cards-dc.json'!I2460)</f>
        <v>0</v>
      </c>
      <c r="C2637" t="s">
        <v>6792</v>
      </c>
      <c r="D2637" t="s">
        <v>3828</v>
      </c>
      <c r="E2637" t="s">
        <v>3951</v>
      </c>
      <c r="F2637">
        <v>0</v>
      </c>
      <c r="G2637">
        <v>0</v>
      </c>
      <c r="H2637" t="s">
        <v>12530</v>
      </c>
      <c r="I2637" s="69" t="str">
        <f>"*"&amp;C2637</f>
        <v>*Núrnen (NE)</v>
      </c>
    </row>
    <row r="2638" spans="1:9" x14ac:dyDescent="0.25">
      <c r="A2638" t="s">
        <v>1126</v>
      </c>
      <c r="B2638">
        <f>COUNTIF(progressive!C$13:BW$227,'cards-dc.json'!I1787)</f>
        <v>0</v>
      </c>
      <c r="C2638" t="s">
        <v>6794</v>
      </c>
      <c r="D2638" t="s">
        <v>3813</v>
      </c>
      <c r="E2638" t="s">
        <v>3935</v>
      </c>
      <c r="F2638" t="s">
        <v>9793</v>
      </c>
      <c r="G2638" t="s">
        <v>9788</v>
      </c>
      <c r="H2638" t="s">
        <v>12531</v>
      </c>
      <c r="I2638" s="69" t="str">
        <f>"*"&amp;C2638</f>
        <v>*Nûrniag Camp [H] (AS)</v>
      </c>
    </row>
    <row r="2639" spans="1:9" x14ac:dyDescent="0.25">
      <c r="A2639" t="s">
        <v>1126</v>
      </c>
      <c r="B2639">
        <f>COUNTIF(progressive!C$13:BW$227,'cards-dc.json'!I1614)</f>
        <v>0</v>
      </c>
      <c r="C2639" t="s">
        <v>6793</v>
      </c>
      <c r="D2639" t="s">
        <v>3825</v>
      </c>
      <c r="E2639" t="s">
        <v>3926</v>
      </c>
      <c r="F2639" t="s">
        <v>9793</v>
      </c>
      <c r="G2639" t="s">
        <v>9784</v>
      </c>
      <c r="H2639" t="s">
        <v>12532</v>
      </c>
      <c r="I2639" s="69" t="str">
        <f>"*"&amp;C2639</f>
        <v>*Nûrniag Camp [M] (LE)</v>
      </c>
    </row>
    <row r="2640" spans="1:9" x14ac:dyDescent="0.25">
      <c r="A2640" t="s">
        <v>1035</v>
      </c>
      <c r="B2640">
        <f>COUNTIF(progressive!C$13:BW$227,'cards-dc.json'!I1727)</f>
        <v>0</v>
      </c>
      <c r="C2640" t="s">
        <v>6796</v>
      </c>
      <c r="D2640" t="s">
        <v>3813</v>
      </c>
      <c r="E2640" t="s">
        <v>3946</v>
      </c>
      <c r="F2640" t="s">
        <v>9791</v>
      </c>
      <c r="G2640" t="s">
        <v>9788</v>
      </c>
      <c r="H2640" t="s">
        <v>12533</v>
      </c>
      <c r="I2640" s="69" t="str">
        <f>"*"&amp;C2640</f>
        <v>*Nûrniags (AS)</v>
      </c>
    </row>
    <row r="2641" spans="1:9" x14ac:dyDescent="0.25">
      <c r="A2641" t="s">
        <v>1035</v>
      </c>
      <c r="B2641">
        <f>COUNTIF(progressive!C$13:BW$227,'cards-dc.json'!I1464)</f>
        <v>5</v>
      </c>
      <c r="C2641" t="s">
        <v>6795</v>
      </c>
      <c r="D2641" t="s">
        <v>3825</v>
      </c>
      <c r="E2641" s="56" t="s">
        <v>3926</v>
      </c>
      <c r="F2641" t="s">
        <v>9791</v>
      </c>
      <c r="G2641" t="s">
        <v>9784</v>
      </c>
      <c r="H2641" t="s">
        <v>12534</v>
      </c>
      <c r="I2641" s="69" t="str">
        <f>"*"&amp;C2641</f>
        <v>*Nûrniags (LE)</v>
      </c>
    </row>
    <row r="2642" spans="1:9" x14ac:dyDescent="0.25">
      <c r="A2642" t="s">
        <v>1951</v>
      </c>
      <c r="B2642">
        <f>COUNTIF(progressive!C$13:BW$227,'cards-dc.json'!I2563)</f>
        <v>0</v>
      </c>
      <c r="C2642" t="s">
        <v>6797</v>
      </c>
      <c r="D2642" t="s">
        <v>3828</v>
      </c>
      <c r="E2642" s="56" t="s">
        <v>3951</v>
      </c>
      <c r="F2642">
        <v>0</v>
      </c>
      <c r="G2642">
        <v>0</v>
      </c>
      <c r="H2642" t="s">
        <v>12535</v>
      </c>
      <c r="I2642" s="69" t="str">
        <f>"*"&amp;C2642</f>
        <v>*Nursed with Fell Meats (NE)</v>
      </c>
    </row>
    <row r="2643" spans="1:9" x14ac:dyDescent="0.25">
      <c r="A2643" t="s">
        <v>1801</v>
      </c>
      <c r="B2643">
        <f>COUNTIF(progressive!C$13:BW$227,'cards-dc.json'!I2406)</f>
        <v>0</v>
      </c>
      <c r="C2643" t="s">
        <v>6798</v>
      </c>
      <c r="D2643" t="s">
        <v>3819</v>
      </c>
      <c r="E2643" s="56" t="s">
        <v>3951</v>
      </c>
      <c r="F2643">
        <v>0</v>
      </c>
      <c r="G2643">
        <v>0</v>
      </c>
      <c r="H2643" t="s">
        <v>12536</v>
      </c>
      <c r="I2643" s="69" t="str">
        <f>"*"&amp;C2643</f>
        <v>*Nurunkhizdín [H] (DF)</v>
      </c>
    </row>
    <row r="2644" spans="1:9" x14ac:dyDescent="0.25">
      <c r="A2644" t="s">
        <v>1801</v>
      </c>
      <c r="B2644">
        <f>COUNTIF(progressive!C$13:BW$227,'cards-dc.json'!I2407)</f>
        <v>0</v>
      </c>
      <c r="C2644" t="s">
        <v>6799</v>
      </c>
      <c r="D2644" t="s">
        <v>3819</v>
      </c>
      <c r="E2644" t="s">
        <v>3951</v>
      </c>
      <c r="F2644">
        <v>0</v>
      </c>
      <c r="G2644">
        <v>0</v>
      </c>
      <c r="H2644" t="s">
        <v>12537</v>
      </c>
      <c r="I2644" s="69" t="str">
        <f>"*"&amp;C2644</f>
        <v>*Nurunkhizdín [M] (DF)</v>
      </c>
    </row>
    <row r="2645" spans="1:9" x14ac:dyDescent="0.25">
      <c r="A2645" t="s">
        <v>3443</v>
      </c>
      <c r="B2645">
        <f>COUNTIF(progressive!C$13:BW$227,'cards-dc.json'!I4103)</f>
        <v>0</v>
      </c>
      <c r="C2645" t="s">
        <v>6800</v>
      </c>
      <c r="D2645" t="s">
        <v>3832</v>
      </c>
      <c r="E2645" s="56" t="s">
        <v>3951</v>
      </c>
      <c r="F2645">
        <v>0</v>
      </c>
      <c r="G2645">
        <v>0</v>
      </c>
      <c r="H2645" t="s">
        <v>12538</v>
      </c>
      <c r="I2645" s="69" t="str">
        <f>"*"&amp;C2645</f>
        <v>*Ny Chennacatt [H] (SL)</v>
      </c>
    </row>
    <row r="2646" spans="1:9" x14ac:dyDescent="0.25">
      <c r="A2646" t="s">
        <v>3443</v>
      </c>
      <c r="B2646">
        <f>COUNTIF(progressive!C$13:BW$227,'cards-dc.json'!I4104)</f>
        <v>0</v>
      </c>
      <c r="C2646" t="s">
        <v>6801</v>
      </c>
      <c r="D2646" t="s">
        <v>3832</v>
      </c>
      <c r="E2646" s="56" t="s">
        <v>3951</v>
      </c>
      <c r="F2646">
        <v>0</v>
      </c>
      <c r="G2646">
        <v>0</v>
      </c>
      <c r="H2646" t="s">
        <v>12539</v>
      </c>
      <c r="I2646" s="69" t="str">
        <f>"*"&amp;C2646</f>
        <v>*Ny Chennacatt [M] (SL)</v>
      </c>
    </row>
    <row r="2647" spans="1:9" x14ac:dyDescent="0.25">
      <c r="A2647" t="s">
        <v>1763</v>
      </c>
      <c r="B2647">
        <f>COUNTIF(progressive!C$13:BW$227,'cards-dc.json'!I2362)</f>
        <v>0</v>
      </c>
      <c r="C2647" t="s">
        <v>6802</v>
      </c>
      <c r="D2647" t="s">
        <v>3819</v>
      </c>
      <c r="E2647" t="s">
        <v>3951</v>
      </c>
      <c r="F2647">
        <v>0</v>
      </c>
      <c r="G2647">
        <v>0</v>
      </c>
      <c r="H2647" t="s">
        <v>12540</v>
      </c>
      <c r="I2647" s="69" t="str">
        <f>"*"&amp;C2647</f>
        <v>*Oakenshield (DF)</v>
      </c>
    </row>
    <row r="2648" spans="1:9" x14ac:dyDescent="0.25">
      <c r="A2648" t="s">
        <v>3444</v>
      </c>
      <c r="B2648">
        <f>COUNTIF(progressive!C$13:BW$227,'cards-dc.json'!I4105)</f>
        <v>0</v>
      </c>
      <c r="C2648" t="s">
        <v>6803</v>
      </c>
      <c r="D2648" t="s">
        <v>3832</v>
      </c>
      <c r="E2648" s="56" t="s">
        <v>3951</v>
      </c>
      <c r="F2648">
        <v>0</v>
      </c>
      <c r="G2648">
        <v>0</v>
      </c>
      <c r="H2648" t="s">
        <v>12541</v>
      </c>
      <c r="I2648" s="69" t="str">
        <f>"*"&amp;C2648</f>
        <v>*Oasis of Fult [H] (SL)</v>
      </c>
    </row>
    <row r="2649" spans="1:9" x14ac:dyDescent="0.25">
      <c r="A2649" t="s">
        <v>3444</v>
      </c>
      <c r="B2649">
        <f>COUNTIF(progressive!C$13:BW$227,'cards-dc.json'!I4106)</f>
        <v>0</v>
      </c>
      <c r="C2649" t="s">
        <v>6804</v>
      </c>
      <c r="D2649" t="s">
        <v>3832</v>
      </c>
      <c r="E2649" s="56" t="s">
        <v>3951</v>
      </c>
      <c r="F2649">
        <v>0</v>
      </c>
      <c r="G2649">
        <v>0</v>
      </c>
      <c r="H2649" t="s">
        <v>12542</v>
      </c>
      <c r="I2649" s="69" t="str">
        <f>"*"&amp;C2649</f>
        <v>*Oasis of Fult [M] (SL)</v>
      </c>
    </row>
    <row r="2650" spans="1:9" x14ac:dyDescent="0.25">
      <c r="A2650" t="s">
        <v>2590</v>
      </c>
      <c r="B2650">
        <f>COUNTIF(progressive!C$13:BW$227,'cards-dc.json'!I3970)</f>
        <v>0</v>
      </c>
      <c r="C2650" t="s">
        <v>6805</v>
      </c>
      <c r="D2650" t="s">
        <v>3823</v>
      </c>
      <c r="E2650" s="56" t="s">
        <v>3951</v>
      </c>
      <c r="F2650">
        <v>0</v>
      </c>
      <c r="G2650">
        <v>0</v>
      </c>
      <c r="H2650" t="s">
        <v>12543</v>
      </c>
      <c r="I2650" s="69" t="str">
        <f>"*"&amp;C2650</f>
        <v>*Oath to the Dragon (GW)</v>
      </c>
    </row>
    <row r="2651" spans="1:9" x14ac:dyDescent="0.25">
      <c r="A2651" t="s">
        <v>3687</v>
      </c>
      <c r="B2651">
        <f>COUNTIF(progressive!C$13:BW$227,'cards-dc.json'!I4252)</f>
        <v>0</v>
      </c>
      <c r="C2651" t="s">
        <v>6806</v>
      </c>
      <c r="D2651" t="s">
        <v>3837</v>
      </c>
      <c r="E2651" s="56" t="s">
        <v>3951</v>
      </c>
      <c r="F2651">
        <v>0</v>
      </c>
      <c r="G2651">
        <v>0</v>
      </c>
      <c r="H2651" t="s">
        <v>12544</v>
      </c>
      <c r="I2651" s="69" t="str">
        <f>"*"&amp;C2651</f>
        <v>*Oathbreaker (WR)</v>
      </c>
    </row>
    <row r="2652" spans="1:9" x14ac:dyDescent="0.25">
      <c r="A2652" t="s">
        <v>3688</v>
      </c>
      <c r="B2652">
        <f>COUNTIF(progressive!C$13:BW$227,'cards-dc.json'!I4253)</f>
        <v>0</v>
      </c>
      <c r="C2652" t="s">
        <v>6807</v>
      </c>
      <c r="D2652" t="s">
        <v>3837</v>
      </c>
      <c r="E2652" s="56" t="s">
        <v>3951</v>
      </c>
      <c r="F2652">
        <v>0</v>
      </c>
      <c r="G2652">
        <v>0</v>
      </c>
      <c r="H2652" t="s">
        <v>12545</v>
      </c>
      <c r="I2652" s="69" t="str">
        <f>"*"&amp;C2652</f>
        <v>*Oaths You have Taken (WR)</v>
      </c>
    </row>
    <row r="2653" spans="1:9" x14ac:dyDescent="0.25">
      <c r="A2653" t="s">
        <v>1434</v>
      </c>
      <c r="B2653">
        <f>COUNTIF(progressive!C$13:BW$227,'cards-dc.json'!I1994)</f>
        <v>0</v>
      </c>
      <c r="C2653" t="s">
        <v>6808</v>
      </c>
      <c r="D2653" t="s">
        <v>3814</v>
      </c>
      <c r="E2653" t="s">
        <v>3927</v>
      </c>
      <c r="F2653" t="s">
        <v>9790</v>
      </c>
      <c r="G2653" t="s">
        <v>9784</v>
      </c>
      <c r="H2653" t="s">
        <v>12546</v>
      </c>
      <c r="I2653" s="69" t="str">
        <f>"*"&amp;C2653</f>
        <v>*Obey Him or Die (BA)</v>
      </c>
    </row>
    <row r="2654" spans="1:9" x14ac:dyDescent="0.25">
      <c r="A2654" t="s">
        <v>881</v>
      </c>
      <c r="B2654">
        <f>COUNTIF(progressive!C$13:BW$227,'cards-dc.json'!I1250)</f>
        <v>0</v>
      </c>
      <c r="C2654" t="s">
        <v>6809</v>
      </c>
      <c r="D2654" t="s">
        <v>3825</v>
      </c>
      <c r="E2654" t="s">
        <v>3925</v>
      </c>
      <c r="F2654" t="s">
        <v>9787</v>
      </c>
      <c r="G2654" t="s">
        <v>9784</v>
      </c>
      <c r="H2654" t="s">
        <v>12547</v>
      </c>
      <c r="I2654" s="69" t="str">
        <f>"*"&amp;C2654</f>
        <v>*Odoacer (LE)</v>
      </c>
    </row>
    <row r="2655" spans="1:9" x14ac:dyDescent="0.25">
      <c r="A2655" t="s">
        <v>1579</v>
      </c>
      <c r="B2655">
        <f>COUNTIF(progressive!C$13:BW$227,'cards-dc.json'!I2157)</f>
        <v>0</v>
      </c>
      <c r="C2655" t="s">
        <v>6810</v>
      </c>
      <c r="D2655" t="s">
        <v>3822</v>
      </c>
      <c r="E2655" s="56">
        <v>0</v>
      </c>
      <c r="F2655">
        <v>0</v>
      </c>
      <c r="G2655">
        <v>0</v>
      </c>
      <c r="H2655" t="s">
        <v>12548</v>
      </c>
      <c r="I2655" s="69" t="str">
        <f>"*"&amp;C2655</f>
        <v>*Of the Green-elves (FB)</v>
      </c>
    </row>
    <row r="2656" spans="1:9" x14ac:dyDescent="0.25">
      <c r="A2656" t="s">
        <v>2591</v>
      </c>
      <c r="B2656">
        <f>COUNTIF(progressive!C$13:BW$227,'cards-dc.json'!I3971)</f>
        <v>0</v>
      </c>
      <c r="C2656" t="s">
        <v>6811</v>
      </c>
      <c r="D2656" t="s">
        <v>3823</v>
      </c>
      <c r="E2656" t="s">
        <v>3951</v>
      </c>
      <c r="F2656">
        <v>0</v>
      </c>
      <c r="G2656">
        <v>0</v>
      </c>
      <c r="H2656" t="s">
        <v>12549</v>
      </c>
      <c r="I2656" s="69" t="str">
        <f>"*"&amp;C2656</f>
        <v>*Of the Race of Dale (GW)</v>
      </c>
    </row>
    <row r="2657" spans="1:9" x14ac:dyDescent="0.25">
      <c r="A2657" t="s">
        <v>2683</v>
      </c>
      <c r="B2657">
        <f>COUNTIF(progressive!C$13:BW$227,'cards-dc.json'!#REF!)</f>
        <v>0</v>
      </c>
      <c r="C2657" t="s">
        <v>6812</v>
      </c>
      <c r="D2657" t="s">
        <v>3824</v>
      </c>
      <c r="E2657" s="56" t="s">
        <v>3951</v>
      </c>
      <c r="F2657">
        <v>0</v>
      </c>
      <c r="G2657">
        <v>0</v>
      </c>
      <c r="H2657" t="s">
        <v>12550</v>
      </c>
      <c r="I2657" s="69" t="str">
        <f>"*"&amp;C2657</f>
        <v>*Of Which They Were Made (KN)</v>
      </c>
    </row>
    <row r="2658" spans="1:9" x14ac:dyDescent="0.25">
      <c r="A2658" t="s">
        <v>2648</v>
      </c>
      <c r="B2658">
        <f>COUNTIF(progressive!C$13:BW$227,'cards-dc.json'!I4043)</f>
        <v>0</v>
      </c>
      <c r="C2658" t="s">
        <v>6813</v>
      </c>
      <c r="D2658" t="s">
        <v>3824</v>
      </c>
      <c r="E2658" s="56" t="s">
        <v>3951</v>
      </c>
      <c r="F2658">
        <v>0</v>
      </c>
      <c r="G2658">
        <v>0</v>
      </c>
      <c r="H2658" t="s">
        <v>12551</v>
      </c>
      <c r="I2658" s="69" t="str">
        <f>"*"&amp;C2658</f>
        <v>*Ognor (KN)</v>
      </c>
    </row>
    <row r="2659" spans="1:9" x14ac:dyDescent="0.25">
      <c r="A2659" t="s">
        <v>2075</v>
      </c>
      <c r="B2659">
        <f>COUNTIF(progressive!C$13:BW$227,'cards-dc.json'!I3353)</f>
        <v>0</v>
      </c>
      <c r="C2659" t="s">
        <v>6814</v>
      </c>
      <c r="D2659" t="s">
        <v>3815</v>
      </c>
      <c r="E2659" t="s">
        <v>3951</v>
      </c>
      <c r="F2659">
        <v>0</v>
      </c>
      <c r="G2659">
        <v>0</v>
      </c>
      <c r="H2659" t="s">
        <v>12552</v>
      </c>
      <c r="I2659" s="69" t="str">
        <f>"*"&amp;C2659</f>
        <v>*Ogurk-bâsh (BO)</v>
      </c>
    </row>
    <row r="2660" spans="1:9" x14ac:dyDescent="0.25">
      <c r="A2660" t="s">
        <v>56</v>
      </c>
      <c r="B2660">
        <f>COUNTIF(progressive!C$13:BW$227,'cards-dc.json'!I58)</f>
        <v>0</v>
      </c>
      <c r="C2660" t="s">
        <v>6815</v>
      </c>
      <c r="D2660" t="s">
        <v>3835</v>
      </c>
      <c r="E2660" t="s">
        <v>3926</v>
      </c>
      <c r="F2660" t="s">
        <v>9787</v>
      </c>
      <c r="G2660" t="s">
        <v>9788</v>
      </c>
      <c r="H2660" t="s">
        <v>12553</v>
      </c>
      <c r="I2660" s="69" t="str">
        <f>"*"&amp;C2660</f>
        <v>*Óin (TW)</v>
      </c>
    </row>
    <row r="2661" spans="1:9" x14ac:dyDescent="0.25">
      <c r="A2661" t="s">
        <v>3115</v>
      </c>
      <c r="B2661">
        <f>COUNTIF(progressive!C$13:BW$227,'cards-dc.json'!#REF!)</f>
        <v>0</v>
      </c>
      <c r="C2661" t="s">
        <v>6816</v>
      </c>
      <c r="D2661" t="s">
        <v>3830</v>
      </c>
      <c r="E2661" t="s">
        <v>3951</v>
      </c>
      <c r="F2661">
        <v>0</v>
      </c>
      <c r="G2661">
        <v>0</v>
      </c>
      <c r="H2661" t="s">
        <v>12554</v>
      </c>
      <c r="I2661" s="69" t="str">
        <f>"*"&amp;C2661</f>
        <v>*Old Alliances (RN)</v>
      </c>
    </row>
    <row r="2662" spans="1:9" x14ac:dyDescent="0.25">
      <c r="A2662" t="s">
        <v>2592</v>
      </c>
      <c r="B2662">
        <f>COUNTIF(progressive!C$13:BW$227,'cards-dc.json'!I3972)</f>
        <v>0</v>
      </c>
      <c r="C2662" t="s">
        <v>6817</v>
      </c>
      <c r="D2662" t="s">
        <v>3823</v>
      </c>
      <c r="E2662" t="s">
        <v>3951</v>
      </c>
      <c r="F2662">
        <v>0</v>
      </c>
      <c r="G2662">
        <v>0</v>
      </c>
      <c r="H2662" t="s">
        <v>12555</v>
      </c>
      <c r="I2662" s="69" t="str">
        <f>"*"&amp;C2662</f>
        <v>*Old and Cunning (GW)</v>
      </c>
    </row>
    <row r="2663" spans="1:9" x14ac:dyDescent="0.25">
      <c r="A2663" t="s">
        <v>1036</v>
      </c>
      <c r="B2663">
        <f>COUNTIF(progressive!C$13:BW$227,'cards-dc.json'!I1465)</f>
        <v>0</v>
      </c>
      <c r="C2663" t="s">
        <v>6818</v>
      </c>
      <c r="D2663" t="s">
        <v>3825</v>
      </c>
      <c r="E2663" t="s">
        <v>3942</v>
      </c>
      <c r="F2663" t="s">
        <v>9790</v>
      </c>
      <c r="G2663" t="s">
        <v>9784</v>
      </c>
      <c r="H2663" t="s">
        <v>12556</v>
      </c>
      <c r="I2663" s="69" t="str">
        <f>"*"&amp;C2663</f>
        <v>*Old Cache (LE)</v>
      </c>
    </row>
    <row r="2664" spans="1:9" x14ac:dyDescent="0.25">
      <c r="A2664" t="s">
        <v>3689</v>
      </c>
      <c r="B2664">
        <f>COUNTIF(progressive!C$13:BW$227,'cards-dc.json'!I4254)</f>
        <v>0</v>
      </c>
      <c r="C2664" t="s">
        <v>6819</v>
      </c>
      <c r="D2664" t="s">
        <v>3837</v>
      </c>
      <c r="E2664" s="56" t="s">
        <v>3951</v>
      </c>
      <c r="F2664">
        <v>0</v>
      </c>
      <c r="G2664">
        <v>0</v>
      </c>
      <c r="H2664" t="s">
        <v>12557</v>
      </c>
      <c r="I2664" s="69" t="str">
        <f>"*"&amp;C2664</f>
        <v>*Old Drûg (WR)</v>
      </c>
    </row>
    <row r="2665" spans="1:9" x14ac:dyDescent="0.25">
      <c r="A2665" t="s">
        <v>1679</v>
      </c>
      <c r="B2665">
        <f>COUNTIF(progressive!C$13:BW$227,'cards-dc.json'!I2276)</f>
        <v>0</v>
      </c>
      <c r="C2665" t="s">
        <v>6820</v>
      </c>
      <c r="D2665" t="s">
        <v>3819</v>
      </c>
      <c r="E2665" t="s">
        <v>3951</v>
      </c>
      <c r="F2665">
        <v>0</v>
      </c>
      <c r="G2665">
        <v>0</v>
      </c>
      <c r="H2665" t="s">
        <v>12558</v>
      </c>
      <c r="I2665" s="69" t="str">
        <f>"*"&amp;C2665</f>
        <v>*Old Enemies (DF)</v>
      </c>
    </row>
    <row r="2666" spans="1:9" x14ac:dyDescent="0.25">
      <c r="A2666" t="s">
        <v>464</v>
      </c>
      <c r="B2666">
        <f>COUNTIF(progressive!C$13:BW$227,'cards-dc.json'!I1788)</f>
        <v>0</v>
      </c>
      <c r="C2666" t="s">
        <v>6822</v>
      </c>
      <c r="D2666" t="s">
        <v>3813</v>
      </c>
      <c r="E2666" t="s">
        <v>3935</v>
      </c>
      <c r="F2666" t="s">
        <v>9793</v>
      </c>
      <c r="G2666" t="s">
        <v>9784</v>
      </c>
      <c r="H2666" t="s">
        <v>12559</v>
      </c>
      <c r="I2666" s="69" t="str">
        <f>"*"&amp;C2666</f>
        <v>*Old Forest [M] (AS)</v>
      </c>
    </row>
    <row r="2667" spans="1:9" x14ac:dyDescent="0.25">
      <c r="A2667" t="s">
        <v>464</v>
      </c>
      <c r="B2667">
        <f>COUNTIF(progressive!C$13:BW$227,'cards-dc.json'!I2095)</f>
        <v>0</v>
      </c>
      <c r="C2667" t="s">
        <v>6823</v>
      </c>
      <c r="D2667" t="s">
        <v>3822</v>
      </c>
      <c r="E2667">
        <v>0</v>
      </c>
      <c r="F2667">
        <v>0</v>
      </c>
      <c r="G2667">
        <v>0</v>
      </c>
      <c r="H2667" t="s">
        <v>12560</v>
      </c>
      <c r="I2667" s="69" t="str">
        <f>"*"&amp;C2667</f>
        <v>*Old Forest (FB)</v>
      </c>
    </row>
    <row r="2668" spans="1:9" x14ac:dyDescent="0.25">
      <c r="A2668" t="s">
        <v>464</v>
      </c>
      <c r="B2668">
        <f>COUNTIF(progressive!C$13:BW$227,'cards-dc.json'!I469)</f>
        <v>0</v>
      </c>
      <c r="C2668" t="s">
        <v>6821</v>
      </c>
      <c r="D2668" t="s">
        <v>3835</v>
      </c>
      <c r="E2668" t="s">
        <v>3931</v>
      </c>
      <c r="F2668" t="s">
        <v>9793</v>
      </c>
      <c r="G2668" t="s">
        <v>9788</v>
      </c>
      <c r="H2668" t="s">
        <v>12561</v>
      </c>
      <c r="I2668" s="69" t="str">
        <f>"*"&amp;C2668</f>
        <v>*Old Forest [H] (TW)</v>
      </c>
    </row>
    <row r="2669" spans="1:9" x14ac:dyDescent="0.25">
      <c r="A2669" t="s">
        <v>341</v>
      </c>
      <c r="B2669">
        <f>COUNTIF(progressive!C$13:BW$227,'cards-dc.json'!I346)</f>
        <v>0</v>
      </c>
      <c r="C2669" t="s">
        <v>6824</v>
      </c>
      <c r="D2669" t="s">
        <v>3835</v>
      </c>
      <c r="E2669" t="s">
        <v>3928</v>
      </c>
      <c r="F2669" t="s">
        <v>9790</v>
      </c>
      <c r="G2669" t="s">
        <v>9788</v>
      </c>
      <c r="H2669" t="s">
        <v>12562</v>
      </c>
      <c r="I2669" s="69" t="str">
        <f>"*"&amp;C2669</f>
        <v>*Old Friendship (TW)</v>
      </c>
    </row>
    <row r="2670" spans="1:9" x14ac:dyDescent="0.25">
      <c r="A2670" t="s">
        <v>3116</v>
      </c>
      <c r="B2670">
        <f>COUNTIF(progressive!C$13:BW$227,'cards-dc.json'!#REF!)</f>
        <v>0</v>
      </c>
      <c r="C2670" t="s">
        <v>6825</v>
      </c>
      <c r="D2670" t="s">
        <v>3830</v>
      </c>
      <c r="E2670" t="s">
        <v>3951</v>
      </c>
      <c r="F2670">
        <v>0</v>
      </c>
      <c r="G2670">
        <v>0</v>
      </c>
      <c r="H2670" t="s">
        <v>12563</v>
      </c>
      <c r="I2670" s="69" t="str">
        <f>"*"&amp;C2670</f>
        <v>*Old Grievance (RN)</v>
      </c>
    </row>
    <row r="2671" spans="1:9" x14ac:dyDescent="0.25">
      <c r="A2671" t="s">
        <v>1764</v>
      </c>
      <c r="B2671">
        <f>COUNTIF(progressive!C$13:BW$227,'cards-dc.json'!I2363)</f>
        <v>0</v>
      </c>
      <c r="C2671" t="s">
        <v>6826</v>
      </c>
      <c r="D2671" t="s">
        <v>3819</v>
      </c>
      <c r="E2671" t="s">
        <v>3951</v>
      </c>
      <c r="F2671">
        <v>0</v>
      </c>
      <c r="G2671">
        <v>0</v>
      </c>
      <c r="H2671" t="s">
        <v>12564</v>
      </c>
      <c r="I2671" s="69" t="str">
        <f>"*"&amp;C2671</f>
        <v>*Old Grudge (DF)</v>
      </c>
    </row>
    <row r="2672" spans="1:9" x14ac:dyDescent="0.25">
      <c r="A2672" t="s">
        <v>142</v>
      </c>
      <c r="B2672">
        <f>COUNTIF(progressive!C$13:BW$227,'cards-dc.json'!I145)</f>
        <v>2</v>
      </c>
      <c r="C2672" t="s">
        <v>6827</v>
      </c>
      <c r="D2672" t="s">
        <v>3835</v>
      </c>
      <c r="E2672" s="56" t="s">
        <v>3926</v>
      </c>
      <c r="F2672" t="s">
        <v>9789</v>
      </c>
      <c r="G2672" t="s">
        <v>9786</v>
      </c>
      <c r="H2672" t="s">
        <v>12565</v>
      </c>
      <c r="I2672" s="69" t="str">
        <f>"*"&amp;C2672</f>
        <v>*Old Man Willow (TW)</v>
      </c>
    </row>
    <row r="2673" spans="1:9" x14ac:dyDescent="0.25">
      <c r="A2673" t="s">
        <v>1037</v>
      </c>
      <c r="B2673">
        <f>COUNTIF(progressive!C$13:BW$227,'cards-dc.json'!I1466)</f>
        <v>0</v>
      </c>
      <c r="C2673" t="s">
        <v>6828</v>
      </c>
      <c r="D2673" t="s">
        <v>3825</v>
      </c>
      <c r="E2673" s="56" t="s">
        <v>3927</v>
      </c>
      <c r="F2673" t="s">
        <v>9790</v>
      </c>
      <c r="G2673" t="s">
        <v>9784</v>
      </c>
      <c r="H2673" t="s">
        <v>12566</v>
      </c>
      <c r="I2673" s="69" t="str">
        <f>"*"&amp;C2673</f>
        <v>*Old Prejudice (LE)</v>
      </c>
    </row>
    <row r="2674" spans="1:9" x14ac:dyDescent="0.25">
      <c r="A2674" t="s">
        <v>224</v>
      </c>
      <c r="B2674">
        <f>COUNTIF(progressive!C$13:BW$227,'cards-dc.json'!I229)</f>
        <v>2</v>
      </c>
      <c r="C2674" t="s">
        <v>6829</v>
      </c>
      <c r="D2674" t="s">
        <v>3835</v>
      </c>
      <c r="E2674" t="s">
        <v>3928</v>
      </c>
      <c r="F2674" t="s">
        <v>9795</v>
      </c>
      <c r="G2674" t="s">
        <v>9786</v>
      </c>
      <c r="H2674" t="s">
        <v>12567</v>
      </c>
      <c r="I2674" s="69" t="str">
        <f>"*"&amp;C2674</f>
        <v>*Old Pûkel Gap (TW)</v>
      </c>
    </row>
    <row r="2675" spans="1:9" x14ac:dyDescent="0.25">
      <c r="A2675" t="s">
        <v>225</v>
      </c>
      <c r="B2675">
        <f>COUNTIF(progressive!C$13:BW$227,'cards-dc.json'!I230)</f>
        <v>0</v>
      </c>
      <c r="C2675" t="s">
        <v>6830</v>
      </c>
      <c r="D2675" t="s">
        <v>3835</v>
      </c>
      <c r="E2675" s="56" t="s">
        <v>3928</v>
      </c>
      <c r="F2675" t="s">
        <v>9795</v>
      </c>
      <c r="G2675" t="s">
        <v>9786</v>
      </c>
      <c r="H2675" t="s">
        <v>12568</v>
      </c>
      <c r="I2675" s="69" t="str">
        <f>"*"&amp;C2675</f>
        <v>*Old Pûkel-land (TW)</v>
      </c>
    </row>
    <row r="2676" spans="1:9" x14ac:dyDescent="0.25">
      <c r="A2676" t="s">
        <v>342</v>
      </c>
      <c r="B2676">
        <f>COUNTIF(progressive!C$13:BW$227,'cards-dc.json'!I347)</f>
        <v>0</v>
      </c>
      <c r="C2676" t="s">
        <v>6831</v>
      </c>
      <c r="D2676" t="s">
        <v>3835</v>
      </c>
      <c r="E2676" t="s">
        <v>3930</v>
      </c>
      <c r="F2676" t="s">
        <v>9790</v>
      </c>
      <c r="G2676" t="s">
        <v>9788</v>
      </c>
      <c r="H2676" t="s">
        <v>12569</v>
      </c>
      <c r="I2676" s="69" t="str">
        <f>"*"&amp;C2676</f>
        <v>*Old Road (TW)</v>
      </c>
    </row>
    <row r="2677" spans="1:9" x14ac:dyDescent="0.25">
      <c r="A2677" t="s">
        <v>3542</v>
      </c>
      <c r="B2677">
        <f>COUNTIF(progressive!C$13:BW$227,'cards-dc.json'!I3251)</f>
        <v>0</v>
      </c>
      <c r="C2677" t="s">
        <v>6832</v>
      </c>
      <c r="D2677" t="s">
        <v>3834</v>
      </c>
      <c r="E2677" s="56" t="s">
        <v>3951</v>
      </c>
      <c r="F2677">
        <v>0</v>
      </c>
      <c r="G2677">
        <v>0</v>
      </c>
      <c r="H2677" t="s">
        <v>12570</v>
      </c>
      <c r="I2677" s="69" t="str">
        <f>"*"&amp;C2677</f>
        <v>*Old Toby (TI)</v>
      </c>
    </row>
    <row r="2678" spans="1:9" x14ac:dyDescent="0.25">
      <c r="A2678" t="s">
        <v>1214</v>
      </c>
      <c r="B2678">
        <f>COUNTIF(progressive!C$13:BW$227,'cards-dc.json'!I1728)</f>
        <v>0</v>
      </c>
      <c r="C2678" t="s">
        <v>6833</v>
      </c>
      <c r="D2678" t="s">
        <v>3813</v>
      </c>
      <c r="E2678" t="s">
        <v>3937</v>
      </c>
      <c r="F2678" t="s">
        <v>9783</v>
      </c>
      <c r="G2678" t="s">
        <v>9784</v>
      </c>
      <c r="H2678" t="s">
        <v>12571</v>
      </c>
      <c r="I2678" s="69" t="str">
        <f>"*"&amp;C2678</f>
        <v>*Old Treasure (AS)</v>
      </c>
    </row>
    <row r="2679" spans="1:9" x14ac:dyDescent="0.25">
      <c r="A2679" t="s">
        <v>882</v>
      </c>
      <c r="B2679">
        <f>COUNTIF(progressive!C$13:BW$227,'cards-dc.json'!I1251)</f>
        <v>1</v>
      </c>
      <c r="C2679" t="s">
        <v>6834</v>
      </c>
      <c r="D2679" t="s">
        <v>3825</v>
      </c>
      <c r="E2679" t="s">
        <v>3926</v>
      </c>
      <c r="F2679" t="s">
        <v>9787</v>
      </c>
      <c r="G2679" t="s">
        <v>9784</v>
      </c>
      <c r="H2679" t="s">
        <v>12572</v>
      </c>
      <c r="I2679" s="69" t="str">
        <f>"*"&amp;C2679</f>
        <v>*Old Troll (LE)</v>
      </c>
    </row>
    <row r="2680" spans="1:9" x14ac:dyDescent="0.25">
      <c r="A2680" t="s">
        <v>2593</v>
      </c>
      <c r="B2680">
        <f>COUNTIF(progressive!C$13:BW$227,'cards-dc.json'!I3973)</f>
        <v>0</v>
      </c>
      <c r="C2680" t="s">
        <v>6835</v>
      </c>
      <c r="D2680" t="s">
        <v>3823</v>
      </c>
      <c r="E2680" t="s">
        <v>3951</v>
      </c>
      <c r="F2680">
        <v>0</v>
      </c>
      <c r="G2680">
        <v>0</v>
      </c>
      <c r="H2680" t="s">
        <v>12573</v>
      </c>
      <c r="I2680" s="69" t="str">
        <f>"*"&amp;C2680</f>
        <v>*Old Winyards (GW)</v>
      </c>
    </row>
    <row r="2681" spans="1:9" x14ac:dyDescent="0.25">
      <c r="A2681" t="s">
        <v>2772</v>
      </c>
      <c r="B2681">
        <f>COUNTIF(progressive!C$13:BW$227,'cards-dc.json'!I2960)</f>
        <v>1</v>
      </c>
      <c r="C2681" t="s">
        <v>6836</v>
      </c>
      <c r="D2681" t="s">
        <v>3826</v>
      </c>
      <c r="E2681" t="s">
        <v>3951</v>
      </c>
      <c r="F2681">
        <v>0</v>
      </c>
      <c r="G2681">
        <v>0</v>
      </c>
      <c r="H2681" t="s">
        <v>12574</v>
      </c>
      <c r="I2681" s="69" t="str">
        <f>"*"&amp;C2681</f>
        <v>*Older and Fouler Things (ML)</v>
      </c>
    </row>
    <row r="2682" spans="1:9" x14ac:dyDescent="0.25">
      <c r="A2682" t="s">
        <v>2684</v>
      </c>
      <c r="B2682">
        <f>COUNTIF(progressive!C$13:BW$227,'cards-dc.json'!#REF!)</f>
        <v>0</v>
      </c>
      <c r="C2682" t="s">
        <v>6837</v>
      </c>
      <c r="D2682" t="s">
        <v>3824</v>
      </c>
      <c r="E2682" t="s">
        <v>3951</v>
      </c>
      <c r="F2682">
        <v>0</v>
      </c>
      <c r="G2682">
        <v>0</v>
      </c>
      <c r="H2682" t="s">
        <v>12575</v>
      </c>
      <c r="I2682" s="69" t="str">
        <f>"*"&amp;C2682</f>
        <v>*Olga-wama (KN)</v>
      </c>
    </row>
    <row r="2683" spans="1:9" x14ac:dyDescent="0.25">
      <c r="A2683" t="s">
        <v>3375</v>
      </c>
      <c r="B2683">
        <f>COUNTIF(progressive!C$13:BW$227,'cards-dc.json'!#REF!)</f>
        <v>0</v>
      </c>
      <c r="C2683" t="s">
        <v>6838</v>
      </c>
      <c r="D2683" t="s">
        <v>3832</v>
      </c>
      <c r="E2683" s="56" t="s">
        <v>3951</v>
      </c>
      <c r="F2683">
        <v>0</v>
      </c>
      <c r="G2683">
        <v>0</v>
      </c>
      <c r="H2683" t="s">
        <v>12576</v>
      </c>
      <c r="I2683" s="69" t="str">
        <f>"*"&amp;C2683</f>
        <v>*Oliphaunt (SL)</v>
      </c>
    </row>
    <row r="2684" spans="1:9" x14ac:dyDescent="0.25">
      <c r="A2684" t="s">
        <v>1390</v>
      </c>
      <c r="B2684">
        <f>COUNTIF(progressive!C$13:BW$227,'cards-dc.json'!I1950)</f>
        <v>0</v>
      </c>
      <c r="C2684" t="s">
        <v>6839</v>
      </c>
      <c r="D2684" t="s">
        <v>3814</v>
      </c>
      <c r="E2684" t="s">
        <v>3927</v>
      </c>
      <c r="F2684" t="s">
        <v>9789</v>
      </c>
      <c r="G2684" t="s">
        <v>9786</v>
      </c>
      <c r="H2684" t="s">
        <v>12577</v>
      </c>
      <c r="I2684" s="69" t="str">
        <f>"*"&amp;C2684</f>
        <v>*Olog Warlords (BA)</v>
      </c>
    </row>
    <row r="2685" spans="1:9" x14ac:dyDescent="0.25">
      <c r="A2685" t="s">
        <v>143</v>
      </c>
      <c r="B2685">
        <f>COUNTIF(progressive!C$13:BW$227,'cards-dc.json'!I146)</f>
        <v>2</v>
      </c>
      <c r="C2685" t="s">
        <v>6840</v>
      </c>
      <c r="D2685" t="s">
        <v>3835</v>
      </c>
      <c r="E2685" t="s">
        <v>3926</v>
      </c>
      <c r="F2685" t="s">
        <v>9789</v>
      </c>
      <c r="G2685" t="s">
        <v>9786</v>
      </c>
      <c r="H2685" t="s">
        <v>12578</v>
      </c>
      <c r="I2685" s="69" t="str">
        <f>"*"&amp;C2685</f>
        <v>*Olog-hai - Trolls (TW)</v>
      </c>
    </row>
    <row r="2686" spans="1:9" x14ac:dyDescent="0.25">
      <c r="A2686" t="s">
        <v>3755</v>
      </c>
      <c r="B2686">
        <f>COUNTIF(progressive!C$13:BW$227,'cards-dc.json'!I4331)</f>
        <v>0</v>
      </c>
      <c r="C2686" t="s">
        <v>6841</v>
      </c>
      <c r="D2686" t="s">
        <v>3816</v>
      </c>
      <c r="E2686" s="56" t="s">
        <v>3951</v>
      </c>
      <c r="F2686">
        <v>0</v>
      </c>
      <c r="G2686">
        <v>0</v>
      </c>
      <c r="H2686" t="s">
        <v>12579</v>
      </c>
      <c r="I2686" s="69" t="str">
        <f>"*"&amp;C2686</f>
        <v>*Ologong (BU)</v>
      </c>
    </row>
    <row r="2687" spans="1:9" x14ac:dyDescent="0.25">
      <c r="A2687" t="s">
        <v>2685</v>
      </c>
      <c r="B2687">
        <f>COUNTIF(progressive!C$13:BW$227,'cards-dc.json'!#REF!)</f>
        <v>0</v>
      </c>
      <c r="C2687" t="s">
        <v>6842</v>
      </c>
      <c r="D2687" t="s">
        <v>3824</v>
      </c>
      <c r="E2687" t="s">
        <v>3951</v>
      </c>
      <c r="F2687">
        <v>0</v>
      </c>
      <c r="G2687">
        <v>0</v>
      </c>
      <c r="H2687" t="s">
        <v>12580</v>
      </c>
      <c r="I2687" s="69" t="str">
        <f>"*"&amp;C2687</f>
        <v>*Olog-power (KN)</v>
      </c>
    </row>
    <row r="2688" spans="1:9" x14ac:dyDescent="0.25">
      <c r="A2688" t="s">
        <v>2056</v>
      </c>
      <c r="B2688">
        <f>COUNTIF(progressive!C$13:BW$227,'cards-dc.json'!I3334)</f>
        <v>0</v>
      </c>
      <c r="C2688" t="s">
        <v>6843</v>
      </c>
      <c r="D2688" t="s">
        <v>3815</v>
      </c>
      <c r="E2688" s="56" t="s">
        <v>3951</v>
      </c>
      <c r="F2688">
        <v>0</v>
      </c>
      <c r="G2688">
        <v>0</v>
      </c>
      <c r="H2688" t="s">
        <v>10124</v>
      </c>
      <c r="I2688" s="69" t="str">
        <f>"*"&amp;C2688</f>
        <v>*Olyas Kriis (BO)</v>
      </c>
    </row>
    <row r="2689" spans="1:9" x14ac:dyDescent="0.25">
      <c r="A2689" t="s">
        <v>3786</v>
      </c>
      <c r="C2689" t="s">
        <v>6844</v>
      </c>
      <c r="D2689" t="s">
        <v>3816</v>
      </c>
      <c r="E2689" t="s">
        <v>3951</v>
      </c>
      <c r="F2689">
        <v>0</v>
      </c>
      <c r="G2689">
        <v>0</v>
      </c>
      <c r="H2689" t="s">
        <v>12112</v>
      </c>
      <c r="I2689" s="69" t="str">
        <f>"*"&amp;C2689</f>
        <v>*Olyavud [H] (BU)</v>
      </c>
    </row>
    <row r="2690" spans="1:9" x14ac:dyDescent="0.25">
      <c r="A2690" t="s">
        <v>3786</v>
      </c>
      <c r="C2690" t="s">
        <v>6845</v>
      </c>
      <c r="D2690" t="s">
        <v>3816</v>
      </c>
      <c r="E2690" t="s">
        <v>3951</v>
      </c>
      <c r="F2690">
        <v>0</v>
      </c>
      <c r="G2690">
        <v>0</v>
      </c>
      <c r="H2690" t="s">
        <v>12581</v>
      </c>
      <c r="I2690" s="69" t="str">
        <f>"*"&amp;C2690</f>
        <v>*Olyavud [M] (BU)</v>
      </c>
    </row>
    <row r="2691" spans="1:9" x14ac:dyDescent="0.25">
      <c r="A2691" t="s">
        <v>690</v>
      </c>
      <c r="B2691">
        <f>COUNTIF(progressive!C$13:BW$227,'cards-dc.json'!I1059)</f>
        <v>0</v>
      </c>
      <c r="C2691" t="s">
        <v>6846</v>
      </c>
      <c r="D2691" t="s">
        <v>3820</v>
      </c>
      <c r="E2691" t="s">
        <v>3935</v>
      </c>
      <c r="F2691" t="s">
        <v>9787</v>
      </c>
      <c r="G2691" t="s">
        <v>9784</v>
      </c>
      <c r="H2691" t="s">
        <v>12582</v>
      </c>
      <c r="I2691" s="69" t="str">
        <f>"*"&amp;C2691</f>
        <v>*Ôm-buri-Ôm (DM)</v>
      </c>
    </row>
    <row r="2692" spans="1:9" x14ac:dyDescent="0.25">
      <c r="A2692" t="s">
        <v>9875</v>
      </c>
      <c r="B2692">
        <f>COUNTIF(progressive!C$13:BW$227,'cards-dc.json'!I3099)</f>
        <v>0</v>
      </c>
      <c r="C2692" t="s">
        <v>9949</v>
      </c>
      <c r="D2692" t="s">
        <v>3831</v>
      </c>
      <c r="H2692" t="s">
        <v>12583</v>
      </c>
      <c r="I2692" s="69" t="str">
        <f>"*"&amp;C2692</f>
        <v>*On Mad Adventures (RS)</v>
      </c>
    </row>
    <row r="2693" spans="1:9" x14ac:dyDescent="0.25">
      <c r="A2693" t="s">
        <v>3543</v>
      </c>
      <c r="B2693">
        <f>COUNTIF(progressive!C$13:BW$227,'cards-dc.json'!I3252)</f>
        <v>0</v>
      </c>
      <c r="C2693" t="s">
        <v>6847</v>
      </c>
      <c r="D2693" t="s">
        <v>3834</v>
      </c>
      <c r="E2693" s="56" t="s">
        <v>3951</v>
      </c>
      <c r="F2693">
        <v>0</v>
      </c>
      <c r="G2693">
        <v>0</v>
      </c>
      <c r="H2693" t="s">
        <v>12584</v>
      </c>
      <c r="I2693" s="69" t="str">
        <f>"*"&amp;C2693</f>
        <v>*On The Precious (TI)</v>
      </c>
    </row>
    <row r="2694" spans="1:9" x14ac:dyDescent="0.25">
      <c r="A2694" t="s">
        <v>1851</v>
      </c>
      <c r="B2694">
        <f>COUNTIF(progressive!C$13:BW$227,'cards-dc.json'!I2461)</f>
        <v>0</v>
      </c>
      <c r="C2694" t="s">
        <v>6848</v>
      </c>
      <c r="D2694" t="s">
        <v>3828</v>
      </c>
      <c r="E2694" s="56" t="s">
        <v>3951</v>
      </c>
      <c r="F2694">
        <v>0</v>
      </c>
      <c r="G2694">
        <v>0</v>
      </c>
      <c r="H2694" t="s">
        <v>12585</v>
      </c>
      <c r="I2694" s="69" t="str">
        <f>"*"&amp;C2694</f>
        <v>*On Their Master's Errand (NE)</v>
      </c>
    </row>
    <row r="2695" spans="1:9" x14ac:dyDescent="0.25">
      <c r="A2695" t="s">
        <v>3211</v>
      </c>
      <c r="B2695">
        <f>COUNTIF(progressive!C$13:BW$227,'cards-dc.json'!I3100)</f>
        <v>0</v>
      </c>
      <c r="C2695" t="s">
        <v>6849</v>
      </c>
      <c r="D2695" t="s">
        <v>3831</v>
      </c>
      <c r="E2695" t="s">
        <v>3951</v>
      </c>
      <c r="F2695">
        <v>0</v>
      </c>
      <c r="G2695">
        <v>0</v>
      </c>
      <c r="H2695" t="s">
        <v>12586</v>
      </c>
      <c r="I2695" s="69" t="str">
        <f>"*"&amp;C2695</f>
        <v>*Once It Got away (RS)</v>
      </c>
    </row>
    <row r="2696" spans="1:9" x14ac:dyDescent="0.25">
      <c r="A2696" t="s">
        <v>1038</v>
      </c>
      <c r="B2696">
        <f>COUNTIF(progressive!C$13:BW$227,'cards-dc.json'!I1467)</f>
        <v>0</v>
      </c>
      <c r="C2696" t="s">
        <v>6850</v>
      </c>
      <c r="D2696" t="s">
        <v>3825</v>
      </c>
      <c r="E2696" s="56" t="s">
        <v>3927</v>
      </c>
      <c r="F2696" t="s">
        <v>9790</v>
      </c>
      <c r="G2696" t="s">
        <v>9784</v>
      </c>
      <c r="H2696" t="s">
        <v>12587</v>
      </c>
      <c r="I2696" s="69" t="str">
        <f>"*"&amp;C2696</f>
        <v>*One Dear to You (LE)</v>
      </c>
    </row>
    <row r="2697" spans="1:9" x14ac:dyDescent="0.25">
      <c r="A2697" t="s">
        <v>1154</v>
      </c>
      <c r="B2697">
        <f>COUNTIF(progressive!C$13:BW$227,'cards-dc.json'!I1662)</f>
        <v>0</v>
      </c>
      <c r="C2697" t="s">
        <v>6851</v>
      </c>
      <c r="D2697" t="s">
        <v>3813</v>
      </c>
      <c r="E2697" t="s">
        <v>3936</v>
      </c>
      <c r="F2697" t="s">
        <v>9785</v>
      </c>
      <c r="G2697" t="s">
        <v>9786</v>
      </c>
      <c r="H2697" t="s">
        <v>12588</v>
      </c>
      <c r="I2697" s="69" t="str">
        <f>"*"&amp;C2697</f>
        <v>*One Foe to Breed a War (AS)</v>
      </c>
    </row>
    <row r="2698" spans="1:9" x14ac:dyDescent="0.25">
      <c r="A2698" t="s">
        <v>2837</v>
      </c>
      <c r="B2698">
        <f>COUNTIF(progressive!C$13:BW$227,'cards-dc.json'!#REF!)</f>
        <v>0</v>
      </c>
      <c r="C2698" t="s">
        <v>6852</v>
      </c>
      <c r="D2698" t="s">
        <v>3827</v>
      </c>
      <c r="E2698" s="56" t="s">
        <v>3951</v>
      </c>
      <c r="F2698">
        <v>0</v>
      </c>
      <c r="G2698">
        <v>0</v>
      </c>
      <c r="H2698" t="s">
        <v>12589</v>
      </c>
      <c r="I2698" s="69" t="str">
        <f>"*"&amp;C2698</f>
        <v>*One of the Nine (MM)</v>
      </c>
    </row>
    <row r="2699" spans="1:9" x14ac:dyDescent="0.25">
      <c r="A2699" t="s">
        <v>2816</v>
      </c>
      <c r="B2699">
        <f>COUNTIF(progressive!C$13:BW$227,'cards-dc.json'!#REF!)</f>
        <v>0</v>
      </c>
      <c r="C2699" t="s">
        <v>6853</v>
      </c>
      <c r="D2699" t="s">
        <v>3827</v>
      </c>
      <c r="E2699" t="s">
        <v>3951</v>
      </c>
      <c r="F2699">
        <v>0</v>
      </c>
      <c r="G2699">
        <v>0</v>
      </c>
      <c r="H2699" t="s">
        <v>12590</v>
      </c>
      <c r="I2699" s="69" t="str">
        <f>"*"&amp;C2699</f>
        <v>*One Ring to Bring Them All (MM)</v>
      </c>
    </row>
    <row r="2700" spans="1:9" x14ac:dyDescent="0.25">
      <c r="A2700" t="s">
        <v>2838</v>
      </c>
      <c r="B2700">
        <f>COUNTIF(progressive!C$13:BW$227,'cards-dc.json'!#REF!)</f>
        <v>0</v>
      </c>
      <c r="C2700" t="s">
        <v>6854</v>
      </c>
      <c r="D2700" t="s">
        <v>3827</v>
      </c>
      <c r="E2700" t="s">
        <v>3951</v>
      </c>
      <c r="F2700">
        <v>0</v>
      </c>
      <c r="G2700">
        <v>0</v>
      </c>
      <c r="H2700" t="s">
        <v>12591</v>
      </c>
      <c r="I2700" s="69" t="str">
        <f>"*"&amp;C2700</f>
        <v>*One Ring to Find Them (MM)</v>
      </c>
    </row>
    <row r="2701" spans="1:9" x14ac:dyDescent="0.25">
      <c r="A2701" t="s">
        <v>2839</v>
      </c>
      <c r="B2701">
        <f>COUNTIF(progressive!C$13:BW$227,'cards-dc.json'!#REF!)</f>
        <v>0</v>
      </c>
      <c r="C2701" t="s">
        <v>6855</v>
      </c>
      <c r="D2701" t="s">
        <v>3827</v>
      </c>
      <c r="E2701" t="s">
        <v>3951</v>
      </c>
      <c r="F2701">
        <v>0</v>
      </c>
      <c r="G2701">
        <v>0</v>
      </c>
      <c r="H2701" t="s">
        <v>12592</v>
      </c>
      <c r="I2701" s="69" t="str">
        <f>"*"&amp;C2701</f>
        <v>*One Ring to Rule Them All (MM)</v>
      </c>
    </row>
    <row r="2702" spans="1:9" x14ac:dyDescent="0.25">
      <c r="A2702" t="s">
        <v>3264</v>
      </c>
      <c r="B2702">
        <f>COUNTIF(progressive!C$13:BW$227,'cards-dc.json'!#REF!)</f>
        <v>0</v>
      </c>
      <c r="C2702" t="s">
        <v>6856</v>
      </c>
      <c r="D2702" t="s">
        <v>3832</v>
      </c>
      <c r="E2702" s="56" t="s">
        <v>3951</v>
      </c>
      <c r="F2702">
        <v>0</v>
      </c>
      <c r="G2702">
        <v>0</v>
      </c>
      <c r="H2702" t="s">
        <v>12593</v>
      </c>
      <c r="I2702" s="69" t="str">
        <f>"*"&amp;C2702</f>
        <v>*Ôn-Eno (SL)</v>
      </c>
    </row>
    <row r="2703" spans="1:9" x14ac:dyDescent="0.25">
      <c r="A2703" t="s">
        <v>3265</v>
      </c>
      <c r="B2703">
        <f>COUNTIF(progressive!C$13:BW$227,'cards-dc.json'!#REF!)</f>
        <v>0</v>
      </c>
      <c r="C2703" t="s">
        <v>6857</v>
      </c>
      <c r="D2703" t="s">
        <v>3832</v>
      </c>
      <c r="E2703" s="56" t="s">
        <v>3951</v>
      </c>
      <c r="F2703">
        <v>0</v>
      </c>
      <c r="G2703">
        <v>0</v>
      </c>
      <c r="H2703" t="s">
        <v>12594</v>
      </c>
      <c r="I2703" s="69" t="str">
        <f>"*"&amp;C2703</f>
        <v>*Ôn-Ikana (SL)</v>
      </c>
    </row>
    <row r="2704" spans="1:9" x14ac:dyDescent="0.25">
      <c r="A2704" t="s">
        <v>2817</v>
      </c>
      <c r="B2704">
        <f>COUNTIF(progressive!C$13:BW$227,'cards-dc.json'!#REF!)</f>
        <v>0</v>
      </c>
      <c r="C2704" t="s">
        <v>6858</v>
      </c>
      <c r="D2704" t="s">
        <v>3827</v>
      </c>
      <c r="E2704" t="s">
        <v>3951</v>
      </c>
      <c r="F2704">
        <v>0</v>
      </c>
      <c r="G2704">
        <v>0</v>
      </c>
      <c r="H2704" t="s">
        <v>12595</v>
      </c>
      <c r="I2704" s="69" t="str">
        <f>"*"&amp;C2704</f>
        <v>*Only Four Has He (MM)</v>
      </c>
    </row>
    <row r="2705" spans="1:9" x14ac:dyDescent="0.25">
      <c r="A2705" t="s">
        <v>2401</v>
      </c>
      <c r="B2705">
        <f>COUNTIF(progressive!C$13:BW$227,'cards-dc.json'!I3754)</f>
        <v>0</v>
      </c>
      <c r="C2705" t="s">
        <v>6859</v>
      </c>
      <c r="D2705" t="s">
        <v>3821</v>
      </c>
      <c r="E2705" t="s">
        <v>3951</v>
      </c>
      <c r="F2705">
        <v>0</v>
      </c>
      <c r="G2705">
        <v>0</v>
      </c>
      <c r="H2705" t="s">
        <v>12596</v>
      </c>
      <c r="I2705" s="69" t="str">
        <f>"*"&amp;C2705</f>
        <v>*Open Alliance (DS)</v>
      </c>
    </row>
    <row r="2706" spans="1:9" x14ac:dyDescent="0.25">
      <c r="A2706" t="s">
        <v>1331</v>
      </c>
      <c r="B2706">
        <f>COUNTIF(progressive!C$13:BW$227,'cards-dc.json'!I1887)</f>
        <v>0</v>
      </c>
      <c r="C2706" t="s">
        <v>6860</v>
      </c>
      <c r="D2706" t="s">
        <v>3836</v>
      </c>
      <c r="E2706" s="56" t="s">
        <v>3939</v>
      </c>
      <c r="F2706" t="s">
        <v>9790</v>
      </c>
      <c r="G2706" t="s">
        <v>9784</v>
      </c>
      <c r="H2706" t="s">
        <v>12597</v>
      </c>
      <c r="I2706" s="69" t="str">
        <f>"*"&amp;C2706</f>
        <v>*Open to the Summons (WH)</v>
      </c>
    </row>
    <row r="2707" spans="1:9" x14ac:dyDescent="0.25">
      <c r="A2707" t="s">
        <v>9908</v>
      </c>
      <c r="B2707">
        <f>COUNTIF(progressive!C$13:BW$227,'cards-dc.json'!I3253)</f>
        <v>0</v>
      </c>
      <c r="C2707" t="s">
        <v>9985</v>
      </c>
      <c r="D2707" t="s">
        <v>3834</v>
      </c>
      <c r="E2707" s="56"/>
      <c r="H2707" t="s">
        <v>12598</v>
      </c>
      <c r="I2707" s="69" t="str">
        <f>"*"&amp;C2707</f>
        <v>*Open War before Us (TI)</v>
      </c>
    </row>
    <row r="2708" spans="1:9" x14ac:dyDescent="0.25">
      <c r="A2708" t="s">
        <v>2019</v>
      </c>
      <c r="B2708">
        <f>COUNTIF(progressive!C$13:BW$227,'cards-dc.json'!I2639)</f>
        <v>0</v>
      </c>
      <c r="C2708" t="s">
        <v>6861</v>
      </c>
      <c r="D2708" t="s">
        <v>3828</v>
      </c>
      <c r="E2708" s="56" t="s">
        <v>3951</v>
      </c>
      <c r="F2708">
        <v>0</v>
      </c>
      <c r="G2708">
        <v>0</v>
      </c>
      <c r="H2708" t="s">
        <v>12599</v>
      </c>
      <c r="I2708" s="69" t="str">
        <f>"*"&amp;C2708</f>
        <v>*Oraishapek's Mound [H] (NE)</v>
      </c>
    </row>
    <row r="2709" spans="1:9" x14ac:dyDescent="0.25">
      <c r="A2709" t="s">
        <v>2019</v>
      </c>
      <c r="B2709">
        <f>COUNTIF(progressive!C$13:BW$227,'cards-dc.json'!I2640)</f>
        <v>1</v>
      </c>
      <c r="C2709" t="s">
        <v>6862</v>
      </c>
      <c r="D2709" t="s">
        <v>3828</v>
      </c>
      <c r="E2709" t="s">
        <v>3951</v>
      </c>
      <c r="F2709">
        <v>0</v>
      </c>
      <c r="G2709">
        <v>0</v>
      </c>
      <c r="H2709" t="s">
        <v>12600</v>
      </c>
      <c r="I2709" s="69" t="str">
        <f>"*"&amp;C2709</f>
        <v>*Oraishapek's Mound [M] (NE)</v>
      </c>
    </row>
    <row r="2710" spans="1:9" x14ac:dyDescent="0.25">
      <c r="A2710" t="s">
        <v>1814</v>
      </c>
      <c r="B2710">
        <f>COUNTIF(progressive!C$13:BW$227,'cards-dc.json'!I2424)</f>
        <v>0</v>
      </c>
      <c r="C2710" t="s">
        <v>6863</v>
      </c>
      <c r="D2710" t="s">
        <v>3828</v>
      </c>
      <c r="E2710" s="56" t="s">
        <v>3951</v>
      </c>
      <c r="F2710">
        <v>0</v>
      </c>
      <c r="G2710">
        <v>0</v>
      </c>
      <c r="H2710" t="s">
        <v>12601</v>
      </c>
      <c r="I2710" s="69" t="str">
        <f>"*"&amp;C2710</f>
        <v>*Orc Archer (NE)</v>
      </c>
    </row>
    <row r="2711" spans="1:9" x14ac:dyDescent="0.25">
      <c r="A2711" t="s">
        <v>883</v>
      </c>
      <c r="B2711">
        <f>COUNTIF(progressive!C$13:BW$227,'cards-dc.json'!I1252)</f>
        <v>0</v>
      </c>
      <c r="C2711" t="s">
        <v>6864</v>
      </c>
      <c r="D2711" t="s">
        <v>3825</v>
      </c>
      <c r="E2711" t="s">
        <v>3942</v>
      </c>
      <c r="F2711" t="s">
        <v>9787</v>
      </c>
      <c r="G2711" t="s">
        <v>9784</v>
      </c>
      <c r="H2711" t="s">
        <v>12602</v>
      </c>
      <c r="I2711" s="69" t="str">
        <f>"*"&amp;C2711</f>
        <v>*Orc Brawler (LE)</v>
      </c>
    </row>
    <row r="2712" spans="1:9" x14ac:dyDescent="0.25">
      <c r="A2712" t="s">
        <v>884</v>
      </c>
      <c r="B2712">
        <f>COUNTIF(progressive!C$13:BW$227,'cards-dc.json'!I1253)</f>
        <v>0</v>
      </c>
      <c r="C2712" t="s">
        <v>6865</v>
      </c>
      <c r="D2712" t="s">
        <v>3825</v>
      </c>
      <c r="E2712" t="s">
        <v>3926</v>
      </c>
      <c r="F2712" t="s">
        <v>9787</v>
      </c>
      <c r="G2712" t="s">
        <v>9784</v>
      </c>
      <c r="H2712" t="s">
        <v>12603</v>
      </c>
      <c r="I2712" s="69" t="str">
        <f>"*"&amp;C2712</f>
        <v>*Orc Captain (LE)</v>
      </c>
    </row>
    <row r="2713" spans="1:9" x14ac:dyDescent="0.25">
      <c r="A2713" t="s">
        <v>885</v>
      </c>
      <c r="B2713">
        <f>COUNTIF(progressive!C$13:BW$227,'cards-dc.json'!I1254)</f>
        <v>0</v>
      </c>
      <c r="C2713" t="s">
        <v>6866</v>
      </c>
      <c r="D2713" t="s">
        <v>3825</v>
      </c>
      <c r="E2713" s="56" t="s">
        <v>3926</v>
      </c>
      <c r="F2713" t="s">
        <v>9787</v>
      </c>
      <c r="G2713" t="s">
        <v>9784</v>
      </c>
      <c r="H2713" t="s">
        <v>12604</v>
      </c>
      <c r="I2713" s="69" t="str">
        <f>"*"&amp;C2713</f>
        <v>*Orc Chieftain (LE)</v>
      </c>
    </row>
    <row r="2714" spans="1:9" x14ac:dyDescent="0.25">
      <c r="A2714" t="s">
        <v>1815</v>
      </c>
      <c r="B2714">
        <f>COUNTIF(progressive!C$13:BW$227,'cards-dc.json'!I2425)</f>
        <v>0</v>
      </c>
      <c r="C2714" t="s">
        <v>6867</v>
      </c>
      <c r="D2714" t="s">
        <v>3828</v>
      </c>
      <c r="E2714" s="56" t="s">
        <v>3951</v>
      </c>
      <c r="F2714">
        <v>0</v>
      </c>
      <c r="G2714">
        <v>0</v>
      </c>
      <c r="H2714" t="s">
        <v>12605</v>
      </c>
      <c r="I2714" s="69" t="str">
        <f>"*"&amp;C2714</f>
        <v>*Orc Grunt (NE)</v>
      </c>
    </row>
    <row r="2715" spans="1:9" x14ac:dyDescent="0.25">
      <c r="A2715" t="s">
        <v>2460</v>
      </c>
      <c r="B2715">
        <f>COUNTIF(progressive!C$13:BW$227,'cards-dc.json'!I3840)</f>
        <v>0</v>
      </c>
      <c r="C2715" t="s">
        <v>6868</v>
      </c>
      <c r="D2715" t="s">
        <v>3823</v>
      </c>
      <c r="E2715" t="s">
        <v>3951</v>
      </c>
      <c r="F2715">
        <v>0</v>
      </c>
      <c r="G2715">
        <v>0</v>
      </c>
      <c r="H2715" t="s">
        <v>12606</v>
      </c>
      <c r="I2715" s="69" t="str">
        <f>"*"&amp;C2715</f>
        <v>*Orc of the Claw (GW)</v>
      </c>
    </row>
    <row r="2716" spans="1:9" x14ac:dyDescent="0.25">
      <c r="A2716" t="s">
        <v>1039</v>
      </c>
      <c r="B2716">
        <f>COUNTIF(progressive!C$13:BW$227,'cards-dc.json'!I1468)</f>
        <v>0</v>
      </c>
      <c r="C2716" t="s">
        <v>6869</v>
      </c>
      <c r="D2716" t="s">
        <v>3825</v>
      </c>
      <c r="E2716" t="s">
        <v>3942</v>
      </c>
      <c r="F2716" t="s">
        <v>9790</v>
      </c>
      <c r="G2716" t="s">
        <v>9784</v>
      </c>
      <c r="H2716" t="s">
        <v>12607</v>
      </c>
      <c r="I2716" s="69" t="str">
        <f>"*"&amp;C2716</f>
        <v>*Orc Quarrels (LE)</v>
      </c>
    </row>
    <row r="2717" spans="1:9" x14ac:dyDescent="0.25">
      <c r="A2717" t="s">
        <v>1816</v>
      </c>
      <c r="B2717">
        <f>COUNTIF(progressive!C$13:BW$227,'cards-dc.json'!I2426)</f>
        <v>0</v>
      </c>
      <c r="C2717" t="s">
        <v>6870</v>
      </c>
      <c r="D2717" t="s">
        <v>3828</v>
      </c>
      <c r="E2717" s="56" t="s">
        <v>3951</v>
      </c>
      <c r="F2717">
        <v>0</v>
      </c>
      <c r="G2717">
        <v>0</v>
      </c>
      <c r="H2717" t="s">
        <v>12608</v>
      </c>
      <c r="I2717" s="69" t="str">
        <f>"*"&amp;C2717</f>
        <v>*Orc Shaman (NE)</v>
      </c>
    </row>
    <row r="2718" spans="1:9" x14ac:dyDescent="0.25">
      <c r="A2718" t="s">
        <v>886</v>
      </c>
      <c r="B2718">
        <f>COUNTIF(progressive!C$13:BW$227,'cards-dc.json'!I1255)</f>
        <v>0</v>
      </c>
      <c r="C2718" t="s">
        <v>6871</v>
      </c>
      <c r="D2718" t="s">
        <v>3825</v>
      </c>
      <c r="E2718" s="56" t="s">
        <v>3942</v>
      </c>
      <c r="F2718" t="s">
        <v>9787</v>
      </c>
      <c r="G2718" t="s">
        <v>9784</v>
      </c>
      <c r="H2718" t="s">
        <v>12609</v>
      </c>
      <c r="I2718" s="69" t="str">
        <f>"*"&amp;C2718</f>
        <v>*Orc Sniffler (LE)</v>
      </c>
    </row>
    <row r="2719" spans="1:9" x14ac:dyDescent="0.25">
      <c r="A2719" t="s">
        <v>1040</v>
      </c>
      <c r="B2719">
        <f>COUNTIF(progressive!C$13:BW$227,'cards-dc.json'!I1469)</f>
        <v>0</v>
      </c>
      <c r="C2719" t="s">
        <v>6872</v>
      </c>
      <c r="D2719" t="s">
        <v>3825</v>
      </c>
      <c r="E2719" t="s">
        <v>3926</v>
      </c>
      <c r="F2719" t="s">
        <v>9790</v>
      </c>
      <c r="G2719" t="s">
        <v>9784</v>
      </c>
      <c r="H2719" t="s">
        <v>12610</v>
      </c>
      <c r="I2719" s="69" t="str">
        <f>"*"&amp;C2719</f>
        <v>*Orc Stealth (LE)</v>
      </c>
    </row>
    <row r="2720" spans="1:9" x14ac:dyDescent="0.25">
      <c r="A2720" t="s">
        <v>887</v>
      </c>
      <c r="B2720">
        <f>COUNTIF(progressive!C$13:BW$227,'cards-dc.json'!I1256)</f>
        <v>0</v>
      </c>
      <c r="C2720" t="s">
        <v>6873</v>
      </c>
      <c r="D2720" t="s">
        <v>3825</v>
      </c>
      <c r="E2720" t="s">
        <v>3943</v>
      </c>
      <c r="F2720" t="s">
        <v>9787</v>
      </c>
      <c r="G2720" t="s">
        <v>9784</v>
      </c>
      <c r="H2720" t="s">
        <v>12611</v>
      </c>
      <c r="I2720" s="69" t="str">
        <f>"*"&amp;C2720</f>
        <v>*Orc Tracker (LE)</v>
      </c>
    </row>
    <row r="2721" spans="1:9" x14ac:dyDescent="0.25">
      <c r="A2721" t="s">
        <v>888</v>
      </c>
      <c r="B2721">
        <f>COUNTIF(progressive!C$13:BW$227,'cards-dc.json'!I1257)</f>
        <v>0</v>
      </c>
      <c r="C2721" t="s">
        <v>6874</v>
      </c>
      <c r="D2721" t="s">
        <v>3825</v>
      </c>
      <c r="E2721" t="s">
        <v>3943</v>
      </c>
      <c r="F2721" t="s">
        <v>9787</v>
      </c>
      <c r="G2721" t="s">
        <v>9784</v>
      </c>
      <c r="H2721" t="s">
        <v>12612</v>
      </c>
      <c r="I2721" s="69" t="str">
        <f>"*"&amp;C2721</f>
        <v>*Orc Veteran (LE)</v>
      </c>
    </row>
    <row r="2722" spans="1:9" x14ac:dyDescent="0.25">
      <c r="A2722" t="s">
        <v>1680</v>
      </c>
      <c r="B2722">
        <f>COUNTIF(progressive!C$13:BW$227,'cards-dc.json'!I2277)</f>
        <v>0</v>
      </c>
      <c r="C2722" t="s">
        <v>6875</v>
      </c>
      <c r="D2722" t="s">
        <v>3819</v>
      </c>
      <c r="E2722" t="s">
        <v>3951</v>
      </c>
      <c r="F2722">
        <v>0</v>
      </c>
      <c r="G2722">
        <v>0</v>
      </c>
      <c r="H2722" t="s">
        <v>12613</v>
      </c>
      <c r="I2722" s="69" t="str">
        <f>"*"&amp;C2722</f>
        <v>*Orc-archers (DF)</v>
      </c>
    </row>
    <row r="2723" spans="1:9" x14ac:dyDescent="0.25">
      <c r="A2723" t="s">
        <v>1852</v>
      </c>
      <c r="B2723">
        <f>COUNTIF(progressive!C$13:BW$227,'cards-dc.json'!I2462)</f>
        <v>0</v>
      </c>
      <c r="C2723" t="s">
        <v>6876</v>
      </c>
      <c r="D2723" t="s">
        <v>3828</v>
      </c>
      <c r="E2723" t="s">
        <v>3951</v>
      </c>
      <c r="F2723">
        <v>0</v>
      </c>
      <c r="G2723">
        <v>0</v>
      </c>
      <c r="H2723" t="s">
        <v>12614</v>
      </c>
      <c r="I2723" s="69" t="str">
        <f>"*"&amp;C2723</f>
        <v>*Orc-battalion (NE)</v>
      </c>
    </row>
    <row r="2724" spans="1:9" x14ac:dyDescent="0.25">
      <c r="A2724" t="s">
        <v>1952</v>
      </c>
      <c r="B2724">
        <f>COUNTIF(progressive!C$13:BW$227,'cards-dc.json'!I2564)</f>
        <v>0</v>
      </c>
      <c r="C2724" t="s">
        <v>6877</v>
      </c>
      <c r="D2724" t="s">
        <v>3828</v>
      </c>
      <c r="E2724" t="s">
        <v>3951</v>
      </c>
      <c r="F2724">
        <v>0</v>
      </c>
      <c r="G2724">
        <v>0</v>
      </c>
      <c r="H2724" t="s">
        <v>12615</v>
      </c>
      <c r="I2724" s="69" t="str">
        <f>"*"&amp;C2724</f>
        <v>*Orc-cuirass (NE)</v>
      </c>
    </row>
    <row r="2725" spans="1:9" x14ac:dyDescent="0.25">
      <c r="A2725" t="s">
        <v>1041</v>
      </c>
      <c r="B2725">
        <f>COUNTIF(progressive!C$13:BW$227,'cards-dc.json'!I1470)</f>
        <v>1</v>
      </c>
      <c r="C2725" t="s">
        <v>6878</v>
      </c>
      <c r="D2725" t="s">
        <v>3825</v>
      </c>
      <c r="E2725" t="s">
        <v>3942</v>
      </c>
      <c r="F2725" t="s">
        <v>9783</v>
      </c>
      <c r="G2725" t="s">
        <v>9784</v>
      </c>
      <c r="H2725" t="s">
        <v>12616</v>
      </c>
      <c r="I2725" s="69" t="str">
        <f>"*"&amp;C2725</f>
        <v>*Orc-draughts (LE)</v>
      </c>
    </row>
    <row r="2726" spans="1:9" x14ac:dyDescent="0.25">
      <c r="A2726" t="s">
        <v>1953</v>
      </c>
      <c r="B2726">
        <f>COUNTIF(progressive!C$13:BW$227,'cards-dc.json'!I2565)</f>
        <v>0</v>
      </c>
      <c r="C2726" t="s">
        <v>6879</v>
      </c>
      <c r="D2726" t="s">
        <v>3828</v>
      </c>
      <c r="E2726" t="s">
        <v>3951</v>
      </c>
      <c r="F2726">
        <v>0</v>
      </c>
      <c r="G2726">
        <v>0</v>
      </c>
      <c r="H2726" t="s">
        <v>12617</v>
      </c>
      <c r="I2726" s="69" t="str">
        <f>"*"&amp;C2726</f>
        <v>*Orc-endurance (NE)</v>
      </c>
    </row>
    <row r="2727" spans="1:9" x14ac:dyDescent="0.25">
      <c r="A2727" t="s">
        <v>1954</v>
      </c>
      <c r="B2727">
        <f>COUNTIF(progressive!C$13:BW$227,'cards-dc.json'!I2566)</f>
        <v>0</v>
      </c>
      <c r="C2727" t="s">
        <v>6880</v>
      </c>
      <c r="D2727" t="s">
        <v>3828</v>
      </c>
      <c r="E2727" s="56" t="s">
        <v>3951</v>
      </c>
      <c r="F2727">
        <v>0</v>
      </c>
      <c r="G2727">
        <v>0</v>
      </c>
      <c r="H2727" t="s">
        <v>12618</v>
      </c>
      <c r="I2727" s="69" t="str">
        <f>"*"&amp;C2727</f>
        <v>*Orc-garrison (NE)</v>
      </c>
    </row>
    <row r="2728" spans="1:9" x14ac:dyDescent="0.25">
      <c r="A2728" t="s">
        <v>144</v>
      </c>
      <c r="B2728">
        <f>COUNTIF(progressive!C$13:BW$227,'cards-dc.json'!I147)</f>
        <v>0</v>
      </c>
      <c r="C2728" t="s">
        <v>6881</v>
      </c>
      <c r="D2728" t="s">
        <v>3835</v>
      </c>
      <c r="E2728" s="56" t="s">
        <v>3931</v>
      </c>
      <c r="F2728" t="s">
        <v>9789</v>
      </c>
      <c r="G2728" t="s">
        <v>9786</v>
      </c>
      <c r="H2728" t="s">
        <v>12619</v>
      </c>
      <c r="I2728" s="69" t="str">
        <f>"*"&amp;C2728</f>
        <v>*Orc-guard (TW)</v>
      </c>
    </row>
    <row r="2729" spans="1:9" x14ac:dyDescent="0.25">
      <c r="A2729" t="s">
        <v>1682</v>
      </c>
      <c r="B2729">
        <f>COUNTIF(progressive!C$13:BW$227,'cards-dc.json'!I2279)</f>
        <v>0</v>
      </c>
      <c r="C2729" t="s">
        <v>6882</v>
      </c>
      <c r="D2729" t="s">
        <v>3819</v>
      </c>
      <c r="E2729" t="s">
        <v>3951</v>
      </c>
      <c r="F2729">
        <v>0</v>
      </c>
      <c r="G2729">
        <v>0</v>
      </c>
      <c r="H2729" t="s">
        <v>12620</v>
      </c>
      <c r="I2729" s="69" t="str">
        <f>"*"&amp;C2729</f>
        <v>*Orcish Marauders (DF)</v>
      </c>
    </row>
    <row r="2730" spans="1:9" x14ac:dyDescent="0.25">
      <c r="A2730" t="s">
        <v>145</v>
      </c>
      <c r="B2730">
        <f>COUNTIF(progressive!C$13:BW$227,'cards-dc.json'!I148)</f>
        <v>0</v>
      </c>
      <c r="C2730" t="s">
        <v>6883</v>
      </c>
      <c r="D2730" t="s">
        <v>3835</v>
      </c>
      <c r="E2730" t="s">
        <v>3926</v>
      </c>
      <c r="F2730" t="s">
        <v>9789</v>
      </c>
      <c r="G2730" t="s">
        <v>9786</v>
      </c>
      <c r="H2730" t="s">
        <v>12621</v>
      </c>
      <c r="I2730" s="69" t="str">
        <f>"*"&amp;C2730</f>
        <v>*Orc-lieutenant (TW)</v>
      </c>
    </row>
    <row r="2731" spans="1:9" x14ac:dyDescent="0.25">
      <c r="A2731" t="s">
        <v>1042</v>
      </c>
      <c r="B2731">
        <f>COUNTIF(progressive!C$13:BW$227,'cards-dc.json'!I1471)</f>
        <v>0</v>
      </c>
      <c r="C2731" t="s">
        <v>6884</v>
      </c>
      <c r="D2731" t="s">
        <v>3825</v>
      </c>
      <c r="E2731" s="56" t="s">
        <v>3942</v>
      </c>
      <c r="F2731" t="s">
        <v>9783</v>
      </c>
      <c r="G2731" t="s">
        <v>9784</v>
      </c>
      <c r="H2731" t="s">
        <v>12622</v>
      </c>
      <c r="I2731" s="69" t="str">
        <f>"*"&amp;C2731</f>
        <v>*Orc-liquor (LE)</v>
      </c>
    </row>
    <row r="2732" spans="1:9" x14ac:dyDescent="0.25">
      <c r="A2732" t="s">
        <v>1215</v>
      </c>
      <c r="B2732">
        <f>COUNTIF(progressive!C$13:BW$227,'cards-dc.json'!I1729)</f>
        <v>0</v>
      </c>
      <c r="C2732" t="s">
        <v>6885</v>
      </c>
      <c r="D2732" t="s">
        <v>3813</v>
      </c>
      <c r="E2732" t="s">
        <v>3936</v>
      </c>
      <c r="F2732" t="s">
        <v>9790</v>
      </c>
      <c r="G2732" t="s">
        <v>9788</v>
      </c>
      <c r="H2732" t="s">
        <v>12623</v>
      </c>
      <c r="I2732" s="69" t="str">
        <f>"*"&amp;C2732</f>
        <v>*Orc-mail (AS)</v>
      </c>
    </row>
    <row r="2733" spans="1:9" x14ac:dyDescent="0.25">
      <c r="A2733" t="s">
        <v>1043</v>
      </c>
      <c r="B2733">
        <f>COUNTIF(progressive!C$13:BW$227,'cards-dc.json'!I1472)</f>
        <v>1</v>
      </c>
      <c r="C2733" t="s">
        <v>6886</v>
      </c>
      <c r="D2733" t="s">
        <v>3825</v>
      </c>
      <c r="E2733" t="s">
        <v>3927</v>
      </c>
      <c r="F2733" t="s">
        <v>9790</v>
      </c>
      <c r="G2733" t="s">
        <v>9784</v>
      </c>
      <c r="H2733" t="s">
        <v>12624</v>
      </c>
      <c r="I2733" s="69" t="str">
        <f>"*"&amp;C2733</f>
        <v>*Orc-mounts (LE)</v>
      </c>
    </row>
    <row r="2734" spans="1:9" x14ac:dyDescent="0.25">
      <c r="A2734" t="s">
        <v>146</v>
      </c>
      <c r="B2734">
        <f>COUNTIF(progressive!C$13:BW$227,'cards-dc.json'!I149)</f>
        <v>0</v>
      </c>
      <c r="C2734" t="s">
        <v>6887</v>
      </c>
      <c r="D2734" t="s">
        <v>3835</v>
      </c>
      <c r="E2734" s="56" t="s">
        <v>3929</v>
      </c>
      <c r="F2734" t="s">
        <v>9789</v>
      </c>
      <c r="G2734" t="s">
        <v>9786</v>
      </c>
      <c r="H2734" t="s">
        <v>12625</v>
      </c>
      <c r="I2734" s="69" t="str">
        <f>"*"&amp;C2734</f>
        <v>*Orc-patrol (TW)</v>
      </c>
    </row>
    <row r="2735" spans="1:9" x14ac:dyDescent="0.25">
      <c r="A2735" t="s">
        <v>1955</v>
      </c>
      <c r="B2735">
        <f>COUNTIF(progressive!C$13:BW$227,'cards-dc.json'!I2567)</f>
        <v>0</v>
      </c>
      <c r="C2735" t="s">
        <v>6888</v>
      </c>
      <c r="D2735" t="s">
        <v>3828</v>
      </c>
      <c r="E2735" s="56" t="s">
        <v>3951</v>
      </c>
      <c r="F2735">
        <v>0</v>
      </c>
      <c r="G2735">
        <v>0</v>
      </c>
      <c r="H2735" t="s">
        <v>12626</v>
      </c>
      <c r="I2735" s="69" t="str">
        <f>"*"&amp;C2735</f>
        <v>*Orc-pouch (NE)</v>
      </c>
    </row>
    <row r="2736" spans="1:9" x14ac:dyDescent="0.25">
      <c r="A2736" t="s">
        <v>147</v>
      </c>
      <c r="B2736">
        <f>COUNTIF(progressive!C$13:BW$227,'cards-dc.json'!I1329)</f>
        <v>2</v>
      </c>
      <c r="C2736" t="s">
        <v>6890</v>
      </c>
      <c r="D2736" t="s">
        <v>3825</v>
      </c>
      <c r="E2736" t="s">
        <v>3942</v>
      </c>
      <c r="F2736" t="s">
        <v>9789</v>
      </c>
      <c r="G2736" t="s">
        <v>9786</v>
      </c>
      <c r="H2736" t="s">
        <v>12627</v>
      </c>
      <c r="I2736" s="69" t="str">
        <f>"*"&amp;C2736</f>
        <v>*Orc-raiders (LE)</v>
      </c>
    </row>
    <row r="2737" spans="1:9" x14ac:dyDescent="0.25">
      <c r="A2737" t="s">
        <v>147</v>
      </c>
      <c r="B2737">
        <f>COUNTIF(progressive!C$13:BW$227,'cards-dc.json'!I150)</f>
        <v>0</v>
      </c>
      <c r="C2737" t="s">
        <v>6889</v>
      </c>
      <c r="D2737" t="s">
        <v>3835</v>
      </c>
      <c r="E2737" t="s">
        <v>3929</v>
      </c>
      <c r="F2737" t="s">
        <v>9789</v>
      </c>
      <c r="G2737" t="s">
        <v>9786</v>
      </c>
      <c r="H2737" t="s">
        <v>12628</v>
      </c>
      <c r="I2737" s="69" t="str">
        <f>"*"&amp;C2737</f>
        <v>*Orc-raiders (TW)</v>
      </c>
    </row>
    <row r="2738" spans="1:9" x14ac:dyDescent="0.25">
      <c r="A2738" t="s">
        <v>343</v>
      </c>
      <c r="B2738">
        <f>COUNTIF(progressive!C$13:BW$227,'cards-dc.json'!I348)</f>
        <v>0</v>
      </c>
      <c r="C2738" t="s">
        <v>6891</v>
      </c>
      <c r="D2738" t="s">
        <v>3835</v>
      </c>
      <c r="E2738" t="s">
        <v>3926</v>
      </c>
      <c r="F2738" t="s">
        <v>9783</v>
      </c>
      <c r="G2738" t="s">
        <v>9788</v>
      </c>
      <c r="H2738" t="s">
        <v>12629</v>
      </c>
      <c r="I2738" s="69" t="str">
        <f>"*"&amp;C2738</f>
        <v>*Orcrist (TW)</v>
      </c>
    </row>
    <row r="2739" spans="1:9" x14ac:dyDescent="0.25">
      <c r="A2739" t="s">
        <v>1044</v>
      </c>
      <c r="B2739">
        <f>COUNTIF(progressive!C$13:BW$227,'cards-dc.json'!I1473)</f>
        <v>0</v>
      </c>
      <c r="C2739" t="s">
        <v>6892</v>
      </c>
      <c r="D2739" t="s">
        <v>3825</v>
      </c>
      <c r="E2739" s="56" t="s">
        <v>3926</v>
      </c>
      <c r="F2739" t="s">
        <v>9791</v>
      </c>
      <c r="G2739" t="s">
        <v>9784</v>
      </c>
      <c r="H2739" t="s">
        <v>12630</v>
      </c>
      <c r="I2739" s="69" t="str">
        <f>"*"&amp;C2739</f>
        <v>*Orcs of Angmar (LE)</v>
      </c>
    </row>
    <row r="2740" spans="1:9" x14ac:dyDescent="0.25">
      <c r="A2740" t="s">
        <v>1216</v>
      </c>
      <c r="B2740">
        <f>COUNTIF(progressive!C$13:BW$227,'cards-dc.json'!I1730)</f>
        <v>0</v>
      </c>
      <c r="C2740" t="s">
        <v>6893</v>
      </c>
      <c r="D2740" t="s">
        <v>3813</v>
      </c>
      <c r="E2740" s="56" t="s">
        <v>3936</v>
      </c>
      <c r="F2740" t="s">
        <v>9791</v>
      </c>
      <c r="G2740" t="s">
        <v>9784</v>
      </c>
      <c r="H2740" t="s">
        <v>12631</v>
      </c>
      <c r="I2740" s="69" t="str">
        <f>"*"&amp;C2740</f>
        <v>*Orcs of Dol Guldur (AS)</v>
      </c>
    </row>
    <row r="2741" spans="1:9" x14ac:dyDescent="0.25">
      <c r="A2741" t="s">
        <v>1045</v>
      </c>
      <c r="B2741">
        <f>COUNTIF(progressive!C$13:BW$227,'cards-dc.json'!I1474)</f>
        <v>0</v>
      </c>
      <c r="C2741" t="s">
        <v>6894</v>
      </c>
      <c r="D2741" t="s">
        <v>3825</v>
      </c>
      <c r="E2741" s="56" t="s">
        <v>3926</v>
      </c>
      <c r="F2741" t="s">
        <v>9791</v>
      </c>
      <c r="G2741" t="s">
        <v>9784</v>
      </c>
      <c r="H2741" t="s">
        <v>12632</v>
      </c>
      <c r="I2741" s="69" t="str">
        <f>"*"&amp;C2741</f>
        <v>*Orcs of Gorgoroth (LE)</v>
      </c>
    </row>
    <row r="2742" spans="1:9" x14ac:dyDescent="0.25">
      <c r="A2742" t="s">
        <v>1046</v>
      </c>
      <c r="B2742">
        <f>COUNTIF(progressive!C$13:BW$227,'cards-dc.json'!I1475)</f>
        <v>0</v>
      </c>
      <c r="C2742" t="s">
        <v>6895</v>
      </c>
      <c r="D2742" t="s">
        <v>3825</v>
      </c>
      <c r="E2742" t="s">
        <v>3925</v>
      </c>
      <c r="F2742" t="s">
        <v>9791</v>
      </c>
      <c r="G2742" t="s">
        <v>9784</v>
      </c>
      <c r="H2742" t="s">
        <v>12633</v>
      </c>
      <c r="I2742" s="69" t="str">
        <f>"*"&amp;C2742</f>
        <v>*Orcs of Gundabad (LE)</v>
      </c>
    </row>
    <row r="2743" spans="1:9" x14ac:dyDescent="0.25">
      <c r="A2743" t="s">
        <v>2594</v>
      </c>
      <c r="B2743">
        <f>COUNTIF(progressive!C$13:BW$227,'cards-dc.json'!I3974)</f>
        <v>0</v>
      </c>
      <c r="C2743" t="s">
        <v>6896</v>
      </c>
      <c r="D2743" t="s">
        <v>3823</v>
      </c>
      <c r="E2743" t="s">
        <v>3951</v>
      </c>
      <c r="F2743">
        <v>0</v>
      </c>
      <c r="G2743">
        <v>0</v>
      </c>
      <c r="H2743" t="s">
        <v>12634</v>
      </c>
      <c r="I2743" s="69" t="str">
        <f>"*"&amp;C2743</f>
        <v>*Orcs of His Dominion (GW)</v>
      </c>
    </row>
    <row r="2744" spans="1:9" x14ac:dyDescent="0.25">
      <c r="A2744" t="s">
        <v>3544</v>
      </c>
      <c r="B2744">
        <f>COUNTIF(progressive!C$13:BW$227,'cards-dc.json'!I3254)</f>
        <v>0</v>
      </c>
      <c r="C2744" t="s">
        <v>6897</v>
      </c>
      <c r="D2744" t="s">
        <v>3834</v>
      </c>
      <c r="E2744" t="s">
        <v>3951</v>
      </c>
      <c r="F2744">
        <v>0</v>
      </c>
      <c r="G2744">
        <v>0</v>
      </c>
      <c r="H2744" t="s">
        <v>12635</v>
      </c>
      <c r="I2744" s="69" t="str">
        <f>"*"&amp;C2744</f>
        <v>*Orcs of Isengard (TI)</v>
      </c>
    </row>
    <row r="2745" spans="1:9" x14ac:dyDescent="0.25">
      <c r="A2745" t="s">
        <v>1047</v>
      </c>
      <c r="B2745">
        <f>COUNTIF(progressive!C$13:BW$227,'cards-dc.json'!I1476)</f>
        <v>0</v>
      </c>
      <c r="C2745" t="s">
        <v>6898</v>
      </c>
      <c r="D2745" t="s">
        <v>3825</v>
      </c>
      <c r="E2745" s="56" t="s">
        <v>3925</v>
      </c>
      <c r="F2745" t="s">
        <v>9791</v>
      </c>
      <c r="G2745" t="s">
        <v>9784</v>
      </c>
      <c r="H2745" t="s">
        <v>12636</v>
      </c>
      <c r="I2745" s="69" t="str">
        <f>"*"&amp;C2745</f>
        <v>*Orcs of Mirkwood (LE)</v>
      </c>
    </row>
    <row r="2746" spans="1:9" x14ac:dyDescent="0.25">
      <c r="A2746" t="s">
        <v>1048</v>
      </c>
      <c r="B2746">
        <f>COUNTIF(progressive!C$13:BW$227,'cards-dc.json'!I1477)</f>
        <v>0</v>
      </c>
      <c r="C2746" t="s">
        <v>6899</v>
      </c>
      <c r="D2746" t="s">
        <v>3825</v>
      </c>
      <c r="E2746" s="56" t="s">
        <v>3925</v>
      </c>
      <c r="F2746" t="s">
        <v>9791</v>
      </c>
      <c r="G2746" t="s">
        <v>9784</v>
      </c>
      <c r="H2746" t="s">
        <v>12637</v>
      </c>
      <c r="I2746" s="69" t="str">
        <f>"*"&amp;C2746</f>
        <v>*Orcs of Moria (LE)</v>
      </c>
    </row>
    <row r="2747" spans="1:9" x14ac:dyDescent="0.25">
      <c r="A2747" t="s">
        <v>1049</v>
      </c>
      <c r="B2747">
        <f>COUNTIF(progressive!C$13:BW$227,'cards-dc.json'!I1478)</f>
        <v>8</v>
      </c>
      <c r="C2747" t="s">
        <v>6900</v>
      </c>
      <c r="D2747" t="s">
        <v>3825</v>
      </c>
      <c r="E2747" s="56" t="s">
        <v>3926</v>
      </c>
      <c r="F2747" t="s">
        <v>9791</v>
      </c>
      <c r="G2747" t="s">
        <v>9784</v>
      </c>
      <c r="H2747" t="s">
        <v>12638</v>
      </c>
      <c r="I2747" s="69" t="str">
        <f>"*"&amp;C2747</f>
        <v>*Orcs of the Ash Mountains (LE)</v>
      </c>
    </row>
    <row r="2748" spans="1:9" x14ac:dyDescent="0.25">
      <c r="A2748" t="s">
        <v>3778</v>
      </c>
      <c r="C2748" t="s">
        <v>6901</v>
      </c>
      <c r="D2748" t="s">
        <v>3816</v>
      </c>
      <c r="E2748" t="s">
        <v>3951</v>
      </c>
      <c r="F2748">
        <v>0</v>
      </c>
      <c r="G2748">
        <v>0</v>
      </c>
      <c r="H2748" t="s">
        <v>12639</v>
      </c>
      <c r="I2748" s="69" t="str">
        <f>"*"&amp;C2748</f>
        <v>*Orcs of the Barl Syrnac (BU)</v>
      </c>
    </row>
    <row r="2749" spans="1:9" x14ac:dyDescent="0.25">
      <c r="A2749" t="s">
        <v>2998</v>
      </c>
      <c r="B2749">
        <f>COUNTIF(progressive!C$13:BW$227,'cards-dc.json'!I2797)</f>
        <v>0</v>
      </c>
      <c r="C2749" t="s">
        <v>6902</v>
      </c>
      <c r="D2749" t="s">
        <v>3829</v>
      </c>
      <c r="E2749" t="s">
        <v>3951</v>
      </c>
      <c r="F2749">
        <v>0</v>
      </c>
      <c r="G2749">
        <v>0</v>
      </c>
      <c r="H2749" t="s">
        <v>12640</v>
      </c>
      <c r="I2749" s="69" t="str">
        <f>"*"&amp;C2749</f>
        <v>*Orcs of the Bleak Mountains (NW)</v>
      </c>
    </row>
    <row r="2750" spans="1:9" x14ac:dyDescent="0.25">
      <c r="A2750" t="s">
        <v>2595</v>
      </c>
      <c r="B2750">
        <f>COUNTIF(progressive!C$13:BW$227,'cards-dc.json'!I3975)</f>
        <v>0</v>
      </c>
      <c r="C2750" t="s">
        <v>6903</v>
      </c>
      <c r="D2750" t="s">
        <v>3823</v>
      </c>
      <c r="E2750" t="s">
        <v>3951</v>
      </c>
      <c r="F2750">
        <v>0</v>
      </c>
      <c r="G2750">
        <v>0</v>
      </c>
      <c r="H2750" t="s">
        <v>12641</v>
      </c>
      <c r="I2750" s="69" t="str">
        <f>"*"&amp;C2750</f>
        <v>*Orcs of the Claw (GW)</v>
      </c>
    </row>
    <row r="2751" spans="1:9" x14ac:dyDescent="0.25">
      <c r="A2751" t="s">
        <v>1050</v>
      </c>
      <c r="B2751">
        <f>COUNTIF(progressive!C$13:BW$227,'cards-dc.json'!I1479)</f>
        <v>0</v>
      </c>
      <c r="C2751" t="s">
        <v>6904</v>
      </c>
      <c r="D2751" t="s">
        <v>3825</v>
      </c>
      <c r="E2751" t="s">
        <v>3926</v>
      </c>
      <c r="F2751" t="s">
        <v>9791</v>
      </c>
      <c r="G2751" t="s">
        <v>9784</v>
      </c>
      <c r="H2751" t="s">
        <v>12642</v>
      </c>
      <c r="I2751" s="69" t="str">
        <f>"*"&amp;C2751</f>
        <v>*Orcs of the Ephel Dúath (LE)</v>
      </c>
    </row>
    <row r="2752" spans="1:9" x14ac:dyDescent="0.25">
      <c r="A2752" t="s">
        <v>3376</v>
      </c>
      <c r="B2752">
        <f>COUNTIF(progressive!C$13:BW$227,'cards-dc.json'!#REF!)</f>
        <v>0</v>
      </c>
      <c r="C2752" t="s">
        <v>6905</v>
      </c>
      <c r="D2752" t="s">
        <v>3832</v>
      </c>
      <c r="E2752" s="56" t="s">
        <v>3951</v>
      </c>
      <c r="F2752">
        <v>0</v>
      </c>
      <c r="G2752">
        <v>0</v>
      </c>
      <c r="H2752" t="s">
        <v>12643</v>
      </c>
      <c r="I2752" s="69" t="str">
        <f>"*"&amp;C2752</f>
        <v>*Orcs of the Ered Harmal (SL)</v>
      </c>
    </row>
    <row r="2753" spans="1:9" x14ac:dyDescent="0.25">
      <c r="A2753" t="s">
        <v>2999</v>
      </c>
      <c r="B2753">
        <f>COUNTIF(progressive!C$13:BW$227,'cards-dc.json'!I2798)</f>
        <v>0</v>
      </c>
      <c r="C2753" t="s">
        <v>6906</v>
      </c>
      <c r="D2753" t="s">
        <v>3829</v>
      </c>
      <c r="E2753" t="s">
        <v>3951</v>
      </c>
      <c r="F2753">
        <v>0</v>
      </c>
      <c r="G2753">
        <v>0</v>
      </c>
      <c r="H2753" t="s">
        <v>12644</v>
      </c>
      <c r="I2753" s="69" t="str">
        <f>"*"&amp;C2753</f>
        <v>*Orcs of the Ered Rhívamar (NW)</v>
      </c>
    </row>
    <row r="2754" spans="1:9" x14ac:dyDescent="0.25">
      <c r="A2754" t="s">
        <v>1051</v>
      </c>
      <c r="B2754">
        <f>COUNTIF(progressive!C$13:BW$227,'cards-dc.json'!I1480)</f>
        <v>0</v>
      </c>
      <c r="C2754" t="s">
        <v>6907</v>
      </c>
      <c r="D2754" t="s">
        <v>3825</v>
      </c>
      <c r="E2754" t="s">
        <v>3926</v>
      </c>
      <c r="F2754" t="s">
        <v>9791</v>
      </c>
      <c r="G2754" t="s">
        <v>9784</v>
      </c>
      <c r="H2754" t="s">
        <v>12645</v>
      </c>
      <c r="I2754" s="69" t="str">
        <f>"*"&amp;C2754</f>
        <v>*Orcs of the Red Eye (LE)</v>
      </c>
    </row>
    <row r="2755" spans="1:9" x14ac:dyDescent="0.25">
      <c r="A2755" t="s">
        <v>1956</v>
      </c>
      <c r="B2755">
        <f>COUNTIF(progressive!C$13:BW$227,'cards-dc.json'!I2568)</f>
        <v>1</v>
      </c>
      <c r="C2755" t="s">
        <v>6908</v>
      </c>
      <c r="D2755" t="s">
        <v>3828</v>
      </c>
      <c r="E2755" s="56" t="s">
        <v>3951</v>
      </c>
      <c r="F2755">
        <v>0</v>
      </c>
      <c r="G2755">
        <v>0</v>
      </c>
      <c r="H2755" t="s">
        <v>12646</v>
      </c>
      <c r="I2755" s="69" t="str">
        <f>"*"&amp;C2755</f>
        <v>*Orcs of the Uldona Spine (NE)</v>
      </c>
    </row>
    <row r="2756" spans="1:9" x14ac:dyDescent="0.25">
      <c r="A2756" t="s">
        <v>3377</v>
      </c>
      <c r="B2756">
        <f>COUNTIF(progressive!C$13:BW$227,'cards-dc.json'!#REF!)</f>
        <v>0</v>
      </c>
      <c r="C2756" t="s">
        <v>6909</v>
      </c>
      <c r="D2756" t="s">
        <v>3832</v>
      </c>
      <c r="E2756" s="56" t="s">
        <v>3951</v>
      </c>
      <c r="F2756">
        <v>0</v>
      </c>
      <c r="G2756">
        <v>0</v>
      </c>
      <c r="H2756" t="s">
        <v>12647</v>
      </c>
      <c r="I2756" s="69" t="str">
        <f>"*"&amp;C2756</f>
        <v>*Orcs of the Yellow Mountains (SL)</v>
      </c>
    </row>
    <row r="2757" spans="1:9" x14ac:dyDescent="0.25">
      <c r="A2757" t="s">
        <v>1052</v>
      </c>
      <c r="B2757">
        <f>COUNTIF(progressive!C$13:BW$227,'cards-dc.json'!I1481)</f>
        <v>0</v>
      </c>
      <c r="C2757" t="s">
        <v>6910</v>
      </c>
      <c r="D2757" t="s">
        <v>3825</v>
      </c>
      <c r="E2757" t="s">
        <v>3926</v>
      </c>
      <c r="F2757" t="s">
        <v>9791</v>
      </c>
      <c r="G2757" t="s">
        <v>9784</v>
      </c>
      <c r="H2757" t="s">
        <v>12648</v>
      </c>
      <c r="I2757" s="69" t="str">
        <f>"*"&amp;C2757</f>
        <v>*Orcs of Udûn (LE)</v>
      </c>
    </row>
    <row r="2758" spans="1:9" x14ac:dyDescent="0.25">
      <c r="A2758" t="s">
        <v>1681</v>
      </c>
      <c r="B2758">
        <f>COUNTIF(progressive!C$13:BW$227,'cards-dc.json'!I2278)</f>
        <v>0</v>
      </c>
      <c r="C2758" t="s">
        <v>6911</v>
      </c>
      <c r="D2758" t="s">
        <v>3819</v>
      </c>
      <c r="E2758" t="s">
        <v>3951</v>
      </c>
      <c r="F2758">
        <v>0</v>
      </c>
      <c r="G2758">
        <v>0</v>
      </c>
      <c r="H2758" t="s">
        <v>12649</v>
      </c>
      <c r="I2758" s="69" t="str">
        <f>"*"&amp;C2758</f>
        <v>*Orc-tortured (DF)</v>
      </c>
    </row>
    <row r="2759" spans="1:9" x14ac:dyDescent="0.25">
      <c r="A2759" t="s">
        <v>148</v>
      </c>
      <c r="B2759">
        <f>COUNTIF(progressive!C$13:BW$227,'cards-dc.json'!I1330)</f>
        <v>0</v>
      </c>
      <c r="C2759" t="s">
        <v>6913</v>
      </c>
      <c r="D2759" t="s">
        <v>3825</v>
      </c>
      <c r="E2759" s="56" t="s">
        <v>3942</v>
      </c>
      <c r="F2759" t="s">
        <v>9789</v>
      </c>
      <c r="G2759" t="s">
        <v>9786</v>
      </c>
      <c r="H2759" t="s">
        <v>12650</v>
      </c>
      <c r="I2759" s="69" t="str">
        <f>"*"&amp;C2759</f>
        <v>*Orc-warband (LE)</v>
      </c>
    </row>
    <row r="2760" spans="1:9" x14ac:dyDescent="0.25">
      <c r="A2760" t="s">
        <v>148</v>
      </c>
      <c r="B2760">
        <f>COUNTIF(progressive!C$13:BW$227,'cards-dc.json'!I151)</f>
        <v>0</v>
      </c>
      <c r="C2760" t="s">
        <v>6912</v>
      </c>
      <c r="D2760" t="s">
        <v>3835</v>
      </c>
      <c r="E2760" t="s">
        <v>3931</v>
      </c>
      <c r="F2760" t="s">
        <v>9789</v>
      </c>
      <c r="G2760" t="s">
        <v>9786</v>
      </c>
      <c r="H2760" t="s">
        <v>12651</v>
      </c>
      <c r="I2760" s="69" t="str">
        <f>"*"&amp;C2760</f>
        <v>*Orc-warband (TW)</v>
      </c>
    </row>
    <row r="2761" spans="1:9" x14ac:dyDescent="0.25">
      <c r="A2761" t="s">
        <v>149</v>
      </c>
      <c r="B2761">
        <f>COUNTIF(progressive!C$13:BW$227,'cards-dc.json'!I152)</f>
        <v>0</v>
      </c>
      <c r="C2761" t="s">
        <v>6914</v>
      </c>
      <c r="D2761" t="s">
        <v>3835</v>
      </c>
      <c r="E2761" t="s">
        <v>3929</v>
      </c>
      <c r="F2761" t="s">
        <v>9789</v>
      </c>
      <c r="G2761" t="s">
        <v>9786</v>
      </c>
      <c r="H2761" t="s">
        <v>12652</v>
      </c>
      <c r="I2761" s="69" t="str">
        <f>"*"&amp;C2761</f>
        <v>*Orc-warriors (TW)</v>
      </c>
    </row>
    <row r="2762" spans="1:9" x14ac:dyDescent="0.25">
      <c r="A2762" t="s">
        <v>150</v>
      </c>
      <c r="B2762">
        <f>COUNTIF(progressive!C$13:BW$227,'cards-dc.json'!I1331)</f>
        <v>1</v>
      </c>
      <c r="C2762" t="s">
        <v>6916</v>
      </c>
      <c r="D2762" t="s">
        <v>3825</v>
      </c>
      <c r="E2762" t="s">
        <v>3942</v>
      </c>
      <c r="F2762" t="s">
        <v>9789</v>
      </c>
      <c r="G2762" t="s">
        <v>9786</v>
      </c>
      <c r="H2762" t="s">
        <v>12653</v>
      </c>
      <c r="I2762" s="69" t="str">
        <f>"*"&amp;C2762</f>
        <v>*Orc-watch (LE)</v>
      </c>
    </row>
    <row r="2763" spans="1:9" x14ac:dyDescent="0.25">
      <c r="A2763" t="s">
        <v>150</v>
      </c>
      <c r="B2763">
        <f>COUNTIF(progressive!C$13:BW$227,'cards-dc.json'!I153)</f>
        <v>0</v>
      </c>
      <c r="C2763" t="s">
        <v>6915</v>
      </c>
      <c r="D2763" t="s">
        <v>3835</v>
      </c>
      <c r="E2763" t="s">
        <v>3931</v>
      </c>
      <c r="F2763" t="s">
        <v>9789</v>
      </c>
      <c r="G2763" t="s">
        <v>9786</v>
      </c>
      <c r="H2763" t="s">
        <v>12654</v>
      </c>
      <c r="I2763" s="69" t="str">
        <f>"*"&amp;C2763</f>
        <v>*Orc-watch (TW)</v>
      </c>
    </row>
    <row r="2764" spans="1:9" x14ac:dyDescent="0.25">
      <c r="A2764" t="s">
        <v>1580</v>
      </c>
      <c r="B2764">
        <f>COUNTIF(progressive!C$13:BW$227,'cards-dc.json'!I2158)</f>
        <v>0</v>
      </c>
      <c r="C2764" t="s">
        <v>6917</v>
      </c>
      <c r="D2764" t="s">
        <v>3822</v>
      </c>
      <c r="E2764" s="56">
        <v>0</v>
      </c>
      <c r="F2764">
        <v>0</v>
      </c>
      <c r="G2764">
        <v>0</v>
      </c>
      <c r="H2764" t="s">
        <v>12655</v>
      </c>
      <c r="I2764" s="69" t="str">
        <f>"*"&amp;C2764</f>
        <v>*Order of Jewel and Ring-smiths (FB)</v>
      </c>
    </row>
    <row r="2765" spans="1:9" x14ac:dyDescent="0.25">
      <c r="A2765" t="s">
        <v>2209</v>
      </c>
      <c r="B2765">
        <f>COUNTIF(progressive!C$13:BW$227,'cards-dc.json'!I3515)</f>
        <v>0</v>
      </c>
      <c r="C2765" t="s">
        <v>6918</v>
      </c>
      <c r="D2765" t="s">
        <v>3817</v>
      </c>
      <c r="E2765" s="56" t="s">
        <v>3951</v>
      </c>
      <c r="F2765">
        <v>0</v>
      </c>
      <c r="G2765">
        <v>0</v>
      </c>
      <c r="H2765" t="s">
        <v>12656</v>
      </c>
      <c r="I2765" s="69" t="str">
        <f>"*"&amp;C2765</f>
        <v>*Order of the Watchers (CA)</v>
      </c>
    </row>
    <row r="2766" spans="1:9" x14ac:dyDescent="0.25">
      <c r="A2766" t="s">
        <v>818</v>
      </c>
      <c r="B2766">
        <f>COUNTIF(progressive!C$13:BW$227,'cards-dc.json'!I1187)</f>
        <v>0</v>
      </c>
      <c r="C2766" t="s">
        <v>6919</v>
      </c>
      <c r="D2766" t="s">
        <v>3820</v>
      </c>
      <c r="E2766" s="56" t="s">
        <v>3940</v>
      </c>
      <c r="F2766" t="s">
        <v>9790</v>
      </c>
      <c r="G2766" t="s">
        <v>9788</v>
      </c>
      <c r="H2766" t="s">
        <v>12657</v>
      </c>
      <c r="I2766" s="69" t="str">
        <f>"*"&amp;C2766</f>
        <v>*Ordered to Kill (DM)</v>
      </c>
    </row>
    <row r="2767" spans="1:9" x14ac:dyDescent="0.25">
      <c r="A2767" t="s">
        <v>1217</v>
      </c>
      <c r="B2767">
        <f>COUNTIF(progressive!C$13:BW$227,'cards-dc.json'!I1731)</f>
        <v>0</v>
      </c>
      <c r="C2767" t="s">
        <v>6920</v>
      </c>
      <c r="D2767" t="s">
        <v>3813</v>
      </c>
      <c r="E2767" t="s">
        <v>3939</v>
      </c>
      <c r="F2767" t="s">
        <v>9790</v>
      </c>
      <c r="G2767" t="s">
        <v>9784</v>
      </c>
      <c r="H2767" t="s">
        <v>12658</v>
      </c>
      <c r="I2767" s="69" t="str">
        <f>"*"&amp;C2767</f>
        <v>*Orders from Lugbúrz (AS)</v>
      </c>
    </row>
    <row r="2768" spans="1:9" x14ac:dyDescent="0.25">
      <c r="A2768" t="s">
        <v>1435</v>
      </c>
      <c r="B2768">
        <f>COUNTIF(progressive!C$13:BW$227,'cards-dc.json'!I1995)</f>
        <v>0</v>
      </c>
      <c r="C2768" t="s">
        <v>6921</v>
      </c>
      <c r="D2768" t="s">
        <v>3814</v>
      </c>
      <c r="E2768" t="s">
        <v>3926</v>
      </c>
      <c r="F2768" t="s">
        <v>9790</v>
      </c>
      <c r="G2768" t="s">
        <v>9784</v>
      </c>
      <c r="H2768" t="s">
        <v>12659</v>
      </c>
      <c r="I2768" s="69" t="str">
        <f>"*"&amp;C2768</f>
        <v>*Orders from the Great Demon (BA)</v>
      </c>
    </row>
    <row r="2769" spans="1:9" x14ac:dyDescent="0.25">
      <c r="A2769" t="s">
        <v>2281</v>
      </c>
      <c r="B2769">
        <f>COUNTIF(progressive!C$13:BW$227,'cards-dc.json'!I3609)</f>
        <v>0</v>
      </c>
      <c r="C2769" t="s">
        <v>6922</v>
      </c>
      <c r="D2769" t="s">
        <v>3818</v>
      </c>
      <c r="E2769" t="s">
        <v>3951</v>
      </c>
      <c r="F2769">
        <v>0</v>
      </c>
      <c r="G2769">
        <v>0</v>
      </c>
      <c r="H2769" t="s">
        <v>12660</v>
      </c>
      <c r="I2769" s="69" t="str">
        <f>"*"&amp;C2769</f>
        <v>*Orgothraath (CP)</v>
      </c>
    </row>
    <row r="2770" spans="1:9" x14ac:dyDescent="0.25">
      <c r="A2770" t="s">
        <v>57</v>
      </c>
      <c r="B2770">
        <f>COUNTIF(progressive!C$13:BW$227,'cards-dc.json'!I59)</f>
        <v>0</v>
      </c>
      <c r="C2770" t="s">
        <v>6923</v>
      </c>
      <c r="D2770" t="s">
        <v>3835</v>
      </c>
      <c r="E2770" t="s">
        <v>3928</v>
      </c>
      <c r="F2770" t="s">
        <v>9787</v>
      </c>
      <c r="G2770" t="s">
        <v>9788</v>
      </c>
      <c r="H2770" t="s">
        <v>12661</v>
      </c>
      <c r="I2770" s="69" t="str">
        <f>"*"&amp;C2770</f>
        <v>*Ori (TW)</v>
      </c>
    </row>
    <row r="2771" spans="1:9" x14ac:dyDescent="0.25">
      <c r="A2771" t="s">
        <v>1765</v>
      </c>
      <c r="B2771">
        <f>COUNTIF(progressive!C$13:BW$227,'cards-dc.json'!I2364)</f>
        <v>0</v>
      </c>
      <c r="C2771" t="s">
        <v>6924</v>
      </c>
      <c r="D2771" t="s">
        <v>3819</v>
      </c>
      <c r="E2771" t="s">
        <v>3951</v>
      </c>
      <c r="F2771">
        <v>0</v>
      </c>
      <c r="G2771">
        <v>0</v>
      </c>
      <c r="H2771" t="s">
        <v>12662</v>
      </c>
      <c r="I2771" s="69" t="str">
        <f>"*"&amp;C2771</f>
        <v>*Origin of Stone (DF)</v>
      </c>
    </row>
    <row r="2772" spans="1:9" x14ac:dyDescent="0.25">
      <c r="A2772" t="s">
        <v>1957</v>
      </c>
      <c r="B2772">
        <f>COUNTIF(progressive!C$13:BW$227,'cards-dc.json'!I2569)</f>
        <v>0</v>
      </c>
      <c r="C2772" t="s">
        <v>6925</v>
      </c>
      <c r="D2772" t="s">
        <v>3828</v>
      </c>
      <c r="E2772" t="s">
        <v>3951</v>
      </c>
      <c r="F2772">
        <v>0</v>
      </c>
      <c r="G2772">
        <v>0</v>
      </c>
      <c r="H2772" t="s">
        <v>12663</v>
      </c>
      <c r="I2772" s="69" t="str">
        <f>"*"&amp;C2772</f>
        <v>*Origins Revealed (NE)</v>
      </c>
    </row>
    <row r="2773" spans="1:9" x14ac:dyDescent="0.25">
      <c r="A2773" t="s">
        <v>3063</v>
      </c>
      <c r="B2773">
        <f>COUNTIF(progressive!C$13:BW$227,'cards-dc.json'!I2882)</f>
        <v>0</v>
      </c>
      <c r="C2773" t="s">
        <v>6926</v>
      </c>
      <c r="D2773" t="s">
        <v>3829</v>
      </c>
      <c r="E2773" s="56">
        <v>0</v>
      </c>
      <c r="F2773">
        <v>0</v>
      </c>
      <c r="G2773">
        <v>0</v>
      </c>
      <c r="H2773" t="s">
        <v>12664</v>
      </c>
      <c r="I2773" s="69" t="str">
        <f>"*"&amp;C2773</f>
        <v>*Orod Certhas [H] (NW)</v>
      </c>
    </row>
    <row r="2774" spans="1:9" x14ac:dyDescent="0.25">
      <c r="A2774" t="s">
        <v>3063</v>
      </c>
      <c r="B2774">
        <f>COUNTIF(progressive!C$13:BW$227,'cards-dc.json'!I2883)</f>
        <v>0</v>
      </c>
      <c r="C2774" t="s">
        <v>6927</v>
      </c>
      <c r="D2774" t="s">
        <v>3829</v>
      </c>
      <c r="E2774">
        <v>0</v>
      </c>
      <c r="F2774">
        <v>0</v>
      </c>
      <c r="G2774">
        <v>0</v>
      </c>
      <c r="H2774" t="s">
        <v>12665</v>
      </c>
      <c r="I2774" s="69" t="str">
        <f>"*"&amp;C2774</f>
        <v>*Orod Certhas [M] (NW)</v>
      </c>
    </row>
    <row r="2775" spans="1:9" x14ac:dyDescent="0.25">
      <c r="A2775" t="s">
        <v>1332</v>
      </c>
      <c r="B2775">
        <f>COUNTIF(progressive!C$13:BW$227,'cards-dc.json'!I1888)</f>
        <v>0</v>
      </c>
      <c r="C2775" t="s">
        <v>6928</v>
      </c>
      <c r="D2775" t="s">
        <v>3836</v>
      </c>
      <c r="E2775" t="s">
        <v>3936</v>
      </c>
      <c r="F2775" t="s">
        <v>9790</v>
      </c>
      <c r="G2775" t="s">
        <v>9796</v>
      </c>
      <c r="H2775" t="s">
        <v>12666</v>
      </c>
      <c r="I2775" s="69" t="str">
        <f>"*"&amp;C2775</f>
        <v>*Oromë's Warders (WH)</v>
      </c>
    </row>
    <row r="2776" spans="1:9" x14ac:dyDescent="0.25">
      <c r="A2776" t="s">
        <v>58</v>
      </c>
      <c r="B2776">
        <f>COUNTIF(progressive!C$13:BW$227,'cards-dc.json'!I60)</f>
        <v>1</v>
      </c>
      <c r="C2776" t="s">
        <v>6929</v>
      </c>
      <c r="D2776" t="s">
        <v>3835</v>
      </c>
      <c r="E2776" t="s">
        <v>3928</v>
      </c>
      <c r="F2776" t="s">
        <v>9787</v>
      </c>
      <c r="G2776" t="s">
        <v>9788</v>
      </c>
      <c r="H2776" t="s">
        <v>12667</v>
      </c>
      <c r="I2776" s="69" t="str">
        <f>"*"&amp;C2776</f>
        <v>*Orophin (TW)</v>
      </c>
    </row>
    <row r="2777" spans="1:9" x14ac:dyDescent="0.25">
      <c r="A2777" t="s">
        <v>2269</v>
      </c>
      <c r="B2777">
        <f>COUNTIF(progressive!C$13:BW$227,'cards-dc.json'!I3597)</f>
        <v>0</v>
      </c>
      <c r="C2777" t="s">
        <v>6930</v>
      </c>
      <c r="D2777" t="s">
        <v>3818</v>
      </c>
      <c r="E2777" s="56" t="s">
        <v>3951</v>
      </c>
      <c r="F2777">
        <v>0</v>
      </c>
      <c r="G2777">
        <v>0</v>
      </c>
      <c r="H2777" t="s">
        <v>12668</v>
      </c>
      <c r="I2777" s="69" t="str">
        <f>"*"&amp;C2777</f>
        <v>*Orthir (CP)</v>
      </c>
    </row>
    <row r="2778" spans="1:9" x14ac:dyDescent="0.25">
      <c r="A2778" t="s">
        <v>3750</v>
      </c>
      <c r="B2778">
        <f>COUNTIF(progressive!C$13:BW$227,'cards-dc.json'!I4321)</f>
        <v>0</v>
      </c>
      <c r="C2778" t="s">
        <v>6931</v>
      </c>
      <c r="D2778" t="s">
        <v>3837</v>
      </c>
      <c r="E2778" s="56" t="s">
        <v>3951</v>
      </c>
      <c r="F2778">
        <v>0</v>
      </c>
      <c r="G2778">
        <v>0</v>
      </c>
      <c r="H2778" t="s">
        <v>12669</v>
      </c>
      <c r="I2778" s="69" t="str">
        <f>"*"&amp;C2778</f>
        <v>*Osgiliath [H] (WR)</v>
      </c>
    </row>
    <row r="2779" spans="1:9" x14ac:dyDescent="0.25">
      <c r="A2779" t="s">
        <v>3750</v>
      </c>
      <c r="B2779">
        <f>COUNTIF(progressive!C$13:BW$227,'cards-dc.json'!I4322)</f>
        <v>0</v>
      </c>
      <c r="C2779" t="s">
        <v>6932</v>
      </c>
      <c r="D2779" t="s">
        <v>3837</v>
      </c>
      <c r="E2779" s="56" t="s">
        <v>3951</v>
      </c>
      <c r="F2779">
        <v>0</v>
      </c>
      <c r="G2779">
        <v>0</v>
      </c>
      <c r="H2779" t="s">
        <v>12670</v>
      </c>
      <c r="I2779" s="69" t="str">
        <f>"*"&amp;C2779</f>
        <v>*Osgiliath [M] (WR)</v>
      </c>
    </row>
    <row r="2780" spans="1:9" x14ac:dyDescent="0.25">
      <c r="A2780" t="s">
        <v>2098</v>
      </c>
      <c r="B2780">
        <f>COUNTIF(progressive!C$13:BW$227,'cards-dc.json'!I3389)</f>
        <v>0</v>
      </c>
      <c r="C2780" t="s">
        <v>6933</v>
      </c>
      <c r="D2780" t="s">
        <v>3815</v>
      </c>
      <c r="E2780" s="56" t="s">
        <v>3951</v>
      </c>
      <c r="F2780">
        <v>0</v>
      </c>
      <c r="G2780">
        <v>0</v>
      </c>
      <c r="H2780" t="s">
        <v>12671</v>
      </c>
      <c r="I2780" s="69" t="str">
        <f>"*"&amp;C2780</f>
        <v>*Ost Angthoronion [H] (BO)</v>
      </c>
    </row>
    <row r="2781" spans="1:9" x14ac:dyDescent="0.25">
      <c r="A2781" t="s">
        <v>2098</v>
      </c>
      <c r="B2781">
        <f>COUNTIF(progressive!C$13:BW$227,'cards-dc.json'!I3390)</f>
        <v>0</v>
      </c>
      <c r="C2781" t="s">
        <v>6934</v>
      </c>
      <c r="D2781" t="s">
        <v>3815</v>
      </c>
      <c r="E2781" s="56" t="s">
        <v>3951</v>
      </c>
      <c r="F2781">
        <v>0</v>
      </c>
      <c r="G2781">
        <v>0</v>
      </c>
      <c r="H2781" t="s">
        <v>12672</v>
      </c>
      <c r="I2781" s="69" t="str">
        <f>"*"&amp;C2781</f>
        <v>*Ost Angthoronion [M] (BO)</v>
      </c>
    </row>
    <row r="2782" spans="1:9" x14ac:dyDescent="0.25">
      <c r="A2782" t="s">
        <v>1623</v>
      </c>
      <c r="B2782">
        <f>COUNTIF(progressive!C$13:BW$227,'cards-dc.json'!I2213)</f>
        <v>0</v>
      </c>
      <c r="C2782" t="s">
        <v>6935</v>
      </c>
      <c r="D2782" t="s">
        <v>3822</v>
      </c>
      <c r="E2782" s="56">
        <v>0</v>
      </c>
      <c r="F2782">
        <v>0</v>
      </c>
      <c r="G2782">
        <v>0</v>
      </c>
      <c r="H2782" t="s">
        <v>12673</v>
      </c>
      <c r="I2782" s="69" t="str">
        <f>"*"&amp;C2782</f>
        <v>*Osteledan (FB)</v>
      </c>
    </row>
    <row r="2783" spans="1:9" x14ac:dyDescent="0.25">
      <c r="A2783" t="s">
        <v>2433</v>
      </c>
      <c r="B2783">
        <f>COUNTIF(progressive!C$13:BW$227,'cards-dc.json'!I3803)</f>
        <v>0</v>
      </c>
      <c r="C2783" t="s">
        <v>6936</v>
      </c>
      <c r="D2783" t="s">
        <v>3821</v>
      </c>
      <c r="E2783" t="s">
        <v>3951</v>
      </c>
      <c r="F2783">
        <v>0</v>
      </c>
      <c r="G2783">
        <v>0</v>
      </c>
      <c r="H2783" t="s">
        <v>12674</v>
      </c>
      <c r="I2783" s="69" t="str">
        <f>"*"&amp;C2783</f>
        <v>*Ostelor [H] (DS)</v>
      </c>
    </row>
    <row r="2784" spans="1:9" x14ac:dyDescent="0.25">
      <c r="A2784" t="s">
        <v>2433</v>
      </c>
      <c r="B2784">
        <f>COUNTIF(progressive!C$13:BW$227,'cards-dc.json'!I3804)</f>
        <v>1</v>
      </c>
      <c r="C2784" t="s">
        <v>6937</v>
      </c>
      <c r="D2784" t="s">
        <v>3821</v>
      </c>
      <c r="E2784" s="56" t="s">
        <v>3951</v>
      </c>
      <c r="F2784">
        <v>0</v>
      </c>
      <c r="G2784">
        <v>0</v>
      </c>
      <c r="H2784" t="s">
        <v>12675</v>
      </c>
      <c r="I2784" s="69" t="str">
        <f>"*"&amp;C2784</f>
        <v>*Ostelor [M] (DS)</v>
      </c>
    </row>
    <row r="2785" spans="1:9" x14ac:dyDescent="0.25">
      <c r="A2785" t="s">
        <v>2020</v>
      </c>
      <c r="B2785">
        <f>COUNTIF(progressive!C$13:BW$227,'cards-dc.json'!I2641)</f>
        <v>0</v>
      </c>
      <c r="C2785" t="s">
        <v>6938</v>
      </c>
      <c r="D2785" t="s">
        <v>3828</v>
      </c>
      <c r="E2785" s="56" t="s">
        <v>3951</v>
      </c>
      <c r="F2785">
        <v>0</v>
      </c>
      <c r="G2785">
        <v>0</v>
      </c>
      <c r="H2785" t="s">
        <v>12676</v>
      </c>
      <c r="I2785" s="69" t="str">
        <f>"*"&amp;C2785</f>
        <v>*Ostigurth [H] (NE)</v>
      </c>
    </row>
    <row r="2786" spans="1:9" x14ac:dyDescent="0.25">
      <c r="A2786" t="s">
        <v>2020</v>
      </c>
      <c r="B2786">
        <f>COUNTIF(progressive!C$13:BW$227,'cards-dc.json'!I2642)</f>
        <v>0</v>
      </c>
      <c r="C2786" t="s">
        <v>6939</v>
      </c>
      <c r="D2786" t="s">
        <v>3828</v>
      </c>
      <c r="E2786" s="56" t="s">
        <v>3951</v>
      </c>
      <c r="F2786">
        <v>0</v>
      </c>
      <c r="G2786">
        <v>0</v>
      </c>
      <c r="H2786" t="s">
        <v>12677</v>
      </c>
      <c r="I2786" s="69" t="str">
        <f>"*"&amp;C2786</f>
        <v>*Ostigurth [M] (NE)</v>
      </c>
    </row>
    <row r="2787" spans="1:9" x14ac:dyDescent="0.25">
      <c r="A2787" t="s">
        <v>465</v>
      </c>
      <c r="B2787">
        <f>COUNTIF(progressive!C$13:BW$227,'cards-dc.json'!I1615)</f>
        <v>0</v>
      </c>
      <c r="C2787" t="s">
        <v>6941</v>
      </c>
      <c r="D2787" t="s">
        <v>3825</v>
      </c>
      <c r="E2787" t="s">
        <v>3926</v>
      </c>
      <c r="F2787" t="s">
        <v>9793</v>
      </c>
      <c r="G2787" t="s">
        <v>9784</v>
      </c>
      <c r="H2787" t="s">
        <v>12678</v>
      </c>
      <c r="I2787" s="69" t="str">
        <f>"*"&amp;C2787</f>
        <v>*Ost-in-Edhil [M] (LE)</v>
      </c>
    </row>
    <row r="2788" spans="1:9" x14ac:dyDescent="0.25">
      <c r="A2788" t="s">
        <v>465</v>
      </c>
      <c r="B2788">
        <f>COUNTIF(progressive!C$13:BW$227,'cards-dc.json'!I470)</f>
        <v>0</v>
      </c>
      <c r="C2788" t="s">
        <v>6940</v>
      </c>
      <c r="D2788" t="s">
        <v>3835</v>
      </c>
      <c r="E2788" s="56" t="s">
        <v>3926</v>
      </c>
      <c r="F2788" t="s">
        <v>9793</v>
      </c>
      <c r="G2788" t="s">
        <v>9788</v>
      </c>
      <c r="H2788" t="s">
        <v>12679</v>
      </c>
      <c r="I2788" s="69" t="str">
        <f>"*"&amp;C2788</f>
        <v>*Ost-in-Edhil [H] (TW)</v>
      </c>
    </row>
    <row r="2789" spans="1:9" x14ac:dyDescent="0.25">
      <c r="A2789" t="s">
        <v>889</v>
      </c>
      <c r="B2789">
        <f>COUNTIF(progressive!C$13:BW$227,'cards-dc.json'!I1258)</f>
        <v>0</v>
      </c>
      <c r="C2789" t="s">
        <v>6942</v>
      </c>
      <c r="D2789" t="s">
        <v>3825</v>
      </c>
      <c r="E2789" t="s">
        <v>3925</v>
      </c>
      <c r="F2789" t="s">
        <v>9787</v>
      </c>
      <c r="G2789" t="s">
        <v>9784</v>
      </c>
      <c r="H2789" t="s">
        <v>12680</v>
      </c>
      <c r="I2789" s="69" t="str">
        <f>"*"&amp;C2789</f>
        <v>*Ostisen (LE)</v>
      </c>
    </row>
    <row r="2790" spans="1:9" x14ac:dyDescent="0.25">
      <c r="A2790" t="s">
        <v>1479</v>
      </c>
      <c r="B2790">
        <f>COUNTIF(progressive!C$13:BW$227,'cards-dc.json'!I2056)</f>
        <v>0</v>
      </c>
      <c r="C2790" t="s">
        <v>6943</v>
      </c>
      <c r="D2790" t="s">
        <v>3822</v>
      </c>
      <c r="E2790">
        <v>0</v>
      </c>
      <c r="F2790">
        <v>0</v>
      </c>
      <c r="G2790">
        <v>0</v>
      </c>
      <c r="H2790" t="s">
        <v>12681</v>
      </c>
      <c r="I2790" s="69" t="str">
        <f>"*"&amp;C2790</f>
        <v>*Othar (FB)</v>
      </c>
    </row>
    <row r="2791" spans="1:9" x14ac:dyDescent="0.25">
      <c r="A2791" t="s">
        <v>1218</v>
      </c>
      <c r="B2791">
        <f>COUNTIF(progressive!C$13:BW$227,'cards-dc.json'!I1732)</f>
        <v>0</v>
      </c>
      <c r="C2791" t="s">
        <v>6944</v>
      </c>
      <c r="D2791" t="s">
        <v>3813</v>
      </c>
      <c r="E2791" t="s">
        <v>3936</v>
      </c>
      <c r="F2791" t="s">
        <v>9790</v>
      </c>
      <c r="G2791" t="s">
        <v>9784</v>
      </c>
      <c r="H2791" t="s">
        <v>12682</v>
      </c>
      <c r="I2791" s="69" t="str">
        <f>"*"&amp;C2791</f>
        <v>*Our Own Wolves (AS)</v>
      </c>
    </row>
    <row r="2792" spans="1:9" x14ac:dyDescent="0.25">
      <c r="A2792" t="s">
        <v>1436</v>
      </c>
      <c r="B2792">
        <f>COUNTIF(progressive!C$13:BW$227,'cards-dc.json'!I1996)</f>
        <v>0</v>
      </c>
      <c r="C2792" t="s">
        <v>6945</v>
      </c>
      <c r="D2792" t="s">
        <v>3814</v>
      </c>
      <c r="E2792" t="s">
        <v>3950</v>
      </c>
      <c r="F2792" t="s">
        <v>9790</v>
      </c>
      <c r="G2792" t="s">
        <v>9784</v>
      </c>
      <c r="H2792" t="s">
        <v>12683</v>
      </c>
      <c r="I2792" s="69" t="str">
        <f>"*"&amp;C2792</f>
        <v>*Out He Sprang (BA)</v>
      </c>
    </row>
    <row r="2793" spans="1:9" x14ac:dyDescent="0.25">
      <c r="A2793" t="s">
        <v>1683</v>
      </c>
      <c r="B2793">
        <f>COUNTIF(progressive!C$13:BW$227,'cards-dc.json'!I2280)</f>
        <v>0</v>
      </c>
      <c r="C2793" t="s">
        <v>6946</v>
      </c>
      <c r="D2793" t="s">
        <v>3819</v>
      </c>
      <c r="E2793" t="s">
        <v>3951</v>
      </c>
      <c r="F2793">
        <v>0</v>
      </c>
      <c r="G2793">
        <v>0</v>
      </c>
      <c r="H2793" t="s">
        <v>12684</v>
      </c>
      <c r="I2793" s="69" t="str">
        <f>"*"&amp;C2793</f>
        <v>*Out of Practice (DF)</v>
      </c>
    </row>
    <row r="2794" spans="1:9" x14ac:dyDescent="0.25">
      <c r="A2794" t="s">
        <v>735</v>
      </c>
      <c r="B2794">
        <f>COUNTIF(progressive!C$13:BW$227,'cards-dc.json'!I1104)</f>
        <v>0</v>
      </c>
      <c r="C2794" t="s">
        <v>6947</v>
      </c>
      <c r="D2794" t="s">
        <v>3820</v>
      </c>
      <c r="E2794" s="56" t="s">
        <v>3940</v>
      </c>
      <c r="F2794" t="s">
        <v>9785</v>
      </c>
      <c r="G2794" t="s">
        <v>9786</v>
      </c>
      <c r="H2794" t="s">
        <v>12685</v>
      </c>
      <c r="I2794" s="69" t="str">
        <f>"*"&amp;C2794</f>
        <v>*Out of the Black Sky (DM)</v>
      </c>
    </row>
    <row r="2795" spans="1:9" x14ac:dyDescent="0.25">
      <c r="A2795" t="s">
        <v>3492</v>
      </c>
      <c r="B2795">
        <f>COUNTIF(progressive!C$13:BW$227,'cards-dc.json'!I3179)</f>
        <v>0</v>
      </c>
      <c r="C2795" t="s">
        <v>6948</v>
      </c>
      <c r="D2795" t="s">
        <v>3834</v>
      </c>
      <c r="E2795" t="s">
        <v>3951</v>
      </c>
      <c r="F2795">
        <v>0</v>
      </c>
      <c r="G2795">
        <v>0</v>
      </c>
      <c r="H2795" t="s">
        <v>12686</v>
      </c>
      <c r="I2795" s="69" t="str">
        <f>"*"&amp;C2795</f>
        <v>*Out of the Swamps (TI)</v>
      </c>
    </row>
    <row r="2796" spans="1:9" x14ac:dyDescent="0.25">
      <c r="A2796" t="s">
        <v>3117</v>
      </c>
      <c r="B2796">
        <f>COUNTIF(progressive!C$13:BW$227,'cards-dc.json'!#REF!)</f>
        <v>0</v>
      </c>
      <c r="C2796" t="s">
        <v>6949</v>
      </c>
      <c r="D2796" t="s">
        <v>3830</v>
      </c>
      <c r="E2796" t="s">
        <v>3951</v>
      </c>
      <c r="F2796">
        <v>0</v>
      </c>
      <c r="G2796">
        <v>0</v>
      </c>
      <c r="H2796" t="s">
        <v>12687</v>
      </c>
      <c r="I2796" s="69" t="str">
        <f>"*"&amp;C2796</f>
        <v>*Outriders and Scouts (RN)</v>
      </c>
    </row>
    <row r="2797" spans="1:9" x14ac:dyDescent="0.25">
      <c r="A2797" t="s">
        <v>2305</v>
      </c>
      <c r="B2797">
        <f>COUNTIF(progressive!C$13:BW$227,'cards-dc.json'!I3633)</f>
        <v>0</v>
      </c>
      <c r="C2797" t="s">
        <v>6950</v>
      </c>
      <c r="D2797" t="s">
        <v>3818</v>
      </c>
      <c r="E2797" s="56" t="s">
        <v>3951</v>
      </c>
      <c r="F2797">
        <v>0</v>
      </c>
      <c r="G2797">
        <v>0</v>
      </c>
      <c r="H2797" t="s">
        <v>12688</v>
      </c>
      <c r="I2797" s="69" t="str">
        <f>"*"&amp;C2797</f>
        <v>*Ovatha's Bow (CP)</v>
      </c>
    </row>
    <row r="2798" spans="1:9" x14ac:dyDescent="0.25">
      <c r="A2798" t="s">
        <v>1958</v>
      </c>
      <c r="B2798">
        <f>COUNTIF(progressive!C$13:BW$227,'cards-dc.json'!I2570)</f>
        <v>0</v>
      </c>
      <c r="C2798" t="s">
        <v>6951</v>
      </c>
      <c r="D2798" t="s">
        <v>3828</v>
      </c>
      <c r="E2798" s="56" t="s">
        <v>3951</v>
      </c>
      <c r="F2798">
        <v>0</v>
      </c>
      <c r="G2798">
        <v>0</v>
      </c>
      <c r="H2798" t="s">
        <v>12689</v>
      </c>
      <c r="I2798" s="69" t="str">
        <f>"*"&amp;C2798</f>
        <v>*Overlord of Dol Guldur (NE)</v>
      </c>
    </row>
    <row r="2799" spans="1:9" x14ac:dyDescent="0.25">
      <c r="A2799" t="s">
        <v>1959</v>
      </c>
      <c r="B2799">
        <f>COUNTIF(progressive!C$13:BW$227,'cards-dc.json'!I2571)</f>
        <v>0</v>
      </c>
      <c r="C2799" t="s">
        <v>6952</v>
      </c>
      <c r="D2799" t="s">
        <v>3828</v>
      </c>
      <c r="E2799" t="s">
        <v>3951</v>
      </c>
      <c r="F2799">
        <v>0</v>
      </c>
      <c r="G2799">
        <v>0</v>
      </c>
      <c r="H2799" t="s">
        <v>12690</v>
      </c>
      <c r="I2799" s="69" t="str">
        <f>"*"&amp;C2799</f>
        <v>*Overlord of Minas Morgul (NE)</v>
      </c>
    </row>
    <row r="2800" spans="1:9" x14ac:dyDescent="0.25">
      <c r="A2800" t="s">
        <v>665</v>
      </c>
      <c r="B2800">
        <f>COUNTIF(progressive!C$13:BW$227,'cards-dc.json'!I1789)</f>
        <v>0</v>
      </c>
      <c r="C2800" t="s">
        <v>6954</v>
      </c>
      <c r="D2800" t="s">
        <v>3813</v>
      </c>
      <c r="E2800" t="s">
        <v>3935</v>
      </c>
      <c r="F2800" t="s">
        <v>9793</v>
      </c>
      <c r="G2800" t="s">
        <v>9784</v>
      </c>
      <c r="H2800" t="s">
        <v>12691</v>
      </c>
      <c r="I2800" s="69" t="str">
        <f>"*"&amp;C2800</f>
        <v>*Ovir Hollow [M] (AS)</v>
      </c>
    </row>
    <row r="2801" spans="1:9" x14ac:dyDescent="0.25">
      <c r="A2801" t="s">
        <v>665</v>
      </c>
      <c r="B2801">
        <f>COUNTIF(progressive!C$13:BW$227,'cards-dc.json'!I1034)</f>
        <v>0</v>
      </c>
      <c r="C2801" t="s">
        <v>6953</v>
      </c>
      <c r="D2801" t="s">
        <v>3833</v>
      </c>
      <c r="E2801" s="56" t="s">
        <v>3935</v>
      </c>
      <c r="F2801" t="s">
        <v>9793</v>
      </c>
      <c r="G2801" t="s">
        <v>9788</v>
      </c>
      <c r="H2801" t="s">
        <v>12692</v>
      </c>
      <c r="I2801" s="69" t="str">
        <f>"*"&amp;C2801</f>
        <v>*Ovir Hollow [H] (TD)</v>
      </c>
    </row>
    <row r="2802" spans="1:9" x14ac:dyDescent="0.25">
      <c r="A2802" t="s">
        <v>3212</v>
      </c>
      <c r="B2802">
        <f>COUNTIF(progressive!C$13:BW$227,'cards-dc.json'!I3101)</f>
        <v>0</v>
      </c>
      <c r="C2802" t="s">
        <v>6955</v>
      </c>
      <c r="D2802" t="s">
        <v>3831</v>
      </c>
      <c r="E2802" t="s">
        <v>3951</v>
      </c>
      <c r="F2802">
        <v>0</v>
      </c>
      <c r="G2802">
        <v>0</v>
      </c>
      <c r="H2802" t="s">
        <v>12693</v>
      </c>
      <c r="I2802" s="69" t="str">
        <f>"*"&amp;C2802</f>
        <v>*Own Thoughts and Devices (RS)</v>
      </c>
    </row>
    <row r="2803" spans="1:9" x14ac:dyDescent="0.25">
      <c r="A2803" t="s">
        <v>3000</v>
      </c>
      <c r="B2803">
        <f>COUNTIF(progressive!C$13:BW$227,'cards-dc.json'!I2799)</f>
        <v>0</v>
      </c>
      <c r="C2803" t="s">
        <v>6956</v>
      </c>
      <c r="D2803" t="s">
        <v>3829</v>
      </c>
      <c r="E2803" s="56" t="s">
        <v>3951</v>
      </c>
      <c r="F2803">
        <v>0</v>
      </c>
      <c r="G2803">
        <v>0</v>
      </c>
      <c r="H2803" t="s">
        <v>12694</v>
      </c>
      <c r="I2803" s="69" t="str">
        <f>"*"&amp;C2803</f>
        <v>*Pack Leader (NW)</v>
      </c>
    </row>
    <row r="2804" spans="1:9" x14ac:dyDescent="0.25">
      <c r="A2804" t="s">
        <v>1219</v>
      </c>
      <c r="B2804">
        <f>COUNTIF(progressive!C$13:BW$227,'cards-dc.json'!I1733)</f>
        <v>5</v>
      </c>
      <c r="C2804" t="s">
        <v>6957</v>
      </c>
      <c r="D2804" t="s">
        <v>3813</v>
      </c>
      <c r="E2804" t="s">
        <v>3936</v>
      </c>
      <c r="F2804" t="s">
        <v>9790</v>
      </c>
      <c r="G2804" t="s">
        <v>9784</v>
      </c>
      <c r="H2804" t="s">
        <v>12695</v>
      </c>
      <c r="I2804" s="69" t="str">
        <f>"*"&amp;C2804</f>
        <v>*Padding Feet (AS)</v>
      </c>
    </row>
    <row r="2805" spans="1:9" x14ac:dyDescent="0.25">
      <c r="A2805" t="s">
        <v>2137</v>
      </c>
      <c r="B2805">
        <f>COUNTIF(progressive!C$13:BW$227,'cards-dc.json'!I3443)</f>
        <v>0</v>
      </c>
      <c r="C2805" t="s">
        <v>6958</v>
      </c>
      <c r="D2805" t="s">
        <v>3817</v>
      </c>
      <c r="E2805" t="s">
        <v>3951</v>
      </c>
      <c r="F2805">
        <v>0</v>
      </c>
      <c r="G2805">
        <v>0</v>
      </c>
      <c r="H2805" t="s">
        <v>12696</v>
      </c>
      <c r="I2805" s="69" t="str">
        <f>"*"&amp;C2805</f>
        <v>*Palandor (CA)</v>
      </c>
    </row>
    <row r="2806" spans="1:9" x14ac:dyDescent="0.25">
      <c r="A2806" t="s">
        <v>2076</v>
      </c>
      <c r="B2806">
        <f>COUNTIF(progressive!C$13:BW$227,'cards-dc.json'!I3354)</f>
        <v>0</v>
      </c>
      <c r="C2806" t="s">
        <v>6959</v>
      </c>
      <c r="D2806" t="s">
        <v>3815</v>
      </c>
      <c r="E2806" t="s">
        <v>3951</v>
      </c>
      <c r="F2806">
        <v>0</v>
      </c>
      <c r="G2806">
        <v>0</v>
      </c>
      <c r="H2806" t="s">
        <v>12697</v>
      </c>
      <c r="I2806" s="69" t="str">
        <f>"*"&amp;C2806</f>
        <v>*Palanrist (BO)</v>
      </c>
    </row>
    <row r="2807" spans="1:9" x14ac:dyDescent="0.25">
      <c r="A2807" t="s">
        <v>344</v>
      </c>
      <c r="B2807">
        <f>COUNTIF(progressive!C$13:BW$227,'cards-dc.json'!I1482)</f>
        <v>0</v>
      </c>
      <c r="C2807" t="s">
        <v>6961</v>
      </c>
      <c r="D2807" t="s">
        <v>3825</v>
      </c>
      <c r="E2807" t="s">
        <v>3927</v>
      </c>
      <c r="F2807" t="s">
        <v>9783</v>
      </c>
      <c r="G2807" t="s">
        <v>9784</v>
      </c>
      <c r="H2807" t="s">
        <v>12698</v>
      </c>
      <c r="I2807" s="69" t="str">
        <f>"*"&amp;C2807</f>
        <v>*Palantír of Amon Sûl [M] (LE)</v>
      </c>
    </row>
    <row r="2808" spans="1:9" x14ac:dyDescent="0.25">
      <c r="A2808" t="s">
        <v>344</v>
      </c>
      <c r="B2808">
        <f>COUNTIF(progressive!C$13:BW$227,'cards-dc.json'!I349)</f>
        <v>0</v>
      </c>
      <c r="C2808" t="s">
        <v>6960</v>
      </c>
      <c r="D2808" t="s">
        <v>3835</v>
      </c>
      <c r="E2808" t="s">
        <v>3927</v>
      </c>
      <c r="F2808" t="s">
        <v>9783</v>
      </c>
      <c r="G2808" t="s">
        <v>9788</v>
      </c>
      <c r="H2808" t="s">
        <v>12699</v>
      </c>
      <c r="I2808" s="69" t="str">
        <f>"*"&amp;C2808</f>
        <v>*Palantír of Amon Sûl [H] (TW)</v>
      </c>
    </row>
    <row r="2809" spans="1:9" x14ac:dyDescent="0.25">
      <c r="A2809" t="s">
        <v>345</v>
      </c>
      <c r="B2809">
        <f>COUNTIF(progressive!C$13:BW$227,'cards-dc.json'!I1483)</f>
        <v>0</v>
      </c>
      <c r="C2809" t="s">
        <v>6963</v>
      </c>
      <c r="D2809" t="s">
        <v>3825</v>
      </c>
      <c r="E2809" t="s">
        <v>3927</v>
      </c>
      <c r="F2809" t="s">
        <v>9783</v>
      </c>
      <c r="G2809" t="s">
        <v>9784</v>
      </c>
      <c r="H2809" t="s">
        <v>12700</v>
      </c>
      <c r="I2809" s="69" t="str">
        <f>"*"&amp;C2809</f>
        <v>*Palantír of Annúminas [M] (LE)</v>
      </c>
    </row>
    <row r="2810" spans="1:9" x14ac:dyDescent="0.25">
      <c r="A2810" t="s">
        <v>345</v>
      </c>
      <c r="B2810">
        <f>COUNTIF(progressive!C$13:BW$227,'cards-dc.json'!I350)</f>
        <v>0</v>
      </c>
      <c r="C2810" t="s">
        <v>6962</v>
      </c>
      <c r="D2810" t="s">
        <v>3835</v>
      </c>
      <c r="E2810" t="s">
        <v>3927</v>
      </c>
      <c r="F2810" t="s">
        <v>9783</v>
      </c>
      <c r="G2810" t="s">
        <v>9788</v>
      </c>
      <c r="H2810" t="s">
        <v>12701</v>
      </c>
      <c r="I2810" s="69" t="str">
        <f>"*"&amp;C2810</f>
        <v>*Palantír of Annúminas [H] (TW)</v>
      </c>
    </row>
    <row r="2811" spans="1:9" x14ac:dyDescent="0.25">
      <c r="A2811" t="s">
        <v>346</v>
      </c>
      <c r="B2811">
        <f>COUNTIF(progressive!C$13:BW$227,'cards-dc.json'!I1484)</f>
        <v>0</v>
      </c>
      <c r="C2811" t="s">
        <v>6965</v>
      </c>
      <c r="D2811" t="s">
        <v>3825</v>
      </c>
      <c r="E2811" t="s">
        <v>3927</v>
      </c>
      <c r="F2811" t="s">
        <v>9783</v>
      </c>
      <c r="G2811" t="s">
        <v>9784</v>
      </c>
      <c r="H2811" t="s">
        <v>12702</v>
      </c>
      <c r="I2811" s="69" t="str">
        <f>"*"&amp;C2811</f>
        <v>*Palantír of Elostirion [M] (LE)</v>
      </c>
    </row>
    <row r="2812" spans="1:9" x14ac:dyDescent="0.25">
      <c r="A2812" t="s">
        <v>346</v>
      </c>
      <c r="B2812">
        <f>COUNTIF(progressive!C$13:BW$227,'cards-dc.json'!I351)</f>
        <v>0</v>
      </c>
      <c r="C2812" t="s">
        <v>6964</v>
      </c>
      <c r="D2812" t="s">
        <v>3835</v>
      </c>
      <c r="E2812" t="s">
        <v>3926</v>
      </c>
      <c r="F2812" t="s">
        <v>9783</v>
      </c>
      <c r="G2812" t="s">
        <v>9788</v>
      </c>
      <c r="H2812" t="s">
        <v>12703</v>
      </c>
      <c r="I2812" s="69" t="str">
        <f>"*"&amp;C2812</f>
        <v>*Palantír of Elostirion [H] (TW)</v>
      </c>
    </row>
    <row r="2813" spans="1:9" x14ac:dyDescent="0.25">
      <c r="A2813" t="s">
        <v>3690</v>
      </c>
      <c r="B2813">
        <f>COUNTIF(progressive!C$13:BW$227,'cards-dc.json'!I4255)</f>
        <v>0</v>
      </c>
      <c r="C2813" t="s">
        <v>6966</v>
      </c>
      <c r="D2813" t="s">
        <v>3837</v>
      </c>
      <c r="E2813" s="56" t="s">
        <v>3951</v>
      </c>
      <c r="F2813">
        <v>0</v>
      </c>
      <c r="G2813">
        <v>0</v>
      </c>
      <c r="H2813" t="s">
        <v>12704</v>
      </c>
      <c r="I2813" s="69" t="str">
        <f>"*"&amp;C2813</f>
        <v>*Palantír of Minas Ithil (WR)</v>
      </c>
    </row>
    <row r="2814" spans="1:9" x14ac:dyDescent="0.25">
      <c r="A2814" t="s">
        <v>347</v>
      </c>
      <c r="B2814">
        <f>COUNTIF(progressive!C$13:BW$227,'cards-dc.json'!I1485)</f>
        <v>0</v>
      </c>
      <c r="C2814" t="s">
        <v>6968</v>
      </c>
      <c r="D2814" t="s">
        <v>3825</v>
      </c>
      <c r="E2814" s="56" t="s">
        <v>3926</v>
      </c>
      <c r="F2814" t="s">
        <v>9783</v>
      </c>
      <c r="G2814" t="s">
        <v>9784</v>
      </c>
      <c r="H2814" t="s">
        <v>12705</v>
      </c>
      <c r="I2814" s="69" t="str">
        <f>"*"&amp;C2814</f>
        <v>*Palantír of Minas Tirith [M] (LE)</v>
      </c>
    </row>
    <row r="2815" spans="1:9" x14ac:dyDescent="0.25">
      <c r="A2815" t="s">
        <v>347</v>
      </c>
      <c r="B2815">
        <f>COUNTIF(progressive!C$13:BW$227,'cards-dc.json'!I352)</f>
        <v>0</v>
      </c>
      <c r="C2815" t="s">
        <v>6967</v>
      </c>
      <c r="D2815" t="s">
        <v>3835</v>
      </c>
      <c r="E2815" t="s">
        <v>3926</v>
      </c>
      <c r="F2815" t="s">
        <v>9783</v>
      </c>
      <c r="G2815" t="s">
        <v>9788</v>
      </c>
      <c r="H2815" t="s">
        <v>12706</v>
      </c>
      <c r="I2815" s="69" t="str">
        <f>"*"&amp;C2815</f>
        <v>*Palantír of Minas Tirith [H] (TW)</v>
      </c>
    </row>
    <row r="2816" spans="1:9" x14ac:dyDescent="0.25">
      <c r="A2816" t="s">
        <v>348</v>
      </c>
      <c r="B2816">
        <f>COUNTIF(progressive!C$13:BW$227,'cards-dc.json'!I1486)</f>
        <v>0</v>
      </c>
      <c r="C2816" t="s">
        <v>6970</v>
      </c>
      <c r="D2816" t="s">
        <v>3825</v>
      </c>
      <c r="E2816" s="56" t="s">
        <v>3926</v>
      </c>
      <c r="F2816" t="s">
        <v>9783</v>
      </c>
      <c r="G2816" t="s">
        <v>9784</v>
      </c>
      <c r="H2816" t="s">
        <v>12707</v>
      </c>
      <c r="I2816" s="69" t="str">
        <f>"*"&amp;C2816</f>
        <v>*Palantír of Orthanc [M] (LE)</v>
      </c>
    </row>
    <row r="2817" spans="1:9" x14ac:dyDescent="0.25">
      <c r="A2817" t="s">
        <v>348</v>
      </c>
      <c r="B2817">
        <f>COUNTIF(progressive!C$13:BW$227,'cards-dc.json'!I353)</f>
        <v>0</v>
      </c>
      <c r="C2817" t="s">
        <v>6969</v>
      </c>
      <c r="D2817" t="s">
        <v>3835</v>
      </c>
      <c r="E2817" t="s">
        <v>3926</v>
      </c>
      <c r="F2817" t="s">
        <v>9783</v>
      </c>
      <c r="G2817" t="s">
        <v>9788</v>
      </c>
      <c r="H2817" t="s">
        <v>12708</v>
      </c>
      <c r="I2817" s="69" t="str">
        <f>"*"&amp;C2817</f>
        <v>*Palantír of Orthanc [H] (TW)</v>
      </c>
    </row>
    <row r="2818" spans="1:9" x14ac:dyDescent="0.25">
      <c r="A2818" t="s">
        <v>349</v>
      </c>
      <c r="B2818">
        <f>COUNTIF(progressive!C$13:BW$227,'cards-dc.json'!I1487)</f>
        <v>2</v>
      </c>
      <c r="C2818" t="s">
        <v>6972</v>
      </c>
      <c r="D2818" t="s">
        <v>3825</v>
      </c>
      <c r="E2818" t="s">
        <v>3927</v>
      </c>
      <c r="F2818" t="s">
        <v>9783</v>
      </c>
      <c r="G2818" t="s">
        <v>9784</v>
      </c>
      <c r="H2818" t="s">
        <v>12709</v>
      </c>
      <c r="I2818" s="69" t="str">
        <f>"*"&amp;C2818</f>
        <v>*Palantír of Osgiliath [M] (LE)</v>
      </c>
    </row>
    <row r="2819" spans="1:9" x14ac:dyDescent="0.25">
      <c r="A2819" t="s">
        <v>349</v>
      </c>
      <c r="B2819">
        <f>COUNTIF(progressive!C$13:BW$227,'cards-dc.json'!I354)</f>
        <v>0</v>
      </c>
      <c r="C2819" t="s">
        <v>6971</v>
      </c>
      <c r="D2819" t="s">
        <v>3835</v>
      </c>
      <c r="E2819" t="s">
        <v>3927</v>
      </c>
      <c r="F2819" t="s">
        <v>9783</v>
      </c>
      <c r="G2819" t="s">
        <v>9788</v>
      </c>
      <c r="H2819" t="s">
        <v>12710</v>
      </c>
      <c r="I2819" s="69" t="str">
        <f>"*"&amp;C2819</f>
        <v>*Palantír of Osgiliath [H] (TW)</v>
      </c>
    </row>
    <row r="2820" spans="1:9" x14ac:dyDescent="0.25">
      <c r="A2820" t="s">
        <v>736</v>
      </c>
      <c r="B2820">
        <f>COUNTIF(progressive!C$13:BW$227,'cards-dc.json'!I1105)</f>
        <v>0</v>
      </c>
      <c r="C2820" t="s">
        <v>6973</v>
      </c>
      <c r="D2820" t="s">
        <v>3820</v>
      </c>
      <c r="E2820" t="s">
        <v>3940</v>
      </c>
      <c r="F2820" t="s">
        <v>9785</v>
      </c>
      <c r="G2820" t="s">
        <v>9786</v>
      </c>
      <c r="H2820" t="s">
        <v>12711</v>
      </c>
      <c r="I2820" s="69" t="str">
        <f>"*"&amp;C2820</f>
        <v>*Pale Dream-maker (DM)</v>
      </c>
    </row>
    <row r="2821" spans="1:9" x14ac:dyDescent="0.25">
      <c r="A2821" t="s">
        <v>1766</v>
      </c>
      <c r="B2821">
        <f>COUNTIF(progressive!C$13:BW$227,'cards-dc.json'!I2365)</f>
        <v>0</v>
      </c>
      <c r="C2821" t="s">
        <v>6974</v>
      </c>
      <c r="D2821" t="s">
        <v>3819</v>
      </c>
      <c r="E2821" t="s">
        <v>3951</v>
      </c>
      <c r="F2821">
        <v>0</v>
      </c>
      <c r="G2821">
        <v>0</v>
      </c>
      <c r="H2821" t="s">
        <v>12712</v>
      </c>
      <c r="I2821" s="69" t="str">
        <f>"*"&amp;C2821</f>
        <v>*Pale Enchanted Gold (DF)</v>
      </c>
    </row>
    <row r="2822" spans="1:9" x14ac:dyDescent="0.25">
      <c r="A2822" t="s">
        <v>59</v>
      </c>
      <c r="B2822">
        <f>COUNTIF(progressive!C$13:BW$227,'cards-dc.json'!I61)</f>
        <v>3</v>
      </c>
      <c r="C2822" t="s">
        <v>6975</v>
      </c>
      <c r="D2822" t="s">
        <v>3835</v>
      </c>
      <c r="E2822" t="s">
        <v>3924</v>
      </c>
      <c r="F2822" t="s">
        <v>9787</v>
      </c>
      <c r="G2822" t="s">
        <v>9794</v>
      </c>
      <c r="H2822" t="s">
        <v>12713</v>
      </c>
      <c r="I2822" s="69" t="str">
        <f>"*"&amp;C2822</f>
        <v>*Pallando [H] (TW)</v>
      </c>
    </row>
    <row r="2823" spans="1:9" x14ac:dyDescent="0.25">
      <c r="A2823" t="s">
        <v>59</v>
      </c>
      <c r="B2823">
        <f>COUNTIF(progressive!C$13:BW$227,'cards-dc.json'!I1814)</f>
        <v>0</v>
      </c>
      <c r="C2823" t="s">
        <v>6976</v>
      </c>
      <c r="D2823" t="s">
        <v>3836</v>
      </c>
      <c r="E2823" s="56" t="s">
        <v>3948</v>
      </c>
      <c r="F2823" t="s">
        <v>9787</v>
      </c>
      <c r="G2823" t="s">
        <v>9794</v>
      </c>
      <c r="H2823" t="s">
        <v>12714</v>
      </c>
      <c r="I2823" s="69" t="str">
        <f>"*"&amp;C2823</f>
        <v>*Pallando [F] (WH)</v>
      </c>
    </row>
    <row r="2824" spans="1:9" x14ac:dyDescent="0.25">
      <c r="A2824" t="s">
        <v>1155</v>
      </c>
      <c r="B2824">
        <f>COUNTIF(progressive!C$13:BW$227,'cards-dc.json'!I1663)</f>
        <v>0</v>
      </c>
      <c r="C2824" t="s">
        <v>6977</v>
      </c>
      <c r="D2824" t="s">
        <v>3813</v>
      </c>
      <c r="E2824" t="s">
        <v>3936</v>
      </c>
      <c r="F2824" t="s">
        <v>9789</v>
      </c>
      <c r="G2824" t="s">
        <v>9786</v>
      </c>
      <c r="H2824" t="s">
        <v>12715</v>
      </c>
      <c r="I2824" s="69" t="str">
        <f>"*"&amp;C2824</f>
        <v>*Pallando the Soul-keeper (AS)</v>
      </c>
    </row>
    <row r="2825" spans="1:9" x14ac:dyDescent="0.25">
      <c r="A2825" t="s">
        <v>1333</v>
      </c>
      <c r="B2825">
        <f>COUNTIF(progressive!C$13:BW$227,'cards-dc.json'!I1889)</f>
        <v>0</v>
      </c>
      <c r="C2825" t="s">
        <v>6978</v>
      </c>
      <c r="D2825" t="s">
        <v>3836</v>
      </c>
      <c r="E2825" t="s">
        <v>3939</v>
      </c>
      <c r="F2825" t="s">
        <v>9790</v>
      </c>
      <c r="G2825" t="s">
        <v>9796</v>
      </c>
      <c r="H2825" t="s">
        <v>12716</v>
      </c>
      <c r="I2825" s="69" t="str">
        <f>"*"&amp;C2825</f>
        <v>*Pallando's Apprentice (WH)</v>
      </c>
    </row>
    <row r="2826" spans="1:9" x14ac:dyDescent="0.25">
      <c r="A2826" t="s">
        <v>1334</v>
      </c>
      <c r="B2826">
        <f>COUNTIF(progressive!C$13:BW$227,'cards-dc.json'!I1890)</f>
        <v>1</v>
      </c>
      <c r="C2826" t="s">
        <v>6979</v>
      </c>
      <c r="D2826" t="s">
        <v>3836</v>
      </c>
      <c r="E2826" t="s">
        <v>3939</v>
      </c>
      <c r="F2826" t="s">
        <v>9790</v>
      </c>
      <c r="G2826" t="s">
        <v>9796</v>
      </c>
      <c r="H2826" t="s">
        <v>12717</v>
      </c>
      <c r="I2826" s="69" t="str">
        <f>"*"&amp;C2826</f>
        <v>*Pallando's Hood (WH)</v>
      </c>
    </row>
    <row r="2827" spans="1:9" x14ac:dyDescent="0.25">
      <c r="A2827" t="s">
        <v>819</v>
      </c>
      <c r="B2827">
        <f>COUNTIF(progressive!C$13:BW$227,'cards-dc.json'!I1188)</f>
        <v>0</v>
      </c>
      <c r="C2827" t="s">
        <v>6980</v>
      </c>
      <c r="D2827" t="s">
        <v>3820</v>
      </c>
      <c r="E2827" t="s">
        <v>3937</v>
      </c>
      <c r="F2827" t="s">
        <v>9790</v>
      </c>
      <c r="G2827" t="s">
        <v>9788</v>
      </c>
      <c r="H2827" t="s">
        <v>12718</v>
      </c>
      <c r="I2827" s="69" t="str">
        <f>"*"&amp;C2827</f>
        <v>*Palm to Palm (DM)</v>
      </c>
    </row>
    <row r="2828" spans="1:9" x14ac:dyDescent="0.25">
      <c r="A2828" t="s">
        <v>1053</v>
      </c>
      <c r="B2828">
        <f>COUNTIF(progressive!C$13:BW$227,'cards-dc.json'!I1488)</f>
        <v>0</v>
      </c>
      <c r="C2828" t="s">
        <v>6981</v>
      </c>
      <c r="D2828" t="s">
        <v>3825</v>
      </c>
      <c r="E2828" s="56" t="s">
        <v>3942</v>
      </c>
      <c r="F2828" t="s">
        <v>9783</v>
      </c>
      <c r="G2828" t="s">
        <v>9784</v>
      </c>
      <c r="H2828" t="s">
        <v>12719</v>
      </c>
      <c r="I2828" s="69" t="str">
        <f>"*"&amp;C2828</f>
        <v>*Paltry Ring (LE)</v>
      </c>
    </row>
    <row r="2829" spans="1:9" x14ac:dyDescent="0.25">
      <c r="A2829" t="s">
        <v>3493</v>
      </c>
      <c r="B2829">
        <f>COUNTIF(progressive!C$13:BW$227,'cards-dc.json'!I3180)</f>
        <v>0</v>
      </c>
      <c r="C2829" t="s">
        <v>6982</v>
      </c>
      <c r="D2829" t="s">
        <v>3834</v>
      </c>
      <c r="E2829" t="s">
        <v>3951</v>
      </c>
      <c r="F2829">
        <v>0</v>
      </c>
      <c r="G2829">
        <v>0</v>
      </c>
      <c r="H2829" t="s">
        <v>12720</v>
      </c>
      <c r="I2829" s="69" t="str">
        <f>"*"&amp;C2829</f>
        <v>*Panic (TI)</v>
      </c>
    </row>
    <row r="2830" spans="1:9" x14ac:dyDescent="0.25">
      <c r="A2830" t="s">
        <v>544</v>
      </c>
      <c r="B2830">
        <f>COUNTIF(progressive!C$13:BW$227,'cards-dc.json'!I913)</f>
        <v>0</v>
      </c>
      <c r="C2830" t="s">
        <v>6983</v>
      </c>
      <c r="D2830" t="s">
        <v>3833</v>
      </c>
      <c r="E2830" t="s">
        <v>3940</v>
      </c>
      <c r="F2830" t="s">
        <v>9785</v>
      </c>
      <c r="G2830" t="s">
        <v>9786</v>
      </c>
      <c r="H2830" t="s">
        <v>12721</v>
      </c>
      <c r="I2830" s="69" t="str">
        <f>"*"&amp;C2830</f>
        <v>*Parsimony of Seclusion (TD)</v>
      </c>
    </row>
    <row r="2831" spans="1:9" x14ac:dyDescent="0.25">
      <c r="A2831" t="s">
        <v>820</v>
      </c>
      <c r="B2831">
        <f>COUNTIF(progressive!C$13:BW$227,'cards-dc.json'!I1189)</f>
        <v>0</v>
      </c>
      <c r="C2831" t="s">
        <v>6984</v>
      </c>
      <c r="D2831" t="s">
        <v>3820</v>
      </c>
      <c r="E2831" t="s">
        <v>3936</v>
      </c>
      <c r="F2831" t="s">
        <v>9790</v>
      </c>
      <c r="G2831" t="s">
        <v>9788</v>
      </c>
      <c r="H2831" t="s">
        <v>12722</v>
      </c>
      <c r="I2831" s="69" t="str">
        <f>"*"&amp;C2831</f>
        <v>*Pass the Doors of Dol Guldur (DM)</v>
      </c>
    </row>
    <row r="2832" spans="1:9" x14ac:dyDescent="0.25">
      <c r="A2832" t="s">
        <v>1960</v>
      </c>
      <c r="B2832">
        <f>COUNTIF(progressive!C$13:BW$227,'cards-dc.json'!I2572)</f>
        <v>0</v>
      </c>
      <c r="C2832" t="s">
        <v>6985</v>
      </c>
      <c r="D2832" t="s">
        <v>3828</v>
      </c>
      <c r="E2832" s="56" t="s">
        <v>3951</v>
      </c>
      <c r="F2832">
        <v>0</v>
      </c>
      <c r="G2832">
        <v>0</v>
      </c>
      <c r="H2832" t="s">
        <v>12723</v>
      </c>
      <c r="I2832" s="69" t="str">
        <f>"*"&amp;C2832</f>
        <v>*Passed into Shadows (NE)</v>
      </c>
    </row>
    <row r="2833" spans="1:9" x14ac:dyDescent="0.25">
      <c r="A2833" t="s">
        <v>545</v>
      </c>
      <c r="B2833">
        <f>COUNTIF(progressive!C$13:BW$227,'cards-dc.json'!I914)</f>
        <v>0</v>
      </c>
      <c r="C2833" t="s">
        <v>6986</v>
      </c>
      <c r="D2833" t="s">
        <v>3833</v>
      </c>
      <c r="E2833" t="s">
        <v>3940</v>
      </c>
      <c r="F2833" t="s">
        <v>9785</v>
      </c>
      <c r="G2833" t="s">
        <v>9786</v>
      </c>
      <c r="H2833" t="s">
        <v>12724</v>
      </c>
      <c r="I2833" s="69" t="str">
        <f>"*"&amp;C2833</f>
        <v>*Passion of Wrath (TD)</v>
      </c>
    </row>
    <row r="2834" spans="1:9" x14ac:dyDescent="0.25">
      <c r="A2834" t="s">
        <v>3378</v>
      </c>
      <c r="B2834">
        <f>COUNTIF(progressive!C$13:BW$227,'cards-dc.json'!#REF!)</f>
        <v>0</v>
      </c>
      <c r="C2834" t="s">
        <v>6987</v>
      </c>
      <c r="D2834" t="s">
        <v>3832</v>
      </c>
      <c r="E2834" s="56" t="s">
        <v>3951</v>
      </c>
      <c r="F2834">
        <v>0</v>
      </c>
      <c r="G2834">
        <v>0</v>
      </c>
      <c r="H2834" t="s">
        <v>10124</v>
      </c>
      <c r="I2834" s="69" t="str">
        <f>"*"&amp;C2834</f>
        <v>*Path of Junast (SL)</v>
      </c>
    </row>
    <row r="2835" spans="1:9" x14ac:dyDescent="0.25">
      <c r="A2835" t="s">
        <v>2306</v>
      </c>
      <c r="B2835">
        <f>COUNTIF(progressive!C$13:BW$227,'cards-dc.json'!I3634)</f>
        <v>1</v>
      </c>
      <c r="C2835" t="s">
        <v>6988</v>
      </c>
      <c r="D2835" t="s">
        <v>3818</v>
      </c>
      <c r="E2835" s="56" t="s">
        <v>3951</v>
      </c>
      <c r="F2835">
        <v>0</v>
      </c>
      <c r="G2835">
        <v>0</v>
      </c>
      <c r="H2835" t="s">
        <v>12725</v>
      </c>
      <c r="I2835" s="69" t="str">
        <f>"*"&amp;C2835</f>
        <v>*Path of Virtue (CP)</v>
      </c>
    </row>
    <row r="2836" spans="1:9" x14ac:dyDescent="0.25">
      <c r="A2836" t="s">
        <v>2307</v>
      </c>
      <c r="B2836">
        <f>COUNTIF(progressive!C$13:BW$227,'cards-dc.json'!I3635)</f>
        <v>0</v>
      </c>
      <c r="C2836" t="s">
        <v>6989</v>
      </c>
      <c r="D2836" t="s">
        <v>3818</v>
      </c>
      <c r="E2836" t="s">
        <v>3951</v>
      </c>
      <c r="F2836">
        <v>0</v>
      </c>
      <c r="G2836">
        <v>0</v>
      </c>
      <c r="H2836" t="s">
        <v>12726</v>
      </c>
      <c r="I2836" s="69" t="str">
        <f>"*"&amp;C2836</f>
        <v>*Path to Vileness (CP)</v>
      </c>
    </row>
    <row r="2837" spans="1:9" x14ac:dyDescent="0.25">
      <c r="A2837" t="s">
        <v>1651</v>
      </c>
      <c r="B2837">
        <f>COUNTIF(progressive!C$13:BW$227,'cards-dc.json'!I2248)</f>
        <v>0</v>
      </c>
      <c r="C2837" t="s">
        <v>6990</v>
      </c>
      <c r="D2837" t="s">
        <v>3819</v>
      </c>
      <c r="E2837" t="s">
        <v>3951</v>
      </c>
      <c r="F2837">
        <v>0</v>
      </c>
      <c r="G2837">
        <v>0</v>
      </c>
      <c r="H2837" t="s">
        <v>12727</v>
      </c>
      <c r="I2837" s="69" t="str">
        <f>"*"&amp;C2837</f>
        <v>*Pathfinder (DF)</v>
      </c>
    </row>
    <row r="2838" spans="1:9" x14ac:dyDescent="0.25">
      <c r="A2838" t="s">
        <v>350</v>
      </c>
      <c r="B2838">
        <f>COUNTIF(progressive!C$13:BW$227,'cards-dc.json'!I355)</f>
        <v>0</v>
      </c>
      <c r="C2838" t="s">
        <v>6991</v>
      </c>
      <c r="D2838" t="s">
        <v>3835</v>
      </c>
      <c r="E2838" s="56" t="s">
        <v>3927</v>
      </c>
      <c r="F2838" t="s">
        <v>9790</v>
      </c>
      <c r="G2838" t="s">
        <v>9788</v>
      </c>
      <c r="H2838" t="s">
        <v>12728</v>
      </c>
      <c r="I2838" s="69" t="str">
        <f>"*"&amp;C2838</f>
        <v>*Paths of the Dead (TW)</v>
      </c>
    </row>
    <row r="2839" spans="1:9" x14ac:dyDescent="0.25">
      <c r="A2839" t="s">
        <v>3118</v>
      </c>
      <c r="B2839">
        <f>COUNTIF(progressive!C$13:BW$227,'cards-dc.json'!#REF!)</f>
        <v>0</v>
      </c>
      <c r="C2839" t="s">
        <v>6992</v>
      </c>
      <c r="D2839" t="s">
        <v>3830</v>
      </c>
      <c r="E2839" s="56" t="s">
        <v>3951</v>
      </c>
      <c r="F2839">
        <v>0</v>
      </c>
      <c r="G2839">
        <v>0</v>
      </c>
      <c r="H2839" t="s">
        <v>12729</v>
      </c>
      <c r="I2839" s="69" t="str">
        <f>"*"&amp;C2839</f>
        <v>*Patrol the Area (RN)</v>
      </c>
    </row>
    <row r="2840" spans="1:9" x14ac:dyDescent="0.25">
      <c r="A2840" t="s">
        <v>2840</v>
      </c>
      <c r="B2840">
        <f>COUNTIF(progressive!C$13:BW$227,'cards-dc.json'!#REF!)</f>
        <v>0</v>
      </c>
      <c r="C2840" t="s">
        <v>6993</v>
      </c>
      <c r="D2840" t="s">
        <v>3827</v>
      </c>
      <c r="E2840" s="56" t="s">
        <v>3951</v>
      </c>
      <c r="F2840">
        <v>0</v>
      </c>
      <c r="G2840">
        <v>0</v>
      </c>
      <c r="H2840" t="s">
        <v>12730</v>
      </c>
      <c r="I2840" s="69" t="str">
        <f>"*"&amp;C2840</f>
        <v>*Pawn of the Ring (MM)</v>
      </c>
    </row>
    <row r="2841" spans="1:9" x14ac:dyDescent="0.25">
      <c r="A2841" t="s">
        <v>3001</v>
      </c>
      <c r="B2841">
        <f>COUNTIF(progressive!C$13:BW$227,'cards-dc.json'!I2800)</f>
        <v>0</v>
      </c>
      <c r="C2841" t="s">
        <v>6994</v>
      </c>
      <c r="D2841" t="s">
        <v>3829</v>
      </c>
      <c r="E2841" t="s">
        <v>3951</v>
      </c>
      <c r="F2841">
        <v>0</v>
      </c>
      <c r="G2841">
        <v>0</v>
      </c>
      <c r="H2841" t="s">
        <v>12731</v>
      </c>
      <c r="I2841" s="69" t="str">
        <f>"*"&amp;C2841</f>
        <v>*Peace and Beauty Never Beheld (NW)</v>
      </c>
    </row>
    <row r="2842" spans="1:9" x14ac:dyDescent="0.25">
      <c r="A2842" t="s">
        <v>3002</v>
      </c>
      <c r="B2842">
        <f>COUNTIF(progressive!C$13:BW$227,'cards-dc.json'!I2801)</f>
        <v>3</v>
      </c>
      <c r="C2842" t="s">
        <v>6995</v>
      </c>
      <c r="D2842" t="s">
        <v>3829</v>
      </c>
      <c r="E2842" t="s">
        <v>3951</v>
      </c>
      <c r="F2842">
        <v>0</v>
      </c>
      <c r="G2842">
        <v>0</v>
      </c>
      <c r="H2842" t="s">
        <v>12732</v>
      </c>
      <c r="I2842" s="69" t="str">
        <f>"*"&amp;C2842</f>
        <v>*Peaceful Coexistence (NW)</v>
      </c>
    </row>
    <row r="2843" spans="1:9" x14ac:dyDescent="0.25">
      <c r="A2843" t="s">
        <v>60</v>
      </c>
      <c r="B2843">
        <f>COUNTIF(progressive!C$13:BW$227,'cards-dc.json'!I62)</f>
        <v>0</v>
      </c>
      <c r="C2843" t="s">
        <v>6996</v>
      </c>
      <c r="D2843" t="s">
        <v>3835</v>
      </c>
      <c r="E2843" t="s">
        <v>3925</v>
      </c>
      <c r="F2843" t="s">
        <v>9787</v>
      </c>
      <c r="G2843" t="s">
        <v>9788</v>
      </c>
      <c r="H2843" t="s">
        <v>12733</v>
      </c>
      <c r="I2843" s="69" t="str">
        <f>"*"&amp;C2843</f>
        <v>*Peath (TW)</v>
      </c>
    </row>
    <row r="2844" spans="1:9" x14ac:dyDescent="0.25">
      <c r="A2844" t="s">
        <v>2383</v>
      </c>
      <c r="B2844">
        <f>COUNTIF(progressive!C$13:BW$227,'cards-dc.json'!I3736)</f>
        <v>0</v>
      </c>
      <c r="C2844" t="s">
        <v>6997</v>
      </c>
      <c r="D2844" t="s">
        <v>3821</v>
      </c>
      <c r="E2844" t="s">
        <v>3951</v>
      </c>
      <c r="F2844">
        <v>0</v>
      </c>
      <c r="G2844">
        <v>0</v>
      </c>
      <c r="H2844" t="s">
        <v>10124</v>
      </c>
      <c r="I2844" s="69" t="str">
        <f>"*"&amp;C2844</f>
        <v>*Pel (DS)</v>
      </c>
    </row>
    <row r="2845" spans="1:9" x14ac:dyDescent="0.25">
      <c r="A2845" t="s">
        <v>2384</v>
      </c>
      <c r="B2845">
        <f>COUNTIF(progressive!C$13:BW$227,'cards-dc.json'!I3737)</f>
        <v>0</v>
      </c>
      <c r="C2845" t="s">
        <v>6998</v>
      </c>
      <c r="D2845" t="s">
        <v>3821</v>
      </c>
      <c r="E2845" t="s">
        <v>3951</v>
      </c>
      <c r="F2845">
        <v>0</v>
      </c>
      <c r="G2845">
        <v>0</v>
      </c>
      <c r="H2845" t="s">
        <v>10124</v>
      </c>
      <c r="I2845" s="69" t="str">
        <f>"*"&amp;C2845</f>
        <v>*Pel Bight (DS)</v>
      </c>
    </row>
    <row r="2846" spans="1:9" x14ac:dyDescent="0.25">
      <c r="A2846" t="s">
        <v>466</v>
      </c>
      <c r="B2846">
        <f>COUNTIF(progressive!C$13:BW$227,'cards-dc.json'!I1616)</f>
        <v>0</v>
      </c>
      <c r="C2846" t="s">
        <v>7000</v>
      </c>
      <c r="D2846" t="s">
        <v>3825</v>
      </c>
      <c r="E2846" s="56" t="s">
        <v>3926</v>
      </c>
      <c r="F2846" t="s">
        <v>9793</v>
      </c>
      <c r="G2846" t="s">
        <v>9784</v>
      </c>
      <c r="H2846" t="s">
        <v>12734</v>
      </c>
      <c r="I2846" s="69" t="str">
        <f>"*"&amp;C2846</f>
        <v>*Pelargir [M] (LE)</v>
      </c>
    </row>
    <row r="2847" spans="1:9" x14ac:dyDescent="0.25">
      <c r="A2847" t="s">
        <v>466</v>
      </c>
      <c r="B2847">
        <f>COUNTIF(progressive!C$13:BW$227,'cards-dc.json'!I471)</f>
        <v>0</v>
      </c>
      <c r="C2847" t="s">
        <v>6999</v>
      </c>
      <c r="D2847" t="s">
        <v>3835</v>
      </c>
      <c r="E2847" t="s">
        <v>3928</v>
      </c>
      <c r="F2847" t="s">
        <v>9793</v>
      </c>
      <c r="G2847" t="s">
        <v>9788</v>
      </c>
      <c r="H2847" t="s">
        <v>12735</v>
      </c>
      <c r="I2847" s="69" t="str">
        <f>"*"&amp;C2847</f>
        <v>*Pelargir [H] (TW)</v>
      </c>
    </row>
    <row r="2848" spans="1:9" x14ac:dyDescent="0.25">
      <c r="A2848" t="s">
        <v>2099</v>
      </c>
      <c r="B2848">
        <f>COUNTIF(progressive!C$13:BW$227,'cards-dc.json'!I3391)</f>
        <v>0</v>
      </c>
      <c r="C2848" t="s">
        <v>7001</v>
      </c>
      <c r="D2848" t="s">
        <v>3815</v>
      </c>
      <c r="E2848" t="s">
        <v>3951</v>
      </c>
      <c r="F2848">
        <v>0</v>
      </c>
      <c r="G2848">
        <v>0</v>
      </c>
      <c r="H2848" t="s">
        <v>12736</v>
      </c>
      <c r="I2848" s="69" t="str">
        <f>"*"&amp;C2848</f>
        <v>*Pelepelplû [H] (BO)</v>
      </c>
    </row>
    <row r="2849" spans="1:9" x14ac:dyDescent="0.25">
      <c r="A2849" t="s">
        <v>2099</v>
      </c>
      <c r="B2849">
        <f>COUNTIF(progressive!C$13:BW$227,'cards-dc.json'!I3392)</f>
        <v>0</v>
      </c>
      <c r="C2849" t="s">
        <v>7002</v>
      </c>
      <c r="D2849" t="s">
        <v>3815</v>
      </c>
      <c r="E2849" t="s">
        <v>3951</v>
      </c>
      <c r="F2849">
        <v>0</v>
      </c>
      <c r="G2849">
        <v>0</v>
      </c>
      <c r="H2849" t="s">
        <v>12737</v>
      </c>
      <c r="I2849" s="69" t="str">
        <f>"*"&amp;C2849</f>
        <v>*Pelepelplû [M] (BO)</v>
      </c>
    </row>
    <row r="2850" spans="1:9" x14ac:dyDescent="0.25">
      <c r="A2850" t="s">
        <v>3445</v>
      </c>
      <c r="B2850">
        <f>COUNTIF(progressive!C$13:BW$227,'cards-dc.json'!I4107)</f>
        <v>0</v>
      </c>
      <c r="C2850" t="s">
        <v>7003</v>
      </c>
      <c r="D2850" t="s">
        <v>3832</v>
      </c>
      <c r="E2850" s="56" t="s">
        <v>3951</v>
      </c>
      <c r="F2850">
        <v>0</v>
      </c>
      <c r="G2850">
        <v>0</v>
      </c>
      <c r="H2850" t="s">
        <v>12738</v>
      </c>
      <c r="I2850" s="69" t="str">
        <f>"*"&amp;C2850</f>
        <v>*Pelican Islands [H] (SL)</v>
      </c>
    </row>
    <row r="2851" spans="1:9" x14ac:dyDescent="0.25">
      <c r="A2851" t="s">
        <v>3445</v>
      </c>
      <c r="B2851">
        <f>COUNTIF(progressive!C$13:BW$227,'cards-dc.json'!I4108)</f>
        <v>0</v>
      </c>
      <c r="C2851" t="s">
        <v>7004</v>
      </c>
      <c r="D2851" t="s">
        <v>3832</v>
      </c>
      <c r="E2851" s="56" t="s">
        <v>3951</v>
      </c>
      <c r="F2851">
        <v>0</v>
      </c>
      <c r="G2851">
        <v>0</v>
      </c>
      <c r="H2851" t="s">
        <v>12739</v>
      </c>
      <c r="I2851" s="69" t="str">
        <f>"*"&amp;C2851</f>
        <v>*Pelican Islands [M] (SL)</v>
      </c>
    </row>
    <row r="2852" spans="1:9" x14ac:dyDescent="0.25">
      <c r="A2852" t="s">
        <v>2804</v>
      </c>
      <c r="B2852">
        <f>COUNTIF(progressive!C$13:BW$227,'cards-dc.json'!I2996)</f>
        <v>2</v>
      </c>
      <c r="C2852" t="s">
        <v>7005</v>
      </c>
      <c r="D2852" t="s">
        <v>3826</v>
      </c>
      <c r="E2852" s="56">
        <v>0</v>
      </c>
      <c r="F2852">
        <v>0</v>
      </c>
      <c r="G2852">
        <v>0</v>
      </c>
      <c r="H2852" t="s">
        <v>12740</v>
      </c>
      <c r="I2852" s="69" t="str">
        <f>"*"&amp;C2852</f>
        <v>*Pendrath na-Udûn [H] (ML)</v>
      </c>
    </row>
    <row r="2853" spans="1:9" x14ac:dyDescent="0.25">
      <c r="A2853" t="s">
        <v>2804</v>
      </c>
      <c r="B2853">
        <f>COUNTIF(progressive!C$13:BW$227,'cards-dc.json'!I2997)</f>
        <v>0</v>
      </c>
      <c r="C2853" t="s">
        <v>7006</v>
      </c>
      <c r="D2853" t="s">
        <v>3826</v>
      </c>
      <c r="E2853" s="56">
        <v>0</v>
      </c>
      <c r="F2853">
        <v>0</v>
      </c>
      <c r="G2853">
        <v>0</v>
      </c>
      <c r="H2853" t="s">
        <v>12741</v>
      </c>
      <c r="I2853" s="69" t="str">
        <f>"*"&amp;C2853</f>
        <v>*Pendrath na-Udûn [M] (ML)</v>
      </c>
    </row>
    <row r="2854" spans="1:9" x14ac:dyDescent="0.25">
      <c r="A2854" t="s">
        <v>1437</v>
      </c>
      <c r="B2854">
        <f>COUNTIF(progressive!C$13:BW$227,'cards-dc.json'!I1997)</f>
        <v>0</v>
      </c>
      <c r="C2854" t="s">
        <v>7007</v>
      </c>
      <c r="D2854" t="s">
        <v>3814</v>
      </c>
      <c r="E2854" t="s">
        <v>3927</v>
      </c>
      <c r="F2854" t="s">
        <v>9790</v>
      </c>
      <c r="G2854" t="s">
        <v>9784</v>
      </c>
      <c r="H2854" t="s">
        <v>12742</v>
      </c>
      <c r="I2854" s="69" t="str">
        <f>"*"&amp;C2854</f>
        <v>*People Diminished (BA)</v>
      </c>
    </row>
    <row r="2855" spans="1:9" x14ac:dyDescent="0.25">
      <c r="A2855" t="s">
        <v>1961</v>
      </c>
      <c r="B2855">
        <f>COUNTIF(progressive!C$13:BW$227,'cards-dc.json'!I2573)</f>
        <v>0</v>
      </c>
      <c r="C2855" t="s">
        <v>7008</v>
      </c>
      <c r="D2855" t="s">
        <v>3828</v>
      </c>
      <c r="E2855" s="56" t="s">
        <v>3951</v>
      </c>
      <c r="F2855">
        <v>0</v>
      </c>
      <c r="G2855">
        <v>0</v>
      </c>
      <c r="H2855" t="s">
        <v>12743</v>
      </c>
      <c r="I2855" s="69" t="str">
        <f>"*"&amp;C2855</f>
        <v>*Perceive All Things (NE)</v>
      </c>
    </row>
    <row r="2856" spans="1:9" x14ac:dyDescent="0.25">
      <c r="A2856" t="s">
        <v>1132</v>
      </c>
      <c r="B2856">
        <f>COUNTIF(progressive!C$13:BW$227,'cards-dc.json'!I1640)</f>
        <v>0</v>
      </c>
      <c r="C2856" t="s">
        <v>7009</v>
      </c>
      <c r="D2856" t="s">
        <v>3813</v>
      </c>
      <c r="E2856" t="s">
        <v>3935</v>
      </c>
      <c r="F2856" t="s">
        <v>9787</v>
      </c>
      <c r="G2856" t="s">
        <v>9784</v>
      </c>
      <c r="H2856" t="s">
        <v>12744</v>
      </c>
      <c r="I2856" s="69" t="str">
        <f>"*"&amp;C2856</f>
        <v>*Perchen (AS)</v>
      </c>
    </row>
    <row r="2857" spans="1:9" x14ac:dyDescent="0.25">
      <c r="A2857" t="s">
        <v>1054</v>
      </c>
      <c r="B2857">
        <f>COUNTIF(progressive!C$13:BW$227,'cards-dc.json'!I1489)</f>
        <v>0</v>
      </c>
      <c r="C2857" t="s">
        <v>7010</v>
      </c>
      <c r="D2857" t="s">
        <v>3825</v>
      </c>
      <c r="E2857" t="s">
        <v>3927</v>
      </c>
      <c r="F2857" t="s">
        <v>9783</v>
      </c>
      <c r="G2857" t="s">
        <v>9784</v>
      </c>
      <c r="H2857" t="s">
        <v>12745</v>
      </c>
      <c r="I2857" s="69" t="str">
        <f>"*"&amp;C2857</f>
        <v>*Perfect Gold Ring (LE)</v>
      </c>
    </row>
    <row r="2858" spans="1:9" x14ac:dyDescent="0.25">
      <c r="A2858" t="s">
        <v>546</v>
      </c>
      <c r="B2858">
        <f>COUNTIF(progressive!C$13:BW$227,'cards-dc.json'!I915)</f>
        <v>0</v>
      </c>
      <c r="C2858" t="s">
        <v>7011</v>
      </c>
      <c r="D2858" t="s">
        <v>3833</v>
      </c>
      <c r="E2858" s="56" t="s">
        <v>3937</v>
      </c>
      <c r="F2858" t="s">
        <v>9785</v>
      </c>
      <c r="G2858" t="s">
        <v>9786</v>
      </c>
      <c r="H2858" t="s">
        <v>12746</v>
      </c>
      <c r="I2858" s="69" t="str">
        <f>"*"&amp;C2858</f>
        <v>*Peril Returned (TD)</v>
      </c>
    </row>
    <row r="2859" spans="1:9" x14ac:dyDescent="0.25">
      <c r="A2859" t="s">
        <v>351</v>
      </c>
      <c r="B2859">
        <f>COUNTIF(progressive!C$13:BW$227,'cards-dc.json'!I356)</f>
        <v>0</v>
      </c>
      <c r="C2859" t="s">
        <v>7012</v>
      </c>
      <c r="D2859" t="s">
        <v>3835</v>
      </c>
      <c r="E2859" t="s">
        <v>3928</v>
      </c>
      <c r="F2859" t="s">
        <v>9790</v>
      </c>
      <c r="G2859" t="s">
        <v>9788</v>
      </c>
      <c r="H2859" t="s">
        <v>12747</v>
      </c>
      <c r="I2859" s="69" t="str">
        <f>"*"&amp;C2859</f>
        <v>*Persuasive Words (TW)</v>
      </c>
    </row>
    <row r="2860" spans="1:9" x14ac:dyDescent="0.25">
      <c r="A2860" t="s">
        <v>3266</v>
      </c>
      <c r="B2860">
        <f>COUNTIF(progressive!C$13:BW$227,'cards-dc.json'!#REF!)</f>
        <v>0</v>
      </c>
      <c r="C2860" t="s">
        <v>7013</v>
      </c>
      <c r="D2860" t="s">
        <v>3832</v>
      </c>
      <c r="E2860" t="s">
        <v>3951</v>
      </c>
      <c r="F2860">
        <v>0</v>
      </c>
      <c r="G2860">
        <v>0</v>
      </c>
      <c r="H2860" t="s">
        <v>12748</v>
      </c>
      <c r="I2860" s="69" t="str">
        <f>"*"&amp;C2860</f>
        <v>*Peshtin (SL)</v>
      </c>
    </row>
    <row r="2861" spans="1:9" x14ac:dyDescent="0.25">
      <c r="A2861" t="s">
        <v>1220</v>
      </c>
      <c r="B2861">
        <f>COUNTIF(progressive!C$13:BW$227,'cards-dc.json'!I1734)</f>
        <v>0</v>
      </c>
      <c r="C2861" t="s">
        <v>7014</v>
      </c>
      <c r="D2861" t="s">
        <v>3813</v>
      </c>
      <c r="E2861" t="s">
        <v>3936</v>
      </c>
      <c r="F2861" t="s">
        <v>9791</v>
      </c>
      <c r="G2861" t="s">
        <v>9788</v>
      </c>
      <c r="H2861" t="s">
        <v>12749</v>
      </c>
      <c r="I2861" s="69" t="str">
        <f>"*"&amp;C2861</f>
        <v>*Petty-dwarves [H] (AS)</v>
      </c>
    </row>
    <row r="2862" spans="1:9" x14ac:dyDescent="0.25">
      <c r="A2862" t="s">
        <v>1220</v>
      </c>
      <c r="B2862">
        <f>COUNTIF(progressive!C$13:BW$227,'cards-dc.json'!I1735)</f>
        <v>0</v>
      </c>
      <c r="C2862" t="s">
        <v>7015</v>
      </c>
      <c r="D2862" t="s">
        <v>3813</v>
      </c>
      <c r="E2862" s="56" t="s">
        <v>3936</v>
      </c>
      <c r="F2862" t="s">
        <v>9791</v>
      </c>
      <c r="G2862" t="s">
        <v>9788</v>
      </c>
      <c r="H2862" t="s">
        <v>12750</v>
      </c>
      <c r="I2862" s="69" t="str">
        <f>"*"&amp;C2862</f>
        <v>*Petty-dwarves [M] (AS)</v>
      </c>
    </row>
    <row r="2863" spans="1:9" x14ac:dyDescent="0.25">
      <c r="A2863" t="s">
        <v>3330</v>
      </c>
      <c r="B2863">
        <f>COUNTIF(progressive!C$13:BW$227,'cards-dc.json'!#REF!)</f>
        <v>0</v>
      </c>
      <c r="C2863" t="s">
        <v>7016</v>
      </c>
      <c r="D2863" t="s">
        <v>3832</v>
      </c>
      <c r="E2863" t="s">
        <v>3951</v>
      </c>
      <c r="F2863">
        <v>0</v>
      </c>
      <c r="G2863">
        <v>0</v>
      </c>
      <c r="H2863" t="s">
        <v>10124</v>
      </c>
      <c r="I2863" s="69" t="str">
        <f>"*"&amp;C2863</f>
        <v>*Pezarsan (SL)</v>
      </c>
    </row>
    <row r="2864" spans="1:9" x14ac:dyDescent="0.25">
      <c r="A2864" t="s">
        <v>1962</v>
      </c>
      <c r="B2864">
        <f>COUNTIF(progressive!C$13:BW$227,'cards-dc.json'!I2574)</f>
        <v>0</v>
      </c>
      <c r="C2864" t="s">
        <v>7017</v>
      </c>
      <c r="D2864" t="s">
        <v>3828</v>
      </c>
      <c r="E2864" t="s">
        <v>3951</v>
      </c>
      <c r="F2864">
        <v>0</v>
      </c>
      <c r="G2864">
        <v>0</v>
      </c>
      <c r="H2864" t="s">
        <v>12751</v>
      </c>
      <c r="I2864" s="69" t="str">
        <f>"*"&amp;C2864</f>
        <v>*Phantom Devised by Wizardry (NE)</v>
      </c>
    </row>
    <row r="2865" spans="1:9" x14ac:dyDescent="0.25">
      <c r="A2865" t="s">
        <v>2246</v>
      </c>
      <c r="B2865">
        <f>COUNTIF(progressive!C$13:BW$227,'cards-dc.json'!I3563)</f>
        <v>0</v>
      </c>
      <c r="C2865" t="s">
        <v>7018</v>
      </c>
      <c r="D2865" t="s">
        <v>3817</v>
      </c>
      <c r="E2865" s="56" t="s">
        <v>3951</v>
      </c>
      <c r="F2865">
        <v>0</v>
      </c>
      <c r="G2865">
        <v>0</v>
      </c>
      <c r="H2865" t="s">
        <v>12752</v>
      </c>
      <c r="I2865" s="69" t="str">
        <f>"*"&amp;C2865</f>
        <v>*Pharabâs [H] (CA)</v>
      </c>
    </row>
    <row r="2866" spans="1:9" x14ac:dyDescent="0.25">
      <c r="A2866" t="s">
        <v>2246</v>
      </c>
      <c r="B2866">
        <f>COUNTIF(progressive!C$13:BW$227,'cards-dc.json'!I3564)</f>
        <v>0</v>
      </c>
      <c r="C2866" t="s">
        <v>7019</v>
      </c>
      <c r="D2866" t="s">
        <v>3817</v>
      </c>
      <c r="E2866" s="56" t="s">
        <v>3951</v>
      </c>
      <c r="F2866">
        <v>0</v>
      </c>
      <c r="G2866">
        <v>0</v>
      </c>
      <c r="H2866" t="s">
        <v>12753</v>
      </c>
      <c r="I2866" s="69" t="str">
        <f>"*"&amp;C2866</f>
        <v>*Pharabâs [M] (CA)</v>
      </c>
    </row>
    <row r="2867" spans="1:9" x14ac:dyDescent="0.25">
      <c r="A2867" t="s">
        <v>2357</v>
      </c>
      <c r="B2867">
        <f>COUNTIF(progressive!C$13:BW$227,'cards-dc.json'!I3710)</f>
        <v>13</v>
      </c>
      <c r="C2867" t="s">
        <v>7020</v>
      </c>
      <c r="D2867" t="s">
        <v>3821</v>
      </c>
      <c r="E2867" s="56" t="s">
        <v>3951</v>
      </c>
      <c r="F2867">
        <v>0</v>
      </c>
      <c r="G2867">
        <v>0</v>
      </c>
      <c r="H2867" t="s">
        <v>12754</v>
      </c>
      <c r="I2867" s="69" t="str">
        <f>"*"&amp;C2867</f>
        <v>*Pharacas (DS)</v>
      </c>
    </row>
    <row r="2868" spans="1:9" x14ac:dyDescent="0.25">
      <c r="A2868" t="s">
        <v>821</v>
      </c>
      <c r="B2868">
        <f>COUNTIF(progressive!C$13:BW$227,'cards-dc.json'!I1190)</f>
        <v>0</v>
      </c>
      <c r="C2868" t="s">
        <v>7021</v>
      </c>
      <c r="D2868" t="s">
        <v>3820</v>
      </c>
      <c r="E2868" t="s">
        <v>3936</v>
      </c>
      <c r="F2868" t="s">
        <v>9783</v>
      </c>
      <c r="G2868" t="s">
        <v>9788</v>
      </c>
      <c r="H2868" t="s">
        <v>12755</v>
      </c>
      <c r="I2868" s="69" t="str">
        <f>"*"&amp;C2868</f>
        <v>*Phial of Galadriel (DM)</v>
      </c>
    </row>
    <row r="2869" spans="1:9" x14ac:dyDescent="0.25">
      <c r="A2869" t="s">
        <v>2358</v>
      </c>
      <c r="B2869">
        <f>COUNTIF(progressive!C$13:BW$227,'cards-dc.json'!I3711)</f>
        <v>0</v>
      </c>
      <c r="C2869" t="s">
        <v>7022</v>
      </c>
      <c r="D2869" t="s">
        <v>3821</v>
      </c>
      <c r="E2869" s="56" t="s">
        <v>3951</v>
      </c>
      <c r="F2869">
        <v>0</v>
      </c>
      <c r="G2869">
        <v>0</v>
      </c>
      <c r="H2869" t="s">
        <v>12756</v>
      </c>
      <c r="I2869" s="69" t="str">
        <f>"*"&amp;C2869</f>
        <v>*Phorakôn (DS)</v>
      </c>
    </row>
    <row r="2870" spans="1:9" x14ac:dyDescent="0.25">
      <c r="A2870" t="s">
        <v>151</v>
      </c>
      <c r="B2870">
        <f>COUNTIF(progressive!C$13:BW$227,'cards-dc.json'!I154)</f>
        <v>0</v>
      </c>
      <c r="C2870" t="s">
        <v>7023</v>
      </c>
      <c r="D2870" t="s">
        <v>3835</v>
      </c>
      <c r="E2870" t="s">
        <v>3926</v>
      </c>
      <c r="F2870" t="s">
        <v>9789</v>
      </c>
      <c r="G2870" t="s">
        <v>9786</v>
      </c>
      <c r="H2870" t="s">
        <v>12757</v>
      </c>
      <c r="I2870" s="69" t="str">
        <f>"*"&amp;C2870</f>
        <v>*Pick-pocket (TW)</v>
      </c>
    </row>
    <row r="2871" spans="1:9" x14ac:dyDescent="0.25">
      <c r="A2871" t="s">
        <v>3064</v>
      </c>
      <c r="B2871">
        <f>COUNTIF(progressive!C$13:BW$227,'cards-dc.json'!I2884)</f>
        <v>0</v>
      </c>
      <c r="C2871" t="s">
        <v>7024</v>
      </c>
      <c r="D2871" t="s">
        <v>3829</v>
      </c>
      <c r="E2871" t="s">
        <v>3951</v>
      </c>
      <c r="F2871">
        <v>0</v>
      </c>
      <c r="G2871">
        <v>0</v>
      </c>
      <c r="H2871" t="s">
        <v>12758</v>
      </c>
      <c r="I2871" s="69" t="str">
        <f>"*"&amp;C2871</f>
        <v>*Pieni Satama [H] (NW)</v>
      </c>
    </row>
    <row r="2872" spans="1:9" x14ac:dyDescent="0.25">
      <c r="A2872" t="s">
        <v>3064</v>
      </c>
      <c r="B2872">
        <f>COUNTIF(progressive!C$13:BW$227,'cards-dc.json'!I2885)</f>
        <v>0</v>
      </c>
      <c r="C2872" t="s">
        <v>7025</v>
      </c>
      <c r="D2872" t="s">
        <v>3829</v>
      </c>
      <c r="E2872" t="s">
        <v>3951</v>
      </c>
      <c r="F2872">
        <v>0</v>
      </c>
      <c r="G2872">
        <v>0</v>
      </c>
      <c r="H2872" t="s">
        <v>12759</v>
      </c>
      <c r="I2872" s="69" t="str">
        <f>"*"&amp;C2872</f>
        <v>*Pieni Satama [M] (NW)</v>
      </c>
    </row>
    <row r="2873" spans="1:9" x14ac:dyDescent="0.25">
      <c r="A2873" t="s">
        <v>737</v>
      </c>
      <c r="B2873">
        <f>COUNTIF(progressive!C$13:BW$227,'cards-dc.json'!I1106)</f>
        <v>0</v>
      </c>
      <c r="C2873" t="s">
        <v>7026</v>
      </c>
      <c r="D2873" t="s">
        <v>3820</v>
      </c>
      <c r="E2873" t="s">
        <v>3937</v>
      </c>
      <c r="F2873" t="s">
        <v>9785</v>
      </c>
      <c r="G2873" t="s">
        <v>9786</v>
      </c>
      <c r="H2873" t="s">
        <v>12760</v>
      </c>
      <c r="I2873" s="69" t="str">
        <f>"*"&amp;C2873</f>
        <v>*Pierced by Many Wounds (DM)</v>
      </c>
    </row>
    <row r="2874" spans="1:9" x14ac:dyDescent="0.25">
      <c r="A2874" t="s">
        <v>2596</v>
      </c>
      <c r="B2874">
        <f>COUNTIF(progressive!C$13:BW$227,'cards-dc.json'!I3976)</f>
        <v>0</v>
      </c>
      <c r="C2874" t="s">
        <v>7027</v>
      </c>
      <c r="D2874" t="s">
        <v>3823</v>
      </c>
      <c r="E2874" t="s">
        <v>3951</v>
      </c>
      <c r="F2874">
        <v>0</v>
      </c>
      <c r="G2874">
        <v>0</v>
      </c>
      <c r="H2874" t="s">
        <v>12761</v>
      </c>
      <c r="I2874" s="69" t="str">
        <f>"*"&amp;C2874</f>
        <v>*Pierced with Enchantment (GW)</v>
      </c>
    </row>
    <row r="2875" spans="1:9" x14ac:dyDescent="0.25">
      <c r="A2875" t="s">
        <v>1335</v>
      </c>
      <c r="B2875">
        <f>COUNTIF(progressive!C$13:BW$227,'cards-dc.json'!I1891)</f>
        <v>0</v>
      </c>
      <c r="C2875" t="s">
        <v>7028</v>
      </c>
      <c r="D2875" t="s">
        <v>3836</v>
      </c>
      <c r="E2875" t="s">
        <v>3939</v>
      </c>
      <c r="F2875" t="s">
        <v>9790</v>
      </c>
      <c r="G2875" t="s">
        <v>9784</v>
      </c>
      <c r="H2875" t="s">
        <v>12762</v>
      </c>
      <c r="I2875" s="69" t="str">
        <f>"*"&amp;C2875</f>
        <v>*Piercing All Shadows (WH)</v>
      </c>
    </row>
    <row r="2876" spans="1:9" x14ac:dyDescent="0.25">
      <c r="A2876" t="s">
        <v>1156</v>
      </c>
      <c r="B2876">
        <f>COUNTIF(progressive!C$13:BW$227,'cards-dc.json'!I1664)</f>
        <v>0</v>
      </c>
      <c r="C2876" t="s">
        <v>7029</v>
      </c>
      <c r="D2876" t="s">
        <v>3813</v>
      </c>
      <c r="E2876" s="56" t="s">
        <v>3947</v>
      </c>
      <c r="F2876" t="s">
        <v>9785</v>
      </c>
      <c r="G2876" t="s">
        <v>9786</v>
      </c>
      <c r="H2876" t="s">
        <v>12763</v>
      </c>
      <c r="I2876" s="69" t="str">
        <f>"*"&amp;C2876</f>
        <v>*Pilfer Anything Unwatched (AS)</v>
      </c>
    </row>
    <row r="2877" spans="1:9" x14ac:dyDescent="0.25">
      <c r="A2877" t="s">
        <v>1767</v>
      </c>
      <c r="B2877">
        <f>COUNTIF(progressive!C$13:BW$227,'cards-dc.json'!I2366)</f>
        <v>0</v>
      </c>
      <c r="C2877" t="s">
        <v>7030</v>
      </c>
      <c r="D2877" t="s">
        <v>3819</v>
      </c>
      <c r="E2877" t="s">
        <v>3951</v>
      </c>
      <c r="F2877">
        <v>0</v>
      </c>
      <c r="G2877">
        <v>0</v>
      </c>
      <c r="H2877" t="s">
        <v>12764</v>
      </c>
      <c r="I2877" s="69" t="str">
        <f>"*"&amp;C2877</f>
        <v>*Pipe (DF)</v>
      </c>
    </row>
    <row r="2878" spans="1:9" x14ac:dyDescent="0.25">
      <c r="A2878" t="s">
        <v>1768</v>
      </c>
      <c r="B2878">
        <f>COUNTIF(progressive!C$13:BW$227,'cards-dc.json'!I2367)</f>
        <v>0</v>
      </c>
      <c r="C2878" t="s">
        <v>7031</v>
      </c>
      <c r="D2878" t="s">
        <v>3819</v>
      </c>
      <c r="E2878" s="56" t="s">
        <v>3951</v>
      </c>
      <c r="F2878">
        <v>0</v>
      </c>
      <c r="G2878">
        <v>0</v>
      </c>
      <c r="H2878" t="s">
        <v>12765</v>
      </c>
      <c r="I2878" s="69" t="str">
        <f>"*"&amp;C2878</f>
        <v>*Pipe Weed (DF)</v>
      </c>
    </row>
    <row r="2879" spans="1:9" x14ac:dyDescent="0.25">
      <c r="A2879" t="s">
        <v>61</v>
      </c>
      <c r="B2879">
        <f>COUNTIF(progressive!C$13:BW$227,'cards-dc.json'!I63)</f>
        <v>0</v>
      </c>
      <c r="C2879" t="s">
        <v>7032</v>
      </c>
      <c r="D2879" t="s">
        <v>3835</v>
      </c>
      <c r="E2879" t="s">
        <v>3926</v>
      </c>
      <c r="F2879" t="s">
        <v>9787</v>
      </c>
      <c r="G2879" t="s">
        <v>9788</v>
      </c>
      <c r="H2879" t="s">
        <v>12766</v>
      </c>
      <c r="I2879" s="69" t="str">
        <f>"*"&amp;C2879</f>
        <v>*Pippin (TW)</v>
      </c>
    </row>
    <row r="2880" spans="1:9" x14ac:dyDescent="0.25">
      <c r="A2880" t="s">
        <v>925</v>
      </c>
      <c r="B2880">
        <f>COUNTIF(progressive!C$13:BW$227,'cards-dc.json'!I1332)</f>
        <v>0</v>
      </c>
      <c r="C2880" t="s">
        <v>7033</v>
      </c>
      <c r="D2880" t="s">
        <v>3825</v>
      </c>
      <c r="E2880" s="56" t="s">
        <v>3927</v>
      </c>
      <c r="F2880" t="s">
        <v>9789</v>
      </c>
      <c r="G2880" t="s">
        <v>9786</v>
      </c>
      <c r="H2880" t="s">
        <v>12767</v>
      </c>
      <c r="I2880" s="69" t="str">
        <f>"*"&amp;C2880</f>
        <v>*Pirates (LE)</v>
      </c>
    </row>
    <row r="2881" spans="1:9" x14ac:dyDescent="0.25">
      <c r="A2881" t="s">
        <v>1684</v>
      </c>
      <c r="B2881">
        <f>COUNTIF(progressive!C$13:BW$227,'cards-dc.json'!I2281)</f>
        <v>0</v>
      </c>
      <c r="C2881" t="s">
        <v>7034</v>
      </c>
      <c r="D2881" t="s">
        <v>3819</v>
      </c>
      <c r="E2881" t="s">
        <v>3951</v>
      </c>
      <c r="F2881">
        <v>0</v>
      </c>
      <c r="G2881">
        <v>0</v>
      </c>
      <c r="H2881" t="s">
        <v>12768</v>
      </c>
      <c r="I2881" s="69" t="str">
        <f>"*"&amp;C2881</f>
        <v>*Pit Trap (DF)</v>
      </c>
    </row>
    <row r="2882" spans="1:9" x14ac:dyDescent="0.25">
      <c r="A2882" t="s">
        <v>2869</v>
      </c>
      <c r="B2882">
        <f>COUNTIF(progressive!C$13:BW$227,'cards-dc.json'!I2667)</f>
        <v>0</v>
      </c>
      <c r="C2882" t="s">
        <v>7035</v>
      </c>
      <c r="D2882" t="s">
        <v>3829</v>
      </c>
      <c r="E2882" t="s">
        <v>3951</v>
      </c>
      <c r="F2882">
        <v>0</v>
      </c>
      <c r="G2882">
        <v>0</v>
      </c>
      <c r="H2882" t="s">
        <v>12769</v>
      </c>
      <c r="I2882" s="69" t="str">
        <f>"*"&amp;C2882</f>
        <v>*Pitää Kalasta (NW)</v>
      </c>
    </row>
    <row r="2883" spans="1:9" x14ac:dyDescent="0.25">
      <c r="A2883" t="s">
        <v>3119</v>
      </c>
      <c r="B2883">
        <f>COUNTIF(progressive!C$13:BW$227,'cards-dc.json'!#REF!)</f>
        <v>0</v>
      </c>
      <c r="C2883" t="s">
        <v>7036</v>
      </c>
      <c r="D2883" t="s">
        <v>3830</v>
      </c>
      <c r="E2883" t="s">
        <v>3951</v>
      </c>
      <c r="F2883">
        <v>0</v>
      </c>
      <c r="G2883">
        <v>0</v>
      </c>
      <c r="H2883" t="s">
        <v>12770</v>
      </c>
      <c r="I2883" s="69" t="str">
        <f>"*"&amp;C2883</f>
        <v>*Pitiless Deeds (RN)</v>
      </c>
    </row>
    <row r="2884" spans="1:9" x14ac:dyDescent="0.25">
      <c r="A2884" t="s">
        <v>1769</v>
      </c>
      <c r="B2884">
        <f>COUNTIF(progressive!C$13:BW$227,'cards-dc.json'!I2368)</f>
        <v>0</v>
      </c>
      <c r="C2884" t="s">
        <v>7037</v>
      </c>
      <c r="D2884" t="s">
        <v>3819</v>
      </c>
      <c r="E2884" s="56" t="s">
        <v>3951</v>
      </c>
      <c r="F2884">
        <v>0</v>
      </c>
      <c r="G2884">
        <v>0</v>
      </c>
      <c r="H2884" t="s">
        <v>12771</v>
      </c>
      <c r="I2884" s="69" t="str">
        <f>"*"&amp;C2884</f>
        <v>*Pity Mixed with Horror (DF)</v>
      </c>
    </row>
    <row r="2885" spans="1:9" x14ac:dyDescent="0.25">
      <c r="A2885" t="s">
        <v>3120</v>
      </c>
      <c r="B2885">
        <f>COUNTIF(progressive!C$13:BW$227,'cards-dc.json'!#REF!)</f>
        <v>0</v>
      </c>
      <c r="C2885" t="s">
        <v>7038</v>
      </c>
      <c r="D2885" t="s">
        <v>3830</v>
      </c>
      <c r="E2885" t="s">
        <v>3951</v>
      </c>
      <c r="F2885">
        <v>0</v>
      </c>
      <c r="G2885">
        <v>0</v>
      </c>
      <c r="H2885" t="s">
        <v>12772</v>
      </c>
      <c r="I2885" s="69" t="str">
        <f>"*"&amp;C2885</f>
        <v>*Places of Safety (RN)</v>
      </c>
    </row>
    <row r="2886" spans="1:9" x14ac:dyDescent="0.25">
      <c r="A2886" t="s">
        <v>926</v>
      </c>
      <c r="B2886">
        <f>COUNTIF(progressive!C$13:BW$227,'cards-dc.json'!I1333)</f>
        <v>0</v>
      </c>
      <c r="C2886" t="s">
        <v>7039</v>
      </c>
      <c r="D2886" t="s">
        <v>3825</v>
      </c>
      <c r="E2886" s="56" t="s">
        <v>3927</v>
      </c>
      <c r="F2886" t="s">
        <v>9785</v>
      </c>
      <c r="G2886" t="s">
        <v>9786</v>
      </c>
      <c r="H2886" t="s">
        <v>12773</v>
      </c>
      <c r="I2886" s="69" t="str">
        <f>"*"&amp;C2886</f>
        <v>*Plague (LE)</v>
      </c>
    </row>
    <row r="2887" spans="1:9" x14ac:dyDescent="0.25">
      <c r="A2887" t="s">
        <v>152</v>
      </c>
      <c r="B2887">
        <f>COUNTIF(progressive!C$13:BW$227,'cards-dc.json'!I1334)</f>
        <v>0</v>
      </c>
      <c r="C2887" t="s">
        <v>7041</v>
      </c>
      <c r="D2887" t="s">
        <v>3825</v>
      </c>
      <c r="E2887" t="s">
        <v>3926</v>
      </c>
      <c r="F2887" t="s">
        <v>9785</v>
      </c>
      <c r="G2887" t="s">
        <v>9786</v>
      </c>
      <c r="H2887" t="s">
        <v>12774</v>
      </c>
      <c r="I2887" s="69" t="str">
        <f>"*"&amp;C2887</f>
        <v>*Plague of Wights (LE)</v>
      </c>
    </row>
    <row r="2888" spans="1:9" x14ac:dyDescent="0.25">
      <c r="A2888" t="s">
        <v>152</v>
      </c>
      <c r="B2888">
        <f>COUNTIF(progressive!C$13:BW$227,'cards-dc.json'!I155)</f>
        <v>0</v>
      </c>
      <c r="C2888" t="s">
        <v>7040</v>
      </c>
      <c r="D2888" t="s">
        <v>3835</v>
      </c>
      <c r="E2888" t="s">
        <v>3926</v>
      </c>
      <c r="F2888" t="s">
        <v>9785</v>
      </c>
      <c r="G2888" t="s">
        <v>9786</v>
      </c>
      <c r="H2888" t="s">
        <v>12775</v>
      </c>
      <c r="I2888" s="69" t="str">
        <f>"*"&amp;C2888</f>
        <v>*Plague of Wights (TW)</v>
      </c>
    </row>
    <row r="2889" spans="1:9" x14ac:dyDescent="0.25">
      <c r="A2889" t="s">
        <v>1963</v>
      </c>
      <c r="B2889">
        <f>COUNTIF(progressive!C$13:BW$227,'cards-dc.json'!I2575)</f>
        <v>2</v>
      </c>
      <c r="C2889" t="s">
        <v>7042</v>
      </c>
      <c r="D2889" t="s">
        <v>3828</v>
      </c>
      <c r="E2889" t="s">
        <v>3951</v>
      </c>
      <c r="F2889">
        <v>0</v>
      </c>
      <c r="G2889">
        <v>0</v>
      </c>
      <c r="H2889" t="s">
        <v>12776</v>
      </c>
      <c r="I2889" s="69" t="str">
        <f>"*"&amp;C2889</f>
        <v>*Plains of Gorgoroth (NE)</v>
      </c>
    </row>
    <row r="2890" spans="1:9" x14ac:dyDescent="0.25">
      <c r="A2890" t="s">
        <v>630</v>
      </c>
      <c r="B2890">
        <f>COUNTIF(progressive!C$13:BW$227,'cards-dc.json'!I999)</f>
        <v>0</v>
      </c>
      <c r="C2890" t="s">
        <v>7043</v>
      </c>
      <c r="D2890" t="s">
        <v>3833</v>
      </c>
      <c r="E2890" s="56" t="s">
        <v>3937</v>
      </c>
      <c r="F2890" t="s">
        <v>9790</v>
      </c>
      <c r="G2890" t="s">
        <v>9788</v>
      </c>
      <c r="H2890" t="s">
        <v>12777</v>
      </c>
      <c r="I2890" s="69" t="str">
        <f>"*"&amp;C2890</f>
        <v>*Pledge of Conduct (TD)</v>
      </c>
    </row>
    <row r="2891" spans="1:9" x14ac:dyDescent="0.25">
      <c r="A2891" t="s">
        <v>1336</v>
      </c>
      <c r="B2891">
        <f>COUNTIF(progressive!C$13:BW$227,'cards-dc.json'!I1892)</f>
        <v>0</v>
      </c>
      <c r="C2891" t="s">
        <v>7044</v>
      </c>
      <c r="D2891" t="s">
        <v>3836</v>
      </c>
      <c r="E2891" t="s">
        <v>3941</v>
      </c>
      <c r="F2891" t="s">
        <v>9790</v>
      </c>
      <c r="G2891" t="s">
        <v>9796</v>
      </c>
      <c r="H2891" t="s">
        <v>12778</v>
      </c>
      <c r="I2891" s="69" t="str">
        <f>"*"&amp;C2891</f>
        <v>*Plotting Ruin (WH)</v>
      </c>
    </row>
    <row r="2892" spans="1:9" x14ac:dyDescent="0.25">
      <c r="A2892" t="s">
        <v>1770</v>
      </c>
      <c r="B2892">
        <f>COUNTIF(progressive!C$13:BW$227,'cards-dc.json'!I2369)</f>
        <v>0</v>
      </c>
      <c r="C2892" t="s">
        <v>7045</v>
      </c>
      <c r="D2892" t="s">
        <v>3819</v>
      </c>
      <c r="E2892" s="56" t="s">
        <v>3951</v>
      </c>
      <c r="F2892">
        <v>0</v>
      </c>
      <c r="G2892">
        <v>0</v>
      </c>
      <c r="H2892" t="s">
        <v>12779</v>
      </c>
      <c r="I2892" s="69" t="str">
        <f>"*"&amp;C2892</f>
        <v>*Pocket Handkerchief (DF)</v>
      </c>
    </row>
    <row r="2893" spans="1:9" x14ac:dyDescent="0.25">
      <c r="A2893" t="s">
        <v>1337</v>
      </c>
      <c r="B2893">
        <f>COUNTIF(progressive!C$13:BW$227,'cards-dc.json'!I1893)</f>
        <v>0</v>
      </c>
      <c r="C2893" t="s">
        <v>7046</v>
      </c>
      <c r="D2893" t="s">
        <v>3836</v>
      </c>
      <c r="E2893" t="s">
        <v>3939</v>
      </c>
      <c r="F2893" t="s">
        <v>9790</v>
      </c>
      <c r="G2893" t="s">
        <v>9796</v>
      </c>
      <c r="H2893" t="s">
        <v>12780</v>
      </c>
      <c r="I2893" s="69" t="str">
        <f>"*"&amp;C2893</f>
        <v>*Pocketed Robes (WH)</v>
      </c>
    </row>
    <row r="2894" spans="1:9" x14ac:dyDescent="0.25">
      <c r="A2894" t="s">
        <v>1055</v>
      </c>
      <c r="B2894">
        <f>COUNTIF(progressive!C$13:BW$227,'cards-dc.json'!I1490)</f>
        <v>3</v>
      </c>
      <c r="C2894" t="s">
        <v>7047</v>
      </c>
      <c r="D2894" t="s">
        <v>3825</v>
      </c>
      <c r="E2894" t="s">
        <v>3927</v>
      </c>
      <c r="F2894" t="s">
        <v>9783</v>
      </c>
      <c r="G2894" t="s">
        <v>9784</v>
      </c>
      <c r="H2894" t="s">
        <v>12781</v>
      </c>
      <c r="I2894" s="69" t="str">
        <f>"*"&amp;C2894</f>
        <v>*Poison (LE)</v>
      </c>
    </row>
    <row r="2895" spans="1:9" x14ac:dyDescent="0.25">
      <c r="A2895" t="s">
        <v>1338</v>
      </c>
      <c r="B2895">
        <f>COUNTIF(progressive!C$13:BW$227,'cards-dc.json'!I1894)</f>
        <v>0</v>
      </c>
      <c r="C2895" t="s">
        <v>7048</v>
      </c>
      <c r="D2895" t="s">
        <v>3836</v>
      </c>
      <c r="E2895" t="s">
        <v>3939</v>
      </c>
      <c r="F2895" t="s">
        <v>9790</v>
      </c>
      <c r="G2895" t="s">
        <v>9784</v>
      </c>
      <c r="H2895" t="s">
        <v>12782</v>
      </c>
      <c r="I2895" s="69" t="str">
        <f>"*"&amp;C2895</f>
        <v>*Poison of his Voice (WH)</v>
      </c>
    </row>
    <row r="2896" spans="1:9" x14ac:dyDescent="0.25">
      <c r="A2896" t="s">
        <v>2100</v>
      </c>
      <c r="B2896">
        <f>COUNTIF(progressive!C$13:BW$227,'cards-dc.json'!I3393)</f>
        <v>0</v>
      </c>
      <c r="C2896" t="s">
        <v>7049</v>
      </c>
      <c r="D2896" t="s">
        <v>3815</v>
      </c>
      <c r="E2896" t="s">
        <v>3951</v>
      </c>
      <c r="F2896">
        <v>0</v>
      </c>
      <c r="G2896">
        <v>0</v>
      </c>
      <c r="H2896" t="s">
        <v>12783</v>
      </c>
      <c r="I2896" s="69" t="str">
        <f>"*"&amp;C2896</f>
        <v>*Poison Rock [H] (BO)</v>
      </c>
    </row>
    <row r="2897" spans="1:9" x14ac:dyDescent="0.25">
      <c r="A2897" t="s">
        <v>2100</v>
      </c>
      <c r="B2897">
        <f>COUNTIF(progressive!C$13:BW$227,'cards-dc.json'!I3394)</f>
        <v>0</v>
      </c>
      <c r="C2897" t="s">
        <v>7050</v>
      </c>
      <c r="D2897" t="s">
        <v>3815</v>
      </c>
      <c r="E2897" t="s">
        <v>3951</v>
      </c>
      <c r="F2897">
        <v>0</v>
      </c>
      <c r="G2897">
        <v>0</v>
      </c>
      <c r="H2897" t="s">
        <v>12784</v>
      </c>
      <c r="I2897" s="69" t="str">
        <f>"*"&amp;C2897</f>
        <v>*Poison Rock [M] (BO)</v>
      </c>
    </row>
    <row r="2898" spans="1:9" x14ac:dyDescent="0.25">
      <c r="A2898" t="s">
        <v>1056</v>
      </c>
      <c r="B2898">
        <f>COUNTIF(progressive!C$13:BW$227,'cards-dc.json'!I1491)</f>
        <v>0</v>
      </c>
      <c r="C2898" t="s">
        <v>7051</v>
      </c>
      <c r="D2898" t="s">
        <v>3825</v>
      </c>
      <c r="E2898" t="s">
        <v>3926</v>
      </c>
      <c r="F2898" t="s">
        <v>9790</v>
      </c>
      <c r="G2898" t="s">
        <v>9784</v>
      </c>
      <c r="H2898" t="s">
        <v>12785</v>
      </c>
      <c r="I2898" s="69" t="str">
        <f>"*"&amp;C2898</f>
        <v>*Poisonous Despair (LE)</v>
      </c>
    </row>
    <row r="2899" spans="1:9" x14ac:dyDescent="0.25">
      <c r="A2899" t="s">
        <v>1853</v>
      </c>
      <c r="B2899">
        <f>COUNTIF(progressive!C$13:BW$227,'cards-dc.json'!I2463)</f>
        <v>0</v>
      </c>
      <c r="C2899" t="s">
        <v>7052</v>
      </c>
      <c r="D2899" t="s">
        <v>3828</v>
      </c>
      <c r="E2899" t="s">
        <v>3951</v>
      </c>
      <c r="F2899">
        <v>0</v>
      </c>
      <c r="G2899">
        <v>0</v>
      </c>
      <c r="H2899" t="s">
        <v>12786</v>
      </c>
      <c r="I2899" s="69" t="str">
        <f>"*"&amp;C2899</f>
        <v>*Politics (NE)</v>
      </c>
    </row>
    <row r="2900" spans="1:9" x14ac:dyDescent="0.25">
      <c r="A2900" t="s">
        <v>890</v>
      </c>
      <c r="B2900">
        <f>COUNTIF(progressive!C$13:BW$227,'cards-dc.json'!I1259)</f>
        <v>0</v>
      </c>
      <c r="C2900" t="s">
        <v>7053</v>
      </c>
      <c r="D2900" t="s">
        <v>3825</v>
      </c>
      <c r="E2900" t="s">
        <v>3925</v>
      </c>
      <c r="F2900" t="s">
        <v>9787</v>
      </c>
      <c r="G2900" t="s">
        <v>9784</v>
      </c>
      <c r="H2900" t="s">
        <v>12787</v>
      </c>
      <c r="I2900" s="69" t="str">
        <f>"*"&amp;C2900</f>
        <v>*Pon Opar (LE)</v>
      </c>
    </row>
    <row r="2901" spans="1:9" x14ac:dyDescent="0.25">
      <c r="A2901" t="s">
        <v>691</v>
      </c>
      <c r="B2901">
        <f>COUNTIF(progressive!C$13:BW$227,'cards-dc.json'!I1060)</f>
        <v>0</v>
      </c>
      <c r="C2901" t="s">
        <v>7054</v>
      </c>
      <c r="D2901" t="s">
        <v>3820</v>
      </c>
      <c r="E2901" t="s">
        <v>3935</v>
      </c>
      <c r="F2901" t="s">
        <v>9787</v>
      </c>
      <c r="G2901" t="s">
        <v>9784</v>
      </c>
      <c r="H2901" t="s">
        <v>12788</v>
      </c>
      <c r="I2901" s="69" t="str">
        <f>"*"&amp;C2901</f>
        <v>*Pôn-ora-Pôn (DM)</v>
      </c>
    </row>
    <row r="2902" spans="1:9" x14ac:dyDescent="0.25">
      <c r="A2902" t="s">
        <v>3121</v>
      </c>
      <c r="B2902">
        <f>COUNTIF(progressive!C$13:BW$227,'cards-dc.json'!#REF!)</f>
        <v>0</v>
      </c>
      <c r="C2902" t="s">
        <v>7055</v>
      </c>
      <c r="D2902" t="s">
        <v>3830</v>
      </c>
      <c r="E2902" t="s">
        <v>3951</v>
      </c>
      <c r="F2902">
        <v>0</v>
      </c>
      <c r="G2902">
        <v>0</v>
      </c>
      <c r="H2902" t="s">
        <v>12789</v>
      </c>
      <c r="I2902" s="69" t="str">
        <f>"*"&amp;C2902</f>
        <v>*Positively Hasty (RN)</v>
      </c>
    </row>
    <row r="2903" spans="1:9" x14ac:dyDescent="0.25">
      <c r="A2903" t="s">
        <v>1581</v>
      </c>
      <c r="B2903">
        <f>COUNTIF(progressive!C$13:BW$227,'cards-dc.json'!I2159)</f>
        <v>0</v>
      </c>
      <c r="C2903" t="s">
        <v>7056</v>
      </c>
      <c r="D2903" t="s">
        <v>3822</v>
      </c>
      <c r="E2903">
        <v>0</v>
      </c>
      <c r="F2903">
        <v>0</v>
      </c>
      <c r="G2903">
        <v>0</v>
      </c>
      <c r="H2903" t="s">
        <v>12790</v>
      </c>
      <c r="I2903" s="69" t="str">
        <f>"*"&amp;C2903</f>
        <v>*Possessions of the Green-elves (FB)</v>
      </c>
    </row>
    <row r="2904" spans="1:9" x14ac:dyDescent="0.25">
      <c r="A2904" t="s">
        <v>1582</v>
      </c>
      <c r="B2904">
        <f>COUNTIF(progressive!C$13:BW$227,'cards-dc.json'!I2160)</f>
        <v>16</v>
      </c>
      <c r="C2904" t="s">
        <v>7057</v>
      </c>
      <c r="D2904" t="s">
        <v>3822</v>
      </c>
      <c r="E2904">
        <v>0</v>
      </c>
      <c r="F2904">
        <v>0</v>
      </c>
      <c r="G2904">
        <v>0</v>
      </c>
      <c r="H2904" t="s">
        <v>12791</v>
      </c>
      <c r="I2904" s="69" t="str">
        <f>"*"&amp;C2904</f>
        <v>*Possessions of the High-elves (FB)</v>
      </c>
    </row>
    <row r="2905" spans="1:9" x14ac:dyDescent="0.25">
      <c r="A2905" t="s">
        <v>352</v>
      </c>
      <c r="B2905">
        <f>COUNTIF(progressive!C$13:BW$227,'cards-dc.json'!I357)</f>
        <v>0</v>
      </c>
      <c r="C2905" t="s">
        <v>7058</v>
      </c>
      <c r="D2905" t="s">
        <v>3835</v>
      </c>
      <c r="E2905" t="s">
        <v>3931</v>
      </c>
      <c r="F2905" t="s">
        <v>9783</v>
      </c>
      <c r="G2905" t="s">
        <v>9788</v>
      </c>
      <c r="H2905" t="s">
        <v>12792</v>
      </c>
      <c r="I2905" s="69" t="str">
        <f>"*"&amp;C2905</f>
        <v>*Potion of Prowess (TW)</v>
      </c>
    </row>
    <row r="2906" spans="1:9" x14ac:dyDescent="0.25">
      <c r="A2906" t="s">
        <v>3003</v>
      </c>
      <c r="B2906">
        <f>COUNTIF(progressive!C$13:BW$227,'cards-dc.json'!I2802)</f>
        <v>0</v>
      </c>
      <c r="C2906" t="s">
        <v>7059</v>
      </c>
      <c r="D2906" t="s">
        <v>3829</v>
      </c>
      <c r="E2906" t="s">
        <v>3951</v>
      </c>
      <c r="F2906">
        <v>0</v>
      </c>
      <c r="G2906">
        <v>0</v>
      </c>
      <c r="H2906" t="s">
        <v>12793</v>
      </c>
      <c r="I2906" s="69" t="str">
        <f>"*"&amp;C2906</f>
        <v>*Potion of Warming (NW)</v>
      </c>
    </row>
    <row r="2907" spans="1:9" x14ac:dyDescent="0.25">
      <c r="A2907" t="s">
        <v>1221</v>
      </c>
      <c r="B2907">
        <f>COUNTIF(progressive!C$13:BW$227,'cards-dc.json'!I1736)</f>
        <v>0</v>
      </c>
      <c r="C2907" t="s">
        <v>7060</v>
      </c>
      <c r="D2907" t="s">
        <v>3813</v>
      </c>
      <c r="E2907" t="s">
        <v>3941</v>
      </c>
      <c r="F2907" t="s">
        <v>9790</v>
      </c>
      <c r="G2907" t="s">
        <v>9788</v>
      </c>
      <c r="H2907" t="s">
        <v>12794</v>
      </c>
      <c r="I2907" s="69" t="str">
        <f>"*"&amp;C2907</f>
        <v>*Power Against the Shadow (AS)</v>
      </c>
    </row>
    <row r="2908" spans="1:9" x14ac:dyDescent="0.25">
      <c r="A2908" t="s">
        <v>1157</v>
      </c>
      <c r="B2908">
        <f>COUNTIF(progressive!C$13:BW$227,'cards-dc.json'!I1665)</f>
        <v>0</v>
      </c>
      <c r="C2908" t="s">
        <v>7061</v>
      </c>
      <c r="D2908" t="s">
        <v>3813</v>
      </c>
      <c r="E2908" t="s">
        <v>3941</v>
      </c>
      <c r="F2908" t="s">
        <v>9785</v>
      </c>
      <c r="G2908" t="s">
        <v>9786</v>
      </c>
      <c r="H2908" t="s">
        <v>12795</v>
      </c>
      <c r="I2908" s="69" t="str">
        <f>"*"&amp;C2908</f>
        <v>*Power Built by Waiting (AS)</v>
      </c>
    </row>
    <row r="2909" spans="1:9" x14ac:dyDescent="0.25">
      <c r="A2909" t="s">
        <v>2597</v>
      </c>
      <c r="B2909">
        <f>COUNTIF(progressive!C$13:BW$227,'cards-dc.json'!I3977)</f>
        <v>0</v>
      </c>
      <c r="C2909" t="s">
        <v>7062</v>
      </c>
      <c r="D2909" t="s">
        <v>3823</v>
      </c>
      <c r="E2909" t="s">
        <v>3951</v>
      </c>
      <c r="F2909">
        <v>0</v>
      </c>
      <c r="G2909">
        <v>0</v>
      </c>
      <c r="H2909" t="s">
        <v>12796</v>
      </c>
      <c r="I2909" s="69" t="str">
        <f>"*"&amp;C2909</f>
        <v>*Power of Persuasion (GW)</v>
      </c>
    </row>
    <row r="2910" spans="1:9" x14ac:dyDescent="0.25">
      <c r="A2910" t="s">
        <v>2210</v>
      </c>
      <c r="B2910">
        <f>COUNTIF(progressive!C$13:BW$227,'cards-dc.json'!I3516)</f>
        <v>0</v>
      </c>
      <c r="C2910" t="s">
        <v>7063</v>
      </c>
      <c r="D2910" t="s">
        <v>3817</v>
      </c>
      <c r="E2910" t="s">
        <v>3951</v>
      </c>
      <c r="F2910">
        <v>0</v>
      </c>
      <c r="G2910">
        <v>0</v>
      </c>
      <c r="H2910" t="s">
        <v>12797</v>
      </c>
      <c r="I2910" s="69" t="str">
        <f>"*"&amp;C2910</f>
        <v>*Power of the Court Set Forth (CA)</v>
      </c>
    </row>
    <row r="2911" spans="1:9" x14ac:dyDescent="0.25">
      <c r="A2911" t="s">
        <v>1279</v>
      </c>
      <c r="B2911">
        <f>COUNTIF(progressive!C$13:BW$227,'cards-dc.json'!I1835)</f>
        <v>0</v>
      </c>
      <c r="C2911" t="s">
        <v>7064</v>
      </c>
      <c r="D2911" t="s">
        <v>3836</v>
      </c>
      <c r="E2911" s="56" t="s">
        <v>3940</v>
      </c>
      <c r="F2911" t="s">
        <v>9785</v>
      </c>
      <c r="G2911" t="s">
        <v>9786</v>
      </c>
      <c r="H2911" t="s">
        <v>12798</v>
      </c>
      <c r="I2911" s="69" t="str">
        <f>"*"&amp;C2911</f>
        <v>*Power Relinquished to Artifice (WH)</v>
      </c>
    </row>
    <row r="2912" spans="1:9" x14ac:dyDescent="0.25">
      <c r="A2912" t="s">
        <v>1222</v>
      </c>
      <c r="B2912">
        <f>COUNTIF(progressive!C$13:BW$227,'cards-dc.json'!I1737)</f>
        <v>0</v>
      </c>
      <c r="C2912" t="s">
        <v>7065</v>
      </c>
      <c r="D2912" t="s">
        <v>3813</v>
      </c>
      <c r="E2912" t="s">
        <v>3936</v>
      </c>
      <c r="F2912" t="s">
        <v>9790</v>
      </c>
      <c r="G2912" t="s">
        <v>9784</v>
      </c>
      <c r="H2912" t="s">
        <v>12799</v>
      </c>
      <c r="I2912" s="69" t="str">
        <f>"*"&amp;C2912</f>
        <v>*Powers Too Dark and Terrible (AS)</v>
      </c>
    </row>
    <row r="2913" spans="1:9" x14ac:dyDescent="0.25">
      <c r="A2913" t="s">
        <v>353</v>
      </c>
      <c r="B2913">
        <f>COUNTIF(progressive!C$13:BW$227,'cards-dc.json'!I358)</f>
        <v>0</v>
      </c>
      <c r="C2913" t="s">
        <v>7066</v>
      </c>
      <c r="D2913" t="s">
        <v>3835</v>
      </c>
      <c r="E2913" s="56" t="s">
        <v>3926</v>
      </c>
      <c r="F2913" t="s">
        <v>9790</v>
      </c>
      <c r="G2913" t="s">
        <v>9788</v>
      </c>
      <c r="H2913" t="s">
        <v>12800</v>
      </c>
      <c r="I2913" s="69" t="str">
        <f>"*"&amp;C2913</f>
        <v>*Praise to Elbereth (TW)</v>
      </c>
    </row>
    <row r="2914" spans="1:9" x14ac:dyDescent="0.25">
      <c r="A2914" t="s">
        <v>1964</v>
      </c>
      <c r="B2914">
        <f>COUNTIF(progressive!C$13:BW$227,'cards-dc.json'!I2576)</f>
        <v>0</v>
      </c>
      <c r="C2914" t="s">
        <v>7067</v>
      </c>
      <c r="D2914" t="s">
        <v>3828</v>
      </c>
      <c r="E2914" t="s">
        <v>3951</v>
      </c>
      <c r="F2914">
        <v>0</v>
      </c>
      <c r="G2914">
        <v>0</v>
      </c>
      <c r="H2914" t="s">
        <v>12801</v>
      </c>
      <c r="I2914" s="69" t="str">
        <f>"*"&amp;C2914</f>
        <v>*Precious Burden (NE)</v>
      </c>
    </row>
    <row r="2915" spans="1:9" x14ac:dyDescent="0.25">
      <c r="A2915" t="s">
        <v>354</v>
      </c>
      <c r="B2915">
        <f>COUNTIF(progressive!C$13:BW$227,'cards-dc.json'!I359)</f>
        <v>0</v>
      </c>
      <c r="C2915" t="s">
        <v>7068</v>
      </c>
      <c r="D2915" t="s">
        <v>3835</v>
      </c>
      <c r="E2915" t="s">
        <v>3929</v>
      </c>
      <c r="F2915" t="s">
        <v>9783</v>
      </c>
      <c r="G2915" t="s">
        <v>9788</v>
      </c>
      <c r="H2915" t="s">
        <v>12802</v>
      </c>
      <c r="I2915" s="69" t="str">
        <f>"*"&amp;C2915</f>
        <v>*Precious Gold Ring (TW)</v>
      </c>
    </row>
    <row r="2916" spans="1:9" x14ac:dyDescent="0.25">
      <c r="A2916" t="s">
        <v>3545</v>
      </c>
      <c r="B2916">
        <f>COUNTIF(progressive!C$13:BW$227,'cards-dc.json'!I3255)</f>
        <v>0</v>
      </c>
      <c r="C2916" t="s">
        <v>7069</v>
      </c>
      <c r="D2916" t="s">
        <v>3834</v>
      </c>
      <c r="E2916" s="56" t="s">
        <v>3951</v>
      </c>
      <c r="F2916">
        <v>0</v>
      </c>
      <c r="G2916">
        <v>0</v>
      </c>
      <c r="H2916" t="s">
        <v>12803</v>
      </c>
      <c r="I2916" s="69" t="str">
        <f>"*"&amp;C2916</f>
        <v>*Precisely on Time (TI)</v>
      </c>
    </row>
    <row r="2917" spans="1:9" x14ac:dyDescent="0.25">
      <c r="A2917" t="s">
        <v>3446</v>
      </c>
      <c r="B2917">
        <f>COUNTIF(progressive!C$13:BW$227,'cards-dc.json'!I4109)</f>
        <v>3</v>
      </c>
      <c r="C2917" t="s">
        <v>7070</v>
      </c>
      <c r="D2917" t="s">
        <v>3832</v>
      </c>
      <c r="E2917" s="56" t="s">
        <v>3951</v>
      </c>
      <c r="F2917">
        <v>0</v>
      </c>
      <c r="G2917">
        <v>0</v>
      </c>
      <c r="H2917" t="s">
        <v>12804</v>
      </c>
      <c r="I2917" s="69" t="str">
        <f>"*"&amp;C2917</f>
        <v>*Pred [H] (SL)</v>
      </c>
    </row>
    <row r="2918" spans="1:9" x14ac:dyDescent="0.25">
      <c r="A2918" t="s">
        <v>3446</v>
      </c>
      <c r="B2918">
        <f>COUNTIF(progressive!C$13:BW$227,'cards-dc.json'!I4110)</f>
        <v>0</v>
      </c>
      <c r="C2918" t="s">
        <v>7071</v>
      </c>
      <c r="D2918" t="s">
        <v>3832</v>
      </c>
      <c r="E2918" s="56" t="s">
        <v>3951</v>
      </c>
      <c r="F2918">
        <v>0</v>
      </c>
      <c r="G2918">
        <v>0</v>
      </c>
      <c r="H2918" t="s">
        <v>12804</v>
      </c>
      <c r="I2918" s="69" t="str">
        <f>"*"&amp;C2918</f>
        <v>*Pred [M] (SL)</v>
      </c>
    </row>
    <row r="2919" spans="1:9" x14ac:dyDescent="0.25">
      <c r="A2919" t="s">
        <v>1854</v>
      </c>
      <c r="B2919">
        <f>COUNTIF(progressive!C$13:BW$227,'cards-dc.json'!I2464)</f>
        <v>0</v>
      </c>
      <c r="C2919" t="s">
        <v>7072</v>
      </c>
      <c r="D2919" t="s">
        <v>3828</v>
      </c>
      <c r="E2919" t="s">
        <v>3951</v>
      </c>
      <c r="F2919">
        <v>0</v>
      </c>
      <c r="G2919">
        <v>0</v>
      </c>
      <c r="H2919" t="s">
        <v>12805</v>
      </c>
      <c r="I2919" s="69" t="str">
        <f>"*"&amp;C2919</f>
        <v>*Presence of the Dark Lord (NE)</v>
      </c>
    </row>
    <row r="2920" spans="1:9" x14ac:dyDescent="0.25">
      <c r="A2920" t="s">
        <v>3004</v>
      </c>
      <c r="B2920">
        <f>COUNTIF(progressive!C$13:BW$227,'cards-dc.json'!I2803)</f>
        <v>0</v>
      </c>
      <c r="C2920" t="s">
        <v>7073</v>
      </c>
      <c r="D2920" t="s">
        <v>3829</v>
      </c>
      <c r="E2920" t="s">
        <v>3951</v>
      </c>
      <c r="F2920">
        <v>0</v>
      </c>
      <c r="G2920">
        <v>0</v>
      </c>
      <c r="H2920" t="s">
        <v>12806</v>
      </c>
      <c r="I2920" s="69" t="str">
        <f>"*"&amp;C2920</f>
        <v>*Press on towards Shelter (NW)</v>
      </c>
    </row>
    <row r="2921" spans="1:9" x14ac:dyDescent="0.25">
      <c r="A2921" t="s">
        <v>1391</v>
      </c>
      <c r="B2921">
        <f>COUNTIF(progressive!C$13:BW$227,'cards-dc.json'!I1951)</f>
        <v>0</v>
      </c>
      <c r="C2921" t="s">
        <v>7074</v>
      </c>
      <c r="D2921" t="s">
        <v>3814</v>
      </c>
      <c r="E2921" t="s">
        <v>3927</v>
      </c>
      <c r="F2921" t="s">
        <v>9785</v>
      </c>
      <c r="G2921" t="s">
        <v>9786</v>
      </c>
      <c r="H2921" t="s">
        <v>12807</v>
      </c>
      <c r="I2921" s="69" t="str">
        <f>"*"&amp;C2921</f>
        <v>*Press-gang (BA)</v>
      </c>
    </row>
    <row r="2922" spans="1:9" x14ac:dyDescent="0.25">
      <c r="A2922" t="s">
        <v>2686</v>
      </c>
      <c r="B2922">
        <f>COUNTIF(progressive!C$13:BW$227,'cards-dc.json'!#REF!)</f>
        <v>0</v>
      </c>
      <c r="C2922" t="s">
        <v>7075</v>
      </c>
      <c r="D2922" t="s">
        <v>3824</v>
      </c>
      <c r="E2922" t="s">
        <v>3951</v>
      </c>
      <c r="F2922">
        <v>0</v>
      </c>
      <c r="G2922">
        <v>0</v>
      </c>
      <c r="H2922" t="s">
        <v>12808</v>
      </c>
      <c r="I2922" s="69" t="str">
        <f>"*"&amp;C2922</f>
        <v>*Pretender (KN)</v>
      </c>
    </row>
    <row r="2923" spans="1:9" x14ac:dyDescent="0.25">
      <c r="A2923" t="s">
        <v>1507</v>
      </c>
      <c r="B2923">
        <f>COUNTIF(progressive!C$13:BW$227,'cards-dc.json'!I2084)</f>
        <v>0</v>
      </c>
      <c r="C2923" t="s">
        <v>7076</v>
      </c>
      <c r="D2923" t="s">
        <v>3822</v>
      </c>
      <c r="E2923" s="56">
        <v>0</v>
      </c>
      <c r="F2923">
        <v>0</v>
      </c>
      <c r="G2923">
        <v>0</v>
      </c>
      <c r="H2923" t="s">
        <v>12809</v>
      </c>
      <c r="I2923" s="69" t="str">
        <f>"*"&amp;C2923</f>
        <v>*Pride (FB)</v>
      </c>
    </row>
    <row r="2924" spans="1:9" x14ac:dyDescent="0.25">
      <c r="A2924" t="s">
        <v>3608</v>
      </c>
      <c r="B2924">
        <f>COUNTIF(progressive!C$13:BW$227,'cards-dc.json'!I4173)</f>
        <v>0</v>
      </c>
      <c r="C2924" t="s">
        <v>7077</v>
      </c>
      <c r="D2924" t="s">
        <v>3837</v>
      </c>
      <c r="E2924" s="56" t="s">
        <v>3951</v>
      </c>
      <c r="F2924">
        <v>0</v>
      </c>
      <c r="G2924">
        <v>0</v>
      </c>
      <c r="H2924" t="s">
        <v>12810</v>
      </c>
      <c r="I2924" s="69" t="str">
        <f>"*"&amp;C2924</f>
        <v>*Pride Increased with Despair (WR)</v>
      </c>
    </row>
    <row r="2925" spans="1:9" x14ac:dyDescent="0.25">
      <c r="A2925" t="s">
        <v>3589</v>
      </c>
      <c r="B2925">
        <f>COUNTIF(progressive!C$13:BW$227,'cards-dc.json'!I4154)</f>
        <v>1</v>
      </c>
      <c r="C2925" t="s">
        <v>7078</v>
      </c>
      <c r="D2925" t="s">
        <v>3837</v>
      </c>
      <c r="E2925" s="56" t="s">
        <v>3951</v>
      </c>
      <c r="F2925">
        <v>0</v>
      </c>
      <c r="G2925">
        <v>0</v>
      </c>
      <c r="H2925" t="s">
        <v>12811</v>
      </c>
      <c r="I2925" s="69" t="str">
        <f>"*"&amp;C2925</f>
        <v>*Prince Imrahil (WR)</v>
      </c>
    </row>
    <row r="2926" spans="1:9" x14ac:dyDescent="0.25">
      <c r="A2926" t="s">
        <v>1583</v>
      </c>
      <c r="B2926">
        <f>COUNTIF(progressive!C$13:BW$227,'cards-dc.json'!I2161)</f>
        <v>2</v>
      </c>
      <c r="C2926" t="s">
        <v>7079</v>
      </c>
      <c r="D2926" t="s">
        <v>3822</v>
      </c>
      <c r="E2926" s="56">
        <v>0</v>
      </c>
      <c r="F2926">
        <v>0</v>
      </c>
      <c r="G2926">
        <v>0</v>
      </c>
      <c r="H2926" t="s">
        <v>12812</v>
      </c>
      <c r="I2926" s="69" t="str">
        <f>"*"&amp;C2926</f>
        <v>*Prince of Mirkwood (FB)</v>
      </c>
    </row>
    <row r="2927" spans="1:9" x14ac:dyDescent="0.25">
      <c r="A2927" t="s">
        <v>3691</v>
      </c>
      <c r="B2927">
        <f>COUNTIF(progressive!C$13:BW$227,'cards-dc.json'!I4256)</f>
        <v>0</v>
      </c>
      <c r="C2927" t="s">
        <v>7080</v>
      </c>
      <c r="D2927" t="s">
        <v>3837</v>
      </c>
      <c r="E2927" s="56" t="s">
        <v>3951</v>
      </c>
      <c r="F2927">
        <v>0</v>
      </c>
      <c r="G2927">
        <v>0</v>
      </c>
      <c r="H2927" t="s">
        <v>12813</v>
      </c>
      <c r="I2927" s="69" t="str">
        <f>"*"&amp;C2927</f>
        <v>*Prince of the Realm (WR)</v>
      </c>
    </row>
    <row r="2928" spans="1:9" x14ac:dyDescent="0.25">
      <c r="A2928" t="s">
        <v>2402</v>
      </c>
      <c r="B2928">
        <f>COUNTIF(progressive!C$13:BW$227,'cards-dc.json'!I3755)</f>
        <v>0</v>
      </c>
      <c r="C2928" t="s">
        <v>7081</v>
      </c>
      <c r="D2928" t="s">
        <v>3821</v>
      </c>
      <c r="E2928" t="s">
        <v>3951</v>
      </c>
      <c r="F2928">
        <v>0</v>
      </c>
      <c r="G2928">
        <v>0</v>
      </c>
      <c r="H2928" t="s">
        <v>12814</v>
      </c>
      <c r="I2928" s="69" t="str">
        <f>"*"&amp;C2928</f>
        <v>*Princedom of Mirëdor (DS)</v>
      </c>
    </row>
    <row r="2929" spans="1:9" x14ac:dyDescent="0.25">
      <c r="A2929" t="s">
        <v>3122</v>
      </c>
      <c r="B2929">
        <f>COUNTIF(progressive!C$13:BW$227,'cards-dc.json'!#REF!)</f>
        <v>0</v>
      </c>
      <c r="C2929" t="s">
        <v>7082</v>
      </c>
      <c r="D2929" t="s">
        <v>3830</v>
      </c>
      <c r="E2929" s="56" t="s">
        <v>3951</v>
      </c>
      <c r="F2929">
        <v>0</v>
      </c>
      <c r="G2929">
        <v>0</v>
      </c>
      <c r="H2929" t="s">
        <v>12815</v>
      </c>
      <c r="I2929" s="69" t="str">
        <f>"*"&amp;C2929</f>
        <v>*Princes Deceived (RN)</v>
      </c>
    </row>
    <row r="2930" spans="1:9" x14ac:dyDescent="0.25">
      <c r="A2930" t="s">
        <v>3005</v>
      </c>
      <c r="B2930">
        <f>COUNTIF(progressive!C$13:BW$227,'cards-dc.json'!I2804)</f>
        <v>0</v>
      </c>
      <c r="C2930" t="s">
        <v>7083</v>
      </c>
      <c r="D2930" t="s">
        <v>3829</v>
      </c>
      <c r="E2930" s="56" t="s">
        <v>3951</v>
      </c>
      <c r="F2930">
        <v>0</v>
      </c>
      <c r="G2930">
        <v>0</v>
      </c>
      <c r="H2930" t="s">
        <v>12816</v>
      </c>
      <c r="I2930" s="69" t="str">
        <f>"*"&amp;C2930</f>
        <v>*Prison of Ice (NW)</v>
      </c>
    </row>
    <row r="2931" spans="1:9" x14ac:dyDescent="0.25">
      <c r="A2931" t="s">
        <v>1480</v>
      </c>
      <c r="B2931">
        <f>COUNTIF(progressive!C$13:BW$227,'cards-dc.json'!I2057)</f>
        <v>0</v>
      </c>
      <c r="C2931" t="s">
        <v>7084</v>
      </c>
      <c r="D2931" t="s">
        <v>3822</v>
      </c>
      <c r="E2931">
        <v>0</v>
      </c>
      <c r="F2931">
        <v>0</v>
      </c>
      <c r="G2931">
        <v>0</v>
      </c>
      <c r="H2931" t="s">
        <v>12817</v>
      </c>
      <c r="I2931" s="69" t="str">
        <f>"*"&amp;C2931</f>
        <v>*Prisoner from Ost-in-Edhil (FB)</v>
      </c>
    </row>
    <row r="2932" spans="1:9" x14ac:dyDescent="0.25">
      <c r="A2932" t="s">
        <v>1771</v>
      </c>
      <c r="B2932">
        <f>COUNTIF(progressive!C$13:BW$227,'cards-dc.json'!I2370)</f>
        <v>0</v>
      </c>
      <c r="C2932" t="s">
        <v>7085</v>
      </c>
      <c r="D2932" t="s">
        <v>3819</v>
      </c>
      <c r="E2932" t="s">
        <v>3951</v>
      </c>
      <c r="F2932">
        <v>0</v>
      </c>
      <c r="G2932">
        <v>0</v>
      </c>
      <c r="H2932" t="s">
        <v>12818</v>
      </c>
      <c r="I2932" s="69" t="str">
        <f>"*"&amp;C2932</f>
        <v>*Profitable Trade (DF)</v>
      </c>
    </row>
    <row r="2933" spans="1:9" x14ac:dyDescent="0.25">
      <c r="A2933" t="s">
        <v>1772</v>
      </c>
      <c r="B2933">
        <f>COUNTIF(progressive!C$13:BW$227,'cards-dc.json'!I2371)</f>
        <v>0</v>
      </c>
      <c r="C2933" t="s">
        <v>7086</v>
      </c>
      <c r="D2933" t="s">
        <v>3819</v>
      </c>
      <c r="E2933" s="56" t="s">
        <v>3951</v>
      </c>
      <c r="F2933">
        <v>0</v>
      </c>
      <c r="G2933">
        <v>0</v>
      </c>
      <c r="H2933" t="s">
        <v>12819</v>
      </c>
      <c r="I2933" s="69" t="str">
        <f>"*"&amp;C2933</f>
        <v>*Promise of Treasure (DF)</v>
      </c>
    </row>
    <row r="2934" spans="1:9" x14ac:dyDescent="0.25">
      <c r="A2934" t="s">
        <v>1339</v>
      </c>
      <c r="B2934">
        <f>COUNTIF(progressive!C$13:BW$227,'cards-dc.json'!I1895)</f>
        <v>0</v>
      </c>
      <c r="C2934" t="s">
        <v>7087</v>
      </c>
      <c r="D2934" t="s">
        <v>3836</v>
      </c>
      <c r="E2934" t="s">
        <v>3939</v>
      </c>
      <c r="F2934" t="s">
        <v>9790</v>
      </c>
      <c r="G2934" t="s">
        <v>9788</v>
      </c>
      <c r="H2934" t="s">
        <v>12820</v>
      </c>
      <c r="I2934" s="69" t="str">
        <f>"*"&amp;C2934</f>
        <v>*Promptings of Wisdom (WH)</v>
      </c>
    </row>
    <row r="2935" spans="1:9" x14ac:dyDescent="0.25">
      <c r="A2935" t="s">
        <v>1438</v>
      </c>
      <c r="B2935">
        <f>COUNTIF(progressive!C$13:BW$227,'cards-dc.json'!I1998)</f>
        <v>0</v>
      </c>
      <c r="C2935" t="s">
        <v>7088</v>
      </c>
      <c r="D2935" t="s">
        <v>3814</v>
      </c>
      <c r="E2935" t="s">
        <v>3927</v>
      </c>
      <c r="F2935" t="s">
        <v>9790</v>
      </c>
      <c r="G2935" t="s">
        <v>9784</v>
      </c>
      <c r="H2935" t="s">
        <v>12821</v>
      </c>
      <c r="I2935" s="69" t="str">
        <f>"*"&amp;C2935</f>
        <v>*Prone to Violence (BA)</v>
      </c>
    </row>
    <row r="2936" spans="1:9" x14ac:dyDescent="0.25">
      <c r="A2936" t="s">
        <v>1340</v>
      </c>
      <c r="B2936">
        <f>COUNTIF(progressive!C$13:BW$227,'cards-dc.json'!I1896)</f>
        <v>0</v>
      </c>
      <c r="C2936" t="s">
        <v>7089</v>
      </c>
      <c r="D2936" t="s">
        <v>3836</v>
      </c>
      <c r="E2936" t="s">
        <v>3936</v>
      </c>
      <c r="F2936" t="s">
        <v>9790</v>
      </c>
      <c r="G2936" t="s">
        <v>9796</v>
      </c>
      <c r="H2936" t="s">
        <v>12822</v>
      </c>
      <c r="I2936" s="69" t="str">
        <f>"*"&amp;C2936</f>
        <v>*Prophet of Doom (WH)</v>
      </c>
    </row>
    <row r="2937" spans="1:9" x14ac:dyDescent="0.25">
      <c r="A2937" t="s">
        <v>1508</v>
      </c>
      <c r="B2937">
        <f>COUNTIF(progressive!C$13:BW$227,'cards-dc.json'!I2085)</f>
        <v>0</v>
      </c>
      <c r="C2937" t="s">
        <v>7090</v>
      </c>
      <c r="D2937" t="s">
        <v>3822</v>
      </c>
      <c r="E2937">
        <v>0</v>
      </c>
      <c r="F2937">
        <v>0</v>
      </c>
      <c r="G2937">
        <v>0</v>
      </c>
      <c r="H2937" t="s">
        <v>12823</v>
      </c>
      <c r="I2937" s="69" t="str">
        <f>"*"&amp;C2937</f>
        <v>*Protecting their Domain (FB)</v>
      </c>
    </row>
    <row r="2938" spans="1:9" x14ac:dyDescent="0.25">
      <c r="A2938" t="s">
        <v>547</v>
      </c>
      <c r="B2938">
        <f>COUNTIF(progressive!C$13:BW$227,'cards-dc.json'!I916)</f>
        <v>0</v>
      </c>
      <c r="C2938" t="s">
        <v>7091</v>
      </c>
      <c r="D2938" t="s">
        <v>3833</v>
      </c>
      <c r="E2938" t="s">
        <v>3940</v>
      </c>
      <c r="F2938" t="s">
        <v>9785</v>
      </c>
      <c r="G2938" t="s">
        <v>9786</v>
      </c>
      <c r="H2938" t="s">
        <v>12824</v>
      </c>
      <c r="I2938" s="69" t="str">
        <f>"*"&amp;C2938</f>
        <v>*Prowess of Age (TD)</v>
      </c>
    </row>
    <row r="2939" spans="1:9" x14ac:dyDescent="0.25">
      <c r="A2939" t="s">
        <v>548</v>
      </c>
      <c r="B2939">
        <f>COUNTIF(progressive!C$13:BW$227,'cards-dc.json'!I917)</f>
        <v>0</v>
      </c>
      <c r="C2939" t="s">
        <v>7092</v>
      </c>
      <c r="D2939" t="s">
        <v>3833</v>
      </c>
      <c r="E2939" t="s">
        <v>3940</v>
      </c>
      <c r="F2939" t="s">
        <v>9785</v>
      </c>
      <c r="G2939" t="s">
        <v>9786</v>
      </c>
      <c r="H2939" t="s">
        <v>12825</v>
      </c>
      <c r="I2939" s="69" t="str">
        <f>"*"&amp;C2939</f>
        <v>*Prowess of Might (TD)</v>
      </c>
    </row>
    <row r="2940" spans="1:9" x14ac:dyDescent="0.25">
      <c r="A2940" t="s">
        <v>3123</v>
      </c>
      <c r="B2940">
        <f>COUNTIF(progressive!C$13:BW$227,'cards-dc.json'!#REF!)</f>
        <v>0</v>
      </c>
      <c r="C2940" t="s">
        <v>7093</v>
      </c>
      <c r="D2940" t="s">
        <v>3830</v>
      </c>
      <c r="E2940" s="56" t="s">
        <v>3951</v>
      </c>
      <c r="F2940">
        <v>0</v>
      </c>
      <c r="G2940">
        <v>0</v>
      </c>
      <c r="H2940" t="s">
        <v>12826</v>
      </c>
      <c r="I2940" s="69" t="str">
        <f>"*"&amp;C2940</f>
        <v>*Prudent Counsel (RN)</v>
      </c>
    </row>
    <row r="2941" spans="1:9" x14ac:dyDescent="0.25">
      <c r="A2941" t="s">
        <v>2034</v>
      </c>
      <c r="B2941">
        <f>COUNTIF(progressive!C$13:BW$227,'cards-dc.json'!I3312)</f>
        <v>0</v>
      </c>
      <c r="C2941" t="s">
        <v>7094</v>
      </c>
      <c r="D2941" t="s">
        <v>3815</v>
      </c>
      <c r="E2941" t="s">
        <v>3951</v>
      </c>
      <c r="F2941">
        <v>0</v>
      </c>
      <c r="G2941">
        <v>0</v>
      </c>
      <c r="H2941" t="s">
        <v>12827</v>
      </c>
      <c r="I2941" s="69" t="str">
        <f>"*"&amp;C2941</f>
        <v>*Psousèn (BO)</v>
      </c>
    </row>
    <row r="2942" spans="1:9" x14ac:dyDescent="0.25">
      <c r="A2942" t="s">
        <v>153</v>
      </c>
      <c r="B2942">
        <f>COUNTIF(progressive!C$13:BW$227,'cards-dc.json'!I156)</f>
        <v>0</v>
      </c>
      <c r="C2942" t="s">
        <v>7095</v>
      </c>
      <c r="D2942" t="s">
        <v>3835</v>
      </c>
      <c r="E2942" t="s">
        <v>3927</v>
      </c>
      <c r="F2942" t="s">
        <v>9789</v>
      </c>
      <c r="G2942" t="s">
        <v>9786</v>
      </c>
      <c r="H2942" t="s">
        <v>12828</v>
      </c>
      <c r="I2942" s="69" t="str">
        <f>"*"&amp;C2942</f>
        <v>*Pûkel-men (TW)</v>
      </c>
    </row>
    <row r="2943" spans="1:9" x14ac:dyDescent="0.25">
      <c r="A2943" t="s">
        <v>2870</v>
      </c>
      <c r="B2943">
        <f>COUNTIF(progressive!C$13:BW$227,'cards-dc.json'!I2668)</f>
        <v>3</v>
      </c>
      <c r="C2943" t="s">
        <v>7096</v>
      </c>
      <c r="D2943" t="s">
        <v>3829</v>
      </c>
      <c r="E2943" s="56" t="s">
        <v>3951</v>
      </c>
      <c r="F2943">
        <v>0</v>
      </c>
      <c r="G2943">
        <v>0</v>
      </c>
      <c r="H2943" t="s">
        <v>12829</v>
      </c>
      <c r="I2943" s="69" t="str">
        <f>"*"&amp;C2943</f>
        <v>*Punakäsi (NW)</v>
      </c>
    </row>
    <row r="2944" spans="1:9" x14ac:dyDescent="0.25">
      <c r="A2944" t="s">
        <v>3065</v>
      </c>
      <c r="B2944">
        <f>COUNTIF(progressive!C$13:BW$227,'cards-dc.json'!I2886)</f>
        <v>0</v>
      </c>
      <c r="C2944" t="s">
        <v>7097</v>
      </c>
      <c r="D2944" t="s">
        <v>3829</v>
      </c>
      <c r="E2944" t="s">
        <v>3951</v>
      </c>
      <c r="F2944">
        <v>0</v>
      </c>
      <c r="G2944">
        <v>0</v>
      </c>
      <c r="H2944" t="s">
        <v>12830</v>
      </c>
      <c r="I2944" s="69" t="str">
        <f>"*"&amp;C2944</f>
        <v>*Puolihmisten Satama [H] (NW)</v>
      </c>
    </row>
    <row r="2945" spans="1:9" x14ac:dyDescent="0.25">
      <c r="A2945" t="s">
        <v>3065</v>
      </c>
      <c r="B2945">
        <f>COUNTIF(progressive!C$13:BW$227,'cards-dc.json'!I2887)</f>
        <v>0</v>
      </c>
      <c r="C2945" t="s">
        <v>7098</v>
      </c>
      <c r="D2945" t="s">
        <v>3829</v>
      </c>
      <c r="E2945" t="s">
        <v>3951</v>
      </c>
      <c r="F2945">
        <v>0</v>
      </c>
      <c r="G2945">
        <v>0</v>
      </c>
      <c r="H2945" t="s">
        <v>12831</v>
      </c>
      <c r="I2945" s="69" t="str">
        <f>"*"&amp;C2945</f>
        <v>*Puolihmisten Satama [M] (NW)</v>
      </c>
    </row>
    <row r="2946" spans="1:9" x14ac:dyDescent="0.25">
      <c r="A2946" t="s">
        <v>3006</v>
      </c>
      <c r="B2946">
        <f>COUNTIF(progressive!C$13:BW$227,'cards-dc.json'!I2805)</f>
        <v>0</v>
      </c>
      <c r="C2946" t="s">
        <v>7099</v>
      </c>
      <c r="D2946" t="s">
        <v>3829</v>
      </c>
      <c r="E2946" t="s">
        <v>3951</v>
      </c>
      <c r="F2946">
        <v>0</v>
      </c>
      <c r="G2946">
        <v>0</v>
      </c>
      <c r="H2946" t="s">
        <v>12832</v>
      </c>
      <c r="I2946" s="69" t="str">
        <f>"*"&amp;C2946</f>
        <v>*Pursuit through Barren Lands (NW)</v>
      </c>
    </row>
    <row r="2947" spans="1:9" x14ac:dyDescent="0.25">
      <c r="A2947" t="s">
        <v>3692</v>
      </c>
      <c r="B2947">
        <f>COUNTIF(progressive!C$13:BW$227,'cards-dc.json'!I4257)</f>
        <v>1</v>
      </c>
      <c r="C2947" t="s">
        <v>7100</v>
      </c>
      <c r="D2947" t="s">
        <v>3837</v>
      </c>
      <c r="E2947" s="56" t="s">
        <v>3951</v>
      </c>
      <c r="F2947">
        <v>0</v>
      </c>
      <c r="G2947">
        <v>0</v>
      </c>
      <c r="H2947" t="s">
        <v>12833</v>
      </c>
      <c r="I2947" s="69" t="str">
        <f>"*"&amp;C2947</f>
        <v>*Putting Away All Fear (WR)</v>
      </c>
    </row>
    <row r="2948" spans="1:9" x14ac:dyDescent="0.25">
      <c r="A2948" t="s">
        <v>2101</v>
      </c>
      <c r="B2948">
        <f>COUNTIF(progressive!C$13:BW$227,'cards-dc.json'!I3395)</f>
        <v>0</v>
      </c>
      <c r="C2948" t="s">
        <v>7101</v>
      </c>
      <c r="D2948" t="s">
        <v>3815</v>
      </c>
      <c r="E2948" t="s">
        <v>3951</v>
      </c>
      <c r="F2948">
        <v>0</v>
      </c>
      <c r="G2948">
        <v>0</v>
      </c>
      <c r="H2948" t="s">
        <v>12834</v>
      </c>
      <c r="I2948" s="69" t="str">
        <f>"*"&amp;C2948</f>
        <v>*Quarries of Nosharud [H] (BO)</v>
      </c>
    </row>
    <row r="2949" spans="1:9" x14ac:dyDescent="0.25">
      <c r="A2949" t="s">
        <v>2101</v>
      </c>
      <c r="B2949">
        <f>COUNTIF(progressive!C$13:BW$227,'cards-dc.json'!I3396)</f>
        <v>0</v>
      </c>
      <c r="C2949" t="s">
        <v>7102</v>
      </c>
      <c r="D2949" t="s">
        <v>3815</v>
      </c>
      <c r="E2949" s="56" t="s">
        <v>3951</v>
      </c>
      <c r="F2949">
        <v>0</v>
      </c>
      <c r="G2949">
        <v>0</v>
      </c>
      <c r="H2949" t="s">
        <v>12834</v>
      </c>
      <c r="I2949" s="69" t="str">
        <f>"*"&amp;C2949</f>
        <v>*Quarries of Nosharud [M] (BO)</v>
      </c>
    </row>
    <row r="2950" spans="1:9" x14ac:dyDescent="0.25">
      <c r="A2950" t="s">
        <v>3693</v>
      </c>
      <c r="B2950">
        <f>COUNTIF(progressive!C$13:BW$227,'cards-dc.json'!I4258)</f>
        <v>0</v>
      </c>
      <c r="C2950" t="s">
        <v>7103</v>
      </c>
      <c r="D2950" t="s">
        <v>3837</v>
      </c>
      <c r="E2950" s="56" t="s">
        <v>3951</v>
      </c>
      <c r="F2950">
        <v>0</v>
      </c>
      <c r="G2950">
        <v>0</v>
      </c>
      <c r="H2950" t="s">
        <v>12835</v>
      </c>
      <c r="I2950" s="69" t="str">
        <f>"*"&amp;C2950</f>
        <v>*Quarters of the Regent (WR)</v>
      </c>
    </row>
    <row r="2951" spans="1:9" x14ac:dyDescent="0.25">
      <c r="A2951" t="s">
        <v>2434</v>
      </c>
      <c r="B2951">
        <f>COUNTIF(progressive!C$13:BW$227,'cards-dc.json'!I3805)</f>
        <v>0</v>
      </c>
      <c r="C2951" t="s">
        <v>7104</v>
      </c>
      <c r="D2951" t="s">
        <v>3821</v>
      </c>
      <c r="E2951" s="56" t="s">
        <v>3951</v>
      </c>
      <c r="F2951">
        <v>0</v>
      </c>
      <c r="G2951">
        <v>0</v>
      </c>
      <c r="H2951" t="s">
        <v>12836</v>
      </c>
      <c r="I2951" s="69" t="str">
        <f>"*"&amp;C2951</f>
        <v>*Quartz-Halls (DS)</v>
      </c>
    </row>
    <row r="2952" spans="1:9" x14ac:dyDescent="0.25">
      <c r="A2952" t="s">
        <v>3007</v>
      </c>
      <c r="B2952">
        <f>COUNTIF(progressive!C$13:BW$227,'cards-dc.json'!I2806)</f>
        <v>0</v>
      </c>
      <c r="C2952" t="s">
        <v>7105</v>
      </c>
      <c r="D2952" t="s">
        <v>3829</v>
      </c>
      <c r="E2952" t="s">
        <v>3951</v>
      </c>
      <c r="F2952">
        <v>0</v>
      </c>
      <c r="G2952">
        <v>0</v>
      </c>
      <c r="H2952" t="s">
        <v>12837</v>
      </c>
      <c r="I2952" s="69" t="str">
        <f>"*"&amp;C2952</f>
        <v>*Querulous Gorcrow (NW)</v>
      </c>
    </row>
    <row r="2953" spans="1:9" x14ac:dyDescent="0.25">
      <c r="A2953" t="s">
        <v>3609</v>
      </c>
      <c r="B2953">
        <f>COUNTIF(progressive!C$13:BW$227,'cards-dc.json'!I4174)</f>
        <v>0</v>
      </c>
      <c r="C2953" t="s">
        <v>7106</v>
      </c>
      <c r="D2953" t="s">
        <v>3837</v>
      </c>
      <c r="E2953" s="56" t="s">
        <v>3951</v>
      </c>
      <c r="F2953">
        <v>0</v>
      </c>
      <c r="G2953">
        <v>0</v>
      </c>
      <c r="H2953" t="s">
        <v>12838</v>
      </c>
      <c r="I2953" s="69" t="str">
        <f>"*"&amp;C2953</f>
        <v>*Quick As a Snake (WR)</v>
      </c>
    </row>
    <row r="2954" spans="1:9" x14ac:dyDescent="0.25">
      <c r="A2954" t="s">
        <v>355</v>
      </c>
      <c r="B2954">
        <f>COUNTIF(progressive!C$13:BW$227,'cards-dc.json'!I360)</f>
        <v>0</v>
      </c>
      <c r="C2954" t="s">
        <v>7107</v>
      </c>
      <c r="D2954" t="s">
        <v>3835</v>
      </c>
      <c r="E2954" t="s">
        <v>3926</v>
      </c>
      <c r="F2954" t="s">
        <v>9792</v>
      </c>
      <c r="G2954" t="s">
        <v>9788</v>
      </c>
      <c r="H2954" t="s">
        <v>12839</v>
      </c>
      <c r="I2954" s="69" t="str">
        <f>"*"&amp;C2954</f>
        <v>*Quickbeam (TW)</v>
      </c>
    </row>
    <row r="2955" spans="1:9" x14ac:dyDescent="0.25">
      <c r="A2955" t="s">
        <v>3291</v>
      </c>
      <c r="B2955">
        <f>COUNTIF(progressive!C$13:BW$227,'cards-dc.json'!#REF!)</f>
        <v>0</v>
      </c>
      <c r="C2955" t="s">
        <v>7108</v>
      </c>
      <c r="D2955" t="s">
        <v>3832</v>
      </c>
      <c r="E2955" s="56" t="s">
        <v>3951</v>
      </c>
      <c r="F2955">
        <v>0</v>
      </c>
      <c r="G2955">
        <v>0</v>
      </c>
      <c r="H2955" t="s">
        <v>12840</v>
      </c>
      <c r="I2955" s="69" t="str">
        <f>"*"&amp;C2955</f>
        <v>*Quicksand (SL)</v>
      </c>
    </row>
    <row r="2956" spans="1:9" x14ac:dyDescent="0.25">
      <c r="A2956" t="s">
        <v>356</v>
      </c>
      <c r="B2956">
        <f>COUNTIF(progressive!C$13:BW$227,'cards-dc.json'!I361)</f>
        <v>0</v>
      </c>
      <c r="C2956" t="s">
        <v>7109</v>
      </c>
      <c r="D2956" t="s">
        <v>3835</v>
      </c>
      <c r="E2956" t="s">
        <v>3926</v>
      </c>
      <c r="F2956" t="s">
        <v>9790</v>
      </c>
      <c r="G2956" t="s">
        <v>9788</v>
      </c>
      <c r="H2956" t="s">
        <v>12841</v>
      </c>
      <c r="I2956" s="69" t="str">
        <f>"*"&amp;C2956</f>
        <v>*Quiet Lands (TW)</v>
      </c>
    </row>
    <row r="2957" spans="1:9" x14ac:dyDescent="0.25">
      <c r="A2957" t="s">
        <v>2905</v>
      </c>
      <c r="B2957">
        <f>COUNTIF(progressive!C$13:BW$227,'cards-dc.json'!I2703)</f>
        <v>0</v>
      </c>
      <c r="C2957" t="s">
        <v>7110</v>
      </c>
      <c r="D2957" t="s">
        <v>3829</v>
      </c>
      <c r="E2957" s="56" t="s">
        <v>3951</v>
      </c>
      <c r="F2957">
        <v>0</v>
      </c>
      <c r="G2957">
        <v>0</v>
      </c>
      <c r="H2957" t="s">
        <v>12842</v>
      </c>
      <c r="I2957" s="69" t="str">
        <f>"*"&amp;C2957</f>
        <v>*Rabies (NW)</v>
      </c>
    </row>
    <row r="2958" spans="1:9" x14ac:dyDescent="0.25">
      <c r="A2958" t="s">
        <v>62</v>
      </c>
      <c r="B2958">
        <f>COUNTIF(progressive!C$13:BW$227,'cards-dc.json'!I64)</f>
        <v>0</v>
      </c>
      <c r="C2958" t="s">
        <v>7111</v>
      </c>
      <c r="D2958" t="s">
        <v>3835</v>
      </c>
      <c r="E2958" t="s">
        <v>3924</v>
      </c>
      <c r="F2958" t="s">
        <v>9787</v>
      </c>
      <c r="G2958" t="s">
        <v>9794</v>
      </c>
      <c r="H2958" t="s">
        <v>12843</v>
      </c>
      <c r="I2958" s="69" t="str">
        <f>"*"&amp;C2958</f>
        <v>*Radagast [H] (TW)</v>
      </c>
    </row>
    <row r="2959" spans="1:9" x14ac:dyDescent="0.25">
      <c r="A2959" t="s">
        <v>62</v>
      </c>
      <c r="B2959">
        <f>COUNTIF(progressive!C$13:BW$227,'cards-dc.json'!I1815)</f>
        <v>0</v>
      </c>
      <c r="C2959" t="s">
        <v>7112</v>
      </c>
      <c r="D2959" t="s">
        <v>3836</v>
      </c>
      <c r="E2959" s="56" t="s">
        <v>3948</v>
      </c>
      <c r="F2959" t="s">
        <v>9787</v>
      </c>
      <c r="G2959" t="s">
        <v>9794</v>
      </c>
      <c r="H2959" t="s">
        <v>12844</v>
      </c>
      <c r="I2959" s="69" t="str">
        <f>"*"&amp;C2959</f>
        <v>*Radagast [F] (WH)</v>
      </c>
    </row>
    <row r="2960" spans="1:9" x14ac:dyDescent="0.25">
      <c r="A2960" t="s">
        <v>1158</v>
      </c>
      <c r="B2960">
        <f>COUNTIF(progressive!C$13:BW$227,'cards-dc.json'!I1666)</f>
        <v>0</v>
      </c>
      <c r="C2960" t="s">
        <v>7113</v>
      </c>
      <c r="D2960" t="s">
        <v>3813</v>
      </c>
      <c r="E2960" s="56" t="s">
        <v>3936</v>
      </c>
      <c r="F2960" t="s">
        <v>9789</v>
      </c>
      <c r="G2960" t="s">
        <v>9786</v>
      </c>
      <c r="H2960" t="s">
        <v>12845</v>
      </c>
      <c r="I2960" s="69" t="str">
        <f>"*"&amp;C2960</f>
        <v>*Radagast the Tamer (AS)</v>
      </c>
    </row>
    <row r="2961" spans="1:9" x14ac:dyDescent="0.25">
      <c r="A2961" t="s">
        <v>1341</v>
      </c>
      <c r="B2961">
        <f>COUNTIF(progressive!C$13:BW$227,'cards-dc.json'!I1897)</f>
        <v>0</v>
      </c>
      <c r="C2961" t="s">
        <v>7114</v>
      </c>
      <c r="D2961" t="s">
        <v>3836</v>
      </c>
      <c r="E2961" t="s">
        <v>3939</v>
      </c>
      <c r="F2961" t="s">
        <v>9792</v>
      </c>
      <c r="G2961" t="s">
        <v>9796</v>
      </c>
      <c r="H2961" t="s">
        <v>12846</v>
      </c>
      <c r="I2961" s="69" t="str">
        <f>"*"&amp;C2961</f>
        <v>*Radagast's Black Bird (WH)</v>
      </c>
    </row>
    <row r="2962" spans="1:9" x14ac:dyDescent="0.25">
      <c r="A2962" t="s">
        <v>891</v>
      </c>
      <c r="B2962">
        <f>COUNTIF(progressive!C$13:BW$227,'cards-dc.json'!I1260)</f>
        <v>0</v>
      </c>
      <c r="C2962" t="s">
        <v>7115</v>
      </c>
      <c r="D2962" t="s">
        <v>3825</v>
      </c>
      <c r="E2962" t="s">
        <v>3926</v>
      </c>
      <c r="F2962" t="s">
        <v>9787</v>
      </c>
      <c r="G2962" t="s">
        <v>9784</v>
      </c>
      <c r="H2962" t="s">
        <v>12847</v>
      </c>
      <c r="I2962" s="69" t="str">
        <f>"*"&amp;C2962</f>
        <v>*Radbug (LE)</v>
      </c>
    </row>
    <row r="2963" spans="1:9" x14ac:dyDescent="0.25">
      <c r="A2963" t="s">
        <v>1584</v>
      </c>
      <c r="B2963">
        <f>COUNTIF(progressive!C$13:BW$227,'cards-dc.json'!I2162)</f>
        <v>0</v>
      </c>
      <c r="C2963" t="s">
        <v>7116</v>
      </c>
      <c r="D2963" t="s">
        <v>3822</v>
      </c>
      <c r="E2963">
        <v>0</v>
      </c>
      <c r="F2963">
        <v>0</v>
      </c>
      <c r="G2963">
        <v>0</v>
      </c>
      <c r="H2963" t="s">
        <v>12848</v>
      </c>
      <c r="I2963" s="69" t="str">
        <f>"*"&amp;C2963</f>
        <v>*Raft-elves (FB)</v>
      </c>
    </row>
    <row r="2964" spans="1:9" x14ac:dyDescent="0.25">
      <c r="A2964" t="s">
        <v>2598</v>
      </c>
      <c r="B2964">
        <f>COUNTIF(progressive!C$13:BW$227,'cards-dc.json'!I3978)</f>
        <v>0</v>
      </c>
      <c r="C2964" t="s">
        <v>7117</v>
      </c>
      <c r="D2964" t="s">
        <v>3823</v>
      </c>
      <c r="E2964" t="s">
        <v>3951</v>
      </c>
      <c r="F2964">
        <v>0</v>
      </c>
      <c r="G2964">
        <v>0</v>
      </c>
      <c r="H2964" t="s">
        <v>12849</v>
      </c>
      <c r="I2964" s="69" t="str">
        <f>"*"&amp;C2964</f>
        <v>*Rage Past Description (GW)</v>
      </c>
    </row>
    <row r="2965" spans="1:9" x14ac:dyDescent="0.25">
      <c r="A2965" t="s">
        <v>3694</v>
      </c>
      <c r="B2965">
        <f>COUNTIF(progressive!C$13:BW$227,'cards-dc.json'!I4259)</f>
        <v>4</v>
      </c>
      <c r="C2965" t="s">
        <v>7118</v>
      </c>
      <c r="D2965" t="s">
        <v>3837</v>
      </c>
      <c r="E2965" s="56" t="s">
        <v>3951</v>
      </c>
      <c r="F2965">
        <v>0</v>
      </c>
      <c r="G2965">
        <v>0</v>
      </c>
      <c r="H2965" t="s">
        <v>12850</v>
      </c>
      <c r="I2965" s="69" t="str">
        <f>"*"&amp;C2965</f>
        <v>*Raid on Umbar (WR)</v>
      </c>
    </row>
    <row r="2966" spans="1:9" x14ac:dyDescent="0.25">
      <c r="A2966" t="s">
        <v>1127</v>
      </c>
      <c r="B2966">
        <f>COUNTIF(progressive!C$13:BW$227,'cards-dc.json'!I1790)</f>
        <v>0</v>
      </c>
      <c r="C2966" t="s">
        <v>7120</v>
      </c>
      <c r="D2966" t="s">
        <v>3813</v>
      </c>
      <c r="E2966" s="56" t="s">
        <v>3935</v>
      </c>
      <c r="F2966" t="s">
        <v>9793</v>
      </c>
      <c r="G2966" t="s">
        <v>9788</v>
      </c>
      <c r="H2966" t="s">
        <v>12851</v>
      </c>
      <c r="I2966" s="69" t="str">
        <f>"*"&amp;C2966</f>
        <v>*Raider-hold [H] (AS)</v>
      </c>
    </row>
    <row r="2967" spans="1:9" x14ac:dyDescent="0.25">
      <c r="A2967" t="s">
        <v>1127</v>
      </c>
      <c r="B2967">
        <f>COUNTIF(progressive!C$13:BW$227,'cards-dc.json'!I1617)</f>
        <v>0</v>
      </c>
      <c r="C2967" t="s">
        <v>7119</v>
      </c>
      <c r="D2967" t="s">
        <v>3825</v>
      </c>
      <c r="E2967" t="s">
        <v>3926</v>
      </c>
      <c r="F2967" t="s">
        <v>9793</v>
      </c>
      <c r="G2967" t="s">
        <v>9784</v>
      </c>
      <c r="H2967" t="s">
        <v>12852</v>
      </c>
      <c r="I2967" s="69" t="str">
        <f>"*"&amp;C2967</f>
        <v>*Raider-hold [M] (LE)</v>
      </c>
    </row>
    <row r="2968" spans="1:9" x14ac:dyDescent="0.25">
      <c r="A2968" t="s">
        <v>549</v>
      </c>
      <c r="B2968">
        <f>COUNTIF(progressive!C$13:BW$227,'cards-dc.json'!I918)</f>
        <v>0</v>
      </c>
      <c r="C2968" t="s">
        <v>7121</v>
      </c>
      <c r="D2968" t="s">
        <v>3833</v>
      </c>
      <c r="E2968" t="s">
        <v>3937</v>
      </c>
      <c r="F2968" t="s">
        <v>9789</v>
      </c>
      <c r="G2968" t="s">
        <v>9786</v>
      </c>
      <c r="H2968" t="s">
        <v>12853</v>
      </c>
      <c r="I2968" s="69" t="str">
        <f>"*"&amp;C2968</f>
        <v>*Rain-drake (TD)</v>
      </c>
    </row>
    <row r="2969" spans="1:9" x14ac:dyDescent="0.25">
      <c r="A2969" t="s">
        <v>1965</v>
      </c>
      <c r="B2969">
        <f>COUNTIF(progressive!C$13:BW$227,'cards-dc.json'!I2577)</f>
        <v>0</v>
      </c>
      <c r="C2969" t="s">
        <v>7122</v>
      </c>
      <c r="D2969" t="s">
        <v>3828</v>
      </c>
      <c r="E2969" t="s">
        <v>3951</v>
      </c>
      <c r="F2969">
        <v>0</v>
      </c>
      <c r="G2969">
        <v>0</v>
      </c>
      <c r="H2969" t="s">
        <v>12854</v>
      </c>
      <c r="I2969" s="69" t="str">
        <f>"*"&amp;C2969</f>
        <v>*Raised Again (NE)</v>
      </c>
    </row>
    <row r="2970" spans="1:9" x14ac:dyDescent="0.25">
      <c r="A2970" t="s">
        <v>692</v>
      </c>
      <c r="B2970">
        <f>COUNTIF(progressive!C$13:BW$227,'cards-dc.json'!I1061)</f>
        <v>0</v>
      </c>
      <c r="C2970" t="s">
        <v>7123</v>
      </c>
      <c r="D2970" t="s">
        <v>3820</v>
      </c>
      <c r="E2970" t="s">
        <v>3935</v>
      </c>
      <c r="F2970" t="s">
        <v>9787</v>
      </c>
      <c r="G2970" t="s">
        <v>9784</v>
      </c>
      <c r="H2970" t="s">
        <v>12855</v>
      </c>
      <c r="I2970" s="69" t="str">
        <f>"*"&amp;C2970</f>
        <v>*Râisha (DM)</v>
      </c>
    </row>
    <row r="2971" spans="1:9" x14ac:dyDescent="0.25">
      <c r="A2971" t="s">
        <v>3695</v>
      </c>
      <c r="B2971">
        <f>COUNTIF(progressive!C$13:BW$227,'cards-dc.json'!I4260)</f>
        <v>0</v>
      </c>
      <c r="C2971" t="s">
        <v>7124</v>
      </c>
      <c r="D2971" t="s">
        <v>3837</v>
      </c>
      <c r="E2971" s="56" t="s">
        <v>3951</v>
      </c>
      <c r="F2971">
        <v>0</v>
      </c>
      <c r="G2971">
        <v>0</v>
      </c>
      <c r="H2971" t="s">
        <v>12856</v>
      </c>
      <c r="I2971" s="69" t="str">
        <f>"*"&amp;C2971</f>
        <v>*Rammas Pelennor (WR)</v>
      </c>
    </row>
    <row r="2972" spans="1:9" x14ac:dyDescent="0.25">
      <c r="A2972" t="s">
        <v>2247</v>
      </c>
      <c r="B2972">
        <f>COUNTIF(progressive!C$13:BW$227,'cards-dc.json'!I3565)</f>
        <v>0</v>
      </c>
      <c r="C2972" t="s">
        <v>7125</v>
      </c>
      <c r="D2972" t="s">
        <v>3817</v>
      </c>
      <c r="E2972" s="56" t="s">
        <v>3951</v>
      </c>
      <c r="F2972">
        <v>0</v>
      </c>
      <c r="G2972">
        <v>0</v>
      </c>
      <c r="H2972" t="s">
        <v>12857</v>
      </c>
      <c r="I2972" s="69" t="str">
        <f>"*"&amp;C2972</f>
        <v>*Ramôrth [H] (CA)</v>
      </c>
    </row>
    <row r="2973" spans="1:9" x14ac:dyDescent="0.25">
      <c r="A2973" t="s">
        <v>2247</v>
      </c>
      <c r="B2973">
        <f>COUNTIF(progressive!C$13:BW$227,'cards-dc.json'!I3566)</f>
        <v>0</v>
      </c>
      <c r="C2973" t="s">
        <v>7126</v>
      </c>
      <c r="D2973" t="s">
        <v>3817</v>
      </c>
      <c r="E2973" s="56" t="s">
        <v>3951</v>
      </c>
      <c r="F2973">
        <v>0</v>
      </c>
      <c r="G2973">
        <v>0</v>
      </c>
      <c r="H2973" t="s">
        <v>12858</v>
      </c>
      <c r="I2973" s="69" t="str">
        <f>"*"&amp;C2973</f>
        <v>*Ramôrth [M] (CA)</v>
      </c>
    </row>
    <row r="2974" spans="1:9" x14ac:dyDescent="0.25">
      <c r="A2974" t="s">
        <v>2138</v>
      </c>
      <c r="B2974">
        <f>COUNTIF(progressive!C$13:BW$227,'cards-dc.json'!I3444)</f>
        <v>0</v>
      </c>
      <c r="C2974" t="s">
        <v>7127</v>
      </c>
      <c r="D2974" t="s">
        <v>3817</v>
      </c>
      <c r="E2974" s="56" t="s">
        <v>3951</v>
      </c>
      <c r="F2974">
        <v>0</v>
      </c>
      <c r="G2974">
        <v>0</v>
      </c>
      <c r="H2974" t="s">
        <v>12859</v>
      </c>
      <c r="I2974" s="69" t="str">
        <f>"*"&amp;C2974</f>
        <v>*Rána (CA)</v>
      </c>
    </row>
    <row r="2975" spans="1:9" x14ac:dyDescent="0.25">
      <c r="A2975" t="s">
        <v>2649</v>
      </c>
      <c r="B2975">
        <f>COUNTIF(progressive!C$13:BW$227,'cards-dc.json'!I3012)</f>
        <v>0</v>
      </c>
      <c r="C2975" t="s">
        <v>9928</v>
      </c>
      <c r="D2975" t="s">
        <v>3831</v>
      </c>
      <c r="H2975" t="s">
        <v>12860</v>
      </c>
      <c r="I2975" s="69" t="str">
        <f>"*"&amp;C2975</f>
        <v>*Ranger of Arnor (RS)</v>
      </c>
    </row>
    <row r="2976" spans="1:9" x14ac:dyDescent="0.25">
      <c r="A2976" t="s">
        <v>3161</v>
      </c>
      <c r="B2976">
        <f>COUNTIF(progressive!C$13:BW$227,'cards-dc.json'!I3032)</f>
        <v>0</v>
      </c>
      <c r="C2976" t="s">
        <v>7128</v>
      </c>
      <c r="D2976" t="s">
        <v>3831</v>
      </c>
      <c r="E2976" t="s">
        <v>3951</v>
      </c>
      <c r="F2976">
        <v>0</v>
      </c>
      <c r="G2976">
        <v>0</v>
      </c>
      <c r="H2976" t="s">
        <v>12861</v>
      </c>
      <c r="I2976" s="69" t="str">
        <f>"*"&amp;C2976</f>
        <v>*Rangers at Sarn Ford (RS)</v>
      </c>
    </row>
    <row r="2977" spans="1:9" x14ac:dyDescent="0.25">
      <c r="A2977" t="s">
        <v>3213</v>
      </c>
      <c r="B2977">
        <f>COUNTIF(progressive!C$13:BW$227,'cards-dc.json'!I3102)</f>
        <v>0</v>
      </c>
      <c r="C2977" t="s">
        <v>7129</v>
      </c>
      <c r="D2977" t="s">
        <v>3831</v>
      </c>
      <c r="E2977" s="56" t="s">
        <v>3951</v>
      </c>
      <c r="F2977">
        <v>0</v>
      </c>
      <c r="G2977">
        <v>0</v>
      </c>
      <c r="H2977" t="s">
        <v>12862</v>
      </c>
      <c r="I2977" s="69" t="str">
        <f>"*"&amp;C2977</f>
        <v>*Ranger's Gear (RS)</v>
      </c>
    </row>
    <row r="2978" spans="1:9" x14ac:dyDescent="0.25">
      <c r="A2978" t="s">
        <v>357</v>
      </c>
      <c r="B2978">
        <f>COUNTIF(progressive!C$13:BW$227,'cards-dc.json'!I362)</f>
        <v>0</v>
      </c>
      <c r="C2978" t="s">
        <v>7130</v>
      </c>
      <c r="D2978" t="s">
        <v>3835</v>
      </c>
      <c r="E2978" t="s">
        <v>3925</v>
      </c>
      <c r="F2978" t="s">
        <v>9791</v>
      </c>
      <c r="G2978" t="s">
        <v>9788</v>
      </c>
      <c r="H2978" t="s">
        <v>12863</v>
      </c>
      <c r="I2978" s="69" t="str">
        <f>"*"&amp;C2978</f>
        <v>*Rangers of Ithilien (TW)</v>
      </c>
    </row>
    <row r="2979" spans="1:9" x14ac:dyDescent="0.25">
      <c r="A2979" t="s">
        <v>358</v>
      </c>
      <c r="B2979">
        <f>COUNTIF(progressive!C$13:BW$227,'cards-dc.json'!I363)</f>
        <v>0</v>
      </c>
      <c r="C2979" t="s">
        <v>7131</v>
      </c>
      <c r="D2979" t="s">
        <v>3835</v>
      </c>
      <c r="E2979" t="s">
        <v>3925</v>
      </c>
      <c r="F2979" t="s">
        <v>9791</v>
      </c>
      <c r="G2979" t="s">
        <v>9788</v>
      </c>
      <c r="H2979" t="s">
        <v>12864</v>
      </c>
      <c r="I2979" s="69" t="str">
        <f>"*"&amp;C2979</f>
        <v>*Rangers of the North (TW)</v>
      </c>
    </row>
    <row r="2980" spans="1:9" x14ac:dyDescent="0.25">
      <c r="A2980" t="s">
        <v>738</v>
      </c>
      <c r="B2980">
        <f>COUNTIF(progressive!C$13:BW$227,'cards-dc.json'!I1107)</f>
        <v>0</v>
      </c>
      <c r="C2980" t="s">
        <v>7132</v>
      </c>
      <c r="D2980" t="s">
        <v>3820</v>
      </c>
      <c r="E2980" t="s">
        <v>3937</v>
      </c>
      <c r="F2980" t="s">
        <v>9785</v>
      </c>
      <c r="G2980" t="s">
        <v>9786</v>
      </c>
      <c r="H2980" t="s">
        <v>12865</v>
      </c>
      <c r="I2980" s="69" t="str">
        <f>"*"&amp;C2980</f>
        <v>*Rank upon Rank (DM)</v>
      </c>
    </row>
    <row r="2981" spans="1:9" x14ac:dyDescent="0.25">
      <c r="A2981" t="s">
        <v>1855</v>
      </c>
      <c r="B2981">
        <f>COUNTIF(progressive!C$13:BW$227,'cards-dc.json'!I2465)</f>
        <v>0</v>
      </c>
      <c r="C2981" t="s">
        <v>7133</v>
      </c>
      <c r="D2981" t="s">
        <v>3828</v>
      </c>
      <c r="E2981" t="s">
        <v>3951</v>
      </c>
      <c r="F2981">
        <v>0</v>
      </c>
      <c r="G2981">
        <v>0</v>
      </c>
      <c r="H2981" t="s">
        <v>12866</v>
      </c>
      <c r="I2981" s="69" t="str">
        <f>"*"&amp;C2981</f>
        <v>*Ransom (NE)</v>
      </c>
    </row>
    <row r="2982" spans="1:9" x14ac:dyDescent="0.25">
      <c r="A2982" t="s">
        <v>2930</v>
      </c>
      <c r="B2982">
        <f>COUNTIF(progressive!C$13:BW$227,'cards-dc.json'!I2729)</f>
        <v>0</v>
      </c>
      <c r="C2982" t="s">
        <v>7134</v>
      </c>
      <c r="D2982" t="s">
        <v>3829</v>
      </c>
      <c r="E2982" s="56" t="s">
        <v>3951</v>
      </c>
      <c r="F2982">
        <v>0</v>
      </c>
      <c r="G2982">
        <v>0</v>
      </c>
      <c r="H2982" t="s">
        <v>10124</v>
      </c>
      <c r="I2982" s="69" t="str">
        <f>"*"&amp;C2982</f>
        <v>*Rast Losnaeth (NW)</v>
      </c>
    </row>
    <row r="2983" spans="1:9" x14ac:dyDescent="0.25">
      <c r="A2983" t="s">
        <v>2687</v>
      </c>
      <c r="B2983">
        <f>COUNTIF(progressive!C$13:BW$227,'cards-dc.json'!#REF!)</f>
        <v>0</v>
      </c>
      <c r="C2983" t="s">
        <v>7135</v>
      </c>
      <c r="D2983" t="s">
        <v>3824</v>
      </c>
      <c r="E2983" t="s">
        <v>3951</v>
      </c>
      <c r="F2983">
        <v>0</v>
      </c>
      <c r="G2983">
        <v>0</v>
      </c>
      <c r="H2983" t="s">
        <v>12867</v>
      </c>
      <c r="I2983" s="69" t="str">
        <f>"*"&amp;C2983</f>
        <v>*Rast Vorn (KN)</v>
      </c>
    </row>
    <row r="2984" spans="1:9" x14ac:dyDescent="0.25">
      <c r="A2984" t="s">
        <v>927</v>
      </c>
      <c r="B2984">
        <f>COUNTIF(progressive!C$13:BW$227,'cards-dc.json'!I1335)</f>
        <v>1</v>
      </c>
      <c r="C2984" t="s">
        <v>7136</v>
      </c>
      <c r="D2984" t="s">
        <v>3825</v>
      </c>
      <c r="E2984" t="s">
        <v>3926</v>
      </c>
      <c r="F2984" t="s">
        <v>9785</v>
      </c>
      <c r="G2984" t="s">
        <v>9786</v>
      </c>
      <c r="H2984" t="s">
        <v>12868</v>
      </c>
      <c r="I2984" s="69" t="str">
        <f>"*"&amp;C2984</f>
        <v>*Rats! (LE)</v>
      </c>
    </row>
    <row r="2985" spans="1:9" x14ac:dyDescent="0.25">
      <c r="A2985" t="s">
        <v>2871</v>
      </c>
      <c r="B2985">
        <f>COUNTIF(progressive!C$13:BW$227,'cards-dc.json'!I2669)</f>
        <v>2</v>
      </c>
      <c r="C2985" t="s">
        <v>7137</v>
      </c>
      <c r="D2985" t="s">
        <v>3829</v>
      </c>
      <c r="E2985" t="s">
        <v>3951</v>
      </c>
      <c r="F2985">
        <v>0</v>
      </c>
      <c r="G2985">
        <v>0</v>
      </c>
      <c r="H2985" t="s">
        <v>12869</v>
      </c>
      <c r="I2985" s="69" t="str">
        <f>"*"&amp;C2985</f>
        <v>*Raudabern (NW)</v>
      </c>
    </row>
    <row r="2986" spans="1:9" x14ac:dyDescent="0.25">
      <c r="A2986" t="s">
        <v>1773</v>
      </c>
      <c r="B2986">
        <f>COUNTIF(progressive!C$13:BW$227,'cards-dc.json'!I2372)</f>
        <v>0</v>
      </c>
      <c r="C2986" t="s">
        <v>7138</v>
      </c>
      <c r="D2986" t="s">
        <v>3819</v>
      </c>
      <c r="E2986" t="s">
        <v>3951</v>
      </c>
      <c r="F2986">
        <v>0</v>
      </c>
      <c r="G2986">
        <v>0</v>
      </c>
      <c r="H2986" t="s">
        <v>12870</v>
      </c>
      <c r="I2986" s="69" t="str">
        <f>"*"&amp;C2986</f>
        <v>*Ravens of Northern Rhovanion (DF)</v>
      </c>
    </row>
    <row r="2987" spans="1:9" x14ac:dyDescent="0.25">
      <c r="A2987" t="s">
        <v>3008</v>
      </c>
      <c r="B2987">
        <f>COUNTIF(progressive!C$13:BW$227,'cards-dc.json'!I2807)</f>
        <v>0</v>
      </c>
      <c r="C2987" t="s">
        <v>7139</v>
      </c>
      <c r="D2987" t="s">
        <v>3829</v>
      </c>
      <c r="E2987" s="56" t="s">
        <v>3951</v>
      </c>
      <c r="F2987">
        <v>0</v>
      </c>
      <c r="G2987">
        <v>0</v>
      </c>
      <c r="H2987" t="s">
        <v>12871</v>
      </c>
      <c r="I2987" s="69" t="str">
        <f>"*"&amp;C2987</f>
        <v>*Rays of Helecthil (NW)</v>
      </c>
    </row>
    <row r="2988" spans="1:9" x14ac:dyDescent="0.25">
      <c r="A2988" t="s">
        <v>3292</v>
      </c>
      <c r="B2988">
        <f>COUNTIF(progressive!C$13:BW$227,'cards-dc.json'!#REF!)</f>
        <v>0</v>
      </c>
      <c r="C2988" t="s">
        <v>7140</v>
      </c>
      <c r="D2988" t="s">
        <v>3832</v>
      </c>
      <c r="E2988" s="56" t="s">
        <v>3951</v>
      </c>
      <c r="F2988">
        <v>0</v>
      </c>
      <c r="G2988">
        <v>0</v>
      </c>
      <c r="H2988" t="s">
        <v>12872</v>
      </c>
      <c r="I2988" s="69" t="str">
        <f>"*"&amp;C2988</f>
        <v>*Razarac (SL)</v>
      </c>
    </row>
    <row r="2989" spans="1:9" x14ac:dyDescent="0.25">
      <c r="A2989" t="s">
        <v>739</v>
      </c>
      <c r="B2989">
        <f>COUNTIF(progressive!C$13:BW$227,'cards-dc.json'!I1108)</f>
        <v>1</v>
      </c>
      <c r="C2989" t="s">
        <v>7141</v>
      </c>
      <c r="D2989" t="s">
        <v>3820</v>
      </c>
      <c r="E2989" s="56" t="s">
        <v>3937</v>
      </c>
      <c r="F2989" t="s">
        <v>9785</v>
      </c>
      <c r="G2989" t="s">
        <v>9786</v>
      </c>
      <c r="H2989" t="s">
        <v>12873</v>
      </c>
      <c r="I2989" s="69" t="str">
        <f>"*"&amp;C2989</f>
        <v>*Reaching Shadow (DM)</v>
      </c>
    </row>
    <row r="2990" spans="1:9" x14ac:dyDescent="0.25">
      <c r="A2990" t="s">
        <v>3610</v>
      </c>
      <c r="B2990">
        <f>COUNTIF(progressive!C$13:BW$227,'cards-dc.json'!I4175)</f>
        <v>0</v>
      </c>
      <c r="C2990" t="s">
        <v>7142</v>
      </c>
      <c r="D2990" t="s">
        <v>3837</v>
      </c>
      <c r="E2990" s="56" t="s">
        <v>3951</v>
      </c>
      <c r="F2990">
        <v>0</v>
      </c>
      <c r="G2990">
        <v>0</v>
      </c>
      <c r="H2990" t="s">
        <v>12874</v>
      </c>
      <c r="I2990" s="69" t="str">
        <f>"*"&amp;C2990</f>
        <v>*Reaching Wings of Darkness (WR)</v>
      </c>
    </row>
    <row r="2991" spans="1:9" x14ac:dyDescent="0.25">
      <c r="A2991" t="s">
        <v>1057</v>
      </c>
      <c r="B2991">
        <f>COUNTIF(progressive!C$13:BW$227,'cards-dc.json'!I1492)</f>
        <v>0</v>
      </c>
      <c r="C2991" t="s">
        <v>7143</v>
      </c>
      <c r="D2991" t="s">
        <v>3825</v>
      </c>
      <c r="E2991" t="s">
        <v>3927</v>
      </c>
      <c r="F2991" t="s">
        <v>9790</v>
      </c>
      <c r="G2991" t="s">
        <v>9784</v>
      </c>
      <c r="H2991" t="s">
        <v>12875</v>
      </c>
      <c r="I2991" s="69" t="str">
        <f>"*"&amp;C2991</f>
        <v>*Ready to His Will (LE)</v>
      </c>
    </row>
    <row r="2992" spans="1:9" x14ac:dyDescent="0.25">
      <c r="A2992" t="s">
        <v>1585</v>
      </c>
      <c r="B2992">
        <f>COUNTIF(progressive!C$13:BW$227,'cards-dc.json'!I2163)</f>
        <v>0</v>
      </c>
      <c r="C2992" t="s">
        <v>7144</v>
      </c>
      <c r="D2992" t="s">
        <v>3822</v>
      </c>
      <c r="E2992">
        <v>0</v>
      </c>
      <c r="F2992">
        <v>0</v>
      </c>
      <c r="G2992">
        <v>0</v>
      </c>
      <c r="H2992" t="s">
        <v>12876</v>
      </c>
      <c r="I2992" s="69" t="str">
        <f>"*"&amp;C2992</f>
        <v>*Realm of Narya (FB)</v>
      </c>
    </row>
    <row r="2993" spans="1:9" x14ac:dyDescent="0.25">
      <c r="A2993" t="s">
        <v>2042</v>
      </c>
      <c r="B2993">
        <f>COUNTIF(progressive!C$13:BW$227,'cards-dc.json'!I3320)</f>
        <v>0</v>
      </c>
      <c r="C2993" t="s">
        <v>7145</v>
      </c>
      <c r="D2993" t="s">
        <v>3815</v>
      </c>
      <c r="E2993" s="56" t="s">
        <v>3951</v>
      </c>
      <c r="F2993">
        <v>0</v>
      </c>
      <c r="G2993">
        <v>0</v>
      </c>
      <c r="H2993" t="s">
        <v>12877</v>
      </c>
      <c r="I2993" s="69" t="str">
        <f>"*"&amp;C2993</f>
        <v>*Realm of the Storm-king (BO)</v>
      </c>
    </row>
    <row r="2994" spans="1:9" x14ac:dyDescent="0.25">
      <c r="A2994" t="s">
        <v>2308</v>
      </c>
      <c r="B2994">
        <f>COUNTIF(progressive!C$13:BW$227,'cards-dc.json'!I3636)</f>
        <v>0</v>
      </c>
      <c r="C2994" t="s">
        <v>7146</v>
      </c>
      <c r="D2994" t="s">
        <v>3818</v>
      </c>
      <c r="E2994" t="s">
        <v>3951</v>
      </c>
      <c r="F2994">
        <v>0</v>
      </c>
      <c r="G2994">
        <v>0</v>
      </c>
      <c r="H2994" t="s">
        <v>12878</v>
      </c>
      <c r="I2994" s="69" t="str">
        <f>"*"&amp;C2994</f>
        <v>*Rebellion amongst the Houses (CP)</v>
      </c>
    </row>
    <row r="2995" spans="1:9" x14ac:dyDescent="0.25">
      <c r="A2995" t="s">
        <v>928</v>
      </c>
      <c r="B2995">
        <f>COUNTIF(progressive!C$13:BW$227,'cards-dc.json'!I1336)</f>
        <v>0</v>
      </c>
      <c r="C2995" t="s">
        <v>7147</v>
      </c>
      <c r="D2995" t="s">
        <v>3825</v>
      </c>
      <c r="E2995" s="56" t="s">
        <v>3942</v>
      </c>
      <c r="F2995" t="s">
        <v>9785</v>
      </c>
      <c r="G2995" t="s">
        <v>9786</v>
      </c>
      <c r="H2995" t="s">
        <v>12879</v>
      </c>
      <c r="I2995" s="69" t="str">
        <f>"*"&amp;C2995</f>
        <v>*Rebel-talk (LE)</v>
      </c>
    </row>
    <row r="2996" spans="1:9" x14ac:dyDescent="0.25">
      <c r="A2996" t="s">
        <v>822</v>
      </c>
      <c r="B2996">
        <f>COUNTIF(progressive!C$13:BW$227,'cards-dc.json'!I1191)</f>
        <v>0</v>
      </c>
      <c r="C2996" t="s">
        <v>7148</v>
      </c>
      <c r="D2996" t="s">
        <v>3820</v>
      </c>
      <c r="E2996" s="56" t="s">
        <v>3937</v>
      </c>
      <c r="F2996" t="s">
        <v>9790</v>
      </c>
      <c r="G2996" t="s">
        <v>9788</v>
      </c>
      <c r="H2996" t="s">
        <v>12880</v>
      </c>
      <c r="I2996" s="69" t="str">
        <f>"*"&amp;C2996</f>
        <v>*Rebuild the Town (DM)</v>
      </c>
    </row>
    <row r="2997" spans="1:9" x14ac:dyDescent="0.25">
      <c r="A2997" t="s">
        <v>1774</v>
      </c>
      <c r="B2997">
        <f>COUNTIF(progressive!C$13:BW$227,'cards-dc.json'!I2373)</f>
        <v>3</v>
      </c>
      <c r="C2997" t="s">
        <v>7149</v>
      </c>
      <c r="D2997" t="s">
        <v>3819</v>
      </c>
      <c r="E2997" t="s">
        <v>3951</v>
      </c>
      <c r="F2997">
        <v>0</v>
      </c>
      <c r="G2997">
        <v>0</v>
      </c>
      <c r="H2997" t="s">
        <v>12881</v>
      </c>
      <c r="I2997" s="69" t="str">
        <f>"*"&amp;C2997</f>
        <v>*Reconquest of Khazad-dûm (DF)</v>
      </c>
    </row>
    <row r="2998" spans="1:9" x14ac:dyDescent="0.25">
      <c r="A2998" t="s">
        <v>1586</v>
      </c>
      <c r="B2998">
        <f>COUNTIF(progressive!C$13:BW$227,'cards-dc.json'!I2164)</f>
        <v>3</v>
      </c>
      <c r="C2998" t="s">
        <v>7150</v>
      </c>
      <c r="D2998" t="s">
        <v>3822</v>
      </c>
      <c r="E2998" s="56">
        <v>0</v>
      </c>
      <c r="F2998">
        <v>0</v>
      </c>
      <c r="G2998">
        <v>0</v>
      </c>
      <c r="H2998" t="s">
        <v>12882</v>
      </c>
      <c r="I2998" s="69" t="str">
        <f>"*"&amp;C2998</f>
        <v>*Reconstructed Towers (FB)</v>
      </c>
    </row>
    <row r="2999" spans="1:9" x14ac:dyDescent="0.25">
      <c r="A2999" t="s">
        <v>1223</v>
      </c>
      <c r="B2999">
        <f>COUNTIF(progressive!C$13:BW$227,'cards-dc.json'!I1738)</f>
        <v>0</v>
      </c>
      <c r="C2999" t="s">
        <v>7151</v>
      </c>
      <c r="D2999" t="s">
        <v>3813</v>
      </c>
      <c r="E2999" s="56" t="s">
        <v>3937</v>
      </c>
      <c r="F2999" t="s">
        <v>9783</v>
      </c>
      <c r="G2999" t="s">
        <v>9784</v>
      </c>
      <c r="H2999" t="s">
        <v>12883</v>
      </c>
      <c r="I2999" s="69" t="str">
        <f>"*"&amp;C2999</f>
        <v>*Records Unread (AS)</v>
      </c>
    </row>
    <row r="3000" spans="1:9" x14ac:dyDescent="0.25">
      <c r="A3000" t="s">
        <v>359</v>
      </c>
      <c r="B3000">
        <f>COUNTIF(progressive!C$13:BW$227,'cards-dc.json'!I364)</f>
        <v>0</v>
      </c>
      <c r="C3000" t="s">
        <v>7152</v>
      </c>
      <c r="D3000" t="s">
        <v>3835</v>
      </c>
      <c r="E3000" t="s">
        <v>3926</v>
      </c>
      <c r="F3000" t="s">
        <v>9783</v>
      </c>
      <c r="G3000" t="s">
        <v>9788</v>
      </c>
      <c r="H3000" t="s">
        <v>12884</v>
      </c>
      <c r="I3000" s="69" t="str">
        <f>"*"&amp;C3000</f>
        <v>*Red Arrow (TW)</v>
      </c>
    </row>
    <row r="3001" spans="1:9" x14ac:dyDescent="0.25">
      <c r="A3001" t="s">
        <v>360</v>
      </c>
      <c r="B3001">
        <f>COUNTIF(progressive!C$13:BW$227,'cards-dc.json'!I1493)</f>
        <v>0</v>
      </c>
      <c r="C3001" t="s">
        <v>7154</v>
      </c>
      <c r="D3001" t="s">
        <v>3825</v>
      </c>
      <c r="E3001" t="s">
        <v>3926</v>
      </c>
      <c r="F3001" t="s">
        <v>9783</v>
      </c>
      <c r="G3001" t="s">
        <v>9784</v>
      </c>
      <c r="H3001" t="s">
        <v>12885</v>
      </c>
      <c r="I3001" s="69" t="str">
        <f>"*"&amp;C3001</f>
        <v>*Red Book of Westmarch [M] (LE)</v>
      </c>
    </row>
    <row r="3002" spans="1:9" x14ac:dyDescent="0.25">
      <c r="A3002" t="s">
        <v>360</v>
      </c>
      <c r="B3002">
        <f>COUNTIF(progressive!C$13:BW$227,'cards-dc.json'!I365)</f>
        <v>0</v>
      </c>
      <c r="C3002" t="s">
        <v>7153</v>
      </c>
      <c r="D3002" t="s">
        <v>3835</v>
      </c>
      <c r="E3002" s="56" t="s">
        <v>3926</v>
      </c>
      <c r="F3002" t="s">
        <v>9783</v>
      </c>
      <c r="G3002" t="s">
        <v>9788</v>
      </c>
      <c r="H3002" t="s">
        <v>12886</v>
      </c>
      <c r="I3002" s="69" t="str">
        <f>"*"&amp;C3002</f>
        <v>*Red Book of Westmarch [H] (TW)</v>
      </c>
    </row>
    <row r="3003" spans="1:9" x14ac:dyDescent="0.25">
      <c r="A3003" t="s">
        <v>226</v>
      </c>
      <c r="B3003">
        <f>COUNTIF(progressive!C$13:BW$227,'cards-dc.json'!I231)</f>
        <v>0</v>
      </c>
      <c r="C3003" t="s">
        <v>7155</v>
      </c>
      <c r="D3003" t="s">
        <v>3835</v>
      </c>
      <c r="E3003" t="s">
        <v>3930</v>
      </c>
      <c r="F3003" t="s">
        <v>9795</v>
      </c>
      <c r="G3003" t="s">
        <v>9786</v>
      </c>
      <c r="H3003" t="s">
        <v>12887</v>
      </c>
      <c r="I3003" s="69" t="str">
        <f>"*"&amp;C3003</f>
        <v>*Redhorn Gate (TW)</v>
      </c>
    </row>
    <row r="3004" spans="1:9" x14ac:dyDescent="0.25">
      <c r="A3004" t="s">
        <v>740</v>
      </c>
      <c r="B3004">
        <f>COUNTIF(progressive!C$13:BW$227,'cards-dc.json'!I1109)</f>
        <v>0</v>
      </c>
      <c r="C3004" t="s">
        <v>7156</v>
      </c>
      <c r="D3004" t="s">
        <v>3820</v>
      </c>
      <c r="E3004" s="56" t="s">
        <v>3937</v>
      </c>
      <c r="F3004" t="s">
        <v>9785</v>
      </c>
      <c r="G3004" t="s">
        <v>9786</v>
      </c>
      <c r="H3004" t="s">
        <v>12888</v>
      </c>
      <c r="I3004" s="69" t="str">
        <f>"*"&amp;C3004</f>
        <v>*Redoubled Force (DM)</v>
      </c>
    </row>
    <row r="3005" spans="1:9" x14ac:dyDescent="0.25">
      <c r="A3005" t="s">
        <v>2656</v>
      </c>
      <c r="B3005">
        <f>COUNTIF(progressive!C$13:BW$227,'cards-dc.json'!I4050)</f>
        <v>0</v>
      </c>
      <c r="C3005" t="s">
        <v>7157</v>
      </c>
      <c r="D3005" t="s">
        <v>3824</v>
      </c>
      <c r="E3005" t="s">
        <v>3951</v>
      </c>
      <c r="F3005">
        <v>0</v>
      </c>
      <c r="G3005">
        <v>0</v>
      </c>
      <c r="H3005" t="s">
        <v>12889</v>
      </c>
      <c r="I3005" s="69" t="str">
        <f>"*"&amp;C3005</f>
        <v>*Reef (KN)</v>
      </c>
    </row>
    <row r="3006" spans="1:9" x14ac:dyDescent="0.25">
      <c r="A3006" t="s">
        <v>361</v>
      </c>
      <c r="B3006">
        <f>COUNTIF(progressive!C$13:BW$227,'cards-dc.json'!I366)</f>
        <v>0</v>
      </c>
      <c r="C3006" t="s">
        <v>7158</v>
      </c>
      <c r="D3006" t="s">
        <v>3835</v>
      </c>
      <c r="E3006" t="s">
        <v>3931</v>
      </c>
      <c r="F3006" t="s">
        <v>9790</v>
      </c>
      <c r="G3006" t="s">
        <v>9788</v>
      </c>
      <c r="H3006" t="s">
        <v>12890</v>
      </c>
      <c r="I3006" s="69" t="str">
        <f>"*"&amp;C3006</f>
        <v>*Reforging (TW)</v>
      </c>
    </row>
    <row r="3007" spans="1:9" x14ac:dyDescent="0.25">
      <c r="A3007" t="s">
        <v>631</v>
      </c>
      <c r="B3007">
        <f>COUNTIF(progressive!C$13:BW$227,'cards-dc.json'!I1000)</f>
        <v>2</v>
      </c>
      <c r="C3007" t="s">
        <v>7159</v>
      </c>
      <c r="D3007" t="s">
        <v>3833</v>
      </c>
      <c r="E3007" s="56" t="s">
        <v>3937</v>
      </c>
      <c r="F3007" t="s">
        <v>9790</v>
      </c>
      <c r="G3007" t="s">
        <v>9788</v>
      </c>
      <c r="H3007" t="s">
        <v>12891</v>
      </c>
      <c r="I3007" s="69" t="str">
        <f>"*"&amp;C3007</f>
        <v>*Refuge (TD)</v>
      </c>
    </row>
    <row r="3008" spans="1:9" x14ac:dyDescent="0.25">
      <c r="A3008" t="s">
        <v>3546</v>
      </c>
      <c r="B3008">
        <f>COUNTIF(progressive!C$13:BW$227,'cards-dc.json'!I3256)</f>
        <v>0</v>
      </c>
      <c r="C3008" t="s">
        <v>7160</v>
      </c>
      <c r="D3008" t="s">
        <v>3834</v>
      </c>
      <c r="E3008" t="s">
        <v>3951</v>
      </c>
      <c r="F3008">
        <v>0</v>
      </c>
      <c r="G3008">
        <v>0</v>
      </c>
      <c r="H3008" t="s">
        <v>12892</v>
      </c>
      <c r="I3008" s="69" t="str">
        <f>"*"&amp;C3008</f>
        <v>*Refugees (TI)</v>
      </c>
    </row>
    <row r="3009" spans="1:9" x14ac:dyDescent="0.25">
      <c r="A3009" t="s">
        <v>1224</v>
      </c>
      <c r="B3009">
        <f>COUNTIF(progressive!C$13:BW$227,'cards-dc.json'!I1739)</f>
        <v>1</v>
      </c>
      <c r="C3009" t="s">
        <v>7161</v>
      </c>
      <c r="D3009" t="s">
        <v>3813</v>
      </c>
      <c r="E3009" t="s">
        <v>3941</v>
      </c>
      <c r="F3009" t="s">
        <v>9792</v>
      </c>
      <c r="G3009" t="s">
        <v>9784</v>
      </c>
      <c r="H3009" t="s">
        <v>12893</v>
      </c>
      <c r="I3009" s="69" t="str">
        <f>"*"&amp;C3009</f>
        <v>*Regiment of Black Crows (AS)</v>
      </c>
    </row>
    <row r="3010" spans="1:9" x14ac:dyDescent="0.25">
      <c r="A3010" t="s">
        <v>2773</v>
      </c>
      <c r="B3010">
        <f>COUNTIF(progressive!C$13:BW$227,'cards-dc.json'!I2961)</f>
        <v>0</v>
      </c>
      <c r="C3010" t="s">
        <v>7162</v>
      </c>
      <c r="D3010" t="s">
        <v>3826</v>
      </c>
      <c r="E3010" s="56" t="s">
        <v>3951</v>
      </c>
      <c r="F3010">
        <v>0</v>
      </c>
      <c r="G3010">
        <v>0</v>
      </c>
      <c r="H3010" t="s">
        <v>12894</v>
      </c>
      <c r="I3010" s="69" t="str">
        <f>"*"&amp;C3010</f>
        <v>*Released from Bondage (ML)</v>
      </c>
    </row>
    <row r="3011" spans="1:9" x14ac:dyDescent="0.25">
      <c r="A3011" t="s">
        <v>2841</v>
      </c>
      <c r="B3011">
        <f>COUNTIF(progressive!C$13:BW$227,'cards-dc.json'!#REF!)</f>
        <v>0</v>
      </c>
      <c r="C3011" t="s">
        <v>7163</v>
      </c>
      <c r="D3011" t="s">
        <v>3827</v>
      </c>
      <c r="E3011" s="56" t="s">
        <v>3951</v>
      </c>
      <c r="F3011">
        <v>0</v>
      </c>
      <c r="G3011">
        <v>0</v>
      </c>
      <c r="H3011" t="s">
        <v>12895</v>
      </c>
      <c r="I3011" s="69" t="str">
        <f>"*"&amp;C3011</f>
        <v>*Released from the Master (MM)</v>
      </c>
    </row>
    <row r="3012" spans="1:9" x14ac:dyDescent="0.25">
      <c r="A3012" t="s">
        <v>2335</v>
      </c>
      <c r="B3012">
        <f>COUNTIF(progressive!C$13:BW$227,'cards-dc.json'!I3679)</f>
        <v>0</v>
      </c>
      <c r="C3012" t="s">
        <v>7164</v>
      </c>
      <c r="D3012" t="s">
        <v>3818</v>
      </c>
      <c r="E3012" t="s">
        <v>3951</v>
      </c>
      <c r="F3012">
        <v>0</v>
      </c>
      <c r="G3012">
        <v>0</v>
      </c>
      <c r="H3012" t="s">
        <v>12896</v>
      </c>
      <c r="I3012" s="69" t="str">
        <f>"*"&amp;C3012</f>
        <v>*Relerindú [H] (CP)</v>
      </c>
    </row>
    <row r="3013" spans="1:9" x14ac:dyDescent="0.25">
      <c r="A3013" t="s">
        <v>2335</v>
      </c>
      <c r="B3013">
        <f>COUNTIF(progressive!C$13:BW$227,'cards-dc.json'!I3680)</f>
        <v>0</v>
      </c>
      <c r="C3013" t="s">
        <v>7165</v>
      </c>
      <c r="D3013" t="s">
        <v>3818</v>
      </c>
      <c r="E3013" s="56" t="s">
        <v>3951</v>
      </c>
      <c r="F3013">
        <v>0</v>
      </c>
      <c r="G3013">
        <v>0</v>
      </c>
      <c r="H3013" t="s">
        <v>12897</v>
      </c>
      <c r="I3013" s="69" t="str">
        <f>"*"&amp;C3013</f>
        <v>*Relerindú [M] (CP)</v>
      </c>
    </row>
    <row r="3014" spans="1:9" x14ac:dyDescent="0.25">
      <c r="A3014" t="s">
        <v>2035</v>
      </c>
      <c r="B3014">
        <f>COUNTIF(progressive!C$13:BW$227,'cards-dc.json'!I3313)</f>
        <v>0</v>
      </c>
      <c r="C3014" t="s">
        <v>7166</v>
      </c>
      <c r="D3014" t="s">
        <v>3815</v>
      </c>
      <c r="E3014" t="s">
        <v>3951</v>
      </c>
      <c r="F3014">
        <v>0</v>
      </c>
      <c r="G3014">
        <v>0</v>
      </c>
      <c r="H3014" t="s">
        <v>12898</v>
      </c>
      <c r="I3014" s="69" t="str">
        <f>"*"&amp;C3014</f>
        <v>*Relin II (BO)</v>
      </c>
    </row>
    <row r="3015" spans="1:9" x14ac:dyDescent="0.25">
      <c r="A3015" t="s">
        <v>2282</v>
      </c>
      <c r="B3015">
        <f>COUNTIF(progressive!C$13:BW$227,'cards-dc.json'!I3610)</f>
        <v>0</v>
      </c>
      <c r="C3015" t="s">
        <v>7167</v>
      </c>
      <c r="D3015" t="s">
        <v>3818</v>
      </c>
      <c r="E3015" s="56" t="s">
        <v>3951</v>
      </c>
      <c r="F3015">
        <v>0</v>
      </c>
      <c r="G3015">
        <v>0</v>
      </c>
      <c r="H3015" t="s">
        <v>10124</v>
      </c>
      <c r="I3015" s="69" t="str">
        <f>"*"&amp;C3015</f>
        <v>*Relmether (CP)</v>
      </c>
    </row>
    <row r="3016" spans="1:9" x14ac:dyDescent="0.25">
      <c r="A3016" t="s">
        <v>741</v>
      </c>
      <c r="B3016">
        <f>COUNTIF(progressive!C$13:BW$227,'cards-dc.json'!I1110)</f>
        <v>0</v>
      </c>
      <c r="C3016" t="s">
        <v>7168</v>
      </c>
      <c r="D3016" t="s">
        <v>3820</v>
      </c>
      <c r="E3016" t="s">
        <v>3935</v>
      </c>
      <c r="F3016" t="s">
        <v>9785</v>
      </c>
      <c r="G3016" t="s">
        <v>9786</v>
      </c>
      <c r="H3016" t="s">
        <v>12899</v>
      </c>
      <c r="I3016" s="69" t="str">
        <f>"*"&amp;C3016</f>
        <v>*Reluctant Final Parting (DM)</v>
      </c>
    </row>
    <row r="3017" spans="1:9" x14ac:dyDescent="0.25">
      <c r="A3017" t="s">
        <v>1454</v>
      </c>
      <c r="B3017">
        <f>COUNTIF(progressive!C$13:BW$227,'cards-dc.json'!I2021)</f>
        <v>0</v>
      </c>
      <c r="C3017" t="s">
        <v>7169</v>
      </c>
      <c r="D3017" t="s">
        <v>3814</v>
      </c>
      <c r="E3017" t="s">
        <v>3927</v>
      </c>
      <c r="F3017" t="s">
        <v>9793</v>
      </c>
      <c r="G3017" t="s">
        <v>4150</v>
      </c>
      <c r="H3017" t="s">
        <v>12900</v>
      </c>
      <c r="I3017" s="69" t="str">
        <f>"*"&amp;C3017</f>
        <v>*Remains of Thangorodrim [B] (BA)</v>
      </c>
    </row>
    <row r="3018" spans="1:9" x14ac:dyDescent="0.25">
      <c r="A3018" t="s">
        <v>1454</v>
      </c>
      <c r="B3018">
        <f>COUNTIF(progressive!C$13:BW$227,'cards-dc.json'!I2998)</f>
        <v>0</v>
      </c>
      <c r="C3018" t="s">
        <v>7170</v>
      </c>
      <c r="D3018" t="s">
        <v>3826</v>
      </c>
      <c r="E3018" s="56">
        <v>0</v>
      </c>
      <c r="F3018">
        <v>0</v>
      </c>
      <c r="G3018">
        <v>0</v>
      </c>
      <c r="H3018" t="s">
        <v>12901</v>
      </c>
      <c r="I3018" s="69" t="str">
        <f>"*"&amp;C3018</f>
        <v>*Remains of Thangorodrim (ML)</v>
      </c>
    </row>
    <row r="3019" spans="1:9" x14ac:dyDescent="0.25">
      <c r="A3019" t="s">
        <v>1058</v>
      </c>
      <c r="B3019">
        <f>COUNTIF(progressive!C$13:BW$227,'cards-dc.json'!I1494)</f>
        <v>4</v>
      </c>
      <c r="C3019" t="s">
        <v>7171</v>
      </c>
      <c r="D3019" t="s">
        <v>3825</v>
      </c>
      <c r="E3019" t="s">
        <v>3927</v>
      </c>
      <c r="F3019" t="s">
        <v>9790</v>
      </c>
      <c r="G3019" t="s">
        <v>9784</v>
      </c>
      <c r="H3019" t="s">
        <v>12902</v>
      </c>
      <c r="I3019" s="69" t="str">
        <f>"*"&amp;C3019</f>
        <v>*Remnants of Old Robberies (LE)</v>
      </c>
    </row>
    <row r="3020" spans="1:9" x14ac:dyDescent="0.25">
      <c r="A3020" t="s">
        <v>892</v>
      </c>
      <c r="B3020">
        <f>COUNTIF(progressive!C$13:BW$227,'cards-dc.json'!I1261)</f>
        <v>0</v>
      </c>
      <c r="C3020" t="s">
        <v>7172</v>
      </c>
      <c r="D3020" t="s">
        <v>3825</v>
      </c>
      <c r="E3020" t="s">
        <v>3925</v>
      </c>
      <c r="F3020" t="s">
        <v>9787</v>
      </c>
      <c r="G3020" t="s">
        <v>9794</v>
      </c>
      <c r="H3020" t="s">
        <v>12903</v>
      </c>
      <c r="I3020" s="69" t="str">
        <f>"*"&amp;C3020</f>
        <v>*Ren the Ringwraith (LE)</v>
      </c>
    </row>
    <row r="3021" spans="1:9" x14ac:dyDescent="0.25">
      <c r="A3021" t="s">
        <v>154</v>
      </c>
      <c r="B3021">
        <f>COUNTIF(progressive!C$13:BW$227,'cards-dc.json'!I157)</f>
        <v>0</v>
      </c>
      <c r="C3021" t="s">
        <v>7173</v>
      </c>
      <c r="D3021" t="s">
        <v>3835</v>
      </c>
      <c r="E3021" s="56" t="s">
        <v>3927</v>
      </c>
      <c r="F3021" t="s">
        <v>9789</v>
      </c>
      <c r="G3021" t="s">
        <v>9786</v>
      </c>
      <c r="H3021" t="s">
        <v>12904</v>
      </c>
      <c r="I3021" s="69" t="str">
        <f>"*"&amp;C3021</f>
        <v>*Ren the Unclean (TW)</v>
      </c>
    </row>
    <row r="3022" spans="1:9" x14ac:dyDescent="0.25">
      <c r="A3022" t="s">
        <v>1059</v>
      </c>
      <c r="B3022">
        <f>COUNTIF(progressive!C$13:BW$227,'cards-dc.json'!I1495)</f>
        <v>0</v>
      </c>
      <c r="C3022" t="s">
        <v>7174</v>
      </c>
      <c r="D3022" t="s">
        <v>3825</v>
      </c>
      <c r="E3022" t="s">
        <v>3927</v>
      </c>
      <c r="F3022" t="s">
        <v>9790</v>
      </c>
      <c r="G3022" t="s">
        <v>9784</v>
      </c>
      <c r="H3022" t="s">
        <v>12905</v>
      </c>
      <c r="I3022" s="69" t="str">
        <f>"*"&amp;C3022</f>
        <v>*Ren Unleashed (LE)</v>
      </c>
    </row>
    <row r="3023" spans="1:9" x14ac:dyDescent="0.25">
      <c r="A3023" t="s">
        <v>362</v>
      </c>
      <c r="B3023">
        <f>COUNTIF(progressive!C$13:BW$227,'cards-dc.json'!I367)</f>
        <v>0</v>
      </c>
      <c r="C3023" t="s">
        <v>7175</v>
      </c>
      <c r="D3023" t="s">
        <v>3835</v>
      </c>
      <c r="E3023" s="56" t="s">
        <v>3929</v>
      </c>
      <c r="F3023" t="s">
        <v>9790</v>
      </c>
      <c r="G3023" t="s">
        <v>9788</v>
      </c>
      <c r="H3023" t="s">
        <v>12906</v>
      </c>
      <c r="I3023" s="69" t="str">
        <f>"*"&amp;C3023</f>
        <v>*Rescue Prisoners (TW)</v>
      </c>
    </row>
    <row r="3024" spans="1:9" x14ac:dyDescent="0.25">
      <c r="A3024" t="s">
        <v>2774</v>
      </c>
      <c r="B3024">
        <f>COUNTIF(progressive!C$13:BW$227,'cards-dc.json'!I2962)</f>
        <v>0</v>
      </c>
      <c r="C3024" t="s">
        <v>7176</v>
      </c>
      <c r="D3024" t="s">
        <v>3826</v>
      </c>
      <c r="E3024" s="56" t="s">
        <v>3951</v>
      </c>
      <c r="F3024">
        <v>0</v>
      </c>
      <c r="G3024">
        <v>0</v>
      </c>
      <c r="H3024" t="s">
        <v>12907</v>
      </c>
      <c r="I3024" s="69" t="str">
        <f>"*"&amp;C3024</f>
        <v>*Residue of an Evil Will (ML)</v>
      </c>
    </row>
    <row r="3025" spans="1:9" x14ac:dyDescent="0.25">
      <c r="A3025" t="s">
        <v>3214</v>
      </c>
      <c r="B3025">
        <f>COUNTIF(progressive!C$13:BW$227,'cards-dc.json'!I3103)</f>
        <v>0</v>
      </c>
      <c r="C3025" t="s">
        <v>7177</v>
      </c>
      <c r="D3025" t="s">
        <v>3831</v>
      </c>
      <c r="E3025" t="s">
        <v>3951</v>
      </c>
      <c r="F3025">
        <v>0</v>
      </c>
      <c r="G3025">
        <v>0</v>
      </c>
      <c r="H3025" t="s">
        <v>12908</v>
      </c>
      <c r="I3025" s="69" t="str">
        <f>"*"&amp;C3025</f>
        <v>*Resistance of Will (RS)</v>
      </c>
    </row>
    <row r="3026" spans="1:9" x14ac:dyDescent="0.25">
      <c r="A3026" t="s">
        <v>1775</v>
      </c>
      <c r="B3026">
        <f>COUNTIF(progressive!C$13:BW$227,'cards-dc.json'!I2374)</f>
        <v>0</v>
      </c>
      <c r="C3026" t="s">
        <v>7178</v>
      </c>
      <c r="D3026" t="s">
        <v>3819</v>
      </c>
      <c r="E3026" t="s">
        <v>3951</v>
      </c>
      <c r="F3026">
        <v>0</v>
      </c>
      <c r="G3026">
        <v>0</v>
      </c>
      <c r="H3026" t="s">
        <v>12909</v>
      </c>
      <c r="I3026" s="69" t="str">
        <f>"*"&amp;C3026</f>
        <v>*Restored to its Owner (DF)</v>
      </c>
    </row>
    <row r="3027" spans="1:9" x14ac:dyDescent="0.25">
      <c r="A3027" t="s">
        <v>363</v>
      </c>
      <c r="B3027">
        <f>COUNTIF(progressive!C$13:BW$227,'cards-dc.json'!I368)</f>
        <v>0</v>
      </c>
      <c r="C3027" t="s">
        <v>7179</v>
      </c>
      <c r="D3027" t="s">
        <v>3835</v>
      </c>
      <c r="E3027" s="56" t="s">
        <v>3927</v>
      </c>
      <c r="F3027" t="s">
        <v>9790</v>
      </c>
      <c r="G3027" t="s">
        <v>9788</v>
      </c>
      <c r="H3027" t="s">
        <v>12910</v>
      </c>
      <c r="I3027" s="69" t="str">
        <f>"*"&amp;C3027</f>
        <v>*Return of the King (TW)</v>
      </c>
    </row>
    <row r="3028" spans="1:9" x14ac:dyDescent="0.25">
      <c r="A3028" t="s">
        <v>1776</v>
      </c>
      <c r="B3028">
        <f>COUNTIF(progressive!C$13:BW$227,'cards-dc.json'!I2375)</f>
        <v>0</v>
      </c>
      <c r="C3028" t="s">
        <v>7180</v>
      </c>
      <c r="D3028" t="s">
        <v>3819</v>
      </c>
      <c r="E3028" t="s">
        <v>3951</v>
      </c>
      <c r="F3028">
        <v>0</v>
      </c>
      <c r="G3028">
        <v>0</v>
      </c>
      <c r="H3028" t="s">
        <v>12911</v>
      </c>
      <c r="I3028" s="69" t="str">
        <f>"*"&amp;C3028</f>
        <v>*Return to Old Dwellings (DF)</v>
      </c>
    </row>
    <row r="3029" spans="1:9" x14ac:dyDescent="0.25">
      <c r="A3029" t="s">
        <v>1159</v>
      </c>
      <c r="B3029">
        <f>COUNTIF(progressive!C$13:BW$227,'cards-dc.json'!I1667)</f>
        <v>0</v>
      </c>
      <c r="C3029" t="s">
        <v>7181</v>
      </c>
      <c r="D3029" t="s">
        <v>3813</v>
      </c>
      <c r="E3029" s="56" t="s">
        <v>3937</v>
      </c>
      <c r="F3029" t="s">
        <v>9785</v>
      </c>
      <c r="G3029" t="s">
        <v>9786</v>
      </c>
      <c r="H3029" t="s">
        <v>12912</v>
      </c>
      <c r="I3029" s="69" t="str">
        <f>"*"&amp;C3029</f>
        <v>*Returned Beyond All Hope (AS)</v>
      </c>
    </row>
    <row r="3030" spans="1:9" x14ac:dyDescent="0.25">
      <c r="A3030" t="s">
        <v>632</v>
      </c>
      <c r="B3030">
        <f>COUNTIF(progressive!C$13:BW$227,'cards-dc.json'!I1001)</f>
        <v>0</v>
      </c>
      <c r="C3030" t="s">
        <v>7182</v>
      </c>
      <c r="D3030" t="s">
        <v>3833</v>
      </c>
      <c r="E3030" s="56" t="s">
        <v>3936</v>
      </c>
      <c r="F3030" t="s">
        <v>9791</v>
      </c>
      <c r="G3030" t="s">
        <v>9788</v>
      </c>
      <c r="H3030" t="s">
        <v>12913</v>
      </c>
      <c r="I3030" s="69" t="str">
        <f>"*"&amp;C3030</f>
        <v>*Returned Exiles (TD)</v>
      </c>
    </row>
    <row r="3031" spans="1:9" x14ac:dyDescent="0.25">
      <c r="A3031" t="s">
        <v>3215</v>
      </c>
      <c r="B3031">
        <f>COUNTIF(progressive!C$13:BW$227,'cards-dc.json'!I3104)</f>
        <v>0</v>
      </c>
      <c r="C3031" t="s">
        <v>7183</v>
      </c>
      <c r="D3031" t="s">
        <v>3831</v>
      </c>
      <c r="E3031" t="s">
        <v>3951</v>
      </c>
      <c r="F3031">
        <v>0</v>
      </c>
      <c r="G3031">
        <v>0</v>
      </c>
      <c r="H3031" t="s">
        <v>12914</v>
      </c>
      <c r="I3031" s="69" t="str">
        <f>"*"&amp;C3031</f>
        <v>*Reunion (RS)</v>
      </c>
    </row>
    <row r="3032" spans="1:9" x14ac:dyDescent="0.25">
      <c r="A3032" t="s">
        <v>3696</v>
      </c>
      <c r="B3032">
        <f>COUNTIF(progressive!C$13:BW$227,'cards-dc.json'!I4261)</f>
        <v>0</v>
      </c>
      <c r="C3032" t="s">
        <v>7184</v>
      </c>
      <c r="D3032" t="s">
        <v>3837</v>
      </c>
      <c r="E3032" s="56" t="s">
        <v>3951</v>
      </c>
      <c r="F3032">
        <v>0</v>
      </c>
      <c r="G3032">
        <v>0</v>
      </c>
      <c r="H3032" t="s">
        <v>12915</v>
      </c>
      <c r="I3032" s="69" t="str">
        <f>"*"&amp;C3032</f>
        <v>*Reunited Kingdom (WR)</v>
      </c>
    </row>
    <row r="3033" spans="1:9" x14ac:dyDescent="0.25">
      <c r="A3033" t="s">
        <v>742</v>
      </c>
      <c r="B3033">
        <f>COUNTIF(progressive!C$13:BW$227,'cards-dc.json'!I1111)</f>
        <v>0</v>
      </c>
      <c r="C3033" t="s">
        <v>7185</v>
      </c>
      <c r="D3033" t="s">
        <v>3820</v>
      </c>
      <c r="E3033" t="s">
        <v>3936</v>
      </c>
      <c r="F3033" t="s">
        <v>9785</v>
      </c>
      <c r="G3033" t="s">
        <v>9786</v>
      </c>
      <c r="H3033" t="s">
        <v>12916</v>
      </c>
      <c r="I3033" s="69" t="str">
        <f>"*"&amp;C3033</f>
        <v>*Revealed to all Watchers (DM)</v>
      </c>
    </row>
    <row r="3034" spans="1:9" x14ac:dyDescent="0.25">
      <c r="A3034" t="s">
        <v>467</v>
      </c>
      <c r="B3034">
        <f>COUNTIF(progressive!C$13:BW$227,'cards-dc.json'!I1791)</f>
        <v>0</v>
      </c>
      <c r="C3034" t="s">
        <v>7187</v>
      </c>
      <c r="D3034" t="s">
        <v>3813</v>
      </c>
      <c r="E3034" t="s">
        <v>3936</v>
      </c>
      <c r="F3034" t="s">
        <v>9793</v>
      </c>
      <c r="G3034" t="s">
        <v>9784</v>
      </c>
      <c r="H3034" t="s">
        <v>12917</v>
      </c>
      <c r="I3034" s="69" t="str">
        <f>"*"&amp;C3034</f>
        <v>*Rhosgobel [M] (AS)</v>
      </c>
    </row>
    <row r="3035" spans="1:9" x14ac:dyDescent="0.25">
      <c r="A3035" t="s">
        <v>467</v>
      </c>
      <c r="B3035">
        <f>COUNTIF(progressive!C$13:BW$227,'cards-dc.json'!I472)</f>
        <v>2</v>
      </c>
      <c r="C3035" t="s">
        <v>7186</v>
      </c>
      <c r="D3035" t="s">
        <v>3835</v>
      </c>
      <c r="E3035" t="s">
        <v>3924</v>
      </c>
      <c r="F3035" t="s">
        <v>9793</v>
      </c>
      <c r="G3035" t="s">
        <v>9788</v>
      </c>
      <c r="H3035" t="s">
        <v>12918</v>
      </c>
      <c r="I3035" s="69" t="str">
        <f>"*"&amp;C3035</f>
        <v>*Rhosgobel [H] (TW)</v>
      </c>
    </row>
    <row r="3036" spans="1:9" x14ac:dyDescent="0.25">
      <c r="A3036" t="s">
        <v>467</v>
      </c>
      <c r="B3036">
        <f>COUNTIF(progressive!C$13:BW$227,'cards-dc.json'!I1928)</f>
        <v>0</v>
      </c>
      <c r="C3036" t="s">
        <v>7188</v>
      </c>
      <c r="D3036" t="s">
        <v>3836</v>
      </c>
      <c r="E3036" t="s">
        <v>3941</v>
      </c>
      <c r="F3036" t="s">
        <v>9793</v>
      </c>
      <c r="G3036" t="s">
        <v>9796</v>
      </c>
      <c r="H3036" t="s">
        <v>12919</v>
      </c>
      <c r="I3036" s="69" t="str">
        <f>"*"&amp;C3036</f>
        <v>*Rhosgobel [F] (WH)</v>
      </c>
    </row>
    <row r="3037" spans="1:9" x14ac:dyDescent="0.25">
      <c r="A3037" t="s">
        <v>1624</v>
      </c>
      <c r="B3037">
        <f>COUNTIF(progressive!C$13:BW$227,'cards-dc.json'!I2214)</f>
        <v>0</v>
      </c>
      <c r="C3037" t="s">
        <v>7189</v>
      </c>
      <c r="D3037" t="s">
        <v>3822</v>
      </c>
      <c r="E3037" s="56">
        <v>0</v>
      </c>
      <c r="F3037">
        <v>0</v>
      </c>
      <c r="G3037">
        <v>0</v>
      </c>
      <c r="H3037" t="s">
        <v>12920</v>
      </c>
      <c r="I3037" s="69" t="str">
        <f>"*"&amp;C3037</f>
        <v>*Rhûbar [H] (FB)</v>
      </c>
    </row>
    <row r="3038" spans="1:9" x14ac:dyDescent="0.25">
      <c r="A3038" t="s">
        <v>1624</v>
      </c>
      <c r="B3038">
        <f>COUNTIF(progressive!C$13:BW$227,'cards-dc.json'!I2215)</f>
        <v>0</v>
      </c>
      <c r="C3038" t="s">
        <v>7190</v>
      </c>
      <c r="D3038" t="s">
        <v>3822</v>
      </c>
      <c r="E3038">
        <v>0</v>
      </c>
      <c r="F3038">
        <v>0</v>
      </c>
      <c r="G3038">
        <v>0</v>
      </c>
      <c r="H3038" t="s">
        <v>12921</v>
      </c>
      <c r="I3038" s="69" t="str">
        <f>"*"&amp;C3038</f>
        <v>*Rhûbar [M] (FB)</v>
      </c>
    </row>
    <row r="3039" spans="1:9" x14ac:dyDescent="0.25">
      <c r="A3039" t="s">
        <v>227</v>
      </c>
      <c r="B3039">
        <f>COUNTIF(progressive!C$13:BW$227,'cards-dc.json'!I232)</f>
        <v>0</v>
      </c>
      <c r="C3039" t="s">
        <v>7191</v>
      </c>
      <c r="D3039" t="s">
        <v>3835</v>
      </c>
      <c r="E3039" t="s">
        <v>3930</v>
      </c>
      <c r="F3039" t="s">
        <v>9795</v>
      </c>
      <c r="G3039" t="s">
        <v>9786</v>
      </c>
      <c r="H3039" t="s">
        <v>12922</v>
      </c>
      <c r="I3039" s="69" t="str">
        <f>"*"&amp;C3039</f>
        <v>*Rhudaur (TW)</v>
      </c>
    </row>
    <row r="3040" spans="1:9" x14ac:dyDescent="0.25">
      <c r="A3040" t="s">
        <v>633</v>
      </c>
      <c r="B3040">
        <f>COUNTIF(progressive!C$13:BW$227,'cards-dc.json'!I1002)</f>
        <v>0</v>
      </c>
      <c r="C3040" t="s">
        <v>7192</v>
      </c>
      <c r="D3040" t="s">
        <v>3833</v>
      </c>
      <c r="E3040" s="56" t="s">
        <v>3938</v>
      </c>
      <c r="F3040" t="s">
        <v>9790</v>
      </c>
      <c r="G3040" t="s">
        <v>9788</v>
      </c>
      <c r="H3040" t="s">
        <v>12923</v>
      </c>
      <c r="I3040" s="69" t="str">
        <f>"*"&amp;C3040</f>
        <v>*Rhûn (TD)</v>
      </c>
    </row>
    <row r="3041" spans="1:9" x14ac:dyDescent="0.25">
      <c r="A3041" t="s">
        <v>2336</v>
      </c>
      <c r="B3041">
        <f>COUNTIF(progressive!C$13:BW$227,'cards-dc.json'!I3681)</f>
        <v>1</v>
      </c>
      <c r="C3041" t="s">
        <v>7193</v>
      </c>
      <c r="D3041" t="s">
        <v>3818</v>
      </c>
      <c r="E3041" t="s">
        <v>3951</v>
      </c>
      <c r="F3041">
        <v>0</v>
      </c>
      <c r="G3041">
        <v>0</v>
      </c>
      <c r="H3041" t="s">
        <v>12924</v>
      </c>
      <c r="I3041" s="69" t="str">
        <f>"*"&amp;C3041</f>
        <v>*Riavod [H] (CP)</v>
      </c>
    </row>
    <row r="3042" spans="1:9" x14ac:dyDescent="0.25">
      <c r="A3042" t="s">
        <v>2336</v>
      </c>
      <c r="B3042">
        <f>COUNTIF(progressive!C$13:BW$227,'cards-dc.json'!I3682)</f>
        <v>0</v>
      </c>
      <c r="C3042" t="s">
        <v>7194</v>
      </c>
      <c r="D3042" t="s">
        <v>3818</v>
      </c>
      <c r="E3042" t="s">
        <v>3951</v>
      </c>
      <c r="F3042">
        <v>0</v>
      </c>
      <c r="G3042">
        <v>0</v>
      </c>
      <c r="H3042" t="s">
        <v>12925</v>
      </c>
      <c r="I3042" s="69" t="str">
        <f>"*"&amp;C3042</f>
        <v>*Riavod [M] (CP)</v>
      </c>
    </row>
    <row r="3043" spans="1:9" x14ac:dyDescent="0.25">
      <c r="A3043" t="s">
        <v>3124</v>
      </c>
      <c r="B3043">
        <f>COUNTIF(progressive!C$13:BW$227,'cards-dc.json'!#REF!)</f>
        <v>0</v>
      </c>
      <c r="C3043" t="s">
        <v>7195</v>
      </c>
      <c r="D3043" t="s">
        <v>3830</v>
      </c>
      <c r="E3043" s="56" t="s">
        <v>3951</v>
      </c>
      <c r="F3043">
        <v>0</v>
      </c>
      <c r="G3043">
        <v>0</v>
      </c>
      <c r="H3043" t="s">
        <v>12926</v>
      </c>
      <c r="I3043" s="69" t="str">
        <f>"*"&amp;C3043</f>
        <v>*Rich Reward of Aid (RN)</v>
      </c>
    </row>
    <row r="3044" spans="1:9" x14ac:dyDescent="0.25">
      <c r="A3044" t="s">
        <v>2496</v>
      </c>
      <c r="B3044">
        <f>COUNTIF(progressive!C$13:BW$227,'cards-dc.json'!I3877)</f>
        <v>0</v>
      </c>
      <c r="C3044" t="s">
        <v>7196</v>
      </c>
      <c r="D3044" t="s">
        <v>3823</v>
      </c>
      <c r="E3044" t="s">
        <v>3951</v>
      </c>
      <c r="F3044">
        <v>0</v>
      </c>
      <c r="G3044">
        <v>0</v>
      </c>
      <c r="H3044" t="s">
        <v>12927</v>
      </c>
      <c r="I3044" s="69" t="str">
        <f>"*"&amp;C3044</f>
        <v>*Riches Gathered (GW)</v>
      </c>
    </row>
    <row r="3045" spans="1:9" x14ac:dyDescent="0.25">
      <c r="A3045" t="s">
        <v>634</v>
      </c>
      <c r="B3045">
        <f>COUNTIF(progressive!C$13:BW$227,'cards-dc.json'!I1003)</f>
        <v>0</v>
      </c>
      <c r="C3045" t="s">
        <v>7197</v>
      </c>
      <c r="D3045" t="s">
        <v>3833</v>
      </c>
      <c r="E3045" s="56" t="s">
        <v>3935</v>
      </c>
      <c r="F3045" t="s">
        <v>9790</v>
      </c>
      <c r="G3045" t="s">
        <v>9788</v>
      </c>
      <c r="H3045" t="s">
        <v>12928</v>
      </c>
      <c r="I3045" s="69" t="str">
        <f>"*"&amp;C3045</f>
        <v>*Riddling Talk (TD)</v>
      </c>
    </row>
    <row r="3046" spans="1:9" x14ac:dyDescent="0.25">
      <c r="A3046" t="s">
        <v>1160</v>
      </c>
      <c r="B3046">
        <f>COUNTIF(progressive!C$13:BW$227,'cards-dc.json'!I1668)</f>
        <v>0</v>
      </c>
      <c r="C3046" t="s">
        <v>7198</v>
      </c>
      <c r="D3046" t="s">
        <v>3813</v>
      </c>
      <c r="E3046" s="56" t="s">
        <v>3941</v>
      </c>
      <c r="F3046" t="s">
        <v>9785</v>
      </c>
      <c r="G3046" t="s">
        <v>9786</v>
      </c>
      <c r="H3046" t="s">
        <v>12929</v>
      </c>
      <c r="I3046" s="69" t="str">
        <f>"*"&amp;C3046</f>
        <v>*Ride Against the Enemy (AS)</v>
      </c>
    </row>
    <row r="3047" spans="1:9" x14ac:dyDescent="0.25">
      <c r="A3047" t="s">
        <v>3125</v>
      </c>
      <c r="B3047">
        <f>COUNTIF(progressive!C$13:BW$227,'cards-dc.json'!#REF!)</f>
        <v>0</v>
      </c>
      <c r="C3047" t="s">
        <v>7199</v>
      </c>
      <c r="D3047" t="s">
        <v>3830</v>
      </c>
      <c r="E3047" s="56" t="s">
        <v>3951</v>
      </c>
      <c r="F3047">
        <v>0</v>
      </c>
      <c r="G3047">
        <v>0</v>
      </c>
      <c r="H3047" t="s">
        <v>12930</v>
      </c>
      <c r="I3047" s="69" t="str">
        <f>"*"&amp;C3047</f>
        <v>*Ride to The World's Ending (RN)</v>
      </c>
    </row>
    <row r="3048" spans="1:9" x14ac:dyDescent="0.25">
      <c r="A3048" t="s">
        <v>364</v>
      </c>
      <c r="B3048">
        <f>COUNTIF(progressive!C$13:BW$227,'cards-dc.json'!I369)</f>
        <v>2</v>
      </c>
      <c r="C3048" t="s">
        <v>7200</v>
      </c>
      <c r="D3048" t="s">
        <v>3835</v>
      </c>
      <c r="E3048" t="s">
        <v>3925</v>
      </c>
      <c r="F3048" t="s">
        <v>9791</v>
      </c>
      <c r="G3048" t="s">
        <v>9788</v>
      </c>
      <c r="H3048" t="s">
        <v>12931</v>
      </c>
      <c r="I3048" s="69" t="str">
        <f>"*"&amp;C3048</f>
        <v>*Riders of Rohan (TW)</v>
      </c>
    </row>
    <row r="3049" spans="1:9" x14ac:dyDescent="0.25">
      <c r="A3049" t="s">
        <v>2248</v>
      </c>
      <c r="B3049">
        <f>COUNTIF(progressive!C$13:BW$227,'cards-dc.json'!I3567)</f>
        <v>0</v>
      </c>
      <c r="C3049" t="s">
        <v>7201</v>
      </c>
      <c r="D3049" t="s">
        <v>3817</v>
      </c>
      <c r="E3049" s="56" t="s">
        <v>3951</v>
      </c>
      <c r="F3049">
        <v>0</v>
      </c>
      <c r="G3049">
        <v>0</v>
      </c>
      <c r="H3049" t="s">
        <v>12932</v>
      </c>
      <c r="I3049" s="69" t="str">
        <f>"*"&amp;C3049</f>
        <v>*Rilgul [H] (CA)</v>
      </c>
    </row>
    <row r="3050" spans="1:9" x14ac:dyDescent="0.25">
      <c r="A3050" t="s">
        <v>2248</v>
      </c>
      <c r="B3050">
        <f>COUNTIF(progressive!C$13:BW$227,'cards-dc.json'!I3568)</f>
        <v>0</v>
      </c>
      <c r="C3050" t="s">
        <v>7202</v>
      </c>
      <c r="D3050" t="s">
        <v>3817</v>
      </c>
      <c r="E3050" t="s">
        <v>3951</v>
      </c>
      <c r="F3050">
        <v>0</v>
      </c>
      <c r="G3050">
        <v>0</v>
      </c>
      <c r="H3050" t="s">
        <v>12933</v>
      </c>
      <c r="I3050" s="69" t="str">
        <f>"*"&amp;C3050</f>
        <v>*Rilgul [M] (CA)</v>
      </c>
    </row>
    <row r="3051" spans="1:9" x14ac:dyDescent="0.25">
      <c r="A3051" t="s">
        <v>2139</v>
      </c>
      <c r="B3051">
        <f>COUNTIF(progressive!C$13:BW$227,'cards-dc.json'!I3445)</f>
        <v>0</v>
      </c>
      <c r="C3051" t="s">
        <v>7203</v>
      </c>
      <c r="D3051" t="s">
        <v>3817</v>
      </c>
      <c r="E3051" t="s">
        <v>3951</v>
      </c>
      <c r="F3051">
        <v>0</v>
      </c>
      <c r="G3051">
        <v>0</v>
      </c>
      <c r="H3051" t="s">
        <v>12934</v>
      </c>
      <c r="I3051" s="69" t="str">
        <f>"*"&amp;C3051</f>
        <v>*Rilia (CA)</v>
      </c>
    </row>
    <row r="3052" spans="1:9" x14ac:dyDescent="0.25">
      <c r="A3052" t="s">
        <v>2102</v>
      </c>
      <c r="B3052">
        <f>COUNTIF(progressive!C$13:BW$227,'cards-dc.json'!I3397)</f>
        <v>0</v>
      </c>
      <c r="C3052" t="s">
        <v>7204</v>
      </c>
      <c r="D3052" t="s">
        <v>3815</v>
      </c>
      <c r="E3052" t="s">
        <v>3951</v>
      </c>
      <c r="F3052">
        <v>0</v>
      </c>
      <c r="G3052">
        <v>0</v>
      </c>
      <c r="H3052" t="s">
        <v>12935</v>
      </c>
      <c r="I3052" s="69" t="str">
        <f>"*"&amp;C3052</f>
        <v>*Rînaghnâti [H] (BO)</v>
      </c>
    </row>
    <row r="3053" spans="1:9" x14ac:dyDescent="0.25">
      <c r="A3053" t="s">
        <v>2102</v>
      </c>
      <c r="B3053">
        <f>COUNTIF(progressive!C$13:BW$227,'cards-dc.json'!I3398)</f>
        <v>3</v>
      </c>
      <c r="C3053" t="s">
        <v>7205</v>
      </c>
      <c r="D3053" t="s">
        <v>3815</v>
      </c>
      <c r="E3053" t="s">
        <v>3951</v>
      </c>
      <c r="F3053">
        <v>0</v>
      </c>
      <c r="G3053">
        <v>0</v>
      </c>
      <c r="H3053" t="s">
        <v>12936</v>
      </c>
      <c r="I3053" s="69" t="str">
        <f>"*"&amp;C3053</f>
        <v>*Rînaghnâti [M] (BO)</v>
      </c>
    </row>
    <row r="3054" spans="1:9" x14ac:dyDescent="0.25">
      <c r="A3054" t="s">
        <v>2842</v>
      </c>
      <c r="B3054">
        <f>COUNTIF(progressive!C$13:BW$227,'cards-dc.json'!#REF!)</f>
        <v>0</v>
      </c>
      <c r="C3054" t="s">
        <v>7206</v>
      </c>
      <c r="D3054" t="s">
        <v>3827</v>
      </c>
      <c r="E3054" t="s">
        <v>3951</v>
      </c>
      <c r="F3054">
        <v>0</v>
      </c>
      <c r="G3054">
        <v>0</v>
      </c>
      <c r="H3054" t="s">
        <v>12937</v>
      </c>
      <c r="I3054" s="69" t="str">
        <f>"*"&amp;C3054</f>
        <v>*Ring for Mortal Men [H] (MM)</v>
      </c>
    </row>
    <row r="3055" spans="1:9" x14ac:dyDescent="0.25">
      <c r="A3055" t="s">
        <v>2842</v>
      </c>
      <c r="B3055">
        <f>COUNTIF(progressive!C$13:BW$227,'cards-dc.json'!#REF!)</f>
        <v>0</v>
      </c>
      <c r="C3055" t="s">
        <v>7207</v>
      </c>
      <c r="D3055" t="s">
        <v>3827</v>
      </c>
      <c r="E3055" s="56" t="s">
        <v>3951</v>
      </c>
      <c r="F3055">
        <v>0</v>
      </c>
      <c r="G3055">
        <v>0</v>
      </c>
      <c r="H3055" t="s">
        <v>12938</v>
      </c>
      <c r="I3055" s="69" t="str">
        <f>"*"&amp;C3055</f>
        <v>*Ring for Mortal Men [M] (MM)</v>
      </c>
    </row>
    <row r="3056" spans="1:9" x14ac:dyDescent="0.25">
      <c r="A3056" t="s">
        <v>1587</v>
      </c>
      <c r="B3056">
        <f>COUNTIF(progressive!C$13:BW$227,'cards-dc.json'!I2165)</f>
        <v>0</v>
      </c>
      <c r="C3056" t="s">
        <v>7208</v>
      </c>
      <c r="D3056" t="s">
        <v>3822</v>
      </c>
      <c r="E3056" s="56">
        <v>0</v>
      </c>
      <c r="F3056">
        <v>0</v>
      </c>
      <c r="G3056">
        <v>0</v>
      </c>
      <c r="H3056" t="s">
        <v>12939</v>
      </c>
      <c r="I3056" s="69" t="str">
        <f>"*"&amp;C3056</f>
        <v>*Ring of Adamant (FB)</v>
      </c>
    </row>
    <row r="3057" spans="1:9" x14ac:dyDescent="0.25">
      <c r="A3057" t="s">
        <v>1588</v>
      </c>
      <c r="B3057">
        <f>COUNTIF(progressive!C$13:BW$227,'cards-dc.json'!I2166)</f>
        <v>0</v>
      </c>
      <c r="C3057" t="s">
        <v>7209</v>
      </c>
      <c r="D3057" t="s">
        <v>3822</v>
      </c>
      <c r="E3057" s="56">
        <v>0</v>
      </c>
      <c r="F3057">
        <v>0</v>
      </c>
      <c r="G3057">
        <v>0</v>
      </c>
      <c r="H3057" t="s">
        <v>12940</v>
      </c>
      <c r="I3057" s="69" t="str">
        <f>"*"&amp;C3057</f>
        <v>*Ring of Air (FB)</v>
      </c>
    </row>
    <row r="3058" spans="1:9" x14ac:dyDescent="0.25">
      <c r="A3058" t="s">
        <v>3697</v>
      </c>
      <c r="B3058">
        <f>COUNTIF(progressive!C$13:BW$227,'cards-dc.json'!I4262)</f>
        <v>0</v>
      </c>
      <c r="C3058" t="s">
        <v>7210</v>
      </c>
      <c r="D3058" t="s">
        <v>3837</v>
      </c>
      <c r="E3058" s="56" t="s">
        <v>3951</v>
      </c>
      <c r="F3058">
        <v>0</v>
      </c>
      <c r="G3058">
        <v>0</v>
      </c>
      <c r="H3058" t="s">
        <v>12941</v>
      </c>
      <c r="I3058" s="69" t="str">
        <f>"*"&amp;C3058</f>
        <v>*Ring of Barahir (WR)</v>
      </c>
    </row>
    <row r="3059" spans="1:9" x14ac:dyDescent="0.25">
      <c r="A3059" t="s">
        <v>3009</v>
      </c>
      <c r="B3059">
        <f>COUNTIF(progressive!C$13:BW$227,'cards-dc.json'!I2808)</f>
        <v>2</v>
      </c>
      <c r="C3059" t="s">
        <v>7211</v>
      </c>
      <c r="D3059" t="s">
        <v>3829</v>
      </c>
      <c r="E3059" s="56" t="s">
        <v>3951</v>
      </c>
      <c r="F3059">
        <v>0</v>
      </c>
      <c r="G3059">
        <v>0</v>
      </c>
      <c r="H3059" t="s">
        <v>12942</v>
      </c>
      <c r="I3059" s="69" t="str">
        <f>"*"&amp;C3059</f>
        <v>*Ring of Detection (NW)</v>
      </c>
    </row>
    <row r="3060" spans="1:9" x14ac:dyDescent="0.25">
      <c r="A3060" t="s">
        <v>3379</v>
      </c>
      <c r="B3060">
        <f>COUNTIF(progressive!C$13:BW$227,'cards-dc.json'!#REF!)</f>
        <v>0</v>
      </c>
      <c r="C3060" t="s">
        <v>7212</v>
      </c>
      <c r="D3060" t="s">
        <v>3832</v>
      </c>
      <c r="E3060" s="56" t="s">
        <v>3951</v>
      </c>
      <c r="F3060">
        <v>0</v>
      </c>
      <c r="G3060">
        <v>0</v>
      </c>
      <c r="H3060" t="s">
        <v>12943</v>
      </c>
      <c r="I3060" s="69" t="str">
        <f>"*"&amp;C3060</f>
        <v>*Ring of Elendil (SL)</v>
      </c>
    </row>
    <row r="3061" spans="1:9" x14ac:dyDescent="0.25">
      <c r="A3061" t="s">
        <v>1342</v>
      </c>
      <c r="B3061">
        <f>COUNTIF(progressive!C$13:BW$227,'cards-dc.json'!I1898)</f>
        <v>0</v>
      </c>
      <c r="C3061" t="s">
        <v>7213</v>
      </c>
      <c r="D3061" t="s">
        <v>3836</v>
      </c>
      <c r="E3061" t="s">
        <v>3936</v>
      </c>
      <c r="F3061" t="s">
        <v>9790</v>
      </c>
      <c r="G3061" t="s">
        <v>9796</v>
      </c>
      <c r="H3061" t="s">
        <v>12944</v>
      </c>
      <c r="I3061" s="69" t="str">
        <f>"*"&amp;C3061</f>
        <v>*Ring of Fire (WH)</v>
      </c>
    </row>
    <row r="3062" spans="1:9" x14ac:dyDescent="0.25">
      <c r="A3062" t="s">
        <v>1966</v>
      </c>
      <c r="B3062">
        <f>COUNTIF(progressive!C$13:BW$227,'cards-dc.json'!I2578)</f>
        <v>0</v>
      </c>
      <c r="C3062" t="s">
        <v>7214</v>
      </c>
      <c r="D3062" t="s">
        <v>3828</v>
      </c>
      <c r="E3062" t="s">
        <v>3951</v>
      </c>
      <c r="F3062">
        <v>0</v>
      </c>
      <c r="G3062">
        <v>0</v>
      </c>
      <c r="H3062" t="s">
        <v>12945</v>
      </c>
      <c r="I3062" s="69" t="str">
        <f>"*"&amp;C3062</f>
        <v>*Ring of Flame (NE)</v>
      </c>
    </row>
    <row r="3063" spans="1:9" x14ac:dyDescent="0.25">
      <c r="A3063" t="s">
        <v>2309</v>
      </c>
      <c r="B3063">
        <f>COUNTIF(progressive!C$13:BW$227,'cards-dc.json'!I3637)</f>
        <v>0</v>
      </c>
      <c r="C3063" t="s">
        <v>7215</v>
      </c>
      <c r="D3063" t="s">
        <v>3818</v>
      </c>
      <c r="E3063" s="56" t="s">
        <v>3951</v>
      </c>
      <c r="F3063">
        <v>0</v>
      </c>
      <c r="G3063">
        <v>0</v>
      </c>
      <c r="H3063" t="s">
        <v>12946</v>
      </c>
      <c r="I3063" s="69" t="str">
        <f>"*"&amp;C3063</f>
        <v>*Ring of Frost (CP)</v>
      </c>
    </row>
    <row r="3064" spans="1:9" x14ac:dyDescent="0.25">
      <c r="A3064" t="s">
        <v>3010</v>
      </c>
      <c r="B3064">
        <f>COUNTIF(progressive!C$13:BW$227,'cards-dc.json'!I2809)</f>
        <v>0</v>
      </c>
      <c r="C3064" t="s">
        <v>7216</v>
      </c>
      <c r="D3064" t="s">
        <v>3829</v>
      </c>
      <c r="E3064" t="s">
        <v>3951</v>
      </c>
      <c r="F3064">
        <v>0</v>
      </c>
      <c r="G3064">
        <v>0</v>
      </c>
      <c r="H3064" t="s">
        <v>12947</v>
      </c>
      <c r="I3064" s="69" t="str">
        <f>"*"&amp;C3064</f>
        <v>*Ring of Healing (NW)</v>
      </c>
    </row>
    <row r="3065" spans="1:9" x14ac:dyDescent="0.25">
      <c r="A3065" t="s">
        <v>1589</v>
      </c>
      <c r="B3065">
        <f>COUNTIF(progressive!C$13:BW$227,'cards-dc.json'!I2167)</f>
        <v>0</v>
      </c>
      <c r="C3065" t="s">
        <v>7217</v>
      </c>
      <c r="D3065" t="s">
        <v>3822</v>
      </c>
      <c r="E3065" s="56">
        <v>0</v>
      </c>
      <c r="F3065">
        <v>0</v>
      </c>
      <c r="G3065">
        <v>0</v>
      </c>
      <c r="H3065" t="s">
        <v>12948</v>
      </c>
      <c r="I3065" s="69" t="str">
        <f>"*"&amp;C3065</f>
        <v>*Ring of Ruby (FB)</v>
      </c>
    </row>
    <row r="3066" spans="1:9" x14ac:dyDescent="0.25">
      <c r="A3066" t="s">
        <v>1590</v>
      </c>
      <c r="B3066">
        <f>COUNTIF(progressive!C$13:BW$227,'cards-dc.json'!I2168)</f>
        <v>0</v>
      </c>
      <c r="C3066" t="s">
        <v>7218</v>
      </c>
      <c r="D3066" t="s">
        <v>3822</v>
      </c>
      <c r="E3066">
        <v>0</v>
      </c>
      <c r="F3066">
        <v>0</v>
      </c>
      <c r="G3066">
        <v>0</v>
      </c>
      <c r="H3066" t="s">
        <v>12949</v>
      </c>
      <c r="I3066" s="69" t="str">
        <f>"*"&amp;C3066</f>
        <v>*Ring of Sapphire (FB)</v>
      </c>
    </row>
    <row r="3067" spans="1:9" x14ac:dyDescent="0.25">
      <c r="A3067" t="s">
        <v>1967</v>
      </c>
      <c r="B3067">
        <f>COUNTIF(progressive!C$13:BW$227,'cards-dc.json'!I2579)</f>
        <v>0</v>
      </c>
      <c r="C3067" t="s">
        <v>7219</v>
      </c>
      <c r="D3067" t="s">
        <v>3828</v>
      </c>
      <c r="E3067" t="s">
        <v>3951</v>
      </c>
      <c r="F3067">
        <v>0</v>
      </c>
      <c r="G3067">
        <v>0</v>
      </c>
      <c r="H3067" t="s">
        <v>12950</v>
      </c>
      <c r="I3067" s="69" t="str">
        <f>"*"&amp;C3067</f>
        <v>*Ring of the Dispossessed (NE)</v>
      </c>
    </row>
    <row r="3068" spans="1:9" x14ac:dyDescent="0.25">
      <c r="A3068" t="s">
        <v>3011</v>
      </c>
      <c r="B3068">
        <f>COUNTIF(progressive!C$13:BW$227,'cards-dc.json'!I2810)</f>
        <v>1</v>
      </c>
      <c r="C3068" t="s">
        <v>7220</v>
      </c>
      <c r="D3068" t="s">
        <v>3829</v>
      </c>
      <c r="E3068" t="s">
        <v>3951</v>
      </c>
      <c r="F3068">
        <v>0</v>
      </c>
      <c r="G3068">
        <v>0</v>
      </c>
      <c r="H3068" t="s">
        <v>12951</v>
      </c>
      <c r="I3068" s="69" t="str">
        <f>"*"&amp;C3068</f>
        <v>*Ring of the Protector (NW)</v>
      </c>
    </row>
    <row r="3069" spans="1:9" x14ac:dyDescent="0.25">
      <c r="A3069" t="s">
        <v>1591</v>
      </c>
      <c r="B3069">
        <f>COUNTIF(progressive!C$13:BW$227,'cards-dc.json'!I2169)</f>
        <v>0</v>
      </c>
      <c r="C3069" t="s">
        <v>7221</v>
      </c>
      <c r="D3069" t="s">
        <v>3822</v>
      </c>
      <c r="E3069">
        <v>0</v>
      </c>
      <c r="F3069">
        <v>0</v>
      </c>
      <c r="G3069">
        <v>0</v>
      </c>
      <c r="H3069" t="s">
        <v>12952</v>
      </c>
      <c r="I3069" s="69" t="str">
        <f>"*"&amp;C3069</f>
        <v>*Ring of Water (FB)</v>
      </c>
    </row>
    <row r="3070" spans="1:9" x14ac:dyDescent="0.25">
      <c r="A3070" t="s">
        <v>1856</v>
      </c>
      <c r="B3070">
        <f>COUNTIF(progressive!C$13:BW$227,'cards-dc.json'!I2466)</f>
        <v>0</v>
      </c>
      <c r="C3070" t="s">
        <v>7222</v>
      </c>
      <c r="D3070" t="s">
        <v>3828</v>
      </c>
      <c r="E3070" t="s">
        <v>3951</v>
      </c>
      <c r="F3070">
        <v>0</v>
      </c>
      <c r="G3070">
        <v>0</v>
      </c>
      <c r="H3070" t="s">
        <v>12953</v>
      </c>
      <c r="I3070" s="69" t="str">
        <f>"*"&amp;C3070</f>
        <v>*Ring-chained (NE)</v>
      </c>
    </row>
    <row r="3071" spans="1:9" x14ac:dyDescent="0.25">
      <c r="A3071" t="s">
        <v>1968</v>
      </c>
      <c r="B3071">
        <f>COUNTIF(progressive!C$13:BW$227,'cards-dc.json'!I2580)</f>
        <v>0</v>
      </c>
      <c r="C3071" t="s">
        <v>7223</v>
      </c>
      <c r="D3071" t="s">
        <v>3828</v>
      </c>
      <c r="E3071" s="56" t="s">
        <v>3951</v>
      </c>
      <c r="F3071">
        <v>0</v>
      </c>
      <c r="G3071">
        <v>0</v>
      </c>
      <c r="H3071" t="s">
        <v>12954</v>
      </c>
      <c r="I3071" s="69" t="str">
        <f>"*"&amp;C3071</f>
        <v>*Ring-drawn (NE)</v>
      </c>
    </row>
    <row r="3072" spans="1:9" x14ac:dyDescent="0.25">
      <c r="A3072" t="s">
        <v>2599</v>
      </c>
      <c r="B3072">
        <f>COUNTIF(progressive!C$13:BW$227,'cards-dc.json'!I3979)</f>
        <v>0</v>
      </c>
      <c r="C3072" t="s">
        <v>7224</v>
      </c>
      <c r="D3072" t="s">
        <v>3823</v>
      </c>
      <c r="E3072" t="s">
        <v>8517</v>
      </c>
      <c r="F3072">
        <v>0</v>
      </c>
      <c r="G3072">
        <v>0</v>
      </c>
      <c r="H3072" t="s">
        <v>12955</v>
      </c>
      <c r="I3072" s="69" t="str">
        <f>"*"&amp;C3072</f>
        <v>*Ringil (GW)</v>
      </c>
    </row>
    <row r="3073" spans="1:9" x14ac:dyDescent="0.25">
      <c r="A3073" t="s">
        <v>2211</v>
      </c>
      <c r="B3073">
        <f>COUNTIF(progressive!C$13:BW$227,'cards-dc.json'!I3517)</f>
        <v>0</v>
      </c>
      <c r="C3073" t="s">
        <v>7225</v>
      </c>
      <c r="D3073" t="s">
        <v>3817</v>
      </c>
      <c r="E3073" s="56" t="s">
        <v>3951</v>
      </c>
      <c r="F3073">
        <v>0</v>
      </c>
      <c r="G3073">
        <v>0</v>
      </c>
      <c r="H3073" t="s">
        <v>12956</v>
      </c>
      <c r="I3073" s="69" t="str">
        <f>"*"&amp;C3073</f>
        <v>*Ringlin's Axe (CA)</v>
      </c>
    </row>
    <row r="3074" spans="1:9" x14ac:dyDescent="0.25">
      <c r="A3074" t="s">
        <v>365</v>
      </c>
      <c r="B3074">
        <f>COUNTIF(progressive!C$13:BW$227,'cards-dc.json'!I370)</f>
        <v>0</v>
      </c>
      <c r="C3074" t="s">
        <v>7226</v>
      </c>
      <c r="D3074" t="s">
        <v>3835</v>
      </c>
      <c r="E3074" t="s">
        <v>3926</v>
      </c>
      <c r="F3074" t="s">
        <v>9790</v>
      </c>
      <c r="G3074" t="s">
        <v>9788</v>
      </c>
      <c r="H3074" t="s">
        <v>12957</v>
      </c>
      <c r="I3074" s="69" t="str">
        <f>"*"&amp;C3074</f>
        <v>*Ringlore (TW)</v>
      </c>
    </row>
    <row r="3075" spans="1:9" x14ac:dyDescent="0.25">
      <c r="A3075" t="s">
        <v>2212</v>
      </c>
      <c r="B3075">
        <f>COUNTIF(progressive!C$13:BW$227,'cards-dc.json'!I3518)</f>
        <v>0</v>
      </c>
      <c r="C3075" t="s">
        <v>7227</v>
      </c>
      <c r="D3075" t="s">
        <v>3817</v>
      </c>
      <c r="E3075" t="s">
        <v>3951</v>
      </c>
      <c r="F3075">
        <v>0</v>
      </c>
      <c r="G3075">
        <v>0</v>
      </c>
      <c r="H3075" t="s">
        <v>12958</v>
      </c>
      <c r="I3075" s="69" t="str">
        <f>"*"&amp;C3075</f>
        <v>*Rings of Lyaan (CA)</v>
      </c>
    </row>
    <row r="3076" spans="1:9" x14ac:dyDescent="0.25">
      <c r="A3076" t="s">
        <v>1969</v>
      </c>
      <c r="B3076">
        <f>COUNTIF(progressive!C$13:BW$227,'cards-dc.json'!I2581)</f>
        <v>0</v>
      </c>
      <c r="C3076" t="s">
        <v>7228</v>
      </c>
      <c r="D3076" t="s">
        <v>3828</v>
      </c>
      <c r="E3076" t="s">
        <v>3951</v>
      </c>
      <c r="F3076">
        <v>0</v>
      </c>
      <c r="G3076">
        <v>0</v>
      </c>
      <c r="H3076" t="s">
        <v>12959</v>
      </c>
      <c r="I3076" s="69" t="str">
        <f>"*"&amp;C3076</f>
        <v>*Rings of Power (NE)</v>
      </c>
    </row>
    <row r="3077" spans="1:9" x14ac:dyDescent="0.25">
      <c r="A3077" t="s">
        <v>2600</v>
      </c>
      <c r="B3077">
        <f>COUNTIF(progressive!C$13:BW$227,'cards-dc.json'!I3980)</f>
        <v>0</v>
      </c>
      <c r="C3077" t="s">
        <v>7229</v>
      </c>
      <c r="D3077" t="s">
        <v>3823</v>
      </c>
      <c r="E3077" t="s">
        <v>3951</v>
      </c>
      <c r="F3077">
        <v>0</v>
      </c>
      <c r="G3077">
        <v>0</v>
      </c>
      <c r="H3077" t="s">
        <v>12960</v>
      </c>
      <c r="I3077" s="69" t="str">
        <f>"*"&amp;C3077</f>
        <v>*Ringwinner, Luckwearer (GW)</v>
      </c>
    </row>
    <row r="3078" spans="1:9" x14ac:dyDescent="0.25">
      <c r="A3078" t="s">
        <v>366</v>
      </c>
      <c r="B3078">
        <f>COUNTIF(progressive!C$13:BW$227,'cards-dc.json'!I371)</f>
        <v>0</v>
      </c>
      <c r="C3078" t="s">
        <v>7230</v>
      </c>
      <c r="D3078" t="s">
        <v>3835</v>
      </c>
      <c r="E3078" t="s">
        <v>3931</v>
      </c>
      <c r="F3078" t="s">
        <v>9790</v>
      </c>
      <c r="G3078" t="s">
        <v>9788</v>
      </c>
      <c r="H3078" t="s">
        <v>12961</v>
      </c>
      <c r="I3078" s="69" t="str">
        <f>"*"&amp;C3078</f>
        <v>*Risky Blow (TW)</v>
      </c>
    </row>
    <row r="3079" spans="1:9" x14ac:dyDescent="0.25">
      <c r="A3079" t="s">
        <v>1225</v>
      </c>
      <c r="B3079">
        <f>COUNTIF(progressive!C$13:BW$227,'cards-dc.json'!I1740)</f>
        <v>0</v>
      </c>
      <c r="C3079" t="s">
        <v>7231</v>
      </c>
      <c r="D3079" t="s">
        <v>3813</v>
      </c>
      <c r="E3079" t="s">
        <v>3936</v>
      </c>
      <c r="F3079" t="s">
        <v>9790</v>
      </c>
      <c r="G3079" t="s">
        <v>9784</v>
      </c>
      <c r="H3079" t="s">
        <v>12962</v>
      </c>
      <c r="I3079" s="69" t="str">
        <f>"*"&amp;C3079</f>
        <v>*Riven Gate (AS)</v>
      </c>
    </row>
    <row r="3080" spans="1:9" x14ac:dyDescent="0.25">
      <c r="A3080" t="s">
        <v>468</v>
      </c>
      <c r="B3080">
        <f>COUNTIF(progressive!C$13:BW$227,'cards-dc.json'!I1792)</f>
        <v>0</v>
      </c>
      <c r="C3080" t="s">
        <v>7233</v>
      </c>
      <c r="D3080" t="s">
        <v>3813</v>
      </c>
      <c r="E3080" s="56" t="s">
        <v>3936</v>
      </c>
      <c r="F3080" t="s">
        <v>9793</v>
      </c>
      <c r="G3080" t="s">
        <v>9784</v>
      </c>
      <c r="H3080" t="s">
        <v>12963</v>
      </c>
      <c r="I3080" s="69" t="str">
        <f>"*"&amp;C3080</f>
        <v>*Rivendell [M] (AS)</v>
      </c>
    </row>
    <row r="3081" spans="1:9" x14ac:dyDescent="0.25">
      <c r="A3081" t="s">
        <v>468</v>
      </c>
      <c r="B3081">
        <f>COUNTIF(progressive!C$13:BW$227,'cards-dc.json'!I2216)</f>
        <v>0</v>
      </c>
      <c r="C3081" t="s">
        <v>7234</v>
      </c>
      <c r="D3081" t="s">
        <v>3822</v>
      </c>
      <c r="E3081" s="56">
        <v>0</v>
      </c>
      <c r="F3081">
        <v>0</v>
      </c>
      <c r="G3081">
        <v>0</v>
      </c>
      <c r="H3081" t="s">
        <v>12964</v>
      </c>
      <c r="I3081" s="69" t="str">
        <f>"*"&amp;C3081</f>
        <v>*Rivendell [E] (FB)</v>
      </c>
    </row>
    <row r="3082" spans="1:9" x14ac:dyDescent="0.25">
      <c r="A3082" t="s">
        <v>468</v>
      </c>
      <c r="B3082">
        <f>COUNTIF(progressive!C$13:BW$227,'cards-dc.json'!I2217)</f>
        <v>0</v>
      </c>
      <c r="C3082" t="s">
        <v>7235</v>
      </c>
      <c r="D3082" t="s">
        <v>3822</v>
      </c>
      <c r="E3082" s="56">
        <v>0</v>
      </c>
      <c r="F3082">
        <v>0</v>
      </c>
      <c r="G3082">
        <v>0</v>
      </c>
      <c r="H3082" t="s">
        <v>12965</v>
      </c>
      <c r="I3082" s="69" t="str">
        <f>"*"&amp;C3082</f>
        <v>*Rivendell [F] (FB)</v>
      </c>
    </row>
    <row r="3083" spans="1:9" x14ac:dyDescent="0.25">
      <c r="A3083" t="s">
        <v>468</v>
      </c>
      <c r="B3083">
        <f>COUNTIF(progressive!C$13:BW$227,'cards-dc.json'!I473)</f>
        <v>0</v>
      </c>
      <c r="C3083" t="s">
        <v>7232</v>
      </c>
      <c r="D3083" t="s">
        <v>3835</v>
      </c>
      <c r="E3083" t="s">
        <v>3928</v>
      </c>
      <c r="F3083" t="s">
        <v>9793</v>
      </c>
      <c r="G3083" t="s">
        <v>9788</v>
      </c>
      <c r="H3083" t="s">
        <v>12966</v>
      </c>
      <c r="I3083" s="69" t="str">
        <f>"*"&amp;C3083</f>
        <v>*Rivendell [H] (TW)</v>
      </c>
    </row>
    <row r="3084" spans="1:9" x14ac:dyDescent="0.25">
      <c r="A3084" t="s">
        <v>155</v>
      </c>
      <c r="B3084">
        <f>COUNTIF(progressive!C$13:BW$227,'cards-dc.json'!I1337)</f>
        <v>0</v>
      </c>
      <c r="C3084" t="s">
        <v>7237</v>
      </c>
      <c r="D3084" t="s">
        <v>3825</v>
      </c>
      <c r="E3084" s="56" t="s">
        <v>3942</v>
      </c>
      <c r="F3084" t="s">
        <v>9785</v>
      </c>
      <c r="G3084" t="s">
        <v>9786</v>
      </c>
      <c r="H3084" t="s">
        <v>12967</v>
      </c>
      <c r="I3084" s="69" t="str">
        <f>"*"&amp;C3084</f>
        <v>*River (LE)</v>
      </c>
    </row>
    <row r="3085" spans="1:9" x14ac:dyDescent="0.25">
      <c r="A3085" t="s">
        <v>155</v>
      </c>
      <c r="B3085">
        <f>COUNTIF(progressive!C$13:BW$227,'cards-dc.json'!I158)</f>
        <v>0</v>
      </c>
      <c r="C3085" t="s">
        <v>7236</v>
      </c>
      <c r="D3085" t="s">
        <v>3835</v>
      </c>
      <c r="E3085" s="56" t="s">
        <v>3929</v>
      </c>
      <c r="F3085" t="s">
        <v>9785</v>
      </c>
      <c r="G3085" t="s">
        <v>9786</v>
      </c>
      <c r="H3085" t="s">
        <v>12968</v>
      </c>
      <c r="I3085" s="69" t="str">
        <f>"*"&amp;C3085</f>
        <v>*River (TW)</v>
      </c>
    </row>
    <row r="3086" spans="1:9" x14ac:dyDescent="0.25">
      <c r="A3086" t="s">
        <v>1970</v>
      </c>
      <c r="B3086">
        <f>COUNTIF(progressive!C$13:BW$227,'cards-dc.json'!I2582)</f>
        <v>0</v>
      </c>
      <c r="C3086" t="s">
        <v>7238</v>
      </c>
      <c r="D3086" t="s">
        <v>3828</v>
      </c>
      <c r="E3086" s="56" t="s">
        <v>3951</v>
      </c>
      <c r="F3086">
        <v>0</v>
      </c>
      <c r="G3086">
        <v>0</v>
      </c>
      <c r="H3086" t="s">
        <v>12969</v>
      </c>
      <c r="I3086" s="69" t="str">
        <f>"*"&amp;C3086</f>
        <v>*Rivermen of the Anduin Vales (NE)</v>
      </c>
    </row>
    <row r="3087" spans="1:9" x14ac:dyDescent="0.25">
      <c r="A3087" t="s">
        <v>367</v>
      </c>
      <c r="B3087">
        <f>COUNTIF(progressive!C$13:BW$227,'cards-dc.json'!I372)</f>
        <v>3</v>
      </c>
      <c r="C3087" t="s">
        <v>7239</v>
      </c>
      <c r="D3087" t="s">
        <v>3835</v>
      </c>
      <c r="E3087" t="s">
        <v>3927</v>
      </c>
      <c r="F3087" t="s">
        <v>9792</v>
      </c>
      <c r="G3087" t="s">
        <v>9788</v>
      </c>
      <c r="H3087" t="s">
        <v>12970</v>
      </c>
      <c r="I3087" s="69" t="str">
        <f>"*"&amp;C3087</f>
        <v>*Roäc the Raven (TW)</v>
      </c>
    </row>
    <row r="3088" spans="1:9" x14ac:dyDescent="0.25">
      <c r="A3088" t="s">
        <v>3126</v>
      </c>
      <c r="B3088">
        <f>COUNTIF(progressive!C$13:BW$227,'cards-dc.json'!#REF!)</f>
        <v>0</v>
      </c>
      <c r="C3088" t="s">
        <v>7240</v>
      </c>
      <c r="D3088" t="s">
        <v>3830</v>
      </c>
      <c r="E3088" s="56" t="s">
        <v>3951</v>
      </c>
      <c r="F3088">
        <v>0</v>
      </c>
      <c r="G3088">
        <v>0</v>
      </c>
      <c r="H3088" t="s">
        <v>12971</v>
      </c>
      <c r="I3088" s="69" t="str">
        <f>"*"&amp;C3088</f>
        <v>*Roads of the Empire (RN)</v>
      </c>
    </row>
    <row r="3089" spans="1:9" x14ac:dyDescent="0.25">
      <c r="A3089" t="s">
        <v>1439</v>
      </c>
      <c r="B3089">
        <f>COUNTIF(progressive!C$13:BW$227,'cards-dc.json'!I1999)</f>
        <v>0</v>
      </c>
      <c r="C3089" t="s">
        <v>7241</v>
      </c>
      <c r="D3089" t="s">
        <v>3814</v>
      </c>
      <c r="E3089" t="s">
        <v>3927</v>
      </c>
      <c r="F3089" t="s">
        <v>9790</v>
      </c>
      <c r="G3089" t="s">
        <v>9784</v>
      </c>
      <c r="H3089" t="s">
        <v>12972</v>
      </c>
      <c r="I3089" s="69" t="str">
        <f>"*"&amp;C3089</f>
        <v>*Roam the Waste (BA)</v>
      </c>
    </row>
    <row r="3090" spans="1:9" x14ac:dyDescent="0.25">
      <c r="A3090" t="s">
        <v>2601</v>
      </c>
      <c r="B3090">
        <f>COUNTIF(progressive!C$13:BW$227,'cards-dc.json'!I3981)</f>
        <v>0</v>
      </c>
      <c r="C3090" t="s">
        <v>7242</v>
      </c>
      <c r="D3090" t="s">
        <v>3823</v>
      </c>
      <c r="E3090" t="s">
        <v>3951</v>
      </c>
      <c r="F3090">
        <v>0</v>
      </c>
      <c r="G3090">
        <v>0</v>
      </c>
      <c r="H3090" t="s">
        <v>12973</v>
      </c>
      <c r="I3090" s="69" t="str">
        <f>"*"&amp;C3090</f>
        <v>*Roaming (GW)</v>
      </c>
    </row>
    <row r="3091" spans="1:9" x14ac:dyDescent="0.25">
      <c r="A3091" t="s">
        <v>2775</v>
      </c>
      <c r="B3091">
        <f>COUNTIF(progressive!C$13:BW$227,'cards-dc.json'!I2963)</f>
        <v>0</v>
      </c>
      <c r="C3091" t="s">
        <v>7243</v>
      </c>
      <c r="D3091" t="s">
        <v>3826</v>
      </c>
      <c r="E3091" s="56" t="s">
        <v>3951</v>
      </c>
      <c r="F3091">
        <v>0</v>
      </c>
      <c r="G3091">
        <v>0</v>
      </c>
      <c r="H3091" t="s">
        <v>12974</v>
      </c>
      <c r="I3091" s="69" t="str">
        <f>"*"&amp;C3091</f>
        <v>*Roaming the Domains of Melkor (ML)</v>
      </c>
    </row>
    <row r="3092" spans="1:9" x14ac:dyDescent="0.25">
      <c r="A3092" t="s">
        <v>63</v>
      </c>
      <c r="B3092">
        <f>COUNTIF(progressive!C$13:BW$227,'cards-dc.json'!I65)</f>
        <v>0</v>
      </c>
      <c r="C3092" t="s">
        <v>7244</v>
      </c>
      <c r="D3092" t="s">
        <v>3835</v>
      </c>
      <c r="E3092" t="s">
        <v>3924</v>
      </c>
      <c r="F3092" t="s">
        <v>9787</v>
      </c>
      <c r="G3092" t="s">
        <v>9788</v>
      </c>
      <c r="H3092" t="s">
        <v>12975</v>
      </c>
      <c r="I3092" s="69" t="str">
        <f>"*"&amp;C3092</f>
        <v>*Robin Smallburrow (TW)</v>
      </c>
    </row>
    <row r="3093" spans="1:9" x14ac:dyDescent="0.25">
      <c r="A3093" t="s">
        <v>156</v>
      </c>
      <c r="B3093">
        <f>COUNTIF(progressive!C$13:BW$227,'cards-dc.json'!I159)</f>
        <v>0</v>
      </c>
      <c r="C3093" t="s">
        <v>7245</v>
      </c>
      <c r="D3093" t="s">
        <v>3835</v>
      </c>
      <c r="E3093" s="56" t="s">
        <v>3927</v>
      </c>
      <c r="F3093" t="s">
        <v>9789</v>
      </c>
      <c r="G3093" t="s">
        <v>9786</v>
      </c>
      <c r="H3093" t="s">
        <v>12976</v>
      </c>
      <c r="I3093" s="69" t="str">
        <f>"*"&amp;C3093</f>
        <v>*Rogrog (TW)</v>
      </c>
    </row>
    <row r="3094" spans="1:9" x14ac:dyDescent="0.25">
      <c r="A3094" t="s">
        <v>228</v>
      </c>
      <c r="B3094">
        <f>COUNTIF(progressive!C$13:BW$227,'cards-dc.json'!I233)</f>
        <v>0</v>
      </c>
      <c r="C3094" t="s">
        <v>7246</v>
      </c>
      <c r="D3094" t="s">
        <v>3835</v>
      </c>
      <c r="E3094" s="56" t="s">
        <v>3930</v>
      </c>
      <c r="F3094" t="s">
        <v>9795</v>
      </c>
      <c r="G3094" t="s">
        <v>9786</v>
      </c>
      <c r="H3094" t="s">
        <v>12977</v>
      </c>
      <c r="I3094" s="69" t="str">
        <f>"*"&amp;C3094</f>
        <v>*Rohan (TW)</v>
      </c>
    </row>
    <row r="3095" spans="1:9" x14ac:dyDescent="0.25">
      <c r="A3095" t="s">
        <v>3547</v>
      </c>
      <c r="B3095">
        <f>COUNTIF(progressive!C$13:BW$227,'cards-dc.json'!I3257)</f>
        <v>0</v>
      </c>
      <c r="C3095" t="s">
        <v>7247</v>
      </c>
      <c r="D3095" t="s">
        <v>3834</v>
      </c>
      <c r="E3095" t="s">
        <v>3951</v>
      </c>
      <c r="F3095">
        <v>0</v>
      </c>
      <c r="G3095">
        <v>0</v>
      </c>
      <c r="H3095" t="s">
        <v>12978</v>
      </c>
      <c r="I3095" s="69" t="str">
        <f>"*"&amp;C3095</f>
        <v>*Rohir Weregild (TI)</v>
      </c>
    </row>
    <row r="3096" spans="1:9" x14ac:dyDescent="0.25">
      <c r="A3096" t="s">
        <v>2872</v>
      </c>
      <c r="B3096">
        <f>COUNTIF(progressive!C$13:BW$227,'cards-dc.json'!I2670)</f>
        <v>0</v>
      </c>
      <c r="C3096" t="s">
        <v>7248</v>
      </c>
      <c r="D3096" t="s">
        <v>3829</v>
      </c>
      <c r="E3096" t="s">
        <v>3951</v>
      </c>
      <c r="F3096">
        <v>0</v>
      </c>
      <c r="G3096">
        <v>0</v>
      </c>
      <c r="H3096" t="s">
        <v>12979</v>
      </c>
      <c r="I3096" s="69" t="str">
        <f>"*"&amp;C3096</f>
        <v>*Róin (NW)</v>
      </c>
    </row>
    <row r="3097" spans="1:9" x14ac:dyDescent="0.25">
      <c r="A3097" t="s">
        <v>1280</v>
      </c>
      <c r="B3097">
        <f>COUNTIF(progressive!C$13:BW$227,'cards-dc.json'!I1836)</f>
        <v>1</v>
      </c>
      <c r="C3097" t="s">
        <v>7249</v>
      </c>
      <c r="D3097" t="s">
        <v>3836</v>
      </c>
      <c r="E3097" t="s">
        <v>3936</v>
      </c>
      <c r="F3097" t="s">
        <v>9785</v>
      </c>
      <c r="G3097" t="s">
        <v>9786</v>
      </c>
      <c r="H3097" t="s">
        <v>12980</v>
      </c>
      <c r="I3097" s="69" t="str">
        <f>"*"&amp;C3097</f>
        <v>*Rolled down to the Sea (WH)</v>
      </c>
    </row>
    <row r="3098" spans="1:9" x14ac:dyDescent="0.25">
      <c r="A3098" t="s">
        <v>3380</v>
      </c>
      <c r="B3098">
        <f>COUNTIF(progressive!C$13:BW$227,'cards-dc.json'!#REF!)</f>
        <v>0</v>
      </c>
      <c r="C3098" t="s">
        <v>7250</v>
      </c>
      <c r="D3098" t="s">
        <v>3832</v>
      </c>
      <c r="E3098" s="56" t="s">
        <v>3951</v>
      </c>
      <c r="F3098">
        <v>0</v>
      </c>
      <c r="G3098">
        <v>0</v>
      </c>
      <c r="H3098" t="s">
        <v>12981</v>
      </c>
      <c r="I3098" s="69" t="str">
        <f>"*"&amp;C3098</f>
        <v>*Rómestámo (SL)</v>
      </c>
    </row>
    <row r="3099" spans="1:9" x14ac:dyDescent="0.25">
      <c r="A3099" t="s">
        <v>2435</v>
      </c>
      <c r="B3099">
        <f>COUNTIF(progressive!C$13:BW$227,'cards-dc.json'!I3806)</f>
        <v>1</v>
      </c>
      <c r="C3099" t="s">
        <v>7251</v>
      </c>
      <c r="D3099" t="s">
        <v>3821</v>
      </c>
      <c r="E3099" t="s">
        <v>3951</v>
      </c>
      <c r="F3099">
        <v>0</v>
      </c>
      <c r="G3099">
        <v>0</v>
      </c>
      <c r="H3099" t="s">
        <v>12982</v>
      </c>
      <c r="I3099" s="69" t="str">
        <f>"*"&amp;C3099</f>
        <v>*Ró-molló [H] (DS)</v>
      </c>
    </row>
    <row r="3100" spans="1:9" x14ac:dyDescent="0.25">
      <c r="A3100" t="s">
        <v>2435</v>
      </c>
      <c r="B3100">
        <f>COUNTIF(progressive!C$13:BW$227,'cards-dc.json'!I3807)</f>
        <v>0</v>
      </c>
      <c r="C3100" t="s">
        <v>7252</v>
      </c>
      <c r="D3100" t="s">
        <v>3821</v>
      </c>
      <c r="E3100" s="56" t="s">
        <v>3951</v>
      </c>
      <c r="F3100">
        <v>0</v>
      </c>
      <c r="G3100">
        <v>0</v>
      </c>
      <c r="H3100" t="s">
        <v>12983</v>
      </c>
      <c r="I3100" s="69" t="str">
        <f>"*"&amp;C3100</f>
        <v>*Ró-molló [M] (DS)</v>
      </c>
    </row>
    <row r="3101" spans="1:9" x14ac:dyDescent="0.25">
      <c r="A3101" t="s">
        <v>1440</v>
      </c>
      <c r="B3101">
        <f>COUNTIF(progressive!C$13:BW$227,'cards-dc.json'!I2000)</f>
        <v>0</v>
      </c>
      <c r="C3101" t="s">
        <v>7253</v>
      </c>
      <c r="D3101" t="s">
        <v>3814</v>
      </c>
      <c r="E3101" s="56" t="s">
        <v>3926</v>
      </c>
      <c r="F3101" t="s">
        <v>9790</v>
      </c>
      <c r="G3101" t="s">
        <v>9784</v>
      </c>
      <c r="H3101" t="s">
        <v>12984</v>
      </c>
      <c r="I3101" s="69" t="str">
        <f>"*"&amp;C3101</f>
        <v>*Roots of the Earth (BA)</v>
      </c>
    </row>
    <row r="3102" spans="1:9" x14ac:dyDescent="0.25">
      <c r="A3102" t="s">
        <v>3698</v>
      </c>
      <c r="B3102">
        <f>COUNTIF(progressive!C$13:BW$227,'cards-dc.json'!I4263)</f>
        <v>0</v>
      </c>
      <c r="C3102" t="s">
        <v>7254</v>
      </c>
      <c r="D3102" t="s">
        <v>3837</v>
      </c>
      <c r="E3102" s="56" t="s">
        <v>3951</v>
      </c>
      <c r="F3102">
        <v>0</v>
      </c>
      <c r="G3102">
        <v>0</v>
      </c>
      <c r="H3102" t="s">
        <v>12985</v>
      </c>
      <c r="I3102" s="69" t="str">
        <f>"*"&amp;C3102</f>
        <v>*Rose Cotton (WR)</v>
      </c>
    </row>
    <row r="3103" spans="1:9" x14ac:dyDescent="0.25">
      <c r="A3103" t="s">
        <v>1592</v>
      </c>
      <c r="B3103">
        <f>COUNTIF(progressive!C$13:BW$227,'cards-dc.json'!I2170)</f>
        <v>0</v>
      </c>
      <c r="C3103" t="s">
        <v>7255</v>
      </c>
      <c r="D3103" t="s">
        <v>3822</v>
      </c>
      <c r="E3103">
        <v>0</v>
      </c>
      <c r="F3103">
        <v>0</v>
      </c>
      <c r="G3103">
        <v>0</v>
      </c>
      <c r="H3103" t="s">
        <v>12986</v>
      </c>
      <c r="I3103" s="69" t="str">
        <f>"*"&amp;C3103</f>
        <v>*Royal Duo (FB)</v>
      </c>
    </row>
    <row r="3104" spans="1:9" x14ac:dyDescent="0.25">
      <c r="A3104" t="s">
        <v>2310</v>
      </c>
      <c r="B3104">
        <f>COUNTIF(progressive!C$13:BW$227,'cards-dc.json'!I3638)</f>
        <v>0</v>
      </c>
      <c r="C3104" t="s">
        <v>7256</v>
      </c>
      <c r="D3104" t="s">
        <v>3818</v>
      </c>
      <c r="E3104" t="s">
        <v>3951</v>
      </c>
      <c r="F3104">
        <v>0</v>
      </c>
      <c r="G3104">
        <v>0</v>
      </c>
      <c r="H3104" t="s">
        <v>12987</v>
      </c>
      <c r="I3104" s="69" t="str">
        <f>"*"&amp;C3104</f>
        <v>*Royal Envoy (CP)</v>
      </c>
    </row>
    <row r="3105" spans="1:9" x14ac:dyDescent="0.25">
      <c r="A3105" t="s">
        <v>3699</v>
      </c>
      <c r="B3105">
        <f>COUNTIF(progressive!C$13:BW$227,'cards-dc.json'!I4264)</f>
        <v>0</v>
      </c>
      <c r="C3105" t="s">
        <v>7257</v>
      </c>
      <c r="D3105" t="s">
        <v>3837</v>
      </c>
      <c r="E3105" s="56" t="s">
        <v>3951</v>
      </c>
      <c r="F3105">
        <v>0</v>
      </c>
      <c r="G3105">
        <v>0</v>
      </c>
      <c r="H3105" t="s">
        <v>12988</v>
      </c>
      <c r="I3105" s="69" t="str">
        <f>"*"&amp;C3105</f>
        <v>*Royal Navy (WR)</v>
      </c>
    </row>
    <row r="3106" spans="1:9" x14ac:dyDescent="0.25">
      <c r="A3106" t="s">
        <v>3548</v>
      </c>
      <c r="B3106">
        <f>COUNTIF(progressive!C$13:BW$227,'cards-dc.json'!I3258)</f>
        <v>0</v>
      </c>
      <c r="C3106" t="s">
        <v>7258</v>
      </c>
      <c r="D3106" t="s">
        <v>3834</v>
      </c>
      <c r="E3106" t="s">
        <v>3951</v>
      </c>
      <c r="F3106">
        <v>0</v>
      </c>
      <c r="G3106">
        <v>0</v>
      </c>
      <c r="H3106" t="s">
        <v>12989</v>
      </c>
      <c r="I3106" s="69" t="str">
        <f>"*"&amp;C3106</f>
        <v>*Royal Stables (TI)</v>
      </c>
    </row>
    <row r="3107" spans="1:9" x14ac:dyDescent="0.25">
      <c r="A3107" t="s">
        <v>3216</v>
      </c>
      <c r="B3107">
        <f>COUNTIF(progressive!C$13:BW$227,'cards-dc.json'!I3105)</f>
        <v>0</v>
      </c>
      <c r="C3107" t="s">
        <v>7259</v>
      </c>
      <c r="D3107" t="s">
        <v>3831</v>
      </c>
      <c r="E3107" t="s">
        <v>3951</v>
      </c>
      <c r="F3107">
        <v>0</v>
      </c>
      <c r="G3107">
        <v>0</v>
      </c>
      <c r="H3107" t="s">
        <v>12990</v>
      </c>
      <c r="I3107" s="69" t="str">
        <f>"*"&amp;C3107</f>
        <v>*Ruddy Varmint (RS)</v>
      </c>
    </row>
    <row r="3108" spans="1:9" x14ac:dyDescent="0.25">
      <c r="A3108" t="s">
        <v>3611</v>
      </c>
      <c r="B3108">
        <f>COUNTIF(progressive!C$13:BW$227,'cards-dc.json'!I4176)</f>
        <v>0</v>
      </c>
      <c r="C3108" t="s">
        <v>7260</v>
      </c>
      <c r="D3108" t="s">
        <v>3837</v>
      </c>
      <c r="E3108" s="56" t="s">
        <v>3951</v>
      </c>
      <c r="F3108">
        <v>0</v>
      </c>
      <c r="G3108">
        <v>0</v>
      </c>
      <c r="H3108" t="s">
        <v>12991</v>
      </c>
      <c r="I3108" s="69" t="str">
        <f>"*"&amp;C3108</f>
        <v>*Ruffians (WR)</v>
      </c>
    </row>
    <row r="3109" spans="1:9" x14ac:dyDescent="0.25">
      <c r="A3109" t="s">
        <v>2719</v>
      </c>
      <c r="B3109">
        <f>COUNTIF(progressive!C$13:BW$227,'cards-dc.json'!I2907)</f>
        <v>0</v>
      </c>
      <c r="C3109" t="s">
        <v>7261</v>
      </c>
      <c r="D3109" t="s">
        <v>3826</v>
      </c>
      <c r="E3109" t="s">
        <v>3951</v>
      </c>
      <c r="F3109">
        <v>0</v>
      </c>
      <c r="G3109">
        <v>0</v>
      </c>
      <c r="H3109" t="s">
        <v>12992</v>
      </c>
      <c r="I3109" s="69" t="str">
        <f>"*"&amp;C3109</f>
        <v>*Rugrul (ML)</v>
      </c>
    </row>
    <row r="3110" spans="1:9" x14ac:dyDescent="0.25">
      <c r="A3110" t="s">
        <v>469</v>
      </c>
      <c r="B3110">
        <f>COUNTIF(progressive!C$13:BW$227,'cards-dc.json'!I1618)</f>
        <v>0</v>
      </c>
      <c r="C3110" t="s">
        <v>7263</v>
      </c>
      <c r="D3110" t="s">
        <v>3825</v>
      </c>
      <c r="E3110" t="s">
        <v>3926</v>
      </c>
      <c r="F3110" t="s">
        <v>9793</v>
      </c>
      <c r="G3110" t="s">
        <v>9784</v>
      </c>
      <c r="H3110" t="s">
        <v>12993</v>
      </c>
      <c r="I3110" s="69" t="str">
        <f>"*"&amp;C3110</f>
        <v>*Ruined Signal Tower [M] (LE)</v>
      </c>
    </row>
    <row r="3111" spans="1:9" x14ac:dyDescent="0.25">
      <c r="A3111" t="s">
        <v>469</v>
      </c>
      <c r="B3111">
        <f>COUNTIF(progressive!C$13:BW$227,'cards-dc.json'!I474)</f>
        <v>0</v>
      </c>
      <c r="C3111" t="s">
        <v>7262</v>
      </c>
      <c r="D3111" t="s">
        <v>3835</v>
      </c>
      <c r="E3111" t="s">
        <v>3924</v>
      </c>
      <c r="F3111" t="s">
        <v>9793</v>
      </c>
      <c r="G3111" t="s">
        <v>9788</v>
      </c>
      <c r="H3111" t="s">
        <v>12994</v>
      </c>
      <c r="I3111" s="69" t="str">
        <f>"*"&amp;C3111</f>
        <v>*Ruined Signal Tower [H] (TW)</v>
      </c>
    </row>
    <row r="3112" spans="1:9" x14ac:dyDescent="0.25">
      <c r="A3112" t="s">
        <v>2103</v>
      </c>
      <c r="B3112">
        <f>COUNTIF(progressive!C$13:BW$227,'cards-dc.json'!I3399)</f>
        <v>0</v>
      </c>
      <c r="C3112" t="s">
        <v>7264</v>
      </c>
      <c r="D3112" t="s">
        <v>3815</v>
      </c>
      <c r="E3112" t="s">
        <v>3951</v>
      </c>
      <c r="F3112">
        <v>0</v>
      </c>
      <c r="G3112">
        <v>0</v>
      </c>
      <c r="H3112" t="s">
        <v>12995</v>
      </c>
      <c r="I3112" s="69" t="str">
        <f>"*"&amp;C3112</f>
        <v>*Ruins of Anaoshak [H] (BO)</v>
      </c>
    </row>
    <row r="3113" spans="1:9" x14ac:dyDescent="0.25">
      <c r="A3113" t="s">
        <v>2103</v>
      </c>
      <c r="B3113">
        <f>COUNTIF(progressive!C$13:BW$227,'cards-dc.json'!I3400)</f>
        <v>0</v>
      </c>
      <c r="C3113" t="s">
        <v>7265</v>
      </c>
      <c r="D3113" t="s">
        <v>3815</v>
      </c>
      <c r="E3113" t="s">
        <v>3951</v>
      </c>
      <c r="F3113">
        <v>0</v>
      </c>
      <c r="G3113">
        <v>0</v>
      </c>
      <c r="H3113" t="s">
        <v>12996</v>
      </c>
      <c r="I3113" s="69" t="str">
        <f>"*"&amp;C3113</f>
        <v>*Ruins of Anaoshak [M] (BO)</v>
      </c>
    </row>
    <row r="3114" spans="1:9" x14ac:dyDescent="0.25">
      <c r="A3114" t="s">
        <v>1802</v>
      </c>
      <c r="B3114">
        <f>COUNTIF(progressive!C$13:BW$227,'cards-dc.json'!I2408)</f>
        <v>0</v>
      </c>
      <c r="C3114" t="s">
        <v>7266</v>
      </c>
      <c r="D3114" t="s">
        <v>3819</v>
      </c>
      <c r="E3114" t="s">
        <v>3951</v>
      </c>
      <c r="F3114">
        <v>0</v>
      </c>
      <c r="G3114">
        <v>0</v>
      </c>
      <c r="H3114" t="s">
        <v>12997</v>
      </c>
      <c r="I3114" s="69" t="str">
        <f>"*"&amp;C3114</f>
        <v>*Ruins of Belegost (DF)</v>
      </c>
    </row>
    <row r="3115" spans="1:9" x14ac:dyDescent="0.25">
      <c r="A3115" t="s">
        <v>3787</v>
      </c>
      <c r="C3115" t="s">
        <v>7267</v>
      </c>
      <c r="D3115" t="s">
        <v>3816</v>
      </c>
      <c r="E3115" t="s">
        <v>3951</v>
      </c>
      <c r="F3115">
        <v>0</v>
      </c>
      <c r="G3115">
        <v>0</v>
      </c>
      <c r="H3115" t="s">
        <v>12998</v>
      </c>
      <c r="I3115" s="69" t="str">
        <f>"*"&amp;C3115</f>
        <v>*Ruins of Kheledkhizdín (BU)</v>
      </c>
    </row>
    <row r="3116" spans="1:9" x14ac:dyDescent="0.25">
      <c r="A3116" t="s">
        <v>1803</v>
      </c>
      <c r="B3116">
        <f>COUNTIF(progressive!C$13:BW$227,'cards-dc.json'!I2409)</f>
        <v>0</v>
      </c>
      <c r="C3116" t="s">
        <v>7268</v>
      </c>
      <c r="D3116" t="s">
        <v>3819</v>
      </c>
      <c r="E3116" t="s">
        <v>3951</v>
      </c>
      <c r="F3116">
        <v>0</v>
      </c>
      <c r="G3116">
        <v>0</v>
      </c>
      <c r="H3116" t="s">
        <v>12999</v>
      </c>
      <c r="I3116" s="69" t="str">
        <f>"*"&amp;C3116</f>
        <v>*Ruins of Nogrod (DF)</v>
      </c>
    </row>
    <row r="3117" spans="1:9" x14ac:dyDescent="0.25">
      <c r="A3117" t="s">
        <v>2311</v>
      </c>
      <c r="B3117">
        <f>COUNTIF(progressive!C$13:BW$227,'cards-dc.json'!I3639)</f>
        <v>0</v>
      </c>
      <c r="C3117" t="s">
        <v>7269</v>
      </c>
      <c r="D3117" t="s">
        <v>3818</v>
      </c>
      <c r="E3117" t="s">
        <v>3951</v>
      </c>
      <c r="F3117">
        <v>0</v>
      </c>
      <c r="G3117">
        <v>0</v>
      </c>
      <c r="H3117" t="s">
        <v>13000</v>
      </c>
      <c r="I3117" s="69" t="str">
        <f>"*"&amp;C3117</f>
        <v>*Ruler of Rulers (CP)</v>
      </c>
    </row>
    <row r="3118" spans="1:9" x14ac:dyDescent="0.25">
      <c r="A3118" t="s">
        <v>1481</v>
      </c>
      <c r="B3118">
        <f>COUNTIF(progressive!C$13:BW$227,'cards-dc.json'!I2058)</f>
        <v>0</v>
      </c>
      <c r="C3118" t="s">
        <v>7270</v>
      </c>
      <c r="D3118" t="s">
        <v>3822</v>
      </c>
      <c r="E3118">
        <v>0</v>
      </c>
      <c r="F3118">
        <v>0</v>
      </c>
      <c r="G3118">
        <v>0</v>
      </c>
      <c r="H3118" t="s">
        <v>13001</v>
      </c>
      <c r="I3118" s="69" t="str">
        <f>"*"&amp;C3118</f>
        <v>*Rúmil (FB)</v>
      </c>
    </row>
    <row r="3119" spans="1:9" x14ac:dyDescent="0.25">
      <c r="A3119" t="s">
        <v>1060</v>
      </c>
      <c r="B3119">
        <f>COUNTIF(progressive!C$13:BW$227,'cards-dc.json'!I1496)</f>
        <v>0</v>
      </c>
      <c r="C3119" t="s">
        <v>7271</v>
      </c>
      <c r="D3119" t="s">
        <v>3825</v>
      </c>
      <c r="E3119" s="56" t="s">
        <v>3927</v>
      </c>
      <c r="F3119" t="s">
        <v>9790</v>
      </c>
      <c r="G3119" t="s">
        <v>9784</v>
      </c>
      <c r="H3119" t="s">
        <v>13002</v>
      </c>
      <c r="I3119" s="69" t="str">
        <f>"*"&amp;C3119</f>
        <v>*Rumor of the One (LE)</v>
      </c>
    </row>
    <row r="3120" spans="1:9" x14ac:dyDescent="0.25">
      <c r="A3120" t="s">
        <v>550</v>
      </c>
      <c r="B3120">
        <f>COUNTIF(progressive!C$13:BW$227,'cards-dc.json'!I919)</f>
        <v>2</v>
      </c>
      <c r="C3120" t="s">
        <v>7272</v>
      </c>
      <c r="D3120" t="s">
        <v>3833</v>
      </c>
      <c r="E3120" t="s">
        <v>3935</v>
      </c>
      <c r="F3120" t="s">
        <v>9785</v>
      </c>
      <c r="G3120" t="s">
        <v>9786</v>
      </c>
      <c r="H3120" t="s">
        <v>13003</v>
      </c>
      <c r="I3120" s="69" t="str">
        <f>"*"&amp;C3120</f>
        <v>*Rumor of Wealth (TD)</v>
      </c>
    </row>
    <row r="3121" spans="1:9" x14ac:dyDescent="0.25">
      <c r="A3121" t="s">
        <v>3700</v>
      </c>
      <c r="B3121">
        <f>COUNTIF(progressive!C$13:BW$227,'cards-dc.json'!I4265)</f>
        <v>0</v>
      </c>
      <c r="C3121" t="s">
        <v>7273</v>
      </c>
      <c r="D3121" t="s">
        <v>3837</v>
      </c>
      <c r="E3121" s="56" t="s">
        <v>3951</v>
      </c>
      <c r="F3121">
        <v>0</v>
      </c>
      <c r="G3121">
        <v>0</v>
      </c>
      <c r="H3121" t="s">
        <v>13004</v>
      </c>
      <c r="I3121" s="69" t="str">
        <f>"*"&amp;C3121</f>
        <v>*Rumours of Danger (WR)</v>
      </c>
    </row>
    <row r="3122" spans="1:9" x14ac:dyDescent="0.25">
      <c r="A3122" t="s">
        <v>1441</v>
      </c>
      <c r="B3122">
        <f>COUNTIF(progressive!C$13:BW$227,'cards-dc.json'!I2001)</f>
        <v>0</v>
      </c>
      <c r="C3122" t="s">
        <v>7274</v>
      </c>
      <c r="D3122" t="s">
        <v>3814</v>
      </c>
      <c r="E3122" s="56" t="s">
        <v>3927</v>
      </c>
      <c r="F3122" t="s">
        <v>9790</v>
      </c>
      <c r="G3122" t="s">
        <v>9788</v>
      </c>
      <c r="H3122" t="s">
        <v>13005</v>
      </c>
      <c r="I3122" s="69" t="str">
        <f>"*"&amp;C3122</f>
        <v>*Rumours of Rings (BA)</v>
      </c>
    </row>
    <row r="3123" spans="1:9" x14ac:dyDescent="0.25">
      <c r="A3123" t="s">
        <v>3127</v>
      </c>
      <c r="B3123">
        <f>COUNTIF(progressive!C$13:BW$227,'cards-dc.json'!#REF!)</f>
        <v>0</v>
      </c>
      <c r="C3123" t="s">
        <v>7275</v>
      </c>
      <c r="D3123" t="s">
        <v>3830</v>
      </c>
      <c r="E3123" s="56" t="s">
        <v>3951</v>
      </c>
      <c r="F3123">
        <v>0</v>
      </c>
      <c r="G3123">
        <v>0</v>
      </c>
      <c r="H3123" t="s">
        <v>13006</v>
      </c>
      <c r="I3123" s="69" t="str">
        <f>"*"&amp;C3123</f>
        <v>*Run While Night Lasts (RN)</v>
      </c>
    </row>
    <row r="3124" spans="1:9" x14ac:dyDescent="0.25">
      <c r="A3124" t="s">
        <v>3012</v>
      </c>
      <c r="B3124">
        <f>COUNTIF(progressive!C$13:BW$227,'cards-dc.json'!I2811)</f>
        <v>0</v>
      </c>
      <c r="C3124" t="s">
        <v>7276</v>
      </c>
      <c r="D3124" t="s">
        <v>3829</v>
      </c>
      <c r="E3124" t="s">
        <v>3951</v>
      </c>
      <c r="F3124">
        <v>0</v>
      </c>
      <c r="G3124">
        <v>0</v>
      </c>
      <c r="H3124" t="s">
        <v>13007</v>
      </c>
      <c r="I3124" s="69" t="str">
        <f>"*"&amp;C3124</f>
        <v>*Runeknife of Risinti (NW)</v>
      </c>
    </row>
    <row r="3125" spans="1:9" x14ac:dyDescent="0.25">
      <c r="A3125" t="s">
        <v>1061</v>
      </c>
      <c r="B3125">
        <f>COUNTIF(progressive!C$13:BW$227,'cards-dc.json'!I1497)</f>
        <v>1</v>
      </c>
      <c r="C3125" t="s">
        <v>7277</v>
      </c>
      <c r="D3125" t="s">
        <v>3825</v>
      </c>
      <c r="E3125" s="56" t="s">
        <v>3927</v>
      </c>
      <c r="F3125" t="s">
        <v>9790</v>
      </c>
      <c r="G3125" t="s">
        <v>9784</v>
      </c>
      <c r="H3125" t="s">
        <v>13008</v>
      </c>
      <c r="I3125" s="69" t="str">
        <f>"*"&amp;C3125</f>
        <v>*Ruse (LE)</v>
      </c>
    </row>
    <row r="3126" spans="1:9" x14ac:dyDescent="0.25">
      <c r="A3126" t="s">
        <v>3701</v>
      </c>
      <c r="B3126">
        <f>COUNTIF(progressive!C$13:BW$227,'cards-dc.json'!I3259)</f>
        <v>0</v>
      </c>
      <c r="C3126" t="s">
        <v>9986</v>
      </c>
      <c r="D3126" t="s">
        <v>3834</v>
      </c>
      <c r="H3126" t="s">
        <v>13009</v>
      </c>
      <c r="I3126" s="69" t="str">
        <f>"*"&amp;C3126</f>
        <v>*Rush Along Recklessly (TI)</v>
      </c>
    </row>
    <row r="3127" spans="1:9" x14ac:dyDescent="0.25">
      <c r="A3127" t="s">
        <v>3066</v>
      </c>
      <c r="B3127">
        <f>COUNTIF(progressive!C$13:BW$227,'cards-dc.json'!I2888)</f>
        <v>0</v>
      </c>
      <c r="C3127" t="s">
        <v>7278</v>
      </c>
      <c r="D3127" t="s">
        <v>3829</v>
      </c>
      <c r="E3127">
        <v>0</v>
      </c>
      <c r="F3127">
        <v>0</v>
      </c>
      <c r="G3127">
        <v>0</v>
      </c>
      <c r="H3127" t="s">
        <v>13010</v>
      </c>
      <c r="I3127" s="69" t="str">
        <f>"*"&amp;C3127</f>
        <v>*Ruskea Vene [H] (NW)</v>
      </c>
    </row>
    <row r="3128" spans="1:9" x14ac:dyDescent="0.25">
      <c r="A3128" t="s">
        <v>3066</v>
      </c>
      <c r="B3128">
        <f>COUNTIF(progressive!C$13:BW$227,'cards-dc.json'!I2889)</f>
        <v>0</v>
      </c>
      <c r="C3128" t="s">
        <v>7279</v>
      </c>
      <c r="D3128" t="s">
        <v>3829</v>
      </c>
      <c r="E3128">
        <v>0</v>
      </c>
      <c r="F3128">
        <v>0</v>
      </c>
      <c r="G3128">
        <v>0</v>
      </c>
      <c r="H3128" t="s">
        <v>13011</v>
      </c>
      <c r="I3128" s="69" t="str">
        <f>"*"&amp;C3128</f>
        <v>*Ruskea Vene [M] (NW)</v>
      </c>
    </row>
    <row r="3129" spans="1:9" x14ac:dyDescent="0.25">
      <c r="A3129" t="s">
        <v>1062</v>
      </c>
      <c r="B3129">
        <f>COUNTIF(progressive!C$13:BW$227,'cards-dc.json'!I1498)</f>
        <v>0</v>
      </c>
      <c r="C3129" t="s">
        <v>7280</v>
      </c>
      <c r="D3129" t="s">
        <v>3825</v>
      </c>
      <c r="E3129" t="s">
        <v>3926</v>
      </c>
      <c r="F3129" t="s">
        <v>9783</v>
      </c>
      <c r="G3129" t="s">
        <v>9784</v>
      </c>
      <c r="H3129" t="s">
        <v>13012</v>
      </c>
      <c r="I3129" s="69" t="str">
        <f>"*"&amp;C3129</f>
        <v>*Sable Shield (LE)</v>
      </c>
    </row>
    <row r="3130" spans="1:9" x14ac:dyDescent="0.25">
      <c r="A3130" t="s">
        <v>1226</v>
      </c>
      <c r="B3130">
        <f>COUNTIF(progressive!C$13:BW$227,'cards-dc.json'!I1741)</f>
        <v>0</v>
      </c>
      <c r="C3130" t="s">
        <v>7281</v>
      </c>
      <c r="D3130" t="s">
        <v>3813</v>
      </c>
      <c r="E3130" s="56" t="s">
        <v>3939</v>
      </c>
      <c r="F3130" t="s">
        <v>9790</v>
      </c>
      <c r="G3130" t="s">
        <v>9784</v>
      </c>
      <c r="H3130" t="s">
        <v>13013</v>
      </c>
      <c r="I3130" s="69" t="str">
        <f>"*"&amp;C3130</f>
        <v>*Sack Over the Head (AS)</v>
      </c>
    </row>
    <row r="3131" spans="1:9" x14ac:dyDescent="0.25">
      <c r="A3131" t="s">
        <v>3237</v>
      </c>
      <c r="B3131">
        <f>COUNTIF(progressive!C$13:BW$227,'cards-dc.json'!I3134)</f>
        <v>4</v>
      </c>
      <c r="C3131" t="s">
        <v>7282</v>
      </c>
      <c r="D3131" t="s">
        <v>3831</v>
      </c>
      <c r="E3131" s="56">
        <v>0</v>
      </c>
      <c r="F3131">
        <v>0</v>
      </c>
      <c r="G3131">
        <v>0</v>
      </c>
      <c r="H3131" t="s">
        <v>13014</v>
      </c>
      <c r="I3131" s="69" t="str">
        <f>"*"&amp;C3131</f>
        <v>*Sackville [H] (RS)</v>
      </c>
    </row>
    <row r="3132" spans="1:9" x14ac:dyDescent="0.25">
      <c r="A3132" t="s">
        <v>3237</v>
      </c>
      <c r="B3132">
        <f>COUNTIF(progressive!C$13:BW$227,'cards-dc.json'!I3135)</f>
        <v>0</v>
      </c>
      <c r="C3132" t="s">
        <v>7283</v>
      </c>
      <c r="D3132" t="s">
        <v>3831</v>
      </c>
      <c r="E3132" s="56">
        <v>0</v>
      </c>
      <c r="F3132">
        <v>0</v>
      </c>
      <c r="G3132">
        <v>0</v>
      </c>
      <c r="H3132" t="s">
        <v>13015</v>
      </c>
      <c r="I3132" s="69" t="str">
        <f>"*"&amp;C3132</f>
        <v>*Sackville [M] (RS)</v>
      </c>
    </row>
    <row r="3133" spans="1:9" x14ac:dyDescent="0.25">
      <c r="A3133" t="s">
        <v>368</v>
      </c>
      <c r="B3133">
        <f>COUNTIF(progressive!C$13:BW$227,'cards-dc.json'!I373)</f>
        <v>0</v>
      </c>
      <c r="C3133" t="s">
        <v>7284</v>
      </c>
      <c r="D3133" t="s">
        <v>3835</v>
      </c>
      <c r="E3133" t="s">
        <v>3927</v>
      </c>
      <c r="F3133" t="s">
        <v>9790</v>
      </c>
      <c r="G3133" t="s">
        <v>9788</v>
      </c>
      <c r="H3133" t="s">
        <v>13016</v>
      </c>
      <c r="I3133" s="69" t="str">
        <f>"*"&amp;C3133</f>
        <v>*Sacrifice of Form (TW)</v>
      </c>
    </row>
    <row r="3134" spans="1:9" x14ac:dyDescent="0.25">
      <c r="A3134" t="s">
        <v>1227</v>
      </c>
      <c r="B3134">
        <f>COUNTIF(progressive!C$13:BW$227,'cards-dc.json'!I1742)</f>
        <v>1</v>
      </c>
      <c r="C3134" t="s">
        <v>7285</v>
      </c>
      <c r="D3134" t="s">
        <v>3813</v>
      </c>
      <c r="E3134" s="56" t="s">
        <v>3937</v>
      </c>
      <c r="F3134" t="s">
        <v>9790</v>
      </c>
      <c r="G3134" t="s">
        <v>9788</v>
      </c>
      <c r="H3134" t="s">
        <v>13017</v>
      </c>
      <c r="I3134" s="69" t="str">
        <f>"*"&amp;C3134</f>
        <v>*Safe from the Shadow (AS)</v>
      </c>
    </row>
    <row r="3135" spans="1:9" x14ac:dyDescent="0.25">
      <c r="A3135" t="s">
        <v>1593</v>
      </c>
      <c r="B3135">
        <f>COUNTIF(progressive!C$13:BW$227,'cards-dc.json'!I2171)</f>
        <v>0</v>
      </c>
      <c r="C3135" t="s">
        <v>7286</v>
      </c>
      <c r="D3135" t="s">
        <v>3822</v>
      </c>
      <c r="E3135">
        <v>0</v>
      </c>
      <c r="F3135">
        <v>0</v>
      </c>
      <c r="G3135">
        <v>0</v>
      </c>
      <c r="H3135" t="s">
        <v>13018</v>
      </c>
      <c r="I3135" s="69" t="str">
        <f>"*"&amp;C3135</f>
        <v>*Sail to the West (FB)</v>
      </c>
    </row>
    <row r="3136" spans="1:9" x14ac:dyDescent="0.25">
      <c r="A3136" t="s">
        <v>2057</v>
      </c>
      <c r="B3136">
        <f>COUNTIF(progressive!C$13:BW$227,'cards-dc.json'!I3335)</f>
        <v>0</v>
      </c>
      <c r="C3136" t="s">
        <v>7287</v>
      </c>
      <c r="D3136" t="s">
        <v>3815</v>
      </c>
      <c r="E3136" t="s">
        <v>3951</v>
      </c>
      <c r="F3136">
        <v>0</v>
      </c>
      <c r="G3136">
        <v>0</v>
      </c>
      <c r="H3136" t="s">
        <v>10124</v>
      </c>
      <c r="I3136" s="69" t="str">
        <f>"*"&amp;C3136</f>
        <v>*Sakal an-Khâr (BO)</v>
      </c>
    </row>
    <row r="3137" spans="1:9" x14ac:dyDescent="0.25">
      <c r="A3137" t="s">
        <v>3267</v>
      </c>
      <c r="B3137">
        <f>COUNTIF(progressive!C$13:BW$227,'cards-dc.json'!#REF!)</f>
        <v>0</v>
      </c>
      <c r="C3137" t="s">
        <v>7288</v>
      </c>
      <c r="D3137" t="s">
        <v>3832</v>
      </c>
      <c r="E3137" s="56" t="s">
        <v>3951</v>
      </c>
      <c r="F3137">
        <v>0</v>
      </c>
      <c r="G3137">
        <v>0</v>
      </c>
      <c r="H3137" t="s">
        <v>13019</v>
      </c>
      <c r="I3137" s="69" t="str">
        <f>"*"&amp;C3137</f>
        <v>*Sakalthôr (SL)</v>
      </c>
    </row>
    <row r="3138" spans="1:9" x14ac:dyDescent="0.25">
      <c r="A3138" t="s">
        <v>3268</v>
      </c>
      <c r="B3138">
        <f>COUNTIF(progressive!C$13:BW$227,'cards-dc.json'!#REF!)</f>
        <v>0</v>
      </c>
      <c r="C3138" t="s">
        <v>7289</v>
      </c>
      <c r="D3138" t="s">
        <v>3832</v>
      </c>
      <c r="E3138" s="56" t="s">
        <v>3951</v>
      </c>
      <c r="F3138">
        <v>0</v>
      </c>
      <c r="G3138">
        <v>0</v>
      </c>
      <c r="H3138" t="s">
        <v>13020</v>
      </c>
      <c r="I3138" s="69" t="str">
        <f>"*"&amp;C3138</f>
        <v>*Sakalure (SL)</v>
      </c>
    </row>
    <row r="3139" spans="1:9" x14ac:dyDescent="0.25">
      <c r="A3139" t="s">
        <v>2359</v>
      </c>
      <c r="B3139">
        <f>COUNTIF(progressive!C$13:BW$227,'cards-dc.json'!I3712)</f>
        <v>0</v>
      </c>
      <c r="C3139" t="s">
        <v>7290</v>
      </c>
      <c r="D3139" t="s">
        <v>3821</v>
      </c>
      <c r="E3139" t="s">
        <v>3951</v>
      </c>
      <c r="F3139">
        <v>0</v>
      </c>
      <c r="G3139">
        <v>0</v>
      </c>
      <c r="H3139" t="s">
        <v>13021</v>
      </c>
      <c r="I3139" s="69" t="str">
        <f>"*"&amp;C3139</f>
        <v>*Sakulbâr II (DS)</v>
      </c>
    </row>
    <row r="3140" spans="1:9" x14ac:dyDescent="0.25">
      <c r="A3140" t="s">
        <v>64</v>
      </c>
      <c r="B3140">
        <f>COUNTIF(progressive!C$13:BW$227,'cards-dc.json'!I66)</f>
        <v>0</v>
      </c>
      <c r="C3140" t="s">
        <v>7291</v>
      </c>
      <c r="D3140" t="s">
        <v>3835</v>
      </c>
      <c r="E3140" t="s">
        <v>3926</v>
      </c>
      <c r="F3140" t="s">
        <v>9787</v>
      </c>
      <c r="G3140" t="s">
        <v>9788</v>
      </c>
      <c r="H3140" t="s">
        <v>13022</v>
      </c>
      <c r="I3140" s="69" t="str">
        <f>"*"&amp;C3140</f>
        <v>*Sam Gamgee (TW)</v>
      </c>
    </row>
    <row r="3141" spans="1:9" x14ac:dyDescent="0.25">
      <c r="A3141" t="s">
        <v>2104</v>
      </c>
      <c r="B3141">
        <f>COUNTIF(progressive!C$13:BW$227,'cards-dc.json'!I3401)</f>
        <v>0</v>
      </c>
      <c r="C3141" t="s">
        <v>7292</v>
      </c>
      <c r="D3141" t="s">
        <v>3815</v>
      </c>
      <c r="E3141" t="s">
        <v>3951</v>
      </c>
      <c r="F3141">
        <v>0</v>
      </c>
      <c r="G3141">
        <v>0</v>
      </c>
      <c r="H3141" t="s">
        <v>13023</v>
      </c>
      <c r="I3141" s="69" t="str">
        <f>"*"&amp;C3141</f>
        <v>*Samarth [H] (BO)</v>
      </c>
    </row>
    <row r="3142" spans="1:9" x14ac:dyDescent="0.25">
      <c r="A3142" t="s">
        <v>2104</v>
      </c>
      <c r="B3142">
        <f>COUNTIF(progressive!C$13:BW$227,'cards-dc.json'!I3402)</f>
        <v>2</v>
      </c>
      <c r="C3142" t="s">
        <v>7293</v>
      </c>
      <c r="D3142" t="s">
        <v>3815</v>
      </c>
      <c r="E3142" t="s">
        <v>3951</v>
      </c>
      <c r="F3142">
        <v>0</v>
      </c>
      <c r="G3142">
        <v>0</v>
      </c>
      <c r="H3142" t="s">
        <v>13024</v>
      </c>
      <c r="I3142" s="69" t="str">
        <f>"*"&amp;C3142</f>
        <v>*Samarth [M] (BO)</v>
      </c>
    </row>
    <row r="3143" spans="1:9" x14ac:dyDescent="0.25">
      <c r="A3143" t="s">
        <v>2403</v>
      </c>
      <c r="B3143">
        <f>COUNTIF(progressive!C$13:BW$227,'cards-dc.json'!I3756)</f>
        <v>0</v>
      </c>
      <c r="C3143" t="s">
        <v>7294</v>
      </c>
      <c r="D3143" t="s">
        <v>3821</v>
      </c>
      <c r="E3143" s="56" t="s">
        <v>3951</v>
      </c>
      <c r="F3143">
        <v>0</v>
      </c>
      <c r="G3143">
        <v>0</v>
      </c>
      <c r="H3143" t="s">
        <v>13025</v>
      </c>
      <c r="I3143" s="69" t="str">
        <f>"*"&amp;C3143</f>
        <v>*Sanâr (DS)</v>
      </c>
    </row>
    <row r="3144" spans="1:9" x14ac:dyDescent="0.25">
      <c r="A3144" t="s">
        <v>3144</v>
      </c>
      <c r="B3144">
        <f>COUNTIF(progressive!C$13:BW$227,'cards-dc.json'!I3013)</f>
        <v>0</v>
      </c>
      <c r="C3144" t="s">
        <v>7295</v>
      </c>
      <c r="D3144" t="s">
        <v>3831</v>
      </c>
      <c r="E3144" t="s">
        <v>3951</v>
      </c>
      <c r="F3144">
        <v>0</v>
      </c>
      <c r="G3144">
        <v>0</v>
      </c>
      <c r="H3144" t="s">
        <v>13026</v>
      </c>
      <c r="I3144" s="69" t="str">
        <f>"*"&amp;C3144</f>
        <v>*Sancho Proudfoot (RS)</v>
      </c>
    </row>
    <row r="3145" spans="1:9" x14ac:dyDescent="0.25">
      <c r="A3145" t="s">
        <v>3217</v>
      </c>
      <c r="B3145">
        <f>COUNTIF(progressive!C$13:BW$227,'cards-dc.json'!I3106)</f>
        <v>0</v>
      </c>
      <c r="C3145" t="s">
        <v>7296</v>
      </c>
      <c r="D3145" t="s">
        <v>3831</v>
      </c>
      <c r="E3145" t="s">
        <v>3951</v>
      </c>
      <c r="F3145">
        <v>0</v>
      </c>
      <c r="G3145">
        <v>0</v>
      </c>
      <c r="H3145" t="s">
        <v>13027</v>
      </c>
      <c r="I3145" s="69" t="str">
        <f>"*"&amp;C3145</f>
        <v>*Sanctuary for the Birds (RS)</v>
      </c>
    </row>
    <row r="3146" spans="1:9" x14ac:dyDescent="0.25">
      <c r="A3146" t="s">
        <v>3381</v>
      </c>
      <c r="B3146">
        <f>COUNTIF(progressive!C$13:BW$227,'cards-dc.json'!#REF!)</f>
        <v>0</v>
      </c>
      <c r="C3146" t="s">
        <v>7297</v>
      </c>
      <c r="D3146" t="s">
        <v>3832</v>
      </c>
      <c r="E3146" s="56" t="s">
        <v>3951</v>
      </c>
      <c r="F3146">
        <v>0</v>
      </c>
      <c r="G3146">
        <v>0</v>
      </c>
      <c r="H3146" t="s">
        <v>13028</v>
      </c>
      <c r="I3146" s="69" t="str">
        <f>"*"&amp;C3146</f>
        <v>*Sand Demon (SL)</v>
      </c>
    </row>
    <row r="3147" spans="1:9" x14ac:dyDescent="0.25">
      <c r="A3147" t="s">
        <v>3293</v>
      </c>
      <c r="B3147">
        <f>COUNTIF(progressive!C$13:BW$227,'cards-dc.json'!#REF!)</f>
        <v>0</v>
      </c>
      <c r="C3147" t="s">
        <v>7298</v>
      </c>
      <c r="D3147" t="s">
        <v>3832</v>
      </c>
      <c r="E3147" t="s">
        <v>3951</v>
      </c>
      <c r="F3147">
        <v>0</v>
      </c>
      <c r="G3147">
        <v>0</v>
      </c>
      <c r="H3147" t="s">
        <v>13029</v>
      </c>
      <c r="I3147" s="69" t="str">
        <f>"*"&amp;C3147</f>
        <v>*Sand Devil (SL)</v>
      </c>
    </row>
    <row r="3148" spans="1:9" x14ac:dyDescent="0.25">
      <c r="A3148" t="s">
        <v>551</v>
      </c>
      <c r="B3148">
        <f>COUNTIF(progressive!C$13:BW$227,'cards-dc.json'!I920)</f>
        <v>0</v>
      </c>
      <c r="C3148" t="s">
        <v>7299</v>
      </c>
      <c r="D3148" t="s">
        <v>3833</v>
      </c>
      <c r="E3148" t="s">
        <v>3935</v>
      </c>
      <c r="F3148" t="s">
        <v>9789</v>
      </c>
      <c r="G3148" t="s">
        <v>9786</v>
      </c>
      <c r="H3148" t="s">
        <v>13030</v>
      </c>
      <c r="I3148" s="69" t="str">
        <f>"*"&amp;C3148</f>
        <v>*Sand-drake (TD)</v>
      </c>
    </row>
    <row r="3149" spans="1:9" x14ac:dyDescent="0.25">
      <c r="A3149" t="s">
        <v>3294</v>
      </c>
      <c r="B3149">
        <f>COUNTIF(progressive!C$13:BW$227,'cards-dc.json'!#REF!)</f>
        <v>0</v>
      </c>
      <c r="C3149" t="s">
        <v>7300</v>
      </c>
      <c r="D3149" t="s">
        <v>3832</v>
      </c>
      <c r="E3149" t="s">
        <v>3951</v>
      </c>
      <c r="F3149">
        <v>0</v>
      </c>
      <c r="G3149">
        <v>0</v>
      </c>
      <c r="H3149" t="s">
        <v>13031</v>
      </c>
      <c r="I3149" s="69" t="str">
        <f>"*"&amp;C3149</f>
        <v>*Sandstorm (SL)</v>
      </c>
    </row>
    <row r="3150" spans="1:9" x14ac:dyDescent="0.25">
      <c r="A3150" t="s">
        <v>3269</v>
      </c>
      <c r="B3150">
        <f>COUNTIF(progressive!C$13:BW$227,'cards-dc.json'!#REF!)</f>
        <v>0</v>
      </c>
      <c r="C3150" t="s">
        <v>7301</v>
      </c>
      <c r="D3150" t="s">
        <v>3832</v>
      </c>
      <c r="E3150" t="s">
        <v>3951</v>
      </c>
      <c r="F3150">
        <v>0</v>
      </c>
      <c r="G3150">
        <v>0</v>
      </c>
      <c r="H3150" t="s">
        <v>13032</v>
      </c>
      <c r="I3150" s="69" t="str">
        <f>"*"&amp;C3150</f>
        <v>*Sangahyando (SL)</v>
      </c>
    </row>
    <row r="3151" spans="1:9" x14ac:dyDescent="0.25">
      <c r="A3151" t="s">
        <v>369</v>
      </c>
      <c r="B3151">
        <f>COUNTIF(progressive!C$13:BW$227,'cards-dc.json'!I374)</f>
        <v>0</v>
      </c>
      <c r="C3151" t="s">
        <v>7302</v>
      </c>
      <c r="D3151" t="s">
        <v>3835</v>
      </c>
      <c r="E3151" s="56" t="s">
        <v>3926</v>
      </c>
      <c r="F3151" t="s">
        <v>9783</v>
      </c>
      <c r="G3151" t="s">
        <v>9788</v>
      </c>
      <c r="H3151" t="s">
        <v>13033</v>
      </c>
      <c r="I3151" s="69" t="str">
        <f>"*"&amp;C3151</f>
        <v>*Sapling of the White Tree (TW)</v>
      </c>
    </row>
    <row r="3152" spans="1:9" x14ac:dyDescent="0.25">
      <c r="A3152" t="s">
        <v>2058</v>
      </c>
      <c r="B3152">
        <f>COUNTIF(progressive!C$13:BW$227,'cards-dc.json'!I3336)</f>
        <v>0</v>
      </c>
      <c r="C3152" t="s">
        <v>7303</v>
      </c>
      <c r="D3152" t="s">
        <v>3815</v>
      </c>
      <c r="E3152" t="s">
        <v>3951</v>
      </c>
      <c r="F3152">
        <v>0</v>
      </c>
      <c r="G3152">
        <v>0</v>
      </c>
      <c r="H3152" t="s">
        <v>10124</v>
      </c>
      <c r="I3152" s="69" t="str">
        <f>"*"&amp;C3152</f>
        <v>*Sára Bask (BO)</v>
      </c>
    </row>
    <row r="3153" spans="1:9" x14ac:dyDescent="0.25">
      <c r="A3153" t="s">
        <v>2140</v>
      </c>
      <c r="B3153">
        <f>COUNTIF(progressive!C$13:BW$227,'cards-dc.json'!I3446)</f>
        <v>0</v>
      </c>
      <c r="C3153" t="s">
        <v>7304</v>
      </c>
      <c r="D3153" t="s">
        <v>3817</v>
      </c>
      <c r="E3153" t="s">
        <v>3951</v>
      </c>
      <c r="F3153">
        <v>0</v>
      </c>
      <c r="G3153">
        <v>0</v>
      </c>
      <c r="H3153" t="s">
        <v>13034</v>
      </c>
      <c r="I3153" s="69" t="str">
        <f>"*"&amp;C3153</f>
        <v>*Sarkarxë (CA)</v>
      </c>
    </row>
    <row r="3154" spans="1:9" x14ac:dyDescent="0.25">
      <c r="A3154" t="s">
        <v>470</v>
      </c>
      <c r="B3154">
        <f>COUNTIF(progressive!C$13:BW$227,'cards-dc.json'!I1619)</f>
        <v>0</v>
      </c>
      <c r="C3154" t="s">
        <v>7306</v>
      </c>
      <c r="D3154" t="s">
        <v>3825</v>
      </c>
      <c r="E3154" t="s">
        <v>3925</v>
      </c>
      <c r="F3154" t="s">
        <v>9793</v>
      </c>
      <c r="G3154" t="s">
        <v>9784</v>
      </c>
      <c r="H3154" t="s">
        <v>13035</v>
      </c>
      <c r="I3154" s="69" t="str">
        <f>"*"&amp;C3154</f>
        <v>*Sarn Goriwing [M] (LE)</v>
      </c>
    </row>
    <row r="3155" spans="1:9" x14ac:dyDescent="0.25">
      <c r="A3155" t="s">
        <v>470</v>
      </c>
      <c r="B3155">
        <f>COUNTIF(progressive!C$13:BW$227,'cards-dc.json'!I475)</f>
        <v>0</v>
      </c>
      <c r="C3155" t="s">
        <v>7305</v>
      </c>
      <c r="D3155" t="s">
        <v>3835</v>
      </c>
      <c r="E3155" s="56" t="s">
        <v>3931</v>
      </c>
      <c r="F3155" t="s">
        <v>9793</v>
      </c>
      <c r="G3155" t="s">
        <v>9788</v>
      </c>
      <c r="H3155" t="s">
        <v>13036</v>
      </c>
      <c r="I3155" s="69" t="str">
        <f>"*"&amp;C3155</f>
        <v>*Sarn Goriwing [H] (TW)</v>
      </c>
    </row>
    <row r="3156" spans="1:9" x14ac:dyDescent="0.25">
      <c r="A3156" t="s">
        <v>2249</v>
      </c>
      <c r="B3156">
        <f>COUNTIF(progressive!C$13:BW$227,'cards-dc.json'!I3569)</f>
        <v>0</v>
      </c>
      <c r="C3156" t="s">
        <v>7307</v>
      </c>
      <c r="D3156" t="s">
        <v>3817</v>
      </c>
      <c r="E3156" t="s">
        <v>3951</v>
      </c>
      <c r="F3156">
        <v>0</v>
      </c>
      <c r="G3156">
        <v>0</v>
      </c>
      <c r="H3156" t="s">
        <v>13037</v>
      </c>
      <c r="I3156" s="69" t="str">
        <f>"*"&amp;C3156</f>
        <v>*Sarûl [H] (CA)</v>
      </c>
    </row>
    <row r="3157" spans="1:9" x14ac:dyDescent="0.25">
      <c r="A3157" t="s">
        <v>2249</v>
      </c>
      <c r="B3157">
        <f>COUNTIF(progressive!C$13:BW$227,'cards-dc.json'!I3570)</f>
        <v>0</v>
      </c>
      <c r="C3157" t="s">
        <v>7308</v>
      </c>
      <c r="D3157" t="s">
        <v>3817</v>
      </c>
      <c r="E3157" t="s">
        <v>3951</v>
      </c>
      <c r="F3157">
        <v>0</v>
      </c>
      <c r="G3157">
        <v>0</v>
      </c>
      <c r="H3157" t="s">
        <v>13038</v>
      </c>
      <c r="I3157" s="69" t="str">
        <f>"*"&amp;C3157</f>
        <v>*Sarûl [M] (CA)</v>
      </c>
    </row>
    <row r="3158" spans="1:9" x14ac:dyDescent="0.25">
      <c r="A3158" t="s">
        <v>65</v>
      </c>
      <c r="B3158">
        <f>COUNTIF(progressive!C$13:BW$227,'cards-dc.json'!I67)</f>
        <v>0</v>
      </c>
      <c r="C3158" t="s">
        <v>7309</v>
      </c>
      <c r="D3158" t="s">
        <v>3835</v>
      </c>
      <c r="E3158" t="s">
        <v>3924</v>
      </c>
      <c r="F3158" t="s">
        <v>9787</v>
      </c>
      <c r="G3158" t="s">
        <v>9794</v>
      </c>
      <c r="H3158" t="s">
        <v>13039</v>
      </c>
      <c r="I3158" s="69" t="str">
        <f>"*"&amp;C3158</f>
        <v>*Saruman [H] (TW)</v>
      </c>
    </row>
    <row r="3159" spans="1:9" x14ac:dyDescent="0.25">
      <c r="A3159" t="s">
        <v>65</v>
      </c>
      <c r="B3159">
        <f>COUNTIF(progressive!C$13:BW$227,'cards-dc.json'!I1816)</f>
        <v>0</v>
      </c>
      <c r="C3159" t="s">
        <v>7310</v>
      </c>
      <c r="D3159" t="s">
        <v>3836</v>
      </c>
      <c r="E3159" t="s">
        <v>3948</v>
      </c>
      <c r="F3159" t="s">
        <v>9787</v>
      </c>
      <c r="G3159" t="s">
        <v>9794</v>
      </c>
      <c r="H3159" t="s">
        <v>13040</v>
      </c>
      <c r="I3159" s="69" t="str">
        <f>"*"&amp;C3159</f>
        <v>*Saruman [F] (WH)</v>
      </c>
    </row>
    <row r="3160" spans="1:9" x14ac:dyDescent="0.25">
      <c r="A3160" t="s">
        <v>1161</v>
      </c>
      <c r="B3160">
        <f>COUNTIF(progressive!C$13:BW$227,'cards-dc.json'!I1669)</f>
        <v>1</v>
      </c>
      <c r="C3160" t="s">
        <v>7311</v>
      </c>
      <c r="D3160" t="s">
        <v>3813</v>
      </c>
      <c r="E3160" t="s">
        <v>3936</v>
      </c>
      <c r="F3160" t="s">
        <v>9789</v>
      </c>
      <c r="G3160" t="s">
        <v>9786</v>
      </c>
      <c r="H3160" t="s">
        <v>13041</v>
      </c>
      <c r="I3160" s="69" t="str">
        <f>"*"&amp;C3160</f>
        <v>*Saruman the Wise (AS)</v>
      </c>
    </row>
    <row r="3161" spans="1:9" x14ac:dyDescent="0.25">
      <c r="A3161" t="s">
        <v>1343</v>
      </c>
      <c r="B3161">
        <f>COUNTIF(progressive!C$13:BW$227,'cards-dc.json'!I1899)</f>
        <v>0</v>
      </c>
      <c r="C3161" t="s">
        <v>7312</v>
      </c>
      <c r="D3161" t="s">
        <v>3836</v>
      </c>
      <c r="E3161" t="s">
        <v>3940</v>
      </c>
      <c r="F3161" t="s">
        <v>9790</v>
      </c>
      <c r="G3161" t="s">
        <v>9796</v>
      </c>
      <c r="H3161" t="s">
        <v>13042</v>
      </c>
      <c r="I3161" s="69" t="str">
        <f>"*"&amp;C3161</f>
        <v>*Saruman's Machinery (WH)</v>
      </c>
    </row>
    <row r="3162" spans="1:9" x14ac:dyDescent="0.25">
      <c r="A3162" t="s">
        <v>1344</v>
      </c>
      <c r="B3162">
        <f>COUNTIF(progressive!C$13:BW$227,'cards-dc.json'!I1900)</f>
        <v>0</v>
      </c>
      <c r="C3162" t="s">
        <v>7313</v>
      </c>
      <c r="D3162" t="s">
        <v>3836</v>
      </c>
      <c r="E3162" t="s">
        <v>3936</v>
      </c>
      <c r="F3162" t="s">
        <v>9790</v>
      </c>
      <c r="G3162" t="s">
        <v>9796</v>
      </c>
      <c r="H3162" t="s">
        <v>13043</v>
      </c>
      <c r="I3162" s="69" t="str">
        <f>"*"&amp;C3162</f>
        <v>*Saruman's Ring (WH)</v>
      </c>
    </row>
    <row r="3163" spans="1:9" x14ac:dyDescent="0.25">
      <c r="A3163" t="s">
        <v>635</v>
      </c>
      <c r="B3163">
        <f>COUNTIF(progressive!C$13:BW$227,'cards-dc.json'!I1004)</f>
        <v>0</v>
      </c>
      <c r="C3163" t="s">
        <v>7314</v>
      </c>
      <c r="D3163" t="s">
        <v>3833</v>
      </c>
      <c r="E3163" s="56" t="s">
        <v>3935</v>
      </c>
      <c r="F3163" t="s">
        <v>9790</v>
      </c>
      <c r="G3163" t="s">
        <v>9788</v>
      </c>
      <c r="H3163" t="s">
        <v>13044</v>
      </c>
      <c r="I3163" s="69" t="str">
        <f>"*"&amp;C3163</f>
        <v>*Sated Beast (TD)</v>
      </c>
    </row>
    <row r="3164" spans="1:9" x14ac:dyDescent="0.25">
      <c r="A3164" t="s">
        <v>1442</v>
      </c>
      <c r="B3164">
        <f>COUNTIF(progressive!C$13:BW$227,'cards-dc.json'!I2002)</f>
        <v>0</v>
      </c>
      <c r="C3164" t="s">
        <v>7315</v>
      </c>
      <c r="D3164" t="s">
        <v>3814</v>
      </c>
      <c r="E3164" t="s">
        <v>3927</v>
      </c>
      <c r="F3164" t="s">
        <v>9790</v>
      </c>
      <c r="G3164" t="s">
        <v>9784</v>
      </c>
      <c r="H3164" t="s">
        <v>13045</v>
      </c>
      <c r="I3164" s="69" t="str">
        <f>"*"&amp;C3164</f>
        <v>*Sauron (BA)</v>
      </c>
    </row>
    <row r="3165" spans="1:9" x14ac:dyDescent="0.25">
      <c r="A3165" t="s">
        <v>3270</v>
      </c>
      <c r="B3165">
        <f>COUNTIF(progressive!C$13:BW$227,'cards-dc.json'!#REF!)</f>
        <v>0</v>
      </c>
      <c r="C3165" t="s">
        <v>7316</v>
      </c>
      <c r="D3165" t="s">
        <v>3832</v>
      </c>
      <c r="E3165" t="s">
        <v>3951</v>
      </c>
      <c r="F3165">
        <v>0</v>
      </c>
      <c r="G3165">
        <v>0</v>
      </c>
      <c r="H3165" t="s">
        <v>13046</v>
      </c>
      <c r="I3165" s="69" t="str">
        <f>"*"&amp;C3165</f>
        <v>*Savgak (SL)</v>
      </c>
    </row>
    <row r="3166" spans="1:9" x14ac:dyDescent="0.25">
      <c r="A3166" t="s">
        <v>823</v>
      </c>
      <c r="B3166">
        <f>COUNTIF(progressive!C$13:BW$227,'cards-dc.json'!I1192)</f>
        <v>0</v>
      </c>
      <c r="C3166" t="s">
        <v>7317</v>
      </c>
      <c r="D3166" t="s">
        <v>3820</v>
      </c>
      <c r="E3166" s="56" t="s">
        <v>3937</v>
      </c>
      <c r="F3166" t="s">
        <v>9790</v>
      </c>
      <c r="G3166" t="s">
        <v>9788</v>
      </c>
      <c r="H3166" t="s">
        <v>13047</v>
      </c>
      <c r="I3166" s="69" t="str">
        <f>"*"&amp;C3166</f>
        <v>*Saw Further and Deeper (DM)</v>
      </c>
    </row>
    <row r="3167" spans="1:9" x14ac:dyDescent="0.25">
      <c r="A3167" t="s">
        <v>1063</v>
      </c>
      <c r="B3167">
        <f>COUNTIF(progressive!C$13:BW$227,'cards-dc.json'!I1499)</f>
        <v>0</v>
      </c>
      <c r="C3167" t="s">
        <v>7318</v>
      </c>
      <c r="D3167" t="s">
        <v>3825</v>
      </c>
      <c r="E3167" t="s">
        <v>3942</v>
      </c>
      <c r="F3167" t="s">
        <v>9783</v>
      </c>
      <c r="G3167" t="s">
        <v>9784</v>
      </c>
      <c r="H3167" t="s">
        <v>13048</v>
      </c>
      <c r="I3167" s="69" t="str">
        <f>"*"&amp;C3167</f>
        <v>*Saw-toothed Blade (LE)</v>
      </c>
    </row>
    <row r="3168" spans="1:9" x14ac:dyDescent="0.25">
      <c r="A3168" t="s">
        <v>10002</v>
      </c>
      <c r="B3168">
        <f>COUNTIF(progressive!C$13:BW$227,'cards-dc.json'!I3107)</f>
        <v>0</v>
      </c>
      <c r="C3168" t="s">
        <v>9950</v>
      </c>
      <c r="D3168" t="s">
        <v>3831</v>
      </c>
      <c r="H3168" t="s">
        <v>13049</v>
      </c>
      <c r="I3168" s="69" t="str">
        <f>"*"&amp;C3168</f>
        <v>*Say "Friend" and Enter (RS)</v>
      </c>
    </row>
    <row r="3169" spans="1:9" x14ac:dyDescent="0.25">
      <c r="A3169" t="s">
        <v>3549</v>
      </c>
      <c r="B3169">
        <f>COUNTIF(progressive!C$13:BW$227,'cards-dc.json'!I3260)</f>
        <v>0</v>
      </c>
      <c r="C3169" t="s">
        <v>7319</v>
      </c>
      <c r="D3169" t="s">
        <v>3834</v>
      </c>
      <c r="E3169" s="56" t="s">
        <v>3951</v>
      </c>
      <c r="F3169">
        <v>0</v>
      </c>
      <c r="G3169">
        <v>0</v>
      </c>
      <c r="H3169" t="s">
        <v>13050</v>
      </c>
      <c r="I3169" s="69" t="str">
        <f>"*"&amp;C3169</f>
        <v>*Say It And Have Done (TI)</v>
      </c>
    </row>
    <row r="3170" spans="1:9" x14ac:dyDescent="0.25">
      <c r="A3170" t="s">
        <v>636</v>
      </c>
      <c r="B3170">
        <f>COUNTIF(progressive!C$13:BW$227,'cards-dc.json'!I1005)</f>
        <v>0</v>
      </c>
      <c r="C3170" t="s">
        <v>7320</v>
      </c>
      <c r="D3170" t="s">
        <v>3833</v>
      </c>
      <c r="E3170" t="s">
        <v>3937</v>
      </c>
      <c r="F3170" t="s">
        <v>9783</v>
      </c>
      <c r="G3170" t="s">
        <v>9788</v>
      </c>
      <c r="H3170" t="s">
        <v>13051</v>
      </c>
      <c r="I3170" s="69" t="str">
        <f>"*"&amp;C3170</f>
        <v>*Scabbard of Chalcedony (TD)</v>
      </c>
    </row>
    <row r="3171" spans="1:9" x14ac:dyDescent="0.25">
      <c r="A3171" t="s">
        <v>1971</v>
      </c>
      <c r="B3171">
        <f>COUNTIF(progressive!C$13:BW$227,'cards-dc.json'!I2583)</f>
        <v>0</v>
      </c>
      <c r="C3171" t="s">
        <v>7321</v>
      </c>
      <c r="D3171" t="s">
        <v>3828</v>
      </c>
      <c r="E3171" t="s">
        <v>3951</v>
      </c>
      <c r="F3171">
        <v>0</v>
      </c>
      <c r="G3171">
        <v>0</v>
      </c>
      <c r="H3171" t="s">
        <v>13052</v>
      </c>
      <c r="I3171" s="69" t="str">
        <f>"*"&amp;C3171</f>
        <v>*Scara-hai (NE)</v>
      </c>
    </row>
    <row r="3172" spans="1:9" x14ac:dyDescent="0.25">
      <c r="A3172" t="s">
        <v>552</v>
      </c>
      <c r="B3172">
        <f>COUNTIF(progressive!C$13:BW$227,'cards-dc.json'!I921)</f>
        <v>0</v>
      </c>
      <c r="C3172" t="s">
        <v>7322</v>
      </c>
      <c r="D3172" t="s">
        <v>3833</v>
      </c>
      <c r="E3172" s="56" t="s">
        <v>3936</v>
      </c>
      <c r="F3172" t="s">
        <v>9789</v>
      </c>
      <c r="G3172" t="s">
        <v>9786</v>
      </c>
      <c r="H3172" t="s">
        <v>13053</v>
      </c>
      <c r="I3172" s="69" t="str">
        <f>"*"&amp;C3172</f>
        <v>*Scatha (TD)</v>
      </c>
    </row>
    <row r="3173" spans="1:9" x14ac:dyDescent="0.25">
      <c r="A3173" t="s">
        <v>553</v>
      </c>
      <c r="B3173">
        <f>COUNTIF(progressive!C$13:BW$227,'cards-dc.json'!I922)</f>
        <v>0</v>
      </c>
      <c r="C3173" t="s">
        <v>7323</v>
      </c>
      <c r="D3173" t="s">
        <v>3833</v>
      </c>
      <c r="E3173" t="s">
        <v>3935</v>
      </c>
      <c r="F3173" t="s">
        <v>9785</v>
      </c>
      <c r="G3173" t="s">
        <v>9786</v>
      </c>
      <c r="H3173" t="s">
        <v>13054</v>
      </c>
      <c r="I3173" s="69" t="str">
        <f>"*"&amp;C3173</f>
        <v>*Scatha Ahunt (TD)</v>
      </c>
    </row>
    <row r="3174" spans="1:9" x14ac:dyDescent="0.25">
      <c r="A3174" t="s">
        <v>554</v>
      </c>
      <c r="B3174">
        <f>COUNTIF(progressive!C$13:BW$227,'cards-dc.json'!I923)</f>
        <v>0</v>
      </c>
      <c r="C3174" t="s">
        <v>7324</v>
      </c>
      <c r="D3174" t="s">
        <v>3833</v>
      </c>
      <c r="E3174" t="s">
        <v>3940</v>
      </c>
      <c r="F3174" t="s">
        <v>9785</v>
      </c>
      <c r="G3174" t="s">
        <v>9786</v>
      </c>
      <c r="H3174" t="s">
        <v>13055</v>
      </c>
      <c r="I3174" s="69" t="str">
        <f>"*"&amp;C3174</f>
        <v>*Scatha at Home (TD)</v>
      </c>
    </row>
    <row r="3175" spans="1:9" x14ac:dyDescent="0.25">
      <c r="A3175" t="s">
        <v>1064</v>
      </c>
      <c r="B3175">
        <f>COUNTIF(progressive!C$13:BW$227,'cards-dc.json'!I1500)</f>
        <v>0</v>
      </c>
      <c r="C3175" t="s">
        <v>7325</v>
      </c>
      <c r="D3175" t="s">
        <v>3825</v>
      </c>
      <c r="E3175" t="s">
        <v>3927</v>
      </c>
      <c r="F3175" t="s">
        <v>9791</v>
      </c>
      <c r="G3175" t="s">
        <v>9784</v>
      </c>
      <c r="H3175" t="s">
        <v>13056</v>
      </c>
      <c r="I3175" s="69" t="str">
        <f>"*"&amp;C3175</f>
        <v>*Scatha Roused (LE)</v>
      </c>
    </row>
    <row r="3176" spans="1:9" x14ac:dyDescent="0.25">
      <c r="A3176" t="s">
        <v>2461</v>
      </c>
      <c r="B3176">
        <f>COUNTIF(progressive!C$13:BW$227,'cards-dc.json'!I3841)</f>
        <v>0</v>
      </c>
      <c r="C3176" t="s">
        <v>7326</v>
      </c>
      <c r="D3176" t="s">
        <v>3823</v>
      </c>
      <c r="E3176" t="s">
        <v>3951</v>
      </c>
      <c r="F3176">
        <v>0</v>
      </c>
      <c r="G3176">
        <v>0</v>
      </c>
      <c r="H3176" t="s">
        <v>13057</v>
      </c>
      <c r="I3176" s="69" t="str">
        <f>"*"&amp;C3176</f>
        <v>*Scatha the Worm (GW)</v>
      </c>
    </row>
    <row r="3177" spans="1:9" x14ac:dyDescent="0.25">
      <c r="A3177" t="s">
        <v>9909</v>
      </c>
      <c r="B3177">
        <f>COUNTIF(progressive!C$13:BW$227,'cards-dc.json'!I3261)</f>
        <v>0</v>
      </c>
      <c r="C3177" t="s">
        <v>9987</v>
      </c>
      <c r="D3177" t="s">
        <v>3834</v>
      </c>
      <c r="H3177" t="s">
        <v>13058</v>
      </c>
      <c r="I3177" s="69" t="str">
        <f>"*"&amp;C3177</f>
        <v>*Scatha's Hoard Dispersed (TI)</v>
      </c>
    </row>
    <row r="3178" spans="1:9" x14ac:dyDescent="0.25">
      <c r="A3178" t="s">
        <v>2688</v>
      </c>
      <c r="B3178">
        <f>COUNTIF(progressive!C$13:BW$227,'cards-dc.json'!#REF!)</f>
        <v>0</v>
      </c>
      <c r="C3178" t="s">
        <v>7327</v>
      </c>
      <c r="D3178" t="s">
        <v>3824</v>
      </c>
      <c r="E3178" t="s">
        <v>3951</v>
      </c>
      <c r="F3178">
        <v>0</v>
      </c>
      <c r="G3178">
        <v>0</v>
      </c>
      <c r="H3178" t="s">
        <v>13059</v>
      </c>
      <c r="I3178" s="69" t="str">
        <f>"*"&amp;C3178</f>
        <v>*Sceptre of Annúminas (KN)</v>
      </c>
    </row>
    <row r="3179" spans="1:9" x14ac:dyDescent="0.25">
      <c r="A3179" t="s">
        <v>1972</v>
      </c>
      <c r="B3179">
        <f>COUNTIF(progressive!C$13:BW$227,'cards-dc.json'!I2584)</f>
        <v>0</v>
      </c>
      <c r="C3179" t="s">
        <v>7328</v>
      </c>
      <c r="D3179" t="s">
        <v>3828</v>
      </c>
      <c r="E3179" t="s">
        <v>3951</v>
      </c>
      <c r="F3179">
        <v>0</v>
      </c>
      <c r="G3179">
        <v>0</v>
      </c>
      <c r="H3179" t="s">
        <v>13060</v>
      </c>
      <c r="I3179" s="69" t="str">
        <f>"*"&amp;C3179</f>
        <v>*Sceptre of Spirits (NE)</v>
      </c>
    </row>
    <row r="3180" spans="1:9" x14ac:dyDescent="0.25">
      <c r="A3180" t="s">
        <v>3702</v>
      </c>
      <c r="B3180">
        <f>COUNTIF(progressive!C$13:BW$227,'cards-dc.json'!I4266)</f>
        <v>0</v>
      </c>
      <c r="C3180" t="s">
        <v>7329</v>
      </c>
      <c r="D3180" t="s">
        <v>3837</v>
      </c>
      <c r="E3180" s="56" t="s">
        <v>3951</v>
      </c>
      <c r="F3180">
        <v>0</v>
      </c>
      <c r="G3180">
        <v>0</v>
      </c>
      <c r="H3180" t="s">
        <v>13061</v>
      </c>
      <c r="I3180" s="69" t="str">
        <f>"*"&amp;C3180</f>
        <v>*Sceptre of the Sea-kings (WR)</v>
      </c>
    </row>
    <row r="3181" spans="1:9" x14ac:dyDescent="0.25">
      <c r="A3181" t="s">
        <v>9910</v>
      </c>
      <c r="B3181">
        <f>COUNTIF(progressive!C$13:BW$227,'cards-dc.json'!I3262)</f>
        <v>0</v>
      </c>
      <c r="C3181" t="s">
        <v>9988</v>
      </c>
      <c r="D3181" t="s">
        <v>3834</v>
      </c>
      <c r="E3181" s="56"/>
      <c r="H3181" t="s">
        <v>13062</v>
      </c>
      <c r="I3181" s="69" t="str">
        <f>"*"&amp;C3181</f>
        <v>*Scheming Wizard (TI)</v>
      </c>
    </row>
    <row r="3182" spans="1:9" x14ac:dyDescent="0.25">
      <c r="A3182" t="s">
        <v>743</v>
      </c>
      <c r="B3182">
        <f>COUNTIF(progressive!C$13:BW$227,'cards-dc.json'!I1112)</f>
        <v>0</v>
      </c>
      <c r="C3182" t="s">
        <v>7330</v>
      </c>
      <c r="D3182" t="s">
        <v>3820</v>
      </c>
      <c r="E3182" t="s">
        <v>3935</v>
      </c>
      <c r="F3182" t="s">
        <v>9785</v>
      </c>
      <c r="G3182" t="s">
        <v>9786</v>
      </c>
      <c r="H3182" t="s">
        <v>13063</v>
      </c>
      <c r="I3182" s="69" t="str">
        <f>"*"&amp;C3182</f>
        <v>*Scimitars of Steel (DM)</v>
      </c>
    </row>
    <row r="3183" spans="1:9" x14ac:dyDescent="0.25">
      <c r="A3183" t="s">
        <v>3550</v>
      </c>
      <c r="B3183">
        <f>COUNTIF(progressive!C$13:BW$227,'cards-dc.json'!I3263)</f>
        <v>0</v>
      </c>
      <c r="C3183" t="s">
        <v>7331</v>
      </c>
      <c r="D3183" t="s">
        <v>3834</v>
      </c>
      <c r="E3183" s="56" t="s">
        <v>3951</v>
      </c>
      <c r="F3183">
        <v>0</v>
      </c>
      <c r="G3183">
        <v>0</v>
      </c>
      <c r="H3183" t="s">
        <v>13064</v>
      </c>
      <c r="I3183" s="69" t="str">
        <f>"*"&amp;C3183</f>
        <v>*Scion of Eorl (TI)</v>
      </c>
    </row>
    <row r="3184" spans="1:9" x14ac:dyDescent="0.25">
      <c r="A3184" t="s">
        <v>555</v>
      </c>
      <c r="B3184">
        <f>COUNTIF(progressive!C$13:BW$227,'cards-dc.json'!I924)</f>
        <v>3</v>
      </c>
      <c r="C3184" t="s">
        <v>7332</v>
      </c>
      <c r="D3184" t="s">
        <v>3833</v>
      </c>
      <c r="E3184" t="s">
        <v>3936</v>
      </c>
      <c r="F3184" t="s">
        <v>9789</v>
      </c>
      <c r="G3184" t="s">
        <v>9786</v>
      </c>
      <c r="H3184" t="s">
        <v>13065</v>
      </c>
      <c r="I3184" s="69" t="str">
        <f>"*"&amp;C3184</f>
        <v>*Scorba (TD)</v>
      </c>
    </row>
    <row r="3185" spans="1:9" x14ac:dyDescent="0.25">
      <c r="A3185" t="s">
        <v>556</v>
      </c>
      <c r="B3185">
        <f>COUNTIF(progressive!C$13:BW$227,'cards-dc.json'!I925)</f>
        <v>0</v>
      </c>
      <c r="C3185" t="s">
        <v>7333</v>
      </c>
      <c r="D3185" t="s">
        <v>3833</v>
      </c>
      <c r="E3185" t="s">
        <v>3935</v>
      </c>
      <c r="F3185" t="s">
        <v>9785</v>
      </c>
      <c r="G3185" t="s">
        <v>9786</v>
      </c>
      <c r="H3185" t="s">
        <v>13066</v>
      </c>
      <c r="I3185" s="69" t="str">
        <f>"*"&amp;C3185</f>
        <v>*Scorba Ahunt (TD)</v>
      </c>
    </row>
    <row r="3186" spans="1:9" x14ac:dyDescent="0.25">
      <c r="A3186" t="s">
        <v>557</v>
      </c>
      <c r="B3186">
        <f>COUNTIF(progressive!C$13:BW$227,'cards-dc.json'!I926)</f>
        <v>0</v>
      </c>
      <c r="C3186" t="s">
        <v>7334</v>
      </c>
      <c r="D3186" t="s">
        <v>3833</v>
      </c>
      <c r="E3186" s="56" t="s">
        <v>3940</v>
      </c>
      <c r="F3186" t="s">
        <v>9785</v>
      </c>
      <c r="G3186" t="s">
        <v>9786</v>
      </c>
      <c r="H3186" t="s">
        <v>13067</v>
      </c>
      <c r="I3186" s="69" t="str">
        <f>"*"&amp;C3186</f>
        <v>*Scorba at Home (TD)</v>
      </c>
    </row>
    <row r="3187" spans="1:9" x14ac:dyDescent="0.25">
      <c r="A3187" t="s">
        <v>1065</v>
      </c>
      <c r="B3187">
        <f>COUNTIF(progressive!C$13:BW$227,'cards-dc.json'!I1501)</f>
        <v>2</v>
      </c>
      <c r="C3187" t="s">
        <v>7335</v>
      </c>
      <c r="D3187" t="s">
        <v>3825</v>
      </c>
      <c r="E3187" t="s">
        <v>3927</v>
      </c>
      <c r="F3187" t="s">
        <v>9791</v>
      </c>
      <c r="G3187" t="s">
        <v>9784</v>
      </c>
      <c r="H3187" t="s">
        <v>13068</v>
      </c>
      <c r="I3187" s="69" t="str">
        <f>"*"&amp;C3187</f>
        <v>*Scorba Roused (LE)</v>
      </c>
    </row>
    <row r="3188" spans="1:9" x14ac:dyDescent="0.25">
      <c r="A3188" t="s">
        <v>1443</v>
      </c>
      <c r="B3188">
        <f>COUNTIF(progressive!C$13:BW$227,'cards-dc.json'!I2003)</f>
        <v>0</v>
      </c>
      <c r="C3188" t="s">
        <v>7336</v>
      </c>
      <c r="D3188" t="s">
        <v>3814</v>
      </c>
      <c r="E3188" t="s">
        <v>3927</v>
      </c>
      <c r="F3188" t="s">
        <v>9790</v>
      </c>
      <c r="G3188" t="s">
        <v>9784</v>
      </c>
      <c r="H3188" t="s">
        <v>13069</v>
      </c>
      <c r="I3188" s="69" t="str">
        <f>"*"&amp;C3188</f>
        <v>*Scourge of Fire (BA)</v>
      </c>
    </row>
    <row r="3189" spans="1:9" x14ac:dyDescent="0.25">
      <c r="A3189" t="s">
        <v>370</v>
      </c>
      <c r="B3189">
        <f>COUNTIF(progressive!C$13:BW$227,'cards-dc.json'!I1502)</f>
        <v>0</v>
      </c>
      <c r="C3189" t="s">
        <v>7338</v>
      </c>
      <c r="D3189" t="s">
        <v>3825</v>
      </c>
      <c r="E3189" t="s">
        <v>3926</v>
      </c>
      <c r="F3189" t="s">
        <v>9783</v>
      </c>
      <c r="G3189" t="s">
        <v>9784</v>
      </c>
      <c r="H3189" t="s">
        <v>13070</v>
      </c>
      <c r="I3189" s="69" t="str">
        <f>"*"&amp;C3189</f>
        <v>*Scroll of Isildur [M] (LE)</v>
      </c>
    </row>
    <row r="3190" spans="1:9" x14ac:dyDescent="0.25">
      <c r="A3190" t="s">
        <v>370</v>
      </c>
      <c r="B3190">
        <f>COUNTIF(progressive!C$13:BW$227,'cards-dc.json'!I375)</f>
        <v>0</v>
      </c>
      <c r="C3190" t="s">
        <v>7337</v>
      </c>
      <c r="D3190" t="s">
        <v>3835</v>
      </c>
      <c r="E3190" t="s">
        <v>3926</v>
      </c>
      <c r="F3190" t="s">
        <v>9783</v>
      </c>
      <c r="G3190" t="s">
        <v>9788</v>
      </c>
      <c r="H3190" t="s">
        <v>13071</v>
      </c>
      <c r="I3190" s="69" t="str">
        <f>"*"&amp;C3190</f>
        <v>*Scroll of Isildur [H] (TW)</v>
      </c>
    </row>
    <row r="3191" spans="1:9" x14ac:dyDescent="0.25">
      <c r="A3191" t="s">
        <v>2283</v>
      </c>
      <c r="B3191">
        <f>COUNTIF(progressive!C$13:BW$227,'cards-dc.json'!I3611)</f>
        <v>0</v>
      </c>
      <c r="C3191" t="s">
        <v>7339</v>
      </c>
      <c r="D3191" t="s">
        <v>3818</v>
      </c>
      <c r="E3191" s="56" t="s">
        <v>3951</v>
      </c>
      <c r="F3191">
        <v>0</v>
      </c>
      <c r="G3191">
        <v>0</v>
      </c>
      <c r="H3191" t="s">
        <v>10124</v>
      </c>
      <c r="I3191" s="69" t="str">
        <f>"*"&amp;C3191</f>
        <v>*Sea of Rhûn (CP)</v>
      </c>
    </row>
    <row r="3192" spans="1:9" x14ac:dyDescent="0.25">
      <c r="A3192" t="s">
        <v>558</v>
      </c>
      <c r="B3192">
        <f>COUNTIF(progressive!C$13:BW$227,'cards-dc.json'!I927)</f>
        <v>1</v>
      </c>
      <c r="C3192" t="s">
        <v>7340</v>
      </c>
      <c r="D3192" t="s">
        <v>3833</v>
      </c>
      <c r="E3192" t="s">
        <v>3938</v>
      </c>
      <c r="F3192" t="s">
        <v>9789</v>
      </c>
      <c r="G3192" t="s">
        <v>9786</v>
      </c>
      <c r="H3192" t="s">
        <v>13072</v>
      </c>
      <c r="I3192" s="69" t="str">
        <f>"*"&amp;C3192</f>
        <v>*Sea Serpent (TD)</v>
      </c>
    </row>
    <row r="3193" spans="1:9" x14ac:dyDescent="0.25">
      <c r="A3193" t="s">
        <v>3295</v>
      </c>
      <c r="B3193">
        <f>COUNTIF(progressive!C$13:BW$227,'cards-dc.json'!#REF!)</f>
        <v>0</v>
      </c>
      <c r="C3193" t="s">
        <v>7341</v>
      </c>
      <c r="D3193" t="s">
        <v>3832</v>
      </c>
      <c r="E3193" t="s">
        <v>3951</v>
      </c>
      <c r="F3193">
        <v>0</v>
      </c>
      <c r="G3193">
        <v>0</v>
      </c>
      <c r="H3193" t="s">
        <v>13073</v>
      </c>
      <c r="I3193" s="69" t="str">
        <f>"*"&amp;C3193</f>
        <v>*Sea-blockade (SL)</v>
      </c>
    </row>
    <row r="3194" spans="1:9" x14ac:dyDescent="0.25">
      <c r="A3194" t="s">
        <v>3296</v>
      </c>
      <c r="B3194">
        <f>COUNTIF(progressive!C$13:BW$227,'cards-dc.json'!#REF!)</f>
        <v>0</v>
      </c>
      <c r="C3194" t="s">
        <v>7342</v>
      </c>
      <c r="D3194" t="s">
        <v>3832</v>
      </c>
      <c r="E3194" t="s">
        <v>3951</v>
      </c>
      <c r="F3194">
        <v>0</v>
      </c>
      <c r="G3194">
        <v>0</v>
      </c>
      <c r="H3194" t="s">
        <v>13074</v>
      </c>
      <c r="I3194" s="69" t="str">
        <f>"*"&amp;C3194</f>
        <v>*Seafaring Bellakarin (SL)</v>
      </c>
    </row>
    <row r="3195" spans="1:9" x14ac:dyDescent="0.25">
      <c r="A3195" t="s">
        <v>3382</v>
      </c>
      <c r="B3195">
        <f>COUNTIF(progressive!C$13:BW$227,'cards-dc.json'!#REF!)</f>
        <v>0</v>
      </c>
      <c r="C3195" t="s">
        <v>7343</v>
      </c>
      <c r="D3195" t="s">
        <v>3832</v>
      </c>
      <c r="E3195" s="56" t="s">
        <v>3951</v>
      </c>
      <c r="F3195">
        <v>0</v>
      </c>
      <c r="G3195">
        <v>0</v>
      </c>
      <c r="H3195" t="s">
        <v>13075</v>
      </c>
      <c r="I3195" s="69" t="str">
        <f>"*"&amp;C3195</f>
        <v>*Sea-helm of Ciryatan (SL)</v>
      </c>
    </row>
    <row r="3196" spans="1:9" x14ac:dyDescent="0.25">
      <c r="A3196" t="s">
        <v>3013</v>
      </c>
      <c r="B3196">
        <f>COUNTIF(progressive!C$13:BW$227,'cards-dc.json'!I2812)</f>
        <v>1</v>
      </c>
      <c r="C3196" t="s">
        <v>7344</v>
      </c>
      <c r="D3196" t="s">
        <v>3829</v>
      </c>
      <c r="E3196" t="s">
        <v>3951</v>
      </c>
      <c r="F3196">
        <v>0</v>
      </c>
      <c r="G3196">
        <v>0</v>
      </c>
      <c r="H3196" t="s">
        <v>13076</v>
      </c>
      <c r="I3196" s="69" t="str">
        <f>"*"&amp;C3196</f>
        <v>*Seal-bone Totem (NW)</v>
      </c>
    </row>
    <row r="3197" spans="1:9" x14ac:dyDescent="0.25">
      <c r="A3197" t="s">
        <v>2776</v>
      </c>
      <c r="B3197">
        <f>COUNTIF(progressive!C$13:BW$227,'cards-dc.json'!I2964)</f>
        <v>0</v>
      </c>
      <c r="C3197" t="s">
        <v>7345</v>
      </c>
      <c r="D3197" t="s">
        <v>3826</v>
      </c>
      <c r="E3197" s="56" t="s">
        <v>3951</v>
      </c>
      <c r="F3197">
        <v>0</v>
      </c>
      <c r="G3197">
        <v>0</v>
      </c>
      <c r="H3197" t="s">
        <v>13077</v>
      </c>
      <c r="I3197" s="69" t="str">
        <f>"*"&amp;C3197</f>
        <v>*Search the Spires (ML)</v>
      </c>
    </row>
    <row r="3198" spans="1:9" x14ac:dyDescent="0.25">
      <c r="A3198" t="s">
        <v>559</v>
      </c>
      <c r="B3198">
        <f>COUNTIF(progressive!C$13:BW$227,'cards-dc.json'!I1338)</f>
        <v>0</v>
      </c>
      <c r="C3198" t="s">
        <v>7347</v>
      </c>
      <c r="D3198" t="s">
        <v>3825</v>
      </c>
      <c r="E3198" s="56" t="s">
        <v>3942</v>
      </c>
      <c r="F3198" t="s">
        <v>9785</v>
      </c>
      <c r="G3198" t="s">
        <v>9786</v>
      </c>
      <c r="H3198" t="s">
        <v>13078</v>
      </c>
      <c r="I3198" s="69" t="str">
        <f>"*"&amp;C3198</f>
        <v>*Searching Eye (LE)</v>
      </c>
    </row>
    <row r="3199" spans="1:9" x14ac:dyDescent="0.25">
      <c r="A3199" t="s">
        <v>559</v>
      </c>
      <c r="B3199">
        <f>COUNTIF(progressive!C$13:BW$227,'cards-dc.json'!I928)</f>
        <v>0</v>
      </c>
      <c r="C3199" t="s">
        <v>7346</v>
      </c>
      <c r="D3199" t="s">
        <v>3833</v>
      </c>
      <c r="E3199" s="56" t="s">
        <v>3937</v>
      </c>
      <c r="F3199" t="s">
        <v>9785</v>
      </c>
      <c r="G3199" t="s">
        <v>9786</v>
      </c>
      <c r="H3199" t="s">
        <v>13079</v>
      </c>
      <c r="I3199" s="69" t="str">
        <f>"*"&amp;C3199</f>
        <v>*Searching Eye (TD)</v>
      </c>
    </row>
    <row r="3200" spans="1:9" x14ac:dyDescent="0.25">
      <c r="A3200" t="s">
        <v>3551</v>
      </c>
      <c r="B3200">
        <f>COUNTIF(progressive!C$13:BW$227,'cards-dc.json'!I3264)</f>
        <v>0</v>
      </c>
      <c r="C3200" t="s">
        <v>7348</v>
      </c>
      <c r="D3200" t="s">
        <v>3834</v>
      </c>
      <c r="E3200" s="56" t="s">
        <v>3951</v>
      </c>
      <c r="F3200">
        <v>0</v>
      </c>
      <c r="G3200">
        <v>0</v>
      </c>
      <c r="H3200" t="s">
        <v>13080</v>
      </c>
      <c r="I3200" s="69" t="str">
        <f>"*"&amp;C3200</f>
        <v>*Seats of Seeing and Hearing (TI)</v>
      </c>
    </row>
    <row r="3201" spans="1:9" x14ac:dyDescent="0.25">
      <c r="A3201" t="s">
        <v>3218</v>
      </c>
      <c r="B3201">
        <f>COUNTIF(progressive!C$13:BW$227,'cards-dc.json'!I3108)</f>
        <v>0</v>
      </c>
      <c r="C3201" t="s">
        <v>7349</v>
      </c>
      <c r="D3201" t="s">
        <v>3831</v>
      </c>
      <c r="E3201" t="s">
        <v>3951</v>
      </c>
      <c r="F3201">
        <v>0</v>
      </c>
      <c r="G3201">
        <v>0</v>
      </c>
      <c r="H3201" t="s">
        <v>13081</v>
      </c>
      <c r="I3201" s="69" t="str">
        <f>"*"&amp;C3201</f>
        <v>*Second Breakfast (RS)</v>
      </c>
    </row>
    <row r="3202" spans="1:9" x14ac:dyDescent="0.25">
      <c r="A3202" t="s">
        <v>1973</v>
      </c>
      <c r="B3202">
        <f>COUNTIF(progressive!C$13:BW$227,'cards-dc.json'!I2585)</f>
        <v>0</v>
      </c>
      <c r="C3202" t="s">
        <v>7350</v>
      </c>
      <c r="D3202" t="s">
        <v>3828</v>
      </c>
      <c r="E3202" s="56" t="s">
        <v>3951</v>
      </c>
      <c r="F3202">
        <v>0</v>
      </c>
      <c r="G3202">
        <v>0</v>
      </c>
      <c r="H3202" t="s">
        <v>13082</v>
      </c>
      <c r="I3202" s="69" t="str">
        <f>"*"&amp;C3202</f>
        <v>*Second-in-Command (NE)</v>
      </c>
    </row>
    <row r="3203" spans="1:9" x14ac:dyDescent="0.25">
      <c r="A3203" t="s">
        <v>2404</v>
      </c>
      <c r="B3203">
        <f>COUNTIF(progressive!C$13:BW$227,'cards-dc.json'!I3757)</f>
        <v>0</v>
      </c>
      <c r="C3203" t="s">
        <v>7351</v>
      </c>
      <c r="D3203" t="s">
        <v>3821</v>
      </c>
      <c r="E3203" s="56" t="s">
        <v>3951</v>
      </c>
      <c r="F3203">
        <v>0</v>
      </c>
      <c r="G3203">
        <v>0</v>
      </c>
      <c r="H3203" t="s">
        <v>13083</v>
      </c>
      <c r="I3203" s="69" t="str">
        <f>"*"&amp;C3203</f>
        <v>*Secret Alliance (DS)</v>
      </c>
    </row>
    <row r="3204" spans="1:9" x14ac:dyDescent="0.25">
      <c r="A3204" t="s">
        <v>1228</v>
      </c>
      <c r="B3204">
        <f>COUNTIF(progressive!C$13:BW$227,'cards-dc.json'!I1743)</f>
        <v>0</v>
      </c>
      <c r="C3204" t="s">
        <v>7352</v>
      </c>
      <c r="D3204" t="s">
        <v>3813</v>
      </c>
      <c r="E3204" s="56" t="s">
        <v>3937</v>
      </c>
      <c r="F3204" t="s">
        <v>9783</v>
      </c>
      <c r="G3204" t="s">
        <v>9784</v>
      </c>
      <c r="H3204" t="s">
        <v>13084</v>
      </c>
      <c r="I3204" s="69" t="str">
        <f>"*"&amp;C3204</f>
        <v>*Secret Book (AS)</v>
      </c>
    </row>
    <row r="3205" spans="1:9" x14ac:dyDescent="0.25">
      <c r="A3205" t="s">
        <v>371</v>
      </c>
      <c r="B3205">
        <f>COUNTIF(progressive!C$13:BW$227,'cards-dc.json'!I376)</f>
        <v>0</v>
      </c>
      <c r="C3205" t="s">
        <v>7353</v>
      </c>
      <c r="D3205" t="s">
        <v>3835</v>
      </c>
      <c r="E3205" s="56" t="s">
        <v>3927</v>
      </c>
      <c r="F3205" t="s">
        <v>9790</v>
      </c>
      <c r="G3205" t="s">
        <v>9788</v>
      </c>
      <c r="H3205" t="s">
        <v>13085</v>
      </c>
      <c r="I3205" s="69" t="str">
        <f>"*"&amp;C3205</f>
        <v>*Secret Entrance (TW)</v>
      </c>
    </row>
    <row r="3206" spans="1:9" x14ac:dyDescent="0.25">
      <c r="A3206" t="s">
        <v>637</v>
      </c>
      <c r="B3206">
        <f>COUNTIF(progressive!C$13:BW$227,'cards-dc.json'!I1006)</f>
        <v>0</v>
      </c>
      <c r="C3206" t="s">
        <v>7354</v>
      </c>
      <c r="D3206" t="s">
        <v>3833</v>
      </c>
      <c r="E3206" t="s">
        <v>3937</v>
      </c>
      <c r="F3206" t="s">
        <v>9790</v>
      </c>
      <c r="G3206" t="s">
        <v>9788</v>
      </c>
      <c r="H3206" t="s">
        <v>13086</v>
      </c>
      <c r="I3206" s="69" t="str">
        <f>"*"&amp;C3206</f>
        <v>*Secret News (TD)</v>
      </c>
    </row>
    <row r="3207" spans="1:9" x14ac:dyDescent="0.25">
      <c r="A3207" t="s">
        <v>372</v>
      </c>
      <c r="B3207">
        <f>COUNTIF(progressive!C$13:BW$227,'cards-dc.json'!I377)</f>
        <v>0</v>
      </c>
      <c r="C3207" t="s">
        <v>7355</v>
      </c>
      <c r="D3207" t="s">
        <v>3835</v>
      </c>
      <c r="E3207" s="56" t="s">
        <v>3931</v>
      </c>
      <c r="F3207" t="s">
        <v>9790</v>
      </c>
      <c r="G3207" t="s">
        <v>9788</v>
      </c>
      <c r="H3207" t="s">
        <v>13087</v>
      </c>
      <c r="I3207" s="69" t="str">
        <f>"*"&amp;C3207</f>
        <v>*Secret Passage (TW)</v>
      </c>
    </row>
    <row r="3208" spans="1:9" x14ac:dyDescent="0.25">
      <c r="A3208" t="s">
        <v>2843</v>
      </c>
      <c r="B3208">
        <f>COUNTIF(progressive!C$13:BW$227,'cards-dc.json'!#REF!)</f>
        <v>0</v>
      </c>
      <c r="C3208" t="s">
        <v>7356</v>
      </c>
      <c r="D3208" t="s">
        <v>3827</v>
      </c>
      <c r="E3208" t="s">
        <v>3951</v>
      </c>
      <c r="F3208">
        <v>0</v>
      </c>
      <c r="G3208">
        <v>0</v>
      </c>
      <c r="H3208" t="s">
        <v>13088</v>
      </c>
      <c r="I3208" s="69" t="str">
        <f>"*"&amp;C3208</f>
        <v>*Secret Precious (MM)</v>
      </c>
    </row>
    <row r="3209" spans="1:9" x14ac:dyDescent="0.25">
      <c r="A3209" t="s">
        <v>824</v>
      </c>
      <c r="B3209">
        <f>COUNTIF(progressive!C$13:BW$227,'cards-dc.json'!I1193)</f>
        <v>0</v>
      </c>
      <c r="C3209" t="s">
        <v>7357</v>
      </c>
      <c r="D3209" t="s">
        <v>3820</v>
      </c>
      <c r="E3209" t="s">
        <v>3937</v>
      </c>
      <c r="F3209" t="s">
        <v>9790</v>
      </c>
      <c r="G3209" t="s">
        <v>9788</v>
      </c>
      <c r="H3209" t="s">
        <v>13089</v>
      </c>
      <c r="I3209" s="69" t="str">
        <f>"*"&amp;C3209</f>
        <v>*Secret Ways (DM)</v>
      </c>
    </row>
    <row r="3210" spans="1:9" x14ac:dyDescent="0.25">
      <c r="A3210" t="s">
        <v>1066</v>
      </c>
      <c r="B3210">
        <f>COUNTIF(progressive!C$13:BW$227,'cards-dc.json'!I1503)</f>
        <v>0</v>
      </c>
      <c r="C3210" t="s">
        <v>7358</v>
      </c>
      <c r="D3210" t="s">
        <v>3825</v>
      </c>
      <c r="E3210" t="s">
        <v>3926</v>
      </c>
      <c r="F3210" t="s">
        <v>9790</v>
      </c>
      <c r="G3210" t="s">
        <v>9784</v>
      </c>
      <c r="H3210" t="s">
        <v>13090</v>
      </c>
      <c r="I3210" s="69" t="str">
        <f>"*"&amp;C3210</f>
        <v>*Secrets of Their Forging (LE)</v>
      </c>
    </row>
    <row r="3211" spans="1:9" x14ac:dyDescent="0.25">
      <c r="A3211" t="s">
        <v>2405</v>
      </c>
      <c r="B3211">
        <f>COUNTIF(progressive!C$13:BW$227,'cards-dc.json'!I3758)</f>
        <v>0</v>
      </c>
      <c r="C3211" t="s">
        <v>7359</v>
      </c>
      <c r="D3211" t="s">
        <v>3821</v>
      </c>
      <c r="E3211" s="56" t="s">
        <v>3951</v>
      </c>
      <c r="F3211">
        <v>0</v>
      </c>
      <c r="G3211">
        <v>0</v>
      </c>
      <c r="H3211" t="s">
        <v>13091</v>
      </c>
      <c r="I3211" s="69" t="str">
        <f>"*"&amp;C3211</f>
        <v>*Sederi (DS)</v>
      </c>
    </row>
    <row r="3212" spans="1:9" x14ac:dyDescent="0.25">
      <c r="A3212" t="s">
        <v>3383</v>
      </c>
      <c r="B3212">
        <f>COUNTIF(progressive!C$13:BW$227,'cards-dc.json'!#REF!)</f>
        <v>0</v>
      </c>
      <c r="C3212" t="s">
        <v>7360</v>
      </c>
      <c r="D3212" t="s">
        <v>3832</v>
      </c>
      <c r="E3212" s="56" t="s">
        <v>3951</v>
      </c>
      <c r="F3212">
        <v>0</v>
      </c>
      <c r="G3212">
        <v>0</v>
      </c>
      <c r="H3212" t="s">
        <v>13092</v>
      </c>
      <c r="I3212" s="69" t="str">
        <f>"*"&amp;C3212</f>
        <v>*Seeing-stones of Ankatarë (SL)</v>
      </c>
    </row>
    <row r="3213" spans="1:9" x14ac:dyDescent="0.25">
      <c r="A3213" t="s">
        <v>2844</v>
      </c>
      <c r="B3213">
        <f>COUNTIF(progressive!C$13:BW$227,'cards-dc.json'!#REF!)</f>
        <v>0</v>
      </c>
      <c r="C3213" t="s">
        <v>7361</v>
      </c>
      <c r="D3213" t="s">
        <v>3827</v>
      </c>
      <c r="E3213" t="s">
        <v>3951</v>
      </c>
      <c r="F3213">
        <v>0</v>
      </c>
      <c r="G3213">
        <v>0</v>
      </c>
      <c r="H3213" t="s">
        <v>13093</v>
      </c>
      <c r="I3213" s="69" t="str">
        <f>"*"&amp;C3213</f>
        <v>*Seek for the Nine (MM)</v>
      </c>
    </row>
    <row r="3214" spans="1:9" x14ac:dyDescent="0.25">
      <c r="A3214" t="s">
        <v>744</v>
      </c>
      <c r="B3214">
        <f>COUNTIF(progressive!C$13:BW$227,'cards-dc.json'!I1113)</f>
        <v>0</v>
      </c>
      <c r="C3214" t="s">
        <v>7362</v>
      </c>
      <c r="D3214" t="s">
        <v>3820</v>
      </c>
      <c r="E3214" t="s">
        <v>3937</v>
      </c>
      <c r="F3214" t="s">
        <v>9785</v>
      </c>
      <c r="G3214" t="s">
        <v>9786</v>
      </c>
      <c r="H3214" t="s">
        <v>13094</v>
      </c>
      <c r="I3214" s="69" t="str">
        <f>"*"&amp;C3214</f>
        <v>*Seek without Success (DM)</v>
      </c>
    </row>
    <row r="3215" spans="1:9" x14ac:dyDescent="0.25">
      <c r="A3215" t="s">
        <v>1594</v>
      </c>
      <c r="B3215">
        <f>COUNTIF(progressive!C$13:BW$227,'cards-dc.json'!I2172)</f>
        <v>0</v>
      </c>
      <c r="C3215" t="s">
        <v>7363</v>
      </c>
      <c r="D3215" t="s">
        <v>3822</v>
      </c>
      <c r="E3215">
        <v>0</v>
      </c>
      <c r="F3215">
        <v>0</v>
      </c>
      <c r="G3215">
        <v>0</v>
      </c>
      <c r="H3215" t="s">
        <v>13095</v>
      </c>
      <c r="I3215" s="69" t="str">
        <f>"*"&amp;C3215</f>
        <v>*Seekers of Knowledge (FB)</v>
      </c>
    </row>
    <row r="3216" spans="1:9" x14ac:dyDescent="0.25">
      <c r="A3216" t="s">
        <v>1067</v>
      </c>
      <c r="B3216">
        <f>COUNTIF(progressive!C$13:BW$227,'cards-dc.json'!I1504)</f>
        <v>0</v>
      </c>
      <c r="C3216" t="s">
        <v>7364</v>
      </c>
      <c r="D3216" t="s">
        <v>3825</v>
      </c>
      <c r="E3216" s="56" t="s">
        <v>3942</v>
      </c>
      <c r="F3216" t="s">
        <v>9790</v>
      </c>
      <c r="G3216" t="s">
        <v>9784</v>
      </c>
      <c r="H3216" t="s">
        <v>13096</v>
      </c>
      <c r="I3216" s="69" t="str">
        <f>"*"&amp;C3216</f>
        <v>*Seize Prisoners (LE)</v>
      </c>
    </row>
    <row r="3217" spans="1:9" x14ac:dyDescent="0.25">
      <c r="A3217" t="s">
        <v>745</v>
      </c>
      <c r="B3217">
        <f>COUNTIF(progressive!C$13:BW$227,'cards-dc.json'!I1114)</f>
        <v>0</v>
      </c>
      <c r="C3217" t="s">
        <v>7365</v>
      </c>
      <c r="D3217" t="s">
        <v>3820</v>
      </c>
      <c r="E3217" t="s">
        <v>3937</v>
      </c>
      <c r="F3217" t="s">
        <v>9785</v>
      </c>
      <c r="G3217" t="s">
        <v>9786</v>
      </c>
      <c r="H3217" t="s">
        <v>13097</v>
      </c>
      <c r="I3217" s="69" t="str">
        <f>"*"&amp;C3217</f>
        <v>*Seized by Terror (DM)</v>
      </c>
    </row>
    <row r="3218" spans="1:9" x14ac:dyDescent="0.25">
      <c r="A3218" t="s">
        <v>3162</v>
      </c>
      <c r="B3218">
        <f>COUNTIF(progressive!C$13:BW$227,'cards-dc.json'!I3033)</f>
        <v>7</v>
      </c>
      <c r="C3218" t="s">
        <v>7366</v>
      </c>
      <c r="D3218" t="s">
        <v>3831</v>
      </c>
      <c r="E3218" t="s">
        <v>3951</v>
      </c>
      <c r="F3218">
        <v>0</v>
      </c>
      <c r="G3218">
        <v>0</v>
      </c>
      <c r="H3218" t="s">
        <v>13098</v>
      </c>
      <c r="I3218" s="69" t="str">
        <f>"*"&amp;C3218</f>
        <v>*Seized Upon the Bearer (RS)</v>
      </c>
    </row>
    <row r="3219" spans="1:9" x14ac:dyDescent="0.25">
      <c r="A3219" t="s">
        <v>3384</v>
      </c>
      <c r="B3219">
        <f>COUNTIF(progressive!C$13:BW$227,'cards-dc.json'!#REF!)</f>
        <v>0</v>
      </c>
      <c r="C3219" t="s">
        <v>7367</v>
      </c>
      <c r="D3219" t="s">
        <v>3832</v>
      </c>
      <c r="E3219" s="56" t="s">
        <v>3951</v>
      </c>
      <c r="F3219">
        <v>0</v>
      </c>
      <c r="G3219">
        <v>0</v>
      </c>
      <c r="H3219" t="s">
        <v>13099</v>
      </c>
      <c r="I3219" s="69" t="str">
        <f>"*"&amp;C3219</f>
        <v>*Selen Haskas (SL)</v>
      </c>
    </row>
    <row r="3220" spans="1:9" x14ac:dyDescent="0.25">
      <c r="A3220" t="s">
        <v>929</v>
      </c>
      <c r="B3220">
        <f>COUNTIF(progressive!C$13:BW$227,'cards-dc.json'!I1339)</f>
        <v>0</v>
      </c>
      <c r="C3220" t="s">
        <v>7368</v>
      </c>
      <c r="D3220" t="s">
        <v>3825</v>
      </c>
      <c r="E3220" t="s">
        <v>3945</v>
      </c>
      <c r="F3220" t="s">
        <v>9789</v>
      </c>
      <c r="G3220" t="s">
        <v>9786</v>
      </c>
      <c r="H3220" t="s">
        <v>13100</v>
      </c>
      <c r="I3220" s="69" t="str">
        <f>"*"&amp;C3220</f>
        <v>*Sellswords Between Charters (LE)</v>
      </c>
    </row>
    <row r="3221" spans="1:9" x14ac:dyDescent="0.25">
      <c r="A3221" t="s">
        <v>3014</v>
      </c>
      <c r="B3221">
        <f>COUNTIF(progressive!C$13:BW$227,'cards-dc.json'!I2813)</f>
        <v>0</v>
      </c>
      <c r="C3221" t="s">
        <v>7369</v>
      </c>
      <c r="D3221" t="s">
        <v>3829</v>
      </c>
      <c r="E3221" t="s">
        <v>3951</v>
      </c>
      <c r="F3221">
        <v>0</v>
      </c>
      <c r="G3221">
        <v>0</v>
      </c>
      <c r="H3221" t="s">
        <v>13101</v>
      </c>
      <c r="I3221" s="69" t="str">
        <f>"*"&amp;C3221</f>
        <v>*Senses More Keen Than Most (NW)</v>
      </c>
    </row>
    <row r="3222" spans="1:9" x14ac:dyDescent="0.25">
      <c r="A3222" t="s">
        <v>1509</v>
      </c>
      <c r="B3222">
        <f>COUNTIF(progressive!C$13:BW$227,'cards-dc.json'!I2086)</f>
        <v>0</v>
      </c>
      <c r="C3222" t="s">
        <v>7370</v>
      </c>
      <c r="D3222" t="s">
        <v>3822</v>
      </c>
      <c r="E3222">
        <v>0</v>
      </c>
      <c r="F3222">
        <v>0</v>
      </c>
      <c r="G3222">
        <v>0</v>
      </c>
      <c r="H3222" t="s">
        <v>13102</v>
      </c>
      <c r="I3222" s="69" t="str">
        <f>"*"&amp;C3222</f>
        <v>*Sentinel of the Grove (FB)</v>
      </c>
    </row>
    <row r="3223" spans="1:9" x14ac:dyDescent="0.25">
      <c r="A3223" t="s">
        <v>825</v>
      </c>
      <c r="B3223">
        <f>COUNTIF(progressive!C$13:BW$227,'cards-dc.json'!I1194)</f>
        <v>0</v>
      </c>
      <c r="C3223" t="s">
        <v>7371</v>
      </c>
      <c r="D3223" t="s">
        <v>3820</v>
      </c>
      <c r="E3223" s="56" t="s">
        <v>3935</v>
      </c>
      <c r="F3223" t="s">
        <v>9790</v>
      </c>
      <c r="G3223" t="s">
        <v>9788</v>
      </c>
      <c r="H3223" t="s">
        <v>13103</v>
      </c>
      <c r="I3223" s="69" t="str">
        <f>"*"&amp;C3223</f>
        <v>*Sentinels of Númenor (DM)</v>
      </c>
    </row>
    <row r="3224" spans="1:9" x14ac:dyDescent="0.25">
      <c r="A3224" t="s">
        <v>2360</v>
      </c>
      <c r="B3224">
        <f>COUNTIF(progressive!C$13:BW$227,'cards-dc.json'!I3713)</f>
        <v>0</v>
      </c>
      <c r="C3224" t="s">
        <v>7372</v>
      </c>
      <c r="D3224" t="s">
        <v>3821</v>
      </c>
      <c r="E3224" t="s">
        <v>3951</v>
      </c>
      <c r="F3224">
        <v>0</v>
      </c>
      <c r="G3224">
        <v>0</v>
      </c>
      <c r="H3224" t="s">
        <v>13104</v>
      </c>
      <c r="I3224" s="69" t="str">
        <f>"*"&amp;C3224</f>
        <v>*Seregul (DS)</v>
      </c>
    </row>
    <row r="3225" spans="1:9" x14ac:dyDescent="0.25">
      <c r="A3225" t="s">
        <v>2436</v>
      </c>
      <c r="B3225">
        <f>COUNTIF(progressive!C$13:BW$227,'cards-dc.json'!I3808)</f>
        <v>0</v>
      </c>
      <c r="C3225" t="s">
        <v>7373</v>
      </c>
      <c r="D3225" t="s">
        <v>3821</v>
      </c>
      <c r="E3225" s="56" t="s">
        <v>3951</v>
      </c>
      <c r="F3225">
        <v>0</v>
      </c>
      <c r="G3225">
        <v>0</v>
      </c>
      <c r="H3225" t="s">
        <v>13105</v>
      </c>
      <c r="I3225" s="69" t="str">
        <f>"*"&amp;C3225</f>
        <v>*Seregul's Keep [H] (DS)</v>
      </c>
    </row>
    <row r="3226" spans="1:9" x14ac:dyDescent="0.25">
      <c r="A3226" t="s">
        <v>2436</v>
      </c>
      <c r="B3226">
        <f>COUNTIF(progressive!C$13:BW$227,'cards-dc.json'!I3809)</f>
        <v>0</v>
      </c>
      <c r="C3226" t="s">
        <v>7374</v>
      </c>
      <c r="D3226" t="s">
        <v>3821</v>
      </c>
      <c r="E3226" t="s">
        <v>3951</v>
      </c>
      <c r="F3226">
        <v>0</v>
      </c>
      <c r="G3226">
        <v>0</v>
      </c>
      <c r="H3226" t="s">
        <v>13106</v>
      </c>
      <c r="I3226" s="69" t="str">
        <f>"*"&amp;C3226</f>
        <v>*Seregul's Keep [M] (DS)</v>
      </c>
    </row>
    <row r="3227" spans="1:9" x14ac:dyDescent="0.25">
      <c r="A3227" t="s">
        <v>1974</v>
      </c>
      <c r="B3227">
        <f>COUNTIF(progressive!C$13:BW$227,'cards-dc.json'!I2586)</f>
        <v>0</v>
      </c>
      <c r="C3227" t="s">
        <v>7375</v>
      </c>
      <c r="D3227" t="s">
        <v>3828</v>
      </c>
      <c r="E3227" s="56" t="s">
        <v>3951</v>
      </c>
      <c r="F3227">
        <v>0</v>
      </c>
      <c r="G3227">
        <v>0</v>
      </c>
      <c r="H3227" t="s">
        <v>13107</v>
      </c>
      <c r="I3227" s="69" t="str">
        <f>"*"&amp;C3227</f>
        <v>*Servants in the South and East (NE)</v>
      </c>
    </row>
    <row r="3228" spans="1:9" x14ac:dyDescent="0.25">
      <c r="A3228" t="s">
        <v>9876</v>
      </c>
      <c r="B3228">
        <f>COUNTIF(progressive!C$13:BW$227,'cards-dc.json'!I3109)</f>
        <v>0</v>
      </c>
      <c r="C3228" t="s">
        <v>9951</v>
      </c>
      <c r="D3228" t="s">
        <v>3831</v>
      </c>
      <c r="H3228" t="s">
        <v>10124</v>
      </c>
      <c r="I3228" s="69" t="str">
        <f>"*"&amp;C3228</f>
        <v>*Serve Us in Our Need (RS)</v>
      </c>
    </row>
    <row r="3229" spans="1:9" x14ac:dyDescent="0.25">
      <c r="A3229" t="s">
        <v>3751</v>
      </c>
      <c r="B3229">
        <f>COUNTIF(progressive!C$13:BW$227,'cards-dc.json'!I4323)</f>
        <v>3</v>
      </c>
      <c r="C3229" t="s">
        <v>7376</v>
      </c>
      <c r="D3229" t="s">
        <v>3837</v>
      </c>
      <c r="E3229" s="56" t="s">
        <v>3951</v>
      </c>
      <c r="F3229">
        <v>0</v>
      </c>
      <c r="G3229">
        <v>0</v>
      </c>
      <c r="H3229" t="s">
        <v>13108</v>
      </c>
      <c r="I3229" s="69" t="str">
        <f>"*"&amp;C3229</f>
        <v>*Setmaenen [H] (WR)</v>
      </c>
    </row>
    <row r="3230" spans="1:9" x14ac:dyDescent="0.25">
      <c r="A3230" t="s">
        <v>3751</v>
      </c>
      <c r="B3230">
        <f>COUNTIF(progressive!C$13:BW$227,'cards-dc.json'!I4324)</f>
        <v>3</v>
      </c>
      <c r="C3230" t="s">
        <v>7377</v>
      </c>
      <c r="D3230" t="s">
        <v>3837</v>
      </c>
      <c r="E3230" s="56" t="s">
        <v>3951</v>
      </c>
      <c r="F3230">
        <v>0</v>
      </c>
      <c r="G3230">
        <v>0</v>
      </c>
      <c r="H3230" t="s">
        <v>13109</v>
      </c>
      <c r="I3230" s="69" t="str">
        <f>"*"&amp;C3230</f>
        <v>*Setmaenen [M] (WR)</v>
      </c>
    </row>
    <row r="3231" spans="1:9" x14ac:dyDescent="0.25">
      <c r="A3231" t="s">
        <v>3128</v>
      </c>
      <c r="B3231">
        <f>COUNTIF(progressive!C$13:BW$227,'cards-dc.json'!#REF!)</f>
        <v>0</v>
      </c>
      <c r="C3231" t="s">
        <v>7378</v>
      </c>
      <c r="D3231" t="s">
        <v>3830</v>
      </c>
      <c r="E3231" t="s">
        <v>3951</v>
      </c>
      <c r="F3231">
        <v>0</v>
      </c>
      <c r="G3231">
        <v>0</v>
      </c>
      <c r="H3231" t="s">
        <v>13110</v>
      </c>
      <c r="I3231" s="69" t="str">
        <f>"*"&amp;C3231</f>
        <v>*Setting Up on His Own (RN)</v>
      </c>
    </row>
    <row r="3232" spans="1:9" x14ac:dyDescent="0.25">
      <c r="A3232" t="s">
        <v>1975</v>
      </c>
      <c r="B3232">
        <f>COUNTIF(progressive!C$13:BW$227,'cards-dc.json'!I2587)</f>
        <v>0</v>
      </c>
      <c r="C3232" t="s">
        <v>7379</v>
      </c>
      <c r="D3232" t="s">
        <v>3828</v>
      </c>
      <c r="E3232" t="s">
        <v>3951</v>
      </c>
      <c r="F3232">
        <v>0</v>
      </c>
      <c r="G3232">
        <v>0</v>
      </c>
      <c r="H3232" t="s">
        <v>13111</v>
      </c>
      <c r="I3232" s="69" t="str">
        <f>"*"&amp;C3232</f>
        <v>*Severed Tokens (NE)</v>
      </c>
    </row>
    <row r="3233" spans="1:9" x14ac:dyDescent="0.25">
      <c r="A3233" t="s">
        <v>2270</v>
      </c>
      <c r="B3233">
        <f>COUNTIF(progressive!C$13:BW$227,'cards-dc.json'!I3598)</f>
        <v>0</v>
      </c>
      <c r="C3233" t="s">
        <v>7380</v>
      </c>
      <c r="D3233" t="s">
        <v>3818</v>
      </c>
      <c r="E3233" s="56" t="s">
        <v>3951</v>
      </c>
      <c r="F3233">
        <v>0</v>
      </c>
      <c r="G3233">
        <v>0</v>
      </c>
      <c r="H3233" t="s">
        <v>13112</v>
      </c>
      <c r="I3233" s="69" t="str">
        <f>"*"&amp;C3233</f>
        <v>*Seyran (CP)</v>
      </c>
    </row>
    <row r="3234" spans="1:9" x14ac:dyDescent="0.25">
      <c r="A3234" t="s">
        <v>3331</v>
      </c>
      <c r="B3234">
        <f>COUNTIF(progressive!C$13:BW$227,'cards-dc.json'!#REF!)</f>
        <v>0</v>
      </c>
      <c r="C3234" t="s">
        <v>7381</v>
      </c>
      <c r="D3234" t="s">
        <v>3832</v>
      </c>
      <c r="E3234" t="s">
        <v>3951</v>
      </c>
      <c r="F3234">
        <v>0</v>
      </c>
      <c r="G3234">
        <v>0</v>
      </c>
      <c r="H3234" t="s">
        <v>10124</v>
      </c>
      <c r="I3234" s="69" t="str">
        <f>"*"&amp;C3234</f>
        <v>*Seznebab (SL)</v>
      </c>
    </row>
    <row r="3235" spans="1:9" x14ac:dyDescent="0.25">
      <c r="A3235" t="s">
        <v>2636</v>
      </c>
      <c r="B3235">
        <f>COUNTIF(progressive!C$13:BW$227,'cards-dc.json'!I4026)</f>
        <v>0</v>
      </c>
      <c r="C3235" t="s">
        <v>7382</v>
      </c>
      <c r="D3235" t="s">
        <v>3823</v>
      </c>
      <c r="E3235" s="56" t="s">
        <v>3951</v>
      </c>
      <c r="F3235">
        <v>0</v>
      </c>
      <c r="G3235">
        <v>0</v>
      </c>
      <c r="H3235" t="s">
        <v>13113</v>
      </c>
      <c r="I3235" s="69" t="str">
        <f>"*"&amp;C3235</f>
        <v>*Shab Arch [H] (GW)</v>
      </c>
    </row>
    <row r="3236" spans="1:9" x14ac:dyDescent="0.25">
      <c r="A3236" t="s">
        <v>2636</v>
      </c>
      <c r="B3236">
        <f>COUNTIF(progressive!C$13:BW$227,'cards-dc.json'!I4027)</f>
        <v>0</v>
      </c>
      <c r="C3236" t="s">
        <v>7383</v>
      </c>
      <c r="D3236" t="s">
        <v>3823</v>
      </c>
      <c r="E3236" s="56" t="s">
        <v>3951</v>
      </c>
      <c r="F3236">
        <v>0</v>
      </c>
      <c r="G3236">
        <v>0</v>
      </c>
      <c r="H3236" t="s">
        <v>13114</v>
      </c>
      <c r="I3236" s="69" t="str">
        <f>"*"&amp;C3236</f>
        <v>*Shab Arch [M] (GW)</v>
      </c>
    </row>
    <row r="3237" spans="1:9" x14ac:dyDescent="0.25">
      <c r="A3237" t="s">
        <v>560</v>
      </c>
      <c r="B3237">
        <f>COUNTIF(progressive!C$13:BW$227,'cards-dc.json'!I929)</f>
        <v>0</v>
      </c>
      <c r="C3237" t="s">
        <v>7384</v>
      </c>
      <c r="D3237" t="s">
        <v>3833</v>
      </c>
      <c r="E3237" t="s">
        <v>3936</v>
      </c>
      <c r="F3237" t="s">
        <v>9785</v>
      </c>
      <c r="G3237" t="s">
        <v>9786</v>
      </c>
      <c r="H3237" t="s">
        <v>13115</v>
      </c>
      <c r="I3237" s="69" t="str">
        <f>"*"&amp;C3237</f>
        <v>*Shadow of Mordor (TD)</v>
      </c>
    </row>
    <row r="3238" spans="1:9" x14ac:dyDescent="0.25">
      <c r="A3238" t="s">
        <v>746</v>
      </c>
      <c r="B3238">
        <f>COUNTIF(progressive!C$13:BW$227,'cards-dc.json'!I1115)</f>
        <v>0</v>
      </c>
      <c r="C3238" t="s">
        <v>7385</v>
      </c>
      <c r="D3238" t="s">
        <v>3820</v>
      </c>
      <c r="E3238" t="s">
        <v>3936</v>
      </c>
      <c r="F3238" t="s">
        <v>9785</v>
      </c>
      <c r="G3238" t="s">
        <v>9786</v>
      </c>
      <c r="H3238" t="s">
        <v>13116</v>
      </c>
      <c r="I3238" s="69" t="str">
        <f>"*"&amp;C3238</f>
        <v>*Shadow out of the Dark (DM)</v>
      </c>
    </row>
    <row r="3239" spans="1:9" x14ac:dyDescent="0.25">
      <c r="A3239" t="s">
        <v>1068</v>
      </c>
      <c r="B3239">
        <f>COUNTIF(progressive!C$13:BW$227,'cards-dc.json'!I1505)</f>
        <v>0</v>
      </c>
      <c r="C3239" t="s">
        <v>7386</v>
      </c>
      <c r="D3239" t="s">
        <v>3825</v>
      </c>
      <c r="E3239" s="56" t="s">
        <v>3926</v>
      </c>
      <c r="F3239" t="s">
        <v>9783</v>
      </c>
      <c r="G3239" t="s">
        <v>9784</v>
      </c>
      <c r="H3239" t="s">
        <v>13117</v>
      </c>
      <c r="I3239" s="69" t="str">
        <f>"*"&amp;C3239</f>
        <v>*Shadow-cloak (LE)</v>
      </c>
    </row>
    <row r="3240" spans="1:9" x14ac:dyDescent="0.25">
      <c r="A3240" t="s">
        <v>373</v>
      </c>
      <c r="B3240">
        <f>COUNTIF(progressive!C$13:BW$227,'cards-dc.json'!I378)</f>
        <v>0</v>
      </c>
      <c r="C3240" t="s">
        <v>7387</v>
      </c>
      <c r="D3240" t="s">
        <v>3835</v>
      </c>
      <c r="E3240" s="56" t="s">
        <v>3927</v>
      </c>
      <c r="F3240" t="s">
        <v>9792</v>
      </c>
      <c r="G3240" t="s">
        <v>9788</v>
      </c>
      <c r="H3240" t="s">
        <v>13118</v>
      </c>
      <c r="I3240" s="69" t="str">
        <f>"*"&amp;C3240</f>
        <v>*Shadowfax (TW)</v>
      </c>
    </row>
    <row r="3241" spans="1:9" x14ac:dyDescent="0.25">
      <c r="A3241" t="s">
        <v>893</v>
      </c>
      <c r="B3241">
        <f>COUNTIF(progressive!C$13:BW$227,'cards-dc.json'!I1262)</f>
        <v>0</v>
      </c>
      <c r="C3241" t="s">
        <v>7388</v>
      </c>
      <c r="D3241" t="s">
        <v>3825</v>
      </c>
      <c r="E3241" t="s">
        <v>3925</v>
      </c>
      <c r="F3241" t="s">
        <v>9787</v>
      </c>
      <c r="G3241" t="s">
        <v>9784</v>
      </c>
      <c r="H3241" t="s">
        <v>13119</v>
      </c>
      <c r="I3241" s="69" t="str">
        <f>"*"&amp;C3241</f>
        <v>*Shagrat (LE)</v>
      </c>
    </row>
    <row r="3242" spans="1:9" x14ac:dyDescent="0.25">
      <c r="A3242" t="s">
        <v>894</v>
      </c>
      <c r="B3242">
        <f>COUNTIF(progressive!C$13:BW$227,'cards-dc.json'!I1263)</f>
        <v>0</v>
      </c>
      <c r="C3242" t="s">
        <v>7389</v>
      </c>
      <c r="D3242" t="s">
        <v>3825</v>
      </c>
      <c r="E3242" s="56" t="s">
        <v>3927</v>
      </c>
      <c r="F3242" t="s">
        <v>9787</v>
      </c>
      <c r="G3242" t="s">
        <v>9784</v>
      </c>
      <c r="H3242" t="s">
        <v>13120</v>
      </c>
      <c r="I3242" s="69" t="str">
        <f>"*"&amp;C3242</f>
        <v>*Shámas (LE)</v>
      </c>
    </row>
    <row r="3243" spans="1:9" x14ac:dyDescent="0.25">
      <c r="A3243" t="s">
        <v>1345</v>
      </c>
      <c r="B3243">
        <f>COUNTIF(progressive!C$13:BW$227,'cards-dc.json'!I1901)</f>
        <v>3</v>
      </c>
      <c r="C3243" t="s">
        <v>7390</v>
      </c>
      <c r="D3243" t="s">
        <v>3836</v>
      </c>
      <c r="E3243" t="s">
        <v>3939</v>
      </c>
      <c r="F3243" t="s">
        <v>9790</v>
      </c>
      <c r="G3243" t="s">
        <v>9796</v>
      </c>
      <c r="H3243" t="s">
        <v>13121</v>
      </c>
      <c r="I3243" s="69" t="str">
        <f>"*"&amp;C3243</f>
        <v>*Shameful Deeds (WH)</v>
      </c>
    </row>
    <row r="3244" spans="1:9" x14ac:dyDescent="0.25">
      <c r="A3244" t="s">
        <v>3788</v>
      </c>
      <c r="C3244" t="s">
        <v>7391</v>
      </c>
      <c r="D3244" t="s">
        <v>3816</v>
      </c>
      <c r="E3244" t="s">
        <v>3951</v>
      </c>
      <c r="F3244">
        <v>0</v>
      </c>
      <c r="G3244">
        <v>0</v>
      </c>
      <c r="H3244" t="s">
        <v>13122</v>
      </c>
      <c r="I3244" s="69" t="str">
        <f>"*"&amp;C3244</f>
        <v>*Shapôl Udûn [H] (BU)</v>
      </c>
    </row>
    <row r="3245" spans="1:9" x14ac:dyDescent="0.25">
      <c r="A3245" t="s">
        <v>3788</v>
      </c>
      <c r="C3245" t="s">
        <v>7392</v>
      </c>
      <c r="D3245" t="s">
        <v>3816</v>
      </c>
      <c r="E3245" t="s">
        <v>3951</v>
      </c>
      <c r="F3245">
        <v>0</v>
      </c>
      <c r="G3245">
        <v>0</v>
      </c>
      <c r="H3245" t="s">
        <v>13123</v>
      </c>
      <c r="I3245" s="69" t="str">
        <f>"*"&amp;C3245</f>
        <v>*Shapôl Udûn [M] (BU)</v>
      </c>
    </row>
    <row r="3246" spans="1:9" x14ac:dyDescent="0.25">
      <c r="A3246" t="s">
        <v>3788</v>
      </c>
      <c r="C3246" t="s">
        <v>7393</v>
      </c>
      <c r="D3246" t="s">
        <v>3816</v>
      </c>
      <c r="E3246" t="s">
        <v>3951</v>
      </c>
      <c r="F3246">
        <v>0</v>
      </c>
      <c r="G3246">
        <v>0</v>
      </c>
      <c r="H3246" t="s">
        <v>13124</v>
      </c>
      <c r="I3246" s="69" t="str">
        <f>"*"&amp;C3246</f>
        <v>*Shapôl Udûn [B] (BU)</v>
      </c>
    </row>
    <row r="3247" spans="1:9" x14ac:dyDescent="0.25">
      <c r="A3247" t="s">
        <v>2213</v>
      </c>
      <c r="B3247">
        <f>COUNTIF(progressive!C$13:BW$227,'cards-dc.json'!I3519)</f>
        <v>0</v>
      </c>
      <c r="C3247" t="s">
        <v>7394</v>
      </c>
      <c r="D3247" t="s">
        <v>3817</v>
      </c>
      <c r="E3247" t="s">
        <v>3951</v>
      </c>
      <c r="F3247">
        <v>0</v>
      </c>
      <c r="G3247">
        <v>0</v>
      </c>
      <c r="H3247" t="s">
        <v>13125</v>
      </c>
      <c r="I3247" s="69" t="str">
        <f>"*"&amp;C3247</f>
        <v>*Sharaeki (CA)</v>
      </c>
    </row>
    <row r="3248" spans="1:9" x14ac:dyDescent="0.25">
      <c r="A3248" t="s">
        <v>2602</v>
      </c>
      <c r="B3248">
        <f>COUNTIF(progressive!C$13:BW$227,'cards-dc.json'!I3982)</f>
        <v>0</v>
      </c>
      <c r="C3248" t="s">
        <v>7395</v>
      </c>
      <c r="D3248" t="s">
        <v>3823</v>
      </c>
      <c r="E3248" s="56" t="s">
        <v>3951</v>
      </c>
      <c r="F3248">
        <v>0</v>
      </c>
      <c r="G3248">
        <v>0</v>
      </c>
      <c r="H3248" t="s">
        <v>13126</v>
      </c>
      <c r="I3248" s="69" t="str">
        <f>"*"&amp;C3248</f>
        <v>*Share of the Treasure (GW)</v>
      </c>
    </row>
    <row r="3249" spans="1:9" x14ac:dyDescent="0.25">
      <c r="A3249" t="s">
        <v>3552</v>
      </c>
      <c r="B3249">
        <f>COUNTIF(progressive!C$13:BW$227,'cards-dc.json'!I3265)</f>
        <v>0</v>
      </c>
      <c r="C3249" t="s">
        <v>7396</v>
      </c>
      <c r="D3249" t="s">
        <v>3834</v>
      </c>
      <c r="E3249" s="56" t="s">
        <v>3951</v>
      </c>
      <c r="F3249">
        <v>0</v>
      </c>
      <c r="G3249">
        <v>0</v>
      </c>
      <c r="H3249" t="s">
        <v>13127</v>
      </c>
      <c r="I3249" s="69" t="str">
        <f>"*"&amp;C3249</f>
        <v>*Sharkû (TI)</v>
      </c>
    </row>
    <row r="3250" spans="1:9" x14ac:dyDescent="0.25">
      <c r="A3250" t="s">
        <v>3703</v>
      </c>
      <c r="B3250">
        <f>COUNTIF(progressive!C$13:BW$227,'cards-dc.json'!I4267)</f>
        <v>1</v>
      </c>
      <c r="C3250" t="s">
        <v>7397</v>
      </c>
      <c r="D3250" t="s">
        <v>3837</v>
      </c>
      <c r="E3250" s="56" t="s">
        <v>3951</v>
      </c>
      <c r="F3250">
        <v>0</v>
      </c>
      <c r="G3250">
        <v>0</v>
      </c>
      <c r="H3250" t="s">
        <v>13128</v>
      </c>
      <c r="I3250" s="69" t="str">
        <f>"*"&amp;C3250</f>
        <v>*Sharp Blade (WR)</v>
      </c>
    </row>
    <row r="3251" spans="1:9" x14ac:dyDescent="0.25">
      <c r="A3251" t="s">
        <v>1976</v>
      </c>
      <c r="B3251">
        <f>COUNTIF(progressive!C$13:BW$227,'cards-dc.json'!I2588)</f>
        <v>0</v>
      </c>
      <c r="C3251" t="s">
        <v>7398</v>
      </c>
      <c r="D3251" t="s">
        <v>3828</v>
      </c>
      <c r="E3251" t="s">
        <v>3951</v>
      </c>
      <c r="F3251">
        <v>0</v>
      </c>
      <c r="G3251">
        <v>0</v>
      </c>
      <c r="H3251" t="s">
        <v>13129</v>
      </c>
      <c r="I3251" s="69" t="str">
        <f>"*"&amp;C3251</f>
        <v>*Sharpen Up (NE)</v>
      </c>
    </row>
    <row r="3252" spans="1:9" x14ac:dyDescent="0.25">
      <c r="A3252" t="s">
        <v>2720</v>
      </c>
      <c r="B3252">
        <f>COUNTIF(progressive!C$13:BW$227,'cards-dc.json'!I2908)</f>
        <v>2</v>
      </c>
      <c r="C3252" t="s">
        <v>7399</v>
      </c>
      <c r="D3252" t="s">
        <v>3826</v>
      </c>
      <c r="E3252" t="s">
        <v>3951</v>
      </c>
      <c r="F3252">
        <v>0</v>
      </c>
      <c r="G3252">
        <v>0</v>
      </c>
      <c r="H3252" t="s">
        <v>13130</v>
      </c>
      <c r="I3252" s="69" t="str">
        <f>"*"&amp;C3252</f>
        <v>*Shatrîn (ML)</v>
      </c>
    </row>
    <row r="3253" spans="1:9" x14ac:dyDescent="0.25">
      <c r="A3253" t="s">
        <v>157</v>
      </c>
      <c r="B3253">
        <f>COUNTIF(progressive!C$13:BW$227,'cards-dc.json'!I160)</f>
        <v>0</v>
      </c>
      <c r="C3253" t="s">
        <v>7400</v>
      </c>
      <c r="D3253" t="s">
        <v>3835</v>
      </c>
      <c r="E3253" s="56" t="s">
        <v>3927</v>
      </c>
      <c r="F3253" t="s">
        <v>9789</v>
      </c>
      <c r="G3253" t="s">
        <v>9786</v>
      </c>
      <c r="H3253" t="s">
        <v>13131</v>
      </c>
      <c r="I3253" s="69" t="str">
        <f>"*"&amp;C3253</f>
        <v>*Shelob (TW)</v>
      </c>
    </row>
    <row r="3254" spans="1:9" x14ac:dyDescent="0.25">
      <c r="A3254" t="s">
        <v>3704</v>
      </c>
      <c r="B3254">
        <f>COUNTIF(progressive!C$13:BW$227,'cards-dc.json'!I4268)</f>
        <v>0</v>
      </c>
      <c r="C3254" t="s">
        <v>7401</v>
      </c>
      <c r="D3254" t="s">
        <v>3837</v>
      </c>
      <c r="E3254" s="56" t="s">
        <v>3951</v>
      </c>
      <c r="F3254">
        <v>0</v>
      </c>
      <c r="G3254">
        <v>0</v>
      </c>
      <c r="H3254" t="s">
        <v>13132</v>
      </c>
      <c r="I3254" s="69" t="str">
        <f>"*"&amp;C3254</f>
        <v>*Shelob Ahungered (WR)</v>
      </c>
    </row>
    <row r="3255" spans="1:9" x14ac:dyDescent="0.25">
      <c r="A3255" t="s">
        <v>1392</v>
      </c>
      <c r="B3255">
        <f>COUNTIF(progressive!C$13:BW$227,'cards-dc.json'!I1952)</f>
        <v>0</v>
      </c>
      <c r="C3255" t="s">
        <v>7402</v>
      </c>
      <c r="D3255" t="s">
        <v>3814</v>
      </c>
      <c r="E3255" t="s">
        <v>3926</v>
      </c>
      <c r="F3255" t="s">
        <v>9789</v>
      </c>
      <c r="G3255" t="s">
        <v>9786</v>
      </c>
      <c r="H3255" t="s">
        <v>13133</v>
      </c>
      <c r="I3255" s="69" t="str">
        <f>"*"&amp;C3255</f>
        <v>*Shelob's Brood (BA)</v>
      </c>
    </row>
    <row r="3256" spans="1:9" x14ac:dyDescent="0.25">
      <c r="A3256" t="s">
        <v>471</v>
      </c>
      <c r="B3256">
        <f>COUNTIF(progressive!C$13:BW$227,'cards-dc.json'!I1620)</f>
        <v>0</v>
      </c>
      <c r="C3256" t="s">
        <v>7404</v>
      </c>
      <c r="D3256" t="s">
        <v>3825</v>
      </c>
      <c r="E3256" t="s">
        <v>3926</v>
      </c>
      <c r="F3256" t="s">
        <v>9793</v>
      </c>
      <c r="G3256" t="s">
        <v>9784</v>
      </c>
      <c r="H3256" t="s">
        <v>13134</v>
      </c>
      <c r="I3256" s="69" t="str">
        <f>"*"&amp;C3256</f>
        <v>*Shelob's Lair [M] (LE)</v>
      </c>
    </row>
    <row r="3257" spans="1:9" x14ac:dyDescent="0.25">
      <c r="A3257" t="s">
        <v>471</v>
      </c>
      <c r="B3257">
        <f>COUNTIF(progressive!C$13:BW$227,'cards-dc.json'!I476)</f>
        <v>0</v>
      </c>
      <c r="C3257" t="s">
        <v>7403</v>
      </c>
      <c r="D3257" t="s">
        <v>3835</v>
      </c>
      <c r="E3257" t="s">
        <v>3927</v>
      </c>
      <c r="F3257" t="s">
        <v>9793</v>
      </c>
      <c r="G3257" t="s">
        <v>9788</v>
      </c>
      <c r="H3257" t="s">
        <v>13135</v>
      </c>
      <c r="I3257" s="69" t="str">
        <f>"*"&amp;C3257</f>
        <v>*Shelob's Lair [H] (TW)</v>
      </c>
    </row>
    <row r="3258" spans="1:9" x14ac:dyDescent="0.25">
      <c r="A3258" t="s">
        <v>374</v>
      </c>
      <c r="B3258">
        <f>COUNTIF(progressive!C$13:BW$227,'cards-dc.json'!I379)</f>
        <v>0</v>
      </c>
      <c r="C3258" t="s">
        <v>7405</v>
      </c>
      <c r="D3258" t="s">
        <v>3835</v>
      </c>
      <c r="E3258" s="56" t="s">
        <v>3929</v>
      </c>
      <c r="F3258" t="s">
        <v>9783</v>
      </c>
      <c r="G3258" t="s">
        <v>9788</v>
      </c>
      <c r="H3258" t="s">
        <v>13136</v>
      </c>
      <c r="I3258" s="69" t="str">
        <f>"*"&amp;C3258</f>
        <v>*Shield of Iron-bound Ash (TW)</v>
      </c>
    </row>
    <row r="3259" spans="1:9" x14ac:dyDescent="0.25">
      <c r="A3259" t="s">
        <v>1346</v>
      </c>
      <c r="B3259">
        <f>COUNTIF(progressive!C$13:BW$227,'cards-dc.json'!I1902)</f>
        <v>0</v>
      </c>
      <c r="C3259" t="s">
        <v>7406</v>
      </c>
      <c r="D3259" t="s">
        <v>3836</v>
      </c>
      <c r="E3259" t="s">
        <v>3940</v>
      </c>
      <c r="F3259" t="s">
        <v>9790</v>
      </c>
      <c r="G3259" t="s">
        <v>9796</v>
      </c>
      <c r="H3259" t="s">
        <v>13137</v>
      </c>
      <c r="I3259" s="69" t="str">
        <f>"*"&amp;C3259</f>
        <v>*Shifter of Hues (WH)</v>
      </c>
    </row>
    <row r="3260" spans="1:9" x14ac:dyDescent="0.25">
      <c r="A3260" t="s">
        <v>1510</v>
      </c>
      <c r="B3260">
        <f>COUNTIF(progressive!C$13:BW$227,'cards-dc.json'!I2087)</f>
        <v>0</v>
      </c>
      <c r="C3260" t="s">
        <v>7407</v>
      </c>
      <c r="D3260" t="s">
        <v>3822</v>
      </c>
      <c r="E3260" s="56">
        <v>0</v>
      </c>
      <c r="F3260">
        <v>0</v>
      </c>
      <c r="G3260">
        <v>0</v>
      </c>
      <c r="H3260" t="s">
        <v>13138</v>
      </c>
      <c r="I3260" s="69" t="str">
        <f>"*"&amp;C3260</f>
        <v>*Shifting Paths (FB)</v>
      </c>
    </row>
    <row r="3261" spans="1:9" x14ac:dyDescent="0.25">
      <c r="A3261" t="s">
        <v>1777</v>
      </c>
      <c r="B3261">
        <f>COUNTIF(progressive!C$13:BW$227,'cards-dc.json'!I2376)</f>
        <v>0</v>
      </c>
      <c r="C3261" t="s">
        <v>7408</v>
      </c>
      <c r="D3261" t="s">
        <v>3819</v>
      </c>
      <c r="E3261" t="s">
        <v>3951</v>
      </c>
      <c r="F3261">
        <v>0</v>
      </c>
      <c r="G3261">
        <v>0</v>
      </c>
      <c r="H3261" t="s">
        <v>13139</v>
      </c>
      <c r="I3261" s="69" t="str">
        <f>"*"&amp;C3261</f>
        <v>*Shimmer of Hope (DF)</v>
      </c>
    </row>
    <row r="3262" spans="1:9" x14ac:dyDescent="0.25">
      <c r="A3262" t="s">
        <v>1482</v>
      </c>
      <c r="B3262">
        <f>COUNTIF(progressive!C$13:BW$227,'cards-dc.json'!I2059)</f>
        <v>2</v>
      </c>
      <c r="C3262" t="s">
        <v>7409</v>
      </c>
      <c r="D3262" t="s">
        <v>3822</v>
      </c>
      <c r="E3262" s="56">
        <v>0</v>
      </c>
      <c r="F3262">
        <v>0</v>
      </c>
      <c r="G3262">
        <v>0</v>
      </c>
      <c r="H3262" t="s">
        <v>13140</v>
      </c>
      <c r="I3262" s="69" t="str">
        <f>"*"&amp;C3262</f>
        <v>*Shipwright (FB)</v>
      </c>
    </row>
    <row r="3263" spans="1:9" x14ac:dyDescent="0.25">
      <c r="A3263" t="s">
        <v>3067</v>
      </c>
      <c r="B3263">
        <f>COUNTIF(progressive!C$13:BW$227,'cards-dc.json'!I2890)</f>
        <v>2</v>
      </c>
      <c r="C3263" t="s">
        <v>7410</v>
      </c>
      <c r="D3263" t="s">
        <v>3829</v>
      </c>
      <c r="E3263" t="s">
        <v>3951</v>
      </c>
      <c r="F3263">
        <v>0</v>
      </c>
      <c r="G3263">
        <v>0</v>
      </c>
      <c r="H3263" t="s">
        <v>13141</v>
      </c>
      <c r="I3263" s="69" t="str">
        <f>"*"&amp;C3263</f>
        <v>*Shoreless Isles [H] (NW)</v>
      </c>
    </row>
    <row r="3264" spans="1:9" x14ac:dyDescent="0.25">
      <c r="A3264" t="s">
        <v>3067</v>
      </c>
      <c r="B3264">
        <f>COUNTIF(progressive!C$13:BW$227,'cards-dc.json'!I2891)</f>
        <v>0</v>
      </c>
      <c r="C3264" t="s">
        <v>7411</v>
      </c>
      <c r="D3264" t="s">
        <v>3829</v>
      </c>
      <c r="E3264" t="s">
        <v>3951</v>
      </c>
      <c r="F3264">
        <v>0</v>
      </c>
      <c r="G3264">
        <v>0</v>
      </c>
      <c r="H3264" t="s">
        <v>13142</v>
      </c>
      <c r="I3264" s="69" t="str">
        <f>"*"&amp;C3264</f>
        <v>*Shoreless Isles [M] (NW)</v>
      </c>
    </row>
    <row r="3265" spans="1:9" x14ac:dyDescent="0.25">
      <c r="A3265" t="s">
        <v>2173</v>
      </c>
      <c r="B3265">
        <f>COUNTIF(progressive!C$13:BW$227,'cards-dc.json'!I3479)</f>
        <v>0</v>
      </c>
      <c r="C3265" t="s">
        <v>7412</v>
      </c>
      <c r="D3265" t="s">
        <v>3817</v>
      </c>
      <c r="E3265" t="s">
        <v>3951</v>
      </c>
      <c r="F3265">
        <v>0</v>
      </c>
      <c r="G3265">
        <v>0</v>
      </c>
      <c r="H3265" t="s">
        <v>10124</v>
      </c>
      <c r="I3265" s="69" t="str">
        <f>"*"&amp;C3265</f>
        <v>*Shores of Maquatostoth (CA)</v>
      </c>
    </row>
    <row r="3266" spans="1:9" x14ac:dyDescent="0.25">
      <c r="A3266" t="s">
        <v>2059</v>
      </c>
      <c r="B3266">
        <f>COUNTIF(progressive!C$13:BW$227,'cards-dc.json'!I3337)</f>
        <v>0</v>
      </c>
      <c r="C3266" t="s">
        <v>7413</v>
      </c>
      <c r="D3266" t="s">
        <v>3815</v>
      </c>
      <c r="E3266" t="s">
        <v>3951</v>
      </c>
      <c r="F3266">
        <v>0</v>
      </c>
      <c r="G3266">
        <v>0</v>
      </c>
      <c r="H3266" t="s">
        <v>10124</v>
      </c>
      <c r="I3266" s="69" t="str">
        <f>"*"&amp;C3266</f>
        <v>*Shores of Ormal (BO)</v>
      </c>
    </row>
    <row r="3267" spans="1:9" x14ac:dyDescent="0.25">
      <c r="A3267" t="s">
        <v>1162</v>
      </c>
      <c r="B3267">
        <f>COUNTIF(progressive!C$13:BW$227,'cards-dc.json'!I1670)</f>
        <v>0</v>
      </c>
      <c r="C3267" t="s">
        <v>7414</v>
      </c>
      <c r="D3267" t="s">
        <v>3813</v>
      </c>
      <c r="E3267" s="56" t="s">
        <v>3939</v>
      </c>
      <c r="F3267" t="s">
        <v>9785</v>
      </c>
      <c r="G3267" t="s">
        <v>9786</v>
      </c>
      <c r="H3267" t="s">
        <v>13143</v>
      </c>
      <c r="I3267" s="69" t="str">
        <f>"*"&amp;C3267</f>
        <v>*Short Legs Are Slow (AS)</v>
      </c>
    </row>
    <row r="3268" spans="1:9" x14ac:dyDescent="0.25">
      <c r="A3268" t="s">
        <v>1444</v>
      </c>
      <c r="B3268">
        <f>COUNTIF(progressive!C$13:BW$227,'cards-dc.json'!I2004)</f>
        <v>0</v>
      </c>
      <c r="C3268" t="s">
        <v>7415</v>
      </c>
      <c r="D3268" t="s">
        <v>3814</v>
      </c>
      <c r="E3268" s="56" t="s">
        <v>3927</v>
      </c>
      <c r="F3268" t="s">
        <v>9790</v>
      </c>
      <c r="G3268" t="s">
        <v>9788</v>
      </c>
      <c r="H3268" t="s">
        <v>13144</v>
      </c>
      <c r="I3268" s="69" t="str">
        <f>"*"&amp;C3268</f>
        <v>*Show Things Unbidden (BA)</v>
      </c>
    </row>
    <row r="3269" spans="1:9" x14ac:dyDescent="0.25">
      <c r="A3269" t="s">
        <v>472</v>
      </c>
      <c r="B3269">
        <f>COUNTIF(progressive!C$13:BW$227,'cards-dc.json'!I1621)</f>
        <v>0</v>
      </c>
      <c r="C3269" t="s">
        <v>7417</v>
      </c>
      <c r="D3269" t="s">
        <v>3825</v>
      </c>
      <c r="E3269" t="s">
        <v>3925</v>
      </c>
      <c r="F3269" t="s">
        <v>9793</v>
      </c>
      <c r="G3269" t="s">
        <v>9784</v>
      </c>
      <c r="H3269" t="s">
        <v>13145</v>
      </c>
      <c r="I3269" s="69" t="str">
        <f>"*"&amp;C3269</f>
        <v>*Shrel-Kain [M] (LE)</v>
      </c>
    </row>
    <row r="3270" spans="1:9" x14ac:dyDescent="0.25">
      <c r="A3270" t="s">
        <v>472</v>
      </c>
      <c r="B3270">
        <f>COUNTIF(progressive!C$13:BW$227,'cards-dc.json'!I477)</f>
        <v>0</v>
      </c>
      <c r="C3270" t="s">
        <v>7416</v>
      </c>
      <c r="D3270" t="s">
        <v>3835</v>
      </c>
      <c r="E3270" s="56" t="s">
        <v>3928</v>
      </c>
      <c r="F3270" t="s">
        <v>9793</v>
      </c>
      <c r="G3270" t="s">
        <v>9788</v>
      </c>
      <c r="H3270" t="s">
        <v>13146</v>
      </c>
      <c r="I3270" s="69" t="str">
        <f>"*"&amp;C3270</f>
        <v>*Shrel-Kain [H] (TW)</v>
      </c>
    </row>
    <row r="3271" spans="1:9" x14ac:dyDescent="0.25">
      <c r="A3271" t="s">
        <v>930</v>
      </c>
      <c r="B3271">
        <f>COUNTIF(progressive!C$13:BW$227,'cards-dc.json'!I1340)</f>
        <v>0</v>
      </c>
      <c r="C3271" t="s">
        <v>7418</v>
      </c>
      <c r="D3271" t="s">
        <v>3825</v>
      </c>
      <c r="E3271" s="56" t="s">
        <v>3926</v>
      </c>
      <c r="F3271" t="s">
        <v>9785</v>
      </c>
      <c r="G3271" t="s">
        <v>9786</v>
      </c>
      <c r="H3271" t="s">
        <v>13147</v>
      </c>
      <c r="I3271" s="69" t="str">
        <f>"*"&amp;C3271</f>
        <v>*Shut Yer Mouth (LE)</v>
      </c>
    </row>
    <row r="3272" spans="1:9" x14ac:dyDescent="0.25">
      <c r="A3272" t="s">
        <v>3332</v>
      </c>
      <c r="B3272">
        <f>COUNTIF(progressive!C$13:BW$227,'cards-dc.json'!#REF!)</f>
        <v>0</v>
      </c>
      <c r="C3272" t="s">
        <v>7419</v>
      </c>
      <c r="D3272" t="s">
        <v>3832</v>
      </c>
      <c r="E3272" t="s">
        <v>3951</v>
      </c>
      <c r="F3272">
        <v>0</v>
      </c>
      <c r="G3272">
        <v>0</v>
      </c>
      <c r="H3272" t="s">
        <v>10124</v>
      </c>
      <c r="I3272" s="69" t="str">
        <f>"*"&amp;C3272</f>
        <v>*Siakan (SL)</v>
      </c>
    </row>
    <row r="3273" spans="1:9" x14ac:dyDescent="0.25">
      <c r="A3273" t="s">
        <v>3385</v>
      </c>
      <c r="B3273">
        <f>COUNTIF(progressive!C$13:BW$227,'cards-dc.json'!#REF!)</f>
        <v>0</v>
      </c>
      <c r="C3273" t="s">
        <v>7420</v>
      </c>
      <c r="D3273" t="s">
        <v>3832</v>
      </c>
      <c r="E3273" s="56" t="s">
        <v>3951</v>
      </c>
      <c r="F3273">
        <v>0</v>
      </c>
      <c r="G3273">
        <v>0</v>
      </c>
      <c r="H3273" t="s">
        <v>13148</v>
      </c>
      <c r="I3273" s="69" t="str">
        <f>"*"&amp;C3273</f>
        <v>*Siaken (SL)</v>
      </c>
    </row>
    <row r="3274" spans="1:9" x14ac:dyDescent="0.25">
      <c r="A3274" t="s">
        <v>158</v>
      </c>
      <c r="B3274">
        <f>COUNTIF(progressive!C$13:BW$227,'cards-dc.json'!I161)</f>
        <v>0</v>
      </c>
      <c r="C3274" t="s">
        <v>7421</v>
      </c>
      <c r="D3274" t="s">
        <v>3835</v>
      </c>
      <c r="E3274" s="56" t="s">
        <v>3927</v>
      </c>
      <c r="F3274" t="s">
        <v>9785</v>
      </c>
      <c r="G3274" t="s">
        <v>9786</v>
      </c>
      <c r="H3274" t="s">
        <v>13149</v>
      </c>
      <c r="I3274" s="69" t="str">
        <f>"*"&amp;C3274</f>
        <v>*Siege (TW)</v>
      </c>
    </row>
    <row r="3275" spans="1:9" x14ac:dyDescent="0.25">
      <c r="A3275" t="s">
        <v>3015</v>
      </c>
      <c r="B3275">
        <f>COUNTIF(progressive!C$13:BW$227,'cards-dc.json'!I2814)</f>
        <v>0</v>
      </c>
      <c r="C3275" t="s">
        <v>7422</v>
      </c>
      <c r="D3275" t="s">
        <v>3829</v>
      </c>
      <c r="E3275" t="s">
        <v>3951</v>
      </c>
      <c r="F3275">
        <v>0</v>
      </c>
      <c r="G3275">
        <v>0</v>
      </c>
      <c r="H3275" t="s">
        <v>13150</v>
      </c>
      <c r="I3275" s="69" t="str">
        <f>"*"&amp;C3275</f>
        <v>*Siege of Evermist (NW)</v>
      </c>
    </row>
    <row r="3276" spans="1:9" x14ac:dyDescent="0.25">
      <c r="A3276" t="s">
        <v>3612</v>
      </c>
      <c r="B3276">
        <f>COUNTIF(progressive!C$13:BW$227,'cards-dc.json'!I4177)</f>
        <v>0</v>
      </c>
      <c r="C3276" t="s">
        <v>7423</v>
      </c>
      <c r="D3276" t="s">
        <v>3837</v>
      </c>
      <c r="E3276" s="56" t="s">
        <v>3951</v>
      </c>
      <c r="F3276">
        <v>0</v>
      </c>
      <c r="G3276">
        <v>0</v>
      </c>
      <c r="H3276" t="s">
        <v>13151</v>
      </c>
      <c r="I3276" s="69" t="str">
        <f>"*"&amp;C3276</f>
        <v>*Siege of Gondor (WR)</v>
      </c>
    </row>
    <row r="3277" spans="1:9" x14ac:dyDescent="0.25">
      <c r="A3277" t="s">
        <v>2603</v>
      </c>
      <c r="B3277">
        <f>COUNTIF(progressive!C$13:BW$227,'cards-dc.json'!I3983)</f>
        <v>0</v>
      </c>
      <c r="C3277" t="s">
        <v>7424</v>
      </c>
      <c r="D3277" t="s">
        <v>3823</v>
      </c>
      <c r="E3277" t="s">
        <v>3951</v>
      </c>
      <c r="F3277">
        <v>0</v>
      </c>
      <c r="G3277">
        <v>0</v>
      </c>
      <c r="H3277" t="s">
        <v>13152</v>
      </c>
      <c r="I3277" s="69" t="str">
        <f>"*"&amp;C3277</f>
        <v>*Sign of Might (GW)</v>
      </c>
    </row>
    <row r="3278" spans="1:9" x14ac:dyDescent="0.25">
      <c r="A3278" t="s">
        <v>159</v>
      </c>
      <c r="B3278">
        <f>COUNTIF(progressive!C$13:BW$227,'cards-dc.json'!I162)</f>
        <v>4</v>
      </c>
      <c r="C3278" t="s">
        <v>7425</v>
      </c>
      <c r="D3278" t="s">
        <v>3835</v>
      </c>
      <c r="E3278" s="56" t="s">
        <v>3927</v>
      </c>
      <c r="F3278" t="s">
        <v>9789</v>
      </c>
      <c r="G3278" t="s">
        <v>9786</v>
      </c>
      <c r="H3278" t="s">
        <v>13153</v>
      </c>
      <c r="I3278" s="69" t="str">
        <f>"*"&amp;C3278</f>
        <v>*Silent Watcher (TW)</v>
      </c>
    </row>
    <row r="3279" spans="1:9" x14ac:dyDescent="0.25">
      <c r="A3279" t="s">
        <v>2141</v>
      </c>
      <c r="B3279">
        <f>COUNTIF(progressive!C$13:BW$227,'cards-dc.json'!I3447)</f>
        <v>0</v>
      </c>
      <c r="C3279" t="s">
        <v>7426</v>
      </c>
      <c r="D3279" t="s">
        <v>3817</v>
      </c>
      <c r="E3279" t="s">
        <v>3951</v>
      </c>
      <c r="F3279">
        <v>0</v>
      </c>
      <c r="G3279">
        <v>0</v>
      </c>
      <c r="H3279" t="s">
        <v>13154</v>
      </c>
      <c r="I3279" s="69" t="str">
        <f>"*"&amp;C3279</f>
        <v>*Silion (CA)</v>
      </c>
    </row>
    <row r="3280" spans="1:9" x14ac:dyDescent="0.25">
      <c r="A3280" t="s">
        <v>3386</v>
      </c>
      <c r="B3280">
        <f>COUNTIF(progressive!C$13:BW$227,'cards-dc.json'!#REF!)</f>
        <v>0</v>
      </c>
      <c r="C3280" t="s">
        <v>7427</v>
      </c>
      <c r="D3280" t="s">
        <v>3832</v>
      </c>
      <c r="E3280" s="56" t="s">
        <v>3951</v>
      </c>
      <c r="F3280">
        <v>0</v>
      </c>
      <c r="G3280">
        <v>0</v>
      </c>
      <c r="H3280" t="s">
        <v>13155</v>
      </c>
      <c r="I3280" s="69" t="str">
        <f>"*"&amp;C3280</f>
        <v>*Sîrani (SL)</v>
      </c>
    </row>
    <row r="3281" spans="1:9" x14ac:dyDescent="0.25">
      <c r="A3281" t="s">
        <v>2142</v>
      </c>
      <c r="B3281">
        <f>COUNTIF(progressive!C$13:BW$227,'cards-dc.json'!I3448)</f>
        <v>0</v>
      </c>
      <c r="C3281" t="s">
        <v>7428</v>
      </c>
      <c r="D3281" t="s">
        <v>3817</v>
      </c>
      <c r="E3281" t="s">
        <v>3951</v>
      </c>
      <c r="F3281">
        <v>0</v>
      </c>
      <c r="G3281">
        <v>0</v>
      </c>
      <c r="H3281" t="s">
        <v>13156</v>
      </c>
      <c r="I3281" s="69" t="str">
        <f>"*"&amp;C3281</f>
        <v>*Sirnaur (CA)</v>
      </c>
    </row>
    <row r="3282" spans="1:9" x14ac:dyDescent="0.25">
      <c r="A3282" t="s">
        <v>1069</v>
      </c>
      <c r="B3282">
        <f>COUNTIF(progressive!C$13:BW$227,'cards-dc.json'!I1506)</f>
        <v>0</v>
      </c>
      <c r="C3282" t="s">
        <v>7429</v>
      </c>
      <c r="D3282" t="s">
        <v>3825</v>
      </c>
      <c r="E3282" t="s">
        <v>3944</v>
      </c>
      <c r="F3282" t="s">
        <v>9790</v>
      </c>
      <c r="G3282" t="s">
        <v>9784</v>
      </c>
      <c r="H3282" t="s">
        <v>13157</v>
      </c>
      <c r="I3282" s="69" t="str">
        <f>"*"&amp;C3282</f>
        <v>*Skies of Fire (LE)</v>
      </c>
    </row>
    <row r="3283" spans="1:9" x14ac:dyDescent="0.25">
      <c r="A3283" t="s">
        <v>3553</v>
      </c>
      <c r="B3283">
        <f>COUNTIF(progressive!C$13:BW$227,'cards-dc.json'!I3266)</f>
        <v>0</v>
      </c>
      <c r="C3283" t="s">
        <v>7430</v>
      </c>
      <c r="D3283" t="s">
        <v>3834</v>
      </c>
      <c r="E3283" s="56" t="s">
        <v>3951</v>
      </c>
      <c r="F3283">
        <v>0</v>
      </c>
      <c r="G3283">
        <v>0</v>
      </c>
      <c r="H3283" t="s">
        <v>13158</v>
      </c>
      <c r="I3283" s="69" t="str">
        <f>"*"&amp;C3283</f>
        <v>*Skilled Was Their Knighthood (TI)</v>
      </c>
    </row>
    <row r="3284" spans="1:9" x14ac:dyDescent="0.25">
      <c r="A3284" t="s">
        <v>375</v>
      </c>
      <c r="B3284">
        <f>COUNTIF(progressive!C$13:BW$227,'cards-dc.json'!I380)</f>
        <v>1</v>
      </c>
      <c r="C3284" t="s">
        <v>7431</v>
      </c>
      <c r="D3284" t="s">
        <v>3835</v>
      </c>
      <c r="E3284" s="56" t="s">
        <v>3927</v>
      </c>
      <c r="F3284" t="s">
        <v>9792</v>
      </c>
      <c r="G3284" t="s">
        <v>9788</v>
      </c>
      <c r="H3284" t="s">
        <v>13159</v>
      </c>
      <c r="I3284" s="69" t="str">
        <f>"*"&amp;C3284</f>
        <v>*Skinbark (TW)</v>
      </c>
    </row>
    <row r="3285" spans="1:9" x14ac:dyDescent="0.25">
      <c r="A3285" t="s">
        <v>638</v>
      </c>
      <c r="B3285">
        <f>COUNTIF(progressive!C$13:BW$227,'cards-dc.json'!I1007)</f>
        <v>1</v>
      </c>
      <c r="C3285" t="s">
        <v>7432</v>
      </c>
      <c r="D3285" t="s">
        <v>3833</v>
      </c>
      <c r="E3285" t="s">
        <v>3936</v>
      </c>
      <c r="F3285" t="s">
        <v>9790</v>
      </c>
      <c r="G3285" t="s">
        <v>9788</v>
      </c>
      <c r="H3285" t="s">
        <v>13160</v>
      </c>
      <c r="I3285" s="69" t="str">
        <f>"*"&amp;C3285</f>
        <v>*Skin-changer (TD)</v>
      </c>
    </row>
    <row r="3286" spans="1:9" x14ac:dyDescent="0.25">
      <c r="A3286" t="s">
        <v>3016</v>
      </c>
      <c r="B3286">
        <f>COUNTIF(progressive!C$13:BW$227,'cards-dc.json'!I2815)</f>
        <v>2</v>
      </c>
      <c r="C3286" t="s">
        <v>7433</v>
      </c>
      <c r="D3286" t="s">
        <v>3829</v>
      </c>
      <c r="E3286" s="56" t="s">
        <v>3951</v>
      </c>
      <c r="F3286">
        <v>0</v>
      </c>
      <c r="G3286">
        <v>0</v>
      </c>
      <c r="H3286" t="s">
        <v>13161</v>
      </c>
      <c r="I3286" s="69" t="str">
        <f>"*"&amp;C3286</f>
        <v>*Skis and Fur-coats (NW)</v>
      </c>
    </row>
    <row r="3287" spans="1:9" x14ac:dyDescent="0.25">
      <c r="A3287" t="s">
        <v>1977</v>
      </c>
      <c r="B3287">
        <f>COUNTIF(progressive!C$13:BW$227,'cards-dc.json'!I2589)</f>
        <v>0</v>
      </c>
      <c r="C3287" t="s">
        <v>7434</v>
      </c>
      <c r="D3287" t="s">
        <v>3828</v>
      </c>
      <c r="E3287" t="s">
        <v>3951</v>
      </c>
      <c r="F3287">
        <v>0</v>
      </c>
      <c r="G3287">
        <v>0</v>
      </c>
      <c r="H3287" t="s">
        <v>13162</v>
      </c>
      <c r="I3287" s="69" t="str">
        <f>"*"&amp;C3287</f>
        <v>*Slaves of Nurn (NE)</v>
      </c>
    </row>
    <row r="3288" spans="1:9" x14ac:dyDescent="0.25">
      <c r="A3288" t="s">
        <v>2845</v>
      </c>
      <c r="B3288">
        <f>COUNTIF(progressive!C$13:BW$227,'cards-dc.json'!#REF!)</f>
        <v>0</v>
      </c>
      <c r="C3288" t="s">
        <v>7435</v>
      </c>
      <c r="D3288" t="s">
        <v>3827</v>
      </c>
      <c r="E3288" t="s">
        <v>3951</v>
      </c>
      <c r="F3288">
        <v>0</v>
      </c>
      <c r="G3288">
        <v>0</v>
      </c>
      <c r="H3288" t="s">
        <v>13163</v>
      </c>
      <c r="I3288" s="69" t="str">
        <f>"*"&amp;C3288</f>
        <v>*Slaves to the Ring (MM)</v>
      </c>
    </row>
    <row r="3289" spans="1:9" x14ac:dyDescent="0.25">
      <c r="A3289" t="s">
        <v>3387</v>
      </c>
      <c r="B3289">
        <f>COUNTIF(progressive!C$13:BW$227,'cards-dc.json'!#REF!)</f>
        <v>0</v>
      </c>
      <c r="C3289" t="s">
        <v>7436</v>
      </c>
      <c r="D3289" t="s">
        <v>3832</v>
      </c>
      <c r="E3289" s="56" t="s">
        <v>3951</v>
      </c>
      <c r="F3289">
        <v>0</v>
      </c>
      <c r="G3289">
        <v>0</v>
      </c>
      <c r="H3289" t="s">
        <v>13164</v>
      </c>
      <c r="I3289" s="69" t="str">
        <f>"*"&amp;C3289</f>
        <v>*Slave-trader (SL)</v>
      </c>
    </row>
    <row r="3290" spans="1:9" x14ac:dyDescent="0.25">
      <c r="A3290" t="s">
        <v>160</v>
      </c>
      <c r="B3290">
        <f>COUNTIF(progressive!C$13:BW$227,'cards-dc.json'!I1341)</f>
        <v>0</v>
      </c>
      <c r="C3290" t="s">
        <v>7438</v>
      </c>
      <c r="D3290" t="s">
        <v>3825</v>
      </c>
      <c r="E3290" t="s">
        <v>3942</v>
      </c>
      <c r="F3290" t="s">
        <v>9789</v>
      </c>
      <c r="G3290" t="s">
        <v>9786</v>
      </c>
      <c r="H3290" t="s">
        <v>13165</v>
      </c>
      <c r="I3290" s="69" t="str">
        <f>"*"&amp;C3290</f>
        <v>*Slayer (LE)</v>
      </c>
    </row>
    <row r="3291" spans="1:9" x14ac:dyDescent="0.25">
      <c r="A3291" t="s">
        <v>160</v>
      </c>
      <c r="B3291">
        <f>COUNTIF(progressive!C$13:BW$227,'cards-dc.json'!I163)</f>
        <v>0</v>
      </c>
      <c r="C3291" t="s">
        <v>7437</v>
      </c>
      <c r="D3291" t="s">
        <v>3835</v>
      </c>
      <c r="E3291" t="s">
        <v>3931</v>
      </c>
      <c r="F3291" t="s">
        <v>9789</v>
      </c>
      <c r="G3291" t="s">
        <v>9786</v>
      </c>
      <c r="H3291" t="s">
        <v>13166</v>
      </c>
      <c r="I3291" s="69" t="str">
        <f>"*"&amp;C3291</f>
        <v>*Slayer (TW)</v>
      </c>
    </row>
    <row r="3292" spans="1:9" x14ac:dyDescent="0.25">
      <c r="A3292" t="s">
        <v>561</v>
      </c>
      <c r="B3292">
        <f>COUNTIF(progressive!C$13:BW$227,'cards-dc.json'!I930)</f>
        <v>0</v>
      </c>
      <c r="C3292" t="s">
        <v>7439</v>
      </c>
      <c r="D3292" t="s">
        <v>3833</v>
      </c>
      <c r="E3292" s="56" t="s">
        <v>3935</v>
      </c>
      <c r="F3292" t="s">
        <v>9785</v>
      </c>
      <c r="G3292" t="s">
        <v>9786</v>
      </c>
      <c r="H3292" t="s">
        <v>13167</v>
      </c>
      <c r="I3292" s="69" t="str">
        <f>"*"&amp;C3292</f>
        <v>*Sleepless Malice (TD)</v>
      </c>
    </row>
    <row r="3293" spans="1:9" x14ac:dyDescent="0.25">
      <c r="A3293" t="s">
        <v>1978</v>
      </c>
      <c r="B3293">
        <f>COUNTIF(progressive!C$13:BW$227,'cards-dc.json'!I2590)</f>
        <v>0</v>
      </c>
      <c r="C3293" t="s">
        <v>7440</v>
      </c>
      <c r="D3293" t="s">
        <v>3828</v>
      </c>
      <c r="E3293" t="s">
        <v>3951</v>
      </c>
      <c r="F3293">
        <v>0</v>
      </c>
      <c r="G3293">
        <v>0</v>
      </c>
      <c r="H3293" t="s">
        <v>13168</v>
      </c>
      <c r="I3293" s="69" t="str">
        <f>"*"&amp;C3293</f>
        <v>*Slew the Great Warrior (NE)</v>
      </c>
    </row>
    <row r="3294" spans="1:9" x14ac:dyDescent="0.25">
      <c r="A3294" t="s">
        <v>1163</v>
      </c>
      <c r="B3294">
        <f>COUNTIF(progressive!C$13:BW$227,'cards-dc.json'!I1671)</f>
        <v>0</v>
      </c>
      <c r="C3294" t="s">
        <v>7441</v>
      </c>
      <c r="D3294" t="s">
        <v>3813</v>
      </c>
      <c r="E3294" s="56" t="s">
        <v>3941</v>
      </c>
      <c r="F3294" t="s">
        <v>9785</v>
      </c>
      <c r="G3294" t="s">
        <v>9786</v>
      </c>
      <c r="H3294" t="s">
        <v>13169</v>
      </c>
      <c r="I3294" s="69" t="str">
        <f>"*"&amp;C3294</f>
        <v>*Slip Treacherously (AS)</v>
      </c>
    </row>
    <row r="3295" spans="1:9" x14ac:dyDescent="0.25">
      <c r="A3295" t="s">
        <v>1857</v>
      </c>
      <c r="B3295">
        <f>COUNTIF(progressive!C$13:BW$227,'cards-dc.json'!I2467)</f>
        <v>0</v>
      </c>
      <c r="C3295" t="s">
        <v>7442</v>
      </c>
      <c r="D3295" t="s">
        <v>3828</v>
      </c>
      <c r="E3295" t="s">
        <v>3951</v>
      </c>
      <c r="F3295">
        <v>0</v>
      </c>
      <c r="G3295">
        <v>0</v>
      </c>
      <c r="H3295" t="s">
        <v>13170</v>
      </c>
      <c r="I3295" s="69" t="str">
        <f>"*"&amp;C3295</f>
        <v>*Slipped out Quietly (NE)</v>
      </c>
    </row>
    <row r="3296" spans="1:9" x14ac:dyDescent="0.25">
      <c r="A3296" t="s">
        <v>3297</v>
      </c>
      <c r="B3296">
        <f>COUNTIF(progressive!C$13:BW$227,'cards-dc.json'!#REF!)</f>
        <v>0</v>
      </c>
      <c r="C3296" t="s">
        <v>7443</v>
      </c>
      <c r="D3296" t="s">
        <v>3832</v>
      </c>
      <c r="E3296" t="s">
        <v>3951</v>
      </c>
      <c r="F3296">
        <v>0</v>
      </c>
      <c r="G3296">
        <v>0</v>
      </c>
      <c r="H3296" t="s">
        <v>13171</v>
      </c>
      <c r="I3296" s="69" t="str">
        <f>"*"&amp;C3296</f>
        <v>*Sloth Bear (SL)</v>
      </c>
    </row>
    <row r="3297" spans="1:9" x14ac:dyDescent="0.25">
      <c r="A3297" t="s">
        <v>2368</v>
      </c>
      <c r="B3297">
        <f>COUNTIF(progressive!C$13:BW$227,'cards-dc.json'!I3721)</f>
        <v>0</v>
      </c>
      <c r="C3297" t="s">
        <v>7444</v>
      </c>
      <c r="D3297" t="s">
        <v>3821</v>
      </c>
      <c r="E3297" s="56" t="s">
        <v>3951</v>
      </c>
      <c r="F3297">
        <v>0</v>
      </c>
      <c r="G3297">
        <v>0</v>
      </c>
      <c r="H3297" t="s">
        <v>13172</v>
      </c>
      <c r="I3297" s="69" t="str">
        <f>"*"&amp;C3297</f>
        <v>*Slow-fang (DS)</v>
      </c>
    </row>
    <row r="3298" spans="1:9" x14ac:dyDescent="0.25">
      <c r="A3298" t="s">
        <v>2361</v>
      </c>
      <c r="B3298">
        <f>COUNTIF(progressive!C$13:BW$227,'cards-dc.json'!I3714)</f>
        <v>0</v>
      </c>
      <c r="C3298" t="s">
        <v>7445</v>
      </c>
      <c r="D3298" t="s">
        <v>3821</v>
      </c>
      <c r="E3298" t="s">
        <v>3951</v>
      </c>
      <c r="F3298">
        <v>0</v>
      </c>
      <c r="G3298">
        <v>0</v>
      </c>
      <c r="H3298" t="s">
        <v>13173</v>
      </c>
      <c r="I3298" s="69" t="str">
        <f>"*"&amp;C3298</f>
        <v>*Slûcrac (DS)</v>
      </c>
    </row>
    <row r="3299" spans="1:9" x14ac:dyDescent="0.25">
      <c r="A3299" t="s">
        <v>1261</v>
      </c>
      <c r="B3299">
        <f>COUNTIF(progressive!C$13:BW$227,'cards-dc.json'!I1817)</f>
        <v>0</v>
      </c>
      <c r="C3299" t="s">
        <v>7446</v>
      </c>
      <c r="D3299" t="s">
        <v>3836</v>
      </c>
      <c r="E3299" t="s">
        <v>3941</v>
      </c>
      <c r="F3299" t="s">
        <v>9787</v>
      </c>
      <c r="G3299" t="s">
        <v>9784</v>
      </c>
      <c r="H3299" t="s">
        <v>13174</v>
      </c>
      <c r="I3299" s="69" t="str">
        <f>"*"&amp;C3299</f>
        <v>*Sly Southerner (WH)</v>
      </c>
    </row>
    <row r="3300" spans="1:9" x14ac:dyDescent="0.25">
      <c r="A3300" t="s">
        <v>1858</v>
      </c>
      <c r="B3300">
        <f>COUNTIF(progressive!C$13:BW$227,'cards-dc.json'!I2468)</f>
        <v>0</v>
      </c>
      <c r="C3300" t="s">
        <v>7447</v>
      </c>
      <c r="D3300" t="s">
        <v>3828</v>
      </c>
      <c r="E3300" t="s">
        <v>3951</v>
      </c>
      <c r="F3300">
        <v>0</v>
      </c>
      <c r="G3300">
        <v>0</v>
      </c>
      <c r="H3300" t="s">
        <v>13175</v>
      </c>
      <c r="I3300" s="69" t="str">
        <f>"*"&amp;C3300</f>
        <v>*Slyardach (NE)</v>
      </c>
    </row>
    <row r="3301" spans="1:9" x14ac:dyDescent="0.25">
      <c r="A3301" t="s">
        <v>1070</v>
      </c>
      <c r="B3301">
        <f>COUNTIF(progressive!C$13:BW$227,'cards-dc.json'!I1507)</f>
        <v>0</v>
      </c>
      <c r="C3301" t="s">
        <v>7448</v>
      </c>
      <c r="D3301" t="s">
        <v>3825</v>
      </c>
      <c r="E3301" t="s">
        <v>3942</v>
      </c>
      <c r="F3301" t="s">
        <v>9790</v>
      </c>
      <c r="G3301" t="s">
        <v>9784</v>
      </c>
      <c r="H3301" t="s">
        <v>13176</v>
      </c>
      <c r="I3301" s="69" t="str">
        <f>"*"&amp;C3301</f>
        <v>*Smart and Secret (LE)</v>
      </c>
    </row>
    <row r="3302" spans="1:9" x14ac:dyDescent="0.25">
      <c r="A3302" t="s">
        <v>161</v>
      </c>
      <c r="B3302">
        <f>COUNTIF(progressive!C$13:BW$227,'cards-dc.json'!I164)</f>
        <v>0</v>
      </c>
      <c r="C3302" t="s">
        <v>7449</v>
      </c>
      <c r="D3302" t="s">
        <v>3835</v>
      </c>
      <c r="E3302" s="56" t="s">
        <v>3927</v>
      </c>
      <c r="F3302" t="s">
        <v>9789</v>
      </c>
      <c r="G3302" t="s">
        <v>9786</v>
      </c>
      <c r="H3302" t="s">
        <v>13177</v>
      </c>
      <c r="I3302" s="69" t="str">
        <f>"*"&amp;C3302</f>
        <v>*Smaug (TW)</v>
      </c>
    </row>
    <row r="3303" spans="1:9" x14ac:dyDescent="0.25">
      <c r="A3303" t="s">
        <v>562</v>
      </c>
      <c r="B3303">
        <f>COUNTIF(progressive!C$13:BW$227,'cards-dc.json'!I931)</f>
        <v>0</v>
      </c>
      <c r="C3303" t="s">
        <v>7450</v>
      </c>
      <c r="D3303" t="s">
        <v>3833</v>
      </c>
      <c r="E3303" s="56" t="s">
        <v>3935</v>
      </c>
      <c r="F3303" t="s">
        <v>9785</v>
      </c>
      <c r="G3303" t="s">
        <v>9786</v>
      </c>
      <c r="H3303" t="s">
        <v>13178</v>
      </c>
      <c r="I3303" s="69" t="str">
        <f>"*"&amp;C3303</f>
        <v>*Smaug Ahunt (TD)</v>
      </c>
    </row>
    <row r="3304" spans="1:9" x14ac:dyDescent="0.25">
      <c r="A3304" t="s">
        <v>563</v>
      </c>
      <c r="B3304">
        <f>COUNTIF(progressive!C$13:BW$227,'cards-dc.json'!I932)</f>
        <v>0</v>
      </c>
      <c r="C3304" t="s">
        <v>7451</v>
      </c>
      <c r="D3304" t="s">
        <v>3833</v>
      </c>
      <c r="E3304" s="56" t="s">
        <v>3940</v>
      </c>
      <c r="F3304" t="s">
        <v>9785</v>
      </c>
      <c r="G3304" t="s">
        <v>9786</v>
      </c>
      <c r="H3304" t="s">
        <v>13179</v>
      </c>
      <c r="I3304" s="69" t="str">
        <f>"*"&amp;C3304</f>
        <v>*Smaug at Home (TD)</v>
      </c>
    </row>
    <row r="3305" spans="1:9" x14ac:dyDescent="0.25">
      <c r="A3305" t="s">
        <v>1071</v>
      </c>
      <c r="B3305">
        <f>COUNTIF(progressive!C$13:BW$227,'cards-dc.json'!I1508)</f>
        <v>0</v>
      </c>
      <c r="C3305" t="s">
        <v>7452</v>
      </c>
      <c r="D3305" t="s">
        <v>3825</v>
      </c>
      <c r="E3305" t="s">
        <v>3927</v>
      </c>
      <c r="F3305" t="s">
        <v>9791</v>
      </c>
      <c r="G3305" t="s">
        <v>9784</v>
      </c>
      <c r="H3305" t="s">
        <v>13180</v>
      </c>
      <c r="I3305" s="69" t="str">
        <f>"*"&amp;C3305</f>
        <v>*Smaug Roused (LE)</v>
      </c>
    </row>
    <row r="3306" spans="1:9" x14ac:dyDescent="0.25">
      <c r="A3306" t="s">
        <v>2462</v>
      </c>
      <c r="B3306">
        <f>COUNTIF(progressive!C$13:BW$227,'cards-dc.json'!I3842)</f>
        <v>0</v>
      </c>
      <c r="C3306" t="s">
        <v>7453</v>
      </c>
      <c r="D3306" t="s">
        <v>3823</v>
      </c>
      <c r="E3306" s="56" t="s">
        <v>3951</v>
      </c>
      <c r="F3306">
        <v>0</v>
      </c>
      <c r="G3306">
        <v>0</v>
      </c>
      <c r="H3306" t="s">
        <v>13181</v>
      </c>
      <c r="I3306" s="69" t="str">
        <f>"*"&amp;C3306</f>
        <v>*Smaug the Golden (GW)</v>
      </c>
    </row>
    <row r="3307" spans="1:9" x14ac:dyDescent="0.25">
      <c r="A3307" t="s">
        <v>1072</v>
      </c>
      <c r="B3307">
        <f>COUNTIF(progressive!C$13:BW$227,'cards-dc.json'!I1509)</f>
        <v>1</v>
      </c>
      <c r="C3307" t="s">
        <v>7454</v>
      </c>
      <c r="D3307" t="s">
        <v>3825</v>
      </c>
      <c r="E3307" t="s">
        <v>3927</v>
      </c>
      <c r="F3307" t="s">
        <v>9790</v>
      </c>
      <c r="G3307" t="s">
        <v>9784</v>
      </c>
      <c r="H3307" t="s">
        <v>13182</v>
      </c>
      <c r="I3307" s="69" t="str">
        <f>"*"&amp;C3307</f>
        <v>*Smoke on the Wind (LE)</v>
      </c>
    </row>
    <row r="3308" spans="1:9" x14ac:dyDescent="0.25">
      <c r="A3308" t="s">
        <v>826</v>
      </c>
      <c r="B3308">
        <f>COUNTIF(progressive!C$13:BW$227,'cards-dc.json'!I1195)</f>
        <v>0</v>
      </c>
      <c r="C3308" t="s">
        <v>7455</v>
      </c>
      <c r="D3308" t="s">
        <v>3820</v>
      </c>
      <c r="E3308" s="56" t="s">
        <v>3937</v>
      </c>
      <c r="F3308" t="s">
        <v>9790</v>
      </c>
      <c r="G3308" t="s">
        <v>9788</v>
      </c>
      <c r="H3308" t="s">
        <v>13183</v>
      </c>
      <c r="I3308" s="69" t="str">
        <f>"*"&amp;C3308</f>
        <v>*Smoke Rings (DM)</v>
      </c>
    </row>
    <row r="3309" spans="1:9" x14ac:dyDescent="0.25">
      <c r="A3309" t="s">
        <v>9911</v>
      </c>
      <c r="B3309">
        <f>COUNTIF(progressive!C$13:BW$227,'cards-dc.json'!I3267)</f>
        <v>5</v>
      </c>
      <c r="C3309" t="s">
        <v>9989</v>
      </c>
      <c r="D3309" t="s">
        <v>3834</v>
      </c>
      <c r="H3309" t="s">
        <v>13184</v>
      </c>
      <c r="I3309" s="69" t="str">
        <f>"*"&amp;C3309</f>
        <v>*Smoke Rising from Isengard (TI)</v>
      </c>
    </row>
    <row r="3310" spans="1:9" x14ac:dyDescent="0.25">
      <c r="A3310" t="s">
        <v>895</v>
      </c>
      <c r="B3310">
        <f>COUNTIF(progressive!C$13:BW$227,'cards-dc.json'!I1264)</f>
        <v>0</v>
      </c>
      <c r="C3310" t="s">
        <v>7456</v>
      </c>
      <c r="D3310" t="s">
        <v>3825</v>
      </c>
      <c r="E3310" s="56" t="s">
        <v>3927</v>
      </c>
      <c r="F3310" t="s">
        <v>9787</v>
      </c>
      <c r="G3310" t="s">
        <v>9784</v>
      </c>
      <c r="H3310" t="s">
        <v>13185</v>
      </c>
      <c r="I3310" s="69" t="str">
        <f>"*"&amp;C3310</f>
        <v>*Snaga (LE)</v>
      </c>
    </row>
    <row r="3311" spans="1:9" x14ac:dyDescent="0.25">
      <c r="A3311" t="s">
        <v>1073</v>
      </c>
      <c r="B3311">
        <f>COUNTIF(progressive!C$13:BW$227,'cards-dc.json'!I1510)</f>
        <v>0</v>
      </c>
      <c r="C3311" t="s">
        <v>7457</v>
      </c>
      <c r="D3311" t="s">
        <v>3825</v>
      </c>
      <c r="E3311" t="s">
        <v>3942</v>
      </c>
      <c r="F3311" t="s">
        <v>9791</v>
      </c>
      <c r="G3311" t="s">
        <v>9784</v>
      </c>
      <c r="H3311" t="s">
        <v>13186</v>
      </c>
      <c r="I3311" s="69" t="str">
        <f>"*"&amp;C3311</f>
        <v>*Snaga-hai (LE)</v>
      </c>
    </row>
    <row r="3312" spans="1:9" x14ac:dyDescent="0.25">
      <c r="A3312" t="s">
        <v>1074</v>
      </c>
      <c r="B3312">
        <f>COUNTIF(progressive!C$13:BW$227,'cards-dc.json'!I1511)</f>
        <v>0</v>
      </c>
      <c r="C3312" t="s">
        <v>7458</v>
      </c>
      <c r="D3312" t="s">
        <v>3825</v>
      </c>
      <c r="E3312" s="56" t="s">
        <v>3927</v>
      </c>
      <c r="F3312" t="s">
        <v>9790</v>
      </c>
      <c r="G3312" t="s">
        <v>9784</v>
      </c>
      <c r="H3312" t="s">
        <v>13187</v>
      </c>
      <c r="I3312" s="69" t="str">
        <f>"*"&amp;C3312</f>
        <v>*Sneakin' (LE)</v>
      </c>
    </row>
    <row r="3313" spans="1:9" x14ac:dyDescent="0.25">
      <c r="A3313" t="s">
        <v>2906</v>
      </c>
      <c r="B3313">
        <f>COUNTIF(progressive!C$13:BW$227,'cards-dc.json'!I2704)</f>
        <v>0</v>
      </c>
      <c r="C3313" t="s">
        <v>7459</v>
      </c>
      <c r="D3313" t="s">
        <v>3829</v>
      </c>
      <c r="E3313" t="s">
        <v>3951</v>
      </c>
      <c r="F3313">
        <v>0</v>
      </c>
      <c r="G3313">
        <v>0</v>
      </c>
      <c r="H3313" t="s">
        <v>13188</v>
      </c>
      <c r="I3313" s="69" t="str">
        <f>"*"&amp;C3313</f>
        <v>*Snow in the Mountains (NW)</v>
      </c>
    </row>
    <row r="3314" spans="1:9" x14ac:dyDescent="0.25">
      <c r="A3314" t="s">
        <v>2907</v>
      </c>
      <c r="B3314">
        <f>COUNTIF(progressive!C$13:BW$227,'cards-dc.json'!I2705)</f>
        <v>0</v>
      </c>
      <c r="C3314" t="s">
        <v>7460</v>
      </c>
      <c r="D3314" t="s">
        <v>3829</v>
      </c>
      <c r="E3314" t="s">
        <v>3951</v>
      </c>
      <c r="F3314">
        <v>0</v>
      </c>
      <c r="G3314">
        <v>0</v>
      </c>
      <c r="H3314" t="s">
        <v>13189</v>
      </c>
      <c r="I3314" s="69" t="str">
        <f>"*"&amp;C3314</f>
        <v>*Snow-blindness (NW)</v>
      </c>
    </row>
    <row r="3315" spans="1:9" x14ac:dyDescent="0.25">
      <c r="A3315" t="s">
        <v>2908</v>
      </c>
      <c r="B3315">
        <f>COUNTIF(progressive!C$13:BW$227,'cards-dc.json'!I2706)</f>
        <v>0</v>
      </c>
      <c r="C3315" t="s">
        <v>7461</v>
      </c>
      <c r="D3315" t="s">
        <v>3829</v>
      </c>
      <c r="E3315" s="56" t="s">
        <v>3951</v>
      </c>
      <c r="F3315">
        <v>0</v>
      </c>
      <c r="G3315">
        <v>0</v>
      </c>
      <c r="H3315" t="s">
        <v>13190</v>
      </c>
      <c r="I3315" s="69" t="str">
        <f>"*"&amp;C3315</f>
        <v>*Snow-elves (NW)</v>
      </c>
    </row>
    <row r="3316" spans="1:9" x14ac:dyDescent="0.25">
      <c r="A3316" t="s">
        <v>3017</v>
      </c>
      <c r="B3316">
        <f>COUNTIF(progressive!C$13:BW$227,'cards-dc.json'!I2816)</f>
        <v>0</v>
      </c>
      <c r="C3316" t="s">
        <v>7462</v>
      </c>
      <c r="D3316" t="s">
        <v>3829</v>
      </c>
      <c r="E3316" t="s">
        <v>3951</v>
      </c>
      <c r="F3316">
        <v>0</v>
      </c>
      <c r="G3316">
        <v>0</v>
      </c>
      <c r="H3316" t="s">
        <v>13191</v>
      </c>
      <c r="I3316" s="69" t="str">
        <f>"*"&amp;C3316</f>
        <v>*Snow-hammer (NW)</v>
      </c>
    </row>
    <row r="3317" spans="1:9" x14ac:dyDescent="0.25">
      <c r="A3317" t="s">
        <v>9854</v>
      </c>
      <c r="B3317">
        <f>COUNTIF(progressive!C$13:BW$227,'cards-dc.json'!I2707)</f>
        <v>0</v>
      </c>
      <c r="C3317" t="s">
        <v>9926</v>
      </c>
      <c r="D3317" t="s">
        <v>3829</v>
      </c>
      <c r="E3317" s="56"/>
      <c r="H3317" t="s">
        <v>13192</v>
      </c>
      <c r="I3317" s="69" t="str">
        <f>"*"&amp;C3317</f>
        <v>*Snow-lion (NW)</v>
      </c>
    </row>
    <row r="3318" spans="1:9" x14ac:dyDescent="0.25">
      <c r="A3318" t="s">
        <v>3554</v>
      </c>
      <c r="B3318">
        <f>COUNTIF(progressive!C$13:BW$227,'cards-dc.json'!I3268)</f>
        <v>0</v>
      </c>
      <c r="C3318" t="s">
        <v>7463</v>
      </c>
      <c r="D3318" t="s">
        <v>3834</v>
      </c>
      <c r="E3318" s="56" t="s">
        <v>3951</v>
      </c>
      <c r="F3318">
        <v>0</v>
      </c>
      <c r="G3318">
        <v>0</v>
      </c>
      <c r="H3318" t="s">
        <v>13193</v>
      </c>
      <c r="I3318" s="69" t="str">
        <f>"*"&amp;C3318</f>
        <v>*Snowmane (TI)</v>
      </c>
    </row>
    <row r="3319" spans="1:9" x14ac:dyDescent="0.25">
      <c r="A3319" t="s">
        <v>3018</v>
      </c>
      <c r="B3319">
        <f>COUNTIF(progressive!C$13:BW$227,'cards-dc.json'!I2817)</f>
        <v>2</v>
      </c>
      <c r="C3319" t="s">
        <v>7464</v>
      </c>
      <c r="D3319" t="s">
        <v>3829</v>
      </c>
      <c r="E3319" s="56" t="s">
        <v>3951</v>
      </c>
      <c r="F3319">
        <v>0</v>
      </c>
      <c r="G3319">
        <v>0</v>
      </c>
      <c r="H3319" t="s">
        <v>13194</v>
      </c>
      <c r="I3319" s="69" t="str">
        <f>"*"&amp;C3319</f>
        <v>*Snow-runners (NW)</v>
      </c>
    </row>
    <row r="3320" spans="1:9" x14ac:dyDescent="0.25">
      <c r="A3320" t="s">
        <v>162</v>
      </c>
      <c r="B3320">
        <f>COUNTIF(progressive!C$13:BW$227,'cards-dc.json'!I165)</f>
        <v>0</v>
      </c>
      <c r="C3320" t="s">
        <v>7465</v>
      </c>
      <c r="D3320" t="s">
        <v>3835</v>
      </c>
      <c r="E3320" t="s">
        <v>3927</v>
      </c>
      <c r="F3320" t="s">
        <v>9785</v>
      </c>
      <c r="G3320" t="s">
        <v>9786</v>
      </c>
      <c r="H3320" t="s">
        <v>13195</v>
      </c>
      <c r="I3320" s="69" t="str">
        <f>"*"&amp;C3320</f>
        <v>*Snowstorm (TW)</v>
      </c>
    </row>
    <row r="3321" spans="1:9" x14ac:dyDescent="0.25">
      <c r="A3321" t="s">
        <v>3762</v>
      </c>
      <c r="B3321">
        <f>COUNTIF(progressive!C$13:BW$227,'cards-dc.json'!I4338)</f>
        <v>0</v>
      </c>
      <c r="C3321" t="s">
        <v>7466</v>
      </c>
      <c r="D3321" t="s">
        <v>3816</v>
      </c>
      <c r="E3321" s="56" t="s">
        <v>3951</v>
      </c>
      <c r="F3321">
        <v>0</v>
      </c>
      <c r="G3321">
        <v>0</v>
      </c>
      <c r="H3321" t="s">
        <v>13196</v>
      </c>
      <c r="I3321" s="69" t="str">
        <f>"*"&amp;C3321</f>
        <v>*Snow-troll (BU)</v>
      </c>
    </row>
    <row r="3322" spans="1:9" x14ac:dyDescent="0.25">
      <c r="A3322" t="s">
        <v>3019</v>
      </c>
      <c r="B3322">
        <f>COUNTIF(progressive!C$13:BW$227,'cards-dc.json'!I2818)</f>
        <v>0</v>
      </c>
      <c r="C3322" t="s">
        <v>7467</v>
      </c>
      <c r="D3322" t="s">
        <v>3829</v>
      </c>
      <c r="E3322" s="56" t="s">
        <v>3951</v>
      </c>
      <c r="F3322">
        <v>0</v>
      </c>
      <c r="G3322">
        <v>0</v>
      </c>
      <c r="H3322" t="s">
        <v>13197</v>
      </c>
      <c r="I3322" s="69" t="str">
        <f>"*"&amp;C3322</f>
        <v>*Snow-trolls (NW)</v>
      </c>
    </row>
    <row r="3323" spans="1:9" x14ac:dyDescent="0.25">
      <c r="A3323" t="s">
        <v>931</v>
      </c>
      <c r="B3323">
        <f>COUNTIF(progressive!C$13:BW$227,'cards-dc.json'!I1342)</f>
        <v>0</v>
      </c>
      <c r="C3323" t="s">
        <v>7468</v>
      </c>
      <c r="D3323" t="s">
        <v>3825</v>
      </c>
      <c r="E3323" t="s">
        <v>3926</v>
      </c>
      <c r="F3323" t="s">
        <v>9785</v>
      </c>
      <c r="G3323" t="s">
        <v>9786</v>
      </c>
      <c r="H3323" t="s">
        <v>13198</v>
      </c>
      <c r="I3323" s="69" t="str">
        <f>"*"&amp;C3323</f>
        <v>*So You've Come Back (LE)</v>
      </c>
    </row>
    <row r="3324" spans="1:9" x14ac:dyDescent="0.25">
      <c r="A3324" t="s">
        <v>1347</v>
      </c>
      <c r="B3324">
        <f>COUNTIF(progressive!C$13:BW$227,'cards-dc.json'!I1903)</f>
        <v>0</v>
      </c>
      <c r="C3324" t="s">
        <v>7469</v>
      </c>
      <c r="D3324" t="s">
        <v>3836</v>
      </c>
      <c r="E3324" t="s">
        <v>3940</v>
      </c>
      <c r="F3324" t="s">
        <v>9790</v>
      </c>
      <c r="G3324" t="s">
        <v>9784</v>
      </c>
      <c r="H3324" t="s">
        <v>13199</v>
      </c>
      <c r="I3324" s="69" t="str">
        <f>"*"&amp;C3324</f>
        <v>*Sojourn in Shadows (WH)</v>
      </c>
    </row>
    <row r="3325" spans="1:9" x14ac:dyDescent="0.25">
      <c r="A3325" t="s">
        <v>3219</v>
      </c>
      <c r="B3325">
        <f>COUNTIF(progressive!C$13:BW$227,'cards-dc.json'!I3110)</f>
        <v>0</v>
      </c>
      <c r="C3325" t="s">
        <v>7470</v>
      </c>
      <c r="D3325" t="s">
        <v>3831</v>
      </c>
      <c r="E3325" s="56" t="s">
        <v>3951</v>
      </c>
      <c r="F3325">
        <v>0</v>
      </c>
      <c r="G3325">
        <v>0</v>
      </c>
      <c r="H3325" t="s">
        <v>13200</v>
      </c>
      <c r="I3325" s="69" t="str">
        <f>"*"&amp;C3325</f>
        <v>*Sojourn in the Golden Wood (RS)</v>
      </c>
    </row>
    <row r="3326" spans="1:9" x14ac:dyDescent="0.25">
      <c r="A3326" t="s">
        <v>1859</v>
      </c>
      <c r="B3326">
        <f>COUNTIF(progressive!C$13:BW$227,'cards-dc.json'!I2469)</f>
        <v>0</v>
      </c>
      <c r="C3326" t="s">
        <v>7471</v>
      </c>
      <c r="D3326" t="s">
        <v>3828</v>
      </c>
      <c r="E3326" t="s">
        <v>3951</v>
      </c>
      <c r="F3326">
        <v>0</v>
      </c>
      <c r="G3326">
        <v>0</v>
      </c>
      <c r="H3326" t="s">
        <v>13201</v>
      </c>
      <c r="I3326" s="69" t="str">
        <f>"*"&amp;C3326</f>
        <v>*Soldiers of the Dark Lord (NE)</v>
      </c>
    </row>
    <row r="3327" spans="1:9" x14ac:dyDescent="0.25">
      <c r="A3327" t="s">
        <v>1860</v>
      </c>
      <c r="B3327">
        <f>COUNTIF(progressive!C$13:BW$227,'cards-dc.json'!I2470)</f>
        <v>0</v>
      </c>
      <c r="C3327" t="s">
        <v>7472</v>
      </c>
      <c r="D3327" t="s">
        <v>3828</v>
      </c>
      <c r="E3327" t="s">
        <v>3951</v>
      </c>
      <c r="F3327">
        <v>0</v>
      </c>
      <c r="G3327">
        <v>0</v>
      </c>
      <c r="H3327" t="s">
        <v>13202</v>
      </c>
      <c r="I3327" s="69" t="str">
        <f>"*"&amp;C3327</f>
        <v>*Some Devilry at Work (NE)</v>
      </c>
    </row>
    <row r="3328" spans="1:9" x14ac:dyDescent="0.25">
      <c r="A3328" t="s">
        <v>1979</v>
      </c>
      <c r="B3328">
        <f>COUNTIF(progressive!C$13:BW$227,'cards-dc.json'!I2591)</f>
        <v>0</v>
      </c>
      <c r="C3328" t="s">
        <v>7473</v>
      </c>
      <c r="D3328" t="s">
        <v>3828</v>
      </c>
      <c r="E3328" t="s">
        <v>3951</v>
      </c>
      <c r="F3328">
        <v>0</v>
      </c>
      <c r="G3328">
        <v>0</v>
      </c>
      <c r="H3328" t="s">
        <v>13203</v>
      </c>
      <c r="I3328" s="69" t="str">
        <f>"*"&amp;C3328</f>
        <v>*Some Elvish Plot or Weapon (NE)</v>
      </c>
    </row>
    <row r="3329" spans="1:9" x14ac:dyDescent="0.25">
      <c r="A3329" t="s">
        <v>1075</v>
      </c>
      <c r="B3329">
        <f>COUNTIF(progressive!C$13:BW$227,'cards-dc.json'!I1512)</f>
        <v>0</v>
      </c>
      <c r="C3329" t="s">
        <v>7474</v>
      </c>
      <c r="D3329" t="s">
        <v>3825</v>
      </c>
      <c r="E3329" t="s">
        <v>3927</v>
      </c>
      <c r="F3329" t="s">
        <v>9790</v>
      </c>
      <c r="G3329" t="s">
        <v>9784</v>
      </c>
      <c r="H3329" t="s">
        <v>13204</v>
      </c>
      <c r="I3329" s="69" t="str">
        <f>"*"&amp;C3329</f>
        <v>*Some Secret Art of Flame (LE)</v>
      </c>
    </row>
    <row r="3330" spans="1:9" x14ac:dyDescent="0.25">
      <c r="A3330" t="s">
        <v>1281</v>
      </c>
      <c r="B3330">
        <f>COUNTIF(progressive!C$13:BW$227,'cards-dc.json'!I1837)</f>
        <v>0</v>
      </c>
      <c r="C3330" t="s">
        <v>7475</v>
      </c>
      <c r="D3330" t="s">
        <v>3836</v>
      </c>
      <c r="E3330" s="56" t="s">
        <v>3940</v>
      </c>
      <c r="F3330" t="s">
        <v>9785</v>
      </c>
      <c r="G3330" t="s">
        <v>9786</v>
      </c>
      <c r="H3330" t="s">
        <v>13205</v>
      </c>
      <c r="I3330" s="69" t="str">
        <f>"*"&amp;C3330</f>
        <v>*Something Else at Work (WH)</v>
      </c>
    </row>
    <row r="3331" spans="1:9" x14ac:dyDescent="0.25">
      <c r="A3331" t="s">
        <v>932</v>
      </c>
      <c r="B3331">
        <f>COUNTIF(progressive!C$13:BW$227,'cards-dc.json'!I1343)</f>
        <v>0</v>
      </c>
      <c r="C3331" t="s">
        <v>7476</v>
      </c>
      <c r="D3331" t="s">
        <v>3825</v>
      </c>
      <c r="E3331" t="s">
        <v>3927</v>
      </c>
      <c r="F3331" t="s">
        <v>9785</v>
      </c>
      <c r="G3331" t="s">
        <v>9786</v>
      </c>
      <c r="H3331" t="s">
        <v>13206</v>
      </c>
      <c r="I3331" s="69" t="str">
        <f>"*"&amp;C3331</f>
        <v>*Something Has Slipped (LE)</v>
      </c>
    </row>
    <row r="3332" spans="1:9" x14ac:dyDescent="0.25">
      <c r="A3332" t="s">
        <v>3705</v>
      </c>
      <c r="B3332">
        <f>COUNTIF(progressive!C$13:BW$227,'cards-dc.json'!I4269)</f>
        <v>0</v>
      </c>
      <c r="C3332" t="s">
        <v>7477</v>
      </c>
      <c r="D3332" t="s">
        <v>3837</v>
      </c>
      <c r="E3332" s="56" t="s">
        <v>3951</v>
      </c>
      <c r="F3332">
        <v>0</v>
      </c>
      <c r="G3332">
        <v>0</v>
      </c>
      <c r="H3332" t="s">
        <v>13207</v>
      </c>
      <c r="I3332" s="69" t="str">
        <f>"*"&amp;C3332</f>
        <v>*Son of Adrahil (WR)</v>
      </c>
    </row>
    <row r="3333" spans="1:9" x14ac:dyDescent="0.25">
      <c r="A3333" t="s">
        <v>1778</v>
      </c>
      <c r="B3333">
        <f>COUNTIF(progressive!C$13:BW$227,'cards-dc.json'!I2377)</f>
        <v>0</v>
      </c>
      <c r="C3333" t="s">
        <v>7478</v>
      </c>
      <c r="D3333" t="s">
        <v>3819</v>
      </c>
      <c r="E3333" t="s">
        <v>3951</v>
      </c>
      <c r="F3333">
        <v>0</v>
      </c>
      <c r="G3333">
        <v>0</v>
      </c>
      <c r="H3333" t="s">
        <v>13208</v>
      </c>
      <c r="I3333" s="69" t="str">
        <f>"*"&amp;C3333</f>
        <v>*Son of Dáin (DF)</v>
      </c>
    </row>
    <row r="3334" spans="1:9" x14ac:dyDescent="0.25">
      <c r="A3334" t="s">
        <v>3706</v>
      </c>
      <c r="B3334">
        <f>COUNTIF(progressive!C$13:BW$227,'cards-dc.json'!I4270)</f>
        <v>3</v>
      </c>
      <c r="C3334" t="s">
        <v>7479</v>
      </c>
      <c r="D3334" t="s">
        <v>3837</v>
      </c>
      <c r="E3334" s="56" t="s">
        <v>3951</v>
      </c>
      <c r="F3334">
        <v>0</v>
      </c>
      <c r="G3334">
        <v>0</v>
      </c>
      <c r="H3334" t="s">
        <v>13209</v>
      </c>
      <c r="I3334" s="69" t="str">
        <f>"*"&amp;C3334</f>
        <v>*Son of Ecthelion (WR)</v>
      </c>
    </row>
    <row r="3335" spans="1:9" x14ac:dyDescent="0.25">
      <c r="A3335" t="s">
        <v>3555</v>
      </c>
      <c r="B3335">
        <f>COUNTIF(progressive!C$13:BW$227,'cards-dc.json'!I3269)</f>
        <v>0</v>
      </c>
      <c r="C3335" t="s">
        <v>7480</v>
      </c>
      <c r="D3335" t="s">
        <v>3834</v>
      </c>
      <c r="E3335" s="56" t="s">
        <v>3951</v>
      </c>
      <c r="F3335">
        <v>0</v>
      </c>
      <c r="G3335">
        <v>0</v>
      </c>
      <c r="H3335" t="s">
        <v>13210</v>
      </c>
      <c r="I3335" s="69" t="str">
        <f>"*"&amp;C3335</f>
        <v>*Son of Éomund (TI)</v>
      </c>
    </row>
    <row r="3336" spans="1:9" x14ac:dyDescent="0.25">
      <c r="A3336" t="s">
        <v>1779</v>
      </c>
      <c r="B3336">
        <f>COUNTIF(progressive!C$13:BW$227,'cards-dc.json'!I2378)</f>
        <v>0</v>
      </c>
      <c r="C3336" t="s">
        <v>7481</v>
      </c>
      <c r="D3336" t="s">
        <v>3819</v>
      </c>
      <c r="E3336" t="s">
        <v>3951</v>
      </c>
      <c r="F3336">
        <v>0</v>
      </c>
      <c r="G3336">
        <v>0</v>
      </c>
      <c r="H3336" t="s">
        <v>13211</v>
      </c>
      <c r="I3336" s="69" t="str">
        <f>"*"&amp;C3336</f>
        <v>*Son of Fundin (DF)</v>
      </c>
    </row>
    <row r="3337" spans="1:9" x14ac:dyDescent="0.25">
      <c r="A3337" t="s">
        <v>1780</v>
      </c>
      <c r="B3337">
        <f>COUNTIF(progressive!C$13:BW$227,'cards-dc.json'!I2379)</f>
        <v>0</v>
      </c>
      <c r="C3337" t="s">
        <v>7482</v>
      </c>
      <c r="D3337" t="s">
        <v>3819</v>
      </c>
      <c r="E3337" s="56" t="s">
        <v>3951</v>
      </c>
      <c r="F3337">
        <v>0</v>
      </c>
      <c r="G3337">
        <v>0</v>
      </c>
      <c r="H3337" t="s">
        <v>13212</v>
      </c>
      <c r="I3337" s="69" t="str">
        <f>"*"&amp;C3337</f>
        <v>*Son of Náin (DF)</v>
      </c>
    </row>
    <row r="3338" spans="1:9" x14ac:dyDescent="0.25">
      <c r="A3338" t="s">
        <v>1781</v>
      </c>
      <c r="B3338">
        <f>COUNTIF(progressive!C$13:BW$227,'cards-dc.json'!I2380)</f>
        <v>0</v>
      </c>
      <c r="C3338" t="s">
        <v>7483</v>
      </c>
      <c r="D3338" t="s">
        <v>3819</v>
      </c>
      <c r="E3338" t="s">
        <v>3951</v>
      </c>
      <c r="F3338">
        <v>0</v>
      </c>
      <c r="G3338">
        <v>0</v>
      </c>
      <c r="H3338" t="s">
        <v>13213</v>
      </c>
      <c r="I3338" s="69" t="str">
        <f>"*"&amp;C3338</f>
        <v>*Son of Thráin (DF)</v>
      </c>
    </row>
    <row r="3339" spans="1:9" x14ac:dyDescent="0.25">
      <c r="A3339" t="s">
        <v>1782</v>
      </c>
      <c r="B3339">
        <f>COUNTIF(progressive!C$13:BW$227,'cards-dc.json'!I2381)</f>
        <v>0</v>
      </c>
      <c r="C3339" t="s">
        <v>7484</v>
      </c>
      <c r="D3339" t="s">
        <v>3819</v>
      </c>
      <c r="E3339" s="56" t="s">
        <v>3951</v>
      </c>
      <c r="F3339">
        <v>0</v>
      </c>
      <c r="G3339">
        <v>0</v>
      </c>
      <c r="H3339" t="s">
        <v>13214</v>
      </c>
      <c r="I3339" s="69" t="str">
        <f>"*"&amp;C3339</f>
        <v>*Son of Thrór (DF)</v>
      </c>
    </row>
    <row r="3340" spans="1:9" x14ac:dyDescent="0.25">
      <c r="A3340" t="s">
        <v>3020</v>
      </c>
      <c r="B3340">
        <f>COUNTIF(progressive!C$13:BW$227,'cards-dc.json'!I2819)</f>
        <v>1</v>
      </c>
      <c r="C3340" t="s">
        <v>7485</v>
      </c>
      <c r="D3340" t="s">
        <v>3829</v>
      </c>
      <c r="E3340" s="56" t="s">
        <v>3951</v>
      </c>
      <c r="F3340">
        <v>0</v>
      </c>
      <c r="G3340">
        <v>0</v>
      </c>
      <c r="H3340" t="s">
        <v>13215</v>
      </c>
      <c r="I3340" s="69" t="str">
        <f>"*"&amp;C3340</f>
        <v>*Song of Appeasement (NW)</v>
      </c>
    </row>
    <row r="3341" spans="1:9" x14ac:dyDescent="0.25">
      <c r="A3341" t="s">
        <v>564</v>
      </c>
      <c r="B3341">
        <f>COUNTIF(progressive!C$13:BW$227,'cards-dc.json'!I933)</f>
        <v>4</v>
      </c>
      <c r="C3341" t="s">
        <v>7486</v>
      </c>
      <c r="D3341" t="s">
        <v>3833</v>
      </c>
      <c r="E3341" s="56" t="s">
        <v>3936</v>
      </c>
      <c r="F3341" t="s">
        <v>9785</v>
      </c>
      <c r="G3341" t="s">
        <v>9786</v>
      </c>
      <c r="H3341" t="s">
        <v>13216</v>
      </c>
      <c r="I3341" s="69" t="str">
        <f>"*"&amp;C3341</f>
        <v>*Song of the Lady (TD)</v>
      </c>
    </row>
    <row r="3342" spans="1:9" x14ac:dyDescent="0.25">
      <c r="A3342" t="s">
        <v>2077</v>
      </c>
      <c r="B3342">
        <f>COUNTIF(progressive!C$13:BW$227,'cards-dc.json'!I3355)</f>
        <v>0</v>
      </c>
      <c r="C3342" t="s">
        <v>7487</v>
      </c>
      <c r="D3342" t="s">
        <v>3815</v>
      </c>
      <c r="E3342" t="s">
        <v>3951</v>
      </c>
      <c r="F3342">
        <v>0</v>
      </c>
      <c r="G3342">
        <v>0</v>
      </c>
      <c r="H3342" t="s">
        <v>13217</v>
      </c>
      <c r="I3342" s="69" t="str">
        <f>"*"&amp;C3342</f>
        <v>*Songbirds of Atapân (BO)</v>
      </c>
    </row>
    <row r="3343" spans="1:9" x14ac:dyDescent="0.25">
      <c r="A3343" t="s">
        <v>3021</v>
      </c>
      <c r="B3343">
        <f>COUNTIF(progressive!C$13:BW$227,'cards-dc.json'!I2820)</f>
        <v>0</v>
      </c>
      <c r="C3343" t="s">
        <v>7488</v>
      </c>
      <c r="D3343" t="s">
        <v>3829</v>
      </c>
      <c r="E3343" s="56" t="s">
        <v>3951</v>
      </c>
      <c r="F3343">
        <v>0</v>
      </c>
      <c r="G3343">
        <v>0</v>
      </c>
      <c r="H3343" t="s">
        <v>13218</v>
      </c>
      <c r="I3343" s="69" t="str">
        <f>"*"&amp;C3343</f>
        <v>*Songs of Power (NW)</v>
      </c>
    </row>
    <row r="3344" spans="1:9" x14ac:dyDescent="0.25">
      <c r="A3344" t="s">
        <v>1783</v>
      </c>
      <c r="B3344">
        <f>COUNTIF(progressive!C$13:BW$227,'cards-dc.json'!I2382)</f>
        <v>0</v>
      </c>
      <c r="C3344" t="s">
        <v>7489</v>
      </c>
      <c r="D3344" t="s">
        <v>3819</v>
      </c>
      <c r="E3344" s="56" t="s">
        <v>3951</v>
      </c>
      <c r="F3344">
        <v>0</v>
      </c>
      <c r="G3344">
        <v>0</v>
      </c>
      <c r="H3344" t="s">
        <v>13219</v>
      </c>
      <c r="I3344" s="69" t="str">
        <f>"*"&amp;C3344</f>
        <v>*Songs of the Old (DF)</v>
      </c>
    </row>
    <row r="3345" spans="1:9" x14ac:dyDescent="0.25">
      <c r="A3345" t="s">
        <v>2637</v>
      </c>
      <c r="B3345">
        <f>COUNTIF(progressive!C$13:BW$227,'cards-dc.json'!I4028)</f>
        <v>0</v>
      </c>
      <c r="C3345" t="s">
        <v>7490</v>
      </c>
      <c r="D3345" t="s">
        <v>3823</v>
      </c>
      <c r="E3345" t="s">
        <v>3951</v>
      </c>
      <c r="F3345">
        <v>0</v>
      </c>
      <c r="G3345">
        <v>0</v>
      </c>
      <c r="H3345" t="s">
        <v>13220</v>
      </c>
      <c r="I3345" s="69" t="str">
        <f>"*"&amp;C3345</f>
        <v>*Sonotor's Mound [H] (GW)</v>
      </c>
    </row>
    <row r="3346" spans="1:9" x14ac:dyDescent="0.25">
      <c r="A3346" t="s">
        <v>2637</v>
      </c>
      <c r="B3346">
        <f>COUNTIF(progressive!C$13:BW$227,'cards-dc.json'!I4029)</f>
        <v>0</v>
      </c>
      <c r="C3346" t="s">
        <v>7491</v>
      </c>
      <c r="D3346" t="s">
        <v>3823</v>
      </c>
      <c r="E3346" t="s">
        <v>3951</v>
      </c>
      <c r="F3346">
        <v>0</v>
      </c>
      <c r="G3346">
        <v>0</v>
      </c>
      <c r="H3346" t="s">
        <v>13221</v>
      </c>
      <c r="I3346" s="69" t="str">
        <f>"*"&amp;C3346</f>
        <v>*Sonotor's Mound [M] (GW)</v>
      </c>
    </row>
    <row r="3347" spans="1:9" x14ac:dyDescent="0.25">
      <c r="A3347" t="s">
        <v>1511</v>
      </c>
      <c r="B3347">
        <f>COUNTIF(progressive!C$13:BW$227,'cards-dc.json'!I2088)</f>
        <v>0</v>
      </c>
      <c r="C3347" t="s">
        <v>7492</v>
      </c>
      <c r="D3347" t="s">
        <v>3822</v>
      </c>
      <c r="E3347" s="56">
        <v>0</v>
      </c>
      <c r="F3347">
        <v>0</v>
      </c>
      <c r="G3347">
        <v>0</v>
      </c>
      <c r="H3347" t="s">
        <v>13222</v>
      </c>
      <c r="I3347" s="69" t="str">
        <f>"*"&amp;C3347</f>
        <v>*Sons of Elrond (FB)</v>
      </c>
    </row>
    <row r="3348" spans="1:9" x14ac:dyDescent="0.25">
      <c r="A3348" t="s">
        <v>933</v>
      </c>
      <c r="B3348">
        <f>COUNTIF(progressive!C$13:BW$227,'cards-dc.json'!I1344)</f>
        <v>0</v>
      </c>
      <c r="C3348" t="s">
        <v>7493</v>
      </c>
      <c r="D3348" t="s">
        <v>3825</v>
      </c>
      <c r="E3348" t="s">
        <v>3945</v>
      </c>
      <c r="F3348" t="s">
        <v>9789</v>
      </c>
      <c r="G3348" t="s">
        <v>9786</v>
      </c>
      <c r="H3348" t="s">
        <v>13223</v>
      </c>
      <c r="I3348" s="69" t="str">
        <f>"*"&amp;C3348</f>
        <v>*Sons of Kings (LE)</v>
      </c>
    </row>
    <row r="3349" spans="1:9" x14ac:dyDescent="0.25">
      <c r="A3349" t="s">
        <v>2078</v>
      </c>
      <c r="B3349">
        <f>COUNTIF(progressive!C$13:BW$227,'cards-dc.json'!I3356)</f>
        <v>0</v>
      </c>
      <c r="C3349" t="s">
        <v>7494</v>
      </c>
      <c r="D3349" t="s">
        <v>3815</v>
      </c>
      <c r="E3349" t="s">
        <v>3951</v>
      </c>
      <c r="F3349">
        <v>0</v>
      </c>
      <c r="G3349">
        <v>0</v>
      </c>
      <c r="H3349" t="s">
        <v>13224</v>
      </c>
      <c r="I3349" s="69" t="str">
        <f>"*"&amp;C3349</f>
        <v>*Sons of Sâdeh (BO)</v>
      </c>
    </row>
    <row r="3350" spans="1:9" x14ac:dyDescent="0.25">
      <c r="A3350" t="s">
        <v>2214</v>
      </c>
      <c r="B3350">
        <f>COUNTIF(progressive!C$13:BW$227,'cards-dc.json'!I3520)</f>
        <v>0</v>
      </c>
      <c r="C3350" t="s">
        <v>7495</v>
      </c>
      <c r="D3350" t="s">
        <v>3817</v>
      </c>
      <c r="E3350" s="56" t="s">
        <v>3951</v>
      </c>
      <c r="F3350">
        <v>0</v>
      </c>
      <c r="G3350">
        <v>0</v>
      </c>
      <c r="H3350" t="s">
        <v>13225</v>
      </c>
      <c r="I3350" s="69" t="str">
        <f>"*"&amp;C3350</f>
        <v>*Sorcerer-king of Mûmakan (CA)</v>
      </c>
    </row>
    <row r="3351" spans="1:9" x14ac:dyDescent="0.25">
      <c r="A3351" t="s">
        <v>3298</v>
      </c>
      <c r="B3351">
        <f>COUNTIF(progressive!C$13:BW$227,'cards-dc.json'!#REF!)</f>
        <v>0</v>
      </c>
      <c r="C3351" t="s">
        <v>7496</v>
      </c>
      <c r="D3351" t="s">
        <v>3832</v>
      </c>
      <c r="E3351" s="56" t="s">
        <v>3951</v>
      </c>
      <c r="F3351">
        <v>0</v>
      </c>
      <c r="G3351">
        <v>0</v>
      </c>
      <c r="H3351" t="s">
        <v>13226</v>
      </c>
      <c r="I3351" s="69" t="str">
        <f>"*"&amp;C3351</f>
        <v>*Sorijan Raiders (SL)</v>
      </c>
    </row>
    <row r="3352" spans="1:9" x14ac:dyDescent="0.25">
      <c r="A3352" t="s">
        <v>1861</v>
      </c>
      <c r="B3352">
        <f>COUNTIF(progressive!C$13:BW$227,'cards-dc.json'!I2471)</f>
        <v>0</v>
      </c>
      <c r="C3352" t="s">
        <v>7497</v>
      </c>
      <c r="D3352" t="s">
        <v>3828</v>
      </c>
      <c r="E3352" t="s">
        <v>3951</v>
      </c>
      <c r="F3352">
        <v>0</v>
      </c>
      <c r="G3352">
        <v>0</v>
      </c>
      <c r="H3352" t="s">
        <v>13227</v>
      </c>
      <c r="I3352" s="69" t="str">
        <f>"*"&amp;C3352</f>
        <v>*Sorrow Long Foreseen (NE)</v>
      </c>
    </row>
    <row r="3353" spans="1:9" x14ac:dyDescent="0.25">
      <c r="A3353" t="s">
        <v>1595</v>
      </c>
      <c r="B3353">
        <f>COUNTIF(progressive!C$13:BW$227,'cards-dc.json'!I2173)</f>
        <v>0</v>
      </c>
      <c r="C3353" t="s">
        <v>7498</v>
      </c>
      <c r="D3353" t="s">
        <v>3822</v>
      </c>
      <c r="E3353">
        <v>0</v>
      </c>
      <c r="F3353">
        <v>0</v>
      </c>
      <c r="G3353">
        <v>0</v>
      </c>
      <c r="H3353" t="s">
        <v>13228</v>
      </c>
      <c r="I3353" s="69" t="str">
        <f>"*"&amp;C3353</f>
        <v>*Soul-piercing (FB)</v>
      </c>
    </row>
    <row r="3354" spans="1:9" x14ac:dyDescent="0.25">
      <c r="A3354" t="s">
        <v>3388</v>
      </c>
      <c r="B3354">
        <f>COUNTIF(progressive!C$13:BW$227,'cards-dc.json'!#REF!)</f>
        <v>0</v>
      </c>
      <c r="C3354" t="s">
        <v>7499</v>
      </c>
      <c r="D3354" t="s">
        <v>3832</v>
      </c>
      <c r="E3354" s="56" t="s">
        <v>3951</v>
      </c>
      <c r="F3354">
        <v>0</v>
      </c>
      <c r="G3354">
        <v>0</v>
      </c>
      <c r="H3354" t="s">
        <v>13229</v>
      </c>
      <c r="I3354" s="69" t="str">
        <f>"*"&amp;C3354</f>
        <v>*Southern Bellakar (SL)</v>
      </c>
    </row>
    <row r="3355" spans="1:9" x14ac:dyDescent="0.25">
      <c r="A3355" t="s">
        <v>229</v>
      </c>
      <c r="B3355">
        <f>COUNTIF(progressive!C$13:BW$227,'cards-dc.json'!I234)</f>
        <v>1</v>
      </c>
      <c r="C3355" t="s">
        <v>7500</v>
      </c>
      <c r="D3355" t="s">
        <v>3835</v>
      </c>
      <c r="E3355" s="56" t="s">
        <v>3930</v>
      </c>
      <c r="F3355" t="s">
        <v>9795</v>
      </c>
      <c r="G3355" t="s">
        <v>9786</v>
      </c>
      <c r="H3355" t="s">
        <v>13230</v>
      </c>
      <c r="I3355" s="69" t="str">
        <f>"*"&amp;C3355</f>
        <v>*Southern Mirkwood (TW)</v>
      </c>
    </row>
    <row r="3356" spans="1:9" x14ac:dyDescent="0.25">
      <c r="A3356" t="s">
        <v>230</v>
      </c>
      <c r="B3356">
        <f>COUNTIF(progressive!C$13:BW$227,'cards-dc.json'!I235)</f>
        <v>0</v>
      </c>
      <c r="C3356" t="s">
        <v>7501</v>
      </c>
      <c r="D3356" t="s">
        <v>3835</v>
      </c>
      <c r="E3356" t="s">
        <v>3928</v>
      </c>
      <c r="F3356" t="s">
        <v>9795</v>
      </c>
      <c r="G3356" t="s">
        <v>9786</v>
      </c>
      <c r="H3356" t="s">
        <v>13231</v>
      </c>
      <c r="I3356" s="69" t="str">
        <f>"*"&amp;C3356</f>
        <v>*Southern Rhovanion (TW)</v>
      </c>
    </row>
    <row r="3357" spans="1:9" x14ac:dyDescent="0.25">
      <c r="A3357" t="s">
        <v>2369</v>
      </c>
      <c r="B3357">
        <f>COUNTIF(progressive!C$13:BW$227,'cards-dc.json'!I3722)</f>
        <v>0</v>
      </c>
      <c r="C3357" t="s">
        <v>7502</v>
      </c>
      <c r="D3357" t="s">
        <v>3821</v>
      </c>
      <c r="E3357" s="56" t="s">
        <v>3951</v>
      </c>
      <c r="F3357">
        <v>0</v>
      </c>
      <c r="G3357">
        <v>0</v>
      </c>
      <c r="H3357" t="s">
        <v>13232</v>
      </c>
      <c r="I3357" s="69" t="str">
        <f>"*"&amp;C3357</f>
        <v>*Southern Slayer (DS)</v>
      </c>
    </row>
    <row r="3358" spans="1:9" x14ac:dyDescent="0.25">
      <c r="A3358" t="s">
        <v>473</v>
      </c>
      <c r="B3358">
        <f>COUNTIF(progressive!C$13:BW$227,'cards-dc.json'!I1622)</f>
        <v>0</v>
      </c>
      <c r="C3358" t="s">
        <v>7504</v>
      </c>
      <c r="D3358" t="s">
        <v>3825</v>
      </c>
      <c r="E3358" t="s">
        <v>3925</v>
      </c>
      <c r="F3358" t="s">
        <v>9793</v>
      </c>
      <c r="G3358" t="s">
        <v>9784</v>
      </c>
      <c r="H3358" t="s">
        <v>13233</v>
      </c>
      <c r="I3358" s="69" t="str">
        <f>"*"&amp;C3358</f>
        <v>*Southron Oasis [M] (LE)</v>
      </c>
    </row>
    <row r="3359" spans="1:9" x14ac:dyDescent="0.25">
      <c r="A3359" t="s">
        <v>473</v>
      </c>
      <c r="B3359">
        <f>COUNTIF(progressive!C$13:BW$227,'cards-dc.json'!I478)</f>
        <v>0</v>
      </c>
      <c r="C3359" t="s">
        <v>7503</v>
      </c>
      <c r="D3359" t="s">
        <v>3835</v>
      </c>
      <c r="E3359" t="s">
        <v>3927</v>
      </c>
      <c r="F3359" t="s">
        <v>9793</v>
      </c>
      <c r="G3359" t="s">
        <v>9788</v>
      </c>
      <c r="H3359" t="s">
        <v>13234</v>
      </c>
      <c r="I3359" s="69" t="str">
        <f>"*"&amp;C3359</f>
        <v>*Southron Oasis [H] (TW)</v>
      </c>
    </row>
    <row r="3360" spans="1:9" x14ac:dyDescent="0.25">
      <c r="A3360" t="s">
        <v>3389</v>
      </c>
      <c r="B3360">
        <f>COUNTIF(progressive!C$13:BW$227,'cards-dc.json'!#REF!)</f>
        <v>0</v>
      </c>
      <c r="C3360" t="s">
        <v>7505</v>
      </c>
      <c r="D3360" t="s">
        <v>3832</v>
      </c>
      <c r="E3360" s="56" t="s">
        <v>3951</v>
      </c>
      <c r="F3360">
        <v>0</v>
      </c>
      <c r="G3360">
        <v>0</v>
      </c>
      <c r="H3360" t="s">
        <v>13235</v>
      </c>
      <c r="I3360" s="69" t="str">
        <f>"*"&amp;C3360</f>
        <v>*Southron Scimitar (SL)</v>
      </c>
    </row>
    <row r="3361" spans="1:9" x14ac:dyDescent="0.25">
      <c r="A3361" t="s">
        <v>376</v>
      </c>
      <c r="B3361">
        <f>COUNTIF(progressive!C$13:BW$227,'cards-dc.json'!I1513)</f>
        <v>0</v>
      </c>
      <c r="C3361" t="s">
        <v>7507</v>
      </c>
      <c r="D3361" t="s">
        <v>3825</v>
      </c>
      <c r="E3361" s="56" t="s">
        <v>3925</v>
      </c>
      <c r="F3361" t="s">
        <v>9791</v>
      </c>
      <c r="G3361" t="s">
        <v>9784</v>
      </c>
      <c r="H3361" t="s">
        <v>13236</v>
      </c>
      <c r="I3361" s="69" t="str">
        <f>"*"&amp;C3361</f>
        <v>*Southrons (LE)</v>
      </c>
    </row>
    <row r="3362" spans="1:9" x14ac:dyDescent="0.25">
      <c r="A3362" t="s">
        <v>376</v>
      </c>
      <c r="B3362">
        <f>COUNTIF(progressive!C$13:BW$227,'cards-dc.json'!I381)</f>
        <v>0</v>
      </c>
      <c r="C3362" t="s">
        <v>7506</v>
      </c>
      <c r="D3362" t="s">
        <v>3835</v>
      </c>
      <c r="E3362" s="56" t="s">
        <v>3927</v>
      </c>
      <c r="F3362" t="s">
        <v>9791</v>
      </c>
      <c r="G3362" t="s">
        <v>9788</v>
      </c>
      <c r="H3362" t="s">
        <v>13237</v>
      </c>
      <c r="I3362" s="69" t="str">
        <f>"*"&amp;C3362</f>
        <v>*Southrons (TW)</v>
      </c>
    </row>
    <row r="3363" spans="1:9" x14ac:dyDescent="0.25">
      <c r="A3363" t="s">
        <v>1393</v>
      </c>
      <c r="B3363">
        <f>COUNTIF(progressive!C$13:BW$227,'cards-dc.json'!I1953)</f>
        <v>0</v>
      </c>
      <c r="C3363" t="s">
        <v>7508</v>
      </c>
      <c r="D3363" t="s">
        <v>3814</v>
      </c>
      <c r="E3363" t="s">
        <v>3927</v>
      </c>
      <c r="F3363" t="s">
        <v>9785</v>
      </c>
      <c r="G3363" t="s">
        <v>9786</v>
      </c>
      <c r="H3363" t="s">
        <v>13238</v>
      </c>
      <c r="I3363" s="69" t="str">
        <f>"*"&amp;C3363</f>
        <v>*Spawn of Ungoliant (BA)</v>
      </c>
    </row>
    <row r="3364" spans="1:9" x14ac:dyDescent="0.25">
      <c r="A3364" t="s">
        <v>9859</v>
      </c>
      <c r="B3364">
        <f>COUNTIF(progressive!C$13:BW$227,'cards-dc.json'!I3034)</f>
        <v>0</v>
      </c>
      <c r="C3364" t="s">
        <v>9932</v>
      </c>
      <c r="D3364" t="s">
        <v>3831</v>
      </c>
      <c r="H3364" t="s">
        <v>13239</v>
      </c>
      <c r="I3364" s="69" t="str">
        <f>"*"&amp;C3364</f>
        <v>*Speak, Friend, and Enter (RS)</v>
      </c>
    </row>
    <row r="3365" spans="1:9" x14ac:dyDescent="0.25">
      <c r="A3365" t="s">
        <v>3022</v>
      </c>
      <c r="B3365">
        <f>COUNTIF(progressive!C$13:BW$227,'cards-dc.json'!I2821)</f>
        <v>0</v>
      </c>
      <c r="C3365" t="s">
        <v>7509</v>
      </c>
      <c r="D3365" t="s">
        <v>3829</v>
      </c>
      <c r="E3365" t="s">
        <v>3951</v>
      </c>
      <c r="F3365">
        <v>0</v>
      </c>
      <c r="G3365">
        <v>0</v>
      </c>
      <c r="H3365" t="s">
        <v>13240</v>
      </c>
      <c r="I3365" s="69" t="str">
        <f>"*"&amp;C3365</f>
        <v>*Spear of Ivory (NW)</v>
      </c>
    </row>
    <row r="3366" spans="1:9" x14ac:dyDescent="0.25">
      <c r="A3366" t="s">
        <v>3556</v>
      </c>
      <c r="B3366">
        <f>COUNTIF(progressive!C$13:BW$227,'cards-dc.json'!I3270)</f>
        <v>3</v>
      </c>
      <c r="C3366" t="s">
        <v>7510</v>
      </c>
      <c r="D3366" t="s">
        <v>3834</v>
      </c>
      <c r="E3366" s="56" t="s">
        <v>3951</v>
      </c>
      <c r="F3366">
        <v>0</v>
      </c>
      <c r="G3366">
        <v>0</v>
      </c>
      <c r="H3366" t="s">
        <v>13241</v>
      </c>
      <c r="I3366" s="69" t="str">
        <f>"*"&amp;C3366</f>
        <v>*Spear Shall Be Shaken (TI)</v>
      </c>
    </row>
    <row r="3367" spans="1:9" x14ac:dyDescent="0.25">
      <c r="A3367" t="s">
        <v>2604</v>
      </c>
      <c r="B3367">
        <f>COUNTIF(progressive!C$13:BW$227,'cards-dc.json'!I3984)</f>
        <v>0</v>
      </c>
      <c r="C3367" t="s">
        <v>7511</v>
      </c>
      <c r="D3367" t="s">
        <v>3823</v>
      </c>
      <c r="E3367" t="s">
        <v>3951</v>
      </c>
      <c r="F3367">
        <v>0</v>
      </c>
      <c r="G3367">
        <v>0</v>
      </c>
      <c r="H3367" t="s">
        <v>13242</v>
      </c>
      <c r="I3367" s="69" t="str">
        <f>"*"&amp;C3367</f>
        <v>*Spellbound (GW)</v>
      </c>
    </row>
    <row r="3368" spans="1:9" x14ac:dyDescent="0.25">
      <c r="A3368" t="s">
        <v>1348</v>
      </c>
      <c r="B3368">
        <f>COUNTIF(progressive!C$13:BW$227,'cards-dc.json'!I1904)</f>
        <v>0</v>
      </c>
      <c r="C3368" t="s">
        <v>7512</v>
      </c>
      <c r="D3368" t="s">
        <v>3836</v>
      </c>
      <c r="E3368" t="s">
        <v>3939</v>
      </c>
      <c r="F3368" t="s">
        <v>9790</v>
      </c>
      <c r="G3368" t="s">
        <v>9796</v>
      </c>
      <c r="H3368" t="s">
        <v>13243</v>
      </c>
      <c r="I3368" s="69" t="str">
        <f>"*"&amp;C3368</f>
        <v>*Spells Born of Discord (WH)</v>
      </c>
    </row>
    <row r="3369" spans="1:9" x14ac:dyDescent="0.25">
      <c r="A3369" t="s">
        <v>747</v>
      </c>
      <c r="B3369">
        <f>COUNTIF(progressive!C$13:BW$227,'cards-dc.json'!I1116)</f>
        <v>0</v>
      </c>
      <c r="C3369" t="s">
        <v>7513</v>
      </c>
      <c r="D3369" t="s">
        <v>3820</v>
      </c>
      <c r="E3369" t="s">
        <v>3938</v>
      </c>
      <c r="F3369" t="s">
        <v>9785</v>
      </c>
      <c r="G3369" t="s">
        <v>9786</v>
      </c>
      <c r="H3369" t="s">
        <v>13244</v>
      </c>
      <c r="I3369" s="69" t="str">
        <f>"*"&amp;C3369</f>
        <v>*Spells of the Barrow-wights (DM)</v>
      </c>
    </row>
    <row r="3370" spans="1:9" x14ac:dyDescent="0.25">
      <c r="A3370" t="s">
        <v>748</v>
      </c>
      <c r="B3370">
        <f>COUNTIF(progressive!C$13:BW$227,'cards-dc.json'!I1117)</f>
        <v>2</v>
      </c>
      <c r="C3370" t="s">
        <v>7514</v>
      </c>
      <c r="D3370" t="s">
        <v>3820</v>
      </c>
      <c r="E3370" s="56" t="s">
        <v>3936</v>
      </c>
      <c r="F3370" t="s">
        <v>9789</v>
      </c>
      <c r="G3370" t="s">
        <v>9786</v>
      </c>
      <c r="H3370" t="s">
        <v>13245</v>
      </c>
      <c r="I3370" s="69" t="str">
        <f>"*"&amp;C3370</f>
        <v>*Spider of the Môrlat (DM)</v>
      </c>
    </row>
    <row r="3371" spans="1:9" x14ac:dyDescent="0.25">
      <c r="A3371" t="s">
        <v>1862</v>
      </c>
      <c r="B3371">
        <f>COUNTIF(progressive!C$13:BW$227,'cards-dc.json'!I2472)</f>
        <v>0</v>
      </c>
      <c r="C3371" t="s">
        <v>7515</v>
      </c>
      <c r="D3371" t="s">
        <v>3828</v>
      </c>
      <c r="E3371" s="56" t="s">
        <v>3951</v>
      </c>
      <c r="F3371">
        <v>0</v>
      </c>
      <c r="G3371">
        <v>0</v>
      </c>
      <c r="H3371" t="s">
        <v>13246</v>
      </c>
      <c r="I3371" s="69" t="str">
        <f>"*"&amp;C3371</f>
        <v>*Spiders Huge and Horrible (NE)</v>
      </c>
    </row>
    <row r="3372" spans="1:9" x14ac:dyDescent="0.25">
      <c r="A3372" t="s">
        <v>1980</v>
      </c>
      <c r="B3372">
        <f>COUNTIF(progressive!C$13:BW$227,'cards-dc.json'!I2592)</f>
        <v>0</v>
      </c>
      <c r="C3372" t="s">
        <v>7516</v>
      </c>
      <c r="D3372" t="s">
        <v>3828</v>
      </c>
      <c r="E3372" t="s">
        <v>3951</v>
      </c>
      <c r="F3372">
        <v>0</v>
      </c>
      <c r="G3372">
        <v>0</v>
      </c>
      <c r="H3372" t="s">
        <v>13247</v>
      </c>
      <c r="I3372" s="69" t="str">
        <f>"*"&amp;C3372</f>
        <v>*Spiders of Mirkwood (NE)</v>
      </c>
    </row>
    <row r="3373" spans="1:9" x14ac:dyDescent="0.25">
      <c r="A3373" t="s">
        <v>1229</v>
      </c>
      <c r="B3373">
        <f>COUNTIF(progressive!C$13:BW$227,'cards-dc.json'!I1744)</f>
        <v>0</v>
      </c>
      <c r="C3373" t="s">
        <v>7517</v>
      </c>
      <c r="D3373" t="s">
        <v>3813</v>
      </c>
      <c r="E3373" s="56" t="s">
        <v>3936</v>
      </c>
      <c r="F3373" t="s">
        <v>9790</v>
      </c>
      <c r="G3373" t="s">
        <v>9788</v>
      </c>
      <c r="H3373" t="s">
        <v>13248</v>
      </c>
      <c r="I3373" s="69" t="str">
        <f>"*"&amp;C3373</f>
        <v>*Spies Feared (AS)</v>
      </c>
    </row>
    <row r="3374" spans="1:9" x14ac:dyDescent="0.25">
      <c r="A3374" t="s">
        <v>1981</v>
      </c>
      <c r="B3374">
        <f>COUNTIF(progressive!C$13:BW$227,'cards-dc.json'!I2593)</f>
        <v>0</v>
      </c>
      <c r="C3374" t="s">
        <v>7518</v>
      </c>
      <c r="D3374" t="s">
        <v>3828</v>
      </c>
      <c r="E3374" t="s">
        <v>3951</v>
      </c>
      <c r="F3374">
        <v>0</v>
      </c>
      <c r="G3374">
        <v>0</v>
      </c>
      <c r="H3374" t="s">
        <v>13249</v>
      </c>
      <c r="I3374" s="69" t="str">
        <f>"*"&amp;C3374</f>
        <v>*Spies into Mordor (NE)</v>
      </c>
    </row>
    <row r="3375" spans="1:9" x14ac:dyDescent="0.25">
      <c r="A3375" t="s">
        <v>3220</v>
      </c>
      <c r="B3375">
        <f>COUNTIF(progressive!C$13:BW$227,'cards-dc.json'!I3111)</f>
        <v>3</v>
      </c>
      <c r="C3375" t="s">
        <v>7519</v>
      </c>
      <c r="D3375" t="s">
        <v>3831</v>
      </c>
      <c r="E3375" t="s">
        <v>3951</v>
      </c>
      <c r="F3375">
        <v>0</v>
      </c>
      <c r="G3375">
        <v>0</v>
      </c>
      <c r="H3375" t="s">
        <v>13250</v>
      </c>
      <c r="I3375" s="69" t="str">
        <f>"*"&amp;C3375</f>
        <v>*Spies on All Borders (RS)</v>
      </c>
    </row>
    <row r="3376" spans="1:9" x14ac:dyDescent="0.25">
      <c r="A3376" t="s">
        <v>2909</v>
      </c>
      <c r="B3376">
        <f>COUNTIF(progressive!C$13:BW$227,'cards-dc.json'!I2708)</f>
        <v>0</v>
      </c>
      <c r="C3376" t="s">
        <v>7520</v>
      </c>
      <c r="D3376" t="s">
        <v>3829</v>
      </c>
      <c r="E3376" s="56" t="s">
        <v>3951</v>
      </c>
      <c r="F3376">
        <v>0</v>
      </c>
      <c r="G3376">
        <v>0</v>
      </c>
      <c r="H3376" t="s">
        <v>13251</v>
      </c>
      <c r="I3376" s="69" t="str">
        <f>"*"&amp;C3376</f>
        <v>*Spirit Crime (NW)</v>
      </c>
    </row>
    <row r="3377" spans="1:9" x14ac:dyDescent="0.25">
      <c r="A3377" t="s">
        <v>1596</v>
      </c>
      <c r="B3377">
        <f>COUNTIF(progressive!C$13:BW$227,'cards-dc.json'!I2174)</f>
        <v>0</v>
      </c>
      <c r="C3377" t="s">
        <v>7521</v>
      </c>
      <c r="D3377" t="s">
        <v>3822</v>
      </c>
      <c r="E3377" s="56">
        <v>0</v>
      </c>
      <c r="F3377">
        <v>0</v>
      </c>
      <c r="G3377">
        <v>0</v>
      </c>
      <c r="H3377" t="s">
        <v>13252</v>
      </c>
      <c r="I3377" s="69" t="str">
        <f>"*"&amp;C3377</f>
        <v>*Spirit of Celebrían (FB)</v>
      </c>
    </row>
    <row r="3378" spans="1:9" x14ac:dyDescent="0.25">
      <c r="A3378" t="s">
        <v>3613</v>
      </c>
      <c r="B3378">
        <f>COUNTIF(progressive!C$13:BW$227,'cards-dc.json'!I4178)</f>
        <v>0</v>
      </c>
      <c r="C3378" t="s">
        <v>7522</v>
      </c>
      <c r="D3378" t="s">
        <v>3837</v>
      </c>
      <c r="E3378" s="56" t="s">
        <v>3951</v>
      </c>
      <c r="F3378">
        <v>0</v>
      </c>
      <c r="G3378">
        <v>0</v>
      </c>
      <c r="H3378" t="s">
        <v>13253</v>
      </c>
      <c r="I3378" s="69" t="str">
        <f>"*"&amp;C3378</f>
        <v>*Spirit of Mordor (WR)</v>
      </c>
    </row>
    <row r="3379" spans="1:9" x14ac:dyDescent="0.25">
      <c r="A3379" t="s">
        <v>3299</v>
      </c>
      <c r="B3379">
        <f>COUNTIF(progressive!C$13:BW$227,'cards-dc.json'!#REF!)</f>
        <v>0</v>
      </c>
      <c r="C3379" t="s">
        <v>7523</v>
      </c>
      <c r="D3379" t="s">
        <v>3832</v>
      </c>
      <c r="E3379" s="56" t="s">
        <v>3951</v>
      </c>
      <c r="F3379">
        <v>0</v>
      </c>
      <c r="G3379">
        <v>0</v>
      </c>
      <c r="H3379" t="s">
        <v>13254</v>
      </c>
      <c r="I3379" s="69" t="str">
        <f>"*"&amp;C3379</f>
        <v>*Spirit of Oku-Tori (SL)</v>
      </c>
    </row>
    <row r="3380" spans="1:9" x14ac:dyDescent="0.25">
      <c r="A3380" t="s">
        <v>3023</v>
      </c>
      <c r="B3380">
        <f>COUNTIF(progressive!C$13:BW$227,'cards-dc.json'!I2822)</f>
        <v>1</v>
      </c>
      <c r="C3380" t="s">
        <v>7524</v>
      </c>
      <c r="D3380" t="s">
        <v>3829</v>
      </c>
      <c r="E3380" s="56" t="s">
        <v>3951</v>
      </c>
      <c r="F3380">
        <v>0</v>
      </c>
      <c r="G3380">
        <v>0</v>
      </c>
      <c r="H3380" t="s">
        <v>13255</v>
      </c>
      <c r="I3380" s="69" t="str">
        <f>"*"&amp;C3380</f>
        <v>*Spirit-abuse (NW)</v>
      </c>
    </row>
    <row r="3381" spans="1:9" x14ac:dyDescent="0.25">
      <c r="A3381" t="s">
        <v>3024</v>
      </c>
      <c r="B3381">
        <f>COUNTIF(progressive!C$13:BW$227,'cards-dc.json'!I2823)</f>
        <v>0</v>
      </c>
      <c r="C3381" t="s">
        <v>7525</v>
      </c>
      <c r="D3381" t="s">
        <v>3829</v>
      </c>
      <c r="E3381" s="56" t="s">
        <v>3951</v>
      </c>
      <c r="F3381">
        <v>0</v>
      </c>
      <c r="G3381">
        <v>0</v>
      </c>
      <c r="H3381" t="s">
        <v>13256</v>
      </c>
      <c r="I3381" s="69" t="str">
        <f>"*"&amp;C3381</f>
        <v>*Spirit-namer (NW)</v>
      </c>
    </row>
    <row r="3382" spans="1:9" x14ac:dyDescent="0.25">
      <c r="A3382" t="s">
        <v>2605</v>
      </c>
      <c r="B3382">
        <f>COUNTIF(progressive!C$13:BW$227,'cards-dc.json'!I3985)</f>
        <v>0</v>
      </c>
      <c r="C3382" t="s">
        <v>7526</v>
      </c>
      <c r="D3382" t="s">
        <v>3823</v>
      </c>
      <c r="E3382" t="s">
        <v>3951</v>
      </c>
      <c r="F3382">
        <v>0</v>
      </c>
      <c r="G3382">
        <v>0</v>
      </c>
      <c r="H3382" t="s">
        <v>13257</v>
      </c>
      <c r="I3382" s="69" t="str">
        <f>"*"&amp;C3382</f>
        <v>*Spoliation (GW)</v>
      </c>
    </row>
    <row r="3383" spans="1:9" x14ac:dyDescent="0.25">
      <c r="A3383" t="s">
        <v>2873</v>
      </c>
      <c r="B3383">
        <f>COUNTIF(progressive!C$13:BW$227,'cards-dc.json'!I2671)</f>
        <v>0</v>
      </c>
      <c r="C3383" t="s">
        <v>7527</v>
      </c>
      <c r="D3383" t="s">
        <v>3829</v>
      </c>
      <c r="E3383" t="s">
        <v>3951</v>
      </c>
      <c r="F3383">
        <v>0</v>
      </c>
      <c r="G3383">
        <v>0</v>
      </c>
      <c r="H3383" t="s">
        <v>13258</v>
      </c>
      <c r="I3383" s="69" t="str">
        <f>"*"&amp;C3383</f>
        <v>*Sprautabern (NW)</v>
      </c>
    </row>
    <row r="3384" spans="1:9" x14ac:dyDescent="0.25">
      <c r="A3384" t="s">
        <v>3707</v>
      </c>
      <c r="B3384">
        <f>COUNTIF(progressive!C$13:BW$227,'cards-dc.json'!I4271)</f>
        <v>0</v>
      </c>
      <c r="C3384" t="s">
        <v>7528</v>
      </c>
      <c r="D3384" t="s">
        <v>3837</v>
      </c>
      <c r="E3384" s="56" t="s">
        <v>3951</v>
      </c>
      <c r="F3384">
        <v>0</v>
      </c>
      <c r="G3384">
        <v>0</v>
      </c>
      <c r="H3384" t="s">
        <v>13259</v>
      </c>
      <c r="I3384" s="69" t="str">
        <f>"*"&amp;C3384</f>
        <v>*Spring of 1420 (WR)</v>
      </c>
    </row>
    <row r="3385" spans="1:9" x14ac:dyDescent="0.25">
      <c r="A3385" t="s">
        <v>3025</v>
      </c>
      <c r="B3385">
        <f>COUNTIF(progressive!C$13:BW$227,'cards-dc.json'!I2824)</f>
        <v>1</v>
      </c>
      <c r="C3385" t="s">
        <v>7529</v>
      </c>
      <c r="D3385" t="s">
        <v>3829</v>
      </c>
      <c r="E3385" t="s">
        <v>3951</v>
      </c>
      <c r="F3385">
        <v>0</v>
      </c>
      <c r="G3385">
        <v>0</v>
      </c>
      <c r="H3385" t="s">
        <v>13260</v>
      </c>
      <c r="I3385" s="69" t="str">
        <f>"*"&amp;C3385</f>
        <v>*Spring of Arda (NW)</v>
      </c>
    </row>
    <row r="3386" spans="1:9" x14ac:dyDescent="0.25">
      <c r="A3386" t="s">
        <v>1076</v>
      </c>
      <c r="B3386">
        <f>COUNTIF(progressive!C$13:BW$227,'cards-dc.json'!I1514)</f>
        <v>0</v>
      </c>
      <c r="C3386" t="s">
        <v>7530</v>
      </c>
      <c r="D3386" t="s">
        <v>3825</v>
      </c>
      <c r="E3386" t="s">
        <v>3927</v>
      </c>
      <c r="F3386" t="s">
        <v>9790</v>
      </c>
      <c r="G3386" t="s">
        <v>9784</v>
      </c>
      <c r="H3386" t="s">
        <v>13261</v>
      </c>
      <c r="I3386" s="69" t="str">
        <f>"*"&amp;C3386</f>
        <v>*Spying out the Land (LE)</v>
      </c>
    </row>
    <row r="3387" spans="1:9" x14ac:dyDescent="0.25">
      <c r="A3387" t="s">
        <v>1262</v>
      </c>
      <c r="B3387">
        <f>COUNTIF(progressive!C$13:BW$227,'cards-dc.json'!I1818)</f>
        <v>0</v>
      </c>
      <c r="C3387" t="s">
        <v>7531</v>
      </c>
      <c r="D3387" t="s">
        <v>3836</v>
      </c>
      <c r="E3387" s="56" t="s">
        <v>3941</v>
      </c>
      <c r="F3387" t="s">
        <v>9787</v>
      </c>
      <c r="G3387" t="s">
        <v>9784</v>
      </c>
      <c r="H3387" t="s">
        <v>13262</v>
      </c>
      <c r="I3387" s="69" t="str">
        <f>"*"&amp;C3387</f>
        <v>*Squint-eyed Brute (WH)</v>
      </c>
    </row>
    <row r="3388" spans="1:9" x14ac:dyDescent="0.25">
      <c r="A3388" t="s">
        <v>1349</v>
      </c>
      <c r="B3388">
        <f>COUNTIF(progressive!C$13:BW$227,'cards-dc.json'!I1905)</f>
        <v>0</v>
      </c>
      <c r="C3388" t="s">
        <v>7532</v>
      </c>
      <c r="D3388" t="s">
        <v>3836</v>
      </c>
      <c r="E3388" t="s">
        <v>3939</v>
      </c>
      <c r="F3388" t="s">
        <v>9790</v>
      </c>
      <c r="G3388" t="s">
        <v>9796</v>
      </c>
      <c r="H3388" t="s">
        <v>13263</v>
      </c>
      <c r="I3388" s="69" t="str">
        <f>"*"&amp;C3388</f>
        <v>*Squire of the Hunt (WH)</v>
      </c>
    </row>
    <row r="3389" spans="1:9" x14ac:dyDescent="0.25">
      <c r="A3389" t="s">
        <v>1077</v>
      </c>
      <c r="B3389">
        <f>COUNTIF(progressive!C$13:BW$227,'cards-dc.json'!I1515)</f>
        <v>0</v>
      </c>
      <c r="C3389" t="s">
        <v>7533</v>
      </c>
      <c r="D3389" t="s">
        <v>3825</v>
      </c>
      <c r="E3389" s="56" t="s">
        <v>3942</v>
      </c>
      <c r="F3389" t="s">
        <v>9790</v>
      </c>
      <c r="G3389" t="s">
        <v>9784</v>
      </c>
      <c r="H3389" t="s">
        <v>13264</v>
      </c>
      <c r="I3389" s="69" t="str">
        <f>"*"&amp;C3389</f>
        <v>*Stabbed Him in His Sleep (LE)</v>
      </c>
    </row>
    <row r="3390" spans="1:9" x14ac:dyDescent="0.25">
      <c r="A3390" t="s">
        <v>1445</v>
      </c>
      <c r="B3390">
        <f>COUNTIF(progressive!C$13:BW$227,'cards-dc.json'!I2005)</f>
        <v>0</v>
      </c>
      <c r="C3390" t="s">
        <v>7534</v>
      </c>
      <c r="D3390" t="s">
        <v>3814</v>
      </c>
      <c r="E3390" s="56" t="s">
        <v>3927</v>
      </c>
      <c r="F3390" t="s">
        <v>9783</v>
      </c>
      <c r="G3390" t="s">
        <v>9784</v>
      </c>
      <c r="H3390" t="s">
        <v>13265</v>
      </c>
      <c r="I3390" s="69" t="str">
        <f>"*"&amp;C3390</f>
        <v>*Stabbing Tongue of Fire (BA)</v>
      </c>
    </row>
    <row r="3391" spans="1:9" x14ac:dyDescent="0.25">
      <c r="A3391" t="s">
        <v>639</v>
      </c>
      <c r="B3391">
        <f>COUNTIF(progressive!C$13:BW$227,'cards-dc.json'!I1008)</f>
        <v>0</v>
      </c>
      <c r="C3391" t="s">
        <v>7535</v>
      </c>
      <c r="D3391" t="s">
        <v>3833</v>
      </c>
      <c r="E3391" t="s">
        <v>3936</v>
      </c>
      <c r="F3391" t="s">
        <v>9790</v>
      </c>
      <c r="G3391" t="s">
        <v>9788</v>
      </c>
      <c r="H3391" t="s">
        <v>13266</v>
      </c>
      <c r="I3391" s="69" t="str">
        <f>"*"&amp;C3391</f>
        <v>*Staff Asunder (TD)</v>
      </c>
    </row>
    <row r="3392" spans="1:9" x14ac:dyDescent="0.25">
      <c r="A3392" t="s">
        <v>2215</v>
      </c>
      <c r="B3392">
        <f>COUNTIF(progressive!C$13:BW$227,'cards-dc.json'!I3521)</f>
        <v>0</v>
      </c>
      <c r="C3392" t="s">
        <v>7536</v>
      </c>
      <c r="D3392" t="s">
        <v>3817</v>
      </c>
      <c r="E3392" s="56" t="s">
        <v>3951</v>
      </c>
      <c r="F3392">
        <v>0</v>
      </c>
      <c r="G3392">
        <v>0</v>
      </c>
      <c r="H3392" t="s">
        <v>13267</v>
      </c>
      <c r="I3392" s="69" t="str">
        <f>"*"&amp;C3392</f>
        <v>*Staff of Eldarion (CA)</v>
      </c>
    </row>
    <row r="3393" spans="1:9" x14ac:dyDescent="0.25">
      <c r="A3393" t="s">
        <v>3390</v>
      </c>
      <c r="B3393">
        <f>COUNTIF(progressive!C$13:BW$227,'cards-dc.json'!#REF!)</f>
        <v>0</v>
      </c>
      <c r="C3393" t="s">
        <v>7537</v>
      </c>
      <c r="D3393" t="s">
        <v>3832</v>
      </c>
      <c r="E3393" s="56" t="s">
        <v>3951</v>
      </c>
      <c r="F3393">
        <v>0</v>
      </c>
      <c r="G3393">
        <v>0</v>
      </c>
      <c r="H3393" t="s">
        <v>13268</v>
      </c>
      <c r="I3393" s="69" t="str">
        <f>"*"&amp;C3393</f>
        <v>*Staff of Medra (SL)</v>
      </c>
    </row>
    <row r="3394" spans="1:9" x14ac:dyDescent="0.25">
      <c r="A3394" t="s">
        <v>2606</v>
      </c>
      <c r="B3394">
        <f>COUNTIF(progressive!C$13:BW$227,'cards-dc.json'!I3986)</f>
        <v>0</v>
      </c>
      <c r="C3394" t="s">
        <v>7538</v>
      </c>
      <c r="D3394" t="s">
        <v>3823</v>
      </c>
      <c r="E3394" t="s">
        <v>3951</v>
      </c>
      <c r="F3394">
        <v>0</v>
      </c>
      <c r="G3394">
        <v>0</v>
      </c>
      <c r="H3394" t="s">
        <v>13269</v>
      </c>
      <c r="I3394" s="69" t="str">
        <f>"*"&amp;C3394</f>
        <v>*Stalk the Halls (GW)</v>
      </c>
    </row>
    <row r="3395" spans="1:9" x14ac:dyDescent="0.25">
      <c r="A3395" t="s">
        <v>3221</v>
      </c>
      <c r="B3395">
        <f>COUNTIF(progressive!C$13:BW$227,'cards-dc.json'!I3271)</f>
        <v>6</v>
      </c>
      <c r="C3395" t="s">
        <v>9990</v>
      </c>
      <c r="D3395" t="s">
        <v>3834</v>
      </c>
      <c r="E3395" s="56"/>
      <c r="H3395" t="s">
        <v>13270</v>
      </c>
      <c r="I3395" s="69" t="str">
        <f>"*"&amp;C3395</f>
        <v>*Stalking (TI)</v>
      </c>
    </row>
    <row r="3396" spans="1:9" x14ac:dyDescent="0.25">
      <c r="A3396" t="s">
        <v>3708</v>
      </c>
      <c r="B3396">
        <f>COUNTIF(progressive!C$13:BW$227,'cards-dc.json'!I4272)</f>
        <v>0</v>
      </c>
      <c r="C3396" t="s">
        <v>7539</v>
      </c>
      <c r="D3396" t="s">
        <v>3837</v>
      </c>
      <c r="E3396" s="56" t="s">
        <v>3951</v>
      </c>
      <c r="F3396">
        <v>0</v>
      </c>
      <c r="G3396">
        <v>0</v>
      </c>
      <c r="H3396" t="s">
        <v>13271</v>
      </c>
      <c r="I3396" s="69" t="str">
        <f>"*"&amp;C3396</f>
        <v>*Star of Gobha (WR)</v>
      </c>
    </row>
    <row r="3397" spans="1:9" x14ac:dyDescent="0.25">
      <c r="A3397" t="s">
        <v>640</v>
      </c>
      <c r="B3397">
        <f>COUNTIF(progressive!C$13:BW$227,'cards-dc.json'!I1009)</f>
        <v>0</v>
      </c>
      <c r="C3397" t="s">
        <v>7540</v>
      </c>
      <c r="D3397" t="s">
        <v>3833</v>
      </c>
      <c r="E3397" t="s">
        <v>3935</v>
      </c>
      <c r="F3397" t="s">
        <v>9790</v>
      </c>
      <c r="G3397" t="s">
        <v>9788</v>
      </c>
      <c r="H3397" t="s">
        <v>13272</v>
      </c>
      <c r="I3397" s="69" t="str">
        <f>"*"&amp;C3397</f>
        <v>*Star of High Hope (TD)</v>
      </c>
    </row>
    <row r="3398" spans="1:9" x14ac:dyDescent="0.25">
      <c r="A3398" t="s">
        <v>377</v>
      </c>
      <c r="B3398">
        <f>COUNTIF(progressive!C$13:BW$227,'cards-dc.json'!I382)</f>
        <v>0</v>
      </c>
      <c r="C3398" t="s">
        <v>7541</v>
      </c>
      <c r="D3398" t="s">
        <v>3835</v>
      </c>
      <c r="E3398" s="56" t="s">
        <v>3926</v>
      </c>
      <c r="F3398" t="s">
        <v>9783</v>
      </c>
      <c r="G3398" t="s">
        <v>9788</v>
      </c>
      <c r="H3398" t="s">
        <v>13273</v>
      </c>
      <c r="I3398" s="69" t="str">
        <f>"*"&amp;C3398</f>
        <v>*Star-glass (TW)</v>
      </c>
    </row>
    <row r="3399" spans="1:9" x14ac:dyDescent="0.25">
      <c r="A3399" t="s">
        <v>378</v>
      </c>
      <c r="B3399">
        <f>COUNTIF(progressive!C$13:BW$227,'cards-dc.json'!I383)</f>
        <v>0</v>
      </c>
      <c r="C3399" t="s">
        <v>7542</v>
      </c>
      <c r="D3399" t="s">
        <v>3835</v>
      </c>
      <c r="E3399" s="56" t="s">
        <v>3926</v>
      </c>
      <c r="F3399" t="s">
        <v>9790</v>
      </c>
      <c r="G3399" t="s">
        <v>9788</v>
      </c>
      <c r="H3399" t="s">
        <v>13274</v>
      </c>
      <c r="I3399" s="69" t="str">
        <f>"*"&amp;C3399</f>
        <v>*Stars (TW)</v>
      </c>
    </row>
    <row r="3400" spans="1:9" x14ac:dyDescent="0.25">
      <c r="A3400" t="s">
        <v>2216</v>
      </c>
      <c r="B3400">
        <f>COUNTIF(progressive!C$13:BW$227,'cards-dc.json'!I3522)</f>
        <v>6</v>
      </c>
      <c r="C3400" t="s">
        <v>7543</v>
      </c>
      <c r="D3400" t="s">
        <v>3817</v>
      </c>
      <c r="E3400" s="56" t="s">
        <v>3951</v>
      </c>
      <c r="F3400">
        <v>0</v>
      </c>
      <c r="G3400">
        <v>0</v>
      </c>
      <c r="H3400" t="s">
        <v>10124</v>
      </c>
      <c r="I3400" s="69" t="str">
        <f>"*"&amp;C3400</f>
        <v>*Starseer Conclave (CA)</v>
      </c>
    </row>
    <row r="3401" spans="1:9" x14ac:dyDescent="0.25">
      <c r="A3401" t="s">
        <v>1350</v>
      </c>
      <c r="B3401">
        <f>COUNTIF(progressive!C$13:BW$227,'cards-dc.json'!I1906)</f>
        <v>0</v>
      </c>
      <c r="C3401" t="s">
        <v>7544</v>
      </c>
      <c r="D3401" t="s">
        <v>3836</v>
      </c>
      <c r="E3401" t="s">
        <v>3936</v>
      </c>
      <c r="F3401" t="s">
        <v>9790</v>
      </c>
      <c r="G3401" t="s">
        <v>9796</v>
      </c>
      <c r="H3401" t="s">
        <v>13275</v>
      </c>
      <c r="I3401" s="69" t="str">
        <f>"*"&amp;C3401</f>
        <v>*Stave of Pallando (WH)</v>
      </c>
    </row>
    <row r="3402" spans="1:9" x14ac:dyDescent="0.25">
      <c r="A3402" t="s">
        <v>934</v>
      </c>
      <c r="B3402">
        <f>COUNTIF(progressive!C$13:BW$227,'cards-dc.json'!I1345)</f>
        <v>0</v>
      </c>
      <c r="C3402" t="s">
        <v>7545</v>
      </c>
      <c r="D3402" t="s">
        <v>3825</v>
      </c>
      <c r="E3402" t="s">
        <v>3927</v>
      </c>
      <c r="F3402" t="s">
        <v>9785</v>
      </c>
      <c r="G3402" t="s">
        <v>9786</v>
      </c>
      <c r="H3402" t="s">
        <v>13276</v>
      </c>
      <c r="I3402" s="69" t="str">
        <f>"*"&amp;C3402</f>
        <v>*Stay Her Appetite (LE)</v>
      </c>
    </row>
    <row r="3403" spans="1:9" x14ac:dyDescent="0.25">
      <c r="A3403" t="s">
        <v>379</v>
      </c>
      <c r="B3403">
        <f>COUNTIF(progressive!C$13:BW$227,'cards-dc.json'!I384)</f>
        <v>0</v>
      </c>
      <c r="C3403" t="s">
        <v>7546</v>
      </c>
      <c r="D3403" t="s">
        <v>3835</v>
      </c>
      <c r="E3403" t="s">
        <v>3931</v>
      </c>
      <c r="F3403" t="s">
        <v>9790</v>
      </c>
      <c r="G3403" t="s">
        <v>9788</v>
      </c>
      <c r="H3403" t="s">
        <v>13277</v>
      </c>
      <c r="I3403" s="69" t="str">
        <f>"*"&amp;C3403</f>
        <v>*Stealth (TW)</v>
      </c>
    </row>
    <row r="3404" spans="1:9" x14ac:dyDescent="0.25">
      <c r="A3404" t="s">
        <v>1230</v>
      </c>
      <c r="B3404">
        <f>COUNTIF(progressive!C$13:BW$227,'cards-dc.json'!I1745)</f>
        <v>0</v>
      </c>
      <c r="C3404" t="s">
        <v>7547</v>
      </c>
      <c r="D3404" t="s">
        <v>3813</v>
      </c>
      <c r="E3404" t="s">
        <v>3936</v>
      </c>
      <c r="F3404" t="s">
        <v>9790</v>
      </c>
      <c r="G3404" t="s">
        <v>9784</v>
      </c>
      <c r="H3404" t="s">
        <v>13278</v>
      </c>
      <c r="I3404" s="69" t="str">
        <f>"*"&amp;C3404</f>
        <v>*Steeds (AS)</v>
      </c>
    </row>
    <row r="3405" spans="1:9" x14ac:dyDescent="0.25">
      <c r="A3405" t="s">
        <v>2638</v>
      </c>
      <c r="B3405">
        <f>COUNTIF(progressive!C$13:BW$227,'cards-dc.json'!I4030)</f>
        <v>0</v>
      </c>
      <c r="C3405" t="s">
        <v>7548</v>
      </c>
      <c r="D3405" t="s">
        <v>3823</v>
      </c>
      <c r="E3405" t="s">
        <v>3951</v>
      </c>
      <c r="F3405">
        <v>0</v>
      </c>
      <c r="G3405">
        <v>0</v>
      </c>
      <c r="H3405" t="s">
        <v>13279</v>
      </c>
      <c r="I3405" s="69" t="str">
        <f>"*"&amp;C3405</f>
        <v>*Steel Fall [H] (GW)</v>
      </c>
    </row>
    <row r="3406" spans="1:9" x14ac:dyDescent="0.25">
      <c r="A3406" t="s">
        <v>2638</v>
      </c>
      <c r="B3406">
        <f>COUNTIF(progressive!C$13:BW$227,'cards-dc.json'!I4031)</f>
        <v>0</v>
      </c>
      <c r="C3406" t="s">
        <v>7549</v>
      </c>
      <c r="D3406" t="s">
        <v>3823</v>
      </c>
      <c r="E3406" s="56" t="s">
        <v>3951</v>
      </c>
      <c r="F3406">
        <v>0</v>
      </c>
      <c r="G3406">
        <v>0</v>
      </c>
      <c r="H3406" t="s">
        <v>13279</v>
      </c>
      <c r="I3406" s="69" t="str">
        <f>"*"&amp;C3406</f>
        <v>*Steel Fall [M] (GW)</v>
      </c>
    </row>
    <row r="3407" spans="1:9" x14ac:dyDescent="0.25">
      <c r="A3407" t="s">
        <v>935</v>
      </c>
      <c r="B3407">
        <f>COUNTIF(progressive!C$13:BW$227,'cards-dc.json'!I1346)</f>
        <v>0</v>
      </c>
      <c r="C3407" t="s">
        <v>7550</v>
      </c>
      <c r="D3407" t="s">
        <v>3825</v>
      </c>
      <c r="E3407" s="56" t="s">
        <v>3926</v>
      </c>
      <c r="F3407" t="s">
        <v>9785</v>
      </c>
      <c r="G3407" t="s">
        <v>9786</v>
      </c>
      <c r="H3407" t="s">
        <v>13280</v>
      </c>
      <c r="I3407" s="69" t="str">
        <f>"*"&amp;C3407</f>
        <v>*Stench of Mordor (LE)</v>
      </c>
    </row>
    <row r="3408" spans="1:9" x14ac:dyDescent="0.25">
      <c r="A3408" t="s">
        <v>3709</v>
      </c>
      <c r="B3408">
        <f>COUNTIF(progressive!C$13:BW$227,'cards-dc.json'!I4273)</f>
        <v>0</v>
      </c>
      <c r="C3408" t="s">
        <v>7551</v>
      </c>
      <c r="D3408" t="s">
        <v>3837</v>
      </c>
      <c r="E3408" s="56" t="s">
        <v>3951</v>
      </c>
      <c r="F3408">
        <v>0</v>
      </c>
      <c r="G3408">
        <v>0</v>
      </c>
      <c r="H3408" t="s">
        <v>13281</v>
      </c>
      <c r="I3408" s="69" t="str">
        <f>"*"&amp;C3408</f>
        <v>*Steward of Gondor (WR)</v>
      </c>
    </row>
    <row r="3409" spans="1:9" x14ac:dyDescent="0.25">
      <c r="A3409" t="s">
        <v>1164</v>
      </c>
      <c r="B3409">
        <f>COUNTIF(progressive!C$13:BW$227,'cards-dc.json'!I1672)</f>
        <v>0</v>
      </c>
      <c r="C3409" t="s">
        <v>7552</v>
      </c>
      <c r="D3409" t="s">
        <v>3813</v>
      </c>
      <c r="E3409" s="56" t="s">
        <v>3937</v>
      </c>
      <c r="F3409" t="s">
        <v>9789</v>
      </c>
      <c r="G3409" t="s">
        <v>9786</v>
      </c>
      <c r="H3409" t="s">
        <v>13282</v>
      </c>
      <c r="I3409" s="69" t="str">
        <f>"*"&amp;C3409</f>
        <v>*Steward's Guard (AS)</v>
      </c>
    </row>
    <row r="3410" spans="1:9" x14ac:dyDescent="0.25">
      <c r="A3410" t="s">
        <v>380</v>
      </c>
      <c r="B3410">
        <f>COUNTIF(progressive!C$13:BW$227,'cards-dc.json'!I385)</f>
        <v>0</v>
      </c>
      <c r="C3410" t="s">
        <v>7553</v>
      </c>
      <c r="D3410" t="s">
        <v>3835</v>
      </c>
      <c r="E3410" s="56" t="s">
        <v>3926</v>
      </c>
      <c r="F3410" t="s">
        <v>9783</v>
      </c>
      <c r="G3410" t="s">
        <v>9788</v>
      </c>
      <c r="H3410" t="s">
        <v>13283</v>
      </c>
      <c r="I3410" s="69" t="str">
        <f>"*"&amp;C3410</f>
        <v>*Sting (TW)</v>
      </c>
    </row>
    <row r="3411" spans="1:9" x14ac:dyDescent="0.25">
      <c r="A3411" t="s">
        <v>1078</v>
      </c>
      <c r="B3411">
        <f>COUNTIF(progressive!C$13:BW$227,'cards-dc.json'!I1516)</f>
        <v>0</v>
      </c>
      <c r="C3411" t="s">
        <v>7554</v>
      </c>
      <c r="D3411" t="s">
        <v>3825</v>
      </c>
      <c r="E3411" t="s">
        <v>3926</v>
      </c>
      <c r="F3411" t="s">
        <v>9792</v>
      </c>
      <c r="G3411" t="s">
        <v>9784</v>
      </c>
      <c r="H3411" t="s">
        <v>13284</v>
      </c>
      <c r="I3411" s="69" t="str">
        <f>"*"&amp;C3411</f>
        <v>*Stinker (LE)</v>
      </c>
    </row>
    <row r="3412" spans="1:9" x14ac:dyDescent="0.25">
      <c r="A3412" t="s">
        <v>749</v>
      </c>
      <c r="B3412">
        <f>COUNTIF(progressive!C$13:BW$227,'cards-dc.json'!I1118)</f>
        <v>0</v>
      </c>
      <c r="C3412" t="s">
        <v>7555</v>
      </c>
      <c r="D3412" t="s">
        <v>3820</v>
      </c>
      <c r="E3412" t="s">
        <v>3937</v>
      </c>
      <c r="F3412" t="s">
        <v>9789</v>
      </c>
      <c r="G3412" t="s">
        <v>9786</v>
      </c>
      <c r="H3412" t="s">
        <v>13285</v>
      </c>
      <c r="I3412" s="69" t="str">
        <f>"*"&amp;C3412</f>
        <v>*Stirring Bones (DM)</v>
      </c>
    </row>
    <row r="3413" spans="1:9" x14ac:dyDescent="0.25">
      <c r="A3413" t="s">
        <v>749</v>
      </c>
      <c r="B3413">
        <f>COUNTIF(progressive!C$13:BW$227,'cards-dc.json'!I1347)</f>
        <v>0</v>
      </c>
      <c r="C3413" t="s">
        <v>7556</v>
      </c>
      <c r="D3413" t="s">
        <v>3825</v>
      </c>
      <c r="E3413" s="56" t="s">
        <v>3945</v>
      </c>
      <c r="F3413" t="s">
        <v>9789</v>
      </c>
      <c r="G3413" t="s">
        <v>9786</v>
      </c>
      <c r="H3413" t="s">
        <v>13286</v>
      </c>
      <c r="I3413" s="69" t="str">
        <f>"*"&amp;C3413</f>
        <v>*Stirring Bones (LE)</v>
      </c>
    </row>
    <row r="3414" spans="1:9" x14ac:dyDescent="0.25">
      <c r="A3414" t="s">
        <v>3710</v>
      </c>
      <c r="B3414">
        <f>COUNTIF(progressive!C$13:BW$227,'cards-dc.json'!I4274)</f>
        <v>0</v>
      </c>
      <c r="C3414" t="s">
        <v>7557</v>
      </c>
      <c r="D3414" t="s">
        <v>3837</v>
      </c>
      <c r="E3414" s="56" t="s">
        <v>3951</v>
      </c>
      <c r="F3414">
        <v>0</v>
      </c>
      <c r="G3414">
        <v>0</v>
      </c>
      <c r="H3414" t="s">
        <v>13287</v>
      </c>
      <c r="I3414" s="69" t="str">
        <f>"*"&amp;C3414</f>
        <v>*Stone Mace (WR)</v>
      </c>
    </row>
    <row r="3415" spans="1:9" x14ac:dyDescent="0.25">
      <c r="A3415" t="s">
        <v>381</v>
      </c>
      <c r="B3415">
        <f>COUNTIF(progressive!C$13:BW$227,'cards-dc.json'!I386)</f>
        <v>0</v>
      </c>
      <c r="C3415" t="s">
        <v>7558</v>
      </c>
      <c r="D3415" t="s">
        <v>3835</v>
      </c>
      <c r="E3415" t="s">
        <v>3927</v>
      </c>
      <c r="F3415" t="s">
        <v>9790</v>
      </c>
      <c r="G3415" t="s">
        <v>9788</v>
      </c>
      <c r="H3415" t="s">
        <v>13288</v>
      </c>
      <c r="I3415" s="69" t="str">
        <f>"*"&amp;C3415</f>
        <v>*Stone of Erech (TW)</v>
      </c>
    </row>
    <row r="3416" spans="1:9" x14ac:dyDescent="0.25">
      <c r="A3416" t="s">
        <v>1079</v>
      </c>
      <c r="B3416">
        <f>COUNTIF(progressive!C$13:BW$227,'cards-dc.json'!I1517)</f>
        <v>0</v>
      </c>
      <c r="C3416" t="s">
        <v>7559</v>
      </c>
      <c r="D3416" t="s">
        <v>3825</v>
      </c>
      <c r="E3416" s="56" t="s">
        <v>3926</v>
      </c>
      <c r="F3416" t="s">
        <v>9791</v>
      </c>
      <c r="G3416" t="s">
        <v>9784</v>
      </c>
      <c r="H3416" t="s">
        <v>13289</v>
      </c>
      <c r="I3416" s="69" t="str">
        <f>"*"&amp;C3416</f>
        <v>*Stone Trolls (LE)</v>
      </c>
    </row>
    <row r="3417" spans="1:9" x14ac:dyDescent="0.25">
      <c r="A3417" t="s">
        <v>474</v>
      </c>
      <c r="B3417">
        <f>COUNTIF(progressive!C$13:BW$227,'cards-dc.json'!I1623)</f>
        <v>2</v>
      </c>
      <c r="C3417" t="s">
        <v>7561</v>
      </c>
      <c r="D3417" t="s">
        <v>3825</v>
      </c>
      <c r="E3417" t="s">
        <v>3926</v>
      </c>
      <c r="F3417" t="s">
        <v>9793</v>
      </c>
      <c r="G3417" t="s">
        <v>9784</v>
      </c>
      <c r="H3417" t="s">
        <v>13290</v>
      </c>
      <c r="I3417" s="69" t="str">
        <f>"*"&amp;C3417</f>
        <v>*Stone-circle [M] (LE)</v>
      </c>
    </row>
    <row r="3418" spans="1:9" x14ac:dyDescent="0.25">
      <c r="A3418" t="s">
        <v>474</v>
      </c>
      <c r="B3418">
        <f>COUNTIF(progressive!C$13:BW$227,'cards-dc.json'!I479)</f>
        <v>0</v>
      </c>
      <c r="C3418" t="s">
        <v>7560</v>
      </c>
      <c r="D3418" t="s">
        <v>3835</v>
      </c>
      <c r="E3418" s="56" t="s">
        <v>3927</v>
      </c>
      <c r="F3418" t="s">
        <v>9793</v>
      </c>
      <c r="G3418" t="s">
        <v>9788</v>
      </c>
      <c r="H3418" t="s">
        <v>13291</v>
      </c>
      <c r="I3418" s="69" t="str">
        <f>"*"&amp;C3418</f>
        <v>*Stone-circle [H] (TW)</v>
      </c>
    </row>
    <row r="3419" spans="1:9" x14ac:dyDescent="0.25">
      <c r="A3419" t="s">
        <v>3129</v>
      </c>
      <c r="B3419">
        <f>COUNTIF(progressive!C$13:BW$227,'cards-dc.json'!#REF!)</f>
        <v>0</v>
      </c>
      <c r="C3419" t="s">
        <v>7562</v>
      </c>
      <c r="D3419" t="s">
        <v>3830</v>
      </c>
      <c r="E3419" s="56" t="s">
        <v>3951</v>
      </c>
      <c r="F3419">
        <v>0</v>
      </c>
      <c r="G3419">
        <v>0</v>
      </c>
      <c r="H3419" t="s">
        <v>13292</v>
      </c>
      <c r="I3419" s="69" t="str">
        <f>"*"&amp;C3419</f>
        <v>*Stone-Hewing (RN)</v>
      </c>
    </row>
    <row r="3420" spans="1:9" x14ac:dyDescent="0.25">
      <c r="A3420" t="s">
        <v>3711</v>
      </c>
      <c r="B3420">
        <f>COUNTIF(progressive!C$13:BW$227,'cards-dc.json'!I4275)</f>
        <v>0</v>
      </c>
      <c r="C3420" t="s">
        <v>7563</v>
      </c>
      <c r="D3420" t="s">
        <v>3837</v>
      </c>
      <c r="E3420" s="56" t="s">
        <v>3951</v>
      </c>
      <c r="F3420">
        <v>0</v>
      </c>
      <c r="G3420">
        <v>0</v>
      </c>
      <c r="H3420" t="s">
        <v>13293</v>
      </c>
      <c r="I3420" s="69" t="str">
        <f>"*"&amp;C3420</f>
        <v>*Stories of the Elder Days (WR)</v>
      </c>
    </row>
    <row r="3421" spans="1:9" x14ac:dyDescent="0.25">
      <c r="A3421" t="s">
        <v>565</v>
      </c>
      <c r="B3421">
        <f>COUNTIF(progressive!C$13:BW$227,'cards-dc.json'!I934)</f>
        <v>0</v>
      </c>
      <c r="C3421" t="s">
        <v>7564</v>
      </c>
      <c r="D3421" t="s">
        <v>3833</v>
      </c>
      <c r="E3421" s="56" t="s">
        <v>3937</v>
      </c>
      <c r="F3421" t="s">
        <v>9785</v>
      </c>
      <c r="G3421" t="s">
        <v>9786</v>
      </c>
      <c r="H3421" t="s">
        <v>13294</v>
      </c>
      <c r="I3421" s="69" t="str">
        <f>"*"&amp;C3421</f>
        <v>*Stormcrow (TD)</v>
      </c>
    </row>
    <row r="3422" spans="1:9" x14ac:dyDescent="0.25">
      <c r="A3422" t="s">
        <v>3391</v>
      </c>
      <c r="B3422">
        <f>COUNTIF(progressive!C$13:BW$227,'cards-dc.json'!#REF!)</f>
        <v>0</v>
      </c>
      <c r="C3422" t="s">
        <v>7565</v>
      </c>
      <c r="D3422" t="s">
        <v>3832</v>
      </c>
      <c r="E3422" s="56" t="s">
        <v>3951</v>
      </c>
      <c r="F3422">
        <v>0</v>
      </c>
      <c r="G3422">
        <v>0</v>
      </c>
      <c r="H3422" t="s">
        <v>13295</v>
      </c>
      <c r="I3422" s="69" t="str">
        <f>"*"&amp;C3422</f>
        <v>*Storm-king of Ciryatandor (SL)</v>
      </c>
    </row>
    <row r="3423" spans="1:9" x14ac:dyDescent="0.25">
      <c r="A3423" t="s">
        <v>163</v>
      </c>
      <c r="B3423">
        <f>COUNTIF(progressive!C$13:BW$227,'cards-dc.json'!I166)</f>
        <v>0</v>
      </c>
      <c r="C3423" t="s">
        <v>7566</v>
      </c>
      <c r="D3423" t="s">
        <v>3835</v>
      </c>
      <c r="E3423" t="s">
        <v>3927</v>
      </c>
      <c r="F3423" t="s">
        <v>9785</v>
      </c>
      <c r="G3423" t="s">
        <v>9786</v>
      </c>
      <c r="H3423" t="s">
        <v>13296</v>
      </c>
      <c r="I3423" s="69" t="str">
        <f>"*"&amp;C3423</f>
        <v>*Storms of Ossë (TW)</v>
      </c>
    </row>
    <row r="3424" spans="1:9" x14ac:dyDescent="0.25">
      <c r="A3424" t="s">
        <v>3130</v>
      </c>
      <c r="B3424">
        <f>COUNTIF(progressive!C$13:BW$227,'cards-dc.json'!#REF!)</f>
        <v>0</v>
      </c>
      <c r="C3424" t="s">
        <v>7567</v>
      </c>
      <c r="D3424" t="s">
        <v>3830</v>
      </c>
      <c r="E3424" s="56" t="s">
        <v>3951</v>
      </c>
      <c r="F3424">
        <v>0</v>
      </c>
      <c r="G3424">
        <v>0</v>
      </c>
      <c r="H3424" t="s">
        <v>13297</v>
      </c>
      <c r="I3424" s="69" t="str">
        <f>"*"&amp;C3424</f>
        <v>*Stout Captain (RN)</v>
      </c>
    </row>
    <row r="3425" spans="1:9" x14ac:dyDescent="0.25">
      <c r="A3425" t="s">
        <v>1165</v>
      </c>
      <c r="B3425">
        <f>COUNTIF(progressive!C$13:BW$227,'cards-dc.json'!I1673)</f>
        <v>0</v>
      </c>
      <c r="C3425" t="s">
        <v>7568</v>
      </c>
      <c r="D3425" t="s">
        <v>3813</v>
      </c>
      <c r="E3425" s="56" t="s">
        <v>3941</v>
      </c>
      <c r="F3425" t="s">
        <v>9789</v>
      </c>
      <c r="G3425" t="s">
        <v>9786</v>
      </c>
      <c r="H3425" t="s">
        <v>13298</v>
      </c>
      <c r="I3425" s="69" t="str">
        <f>"*"&amp;C3425</f>
        <v>*Stout Men of Gondor (AS)</v>
      </c>
    </row>
    <row r="3426" spans="1:9" x14ac:dyDescent="0.25">
      <c r="A3426" t="s">
        <v>2174</v>
      </c>
      <c r="B3426">
        <f>COUNTIF(progressive!C$13:BW$227,'cards-dc.json'!I3480)</f>
        <v>0</v>
      </c>
      <c r="C3426" t="s">
        <v>7569</v>
      </c>
      <c r="D3426" t="s">
        <v>3817</v>
      </c>
      <c r="E3426" t="s">
        <v>3951</v>
      </c>
      <c r="F3426">
        <v>0</v>
      </c>
      <c r="G3426">
        <v>0</v>
      </c>
      <c r="H3426" t="s">
        <v>10124</v>
      </c>
      <c r="I3426" s="69" t="str">
        <f>"*"&amp;C3426</f>
        <v>*Straight of Tumag (CA)</v>
      </c>
    </row>
    <row r="3427" spans="1:9" x14ac:dyDescent="0.25">
      <c r="A3427" t="s">
        <v>1982</v>
      </c>
      <c r="B3427">
        <f>COUNTIF(progressive!C$13:BW$227,'cards-dc.json'!I2594)</f>
        <v>2</v>
      </c>
      <c r="C3427" t="s">
        <v>7570</v>
      </c>
      <c r="D3427" t="s">
        <v>3828</v>
      </c>
      <c r="E3427" s="56" t="s">
        <v>3951</v>
      </c>
      <c r="F3427">
        <v>0</v>
      </c>
      <c r="G3427">
        <v>0</v>
      </c>
      <c r="H3427" t="s">
        <v>13299</v>
      </c>
      <c r="I3427" s="69" t="str">
        <f>"*"&amp;C3427</f>
        <v>*Strange as News from Bree (NE)</v>
      </c>
    </row>
    <row r="3428" spans="1:9" x14ac:dyDescent="0.25">
      <c r="A3428" t="s">
        <v>1080</v>
      </c>
      <c r="B3428">
        <f>COUNTIF(progressive!C$13:BW$227,'cards-dc.json'!I1518)</f>
        <v>0</v>
      </c>
      <c r="C3428" t="s">
        <v>7571</v>
      </c>
      <c r="D3428" t="s">
        <v>3825</v>
      </c>
      <c r="E3428" t="s">
        <v>3942</v>
      </c>
      <c r="F3428" t="s">
        <v>9783</v>
      </c>
      <c r="G3428" t="s">
        <v>9784</v>
      </c>
      <c r="H3428" t="s">
        <v>13300</v>
      </c>
      <c r="I3428" s="69" t="str">
        <f>"*"&amp;C3428</f>
        <v>*Strange Rations (LE)</v>
      </c>
    </row>
    <row r="3429" spans="1:9" x14ac:dyDescent="0.25">
      <c r="A3429" t="s">
        <v>1446</v>
      </c>
      <c r="B3429">
        <f>COUNTIF(progressive!C$13:BW$227,'cards-dc.json'!I2006)</f>
        <v>0</v>
      </c>
      <c r="C3429" t="s">
        <v>7572</v>
      </c>
      <c r="D3429" t="s">
        <v>3814</v>
      </c>
      <c r="E3429" s="56" t="s">
        <v>3926</v>
      </c>
      <c r="F3429" t="s">
        <v>9790</v>
      </c>
      <c r="G3429" t="s">
        <v>9784</v>
      </c>
      <c r="H3429" t="s">
        <v>13301</v>
      </c>
      <c r="I3429" s="69" t="str">
        <f>"*"&amp;C3429</f>
        <v>*Strangling Coils (BA)</v>
      </c>
    </row>
    <row r="3430" spans="1:9" x14ac:dyDescent="0.25">
      <c r="A3430" t="s">
        <v>2021</v>
      </c>
      <c r="B3430">
        <f>COUNTIF(progressive!C$13:BW$227,'cards-dc.json'!I2643)</f>
        <v>0</v>
      </c>
      <c r="C3430" t="s">
        <v>7573</v>
      </c>
      <c r="D3430" t="s">
        <v>3828</v>
      </c>
      <c r="E3430" t="s">
        <v>3951</v>
      </c>
      <c r="F3430">
        <v>0</v>
      </c>
      <c r="G3430">
        <v>0</v>
      </c>
      <c r="H3430" t="s">
        <v>13302</v>
      </c>
      <c r="I3430" s="69" t="str">
        <f>"*"&amp;C3430</f>
        <v>*Strayhold [H] (NE)</v>
      </c>
    </row>
    <row r="3431" spans="1:9" x14ac:dyDescent="0.25">
      <c r="A3431" t="s">
        <v>2021</v>
      </c>
      <c r="B3431">
        <f>COUNTIF(progressive!C$13:BW$227,'cards-dc.json'!I2644)</f>
        <v>0</v>
      </c>
      <c r="C3431" t="s">
        <v>7574</v>
      </c>
      <c r="D3431" t="s">
        <v>3828</v>
      </c>
      <c r="E3431" t="s">
        <v>3951</v>
      </c>
      <c r="F3431">
        <v>0</v>
      </c>
      <c r="G3431">
        <v>0</v>
      </c>
      <c r="H3431" t="s">
        <v>13303</v>
      </c>
      <c r="I3431" s="69" t="str">
        <f>"*"&amp;C3431</f>
        <v>*Strayhold [M] (NE)</v>
      </c>
    </row>
    <row r="3432" spans="1:9" x14ac:dyDescent="0.25">
      <c r="A3432" t="s">
        <v>2777</v>
      </c>
      <c r="B3432">
        <f>COUNTIF(progressive!C$13:BW$227,'cards-dc.json'!I2965)</f>
        <v>0</v>
      </c>
      <c r="C3432" t="s">
        <v>7575</v>
      </c>
      <c r="D3432" t="s">
        <v>3826</v>
      </c>
      <c r="E3432" s="56" t="s">
        <v>3951</v>
      </c>
      <c r="F3432">
        <v>0</v>
      </c>
      <c r="G3432">
        <v>0</v>
      </c>
      <c r="H3432" t="s">
        <v>13304</v>
      </c>
      <c r="I3432" s="69" t="str">
        <f>"*"&amp;C3432</f>
        <v>*Streaming Fiery Mane (ML)</v>
      </c>
    </row>
    <row r="3433" spans="1:9" x14ac:dyDescent="0.25">
      <c r="A3433" t="s">
        <v>1784</v>
      </c>
      <c r="B3433">
        <f>COUNTIF(progressive!C$13:BW$227,'cards-dc.json'!I2383)</f>
        <v>0</v>
      </c>
      <c r="C3433" t="s">
        <v>7576</v>
      </c>
      <c r="D3433" t="s">
        <v>3819</v>
      </c>
      <c r="E3433" t="s">
        <v>3951</v>
      </c>
      <c r="F3433">
        <v>0</v>
      </c>
      <c r="G3433">
        <v>0</v>
      </c>
      <c r="H3433" t="s">
        <v>13305</v>
      </c>
      <c r="I3433" s="69" t="str">
        <f>"*"&amp;C3433</f>
        <v>*Strength from the Ered Engrin (DF)</v>
      </c>
    </row>
    <row r="3434" spans="1:9" x14ac:dyDescent="0.25">
      <c r="A3434" t="s">
        <v>2846</v>
      </c>
      <c r="B3434">
        <f>COUNTIF(progressive!C$13:BW$227,'cards-dc.json'!#REF!)</f>
        <v>0</v>
      </c>
      <c r="C3434" t="s">
        <v>7577</v>
      </c>
      <c r="D3434" t="s">
        <v>3827</v>
      </c>
      <c r="E3434" t="s">
        <v>3951</v>
      </c>
      <c r="F3434">
        <v>0</v>
      </c>
      <c r="G3434">
        <v>0</v>
      </c>
      <c r="H3434" t="s">
        <v>13306</v>
      </c>
      <c r="I3434" s="69" t="str">
        <f>"*"&amp;C3434</f>
        <v>*Strength to Govern (MM)</v>
      </c>
    </row>
    <row r="3435" spans="1:9" x14ac:dyDescent="0.25">
      <c r="A3435" t="s">
        <v>1378</v>
      </c>
      <c r="B3435">
        <f>COUNTIF(progressive!C$13:BW$227,'cards-dc.json'!I1937)</f>
        <v>0</v>
      </c>
      <c r="C3435" t="s">
        <v>7578</v>
      </c>
      <c r="D3435" t="s">
        <v>3814</v>
      </c>
      <c r="E3435" t="s">
        <v>3927</v>
      </c>
      <c r="F3435" t="s">
        <v>9787</v>
      </c>
      <c r="G3435" t="s">
        <v>9788</v>
      </c>
      <c r="H3435" t="s">
        <v>13307</v>
      </c>
      <c r="I3435" s="69" t="str">
        <f>"*"&amp;C3435</f>
        <v>*Strider (BA)</v>
      </c>
    </row>
    <row r="3436" spans="1:9" x14ac:dyDescent="0.25">
      <c r="A3436" t="s">
        <v>3131</v>
      </c>
      <c r="B3436">
        <f>COUNTIF(progressive!C$13:BW$227,'cards-dc.json'!#REF!)</f>
        <v>0</v>
      </c>
      <c r="C3436" t="s">
        <v>7579</v>
      </c>
      <c r="D3436" t="s">
        <v>3830</v>
      </c>
      <c r="E3436" t="s">
        <v>3951</v>
      </c>
      <c r="F3436">
        <v>0</v>
      </c>
      <c r="G3436">
        <v>0</v>
      </c>
      <c r="H3436" t="s">
        <v>13308</v>
      </c>
      <c r="I3436" s="69" t="str">
        <f>"*"&amp;C3436</f>
        <v>*Strife of War (RN)</v>
      </c>
    </row>
    <row r="3437" spans="1:9" x14ac:dyDescent="0.25">
      <c r="A3437" t="s">
        <v>2874</v>
      </c>
      <c r="B3437">
        <f>COUNTIF(progressive!C$13:BW$227,'cards-dc.json'!I2672)</f>
        <v>0</v>
      </c>
      <c r="C3437" t="s">
        <v>7580</v>
      </c>
      <c r="D3437" t="s">
        <v>3829</v>
      </c>
      <c r="E3437" s="56" t="s">
        <v>3951</v>
      </c>
      <c r="F3437">
        <v>0</v>
      </c>
      <c r="G3437">
        <v>0</v>
      </c>
      <c r="H3437" t="s">
        <v>13309</v>
      </c>
      <c r="I3437" s="69" t="str">
        <f>"*"&amp;C3437</f>
        <v>*Striuk´ir (NW)</v>
      </c>
    </row>
    <row r="3438" spans="1:9" x14ac:dyDescent="0.25">
      <c r="A3438" t="s">
        <v>1983</v>
      </c>
      <c r="B3438">
        <f>COUNTIF(progressive!C$13:BW$227,'cards-dc.json'!I2595)</f>
        <v>0</v>
      </c>
      <c r="C3438" t="s">
        <v>7581</v>
      </c>
      <c r="D3438" t="s">
        <v>3828</v>
      </c>
      <c r="E3438" t="s">
        <v>3951</v>
      </c>
      <c r="F3438">
        <v>0</v>
      </c>
      <c r="G3438">
        <v>0</v>
      </c>
      <c r="H3438" t="s">
        <v>13310</v>
      </c>
      <c r="I3438" s="69" t="str">
        <f>"*"&amp;C3438</f>
        <v>*Strong and Fell (NE)</v>
      </c>
    </row>
    <row r="3439" spans="1:9" x14ac:dyDescent="0.25">
      <c r="A3439" t="s">
        <v>2337</v>
      </c>
      <c r="B3439">
        <f>COUNTIF(progressive!C$13:BW$227,'cards-dc.json'!I3683)</f>
        <v>0</v>
      </c>
      <c r="C3439" t="s">
        <v>7582</v>
      </c>
      <c r="D3439" t="s">
        <v>3818</v>
      </c>
      <c r="E3439" t="s">
        <v>3951</v>
      </c>
      <c r="F3439">
        <v>0</v>
      </c>
      <c r="G3439">
        <v>0</v>
      </c>
      <c r="H3439" t="s">
        <v>13311</v>
      </c>
      <c r="I3439" s="69" t="str">
        <f>"*"&amp;C3439</f>
        <v>*Sturlurtsa [H] (CP)</v>
      </c>
    </row>
    <row r="3440" spans="1:9" x14ac:dyDescent="0.25">
      <c r="A3440" t="s">
        <v>2337</v>
      </c>
      <c r="B3440">
        <f>COUNTIF(progressive!C$13:BW$227,'cards-dc.json'!I3684)</f>
        <v>0</v>
      </c>
      <c r="C3440" t="s">
        <v>7583</v>
      </c>
      <c r="D3440" t="s">
        <v>3818</v>
      </c>
      <c r="E3440" t="s">
        <v>3951</v>
      </c>
      <c r="F3440">
        <v>0</v>
      </c>
      <c r="G3440">
        <v>0</v>
      </c>
      <c r="H3440" t="s">
        <v>13312</v>
      </c>
      <c r="I3440" s="69" t="str">
        <f>"*"&amp;C3440</f>
        <v>*Sturlurtsa [M] (CP)</v>
      </c>
    </row>
    <row r="3441" spans="1:9" x14ac:dyDescent="0.25">
      <c r="A3441" t="s">
        <v>3081</v>
      </c>
      <c r="B3441">
        <f>COUNTIF(progressive!C$13:BW$227,'cards-dc.json'!#REF!)</f>
        <v>0</v>
      </c>
      <c r="C3441" t="s">
        <v>7584</v>
      </c>
      <c r="D3441" t="s">
        <v>3830</v>
      </c>
      <c r="E3441" t="s">
        <v>3951</v>
      </c>
      <c r="F3441">
        <v>0</v>
      </c>
      <c r="G3441">
        <v>0</v>
      </c>
      <c r="H3441" t="s">
        <v>13313</v>
      </c>
      <c r="I3441" s="69" t="str">
        <f>"*"&amp;C3441</f>
        <v>*Subtle Treachery (RN)</v>
      </c>
    </row>
    <row r="3442" spans="1:9" x14ac:dyDescent="0.25">
      <c r="A3442" t="s">
        <v>566</v>
      </c>
      <c r="B3442">
        <f>COUNTIF(progressive!C$13:BW$227,'cards-dc.json'!I935)</f>
        <v>0</v>
      </c>
      <c r="C3442" t="s">
        <v>7585</v>
      </c>
      <c r="D3442" t="s">
        <v>3833</v>
      </c>
      <c r="E3442" t="s">
        <v>3940</v>
      </c>
      <c r="F3442" t="s">
        <v>9785</v>
      </c>
      <c r="G3442" t="s">
        <v>9786</v>
      </c>
      <c r="H3442" t="s">
        <v>13314</v>
      </c>
      <c r="I3442" s="69" t="str">
        <f>"*"&amp;C3442</f>
        <v>*Subtlety of Guile (TD)</v>
      </c>
    </row>
    <row r="3443" spans="1:9" x14ac:dyDescent="0.25">
      <c r="A3443" t="s">
        <v>3300</v>
      </c>
      <c r="B3443">
        <f>COUNTIF(progressive!C$13:BW$227,'cards-dc.json'!#REF!)</f>
        <v>0</v>
      </c>
      <c r="C3443" t="s">
        <v>7586</v>
      </c>
      <c r="D3443" t="s">
        <v>3832</v>
      </c>
      <c r="E3443" t="s">
        <v>3951</v>
      </c>
      <c r="F3443">
        <v>0</v>
      </c>
      <c r="G3443">
        <v>0</v>
      </c>
      <c r="H3443" t="s">
        <v>10124</v>
      </c>
      <c r="I3443" s="69" t="str">
        <f>"*"&amp;C3443</f>
        <v>*Sud Sicanna (SL)</v>
      </c>
    </row>
    <row r="3444" spans="1:9" x14ac:dyDescent="0.25">
      <c r="A3444" t="s">
        <v>3300</v>
      </c>
      <c r="B3444">
        <f>COUNTIF(progressive!C$13:BW$227,'cards-dc.json'!I4111)</f>
        <v>0</v>
      </c>
      <c r="C3444" t="s">
        <v>7587</v>
      </c>
      <c r="D3444" t="s">
        <v>3832</v>
      </c>
      <c r="E3444" s="56" t="s">
        <v>3951</v>
      </c>
      <c r="F3444">
        <v>0</v>
      </c>
      <c r="G3444">
        <v>0</v>
      </c>
      <c r="H3444" t="s">
        <v>13315</v>
      </c>
      <c r="I3444" s="69" t="str">
        <f>"*"&amp;C3444</f>
        <v>*Sud Sicanna [H] (SL)</v>
      </c>
    </row>
    <row r="3445" spans="1:9" x14ac:dyDescent="0.25">
      <c r="A3445" t="s">
        <v>3300</v>
      </c>
      <c r="B3445">
        <f>COUNTIF(progressive!C$13:BW$227,'cards-dc.json'!I4112)</f>
        <v>1</v>
      </c>
      <c r="C3445" t="s">
        <v>7588</v>
      </c>
      <c r="D3445" t="s">
        <v>3832</v>
      </c>
      <c r="E3445" s="56" t="s">
        <v>3951</v>
      </c>
      <c r="F3445">
        <v>0</v>
      </c>
      <c r="G3445">
        <v>0</v>
      </c>
      <c r="H3445" t="s">
        <v>13315</v>
      </c>
      <c r="I3445" s="69" t="str">
        <f>"*"&amp;C3445</f>
        <v>*Sud Sicanna [M] (SL)</v>
      </c>
    </row>
    <row r="3446" spans="1:9" x14ac:dyDescent="0.25">
      <c r="A3446" t="s">
        <v>1081</v>
      </c>
      <c r="B3446">
        <f>COUNTIF(progressive!C$13:BW$227,'cards-dc.json'!I1519)</f>
        <v>0</v>
      </c>
      <c r="C3446" t="s">
        <v>7589</v>
      </c>
      <c r="D3446" t="s">
        <v>3825</v>
      </c>
      <c r="E3446" s="56" t="s">
        <v>3943</v>
      </c>
      <c r="F3446" t="s">
        <v>9790</v>
      </c>
      <c r="G3446" t="s">
        <v>9784</v>
      </c>
      <c r="H3446" t="s">
        <v>13316</v>
      </c>
      <c r="I3446" s="69" t="str">
        <f>"*"&amp;C3446</f>
        <v>*Sudden Call (LE)</v>
      </c>
    </row>
    <row r="3447" spans="1:9" x14ac:dyDescent="0.25">
      <c r="A3447" t="s">
        <v>750</v>
      </c>
      <c r="B3447">
        <f>COUNTIF(progressive!C$13:BW$227,'cards-dc.json'!I1119)</f>
        <v>0</v>
      </c>
      <c r="C3447" t="s">
        <v>7590</v>
      </c>
      <c r="D3447" t="s">
        <v>3820</v>
      </c>
      <c r="E3447" s="56" t="s">
        <v>3937</v>
      </c>
      <c r="F3447" t="s">
        <v>9785</v>
      </c>
      <c r="G3447" t="s">
        <v>9786</v>
      </c>
      <c r="H3447" t="s">
        <v>13317</v>
      </c>
      <c r="I3447" s="69" t="str">
        <f>"*"&amp;C3447</f>
        <v>*Sudden Fury (DM)</v>
      </c>
    </row>
    <row r="3448" spans="1:9" x14ac:dyDescent="0.25">
      <c r="A3448" t="s">
        <v>3447</v>
      </c>
      <c r="B3448">
        <f>COUNTIF(progressive!C$13:BW$227,'cards-dc.json'!I4113)</f>
        <v>0</v>
      </c>
      <c r="C3448" t="s">
        <v>7591</v>
      </c>
      <c r="D3448" t="s">
        <v>3832</v>
      </c>
      <c r="E3448" s="56" t="s">
        <v>3951</v>
      </c>
      <c r="F3448">
        <v>0</v>
      </c>
      <c r="G3448">
        <v>0</v>
      </c>
      <c r="H3448" t="s">
        <v>13318</v>
      </c>
      <c r="I3448" s="69" t="str">
        <f>"*"&amp;C3448</f>
        <v>*Sudu Cull [H] (SL)</v>
      </c>
    </row>
    <row r="3449" spans="1:9" x14ac:dyDescent="0.25">
      <c r="A3449" t="s">
        <v>3447</v>
      </c>
      <c r="B3449">
        <f>COUNTIF(progressive!C$13:BW$227,'cards-dc.json'!I4114)</f>
        <v>0</v>
      </c>
      <c r="C3449" t="s">
        <v>7592</v>
      </c>
      <c r="D3449" t="s">
        <v>3832</v>
      </c>
      <c r="E3449" s="56" t="s">
        <v>3951</v>
      </c>
      <c r="F3449">
        <v>0</v>
      </c>
      <c r="G3449">
        <v>0</v>
      </c>
      <c r="H3449" t="s">
        <v>13319</v>
      </c>
      <c r="I3449" s="69" t="str">
        <f>"*"&amp;C3449</f>
        <v>*Sudu Cull [M] (SL)</v>
      </c>
    </row>
    <row r="3450" spans="1:9" x14ac:dyDescent="0.25">
      <c r="A3450" t="s">
        <v>2143</v>
      </c>
      <c r="B3450">
        <f>COUNTIF(progressive!C$13:BW$227,'cards-dc.json'!I3449)</f>
        <v>0</v>
      </c>
      <c r="C3450" t="s">
        <v>7593</v>
      </c>
      <c r="D3450" t="s">
        <v>3817</v>
      </c>
      <c r="E3450" t="s">
        <v>3951</v>
      </c>
      <c r="F3450">
        <v>0</v>
      </c>
      <c r="G3450">
        <v>0</v>
      </c>
      <c r="H3450" t="s">
        <v>13320</v>
      </c>
      <c r="I3450" s="69" t="str">
        <f>"*"&amp;C3450</f>
        <v>*Suldun (CA)</v>
      </c>
    </row>
    <row r="3451" spans="1:9" x14ac:dyDescent="0.25">
      <c r="A3451" t="s">
        <v>1984</v>
      </c>
      <c r="B3451">
        <f>COUNTIF(progressive!C$13:BW$227,'cards-dc.json'!I2596)</f>
        <v>0</v>
      </c>
      <c r="C3451" t="s">
        <v>7594</v>
      </c>
      <c r="D3451" t="s">
        <v>3828</v>
      </c>
      <c r="E3451" t="s">
        <v>3951</v>
      </c>
      <c r="F3451">
        <v>0</v>
      </c>
      <c r="G3451">
        <v>0</v>
      </c>
      <c r="H3451" t="s">
        <v>13321</v>
      </c>
      <c r="I3451" s="69" t="str">
        <f>"*"&amp;C3451</f>
        <v>*Sulfur-spawn (NE)</v>
      </c>
    </row>
    <row r="3452" spans="1:9" x14ac:dyDescent="0.25">
      <c r="A3452" t="s">
        <v>1597</v>
      </c>
      <c r="B3452">
        <f>COUNTIF(progressive!C$13:BW$227,'cards-dc.json'!I2175)</f>
        <v>0</v>
      </c>
      <c r="C3452" t="s">
        <v>7595</v>
      </c>
      <c r="D3452" t="s">
        <v>3822</v>
      </c>
      <c r="E3452" s="56">
        <v>0</v>
      </c>
      <c r="F3452">
        <v>0</v>
      </c>
      <c r="G3452">
        <v>0</v>
      </c>
      <c r="H3452" t="s">
        <v>13322</v>
      </c>
      <c r="I3452" s="69" t="str">
        <f>"*"&amp;C3452</f>
        <v>*Sulhelka (FB)</v>
      </c>
    </row>
    <row r="3453" spans="1:9" x14ac:dyDescent="0.25">
      <c r="A3453" t="s">
        <v>2144</v>
      </c>
      <c r="B3453">
        <f>COUNTIF(progressive!C$13:BW$227,'cards-dc.json'!I3450)</f>
        <v>0</v>
      </c>
      <c r="C3453" t="s">
        <v>7596</v>
      </c>
      <c r="D3453" t="s">
        <v>3817</v>
      </c>
      <c r="E3453" t="s">
        <v>3951</v>
      </c>
      <c r="F3453">
        <v>0</v>
      </c>
      <c r="G3453">
        <v>0</v>
      </c>
      <c r="H3453" t="s">
        <v>13323</v>
      </c>
      <c r="I3453" s="69" t="str">
        <f>"*"&amp;C3453</f>
        <v>*Sûlherok (CA)</v>
      </c>
    </row>
    <row r="3454" spans="1:9" x14ac:dyDescent="0.25">
      <c r="A3454" t="s">
        <v>1166</v>
      </c>
      <c r="B3454">
        <f>COUNTIF(progressive!C$13:BW$227,'cards-dc.json'!I1674)</f>
        <v>0</v>
      </c>
      <c r="C3454" t="s">
        <v>7597</v>
      </c>
      <c r="D3454" t="s">
        <v>3813</v>
      </c>
      <c r="E3454" s="56" t="s">
        <v>3937</v>
      </c>
      <c r="F3454" t="s">
        <v>9785</v>
      </c>
      <c r="G3454" t="s">
        <v>9786</v>
      </c>
      <c r="H3454" t="s">
        <v>13324</v>
      </c>
      <c r="I3454" s="69" t="str">
        <f>"*"&amp;C3454</f>
        <v>*Summons from Long Sleep (AS)</v>
      </c>
    </row>
    <row r="3455" spans="1:9" x14ac:dyDescent="0.25">
      <c r="A3455" t="s">
        <v>382</v>
      </c>
      <c r="B3455">
        <f>COUNTIF(progressive!C$13:BW$227,'cards-dc.json'!I387)</f>
        <v>0</v>
      </c>
      <c r="C3455" t="s">
        <v>7598</v>
      </c>
      <c r="D3455" t="s">
        <v>3835</v>
      </c>
      <c r="E3455" t="s">
        <v>3926</v>
      </c>
      <c r="F3455" t="s">
        <v>9790</v>
      </c>
      <c r="G3455" t="s">
        <v>9788</v>
      </c>
      <c r="H3455" t="s">
        <v>13325</v>
      </c>
      <c r="I3455" s="69" t="str">
        <f>"*"&amp;C3455</f>
        <v>*Sun (TW)</v>
      </c>
    </row>
    <row r="3456" spans="1:9" x14ac:dyDescent="0.25">
      <c r="A3456" t="s">
        <v>3392</v>
      </c>
      <c r="B3456">
        <f>COUNTIF(progressive!C$13:BW$227,'cards-dc.json'!#REF!)</f>
        <v>0</v>
      </c>
      <c r="C3456" t="s">
        <v>7599</v>
      </c>
      <c r="D3456" t="s">
        <v>3832</v>
      </c>
      <c r="E3456" s="56" t="s">
        <v>3951</v>
      </c>
      <c r="F3456">
        <v>0</v>
      </c>
      <c r="G3456">
        <v>0</v>
      </c>
      <c r="H3456" t="s">
        <v>10124</v>
      </c>
      <c r="I3456" s="69" t="str">
        <f>"*"&amp;C3456</f>
        <v>*Sun-lord - Dynasty (SL)</v>
      </c>
    </row>
    <row r="3457" spans="1:9" x14ac:dyDescent="0.25">
      <c r="A3457" t="s">
        <v>693</v>
      </c>
      <c r="B3457">
        <f>COUNTIF(progressive!C$13:BW$227,'cards-dc.json'!I1062)</f>
        <v>0</v>
      </c>
      <c r="C3457" t="s">
        <v>7600</v>
      </c>
      <c r="D3457" t="s">
        <v>3820</v>
      </c>
      <c r="E3457" t="s">
        <v>3935</v>
      </c>
      <c r="F3457" t="s">
        <v>9787</v>
      </c>
      <c r="G3457" t="s">
        <v>9784</v>
      </c>
      <c r="H3457" t="s">
        <v>13326</v>
      </c>
      <c r="I3457" s="69" t="str">
        <f>"*"&amp;C3457</f>
        <v>*Súrion (DM)</v>
      </c>
    </row>
    <row r="3458" spans="1:9" x14ac:dyDescent="0.25">
      <c r="A3458" t="s">
        <v>3333</v>
      </c>
      <c r="B3458">
        <f>COUNTIF(progressive!C$13:BW$227,'cards-dc.json'!#REF!)</f>
        <v>0</v>
      </c>
      <c r="C3458" t="s">
        <v>7601</v>
      </c>
      <c r="D3458" t="s">
        <v>3832</v>
      </c>
      <c r="E3458" s="56" t="s">
        <v>3951</v>
      </c>
      <c r="F3458">
        <v>0</v>
      </c>
      <c r="G3458">
        <v>0</v>
      </c>
      <c r="H3458" t="s">
        <v>10124</v>
      </c>
      <c r="I3458" s="69" t="str">
        <f>"*"&amp;C3458</f>
        <v>*Suza Sumar (SL)</v>
      </c>
    </row>
    <row r="3459" spans="1:9" x14ac:dyDescent="0.25">
      <c r="A3459" t="s">
        <v>1082</v>
      </c>
      <c r="B3459">
        <f>COUNTIF(progressive!C$13:BW$227,'cards-dc.json'!I1520)</f>
        <v>0</v>
      </c>
      <c r="C3459" t="s">
        <v>7602</v>
      </c>
      <c r="D3459" t="s">
        <v>3825</v>
      </c>
      <c r="E3459" t="s">
        <v>3926</v>
      </c>
      <c r="F3459" t="s">
        <v>9790</v>
      </c>
      <c r="G3459" t="s">
        <v>9784</v>
      </c>
      <c r="H3459" t="s">
        <v>13327</v>
      </c>
      <c r="I3459" s="69" t="str">
        <f>"*"&amp;C3459</f>
        <v>*Swag (LE)</v>
      </c>
    </row>
    <row r="3460" spans="1:9" x14ac:dyDescent="0.25">
      <c r="A3460" t="s">
        <v>3301</v>
      </c>
      <c r="B3460">
        <f>COUNTIF(progressive!C$13:BW$227,'cards-dc.json'!#REF!)</f>
        <v>0</v>
      </c>
      <c r="C3460" t="s">
        <v>7603</v>
      </c>
      <c r="D3460" t="s">
        <v>3832</v>
      </c>
      <c r="E3460" t="s">
        <v>3951</v>
      </c>
      <c r="F3460">
        <v>0</v>
      </c>
      <c r="G3460">
        <v>0</v>
      </c>
      <c r="H3460" t="s">
        <v>13328</v>
      </c>
      <c r="I3460" s="69" t="str">
        <f>"*"&amp;C3460</f>
        <v>*Swamp-dragon (SL)</v>
      </c>
    </row>
    <row r="3461" spans="1:9" x14ac:dyDescent="0.25">
      <c r="A3461" t="s">
        <v>3712</v>
      </c>
      <c r="B3461">
        <f>COUNTIF(progressive!C$13:BW$227,'cards-dc.json'!I4276)</f>
        <v>0</v>
      </c>
      <c r="C3461" t="s">
        <v>7604</v>
      </c>
      <c r="D3461" t="s">
        <v>3837</v>
      </c>
      <c r="E3461" s="56" t="s">
        <v>3951</v>
      </c>
      <c r="F3461">
        <v>0</v>
      </c>
      <c r="G3461">
        <v>0</v>
      </c>
      <c r="H3461" t="s">
        <v>13329</v>
      </c>
      <c r="I3461" s="69" t="str">
        <f>"*"&amp;C3461</f>
        <v>*Swan of Amroth (WR)</v>
      </c>
    </row>
    <row r="3462" spans="1:9" x14ac:dyDescent="0.25">
      <c r="A3462" t="s">
        <v>1598</v>
      </c>
      <c r="B3462">
        <f>COUNTIF(progressive!C$13:BW$227,'cards-dc.json'!I2176)</f>
        <v>0</v>
      </c>
      <c r="C3462" t="s">
        <v>7605</v>
      </c>
      <c r="D3462" t="s">
        <v>3822</v>
      </c>
      <c r="E3462" s="56">
        <v>0</v>
      </c>
      <c r="F3462">
        <v>0</v>
      </c>
      <c r="G3462">
        <v>0</v>
      </c>
      <c r="H3462" t="s">
        <v>13330</v>
      </c>
      <c r="I3462" s="69" t="str">
        <f>"*"&amp;C3462</f>
        <v>*Swanships of Lindon (FB)</v>
      </c>
    </row>
    <row r="3463" spans="1:9" x14ac:dyDescent="0.25">
      <c r="A3463" t="s">
        <v>1083</v>
      </c>
      <c r="B3463">
        <f>COUNTIF(progressive!C$13:BW$227,'cards-dc.json'!I1521)</f>
        <v>0</v>
      </c>
      <c r="C3463" t="s">
        <v>7606</v>
      </c>
      <c r="D3463" t="s">
        <v>3825</v>
      </c>
      <c r="E3463" s="56" t="s">
        <v>3942</v>
      </c>
      <c r="F3463" t="s">
        <v>9790</v>
      </c>
      <c r="G3463" t="s">
        <v>9784</v>
      </c>
      <c r="H3463" t="s">
        <v>13331</v>
      </c>
      <c r="I3463" s="69" t="str">
        <f>"*"&amp;C3463</f>
        <v>*Swarm of Bats (LE)</v>
      </c>
    </row>
    <row r="3464" spans="1:9" x14ac:dyDescent="0.25">
      <c r="A3464" t="s">
        <v>1817</v>
      </c>
      <c r="B3464">
        <f>COUNTIF(progressive!C$13:BW$227,'cards-dc.json'!I2427)</f>
        <v>0</v>
      </c>
      <c r="C3464" t="s">
        <v>7607</v>
      </c>
      <c r="D3464" t="s">
        <v>3828</v>
      </c>
      <c r="E3464" t="s">
        <v>3951</v>
      </c>
      <c r="F3464">
        <v>0</v>
      </c>
      <c r="G3464">
        <v>0</v>
      </c>
      <c r="H3464" t="s">
        <v>13332</v>
      </c>
      <c r="I3464" s="69" t="str">
        <f>"*"&amp;C3464</f>
        <v>*Swarthy Sneering Fellow (NE)</v>
      </c>
    </row>
    <row r="3465" spans="1:9" x14ac:dyDescent="0.25">
      <c r="A3465" t="s">
        <v>3132</v>
      </c>
      <c r="B3465">
        <f>COUNTIF(progressive!C$13:BW$227,'cards-dc.json'!#REF!)</f>
        <v>0</v>
      </c>
      <c r="C3465" t="s">
        <v>7608</v>
      </c>
      <c r="D3465" t="s">
        <v>3830</v>
      </c>
      <c r="E3465" t="s">
        <v>3951</v>
      </c>
      <c r="F3465">
        <v>0</v>
      </c>
      <c r="G3465">
        <v>0</v>
      </c>
      <c r="H3465" t="s">
        <v>13333</v>
      </c>
      <c r="I3465" s="69" t="str">
        <f>"*"&amp;C3465</f>
        <v>*Swift Onset (RN)</v>
      </c>
    </row>
    <row r="3466" spans="1:9" x14ac:dyDescent="0.25">
      <c r="A3466" t="s">
        <v>1084</v>
      </c>
      <c r="B3466">
        <f>COUNTIF(progressive!C$13:BW$227,'cards-dc.json'!I1522)</f>
        <v>0</v>
      </c>
      <c r="C3466" t="s">
        <v>7609</v>
      </c>
      <c r="D3466" t="s">
        <v>3825</v>
      </c>
      <c r="E3466" s="56" t="s">
        <v>3926</v>
      </c>
      <c r="F3466" t="s">
        <v>9790</v>
      </c>
      <c r="G3466" t="s">
        <v>9784</v>
      </c>
      <c r="H3466" t="s">
        <v>13334</v>
      </c>
      <c r="I3466" s="69" t="str">
        <f>"*"&amp;C3466</f>
        <v>*Swift Strokes (LE)</v>
      </c>
    </row>
    <row r="3467" spans="1:9" x14ac:dyDescent="0.25">
      <c r="A3467" t="s">
        <v>383</v>
      </c>
      <c r="B3467">
        <f>COUNTIF(progressive!C$13:BW$227,'cards-dc.json'!I388)</f>
        <v>4</v>
      </c>
      <c r="C3467" t="s">
        <v>7610</v>
      </c>
      <c r="D3467" t="s">
        <v>3835</v>
      </c>
      <c r="E3467" t="s">
        <v>3929</v>
      </c>
      <c r="F3467" t="s">
        <v>9783</v>
      </c>
      <c r="G3467" t="s">
        <v>9788</v>
      </c>
      <c r="H3467" t="s">
        <v>13335</v>
      </c>
      <c r="I3467" s="69" t="str">
        <f>"*"&amp;C3467</f>
        <v>*Sword of Gondolin (TW)</v>
      </c>
    </row>
    <row r="3468" spans="1:9" x14ac:dyDescent="0.25">
      <c r="A3468" t="s">
        <v>2217</v>
      </c>
      <c r="B3468">
        <f>COUNTIF(progressive!C$13:BW$227,'cards-dc.json'!I3523)</f>
        <v>0</v>
      </c>
      <c r="C3468" t="s">
        <v>7611</v>
      </c>
      <c r="D3468" t="s">
        <v>3817</v>
      </c>
      <c r="E3468" t="s">
        <v>3951</v>
      </c>
      <c r="F3468">
        <v>0</v>
      </c>
      <c r="G3468">
        <v>0</v>
      </c>
      <c r="H3468" t="s">
        <v>13336</v>
      </c>
      <c r="I3468" s="69" t="str">
        <f>"*"&amp;C3468</f>
        <v>*Sword of Talan (CA)</v>
      </c>
    </row>
    <row r="3469" spans="1:9" x14ac:dyDescent="0.25">
      <c r="A3469" t="s">
        <v>1785</v>
      </c>
      <c r="B3469">
        <f>COUNTIF(progressive!C$13:BW$227,'cards-dc.json'!I2384)</f>
        <v>0</v>
      </c>
      <c r="C3469" t="s">
        <v>7612</v>
      </c>
      <c r="D3469" t="s">
        <v>3819</v>
      </c>
      <c r="E3469" t="s">
        <v>3951</v>
      </c>
      <c r="F3469">
        <v>0</v>
      </c>
      <c r="G3469">
        <v>0</v>
      </c>
      <c r="H3469" t="s">
        <v>13337</v>
      </c>
      <c r="I3469" s="69" t="str">
        <f>"*"&amp;C3469</f>
        <v>*Swordmaster (DF)</v>
      </c>
    </row>
    <row r="3470" spans="1:9" x14ac:dyDescent="0.25">
      <c r="A3470" t="s">
        <v>1599</v>
      </c>
      <c r="B3470">
        <f>COUNTIF(progressive!C$13:BW$227,'cards-dc.json'!I2177)</f>
        <v>0</v>
      </c>
      <c r="C3470" t="s">
        <v>7613</v>
      </c>
      <c r="D3470" t="s">
        <v>3822</v>
      </c>
      <c r="E3470" s="56">
        <v>0</v>
      </c>
      <c r="F3470">
        <v>0</v>
      </c>
      <c r="G3470">
        <v>0</v>
      </c>
      <c r="H3470" t="s">
        <v>13338</v>
      </c>
      <c r="I3470" s="69" t="str">
        <f>"*"&amp;C3470</f>
        <v>*Sworn to the Lord (FB)</v>
      </c>
    </row>
    <row r="3471" spans="1:9" x14ac:dyDescent="0.25">
      <c r="A3471" t="s">
        <v>2689</v>
      </c>
      <c r="B3471">
        <f>COUNTIF(progressive!C$13:BW$227,'cards-dc.json'!#REF!)</f>
        <v>0</v>
      </c>
      <c r="C3471" t="s">
        <v>7614</v>
      </c>
      <c r="D3471" t="s">
        <v>3824</v>
      </c>
      <c r="E3471" s="56" t="s">
        <v>3951</v>
      </c>
      <c r="F3471">
        <v>0</v>
      </c>
      <c r="G3471">
        <v>0</v>
      </c>
      <c r="H3471" t="s">
        <v>13339</v>
      </c>
      <c r="I3471" s="69" t="str">
        <f>"*"&amp;C3471</f>
        <v>*Symbol of Malice (KN)</v>
      </c>
    </row>
    <row r="3472" spans="1:9" x14ac:dyDescent="0.25">
      <c r="A3472" t="s">
        <v>2312</v>
      </c>
      <c r="B3472">
        <f>COUNTIF(progressive!C$13:BW$227,'cards-dc.json'!I3640)</f>
        <v>1</v>
      </c>
      <c r="C3472" t="s">
        <v>7615</v>
      </c>
      <c r="D3472" t="s">
        <v>3818</v>
      </c>
      <c r="E3472" s="56" t="s">
        <v>3951</v>
      </c>
      <c r="F3472">
        <v>0</v>
      </c>
      <c r="G3472">
        <v>0</v>
      </c>
      <c r="H3472" t="s">
        <v>13340</v>
      </c>
      <c r="I3472" s="69" t="str">
        <f>"*"&amp;C3472</f>
        <v>*Taarum Elves (CP)</v>
      </c>
    </row>
    <row r="3473" spans="1:9" x14ac:dyDescent="0.25">
      <c r="A3473" t="s">
        <v>3271</v>
      </c>
      <c r="B3473">
        <f>COUNTIF(progressive!C$13:BW$227,'cards-dc.json'!#REF!)</f>
        <v>0</v>
      </c>
      <c r="C3473" t="s">
        <v>7616</v>
      </c>
      <c r="D3473" t="s">
        <v>3832</v>
      </c>
      <c r="E3473" s="56" t="s">
        <v>3951</v>
      </c>
      <c r="F3473">
        <v>0</v>
      </c>
      <c r="G3473">
        <v>0</v>
      </c>
      <c r="H3473" t="s">
        <v>13341</v>
      </c>
      <c r="I3473" s="69" t="str">
        <f>"*"&amp;C3473</f>
        <v>*Tabaya Kas (SL)</v>
      </c>
    </row>
    <row r="3474" spans="1:9" x14ac:dyDescent="0.25">
      <c r="A3474" t="s">
        <v>1685</v>
      </c>
      <c r="B3474">
        <f>COUNTIF(progressive!C$13:BW$227,'cards-dc.json'!I2282)</f>
        <v>0</v>
      </c>
      <c r="C3474" t="s">
        <v>7617</v>
      </c>
      <c r="D3474" t="s">
        <v>3819</v>
      </c>
      <c r="E3474" t="s">
        <v>3951</v>
      </c>
      <c r="F3474">
        <v>0</v>
      </c>
      <c r="G3474">
        <v>0</v>
      </c>
      <c r="H3474" t="s">
        <v>13342</v>
      </c>
      <c r="I3474" s="69" t="str">
        <f>"*"&amp;C3474</f>
        <v>*Ta-Fa-Lisch (DF)</v>
      </c>
    </row>
    <row r="3475" spans="1:9" x14ac:dyDescent="0.25">
      <c r="A3475" t="s">
        <v>3614</v>
      </c>
      <c r="B3475">
        <f>COUNTIF(progressive!C$13:BW$227,'cards-dc.json'!I4179)</f>
        <v>0</v>
      </c>
      <c r="C3475" t="s">
        <v>7618</v>
      </c>
      <c r="D3475" t="s">
        <v>3837</v>
      </c>
      <c r="E3475" s="56" t="s">
        <v>3951</v>
      </c>
      <c r="F3475">
        <v>0</v>
      </c>
      <c r="G3475">
        <v>0</v>
      </c>
      <c r="H3475" t="s">
        <v>13343</v>
      </c>
      <c r="I3475" s="69" t="str">
        <f>"*"&amp;C3475</f>
        <v>*Taint of Ambition (WR)</v>
      </c>
    </row>
    <row r="3476" spans="1:9" x14ac:dyDescent="0.25">
      <c r="A3476" t="s">
        <v>3615</v>
      </c>
      <c r="B3476">
        <f>COUNTIF(progressive!C$13:BW$227,'cards-dc.json'!I4180)</f>
        <v>0</v>
      </c>
      <c r="C3476" t="s">
        <v>7619</v>
      </c>
      <c r="D3476" t="s">
        <v>3837</v>
      </c>
      <c r="E3476" s="56" t="s">
        <v>3951</v>
      </c>
      <c r="F3476">
        <v>0</v>
      </c>
      <c r="G3476">
        <v>0</v>
      </c>
      <c r="H3476" t="s">
        <v>13344</v>
      </c>
      <c r="I3476" s="69" t="str">
        <f>"*"&amp;C3476</f>
        <v>*Taint of Deep Lore (WR)</v>
      </c>
    </row>
    <row r="3477" spans="1:9" x14ac:dyDescent="0.25">
      <c r="A3477" t="s">
        <v>3616</v>
      </c>
      <c r="B3477">
        <f>COUNTIF(progressive!C$13:BW$227,'cards-dc.json'!I4181)</f>
        <v>0</v>
      </c>
      <c r="C3477" t="s">
        <v>7620</v>
      </c>
      <c r="D3477" t="s">
        <v>3837</v>
      </c>
      <c r="E3477" s="56" t="s">
        <v>3951</v>
      </c>
      <c r="F3477">
        <v>0</v>
      </c>
      <c r="G3477">
        <v>0</v>
      </c>
      <c r="H3477" t="s">
        <v>13345</v>
      </c>
      <c r="I3477" s="69" t="str">
        <f>"*"&amp;C3477</f>
        <v>*Taint of Glory (WR)</v>
      </c>
    </row>
    <row r="3478" spans="1:9" x14ac:dyDescent="0.25">
      <c r="A3478" t="s">
        <v>3163</v>
      </c>
      <c r="B3478">
        <f>COUNTIF(progressive!C$13:BW$227,'cards-dc.json'!I3035)</f>
        <v>1</v>
      </c>
      <c r="C3478" t="s">
        <v>7621</v>
      </c>
      <c r="D3478" t="s">
        <v>3831</v>
      </c>
      <c r="E3478" t="s">
        <v>3951</v>
      </c>
      <c r="F3478">
        <v>0</v>
      </c>
      <c r="G3478">
        <v>0</v>
      </c>
      <c r="H3478" t="s">
        <v>13346</v>
      </c>
      <c r="I3478" s="69" t="str">
        <f>"*"&amp;C3478</f>
        <v>*Taint of the Wilds (RS)</v>
      </c>
    </row>
    <row r="3479" spans="1:9" x14ac:dyDescent="0.25">
      <c r="A3479" t="s">
        <v>2875</v>
      </c>
      <c r="B3479">
        <f>COUNTIF(progressive!C$13:BW$227,'cards-dc.json'!I2673)</f>
        <v>0</v>
      </c>
      <c r="C3479" t="s">
        <v>7622</v>
      </c>
      <c r="D3479" t="s">
        <v>3829</v>
      </c>
      <c r="E3479" s="56" t="s">
        <v>3951</v>
      </c>
      <c r="F3479">
        <v>0</v>
      </c>
      <c r="G3479">
        <v>0</v>
      </c>
      <c r="H3479" t="s">
        <v>13347</v>
      </c>
      <c r="I3479" s="69" t="str">
        <f>"*"&amp;C3479</f>
        <v>*Taivasta (NW)</v>
      </c>
    </row>
    <row r="3480" spans="1:9" x14ac:dyDescent="0.25">
      <c r="A3480" t="s">
        <v>694</v>
      </c>
      <c r="B3480">
        <f>COUNTIF(progressive!C$13:BW$227,'cards-dc.json'!I1063)</f>
        <v>2</v>
      </c>
      <c r="C3480" t="s">
        <v>7623</v>
      </c>
      <c r="D3480" t="s">
        <v>3820</v>
      </c>
      <c r="E3480" s="56" t="s">
        <v>3936</v>
      </c>
      <c r="F3480" t="s">
        <v>9787</v>
      </c>
      <c r="G3480" t="s">
        <v>9784</v>
      </c>
      <c r="H3480" t="s">
        <v>13348</v>
      </c>
      <c r="I3480" s="69" t="str">
        <f>"*"&amp;C3480</f>
        <v>*Taladhan (DM)</v>
      </c>
    </row>
    <row r="3481" spans="1:9" x14ac:dyDescent="0.25">
      <c r="A3481" t="s">
        <v>2931</v>
      </c>
      <c r="B3481">
        <f>COUNTIF(progressive!C$13:BW$227,'cards-dc.json'!I2730)</f>
        <v>0</v>
      </c>
      <c r="C3481" t="s">
        <v>7624</v>
      </c>
      <c r="D3481" t="s">
        <v>3829</v>
      </c>
      <c r="E3481" t="s">
        <v>3951</v>
      </c>
      <c r="F3481">
        <v>0</v>
      </c>
      <c r="G3481">
        <v>0</v>
      </c>
      <c r="H3481" t="s">
        <v>10124</v>
      </c>
      <c r="I3481" s="69" t="str">
        <f>"*"&amp;C3481</f>
        <v>*Talath Oiohelka (NW)</v>
      </c>
    </row>
    <row r="3482" spans="1:9" x14ac:dyDescent="0.25">
      <c r="A3482" t="s">
        <v>2932</v>
      </c>
      <c r="B3482">
        <f>COUNTIF(progressive!C$13:BW$227,'cards-dc.json'!I2731)</f>
        <v>0</v>
      </c>
      <c r="C3482" t="s">
        <v>7625</v>
      </c>
      <c r="D3482" t="s">
        <v>3829</v>
      </c>
      <c r="E3482" s="56" t="s">
        <v>3951</v>
      </c>
      <c r="F3482">
        <v>0</v>
      </c>
      <c r="G3482">
        <v>0</v>
      </c>
      <c r="H3482" t="s">
        <v>10124</v>
      </c>
      <c r="I3482" s="69" t="str">
        <f>"*"&amp;C3482</f>
        <v>*Talath Uichel (NW)</v>
      </c>
    </row>
    <row r="3483" spans="1:9" x14ac:dyDescent="0.25">
      <c r="A3483" t="s">
        <v>641</v>
      </c>
      <c r="B3483">
        <f>COUNTIF(progressive!C$13:BW$227,'cards-dc.json'!I1010)</f>
        <v>0</v>
      </c>
      <c r="C3483" t="s">
        <v>7626</v>
      </c>
      <c r="D3483" t="s">
        <v>3833</v>
      </c>
      <c r="E3483" t="s">
        <v>3937</v>
      </c>
      <c r="F3483" t="s">
        <v>9790</v>
      </c>
      <c r="G3483" t="s">
        <v>9788</v>
      </c>
      <c r="H3483" t="s">
        <v>13349</v>
      </c>
      <c r="I3483" s="69" t="str">
        <f>"*"&amp;C3483</f>
        <v>*Tales of the Hunt (TD)</v>
      </c>
    </row>
    <row r="3484" spans="1:9" x14ac:dyDescent="0.25">
      <c r="A3484" t="s">
        <v>2175</v>
      </c>
      <c r="B3484">
        <f>COUNTIF(progressive!C$13:BW$227,'cards-dc.json'!I3481)</f>
        <v>0</v>
      </c>
      <c r="C3484" t="s">
        <v>7627</v>
      </c>
      <c r="D3484" t="s">
        <v>3817</v>
      </c>
      <c r="E3484" t="s">
        <v>3951</v>
      </c>
      <c r="F3484">
        <v>0</v>
      </c>
      <c r="G3484">
        <v>0</v>
      </c>
      <c r="H3484" t="s">
        <v>10124</v>
      </c>
      <c r="I3484" s="69" t="str">
        <f>"*"&amp;C3484</f>
        <v>*Tâliran (CA)</v>
      </c>
    </row>
    <row r="3485" spans="1:9" x14ac:dyDescent="0.25">
      <c r="A3485" t="s">
        <v>2463</v>
      </c>
      <c r="B3485">
        <f>COUNTIF(progressive!C$13:BW$227,'cards-dc.json'!I3843)</f>
        <v>0</v>
      </c>
      <c r="C3485" t="s">
        <v>7628</v>
      </c>
      <c r="D3485" t="s">
        <v>3823</v>
      </c>
      <c r="E3485" s="56" t="s">
        <v>3951</v>
      </c>
      <c r="F3485">
        <v>0</v>
      </c>
      <c r="G3485">
        <v>0</v>
      </c>
      <c r="H3485" t="s">
        <v>13350</v>
      </c>
      <c r="I3485" s="69" t="str">
        <f>"*"&amp;C3485</f>
        <v>*Talmog (GW)</v>
      </c>
    </row>
    <row r="3486" spans="1:9" x14ac:dyDescent="0.25">
      <c r="A3486" t="s">
        <v>3026</v>
      </c>
      <c r="B3486">
        <f>COUNTIF(progressive!C$13:BW$227,'cards-dc.json'!I2825)</f>
        <v>0</v>
      </c>
      <c r="C3486" t="s">
        <v>7629</v>
      </c>
      <c r="D3486" t="s">
        <v>3829</v>
      </c>
      <c r="E3486" t="s">
        <v>3951</v>
      </c>
      <c r="F3486">
        <v>0</v>
      </c>
      <c r="G3486">
        <v>0</v>
      </c>
      <c r="H3486" t="s">
        <v>13351</v>
      </c>
      <c r="I3486" s="69" t="str">
        <f>"*"&amp;C3486</f>
        <v>*Talvi (NW)</v>
      </c>
    </row>
    <row r="3487" spans="1:9" x14ac:dyDescent="0.25">
      <c r="A3487" t="s">
        <v>2043</v>
      </c>
      <c r="B3487">
        <f>COUNTIF(progressive!C$13:BW$227,'cards-dc.json'!I3321)</f>
        <v>0</v>
      </c>
      <c r="C3487" t="s">
        <v>7630</v>
      </c>
      <c r="D3487" t="s">
        <v>3815</v>
      </c>
      <c r="E3487" t="s">
        <v>3951</v>
      </c>
      <c r="F3487">
        <v>0</v>
      </c>
      <c r="G3487">
        <v>0</v>
      </c>
      <c r="H3487" t="s">
        <v>13352</v>
      </c>
      <c r="I3487" s="69" t="str">
        <f>"*"&amp;C3487</f>
        <v>*Tâmpac (BO)</v>
      </c>
    </row>
    <row r="3488" spans="1:9" x14ac:dyDescent="0.25">
      <c r="A3488" t="s">
        <v>2250</v>
      </c>
      <c r="B3488">
        <f>COUNTIF(progressive!C$13:BW$227,'cards-dc.json'!I3571)</f>
        <v>1</v>
      </c>
      <c r="C3488" t="s">
        <v>7631</v>
      </c>
      <c r="D3488" t="s">
        <v>3817</v>
      </c>
      <c r="E3488" t="s">
        <v>3951</v>
      </c>
      <c r="F3488">
        <v>0</v>
      </c>
      <c r="G3488">
        <v>0</v>
      </c>
      <c r="H3488" t="s">
        <v>13353</v>
      </c>
      <c r="I3488" s="69" t="str">
        <f>"*"&amp;C3488</f>
        <v>*Tanith [H] (CA)</v>
      </c>
    </row>
    <row r="3489" spans="1:9" x14ac:dyDescent="0.25">
      <c r="A3489" t="s">
        <v>2250</v>
      </c>
      <c r="B3489">
        <f>COUNTIF(progressive!C$13:BW$227,'cards-dc.json'!I3572)</f>
        <v>0</v>
      </c>
      <c r="C3489" t="s">
        <v>7632</v>
      </c>
      <c r="D3489" t="s">
        <v>3817</v>
      </c>
      <c r="E3489" t="s">
        <v>3951</v>
      </c>
      <c r="F3489">
        <v>0</v>
      </c>
      <c r="G3489">
        <v>0</v>
      </c>
      <c r="H3489" t="s">
        <v>13354</v>
      </c>
      <c r="I3489" s="69" t="str">
        <f>"*"&amp;C3489</f>
        <v>*Tanith [M] (CA)</v>
      </c>
    </row>
    <row r="3490" spans="1:9" x14ac:dyDescent="0.25">
      <c r="A3490" t="s">
        <v>2176</v>
      </c>
      <c r="B3490">
        <f>COUNTIF(progressive!C$13:BW$227,'cards-dc.json'!I3482)</f>
        <v>0</v>
      </c>
      <c r="C3490" t="s">
        <v>7633</v>
      </c>
      <c r="D3490" t="s">
        <v>3817</v>
      </c>
      <c r="E3490" t="s">
        <v>3951</v>
      </c>
      <c r="F3490">
        <v>0</v>
      </c>
      <c r="G3490">
        <v>0</v>
      </c>
      <c r="H3490" t="s">
        <v>10124</v>
      </c>
      <c r="I3490" s="69" t="str">
        <f>"*"&amp;C3490</f>
        <v>*Tantûrak (CA)</v>
      </c>
    </row>
    <row r="3491" spans="1:9" x14ac:dyDescent="0.25">
      <c r="A3491" t="s">
        <v>896</v>
      </c>
      <c r="B3491">
        <f>COUNTIF(progressive!C$13:BW$227,'cards-dc.json'!I1265)</f>
        <v>0</v>
      </c>
      <c r="C3491" t="s">
        <v>7634</v>
      </c>
      <c r="D3491" t="s">
        <v>3825</v>
      </c>
      <c r="E3491" t="s">
        <v>3927</v>
      </c>
      <c r="F3491" t="s">
        <v>9787</v>
      </c>
      <c r="G3491" t="s">
        <v>9784</v>
      </c>
      <c r="H3491" t="s">
        <v>13355</v>
      </c>
      <c r="I3491" s="69" t="str">
        <f>"*"&amp;C3491</f>
        <v>*Tarcil (LE)</v>
      </c>
    </row>
    <row r="3492" spans="1:9" x14ac:dyDescent="0.25">
      <c r="A3492" t="s">
        <v>2607</v>
      </c>
      <c r="B3492">
        <f>COUNTIF(progressive!C$13:BW$227,'cards-dc.json'!I3987)</f>
        <v>0</v>
      </c>
      <c r="C3492" t="s">
        <v>7635</v>
      </c>
      <c r="D3492" t="s">
        <v>3823</v>
      </c>
      <c r="E3492" t="s">
        <v>3951</v>
      </c>
      <c r="F3492">
        <v>0</v>
      </c>
      <c r="G3492">
        <v>0</v>
      </c>
      <c r="H3492" t="s">
        <v>13356</v>
      </c>
      <c r="I3492" s="69" t="str">
        <f>"*"&amp;C3492</f>
        <v>*Targeted for the Hunt (GW)</v>
      </c>
    </row>
    <row r="3493" spans="1:9" x14ac:dyDescent="0.25">
      <c r="A3493" t="s">
        <v>2105</v>
      </c>
      <c r="B3493">
        <f>COUNTIF(progressive!C$13:BW$227,'cards-dc.json'!I3403)</f>
        <v>6</v>
      </c>
      <c r="C3493" t="s">
        <v>7636</v>
      </c>
      <c r="D3493" t="s">
        <v>3815</v>
      </c>
      <c r="E3493" s="56" t="s">
        <v>3951</v>
      </c>
      <c r="F3493">
        <v>0</v>
      </c>
      <c r="G3493">
        <v>0</v>
      </c>
      <c r="H3493" t="s">
        <v>13357</v>
      </c>
      <c r="I3493" s="69" t="str">
        <f>"*"&amp;C3493</f>
        <v>*Târik an-Aruwânâi [H] (BO)</v>
      </c>
    </row>
    <row r="3494" spans="1:9" x14ac:dyDescent="0.25">
      <c r="A3494" t="s">
        <v>2105</v>
      </c>
      <c r="B3494">
        <f>COUNTIF(progressive!C$13:BW$227,'cards-dc.json'!I3404)</f>
        <v>0</v>
      </c>
      <c r="C3494" t="s">
        <v>7637</v>
      </c>
      <c r="D3494" t="s">
        <v>3815</v>
      </c>
      <c r="E3494" t="s">
        <v>3951</v>
      </c>
      <c r="F3494">
        <v>0</v>
      </c>
      <c r="G3494">
        <v>0</v>
      </c>
      <c r="H3494" t="s">
        <v>13358</v>
      </c>
      <c r="I3494" s="69" t="str">
        <f>"*"&amp;C3494</f>
        <v>*Târik an-Aruwânâi [M] (BO)</v>
      </c>
    </row>
    <row r="3495" spans="1:9" x14ac:dyDescent="0.25">
      <c r="A3495" t="s">
        <v>2106</v>
      </c>
      <c r="B3495">
        <f>COUNTIF(progressive!C$13:BW$227,'cards-dc.json'!I3405)</f>
        <v>0</v>
      </c>
      <c r="C3495" t="s">
        <v>7638</v>
      </c>
      <c r="D3495" t="s">
        <v>3815</v>
      </c>
      <c r="E3495" t="s">
        <v>3951</v>
      </c>
      <c r="F3495">
        <v>0</v>
      </c>
      <c r="G3495">
        <v>0</v>
      </c>
      <c r="H3495" t="s">
        <v>13359</v>
      </c>
      <c r="I3495" s="69" t="str">
        <f>"*"&amp;C3495</f>
        <v>*Târik an-Bawîba [H] (BO)</v>
      </c>
    </row>
    <row r="3496" spans="1:9" x14ac:dyDescent="0.25">
      <c r="A3496" t="s">
        <v>2106</v>
      </c>
      <c r="B3496">
        <f>COUNTIF(progressive!C$13:BW$227,'cards-dc.json'!I3406)</f>
        <v>0</v>
      </c>
      <c r="C3496" t="s">
        <v>7639</v>
      </c>
      <c r="D3496" t="s">
        <v>3815</v>
      </c>
      <c r="E3496" t="s">
        <v>3951</v>
      </c>
      <c r="F3496">
        <v>0</v>
      </c>
      <c r="G3496">
        <v>0</v>
      </c>
      <c r="H3496" t="s">
        <v>13360</v>
      </c>
      <c r="I3496" s="69" t="str">
        <f>"*"&amp;C3496</f>
        <v>*Târik an-Bawîba [M] (BO)</v>
      </c>
    </row>
    <row r="3497" spans="1:9" x14ac:dyDescent="0.25">
      <c r="A3497" t="s">
        <v>1652</v>
      </c>
      <c r="B3497">
        <f>COUNTIF(progressive!C$13:BW$227,'cards-dc.json'!I2249)</f>
        <v>0</v>
      </c>
      <c r="C3497" t="s">
        <v>7640</v>
      </c>
      <c r="D3497" t="s">
        <v>3819</v>
      </c>
      <c r="E3497" t="s">
        <v>3951</v>
      </c>
      <c r="F3497">
        <v>0</v>
      </c>
      <c r="G3497">
        <v>0</v>
      </c>
      <c r="H3497" t="s">
        <v>13361</v>
      </c>
      <c r="I3497" s="69" t="str">
        <f>"*"&amp;C3497</f>
        <v>*Tarin (DF)</v>
      </c>
    </row>
    <row r="3498" spans="1:9" x14ac:dyDescent="0.25">
      <c r="A3498" t="s">
        <v>3393</v>
      </c>
      <c r="B3498">
        <f>COUNTIF(progressive!C$13:BW$227,'cards-dc.json'!#REF!)</f>
        <v>0</v>
      </c>
      <c r="C3498" t="s">
        <v>7641</v>
      </c>
      <c r="D3498" t="s">
        <v>3832</v>
      </c>
      <c r="E3498" s="56" t="s">
        <v>3951</v>
      </c>
      <c r="F3498">
        <v>0</v>
      </c>
      <c r="G3498">
        <v>0</v>
      </c>
      <c r="H3498" t="s">
        <v>13362</v>
      </c>
      <c r="I3498" s="69" t="str">
        <f>"*"&amp;C3498</f>
        <v>*Tarma of Ar-Pharazôn (SL)</v>
      </c>
    </row>
    <row r="3499" spans="1:9" x14ac:dyDescent="0.25">
      <c r="A3499" t="s">
        <v>3272</v>
      </c>
      <c r="B3499">
        <f>COUNTIF(progressive!C$13:BW$227,'cards-dc.json'!#REF!)</f>
        <v>0</v>
      </c>
      <c r="C3499" t="s">
        <v>7642</v>
      </c>
      <c r="D3499" t="s">
        <v>3832</v>
      </c>
      <c r="E3499" t="s">
        <v>3951</v>
      </c>
      <c r="F3499">
        <v>0</v>
      </c>
      <c r="G3499">
        <v>0</v>
      </c>
      <c r="H3499" t="s">
        <v>13363</v>
      </c>
      <c r="I3499" s="69" t="str">
        <f>"*"&amp;C3499</f>
        <v>*Tartas Izain (SL)</v>
      </c>
    </row>
    <row r="3500" spans="1:9" x14ac:dyDescent="0.25">
      <c r="A3500" t="s">
        <v>3448</v>
      </c>
      <c r="B3500">
        <f>COUNTIF(progressive!C$13:BW$227,'cards-dc.json'!I4115)</f>
        <v>0</v>
      </c>
      <c r="C3500" t="s">
        <v>7643</v>
      </c>
      <c r="D3500" t="s">
        <v>3832</v>
      </c>
      <c r="E3500" s="56" t="s">
        <v>3951</v>
      </c>
      <c r="F3500">
        <v>0</v>
      </c>
      <c r="G3500">
        <v>0</v>
      </c>
      <c r="H3500" t="s">
        <v>13364</v>
      </c>
      <c r="I3500" s="69" t="str">
        <f>"*"&amp;C3500</f>
        <v>*Tartaust [H] (SL)</v>
      </c>
    </row>
    <row r="3501" spans="1:9" x14ac:dyDescent="0.25">
      <c r="A3501" t="s">
        <v>3448</v>
      </c>
      <c r="B3501">
        <f>COUNTIF(progressive!C$13:BW$227,'cards-dc.json'!I4116)</f>
        <v>0</v>
      </c>
      <c r="C3501" t="s">
        <v>7644</v>
      </c>
      <c r="D3501" t="s">
        <v>3832</v>
      </c>
      <c r="E3501" s="56" t="s">
        <v>3951</v>
      </c>
      <c r="F3501">
        <v>0</v>
      </c>
      <c r="G3501">
        <v>0</v>
      </c>
      <c r="H3501" t="s">
        <v>13365</v>
      </c>
      <c r="I3501" s="69" t="str">
        <f>"*"&amp;C3501</f>
        <v>*Tartaust [M] (SL)</v>
      </c>
    </row>
    <row r="3502" spans="1:9" x14ac:dyDescent="0.25">
      <c r="A3502" t="s">
        <v>2251</v>
      </c>
      <c r="B3502">
        <f>COUNTIF(progressive!C$13:BW$227,'cards-dc.json'!I3573)</f>
        <v>0</v>
      </c>
      <c r="C3502" t="s">
        <v>7645</v>
      </c>
      <c r="D3502" t="s">
        <v>3817</v>
      </c>
      <c r="E3502" s="56" t="s">
        <v>3951</v>
      </c>
      <c r="F3502">
        <v>0</v>
      </c>
      <c r="G3502">
        <v>0</v>
      </c>
      <c r="H3502" t="s">
        <v>13366</v>
      </c>
      <c r="I3502" s="69" t="str">
        <f>"*"&amp;C3502</f>
        <v>*Tarû-Makar [H] (CA)</v>
      </c>
    </row>
    <row r="3503" spans="1:9" x14ac:dyDescent="0.25">
      <c r="A3503" t="s">
        <v>2251</v>
      </c>
      <c r="B3503">
        <f>COUNTIF(progressive!C$13:BW$227,'cards-dc.json'!I3574)</f>
        <v>0</v>
      </c>
      <c r="C3503" t="s">
        <v>7646</v>
      </c>
      <c r="D3503" t="s">
        <v>3817</v>
      </c>
      <c r="E3503" s="56" t="s">
        <v>3951</v>
      </c>
      <c r="F3503">
        <v>0</v>
      </c>
      <c r="G3503">
        <v>0</v>
      </c>
      <c r="H3503" t="s">
        <v>13367</v>
      </c>
      <c r="I3503" s="69" t="str">
        <f>"*"&amp;C3503</f>
        <v>*Tarû-Makar [M] (CA)</v>
      </c>
    </row>
    <row r="3504" spans="1:9" x14ac:dyDescent="0.25">
      <c r="A3504" t="s">
        <v>3273</v>
      </c>
      <c r="B3504">
        <f>COUNTIF(progressive!C$13:BW$227,'cards-dc.json'!#REF!)</f>
        <v>0</v>
      </c>
      <c r="C3504" t="s">
        <v>7647</v>
      </c>
      <c r="D3504" t="s">
        <v>3832</v>
      </c>
      <c r="E3504" s="56" t="s">
        <v>3951</v>
      </c>
      <c r="F3504">
        <v>0</v>
      </c>
      <c r="G3504">
        <v>0</v>
      </c>
      <c r="H3504" t="s">
        <v>13368</v>
      </c>
      <c r="I3504" s="69" t="str">
        <f>"*"&amp;C3504</f>
        <v>*Tarvaran (SL)</v>
      </c>
    </row>
    <row r="3505" spans="1:9" x14ac:dyDescent="0.25">
      <c r="A3505" t="s">
        <v>1518</v>
      </c>
      <c r="B3505">
        <f>COUNTIF(progressive!C$13:BW$227,'cards-dc.json'!I2096)</f>
        <v>0</v>
      </c>
      <c r="C3505" t="s">
        <v>7648</v>
      </c>
      <c r="D3505" t="s">
        <v>3822</v>
      </c>
      <c r="E3505">
        <v>0</v>
      </c>
      <c r="F3505">
        <v>0</v>
      </c>
      <c r="G3505">
        <v>0</v>
      </c>
      <c r="H3505" t="s">
        <v>13369</v>
      </c>
      <c r="I3505" s="69" t="str">
        <f>"*"&amp;C3505</f>
        <v>*Taur Rómen (FB)</v>
      </c>
    </row>
    <row r="3506" spans="1:9" x14ac:dyDescent="0.25">
      <c r="A3506" t="s">
        <v>2252</v>
      </c>
      <c r="B3506">
        <f>COUNTIF(progressive!C$13:BW$227,'cards-dc.json'!I3575)</f>
        <v>0</v>
      </c>
      <c r="C3506" t="s">
        <v>7649</v>
      </c>
      <c r="D3506" t="s">
        <v>3817</v>
      </c>
      <c r="E3506" s="56" t="s">
        <v>3951</v>
      </c>
      <c r="F3506">
        <v>0</v>
      </c>
      <c r="G3506">
        <v>0</v>
      </c>
      <c r="H3506" t="s">
        <v>13370</v>
      </c>
      <c r="I3506" s="69" t="str">
        <f>"*"&amp;C3506</f>
        <v>*Taurang (CA)</v>
      </c>
    </row>
    <row r="3507" spans="1:9" x14ac:dyDescent="0.25">
      <c r="A3507" t="s">
        <v>2145</v>
      </c>
      <c r="B3507">
        <f>COUNTIF(progressive!C$13:BW$227,'cards-dc.json'!I3451)</f>
        <v>0</v>
      </c>
      <c r="C3507" t="s">
        <v>7650</v>
      </c>
      <c r="D3507" t="s">
        <v>3817</v>
      </c>
      <c r="E3507" t="s">
        <v>3951</v>
      </c>
      <c r="F3507">
        <v>0</v>
      </c>
      <c r="G3507">
        <v>0</v>
      </c>
      <c r="H3507" t="s">
        <v>13371</v>
      </c>
      <c r="I3507" s="69" t="str">
        <f>"*"&amp;C3507</f>
        <v>*Taurclax (CA)</v>
      </c>
    </row>
    <row r="3508" spans="1:9" x14ac:dyDescent="0.25">
      <c r="A3508" t="s">
        <v>3494</v>
      </c>
      <c r="B3508">
        <f>COUNTIF(progressive!C$13:BW$227,'cards-dc.json'!I3181)</f>
        <v>0</v>
      </c>
      <c r="C3508" t="s">
        <v>7651</v>
      </c>
      <c r="D3508" t="s">
        <v>3834</v>
      </c>
      <c r="E3508" s="56" t="s">
        <v>3951</v>
      </c>
      <c r="F3508">
        <v>0</v>
      </c>
      <c r="G3508">
        <v>0</v>
      </c>
      <c r="H3508" t="s">
        <v>13372</v>
      </c>
      <c r="I3508" s="69" t="str">
        <f>"*"&amp;C3508</f>
        <v>*Tauremornalómë (TI)</v>
      </c>
    </row>
    <row r="3509" spans="1:9" x14ac:dyDescent="0.25">
      <c r="A3509" t="s">
        <v>2146</v>
      </c>
      <c r="B3509">
        <f>COUNTIF(progressive!C$13:BW$227,'cards-dc.json'!I3452)</f>
        <v>0</v>
      </c>
      <c r="C3509" t="s">
        <v>7652</v>
      </c>
      <c r="D3509" t="s">
        <v>3817</v>
      </c>
      <c r="E3509" s="56" t="s">
        <v>3951</v>
      </c>
      <c r="F3509">
        <v>0</v>
      </c>
      <c r="G3509">
        <v>0</v>
      </c>
      <c r="H3509" t="s">
        <v>13373</v>
      </c>
      <c r="I3509" s="69" t="str">
        <f>"*"&amp;C3509</f>
        <v>*Taurion (CA)</v>
      </c>
    </row>
    <row r="3510" spans="1:9" x14ac:dyDescent="0.25">
      <c r="A3510" t="s">
        <v>3145</v>
      </c>
      <c r="B3510">
        <f>COUNTIF(progressive!C$13:BW$227,'cards-dc.json'!I3014)</f>
        <v>0</v>
      </c>
      <c r="C3510" t="s">
        <v>7653</v>
      </c>
      <c r="D3510" t="s">
        <v>3831</v>
      </c>
      <c r="E3510" t="s">
        <v>3951</v>
      </c>
      <c r="F3510">
        <v>0</v>
      </c>
      <c r="G3510">
        <v>0</v>
      </c>
      <c r="H3510" t="s">
        <v>13374</v>
      </c>
      <c r="I3510" s="69" t="str">
        <f>"*"&amp;C3510</f>
        <v>*Taurnil (RS)</v>
      </c>
    </row>
    <row r="3511" spans="1:9" x14ac:dyDescent="0.25">
      <c r="A3511" t="s">
        <v>2253</v>
      </c>
      <c r="B3511">
        <f>COUNTIF(progressive!C$13:BW$227,'cards-dc.json'!I3576)</f>
        <v>0</v>
      </c>
      <c r="C3511" t="s">
        <v>7654</v>
      </c>
      <c r="D3511" t="s">
        <v>3817</v>
      </c>
      <c r="E3511" s="56" t="s">
        <v>3951</v>
      </c>
      <c r="F3511">
        <v>0</v>
      </c>
      <c r="G3511">
        <v>0</v>
      </c>
      <c r="H3511" t="s">
        <v>13375</v>
      </c>
      <c r="I3511" s="69" t="str">
        <f>"*"&amp;C3511</f>
        <v>*Taurondë [H] (CA)</v>
      </c>
    </row>
    <row r="3512" spans="1:9" x14ac:dyDescent="0.25">
      <c r="A3512" t="s">
        <v>2253</v>
      </c>
      <c r="B3512">
        <f>COUNTIF(progressive!C$13:BW$227,'cards-dc.json'!I3577)</f>
        <v>0</v>
      </c>
      <c r="C3512" t="s">
        <v>7655</v>
      </c>
      <c r="D3512" t="s">
        <v>3817</v>
      </c>
      <c r="E3512" t="s">
        <v>3951</v>
      </c>
      <c r="F3512">
        <v>0</v>
      </c>
      <c r="G3512">
        <v>0</v>
      </c>
      <c r="H3512" t="s">
        <v>13376</v>
      </c>
      <c r="I3512" s="69" t="str">
        <f>"*"&amp;C3512</f>
        <v>*Taurondë [M] (CA)</v>
      </c>
    </row>
    <row r="3513" spans="1:9" x14ac:dyDescent="0.25">
      <c r="A3513" t="s">
        <v>3302</v>
      </c>
      <c r="B3513">
        <f>COUNTIF(progressive!C$13:BW$227,'cards-dc.json'!#REF!)</f>
        <v>0</v>
      </c>
      <c r="C3513" t="s">
        <v>7656</v>
      </c>
      <c r="D3513" t="s">
        <v>3832</v>
      </c>
      <c r="E3513" s="56" t="s">
        <v>3951</v>
      </c>
      <c r="F3513">
        <v>0</v>
      </c>
      <c r="G3513">
        <v>0</v>
      </c>
      <c r="H3513" t="s">
        <v>13377</v>
      </c>
      <c r="I3513" s="69" t="str">
        <f>"*"&amp;C3513</f>
        <v>*Tavir, the Y’shar (SL)</v>
      </c>
    </row>
    <row r="3514" spans="1:9" x14ac:dyDescent="0.25">
      <c r="A3514" t="s">
        <v>3303</v>
      </c>
      <c r="B3514">
        <f>COUNTIF(progressive!C$13:BW$227,'cards-dc.json'!#REF!)</f>
        <v>0</v>
      </c>
      <c r="C3514" t="s">
        <v>7657</v>
      </c>
      <c r="D3514" t="s">
        <v>3832</v>
      </c>
      <c r="E3514" s="56" t="s">
        <v>3951</v>
      </c>
      <c r="F3514">
        <v>0</v>
      </c>
      <c r="G3514">
        <v>0</v>
      </c>
      <c r="H3514" t="s">
        <v>13378</v>
      </c>
      <c r="I3514" s="69" t="str">
        <f>"*"&amp;C3514</f>
        <v>*Tayb Occultist (SL)</v>
      </c>
    </row>
    <row r="3515" spans="1:9" x14ac:dyDescent="0.25">
      <c r="A3515" t="s">
        <v>2218</v>
      </c>
      <c r="B3515">
        <f>COUNTIF(progressive!C$13:BW$227,'cards-dc.json'!I3524)</f>
        <v>0</v>
      </c>
      <c r="C3515" t="s">
        <v>7658</v>
      </c>
      <c r="D3515" t="s">
        <v>3817</v>
      </c>
      <c r="E3515" t="s">
        <v>3951</v>
      </c>
      <c r="F3515">
        <v>0</v>
      </c>
      <c r="G3515">
        <v>0</v>
      </c>
      <c r="H3515" t="s">
        <v>13379</v>
      </c>
      <c r="I3515" s="69" t="str">
        <f>"*"&amp;C3515</f>
        <v>*Teachings of Feanturi (CA)</v>
      </c>
    </row>
    <row r="3516" spans="1:9" x14ac:dyDescent="0.25">
      <c r="A3516" t="s">
        <v>3027</v>
      </c>
      <c r="B3516">
        <f>COUNTIF(progressive!C$13:BW$227,'cards-dc.json'!I2826)</f>
        <v>0</v>
      </c>
      <c r="C3516" t="s">
        <v>7659</v>
      </c>
      <c r="D3516" t="s">
        <v>3829</v>
      </c>
      <c r="E3516" t="s">
        <v>3951</v>
      </c>
      <c r="F3516">
        <v>0</v>
      </c>
      <c r="G3516">
        <v>0</v>
      </c>
      <c r="H3516" t="s">
        <v>13380</v>
      </c>
      <c r="I3516" s="69" t="str">
        <f>"*"&amp;C3516</f>
        <v>*Tear of Yavanna (NW)</v>
      </c>
    </row>
    <row r="3517" spans="1:9" x14ac:dyDescent="0.25">
      <c r="A3517" t="s">
        <v>3394</v>
      </c>
      <c r="B3517">
        <f>COUNTIF(progressive!C$13:BW$227,'cards-dc.json'!#REF!)</f>
        <v>0</v>
      </c>
      <c r="C3517" t="s">
        <v>7660</v>
      </c>
      <c r="D3517" t="s">
        <v>3832</v>
      </c>
      <c r="E3517" s="56" t="s">
        <v>3951</v>
      </c>
      <c r="F3517">
        <v>0</v>
      </c>
      <c r="G3517">
        <v>0</v>
      </c>
      <c r="H3517" t="s">
        <v>13381</v>
      </c>
      <c r="I3517" s="69" t="str">
        <f>"*"&amp;C3517</f>
        <v>*Tears of Ladnoca (SL)</v>
      </c>
    </row>
    <row r="3518" spans="1:9" x14ac:dyDescent="0.25">
      <c r="A3518" t="s">
        <v>3146</v>
      </c>
      <c r="B3518">
        <f>COUNTIF(progressive!C$13:BW$227,'cards-dc.json'!I3015)</f>
        <v>0</v>
      </c>
      <c r="C3518" t="s">
        <v>7661</v>
      </c>
      <c r="D3518" t="s">
        <v>3831</v>
      </c>
      <c r="E3518" t="s">
        <v>3951</v>
      </c>
      <c r="F3518">
        <v>0</v>
      </c>
      <c r="G3518">
        <v>0</v>
      </c>
      <c r="H3518" t="s">
        <v>13382</v>
      </c>
      <c r="I3518" s="69" t="str">
        <f>"*"&amp;C3518</f>
        <v>*Ted Sandyman (RS)</v>
      </c>
    </row>
    <row r="3519" spans="1:9" x14ac:dyDescent="0.25">
      <c r="A3519" t="s">
        <v>3395</v>
      </c>
      <c r="B3519">
        <f>COUNTIF(progressive!C$13:BW$227,'cards-dc.json'!#REF!)</f>
        <v>0</v>
      </c>
      <c r="C3519" t="s">
        <v>7662</v>
      </c>
      <c r="D3519" t="s">
        <v>3832</v>
      </c>
      <c r="E3519" s="56" t="s">
        <v>3951</v>
      </c>
      <c r="F3519">
        <v>0</v>
      </c>
      <c r="G3519">
        <v>0</v>
      </c>
      <c r="H3519" t="s">
        <v>13383</v>
      </c>
      <c r="I3519" s="69" t="str">
        <f>"*"&amp;C3519</f>
        <v>*Tedjin (SL)</v>
      </c>
    </row>
    <row r="3520" spans="1:9" x14ac:dyDescent="0.25">
      <c r="A3520" t="s">
        <v>1625</v>
      </c>
      <c r="B3520">
        <f>COUNTIF(progressive!C$13:BW$227,'cards-dc.json'!I2218)</f>
        <v>0</v>
      </c>
      <c r="C3520" t="s">
        <v>7663</v>
      </c>
      <c r="D3520" t="s">
        <v>3822</v>
      </c>
      <c r="E3520">
        <v>0</v>
      </c>
      <c r="F3520">
        <v>0</v>
      </c>
      <c r="G3520">
        <v>0</v>
      </c>
      <c r="H3520" t="s">
        <v>13384</v>
      </c>
      <c r="I3520" s="69" t="str">
        <f>"*"&amp;C3520</f>
        <v>*Telpëmar [H] (FB)</v>
      </c>
    </row>
    <row r="3521" spans="1:9" x14ac:dyDescent="0.25">
      <c r="A3521" t="s">
        <v>1625</v>
      </c>
      <c r="B3521">
        <f>COUNTIF(progressive!C$13:BW$227,'cards-dc.json'!I2219)</f>
        <v>0</v>
      </c>
      <c r="C3521" t="s">
        <v>7664</v>
      </c>
      <c r="D3521" t="s">
        <v>3822</v>
      </c>
      <c r="E3521">
        <v>0</v>
      </c>
      <c r="F3521">
        <v>0</v>
      </c>
      <c r="G3521">
        <v>0</v>
      </c>
      <c r="H3521" t="s">
        <v>13385</v>
      </c>
      <c r="I3521" s="69" t="str">
        <f>"*"&amp;C3521</f>
        <v>*Telpëmar [M] (FB)</v>
      </c>
    </row>
    <row r="3522" spans="1:9" x14ac:dyDescent="0.25">
      <c r="A3522" t="s">
        <v>384</v>
      </c>
      <c r="B3522">
        <f>COUNTIF(progressive!C$13:BW$227,'cards-dc.json'!I389)</f>
        <v>0</v>
      </c>
      <c r="C3522" t="s">
        <v>7665</v>
      </c>
      <c r="D3522" t="s">
        <v>3835</v>
      </c>
      <c r="E3522" t="s">
        <v>3930</v>
      </c>
      <c r="F3522" t="s">
        <v>9790</v>
      </c>
      <c r="G3522" t="s">
        <v>9788</v>
      </c>
      <c r="H3522" t="s">
        <v>13386</v>
      </c>
      <c r="I3522" s="69" t="str">
        <f>"*"&amp;C3522</f>
        <v>*Tempering Friendship (TW)</v>
      </c>
    </row>
    <row r="3523" spans="1:9" x14ac:dyDescent="0.25">
      <c r="A3523" t="s">
        <v>1447</v>
      </c>
      <c r="B3523">
        <f>COUNTIF(progressive!C$13:BW$227,'cards-dc.json'!I2007)</f>
        <v>0</v>
      </c>
      <c r="C3523" t="s">
        <v>7666</v>
      </c>
      <c r="D3523" t="s">
        <v>3814</v>
      </c>
      <c r="E3523" t="s">
        <v>3927</v>
      </c>
      <c r="F3523" t="s">
        <v>9790</v>
      </c>
      <c r="G3523" t="s">
        <v>9784</v>
      </c>
      <c r="H3523" t="s">
        <v>13387</v>
      </c>
      <c r="I3523" s="69" t="str">
        <f>"*"&amp;C3523</f>
        <v>*Tempest of Fire (BA)</v>
      </c>
    </row>
    <row r="3524" spans="1:9" x14ac:dyDescent="0.25">
      <c r="A3524" t="s">
        <v>2338</v>
      </c>
      <c r="B3524">
        <f>COUNTIF(progressive!C$13:BW$227,'cards-dc.json'!I3685)</f>
        <v>0</v>
      </c>
      <c r="C3524" t="s">
        <v>7667</v>
      </c>
      <c r="D3524" t="s">
        <v>3818</v>
      </c>
      <c r="E3524">
        <v>0</v>
      </c>
      <c r="F3524">
        <v>0</v>
      </c>
      <c r="G3524">
        <v>0</v>
      </c>
      <c r="H3524" t="s">
        <v>13388</v>
      </c>
      <c r="I3524" s="69" t="str">
        <f>"*"&amp;C3524</f>
        <v>*Temple of Kondri Odchi [H] (CP)</v>
      </c>
    </row>
    <row r="3525" spans="1:9" x14ac:dyDescent="0.25">
      <c r="A3525" t="s">
        <v>2338</v>
      </c>
      <c r="B3525">
        <f>COUNTIF(progressive!C$13:BW$227,'cards-dc.json'!I3686)</f>
        <v>0</v>
      </c>
      <c r="C3525" t="s">
        <v>7668</v>
      </c>
      <c r="D3525" t="s">
        <v>3818</v>
      </c>
      <c r="E3525">
        <v>0</v>
      </c>
      <c r="F3525">
        <v>0</v>
      </c>
      <c r="G3525">
        <v>0</v>
      </c>
      <c r="H3525" t="s">
        <v>13389</v>
      </c>
      <c r="I3525" s="69" t="str">
        <f>"*"&amp;C3525</f>
        <v>*Temple of Kondri Odchi [M] (CP)</v>
      </c>
    </row>
    <row r="3526" spans="1:9" x14ac:dyDescent="0.25">
      <c r="A3526" t="s">
        <v>2022</v>
      </c>
      <c r="B3526">
        <f>COUNTIF(progressive!C$13:BW$227,'cards-dc.json'!I2645)</f>
        <v>0</v>
      </c>
      <c r="C3526" t="s">
        <v>7669</v>
      </c>
      <c r="D3526" t="s">
        <v>3828</v>
      </c>
      <c r="E3526" t="s">
        <v>3951</v>
      </c>
      <c r="F3526">
        <v>0</v>
      </c>
      <c r="G3526">
        <v>0</v>
      </c>
      <c r="H3526" t="s">
        <v>13390</v>
      </c>
      <c r="I3526" s="69" t="str">
        <f>"*"&amp;C3526</f>
        <v>*Temple of Lokuthor [H] (NE)</v>
      </c>
    </row>
    <row r="3527" spans="1:9" x14ac:dyDescent="0.25">
      <c r="A3527" t="s">
        <v>2022</v>
      </c>
      <c r="B3527">
        <f>COUNTIF(progressive!C$13:BW$227,'cards-dc.json'!I2646)</f>
        <v>0</v>
      </c>
      <c r="C3527" t="s">
        <v>7670</v>
      </c>
      <c r="D3527" t="s">
        <v>3828</v>
      </c>
      <c r="E3527" t="s">
        <v>3951</v>
      </c>
      <c r="F3527">
        <v>0</v>
      </c>
      <c r="G3527">
        <v>0</v>
      </c>
      <c r="H3527" t="s">
        <v>13391</v>
      </c>
      <c r="I3527" s="69" t="str">
        <f>"*"&amp;C3527</f>
        <v>*Temple of Lokuthor [M] (NE)</v>
      </c>
    </row>
    <row r="3528" spans="1:9" x14ac:dyDescent="0.25">
      <c r="A3528" t="s">
        <v>2107</v>
      </c>
      <c r="B3528">
        <f>COUNTIF(progressive!C$13:BW$227,'cards-dc.json'!I3407)</f>
        <v>0</v>
      </c>
      <c r="C3528" t="s">
        <v>7671</v>
      </c>
      <c r="D3528" t="s">
        <v>3815</v>
      </c>
      <c r="E3528" s="56" t="s">
        <v>3951</v>
      </c>
      <c r="F3528">
        <v>0</v>
      </c>
      <c r="G3528">
        <v>0</v>
      </c>
      <c r="H3528" t="s">
        <v>13392</v>
      </c>
      <c r="I3528" s="69" t="str">
        <f>"*"&amp;C3528</f>
        <v>*Tenolkachyn [H] (BO)</v>
      </c>
    </row>
    <row r="3529" spans="1:9" x14ac:dyDescent="0.25">
      <c r="A3529" t="s">
        <v>2107</v>
      </c>
      <c r="B3529">
        <f>COUNTIF(progressive!C$13:BW$227,'cards-dc.json'!I3408)</f>
        <v>0</v>
      </c>
      <c r="C3529" t="s">
        <v>7672</v>
      </c>
      <c r="D3529" t="s">
        <v>3815</v>
      </c>
      <c r="E3529" s="56" t="s">
        <v>3951</v>
      </c>
      <c r="F3529">
        <v>0</v>
      </c>
      <c r="G3529">
        <v>0</v>
      </c>
      <c r="H3529" t="s">
        <v>13393</v>
      </c>
      <c r="I3529" s="69" t="str">
        <f>"*"&amp;C3529</f>
        <v>*Tenolkachyn [M] (BO)</v>
      </c>
    </row>
    <row r="3530" spans="1:9" x14ac:dyDescent="0.25">
      <c r="A3530" t="s">
        <v>2362</v>
      </c>
      <c r="B3530">
        <f>COUNTIF(progressive!C$13:BW$227,'cards-dc.json'!I3715)</f>
        <v>0</v>
      </c>
      <c r="C3530" t="s">
        <v>7673</v>
      </c>
      <c r="D3530" t="s">
        <v>3821</v>
      </c>
      <c r="E3530" s="56" t="s">
        <v>3951</v>
      </c>
      <c r="F3530">
        <v>0</v>
      </c>
      <c r="G3530">
        <v>0</v>
      </c>
      <c r="H3530" t="s">
        <v>13394</v>
      </c>
      <c r="I3530" s="69" t="str">
        <f>"*"&amp;C3530</f>
        <v>*Terilaen (DS)</v>
      </c>
    </row>
    <row r="3531" spans="1:9" x14ac:dyDescent="0.25">
      <c r="A3531" t="s">
        <v>2608</v>
      </c>
      <c r="B3531">
        <f>COUNTIF(progressive!C$13:BW$227,'cards-dc.json'!I3988)</f>
        <v>0</v>
      </c>
      <c r="C3531" t="s">
        <v>7674</v>
      </c>
      <c r="D3531" t="s">
        <v>3823</v>
      </c>
      <c r="E3531" t="s">
        <v>3951</v>
      </c>
      <c r="F3531">
        <v>0</v>
      </c>
      <c r="G3531">
        <v>0</v>
      </c>
      <c r="H3531" t="s">
        <v>13395</v>
      </c>
      <c r="I3531" s="69" t="str">
        <f>"*"&amp;C3531</f>
        <v>*Territorial Disputes (GW)</v>
      </c>
    </row>
    <row r="3532" spans="1:9" x14ac:dyDescent="0.25">
      <c r="A3532" t="s">
        <v>1686</v>
      </c>
      <c r="B3532">
        <f>COUNTIF(progressive!C$13:BW$227,'cards-dc.json'!I2283)</f>
        <v>0</v>
      </c>
      <c r="C3532" t="s">
        <v>7675</v>
      </c>
      <c r="D3532" t="s">
        <v>3819</v>
      </c>
      <c r="E3532" t="s">
        <v>3951</v>
      </c>
      <c r="F3532">
        <v>0</v>
      </c>
      <c r="G3532">
        <v>0</v>
      </c>
      <c r="H3532" t="s">
        <v>13396</v>
      </c>
      <c r="I3532" s="69" t="str">
        <f>"*"&amp;C3532</f>
        <v>*Terror From the Deeps (DF)</v>
      </c>
    </row>
    <row r="3533" spans="1:9" x14ac:dyDescent="0.25">
      <c r="A3533" t="s">
        <v>1448</v>
      </c>
      <c r="B3533">
        <f>COUNTIF(progressive!C$13:BW$227,'cards-dc.json'!I2008)</f>
        <v>0</v>
      </c>
      <c r="C3533" t="s">
        <v>7676</v>
      </c>
      <c r="D3533" t="s">
        <v>3814</v>
      </c>
      <c r="E3533" t="s">
        <v>3927</v>
      </c>
      <c r="F3533" t="s">
        <v>9790</v>
      </c>
      <c r="G3533" t="s">
        <v>9784</v>
      </c>
      <c r="H3533" t="s">
        <v>13397</v>
      </c>
      <c r="I3533" s="69" t="str">
        <f>"*"&amp;C3533</f>
        <v>*Terror Heralds Doom (BA)</v>
      </c>
    </row>
    <row r="3534" spans="1:9" x14ac:dyDescent="0.25">
      <c r="A3534" t="s">
        <v>2690</v>
      </c>
      <c r="B3534">
        <f>COUNTIF(progressive!C$13:BW$227,'cards-dc.json'!#REF!)</f>
        <v>0</v>
      </c>
      <c r="C3534" t="s">
        <v>7677</v>
      </c>
      <c r="D3534" t="s">
        <v>3824</v>
      </c>
      <c r="E3534" s="56" t="s">
        <v>3951</v>
      </c>
      <c r="F3534">
        <v>0</v>
      </c>
      <c r="G3534">
        <v>0</v>
      </c>
      <c r="H3534" t="s">
        <v>13398</v>
      </c>
      <c r="I3534" s="69" t="str">
        <f>"*"&amp;C3534</f>
        <v>*Terror of Cardolan (KN)</v>
      </c>
    </row>
    <row r="3535" spans="1:9" x14ac:dyDescent="0.25">
      <c r="A3535" t="s">
        <v>3495</v>
      </c>
      <c r="B3535">
        <f>COUNTIF(progressive!C$13:BW$227,'cards-dc.json'!I3182)</f>
        <v>0</v>
      </c>
      <c r="C3535" t="s">
        <v>7678</v>
      </c>
      <c r="D3535" t="s">
        <v>3834</v>
      </c>
      <c r="E3535" t="s">
        <v>3951</v>
      </c>
      <c r="F3535">
        <v>0</v>
      </c>
      <c r="G3535">
        <v>0</v>
      </c>
      <c r="H3535" t="s">
        <v>13399</v>
      </c>
      <c r="I3535" s="69" t="str">
        <f>"*"&amp;C3535</f>
        <v>*Terror of Halifirien (TI)</v>
      </c>
    </row>
    <row r="3536" spans="1:9" x14ac:dyDescent="0.25">
      <c r="A3536" t="s">
        <v>1085</v>
      </c>
      <c r="B3536">
        <f>COUNTIF(progressive!C$13:BW$227,'cards-dc.json'!I1523)</f>
        <v>0</v>
      </c>
      <c r="C3536" t="s">
        <v>7679</v>
      </c>
      <c r="D3536" t="s">
        <v>3825</v>
      </c>
      <c r="E3536" s="56" t="s">
        <v>3942</v>
      </c>
      <c r="F3536" t="s">
        <v>9790</v>
      </c>
      <c r="G3536" t="s">
        <v>9784</v>
      </c>
      <c r="H3536" t="s">
        <v>13400</v>
      </c>
      <c r="I3536" s="69" t="str">
        <f>"*"&amp;C3536</f>
        <v>*Test of Fire (LE)</v>
      </c>
    </row>
    <row r="3537" spans="1:9" x14ac:dyDescent="0.25">
      <c r="A3537" t="s">
        <v>385</v>
      </c>
      <c r="B3537">
        <f>COUNTIF(progressive!C$13:BW$227,'cards-dc.json'!I390)</f>
        <v>1</v>
      </c>
      <c r="C3537" t="s">
        <v>7680</v>
      </c>
      <c r="D3537" t="s">
        <v>3835</v>
      </c>
      <c r="E3537" s="56" t="s">
        <v>3929</v>
      </c>
      <c r="F3537" t="s">
        <v>9790</v>
      </c>
      <c r="G3537" t="s">
        <v>9788</v>
      </c>
      <c r="H3537" t="s">
        <v>13401</v>
      </c>
      <c r="I3537" s="69" t="str">
        <f>"*"&amp;C3537</f>
        <v>*Test of Form (TW)</v>
      </c>
    </row>
    <row r="3538" spans="1:9" x14ac:dyDescent="0.25">
      <c r="A3538" t="s">
        <v>386</v>
      </c>
      <c r="B3538">
        <f>COUNTIF(progressive!C$13:BW$227,'cards-dc.json'!I391)</f>
        <v>1</v>
      </c>
      <c r="C3538" t="s">
        <v>7681</v>
      </c>
      <c r="D3538" t="s">
        <v>3835</v>
      </c>
      <c r="E3538" t="s">
        <v>3929</v>
      </c>
      <c r="F3538" t="s">
        <v>9790</v>
      </c>
      <c r="G3538" t="s">
        <v>9788</v>
      </c>
      <c r="H3538" t="s">
        <v>13402</v>
      </c>
      <c r="I3538" s="69" t="str">
        <f>"*"&amp;C3538</f>
        <v>*Test of Lore (TW)</v>
      </c>
    </row>
    <row r="3539" spans="1:9" x14ac:dyDescent="0.25">
      <c r="A3539" t="s">
        <v>2609</v>
      </c>
      <c r="B3539">
        <f>COUNTIF(progressive!C$13:BW$227,'cards-dc.json'!I3989)</f>
        <v>0</v>
      </c>
      <c r="C3539" t="s">
        <v>7682</v>
      </c>
      <c r="D3539" t="s">
        <v>3823</v>
      </c>
      <c r="E3539" t="s">
        <v>3951</v>
      </c>
      <c r="F3539">
        <v>0</v>
      </c>
      <c r="G3539">
        <v>0</v>
      </c>
      <c r="H3539" t="s">
        <v>13403</v>
      </c>
      <c r="I3539" s="69" t="str">
        <f>"*"&amp;C3539</f>
        <v>*Thane's Attire (GW)</v>
      </c>
    </row>
    <row r="3540" spans="1:9" x14ac:dyDescent="0.25">
      <c r="A3540" t="s">
        <v>3133</v>
      </c>
      <c r="B3540">
        <f>COUNTIF(progressive!C$13:BW$227,'cards-dc.json'!#REF!)</f>
        <v>0</v>
      </c>
      <c r="C3540" t="s">
        <v>7683</v>
      </c>
      <c r="D3540" t="s">
        <v>3830</v>
      </c>
      <c r="E3540" t="s">
        <v>3951</v>
      </c>
      <c r="F3540">
        <v>0</v>
      </c>
      <c r="G3540">
        <v>0</v>
      </c>
      <c r="H3540" t="s">
        <v>13404</v>
      </c>
      <c r="I3540" s="69" t="str">
        <f>"*"&amp;C3540</f>
        <v>*Thangail - Shield-wall (RN)</v>
      </c>
    </row>
    <row r="3541" spans="1:9" x14ac:dyDescent="0.25">
      <c r="A3541" t="s">
        <v>3752</v>
      </c>
      <c r="B3541">
        <f>COUNTIF(progressive!C$13:BW$227,'cards-dc.json'!I4325)</f>
        <v>0</v>
      </c>
      <c r="C3541" t="s">
        <v>7684</v>
      </c>
      <c r="D3541" t="s">
        <v>3837</v>
      </c>
      <c r="E3541" s="56" t="s">
        <v>3951</v>
      </c>
      <c r="F3541">
        <v>0</v>
      </c>
      <c r="G3541">
        <v>0</v>
      </c>
      <c r="H3541" t="s">
        <v>13405</v>
      </c>
      <c r="I3541" s="69" t="str">
        <f>"*"&amp;C3541</f>
        <v>*Tharagrondost [H] (WR)</v>
      </c>
    </row>
    <row r="3542" spans="1:9" x14ac:dyDescent="0.25">
      <c r="A3542" t="s">
        <v>3752</v>
      </c>
      <c r="B3542">
        <f>COUNTIF(progressive!C$13:BW$227,'cards-dc.json'!I4326)</f>
        <v>0</v>
      </c>
      <c r="C3542" t="s">
        <v>7685</v>
      </c>
      <c r="D3542" t="s">
        <v>3837</v>
      </c>
      <c r="E3542" s="56" t="s">
        <v>3951</v>
      </c>
      <c r="F3542">
        <v>0</v>
      </c>
      <c r="G3542">
        <v>0</v>
      </c>
      <c r="H3542" t="s">
        <v>13406</v>
      </c>
      <c r="I3542" s="69" t="str">
        <f>"*"&amp;C3542</f>
        <v>*Tharagrondost [M] (WR)</v>
      </c>
    </row>
    <row r="3543" spans="1:9" x14ac:dyDescent="0.25">
      <c r="A3543" t="s">
        <v>666</v>
      </c>
      <c r="B3543">
        <f>COUNTIF(progressive!C$13:BW$227,'cards-dc.json'!I1624)</f>
        <v>0</v>
      </c>
      <c r="C3543" t="s">
        <v>7687</v>
      </c>
      <c r="D3543" t="s">
        <v>3825</v>
      </c>
      <c r="E3543" t="s">
        <v>3926</v>
      </c>
      <c r="F3543" t="s">
        <v>9793</v>
      </c>
      <c r="G3543" t="s">
        <v>9784</v>
      </c>
      <c r="H3543" t="s">
        <v>13407</v>
      </c>
      <c r="I3543" s="69" t="str">
        <f>"*"&amp;C3543</f>
        <v>*Tharbad [M] (LE)</v>
      </c>
    </row>
    <row r="3544" spans="1:9" x14ac:dyDescent="0.25">
      <c r="A3544" t="s">
        <v>666</v>
      </c>
      <c r="B3544">
        <f>COUNTIF(progressive!C$13:BW$227,'cards-dc.json'!I1035)</f>
        <v>0</v>
      </c>
      <c r="C3544" t="s">
        <v>7686</v>
      </c>
      <c r="D3544" t="s">
        <v>3833</v>
      </c>
      <c r="E3544" t="s">
        <v>3935</v>
      </c>
      <c r="F3544" t="s">
        <v>9793</v>
      </c>
      <c r="G3544" t="s">
        <v>9788</v>
      </c>
      <c r="H3544" t="s">
        <v>13408</v>
      </c>
      <c r="I3544" s="69" t="str">
        <f>"*"&amp;C3544</f>
        <v>*Tharbad [H] (TD)</v>
      </c>
    </row>
    <row r="3545" spans="1:9" x14ac:dyDescent="0.25">
      <c r="A3545" t="s">
        <v>2657</v>
      </c>
      <c r="B3545">
        <f>COUNTIF(progressive!C$13:BW$227,'cards-dc.json'!I4051)</f>
        <v>0</v>
      </c>
      <c r="C3545" t="s">
        <v>7688</v>
      </c>
      <c r="D3545" t="s">
        <v>3824</v>
      </c>
      <c r="E3545" s="56" t="s">
        <v>3951</v>
      </c>
      <c r="F3545">
        <v>0</v>
      </c>
      <c r="G3545">
        <v>0</v>
      </c>
      <c r="H3545" t="s">
        <v>13409</v>
      </c>
      <c r="I3545" s="69" t="str">
        <f>"*"&amp;C3545</f>
        <v>*Tharbad's Thieves (KN)</v>
      </c>
    </row>
    <row r="3546" spans="1:9" x14ac:dyDescent="0.25">
      <c r="A3546" t="s">
        <v>1483</v>
      </c>
      <c r="B3546">
        <f>COUNTIF(progressive!C$13:BW$227,'cards-dc.json'!I2060)</f>
        <v>2</v>
      </c>
      <c r="C3546" t="s">
        <v>7689</v>
      </c>
      <c r="D3546" t="s">
        <v>3822</v>
      </c>
      <c r="E3546" s="56">
        <v>0</v>
      </c>
      <c r="F3546">
        <v>0</v>
      </c>
      <c r="G3546">
        <v>0</v>
      </c>
      <c r="H3546" t="s">
        <v>13410</v>
      </c>
      <c r="I3546" s="69" t="str">
        <f>"*"&amp;C3546</f>
        <v>*Tharúdan (FB)</v>
      </c>
    </row>
    <row r="3547" spans="1:9" x14ac:dyDescent="0.25">
      <c r="A3547" t="s">
        <v>1086</v>
      </c>
      <c r="B3547">
        <f>COUNTIF(progressive!C$13:BW$227,'cards-dc.json'!I1524)</f>
        <v>0</v>
      </c>
      <c r="C3547" t="s">
        <v>7690</v>
      </c>
      <c r="D3547" t="s">
        <v>3825</v>
      </c>
      <c r="E3547" t="s">
        <v>3942</v>
      </c>
      <c r="F3547" t="s">
        <v>9790</v>
      </c>
      <c r="G3547" t="s">
        <v>9784</v>
      </c>
      <c r="H3547" t="s">
        <v>13411</v>
      </c>
      <c r="I3547" s="69" t="str">
        <f>"*"&amp;C3547</f>
        <v>*That Ain't No Secret (LE)</v>
      </c>
    </row>
    <row r="3548" spans="1:9" x14ac:dyDescent="0.25">
      <c r="A3548" t="s">
        <v>1087</v>
      </c>
      <c r="B3548">
        <f>COUNTIF(progressive!C$13:BW$227,'cards-dc.json'!I1525)</f>
        <v>0</v>
      </c>
      <c r="C3548" t="s">
        <v>7691</v>
      </c>
      <c r="D3548" t="s">
        <v>3825</v>
      </c>
      <c r="E3548" t="s">
        <v>3942</v>
      </c>
      <c r="F3548" t="s">
        <v>9790</v>
      </c>
      <c r="G3548" t="s">
        <v>9784</v>
      </c>
      <c r="H3548" t="s">
        <v>13412</v>
      </c>
      <c r="I3548" s="69" t="str">
        <f>"*"&amp;C3548</f>
        <v>*That's Been Heard Before Tonight (LE)</v>
      </c>
    </row>
    <row r="3549" spans="1:9" x14ac:dyDescent="0.25">
      <c r="A3549" t="s">
        <v>3068</v>
      </c>
      <c r="B3549">
        <f>COUNTIF(progressive!C$13:BW$227,'cards-dc.json'!I2892)</f>
        <v>0</v>
      </c>
      <c r="C3549" t="s">
        <v>7692</v>
      </c>
      <c r="D3549" t="s">
        <v>3829</v>
      </c>
      <c r="E3549">
        <v>0</v>
      </c>
      <c r="F3549">
        <v>0</v>
      </c>
      <c r="G3549">
        <v>0</v>
      </c>
      <c r="H3549" t="s">
        <v>13413</v>
      </c>
      <c r="I3549" s="69" t="str">
        <f>"*"&amp;C3549</f>
        <v>*Thaurung [H] (NW)</v>
      </c>
    </row>
    <row r="3550" spans="1:9" x14ac:dyDescent="0.25">
      <c r="A3550" t="s">
        <v>3068</v>
      </c>
      <c r="B3550">
        <f>COUNTIF(progressive!C$13:BW$227,'cards-dc.json'!I2893)</f>
        <v>0</v>
      </c>
      <c r="C3550" t="s">
        <v>7693</v>
      </c>
      <c r="D3550" t="s">
        <v>3829</v>
      </c>
      <c r="E3550">
        <v>0</v>
      </c>
      <c r="F3550">
        <v>0</v>
      </c>
      <c r="G3550">
        <v>0</v>
      </c>
      <c r="H3550" t="s">
        <v>13414</v>
      </c>
      <c r="I3550" s="69" t="str">
        <f>"*"&amp;C3550</f>
        <v>*Thaurung [M] (NW)</v>
      </c>
    </row>
    <row r="3551" spans="1:9" x14ac:dyDescent="0.25">
      <c r="A3551" t="s">
        <v>3449</v>
      </c>
      <c r="B3551">
        <f>COUNTIF(progressive!C$13:BW$227,'cards-dc.json'!I4117)</f>
        <v>1</v>
      </c>
      <c r="C3551" t="s">
        <v>7694</v>
      </c>
      <c r="D3551" t="s">
        <v>3832</v>
      </c>
      <c r="E3551" s="56" t="s">
        <v>3951</v>
      </c>
      <c r="F3551">
        <v>0</v>
      </c>
      <c r="G3551">
        <v>0</v>
      </c>
      <c r="H3551" t="s">
        <v>13415</v>
      </c>
      <c r="I3551" s="69" t="str">
        <f>"*"&amp;C3551</f>
        <v>*The Amber-deeps (SL)</v>
      </c>
    </row>
    <row r="3552" spans="1:9" x14ac:dyDescent="0.25">
      <c r="A3552" t="s">
        <v>2876</v>
      </c>
      <c r="B3552">
        <f>COUNTIF(progressive!C$13:BW$227,'cards-dc.json'!I2674)</f>
        <v>0</v>
      </c>
      <c r="C3552" t="s">
        <v>7695</v>
      </c>
      <c r="D3552" t="s">
        <v>3829</v>
      </c>
      <c r="E3552" s="56" t="s">
        <v>3951</v>
      </c>
      <c r="F3552">
        <v>0</v>
      </c>
      <c r="G3552">
        <v>0</v>
      </c>
      <c r="H3552" t="s">
        <v>13416</v>
      </c>
      <c r="I3552" s="69" t="str">
        <f>"*"&amp;C3552</f>
        <v>*The Angulion (NW)</v>
      </c>
    </row>
    <row r="3553" spans="1:9" x14ac:dyDescent="0.25">
      <c r="A3553" t="s">
        <v>387</v>
      </c>
      <c r="B3553">
        <f>COUNTIF(progressive!C$13:BW$227,'cards-dc.json'!I1526)</f>
        <v>0</v>
      </c>
      <c r="C3553" t="s">
        <v>7697</v>
      </c>
      <c r="D3553" t="s">
        <v>3825</v>
      </c>
      <c r="E3553" s="56" t="s">
        <v>8517</v>
      </c>
      <c r="F3553" t="s">
        <v>9783</v>
      </c>
      <c r="G3553" t="s">
        <v>9784</v>
      </c>
      <c r="H3553" t="s">
        <v>13417</v>
      </c>
      <c r="I3553" s="69" t="str">
        <f>"*"&amp;C3553</f>
        <v>*The Arkenstone [M] (LE)</v>
      </c>
    </row>
    <row r="3554" spans="1:9" x14ac:dyDescent="0.25">
      <c r="A3554" t="s">
        <v>387</v>
      </c>
      <c r="B3554">
        <f>COUNTIF(progressive!C$13:BW$227,'cards-dc.json'!I392)</f>
        <v>0</v>
      </c>
      <c r="C3554" t="s">
        <v>7696</v>
      </c>
      <c r="D3554" t="s">
        <v>3835</v>
      </c>
      <c r="E3554" t="s">
        <v>3927</v>
      </c>
      <c r="F3554" t="s">
        <v>9783</v>
      </c>
      <c r="G3554" t="s">
        <v>9788</v>
      </c>
      <c r="H3554" t="s">
        <v>13418</v>
      </c>
      <c r="I3554" s="69" t="str">
        <f>"*"&amp;C3554</f>
        <v>*The Arkenstone [H] (TW)</v>
      </c>
    </row>
    <row r="3555" spans="1:9" x14ac:dyDescent="0.25">
      <c r="A3555" t="s">
        <v>2778</v>
      </c>
      <c r="B3555">
        <f>COUNTIF(progressive!C$13:BW$227,'cards-dc.json'!I2966)</f>
        <v>1</v>
      </c>
      <c r="C3555" t="s">
        <v>7698</v>
      </c>
      <c r="D3555" t="s">
        <v>3826</v>
      </c>
      <c r="E3555" s="56" t="s">
        <v>3951</v>
      </c>
      <c r="F3555">
        <v>0</v>
      </c>
      <c r="G3555">
        <v>0</v>
      </c>
      <c r="H3555" t="s">
        <v>13419</v>
      </c>
      <c r="I3555" s="69" t="str">
        <f>"*"&amp;C3555</f>
        <v>*The Ar-rash (ML)</v>
      </c>
    </row>
    <row r="3556" spans="1:9" x14ac:dyDescent="0.25">
      <c r="A3556" t="s">
        <v>1231</v>
      </c>
      <c r="B3556">
        <f>COUNTIF(progressive!C$13:BW$227,'cards-dc.json'!I1746)</f>
        <v>0</v>
      </c>
      <c r="C3556" t="s">
        <v>7699</v>
      </c>
      <c r="D3556" t="s">
        <v>3813</v>
      </c>
      <c r="E3556" s="56" t="s">
        <v>3937</v>
      </c>
      <c r="F3556" t="s">
        <v>9790</v>
      </c>
      <c r="G3556" t="s">
        <v>9784</v>
      </c>
      <c r="H3556" t="s">
        <v>13420</v>
      </c>
      <c r="I3556" s="69" t="str">
        <f>"*"&amp;C3556</f>
        <v>*The Ash Mountain Deeps (AS)</v>
      </c>
    </row>
    <row r="3557" spans="1:9" x14ac:dyDescent="0.25">
      <c r="A3557" t="s">
        <v>1985</v>
      </c>
      <c r="B3557">
        <f>COUNTIF(progressive!C$13:BW$227,'cards-dc.json'!I2597)</f>
        <v>1</v>
      </c>
      <c r="C3557" t="s">
        <v>7700</v>
      </c>
      <c r="D3557" t="s">
        <v>3828</v>
      </c>
      <c r="E3557" t="s">
        <v>3951</v>
      </c>
      <c r="F3557">
        <v>0</v>
      </c>
      <c r="G3557">
        <v>0</v>
      </c>
      <c r="H3557" t="s">
        <v>13421</v>
      </c>
      <c r="I3557" s="69" t="str">
        <f>"*"&amp;C3557</f>
        <v>*The Ashdurbuk (NE)</v>
      </c>
    </row>
    <row r="3558" spans="1:9" x14ac:dyDescent="0.25">
      <c r="A3558" t="s">
        <v>1687</v>
      </c>
      <c r="B3558">
        <f>COUNTIF(progressive!C$13:BW$227,'cards-dc.json'!I2284)</f>
        <v>0</v>
      </c>
      <c r="C3558" t="s">
        <v>7701</v>
      </c>
      <c r="D3558" t="s">
        <v>3819</v>
      </c>
      <c r="E3558" s="56" t="s">
        <v>3951</v>
      </c>
      <c r="F3558">
        <v>0</v>
      </c>
      <c r="G3558">
        <v>0</v>
      </c>
      <c r="H3558" t="s">
        <v>13422</v>
      </c>
      <c r="I3558" s="69" t="str">
        <f>"*"&amp;C3558</f>
        <v>*The Back Door (DF)</v>
      </c>
    </row>
    <row r="3559" spans="1:9" x14ac:dyDescent="0.25">
      <c r="A3559" t="s">
        <v>164</v>
      </c>
      <c r="B3559">
        <f>COUNTIF(progressive!C$13:BW$227,'cards-dc.json'!I167)</f>
        <v>0</v>
      </c>
      <c r="C3559" t="s">
        <v>7702</v>
      </c>
      <c r="D3559" t="s">
        <v>3835</v>
      </c>
      <c r="E3559" s="56" t="s">
        <v>3927</v>
      </c>
      <c r="F3559" t="s">
        <v>9785</v>
      </c>
      <c r="G3559" t="s">
        <v>9786</v>
      </c>
      <c r="H3559" t="s">
        <v>13423</v>
      </c>
      <c r="I3559" s="69" t="str">
        <f>"*"&amp;C3559</f>
        <v>*The Balance of Things (TW)</v>
      </c>
    </row>
    <row r="3560" spans="1:9" x14ac:dyDescent="0.25">
      <c r="A3560" t="s">
        <v>1232</v>
      </c>
      <c r="B3560">
        <f>COUNTIF(progressive!C$13:BW$227,'cards-dc.json'!I1747)</f>
        <v>0</v>
      </c>
      <c r="C3560" t="s">
        <v>7703</v>
      </c>
      <c r="D3560" t="s">
        <v>3813</v>
      </c>
      <c r="E3560" t="s">
        <v>3936</v>
      </c>
      <c r="F3560" t="s">
        <v>9792</v>
      </c>
      <c r="G3560" t="s">
        <v>9784</v>
      </c>
      <c r="H3560" t="s">
        <v>13424</v>
      </c>
      <c r="I3560" s="69" t="str">
        <f>"*"&amp;C3560</f>
        <v>*The Balrog [M] (AS)</v>
      </c>
    </row>
    <row r="3561" spans="1:9" x14ac:dyDescent="0.25">
      <c r="A3561" t="s">
        <v>1232</v>
      </c>
      <c r="B3561">
        <f>COUNTIF(progressive!C$13:BW$227,'cards-dc.json'!I1938)</f>
        <v>0</v>
      </c>
      <c r="C3561" t="s">
        <v>7704</v>
      </c>
      <c r="D3561" t="s">
        <v>3814</v>
      </c>
      <c r="E3561" t="s">
        <v>3950</v>
      </c>
      <c r="F3561" t="s">
        <v>9787</v>
      </c>
      <c r="G3561" t="s">
        <v>9794</v>
      </c>
      <c r="H3561" t="s">
        <v>13425</v>
      </c>
      <c r="I3561" s="69" t="str">
        <f>"*"&amp;C3561</f>
        <v>*The Balrog [B] (BA)</v>
      </c>
    </row>
    <row r="3562" spans="1:9" x14ac:dyDescent="0.25">
      <c r="A3562" t="s">
        <v>2313</v>
      </c>
      <c r="B3562">
        <f>COUNTIF(progressive!C$13:BW$227,'cards-dc.json'!I3641)</f>
        <v>0</v>
      </c>
      <c r="C3562" t="s">
        <v>7705</v>
      </c>
      <c r="D3562" t="s">
        <v>3818</v>
      </c>
      <c r="E3562" s="56" t="s">
        <v>3951</v>
      </c>
      <c r="F3562">
        <v>0</v>
      </c>
      <c r="G3562">
        <v>0</v>
      </c>
      <c r="H3562" t="s">
        <v>13426</v>
      </c>
      <c r="I3562" s="69" t="str">
        <f>"*"&amp;C3562</f>
        <v>*The Baradhrim League (CP)</v>
      </c>
    </row>
    <row r="3563" spans="1:9" x14ac:dyDescent="0.25">
      <c r="A3563" t="s">
        <v>3617</v>
      </c>
      <c r="B3563">
        <f>COUNTIF(progressive!C$13:BW$227,'cards-dc.json'!I4182)</f>
        <v>0</v>
      </c>
      <c r="C3563" t="s">
        <v>7706</v>
      </c>
      <c r="D3563" t="s">
        <v>3837</v>
      </c>
      <c r="E3563" s="56" t="s">
        <v>3951</v>
      </c>
      <c r="F3563">
        <v>0</v>
      </c>
      <c r="G3563">
        <v>0</v>
      </c>
      <c r="H3563" t="s">
        <v>13427</v>
      </c>
      <c r="I3563" s="69" t="str">
        <f>"*"&amp;C3563</f>
        <v>*The Black Captain (WR)</v>
      </c>
    </row>
    <row r="3564" spans="1:9" x14ac:dyDescent="0.25">
      <c r="A3564" t="s">
        <v>1351</v>
      </c>
      <c r="B3564">
        <f>COUNTIF(progressive!C$13:BW$227,'cards-dc.json'!I1907)</f>
        <v>0</v>
      </c>
      <c r="C3564" t="s">
        <v>7707</v>
      </c>
      <c r="D3564" t="s">
        <v>3836</v>
      </c>
      <c r="E3564" t="s">
        <v>3940</v>
      </c>
      <c r="F3564" t="s">
        <v>9790</v>
      </c>
      <c r="G3564" t="s">
        <v>9784</v>
      </c>
      <c r="H3564" t="s">
        <v>13428</v>
      </c>
      <c r="I3564" s="69" t="str">
        <f>"*"&amp;C3564</f>
        <v>*The Black Council (WH)</v>
      </c>
    </row>
    <row r="3565" spans="1:9" x14ac:dyDescent="0.25">
      <c r="A3565" t="s">
        <v>2406</v>
      </c>
      <c r="B3565">
        <f>COUNTIF(progressive!C$13:BW$227,'cards-dc.json'!I3759)</f>
        <v>0</v>
      </c>
      <c r="C3565" t="s">
        <v>7708</v>
      </c>
      <c r="D3565" t="s">
        <v>3821</v>
      </c>
      <c r="E3565" t="s">
        <v>3951</v>
      </c>
      <c r="F3565">
        <v>0</v>
      </c>
      <c r="G3565">
        <v>0</v>
      </c>
      <c r="H3565" t="s">
        <v>13429</v>
      </c>
      <c r="I3565" s="69" t="str">
        <f>"*"&amp;C3565</f>
        <v>*The Black Dogs (DS)</v>
      </c>
    </row>
    <row r="3566" spans="1:9" x14ac:dyDescent="0.25">
      <c r="A3566" t="s">
        <v>751</v>
      </c>
      <c r="B3566">
        <f>COUNTIF(progressive!C$13:BW$227,'cards-dc.json'!I1120)</f>
        <v>0</v>
      </c>
      <c r="C3566" t="s">
        <v>7709</v>
      </c>
      <c r="D3566" t="s">
        <v>3820</v>
      </c>
      <c r="E3566" t="s">
        <v>3940</v>
      </c>
      <c r="F3566" t="s">
        <v>9785</v>
      </c>
      <c r="G3566" t="s">
        <v>9786</v>
      </c>
      <c r="H3566" t="s">
        <v>13430</v>
      </c>
      <c r="I3566" s="69" t="str">
        <f>"*"&amp;C3566</f>
        <v>*The Black Enemy's Wrath (DM)</v>
      </c>
    </row>
    <row r="3567" spans="1:9" x14ac:dyDescent="0.25">
      <c r="A3567" t="s">
        <v>3134</v>
      </c>
      <c r="B3567">
        <f>COUNTIF(progressive!C$13:BW$227,'cards-dc.json'!#REF!)</f>
        <v>0</v>
      </c>
      <c r="C3567" t="s">
        <v>7710</v>
      </c>
      <c r="D3567" t="s">
        <v>3830</v>
      </c>
      <c r="E3567" s="56" t="s">
        <v>3951</v>
      </c>
      <c r="F3567">
        <v>0</v>
      </c>
      <c r="G3567">
        <v>0</v>
      </c>
      <c r="H3567" t="s">
        <v>13431</v>
      </c>
      <c r="I3567" s="69" t="str">
        <f>"*"&amp;C3567</f>
        <v>*The Black Gate Closes (RN)</v>
      </c>
    </row>
    <row r="3568" spans="1:9" x14ac:dyDescent="0.25">
      <c r="A3568" t="s">
        <v>936</v>
      </c>
      <c r="B3568">
        <f>COUNTIF(progressive!C$13:BW$227,'cards-dc.json'!I1348)</f>
        <v>0</v>
      </c>
      <c r="C3568" t="s">
        <v>7711</v>
      </c>
      <c r="D3568" t="s">
        <v>3825</v>
      </c>
      <c r="E3568" t="s">
        <v>3945</v>
      </c>
      <c r="F3568" t="s">
        <v>9789</v>
      </c>
      <c r="G3568" t="s">
        <v>9786</v>
      </c>
      <c r="H3568" t="s">
        <v>13432</v>
      </c>
      <c r="I3568" s="69" t="str">
        <f>"*"&amp;C3568</f>
        <v>*The Border-watch (LE)</v>
      </c>
    </row>
    <row r="3569" spans="1:9" x14ac:dyDescent="0.25">
      <c r="A3569" t="s">
        <v>2108</v>
      </c>
      <c r="B3569">
        <f>COUNTIF(progressive!C$13:BW$227,'cards-dc.json'!I3409)</f>
        <v>2</v>
      </c>
      <c r="C3569" t="s">
        <v>7712</v>
      </c>
      <c r="D3569" t="s">
        <v>3815</v>
      </c>
      <c r="E3569" t="s">
        <v>3951</v>
      </c>
      <c r="F3569">
        <v>0</v>
      </c>
      <c r="G3569">
        <v>0</v>
      </c>
      <c r="H3569" t="s">
        <v>13433</v>
      </c>
      <c r="I3569" s="69" t="str">
        <f>"*"&amp;C3569</f>
        <v>*The Brass-deeps (BO)</v>
      </c>
    </row>
    <row r="3570" spans="1:9" x14ac:dyDescent="0.25">
      <c r="A3570" t="s">
        <v>3222</v>
      </c>
      <c r="B3570">
        <f>COUNTIF(progressive!C$13:BW$227,'cards-dc.json'!I3112)</f>
        <v>0</v>
      </c>
      <c r="C3570" t="s">
        <v>7713</v>
      </c>
      <c r="D3570" t="s">
        <v>3831</v>
      </c>
      <c r="E3570" t="s">
        <v>3951</v>
      </c>
      <c r="F3570">
        <v>0</v>
      </c>
      <c r="G3570">
        <v>0</v>
      </c>
      <c r="H3570" t="s">
        <v>13434</v>
      </c>
      <c r="I3570" s="69" t="str">
        <f>"*"&amp;C3570</f>
        <v>*The Bullroarer's Club (RS)</v>
      </c>
    </row>
    <row r="3571" spans="1:9" x14ac:dyDescent="0.25">
      <c r="A3571" t="s">
        <v>165</v>
      </c>
      <c r="B3571">
        <f>COUNTIF(progressive!C$13:BW$227,'cards-dc.json'!I168)</f>
        <v>0</v>
      </c>
      <c r="C3571" t="s">
        <v>7714</v>
      </c>
      <c r="D3571" t="s">
        <v>3835</v>
      </c>
      <c r="E3571" s="56" t="s">
        <v>3926</v>
      </c>
      <c r="F3571" t="s">
        <v>9785</v>
      </c>
      <c r="G3571" t="s">
        <v>9786</v>
      </c>
      <c r="H3571" t="s">
        <v>13435</v>
      </c>
      <c r="I3571" s="69" t="str">
        <f>"*"&amp;C3571</f>
        <v>*The Burden of Time (TW)</v>
      </c>
    </row>
    <row r="3572" spans="1:9" x14ac:dyDescent="0.25">
      <c r="A3572" t="s">
        <v>1804</v>
      </c>
      <c r="B3572">
        <f>COUNTIF(progressive!C$13:BW$227,'cards-dc.json'!I2410)</f>
        <v>0</v>
      </c>
      <c r="C3572" t="s">
        <v>7715</v>
      </c>
      <c r="D3572" t="s">
        <v>3819</v>
      </c>
      <c r="E3572" s="56">
        <v>0</v>
      </c>
      <c r="F3572">
        <v>0</v>
      </c>
      <c r="G3572">
        <v>0</v>
      </c>
      <c r="H3572" t="s">
        <v>13436</v>
      </c>
      <c r="I3572" s="69" t="str">
        <f>"*"&amp;C3572</f>
        <v>*The Carrock [H] (DF)</v>
      </c>
    </row>
    <row r="3573" spans="1:9" x14ac:dyDescent="0.25">
      <c r="A3573" t="s">
        <v>1804</v>
      </c>
      <c r="B3573">
        <f>COUNTIF(progressive!C$13:BW$227,'cards-dc.json'!I2411)</f>
        <v>1</v>
      </c>
      <c r="C3573" t="s">
        <v>7716</v>
      </c>
      <c r="D3573" t="s">
        <v>3819</v>
      </c>
      <c r="E3573" s="56">
        <v>0</v>
      </c>
      <c r="F3573">
        <v>0</v>
      </c>
      <c r="G3573">
        <v>0</v>
      </c>
      <c r="H3573" t="s">
        <v>13437</v>
      </c>
      <c r="I3573" s="69" t="str">
        <f>"*"&amp;C3573</f>
        <v>*The Carrock [M] (DF)</v>
      </c>
    </row>
    <row r="3574" spans="1:9" x14ac:dyDescent="0.25">
      <c r="A3574" t="s">
        <v>2805</v>
      </c>
      <c r="B3574">
        <f>COUNTIF(progressive!C$13:BW$227,'cards-dc.json'!I2999)</f>
        <v>0</v>
      </c>
      <c r="C3574" t="s">
        <v>7717</v>
      </c>
      <c r="D3574" t="s">
        <v>3826</v>
      </c>
      <c r="E3574" t="s">
        <v>3951</v>
      </c>
      <c r="F3574">
        <v>0</v>
      </c>
      <c r="G3574">
        <v>0</v>
      </c>
      <c r="H3574" t="s">
        <v>13438</v>
      </c>
      <c r="I3574" s="69" t="str">
        <f>"*"&amp;C3574</f>
        <v>*The Cobalt-deeps (ML)</v>
      </c>
    </row>
    <row r="3575" spans="1:9" x14ac:dyDescent="0.25">
      <c r="A3575" t="s">
        <v>388</v>
      </c>
      <c r="B3575">
        <f>COUNTIF(progressive!C$13:BW$227,'cards-dc.json'!I393)</f>
        <v>7</v>
      </c>
      <c r="C3575" t="s">
        <v>7718</v>
      </c>
      <c r="D3575" t="s">
        <v>3835</v>
      </c>
      <c r="E3575" t="s">
        <v>3926</v>
      </c>
      <c r="F3575" t="s">
        <v>9790</v>
      </c>
      <c r="G3575" t="s">
        <v>9788</v>
      </c>
      <c r="H3575" t="s">
        <v>13439</v>
      </c>
      <c r="I3575" s="69" t="str">
        <f>"*"&amp;C3575</f>
        <v>*The Cock Crows (TW)</v>
      </c>
    </row>
    <row r="3576" spans="1:9" x14ac:dyDescent="0.25">
      <c r="A3576" t="s">
        <v>2407</v>
      </c>
      <c r="B3576">
        <f>COUNTIF(progressive!C$13:BW$227,'cards-dc.json'!I3760)</f>
        <v>1</v>
      </c>
      <c r="C3576" t="s">
        <v>7719</v>
      </c>
      <c r="D3576" t="s">
        <v>3821</v>
      </c>
      <c r="E3576" t="s">
        <v>3951</v>
      </c>
      <c r="F3576">
        <v>0</v>
      </c>
      <c r="G3576">
        <v>0</v>
      </c>
      <c r="H3576" t="s">
        <v>13440</v>
      </c>
      <c r="I3576" s="69" t="str">
        <f>"*"&amp;C3576</f>
        <v>*The Council of the Seven (DS)</v>
      </c>
    </row>
    <row r="3577" spans="1:9" x14ac:dyDescent="0.25">
      <c r="A3577" t="s">
        <v>3028</v>
      </c>
      <c r="B3577">
        <f>COUNTIF(progressive!C$13:BW$227,'cards-dc.json'!I2827)</f>
        <v>0</v>
      </c>
      <c r="C3577" t="s">
        <v>7720</v>
      </c>
      <c r="D3577" t="s">
        <v>3829</v>
      </c>
      <c r="E3577" t="s">
        <v>3951</v>
      </c>
      <c r="F3577">
        <v>0</v>
      </c>
      <c r="G3577">
        <v>0</v>
      </c>
      <c r="H3577" t="s">
        <v>13441</v>
      </c>
      <c r="I3577" s="69" t="str">
        <f>"*"&amp;C3577</f>
        <v>*The Crist-i-Sûlhoth (NW)</v>
      </c>
    </row>
    <row r="3578" spans="1:9" x14ac:dyDescent="0.25">
      <c r="A3578" t="s">
        <v>2219</v>
      </c>
      <c r="B3578">
        <f>COUNTIF(progressive!C$13:BW$227,'cards-dc.json'!I3525)</f>
        <v>0</v>
      </c>
      <c r="C3578" t="s">
        <v>7721</v>
      </c>
      <c r="D3578" t="s">
        <v>3817</v>
      </c>
      <c r="E3578" s="56" t="s">
        <v>3951</v>
      </c>
      <c r="F3578">
        <v>0</v>
      </c>
      <c r="G3578">
        <v>0</v>
      </c>
      <c r="H3578" t="s">
        <v>13442</v>
      </c>
      <c r="I3578" s="69" t="str">
        <f>"*"&amp;C3578</f>
        <v>*The Darin Tesarath (CA)</v>
      </c>
    </row>
    <row r="3579" spans="1:9" x14ac:dyDescent="0.25">
      <c r="A3579" t="s">
        <v>3073</v>
      </c>
      <c r="B3579">
        <f>COUNTIF(progressive!C$13:BW$227,'cards-dc.json'!#REF!)</f>
        <v>0</v>
      </c>
      <c r="C3579" t="s">
        <v>7722</v>
      </c>
      <c r="D3579" t="s">
        <v>3830</v>
      </c>
      <c r="E3579" t="s">
        <v>3951</v>
      </c>
      <c r="F3579">
        <v>0</v>
      </c>
      <c r="G3579">
        <v>0</v>
      </c>
      <c r="H3579" t="s">
        <v>13443</v>
      </c>
      <c r="I3579" s="69" t="str">
        <f>"*"&amp;C3579</f>
        <v>*The Dark Captain (RN)</v>
      </c>
    </row>
    <row r="3580" spans="1:9" x14ac:dyDescent="0.25">
      <c r="A3580" t="s">
        <v>1512</v>
      </c>
      <c r="B3580">
        <f>COUNTIF(progressive!C$13:BW$227,'cards-dc.json'!I2089)</f>
        <v>0</v>
      </c>
      <c r="C3580" t="s">
        <v>7723</v>
      </c>
      <c r="D3580" t="s">
        <v>3822</v>
      </c>
      <c r="E3580">
        <v>0</v>
      </c>
      <c r="F3580">
        <v>0</v>
      </c>
      <c r="G3580">
        <v>0</v>
      </c>
      <c r="H3580" t="s">
        <v>13444</v>
      </c>
      <c r="I3580" s="69" t="str">
        <f>"*"&amp;C3580</f>
        <v>*The Dark Days (FB)</v>
      </c>
    </row>
    <row r="3581" spans="1:9" x14ac:dyDescent="0.25">
      <c r="A3581" t="s">
        <v>2079</v>
      </c>
      <c r="B3581">
        <f>COUNTIF(progressive!C$13:BW$227,'cards-dc.json'!I3357)</f>
        <v>0</v>
      </c>
      <c r="C3581" t="s">
        <v>7724</v>
      </c>
      <c r="D3581" t="s">
        <v>3815</v>
      </c>
      <c r="E3581" t="s">
        <v>3951</v>
      </c>
      <c r="F3581">
        <v>0</v>
      </c>
      <c r="G3581">
        <v>0</v>
      </c>
      <c r="H3581" t="s">
        <v>13445</v>
      </c>
      <c r="I3581" s="69" t="str">
        <f>"*"&amp;C3581</f>
        <v>*The Dark Ordainers (BO)</v>
      </c>
    </row>
    <row r="3582" spans="1:9" x14ac:dyDescent="0.25">
      <c r="A3582" t="s">
        <v>1863</v>
      </c>
      <c r="B3582">
        <f>COUNTIF(progressive!C$13:BW$227,'cards-dc.json'!I2473)</f>
        <v>0</v>
      </c>
      <c r="C3582" t="s">
        <v>7725</v>
      </c>
      <c r="D3582" t="s">
        <v>3828</v>
      </c>
      <c r="E3582" s="56" t="s">
        <v>3951</v>
      </c>
      <c r="F3582">
        <v>0</v>
      </c>
      <c r="G3582">
        <v>0</v>
      </c>
      <c r="H3582" t="s">
        <v>13446</v>
      </c>
      <c r="I3582" s="69" t="str">
        <f>"*"&amp;C3582</f>
        <v>*The Dark Plague (NE)</v>
      </c>
    </row>
    <row r="3583" spans="1:9" x14ac:dyDescent="0.25">
      <c r="A3583" t="s">
        <v>1233</v>
      </c>
      <c r="B3583">
        <f>COUNTIF(progressive!C$13:BW$227,'cards-dc.json'!I1748)</f>
        <v>0</v>
      </c>
      <c r="C3583" t="s">
        <v>7726</v>
      </c>
      <c r="D3583" t="s">
        <v>3813</v>
      </c>
      <c r="E3583" t="s">
        <v>3939</v>
      </c>
      <c r="F3583" t="s">
        <v>9790</v>
      </c>
      <c r="G3583" t="s">
        <v>9784</v>
      </c>
      <c r="H3583" t="s">
        <v>13447</v>
      </c>
      <c r="I3583" s="69" t="str">
        <f>"*"&amp;C3583</f>
        <v>*The Dark Power (AS)</v>
      </c>
    </row>
    <row r="3584" spans="1:9" x14ac:dyDescent="0.25">
      <c r="A3584" t="s">
        <v>2779</v>
      </c>
      <c r="B3584">
        <f>COUNTIF(progressive!C$13:BW$227,'cards-dc.json'!I2967)</f>
        <v>0</v>
      </c>
      <c r="C3584" t="s">
        <v>7727</v>
      </c>
      <c r="D3584" t="s">
        <v>3826</v>
      </c>
      <c r="E3584" t="s">
        <v>3951</v>
      </c>
      <c r="F3584">
        <v>0</v>
      </c>
      <c r="G3584">
        <v>0</v>
      </c>
      <c r="H3584" t="s">
        <v>13448</v>
      </c>
      <c r="I3584" s="69" t="str">
        <f>"*"&amp;C3584</f>
        <v>*The Dark Roads (ML)</v>
      </c>
    </row>
    <row r="3585" spans="1:9" x14ac:dyDescent="0.25">
      <c r="A3585" t="s">
        <v>2220</v>
      </c>
      <c r="B3585">
        <f>COUNTIF(progressive!C$13:BW$227,'cards-dc.json'!I3526)</f>
        <v>0</v>
      </c>
      <c r="C3585" t="s">
        <v>7728</v>
      </c>
      <c r="D3585" t="s">
        <v>3817</v>
      </c>
      <c r="E3585" t="s">
        <v>3951</v>
      </c>
      <c r="F3585">
        <v>0</v>
      </c>
      <c r="G3585">
        <v>0</v>
      </c>
      <c r="H3585" t="s">
        <v>13449</v>
      </c>
      <c r="I3585" s="69" t="str">
        <f>"*"&amp;C3585</f>
        <v>*The Destruction of Anar and Ithil (CA)</v>
      </c>
    </row>
    <row r="3586" spans="1:9" x14ac:dyDescent="0.25">
      <c r="A3586" t="s">
        <v>3135</v>
      </c>
      <c r="B3586">
        <f>COUNTIF(progressive!C$13:BW$227,'cards-dc.json'!#REF!)</f>
        <v>0</v>
      </c>
      <c r="C3586" t="s">
        <v>7729</v>
      </c>
      <c r="D3586" t="s">
        <v>3830</v>
      </c>
      <c r="E3586" t="s">
        <v>3951</v>
      </c>
      <c r="F3586">
        <v>0</v>
      </c>
      <c r="G3586">
        <v>0</v>
      </c>
      <c r="H3586" t="s">
        <v>13450</v>
      </c>
      <c r="I3586" s="69" t="str">
        <f>"*"&amp;C3586</f>
        <v>*The Doom of Choice (RN)</v>
      </c>
    </row>
    <row r="3587" spans="1:9" x14ac:dyDescent="0.25">
      <c r="A3587" t="s">
        <v>3304</v>
      </c>
      <c r="B3587">
        <f>COUNTIF(progressive!C$13:BW$227,'cards-dc.json'!#REF!)</f>
        <v>0</v>
      </c>
      <c r="C3587" t="s">
        <v>7730</v>
      </c>
      <c r="D3587" t="s">
        <v>3832</v>
      </c>
      <c r="E3587" s="56" t="s">
        <v>3951</v>
      </c>
      <c r="F3587">
        <v>0</v>
      </c>
      <c r="G3587">
        <v>0</v>
      </c>
      <c r="H3587" t="s">
        <v>13451</v>
      </c>
      <c r="I3587" s="69" t="str">
        <f>"*"&amp;C3587</f>
        <v>*The Dragon Arises (SL)</v>
      </c>
    </row>
    <row r="3588" spans="1:9" x14ac:dyDescent="0.25">
      <c r="A3588" t="s">
        <v>2610</v>
      </c>
      <c r="B3588">
        <f>COUNTIF(progressive!C$13:BW$227,'cards-dc.json'!I3990)</f>
        <v>0</v>
      </c>
      <c r="C3588" t="s">
        <v>7731</v>
      </c>
      <c r="D3588" t="s">
        <v>3823</v>
      </c>
      <c r="E3588" t="s">
        <v>3951</v>
      </c>
      <c r="F3588">
        <v>0</v>
      </c>
      <c r="G3588">
        <v>0</v>
      </c>
      <c r="H3588" t="s">
        <v>13452</v>
      </c>
      <c r="I3588" s="69" t="str">
        <f>"*"&amp;C3588</f>
        <v>*The Drake Gate (GW)</v>
      </c>
    </row>
    <row r="3589" spans="1:9" x14ac:dyDescent="0.25">
      <c r="A3589" t="s">
        <v>1455</v>
      </c>
      <c r="B3589">
        <f>COUNTIF(progressive!C$13:BW$227,'cards-dc.json'!I2022)</f>
        <v>0</v>
      </c>
      <c r="C3589" t="s">
        <v>7732</v>
      </c>
      <c r="D3589" t="s">
        <v>3814</v>
      </c>
      <c r="E3589" t="s">
        <v>3927</v>
      </c>
      <c r="F3589" t="s">
        <v>9793</v>
      </c>
      <c r="G3589" t="s">
        <v>4150</v>
      </c>
      <c r="H3589" t="s">
        <v>13453</v>
      </c>
      <c r="I3589" s="69" t="str">
        <f>"*"&amp;C3589</f>
        <v>*The Drowning-deeps [B] (BA)</v>
      </c>
    </row>
    <row r="3590" spans="1:9" x14ac:dyDescent="0.25">
      <c r="A3590" t="s">
        <v>1455</v>
      </c>
      <c r="B3590">
        <f>COUNTIF(progressive!C$13:BW$227,'cards-dc.json'!I2412)</f>
        <v>0</v>
      </c>
      <c r="C3590" t="s">
        <v>7733</v>
      </c>
      <c r="D3590" t="s">
        <v>3819</v>
      </c>
      <c r="E3590">
        <v>0</v>
      </c>
      <c r="F3590">
        <v>0</v>
      </c>
      <c r="G3590">
        <v>0</v>
      </c>
      <c r="H3590" t="s">
        <v>13454</v>
      </c>
      <c r="I3590" s="69" t="str">
        <f>"*"&amp;C3590</f>
        <v>*The Drowning-deeps [D] (DF)</v>
      </c>
    </row>
    <row r="3591" spans="1:9" x14ac:dyDescent="0.25">
      <c r="A3591" t="s">
        <v>2691</v>
      </c>
      <c r="B3591">
        <f>COUNTIF(progressive!C$13:BW$227,'cards-dc.json'!#REF!)</f>
        <v>0</v>
      </c>
      <c r="C3591" t="s">
        <v>7734</v>
      </c>
      <c r="D3591" t="s">
        <v>3824</v>
      </c>
      <c r="E3591" s="56" t="s">
        <v>3951</v>
      </c>
      <c r="F3591">
        <v>0</v>
      </c>
      <c r="G3591">
        <v>0</v>
      </c>
      <c r="H3591" t="s">
        <v>13455</v>
      </c>
      <c r="I3591" s="69" t="str">
        <f>"*"&amp;C3591</f>
        <v>*The Dunmen's Dogs (KN)</v>
      </c>
    </row>
    <row r="3592" spans="1:9" x14ac:dyDescent="0.25">
      <c r="A3592" t="s">
        <v>827</v>
      </c>
      <c r="B3592">
        <f>COUNTIF(progressive!C$13:BW$227,'cards-dc.json'!I1196)</f>
        <v>0</v>
      </c>
      <c r="C3592" t="s">
        <v>7735</v>
      </c>
      <c r="D3592" t="s">
        <v>3820</v>
      </c>
      <c r="E3592" s="56" t="s">
        <v>3935</v>
      </c>
      <c r="F3592" t="s">
        <v>9790</v>
      </c>
      <c r="G3592" t="s">
        <v>9788</v>
      </c>
      <c r="H3592" t="s">
        <v>13456</v>
      </c>
      <c r="I3592" s="69" t="str">
        <f>"*"&amp;C3592</f>
        <v>*The Dwarves Are upon You! (DM)</v>
      </c>
    </row>
    <row r="3593" spans="1:9" x14ac:dyDescent="0.25">
      <c r="A3593" t="s">
        <v>3713</v>
      </c>
      <c r="B3593">
        <f>COUNTIF(progressive!C$13:BW$227,'cards-dc.json'!I4277)</f>
        <v>0</v>
      </c>
      <c r="C3593" t="s">
        <v>7736</v>
      </c>
      <c r="D3593" t="s">
        <v>3837</v>
      </c>
      <c r="E3593" s="56" t="s">
        <v>3951</v>
      </c>
      <c r="F3593">
        <v>0</v>
      </c>
      <c r="G3593">
        <v>0</v>
      </c>
      <c r="H3593" t="s">
        <v>13457</v>
      </c>
      <c r="I3593" s="69" t="str">
        <f>"*"&amp;C3593</f>
        <v>*The Dwimorberg (WR)</v>
      </c>
    </row>
    <row r="3594" spans="1:9" x14ac:dyDescent="0.25">
      <c r="A3594" t="s">
        <v>1600</v>
      </c>
      <c r="B3594">
        <f>COUNTIF(progressive!C$13:BW$227,'cards-dc.json'!I2178)</f>
        <v>0</v>
      </c>
      <c r="C3594" t="s">
        <v>7737</v>
      </c>
      <c r="D3594" t="s">
        <v>3822</v>
      </c>
      <c r="E3594" s="56">
        <v>0</v>
      </c>
      <c r="F3594">
        <v>0</v>
      </c>
      <c r="G3594">
        <v>0</v>
      </c>
      <c r="H3594" t="s">
        <v>13458</v>
      </c>
      <c r="I3594" s="69" t="str">
        <f>"*"&amp;C3594</f>
        <v>*The Elf-king (FB)</v>
      </c>
    </row>
    <row r="3595" spans="1:9" x14ac:dyDescent="0.25">
      <c r="A3595" t="s">
        <v>3714</v>
      </c>
      <c r="B3595">
        <f>COUNTIF(progressive!C$13:BW$227,'cards-dc.json'!I4278)</f>
        <v>0</v>
      </c>
      <c r="C3595" t="s">
        <v>7738</v>
      </c>
      <c r="D3595" t="s">
        <v>3837</v>
      </c>
      <c r="E3595" s="56" t="s">
        <v>3951</v>
      </c>
      <c r="F3595">
        <v>0</v>
      </c>
      <c r="G3595">
        <v>0</v>
      </c>
      <c r="H3595" t="s">
        <v>13459</v>
      </c>
      <c r="I3595" s="69" t="str">
        <f>"*"&amp;C3595</f>
        <v>*The End of His Labours (WR)</v>
      </c>
    </row>
    <row r="3596" spans="1:9" x14ac:dyDescent="0.25">
      <c r="A3596" t="s">
        <v>3082</v>
      </c>
      <c r="B3596">
        <f>COUNTIF(progressive!C$13:BW$227,'cards-dc.json'!#REF!)</f>
        <v>0</v>
      </c>
      <c r="C3596" t="s">
        <v>7739</v>
      </c>
      <c r="D3596" t="s">
        <v>3830</v>
      </c>
      <c r="E3596" t="s">
        <v>3951</v>
      </c>
      <c r="F3596">
        <v>0</v>
      </c>
      <c r="G3596">
        <v>0</v>
      </c>
      <c r="H3596" t="s">
        <v>13460</v>
      </c>
      <c r="I3596" s="69" t="str">
        <f>"*"&amp;C3596</f>
        <v>*The Enemy is at Hand (RN)</v>
      </c>
    </row>
    <row r="3597" spans="1:9" x14ac:dyDescent="0.25">
      <c r="A3597" t="s">
        <v>3136</v>
      </c>
      <c r="B3597">
        <f>COUNTIF(progressive!C$13:BW$227,'cards-dc.json'!#REF!)</f>
        <v>0</v>
      </c>
      <c r="C3597" t="s">
        <v>7740</v>
      </c>
      <c r="D3597" t="s">
        <v>3830</v>
      </c>
      <c r="E3597" s="56" t="s">
        <v>3951</v>
      </c>
      <c r="F3597">
        <v>0</v>
      </c>
      <c r="G3597">
        <v>0</v>
      </c>
      <c r="H3597" t="s">
        <v>13461</v>
      </c>
      <c r="I3597" s="69" t="str">
        <f>"*"&amp;C3597</f>
        <v>*The Enemy is Moving (RN)</v>
      </c>
    </row>
    <row r="3598" spans="1:9" x14ac:dyDescent="0.25">
      <c r="A3598" t="s">
        <v>1864</v>
      </c>
      <c r="B3598">
        <f>COUNTIF(progressive!C$13:BW$227,'cards-dc.json'!I2474)</f>
        <v>1</v>
      </c>
      <c r="C3598" t="s">
        <v>7741</v>
      </c>
      <c r="D3598" t="s">
        <v>3828</v>
      </c>
      <c r="E3598" s="56" t="s">
        <v>3951</v>
      </c>
      <c r="F3598">
        <v>0</v>
      </c>
      <c r="G3598">
        <v>0</v>
      </c>
      <c r="H3598" t="s">
        <v>13462</v>
      </c>
      <c r="I3598" s="69" t="str">
        <f>"*"&amp;C3598</f>
        <v>*The Enemy is Watching (NE)</v>
      </c>
    </row>
    <row r="3599" spans="1:9" x14ac:dyDescent="0.25">
      <c r="A3599" t="s">
        <v>389</v>
      </c>
      <c r="B3599">
        <f>COUNTIF(progressive!C$13:BW$227,'cards-dc.json'!I394)</f>
        <v>0</v>
      </c>
      <c r="C3599" t="s">
        <v>7742</v>
      </c>
      <c r="D3599" t="s">
        <v>3835</v>
      </c>
      <c r="E3599" t="s">
        <v>3926</v>
      </c>
      <c r="F3599" t="s">
        <v>9790</v>
      </c>
      <c r="G3599" t="s">
        <v>9788</v>
      </c>
      <c r="H3599" t="s">
        <v>13463</v>
      </c>
      <c r="I3599" s="69" t="str">
        <f>"*"&amp;C3599</f>
        <v>*The Evenstar (TW)</v>
      </c>
    </row>
    <row r="3600" spans="1:9" x14ac:dyDescent="0.25">
      <c r="A3600" t="s">
        <v>2408</v>
      </c>
      <c r="B3600">
        <f>COUNTIF(progressive!C$13:BW$227,'cards-dc.json'!I3761)</f>
        <v>0</v>
      </c>
      <c r="C3600" t="s">
        <v>7743</v>
      </c>
      <c r="D3600" t="s">
        <v>3821</v>
      </c>
      <c r="E3600" s="56" t="s">
        <v>3951</v>
      </c>
      <c r="F3600">
        <v>0</v>
      </c>
      <c r="G3600">
        <v>0</v>
      </c>
      <c r="H3600" t="s">
        <v>13464</v>
      </c>
      <c r="I3600" s="69" t="str">
        <f>"*"&amp;C3600</f>
        <v>*The Eyes of Malezar (DS)</v>
      </c>
    </row>
    <row r="3601" spans="1:9" x14ac:dyDescent="0.25">
      <c r="A3601" t="s">
        <v>1352</v>
      </c>
      <c r="B3601">
        <f>COUNTIF(progressive!C$13:BW$227,'cards-dc.json'!I1908)</f>
        <v>0</v>
      </c>
      <c r="C3601" t="s">
        <v>7744</v>
      </c>
      <c r="D3601" t="s">
        <v>3836</v>
      </c>
      <c r="E3601" t="s">
        <v>3940</v>
      </c>
      <c r="F3601" t="s">
        <v>9790</v>
      </c>
      <c r="G3601" t="s">
        <v>9784</v>
      </c>
      <c r="H3601" t="s">
        <v>13465</v>
      </c>
      <c r="I3601" s="69" t="str">
        <f>"*"&amp;C3601</f>
        <v>*The Fiery Blade (WH)</v>
      </c>
    </row>
    <row r="3602" spans="1:9" x14ac:dyDescent="0.25">
      <c r="A3602" t="s">
        <v>1353</v>
      </c>
      <c r="B3602">
        <f>COUNTIF(progressive!C$13:BW$227,'cards-dc.json'!I1909)</f>
        <v>0</v>
      </c>
      <c r="C3602" t="s">
        <v>7745</v>
      </c>
      <c r="D3602" t="s">
        <v>3836</v>
      </c>
      <c r="E3602" t="s">
        <v>3939</v>
      </c>
      <c r="F3602" t="s">
        <v>9790</v>
      </c>
      <c r="G3602" t="s">
        <v>9796</v>
      </c>
      <c r="H3602" t="s">
        <v>13466</v>
      </c>
      <c r="I3602" s="69" t="str">
        <f>"*"&amp;C3602</f>
        <v>*The Forge-master (WH)</v>
      </c>
    </row>
    <row r="3603" spans="1:9" x14ac:dyDescent="0.25">
      <c r="A3603" t="s">
        <v>1354</v>
      </c>
      <c r="B3603">
        <f>COUNTIF(progressive!C$13:BW$227,'cards-dc.json'!I1910)</f>
        <v>0</v>
      </c>
      <c r="C3603" t="s">
        <v>7746</v>
      </c>
      <c r="D3603" t="s">
        <v>3836</v>
      </c>
      <c r="E3603" t="s">
        <v>3939</v>
      </c>
      <c r="F3603" t="s">
        <v>9790</v>
      </c>
      <c r="G3603" t="s">
        <v>9796</v>
      </c>
      <c r="H3603" t="s">
        <v>13467</v>
      </c>
      <c r="I3603" s="69" t="str">
        <f>"*"&amp;C3603</f>
        <v>*The Fortress of Isen (WH)</v>
      </c>
    </row>
    <row r="3604" spans="1:9" x14ac:dyDescent="0.25">
      <c r="A3604" t="s">
        <v>837</v>
      </c>
      <c r="B3604">
        <f>COUNTIF(progressive!C$13:BW$227,'cards-dc.json'!I1793)</f>
        <v>0</v>
      </c>
      <c r="C3604" t="s">
        <v>7748</v>
      </c>
      <c r="D3604" t="s">
        <v>3813</v>
      </c>
      <c r="E3604" s="56" t="s">
        <v>3936</v>
      </c>
      <c r="F3604" t="s">
        <v>9793</v>
      </c>
      <c r="G3604" t="s">
        <v>9784</v>
      </c>
      <c r="H3604" t="s">
        <v>13468</v>
      </c>
      <c r="I3604" s="69" t="str">
        <f>"*"&amp;C3604</f>
        <v>*The Gem-deeps [M] (AS)</v>
      </c>
    </row>
    <row r="3605" spans="1:9" x14ac:dyDescent="0.25">
      <c r="A3605" t="s">
        <v>837</v>
      </c>
      <c r="B3605">
        <f>COUNTIF(progressive!C$13:BW$227,'cards-dc.json'!I2023)</f>
        <v>0</v>
      </c>
      <c r="C3605" t="s">
        <v>7749</v>
      </c>
      <c r="D3605" t="s">
        <v>3814</v>
      </c>
      <c r="E3605" s="56" t="s">
        <v>3927</v>
      </c>
      <c r="F3605" t="s">
        <v>9793</v>
      </c>
      <c r="G3605" t="s">
        <v>4150</v>
      </c>
      <c r="H3605" t="s">
        <v>13469</v>
      </c>
      <c r="I3605" s="69" t="str">
        <f>"*"&amp;C3605</f>
        <v>*The Gem-deeps [B] (BA)</v>
      </c>
    </row>
    <row r="3606" spans="1:9" x14ac:dyDescent="0.25">
      <c r="A3606" t="s">
        <v>837</v>
      </c>
      <c r="B3606">
        <f>COUNTIF(progressive!C$13:BW$227,'cards-dc.json'!I1206)</f>
        <v>0</v>
      </c>
      <c r="C3606" t="s">
        <v>7747</v>
      </c>
      <c r="D3606" t="s">
        <v>3820</v>
      </c>
      <c r="E3606" t="s">
        <v>3935</v>
      </c>
      <c r="F3606" t="s">
        <v>9793</v>
      </c>
      <c r="G3606" t="s">
        <v>9788</v>
      </c>
      <c r="H3606" t="s">
        <v>13470</v>
      </c>
      <c r="I3606" s="69" t="str">
        <f>"*"&amp;C3606</f>
        <v>*The Gem-deeps [H] (DM)</v>
      </c>
    </row>
    <row r="3607" spans="1:9" x14ac:dyDescent="0.25">
      <c r="A3607" t="s">
        <v>2708</v>
      </c>
      <c r="B3607">
        <f>COUNTIF(progressive!C$13:BW$227,'cards-dc.json'!#REF!)</f>
        <v>0</v>
      </c>
      <c r="C3607" t="s">
        <v>7750</v>
      </c>
      <c r="D3607" t="s">
        <v>3824</v>
      </c>
      <c r="E3607" t="s">
        <v>3951</v>
      </c>
      <c r="F3607">
        <v>0</v>
      </c>
      <c r="G3607">
        <v>0</v>
      </c>
      <c r="H3607" t="s">
        <v>13471</v>
      </c>
      <c r="I3607" s="69" t="str">
        <f>"*"&amp;C3607</f>
        <v>*The Ghost-caves (KN)</v>
      </c>
    </row>
    <row r="3608" spans="1:9" x14ac:dyDescent="0.25">
      <c r="A3608" t="s">
        <v>2780</v>
      </c>
      <c r="B3608">
        <f>COUNTIF(progressive!C$13:BW$227,'cards-dc.json'!I2968)</f>
        <v>3</v>
      </c>
      <c r="C3608" t="s">
        <v>7751</v>
      </c>
      <c r="D3608" t="s">
        <v>3826</v>
      </c>
      <c r="E3608" s="56" t="s">
        <v>3951</v>
      </c>
      <c r="F3608">
        <v>0</v>
      </c>
      <c r="G3608">
        <v>0</v>
      </c>
      <c r="H3608" t="s">
        <v>13472</v>
      </c>
      <c r="I3608" s="69" t="str">
        <f>"*"&amp;C3608</f>
        <v>*The Glory of Their Arms [M] (ML)</v>
      </c>
    </row>
    <row r="3609" spans="1:9" x14ac:dyDescent="0.25">
      <c r="A3609" t="s">
        <v>2780</v>
      </c>
      <c r="B3609">
        <f>COUNTIF(progressive!C$13:BW$227,'cards-dc.json'!I2969)</f>
        <v>0</v>
      </c>
      <c r="C3609" t="s">
        <v>7752</v>
      </c>
      <c r="D3609" t="s">
        <v>3826</v>
      </c>
      <c r="E3609" s="56" t="s">
        <v>3951</v>
      </c>
      <c r="F3609">
        <v>0</v>
      </c>
      <c r="G3609">
        <v>0</v>
      </c>
      <c r="H3609" t="s">
        <v>13473</v>
      </c>
      <c r="I3609" s="69" t="str">
        <f>"*"&amp;C3609</f>
        <v>*The Glory of Their Arms [H] (ML)</v>
      </c>
    </row>
    <row r="3610" spans="1:9" x14ac:dyDescent="0.25">
      <c r="A3610" t="s">
        <v>1986</v>
      </c>
      <c r="B3610">
        <f>COUNTIF(progressive!C$13:BW$227,'cards-dc.json'!I2598)</f>
        <v>0</v>
      </c>
      <c r="C3610" t="s">
        <v>7753</v>
      </c>
      <c r="D3610" t="s">
        <v>3828</v>
      </c>
      <c r="E3610" s="56" t="s">
        <v>3951</v>
      </c>
      <c r="F3610">
        <v>0</v>
      </c>
      <c r="G3610">
        <v>0</v>
      </c>
      <c r="H3610" t="s">
        <v>13474</v>
      </c>
      <c r="I3610" s="69" t="str">
        <f>"*"&amp;C3610</f>
        <v>*The Goblins Are upon You! (NE)</v>
      </c>
    </row>
    <row r="3611" spans="1:9" x14ac:dyDescent="0.25">
      <c r="A3611" t="s">
        <v>3715</v>
      </c>
      <c r="B3611">
        <f>COUNTIF(progressive!C$13:BW$227,'cards-dc.json'!I4279)</f>
        <v>0</v>
      </c>
      <c r="C3611" t="s">
        <v>7754</v>
      </c>
      <c r="D3611" t="s">
        <v>3837</v>
      </c>
      <c r="E3611" s="56" t="s">
        <v>3951</v>
      </c>
      <c r="F3611">
        <v>0</v>
      </c>
      <c r="G3611">
        <v>0</v>
      </c>
      <c r="H3611" t="s">
        <v>13475</v>
      </c>
      <c r="I3611" s="69" t="str">
        <f>"*"&amp;C3611</f>
        <v>*The Great Battle of Our Time (WR)</v>
      </c>
    </row>
    <row r="3612" spans="1:9" x14ac:dyDescent="0.25">
      <c r="A3612" t="s">
        <v>390</v>
      </c>
      <c r="B3612">
        <f>COUNTIF(progressive!C$13:BW$227,'cards-dc.json'!I395)</f>
        <v>7</v>
      </c>
      <c r="C3612" t="s">
        <v>7755</v>
      </c>
      <c r="D3612" t="s">
        <v>3835</v>
      </c>
      <c r="E3612" s="56" t="s">
        <v>3926</v>
      </c>
      <c r="F3612" t="s">
        <v>9791</v>
      </c>
      <c r="G3612" t="s">
        <v>9788</v>
      </c>
      <c r="H3612" t="s">
        <v>13476</v>
      </c>
      <c r="I3612" s="69" t="str">
        <f>"*"&amp;C3612</f>
        <v>*The Great Eagles (TW)</v>
      </c>
    </row>
    <row r="3613" spans="1:9" x14ac:dyDescent="0.25">
      <c r="A3613" t="s">
        <v>1234</v>
      </c>
      <c r="B3613">
        <f>COUNTIF(progressive!C$13:BW$227,'cards-dc.json'!I1749)</f>
        <v>0</v>
      </c>
      <c r="C3613" t="s">
        <v>7756</v>
      </c>
      <c r="D3613" t="s">
        <v>3813</v>
      </c>
      <c r="E3613" t="s">
        <v>3936</v>
      </c>
      <c r="F3613" t="s">
        <v>9790</v>
      </c>
      <c r="G3613" t="s">
        <v>9784</v>
      </c>
      <c r="H3613" t="s">
        <v>13477</v>
      </c>
      <c r="I3613" s="69" t="str">
        <f>"*"&amp;C3613</f>
        <v>*The Great Eye (AS)</v>
      </c>
    </row>
    <row r="3614" spans="1:9" x14ac:dyDescent="0.25">
      <c r="A3614" t="s">
        <v>9877</v>
      </c>
      <c r="B3614">
        <f>COUNTIF(progressive!C$13:BW$227,'cards-dc.json'!I3113)</f>
        <v>0</v>
      </c>
      <c r="C3614" t="s">
        <v>9952</v>
      </c>
      <c r="D3614" t="s">
        <v>3831</v>
      </c>
      <c r="E3614" s="56"/>
      <c r="H3614" t="s">
        <v>13478</v>
      </c>
      <c r="I3614" s="69" t="str">
        <f>"*"&amp;C3614</f>
        <v>*The Great Gardener (RS)</v>
      </c>
    </row>
    <row r="3615" spans="1:9" x14ac:dyDescent="0.25">
      <c r="A3615" t="s">
        <v>166</v>
      </c>
      <c r="B3615">
        <f>COUNTIF(progressive!C$13:BW$227,'cards-dc.json'!I169)</f>
        <v>0</v>
      </c>
      <c r="C3615" t="s">
        <v>7757</v>
      </c>
      <c r="D3615" t="s">
        <v>3835</v>
      </c>
      <c r="E3615" s="56" t="s">
        <v>3927</v>
      </c>
      <c r="F3615" t="s">
        <v>9789</v>
      </c>
      <c r="G3615" t="s">
        <v>9786</v>
      </c>
      <c r="H3615" t="s">
        <v>13479</v>
      </c>
      <c r="I3615" s="69" t="str">
        <f>"*"&amp;C3615</f>
        <v>*The Great Goblin (TW)</v>
      </c>
    </row>
    <row r="3616" spans="1:9" x14ac:dyDescent="0.25">
      <c r="A3616" t="s">
        <v>1355</v>
      </c>
      <c r="B3616">
        <f>COUNTIF(progressive!C$13:BW$227,'cards-dc.json'!I1911)</f>
        <v>0</v>
      </c>
      <c r="C3616" t="s">
        <v>7758</v>
      </c>
      <c r="D3616" t="s">
        <v>3836</v>
      </c>
      <c r="E3616" t="s">
        <v>3936</v>
      </c>
      <c r="F3616" t="s">
        <v>9790</v>
      </c>
      <c r="G3616" t="s">
        <v>9796</v>
      </c>
      <c r="H3616" t="s">
        <v>13480</v>
      </c>
      <c r="I3616" s="69" t="str">
        <f>"*"&amp;C3616</f>
        <v>*The Great Hunt (WH)</v>
      </c>
    </row>
    <row r="3617" spans="1:9" x14ac:dyDescent="0.25">
      <c r="A3617" t="s">
        <v>3450</v>
      </c>
      <c r="B3617">
        <f>COUNTIF(progressive!C$13:BW$227,'cards-dc.json'!I4118)</f>
        <v>0</v>
      </c>
      <c r="C3617" t="s">
        <v>7759</v>
      </c>
      <c r="D3617" t="s">
        <v>3832</v>
      </c>
      <c r="E3617" s="56" t="s">
        <v>3951</v>
      </c>
      <c r="F3617">
        <v>0</v>
      </c>
      <c r="G3617">
        <v>0</v>
      </c>
      <c r="H3617" t="s">
        <v>13481</v>
      </c>
      <c r="I3617" s="69" t="str">
        <f>"*"&amp;C3617</f>
        <v>*The Great Oasis [H] (SL)</v>
      </c>
    </row>
    <row r="3618" spans="1:9" x14ac:dyDescent="0.25">
      <c r="A3618" t="s">
        <v>3450</v>
      </c>
      <c r="B3618">
        <f>COUNTIF(progressive!C$13:BW$227,'cards-dc.json'!I4119)</f>
        <v>0</v>
      </c>
      <c r="C3618" t="s">
        <v>7760</v>
      </c>
      <c r="D3618" t="s">
        <v>3832</v>
      </c>
      <c r="E3618" s="56" t="s">
        <v>3951</v>
      </c>
      <c r="F3618">
        <v>0</v>
      </c>
      <c r="G3618">
        <v>0</v>
      </c>
      <c r="H3618" t="s">
        <v>13482</v>
      </c>
      <c r="I3618" s="69" t="str">
        <f>"*"&amp;C3618</f>
        <v>*The Great Oasis [M] (SL)</v>
      </c>
    </row>
    <row r="3619" spans="1:9" x14ac:dyDescent="0.25">
      <c r="A3619" t="s">
        <v>3223</v>
      </c>
      <c r="B3619">
        <f>COUNTIF(progressive!C$13:BW$227,'cards-dc.json'!I3114)</f>
        <v>0</v>
      </c>
      <c r="C3619" t="s">
        <v>7761</v>
      </c>
      <c r="D3619" t="s">
        <v>3831</v>
      </c>
      <c r="E3619" t="s">
        <v>3951</v>
      </c>
      <c r="F3619">
        <v>0</v>
      </c>
      <c r="G3619">
        <v>0</v>
      </c>
      <c r="H3619" t="s">
        <v>13483</v>
      </c>
      <c r="I3619" s="69" t="str">
        <f>"*"&amp;C3619</f>
        <v>*The Great Willow (RS)</v>
      </c>
    </row>
    <row r="3620" spans="1:9" x14ac:dyDescent="0.25">
      <c r="A3620" t="s">
        <v>3029</v>
      </c>
      <c r="B3620">
        <f>COUNTIF(progressive!C$13:BW$227,'cards-dc.json'!I2828)</f>
        <v>0</v>
      </c>
      <c r="C3620" t="s">
        <v>7762</v>
      </c>
      <c r="D3620" t="s">
        <v>3829</v>
      </c>
      <c r="E3620" t="s">
        <v>3951</v>
      </c>
      <c r="F3620">
        <v>0</v>
      </c>
      <c r="G3620">
        <v>0</v>
      </c>
      <c r="H3620" t="s">
        <v>13484</v>
      </c>
      <c r="I3620" s="69" t="str">
        <f>"*"&amp;C3620</f>
        <v>*The Greening of the North (NW)</v>
      </c>
    </row>
    <row r="3621" spans="1:9" x14ac:dyDescent="0.25">
      <c r="A3621" t="s">
        <v>1356</v>
      </c>
      <c r="B3621">
        <f>COUNTIF(progressive!C$13:BW$227,'cards-dc.json'!I1912)</f>
        <v>0</v>
      </c>
      <c r="C3621" t="s">
        <v>7763</v>
      </c>
      <c r="D3621" t="s">
        <v>3836</v>
      </c>
      <c r="E3621" s="56" t="s">
        <v>3939</v>
      </c>
      <c r="F3621" t="s">
        <v>9790</v>
      </c>
      <c r="G3621" t="s">
        <v>9796</v>
      </c>
      <c r="H3621" t="s">
        <v>13485</v>
      </c>
      <c r="I3621" s="69" t="str">
        <f>"*"&amp;C3621</f>
        <v>*The Grey Hat (WH)</v>
      </c>
    </row>
    <row r="3622" spans="1:9" x14ac:dyDescent="0.25">
      <c r="A3622" t="s">
        <v>695</v>
      </c>
      <c r="B3622">
        <f>COUNTIF(progressive!C$13:BW$227,'cards-dc.json'!I1064)</f>
        <v>0</v>
      </c>
      <c r="C3622" t="s">
        <v>7764</v>
      </c>
      <c r="D3622" t="s">
        <v>3820</v>
      </c>
      <c r="E3622" t="s">
        <v>3936</v>
      </c>
      <c r="F3622" t="s">
        <v>9787</v>
      </c>
      <c r="G3622" t="s">
        <v>9784</v>
      </c>
      <c r="H3622" t="s">
        <v>13486</v>
      </c>
      <c r="I3622" s="69" t="str">
        <f>"*"&amp;C3622</f>
        <v>*The Grimburgoth (DM)</v>
      </c>
    </row>
    <row r="3623" spans="1:9" x14ac:dyDescent="0.25">
      <c r="A3623" t="s">
        <v>3716</v>
      </c>
      <c r="B3623">
        <f>COUNTIF(progressive!C$13:BW$227,'cards-dc.json'!I4280)</f>
        <v>0</v>
      </c>
      <c r="C3623" t="s">
        <v>7765</v>
      </c>
      <c r="D3623" t="s">
        <v>3837</v>
      </c>
      <c r="E3623" s="56" t="s">
        <v>3951</v>
      </c>
      <c r="F3623">
        <v>0</v>
      </c>
      <c r="G3623">
        <v>0</v>
      </c>
      <c r="H3623" t="s">
        <v>13487</v>
      </c>
      <c r="I3623" s="69" t="str">
        <f>"*"&amp;C3623</f>
        <v>*The Gwaedhel-spear (WR)</v>
      </c>
    </row>
    <row r="3624" spans="1:9" x14ac:dyDescent="0.25">
      <c r="A3624" t="s">
        <v>3717</v>
      </c>
      <c r="B3624">
        <f>COUNTIF(progressive!C$13:BW$227,'cards-dc.json'!I4281)</f>
        <v>9</v>
      </c>
      <c r="C3624" t="s">
        <v>7766</v>
      </c>
      <c r="D3624" t="s">
        <v>3837</v>
      </c>
      <c r="E3624" s="56" t="s">
        <v>3951</v>
      </c>
      <c r="F3624">
        <v>0</v>
      </c>
      <c r="G3624">
        <v>0</v>
      </c>
      <c r="H3624" t="s">
        <v>13488</v>
      </c>
      <c r="I3624" s="69" t="str">
        <f>"*"&amp;C3624</f>
        <v>*The Gwaedhel-sword (WR)</v>
      </c>
    </row>
    <row r="3625" spans="1:9" x14ac:dyDescent="0.25">
      <c r="A3625" t="s">
        <v>9912</v>
      </c>
      <c r="B3625">
        <f>COUNTIF(progressive!C$13:BW$227,'cards-dc.json'!I3272)</f>
        <v>0</v>
      </c>
      <c r="C3625" t="s">
        <v>9991</v>
      </c>
      <c r="D3625" t="s">
        <v>3834</v>
      </c>
      <c r="E3625" s="56"/>
      <c r="H3625" t="s">
        <v>13489</v>
      </c>
      <c r="I3625" s="69" t="str">
        <f>"*"&amp;C3625</f>
        <v>*The Hand That Gives Us (TI)</v>
      </c>
    </row>
    <row r="3626" spans="1:9" x14ac:dyDescent="0.25">
      <c r="A3626" t="s">
        <v>2781</v>
      </c>
      <c r="B3626">
        <f>COUNTIF(progressive!C$13:BW$227,'cards-dc.json'!I2970)</f>
        <v>0</v>
      </c>
      <c r="C3626" t="s">
        <v>7767</v>
      </c>
      <c r="D3626" t="s">
        <v>3826</v>
      </c>
      <c r="E3626" t="s">
        <v>3951</v>
      </c>
      <c r="F3626">
        <v>0</v>
      </c>
      <c r="G3626">
        <v>0</v>
      </c>
      <c r="H3626" t="s">
        <v>13490</v>
      </c>
      <c r="I3626" s="69" t="str">
        <f>"*"&amp;C3626</f>
        <v>*The Helm and Bow (ML)</v>
      </c>
    </row>
    <row r="3627" spans="1:9" x14ac:dyDescent="0.25">
      <c r="A3627" t="s">
        <v>1601</v>
      </c>
      <c r="B3627">
        <f>COUNTIF(progressive!C$13:BW$227,'cards-dc.json'!I2179)</f>
        <v>0</v>
      </c>
      <c r="C3627" t="s">
        <v>7768</v>
      </c>
      <c r="D3627" t="s">
        <v>3822</v>
      </c>
      <c r="E3627">
        <v>0</v>
      </c>
      <c r="F3627">
        <v>0</v>
      </c>
      <c r="G3627">
        <v>0</v>
      </c>
      <c r="H3627" t="s">
        <v>13491</v>
      </c>
      <c r="I3627" s="69" t="str">
        <f>"*"&amp;C3627</f>
        <v>*The High Sea (FB)</v>
      </c>
    </row>
    <row r="3628" spans="1:9" x14ac:dyDescent="0.25">
      <c r="A3628" t="s">
        <v>3451</v>
      </c>
      <c r="B3628">
        <f>COUNTIF(progressive!C$13:BW$227,'cards-dc.json'!I4120)</f>
        <v>0</v>
      </c>
      <c r="C3628" t="s">
        <v>7769</v>
      </c>
      <c r="D3628" t="s">
        <v>3832</v>
      </c>
      <c r="E3628" s="56">
        <v>0</v>
      </c>
      <c r="F3628">
        <v>0</v>
      </c>
      <c r="G3628">
        <v>0</v>
      </c>
      <c r="H3628" t="s">
        <v>13492</v>
      </c>
      <c r="I3628" s="69" t="str">
        <f>"*"&amp;C3628</f>
        <v>*The Hospice of Lost Faith [H] (SL)</v>
      </c>
    </row>
    <row r="3629" spans="1:9" x14ac:dyDescent="0.25">
      <c r="A3629" t="s">
        <v>3451</v>
      </c>
      <c r="B3629">
        <f>COUNTIF(progressive!C$13:BW$227,'cards-dc.json'!I4121)</f>
        <v>0</v>
      </c>
      <c r="C3629" t="s">
        <v>7770</v>
      </c>
      <c r="D3629" t="s">
        <v>3832</v>
      </c>
      <c r="E3629" s="56">
        <v>0</v>
      </c>
      <c r="F3629">
        <v>0</v>
      </c>
      <c r="G3629">
        <v>0</v>
      </c>
      <c r="H3629" t="s">
        <v>13493</v>
      </c>
      <c r="I3629" s="69" t="str">
        <f>"*"&amp;C3629</f>
        <v>*The Hospice of Lost Faith [M] (SL)</v>
      </c>
    </row>
    <row r="3630" spans="1:9" x14ac:dyDescent="0.25">
      <c r="A3630" t="s">
        <v>3718</v>
      </c>
      <c r="B3630">
        <f>COUNTIF(progressive!C$13:BW$227,'cards-dc.json'!I4282)</f>
        <v>0</v>
      </c>
      <c r="C3630" t="s">
        <v>7771</v>
      </c>
      <c r="D3630" t="s">
        <v>3837</v>
      </c>
      <c r="E3630" s="56" t="s">
        <v>3951</v>
      </c>
      <c r="F3630">
        <v>0</v>
      </c>
      <c r="G3630">
        <v>0</v>
      </c>
      <c r="H3630" t="s">
        <v>13494</v>
      </c>
      <c r="I3630" s="69" t="str">
        <f>"*"&amp;C3630</f>
        <v>*The Hour is Come (WR)</v>
      </c>
    </row>
    <row r="3631" spans="1:9" x14ac:dyDescent="0.25">
      <c r="A3631" t="s">
        <v>3719</v>
      </c>
      <c r="B3631">
        <f>COUNTIF(progressive!C$13:BW$227,'cards-dc.json'!I4283)</f>
        <v>0</v>
      </c>
      <c r="C3631" t="s">
        <v>7772</v>
      </c>
      <c r="D3631" t="s">
        <v>3837</v>
      </c>
      <c r="E3631" s="56" t="s">
        <v>3951</v>
      </c>
      <c r="F3631">
        <v>0</v>
      </c>
      <c r="G3631">
        <v>0</v>
      </c>
      <c r="H3631" t="s">
        <v>13495</v>
      </c>
      <c r="I3631" s="69" t="str">
        <f>"*"&amp;C3631</f>
        <v>*The House of Mardil (WR)</v>
      </c>
    </row>
    <row r="3632" spans="1:9" x14ac:dyDescent="0.25">
      <c r="A3632" t="s">
        <v>828</v>
      </c>
      <c r="B3632">
        <f>COUNTIF(progressive!C$13:BW$227,'cards-dc.json'!I1197)</f>
        <v>0</v>
      </c>
      <c r="C3632" t="s">
        <v>7773</v>
      </c>
      <c r="D3632" t="s">
        <v>3820</v>
      </c>
      <c r="E3632" s="56" t="s">
        <v>3940</v>
      </c>
      <c r="F3632" t="s">
        <v>9790</v>
      </c>
      <c r="G3632" t="s">
        <v>9788</v>
      </c>
      <c r="H3632" t="s">
        <v>13496</v>
      </c>
      <c r="I3632" s="69" t="str">
        <f>"*"&amp;C3632</f>
        <v>*The Hunt (DM)</v>
      </c>
    </row>
    <row r="3633" spans="1:9" x14ac:dyDescent="0.25">
      <c r="A3633" t="s">
        <v>391</v>
      </c>
      <c r="B3633">
        <f>COUNTIF(progressive!C$13:BW$227,'cards-dc.json'!I1527)</f>
        <v>0</v>
      </c>
      <c r="C3633" t="s">
        <v>7775</v>
      </c>
      <c r="D3633" t="s">
        <v>3825</v>
      </c>
      <c r="E3633" s="56" t="s">
        <v>3927</v>
      </c>
      <c r="F3633" t="s">
        <v>9783</v>
      </c>
      <c r="G3633" t="s">
        <v>9784</v>
      </c>
      <c r="H3633" t="s">
        <v>13497</v>
      </c>
      <c r="I3633" s="69" t="str">
        <f>"*"&amp;C3633</f>
        <v>*The Iron Crown [M] (LE)</v>
      </c>
    </row>
    <row r="3634" spans="1:9" x14ac:dyDescent="0.25">
      <c r="A3634" t="s">
        <v>391</v>
      </c>
      <c r="B3634">
        <f>COUNTIF(progressive!C$13:BW$227,'cards-dc.json'!I396)</f>
        <v>3</v>
      </c>
      <c r="C3634" t="s">
        <v>7774</v>
      </c>
      <c r="D3634" t="s">
        <v>3835</v>
      </c>
      <c r="E3634" t="s">
        <v>8517</v>
      </c>
      <c r="F3634" t="s">
        <v>9783</v>
      </c>
      <c r="G3634" t="s">
        <v>9788</v>
      </c>
      <c r="H3634" t="s">
        <v>13498</v>
      </c>
      <c r="I3634" s="69" t="str">
        <f>"*"&amp;C3634</f>
        <v>*The Iron Crown [H] (TW)</v>
      </c>
    </row>
    <row r="3635" spans="1:9" x14ac:dyDescent="0.25">
      <c r="A3635" t="s">
        <v>3763</v>
      </c>
      <c r="B3635">
        <f>COUNTIF(progressive!C$13:BW$227,'cards-dc.json'!I4339)</f>
        <v>0</v>
      </c>
      <c r="C3635" t="s">
        <v>7776</v>
      </c>
      <c r="D3635" t="s">
        <v>3816</v>
      </c>
      <c r="E3635" s="56" t="s">
        <v>3951</v>
      </c>
      <c r="F3635">
        <v>0</v>
      </c>
      <c r="G3635">
        <v>0</v>
      </c>
      <c r="H3635" t="s">
        <v>13499</v>
      </c>
      <c r="I3635" s="69" t="str">
        <f>"*"&amp;C3635</f>
        <v>*The Iron Troll (BU)</v>
      </c>
    </row>
    <row r="3636" spans="1:9" x14ac:dyDescent="0.25">
      <c r="A3636" t="s">
        <v>838</v>
      </c>
      <c r="B3636">
        <f>COUNTIF(progressive!C$13:BW$227,'cards-dc.json'!I1794)</f>
        <v>0</v>
      </c>
      <c r="C3636" t="s">
        <v>7778</v>
      </c>
      <c r="D3636" t="s">
        <v>3813</v>
      </c>
      <c r="E3636" t="s">
        <v>3935</v>
      </c>
      <c r="F3636" t="s">
        <v>9793</v>
      </c>
      <c r="G3636" t="s">
        <v>9784</v>
      </c>
      <c r="H3636" t="s">
        <v>13500</v>
      </c>
      <c r="I3636" s="69" t="str">
        <f>"*"&amp;C3636</f>
        <v>*The Iron-deeps [M] (AS)</v>
      </c>
    </row>
    <row r="3637" spans="1:9" x14ac:dyDescent="0.25">
      <c r="A3637" t="s">
        <v>838</v>
      </c>
      <c r="B3637">
        <f>COUNTIF(progressive!C$13:BW$227,'cards-dc.json'!I2024)</f>
        <v>0</v>
      </c>
      <c r="C3637" t="s">
        <v>7779</v>
      </c>
      <c r="D3637" t="s">
        <v>3814</v>
      </c>
      <c r="E3637" t="s">
        <v>3927</v>
      </c>
      <c r="F3637" t="s">
        <v>9793</v>
      </c>
      <c r="G3637" t="s">
        <v>4150</v>
      </c>
      <c r="H3637" t="s">
        <v>13500</v>
      </c>
      <c r="I3637" s="69" t="str">
        <f>"*"&amp;C3637</f>
        <v>*The Iron-deeps [B] (BA)</v>
      </c>
    </row>
    <row r="3638" spans="1:9" x14ac:dyDescent="0.25">
      <c r="A3638" t="s">
        <v>838</v>
      </c>
      <c r="B3638">
        <f>COUNTIF(progressive!C$13:BW$227,'cards-dc.json'!I1207)</f>
        <v>1</v>
      </c>
      <c r="C3638" t="s">
        <v>7777</v>
      </c>
      <c r="D3638" t="s">
        <v>3820</v>
      </c>
      <c r="E3638" t="s">
        <v>3936</v>
      </c>
      <c r="F3638" t="s">
        <v>9793</v>
      </c>
      <c r="G3638" t="s">
        <v>9788</v>
      </c>
      <c r="H3638" t="s">
        <v>13501</v>
      </c>
      <c r="I3638" s="69" t="str">
        <f>"*"&amp;C3638</f>
        <v>*The Iron-deeps [H] (DM)</v>
      </c>
    </row>
    <row r="3639" spans="1:9" x14ac:dyDescent="0.25">
      <c r="A3639" t="s">
        <v>2782</v>
      </c>
      <c r="B3639">
        <f>COUNTIF(progressive!C$13:BW$227,'cards-dc.json'!I2971)</f>
        <v>0</v>
      </c>
      <c r="C3639" t="s">
        <v>7780</v>
      </c>
      <c r="D3639" t="s">
        <v>3826</v>
      </c>
      <c r="E3639" s="56" t="s">
        <v>3951</v>
      </c>
      <c r="F3639">
        <v>0</v>
      </c>
      <c r="G3639">
        <v>0</v>
      </c>
      <c r="H3639" t="s">
        <v>13502</v>
      </c>
      <c r="I3639" s="69" t="str">
        <f>"*"&amp;C3639</f>
        <v>*The Iron-pit (ML)</v>
      </c>
    </row>
    <row r="3640" spans="1:9" x14ac:dyDescent="0.25">
      <c r="A3640" t="s">
        <v>1235</v>
      </c>
      <c r="B3640">
        <f>COUNTIF(progressive!C$13:BW$227,'cards-dc.json'!I1750)</f>
        <v>0</v>
      </c>
      <c r="C3640" t="s">
        <v>7781</v>
      </c>
      <c r="D3640" t="s">
        <v>3813</v>
      </c>
      <c r="E3640" t="s">
        <v>3946</v>
      </c>
      <c r="F3640" t="s">
        <v>9783</v>
      </c>
      <c r="G3640" t="s">
        <v>9788</v>
      </c>
      <c r="H3640" t="s">
        <v>13503</v>
      </c>
      <c r="I3640" s="69" t="str">
        <f>"*"&amp;C3640</f>
        <v>*The Ithil-stone (AS)</v>
      </c>
    </row>
    <row r="3641" spans="1:9" x14ac:dyDescent="0.25">
      <c r="A3641" t="s">
        <v>2080</v>
      </c>
      <c r="B3641">
        <f>COUNTIF(progressive!C$13:BW$227,'cards-dc.json'!I3358)</f>
        <v>0</v>
      </c>
      <c r="C3641" t="s">
        <v>7782</v>
      </c>
      <c r="D3641" t="s">
        <v>3815</v>
      </c>
      <c r="E3641" s="56" t="s">
        <v>3951</v>
      </c>
      <c r="F3641">
        <v>0</v>
      </c>
      <c r="G3641">
        <v>0</v>
      </c>
      <c r="H3641" t="s">
        <v>13504</v>
      </c>
      <c r="I3641" s="69" t="str">
        <f>"*"&amp;C3641</f>
        <v>*The Khanîm (BO)</v>
      </c>
    </row>
    <row r="3642" spans="1:9" x14ac:dyDescent="0.25">
      <c r="A3642" t="s">
        <v>2221</v>
      </c>
      <c r="B3642">
        <f>COUNTIF(progressive!C$13:BW$227,'cards-dc.json'!I3527)</f>
        <v>0</v>
      </c>
      <c r="C3642" t="s">
        <v>7783</v>
      </c>
      <c r="D3642" t="s">
        <v>3817</v>
      </c>
      <c r="E3642" s="56" t="s">
        <v>3951</v>
      </c>
      <c r="F3642">
        <v>0</v>
      </c>
      <c r="G3642">
        <v>0</v>
      </c>
      <c r="H3642" t="s">
        <v>10124</v>
      </c>
      <c r="I3642" s="69" t="str">
        <f>"*"&amp;C3642</f>
        <v>*The King of Tantûrak (CA)</v>
      </c>
    </row>
    <row r="3643" spans="1:9" x14ac:dyDescent="0.25">
      <c r="A3643" t="s">
        <v>1602</v>
      </c>
      <c r="B3643">
        <f>COUNTIF(progressive!C$13:BW$227,'cards-dc.json'!I2180)</f>
        <v>0</v>
      </c>
      <c r="C3643" t="s">
        <v>7784</v>
      </c>
      <c r="D3643" t="s">
        <v>3822</v>
      </c>
      <c r="E3643" s="56">
        <v>0</v>
      </c>
      <c r="F3643">
        <v>0</v>
      </c>
      <c r="G3643">
        <v>0</v>
      </c>
      <c r="H3643" t="s">
        <v>13505</v>
      </c>
      <c r="I3643" s="69" t="str">
        <f>"*"&amp;C3643</f>
        <v>*The King's Hunting (FB)</v>
      </c>
    </row>
    <row r="3644" spans="1:9" x14ac:dyDescent="0.25">
      <c r="A3644" t="s">
        <v>3720</v>
      </c>
      <c r="B3644">
        <f>COUNTIF(progressive!C$13:BW$227,'cards-dc.json'!I4284)</f>
        <v>0</v>
      </c>
      <c r="C3644" t="s">
        <v>7785</v>
      </c>
      <c r="D3644" t="s">
        <v>3837</v>
      </c>
      <c r="E3644" s="56" t="s">
        <v>3951</v>
      </c>
      <c r="F3644">
        <v>0</v>
      </c>
      <c r="G3644">
        <v>0</v>
      </c>
      <c r="H3644" t="s">
        <v>13506</v>
      </c>
      <c r="I3644" s="69" t="str">
        <f>"*"&amp;C3644</f>
        <v>*The King's Men (WR)</v>
      </c>
    </row>
    <row r="3645" spans="1:9" x14ac:dyDescent="0.25">
      <c r="A3645" t="s">
        <v>2370</v>
      </c>
      <c r="B3645">
        <f>COUNTIF(progressive!C$13:BW$227,'cards-dc.json'!I3723)</f>
        <v>0</v>
      </c>
      <c r="C3645" t="s">
        <v>7786</v>
      </c>
      <c r="D3645" t="s">
        <v>3821</v>
      </c>
      <c r="E3645" s="56" t="s">
        <v>3951</v>
      </c>
      <c r="F3645">
        <v>0</v>
      </c>
      <c r="G3645">
        <v>0</v>
      </c>
      <c r="H3645" t="s">
        <v>13507</v>
      </c>
      <c r="I3645" s="69" t="str">
        <f>"*"&amp;C3645</f>
        <v>*The Knifeless Ones (DS)</v>
      </c>
    </row>
    <row r="3646" spans="1:9" x14ac:dyDescent="0.25">
      <c r="A3646" t="s">
        <v>3721</v>
      </c>
      <c r="B3646">
        <f>COUNTIF(progressive!C$13:BW$227,'cards-dc.json'!I4285)</f>
        <v>0</v>
      </c>
      <c r="C3646" t="s">
        <v>7787</v>
      </c>
      <c r="D3646" t="s">
        <v>3837</v>
      </c>
      <c r="E3646" s="56" t="s">
        <v>3951</v>
      </c>
      <c r="F3646">
        <v>0</v>
      </c>
      <c r="G3646">
        <v>0</v>
      </c>
      <c r="H3646" t="s">
        <v>13508</v>
      </c>
      <c r="I3646" s="69" t="str">
        <f>"*"&amp;C3646</f>
        <v>*The Kuilëondo (WR)</v>
      </c>
    </row>
    <row r="3647" spans="1:9" x14ac:dyDescent="0.25">
      <c r="A3647" t="s">
        <v>3238</v>
      </c>
      <c r="B3647">
        <f>COUNTIF(progressive!C$13:BW$227,'cards-dc.json'!I3136)</f>
        <v>0</v>
      </c>
      <c r="C3647" t="s">
        <v>7788</v>
      </c>
      <c r="D3647" t="s">
        <v>3831</v>
      </c>
      <c r="E3647" s="56">
        <v>0</v>
      </c>
      <c r="F3647">
        <v>0</v>
      </c>
      <c r="G3647">
        <v>0</v>
      </c>
      <c r="H3647" t="s">
        <v>13509</v>
      </c>
      <c r="I3647" s="69" t="str">
        <f>"*"&amp;C3647</f>
        <v>*The Last Bridge [H] (RS)</v>
      </c>
    </row>
    <row r="3648" spans="1:9" x14ac:dyDescent="0.25">
      <c r="A3648" t="s">
        <v>3238</v>
      </c>
      <c r="B3648">
        <f>COUNTIF(progressive!C$13:BW$227,'cards-dc.json'!I3137)</f>
        <v>0</v>
      </c>
      <c r="C3648" t="s">
        <v>7789</v>
      </c>
      <c r="D3648" t="s">
        <v>3831</v>
      </c>
      <c r="E3648" s="56">
        <v>0</v>
      </c>
      <c r="F3648">
        <v>0</v>
      </c>
      <c r="G3648">
        <v>0</v>
      </c>
      <c r="H3648" t="s">
        <v>13510</v>
      </c>
      <c r="I3648" s="69" t="str">
        <f>"*"&amp;C3648</f>
        <v>*The Last Bridge [M] (RS)</v>
      </c>
    </row>
    <row r="3649" spans="1:9" x14ac:dyDescent="0.25">
      <c r="A3649" t="s">
        <v>2339</v>
      </c>
      <c r="B3649">
        <f>COUNTIF(progressive!C$13:BW$227,'cards-dc.json'!I3687)</f>
        <v>0</v>
      </c>
      <c r="C3649" t="s">
        <v>7790</v>
      </c>
      <c r="D3649" t="s">
        <v>3818</v>
      </c>
      <c r="E3649" t="s">
        <v>3951</v>
      </c>
      <c r="F3649">
        <v>0</v>
      </c>
      <c r="G3649">
        <v>0</v>
      </c>
      <c r="H3649" t="s">
        <v>13511</v>
      </c>
      <c r="I3649" s="69" t="str">
        <f>"*"&amp;C3649</f>
        <v>*The Lava-deeps (CP)</v>
      </c>
    </row>
    <row r="3650" spans="1:9" x14ac:dyDescent="0.25">
      <c r="A3650" t="s">
        <v>1088</v>
      </c>
      <c r="B3650">
        <f>COUNTIF(progressive!C$13:BW$227,'cards-dc.json'!I1528)</f>
        <v>0</v>
      </c>
      <c r="C3650" t="s">
        <v>7791</v>
      </c>
      <c r="D3650" t="s">
        <v>3825</v>
      </c>
      <c r="E3650" t="s">
        <v>3943</v>
      </c>
      <c r="F3650" t="s">
        <v>9783</v>
      </c>
      <c r="G3650" t="s">
        <v>9784</v>
      </c>
      <c r="H3650" t="s">
        <v>13512</v>
      </c>
      <c r="I3650" s="69" t="str">
        <f>"*"&amp;C3650</f>
        <v>*The Least of Gold Rings (LE)</v>
      </c>
    </row>
    <row r="3651" spans="1:9" x14ac:dyDescent="0.25">
      <c r="A3651" t="s">
        <v>1089</v>
      </c>
      <c r="B3651">
        <f>COUNTIF(progressive!C$13:BW$227,'cards-dc.json'!I1529)</f>
        <v>0</v>
      </c>
      <c r="C3651" t="s">
        <v>7792</v>
      </c>
      <c r="D3651" t="s">
        <v>3825</v>
      </c>
      <c r="E3651" t="s">
        <v>3927</v>
      </c>
      <c r="F3651" t="s">
        <v>9790</v>
      </c>
      <c r="G3651" t="s">
        <v>9784</v>
      </c>
      <c r="H3651" t="s">
        <v>13513</v>
      </c>
      <c r="I3651" s="69" t="str">
        <f>"*"&amp;C3651</f>
        <v>*The Lidless Eye (LE)</v>
      </c>
    </row>
    <row r="3652" spans="1:9" x14ac:dyDescent="0.25">
      <c r="A3652" t="s">
        <v>2109</v>
      </c>
      <c r="B3652">
        <f>COUNTIF(progressive!C$13:BW$227,'cards-dc.json'!I3410)</f>
        <v>0</v>
      </c>
      <c r="C3652" t="s">
        <v>7793</v>
      </c>
      <c r="D3652" t="s">
        <v>3815</v>
      </c>
      <c r="E3652" t="s">
        <v>3951</v>
      </c>
      <c r="F3652">
        <v>0</v>
      </c>
      <c r="G3652">
        <v>0</v>
      </c>
      <c r="H3652" t="s">
        <v>13514</v>
      </c>
      <c r="I3652" s="69" t="str">
        <f>"*"&amp;C3652</f>
        <v>*The Limestone-caverns (BO)</v>
      </c>
    </row>
    <row r="3653" spans="1:9" x14ac:dyDescent="0.25">
      <c r="A3653" t="s">
        <v>475</v>
      </c>
      <c r="B3653">
        <f>COUNTIF(progressive!C$13:BW$227,'cards-dc.json'!I1625)</f>
        <v>0</v>
      </c>
      <c r="C3653" t="s">
        <v>7795</v>
      </c>
      <c r="D3653" t="s">
        <v>3825</v>
      </c>
      <c r="E3653" t="s">
        <v>3924</v>
      </c>
      <c r="F3653" t="s">
        <v>9793</v>
      </c>
      <c r="G3653" t="s">
        <v>9784</v>
      </c>
      <c r="H3653" t="s">
        <v>13515</v>
      </c>
      <c r="I3653" s="69" t="str">
        <f>"*"&amp;C3653</f>
        <v>*The Lonely Mountain [M] (LE)</v>
      </c>
    </row>
    <row r="3654" spans="1:9" x14ac:dyDescent="0.25">
      <c r="A3654" t="s">
        <v>475</v>
      </c>
      <c r="B3654">
        <f>COUNTIF(progressive!C$13:BW$227,'cards-dc.json'!I480)</f>
        <v>0</v>
      </c>
      <c r="C3654" t="s">
        <v>7794</v>
      </c>
      <c r="D3654" t="s">
        <v>3835</v>
      </c>
      <c r="E3654" s="56" t="s">
        <v>3924</v>
      </c>
      <c r="F3654" t="s">
        <v>9793</v>
      </c>
      <c r="G3654" t="s">
        <v>9788</v>
      </c>
      <c r="H3654" t="s">
        <v>13516</v>
      </c>
      <c r="I3654" s="69" t="str">
        <f>"*"&amp;C3654</f>
        <v>*The Lonely Mountain [H] (TW)</v>
      </c>
    </row>
    <row r="3655" spans="1:9" x14ac:dyDescent="0.25">
      <c r="A3655" t="s">
        <v>3030</v>
      </c>
      <c r="B3655">
        <f>COUNTIF(progressive!C$13:BW$227,'cards-dc.json'!I2829)</f>
        <v>0</v>
      </c>
      <c r="C3655" t="s">
        <v>7796</v>
      </c>
      <c r="D3655" t="s">
        <v>3829</v>
      </c>
      <c r="E3655" s="56" t="s">
        <v>3951</v>
      </c>
      <c r="F3655">
        <v>0</v>
      </c>
      <c r="G3655">
        <v>0</v>
      </c>
      <c r="H3655" t="s">
        <v>13517</v>
      </c>
      <c r="I3655" s="69" t="str">
        <f>"*"&amp;C3655</f>
        <v>*The Long Night (NW)</v>
      </c>
    </row>
    <row r="3656" spans="1:9" x14ac:dyDescent="0.25">
      <c r="A3656" t="s">
        <v>2847</v>
      </c>
      <c r="B3656">
        <f>COUNTIF(progressive!C$13:BW$227,'cards-dc.json'!#REF!)</f>
        <v>0</v>
      </c>
      <c r="C3656" t="s">
        <v>7797</v>
      </c>
      <c r="D3656" t="s">
        <v>3827</v>
      </c>
      <c r="E3656" t="s">
        <v>3951</v>
      </c>
      <c r="F3656">
        <v>0</v>
      </c>
      <c r="G3656">
        <v>0</v>
      </c>
      <c r="H3656" t="s">
        <v>13518</v>
      </c>
      <c r="I3656" s="69" t="str">
        <f>"*"&amp;C3656</f>
        <v>*The Lord of the Rings (MM)</v>
      </c>
    </row>
    <row r="3657" spans="1:9" x14ac:dyDescent="0.25">
      <c r="A3657" t="s">
        <v>2847</v>
      </c>
      <c r="B3657">
        <f>COUNTIF(progressive!C$13:BW$227,'cards-dc.json'!#REF!)</f>
        <v>0</v>
      </c>
      <c r="C3657" t="s">
        <v>7797</v>
      </c>
      <c r="D3657" t="s">
        <v>3827</v>
      </c>
      <c r="E3657" t="s">
        <v>3951</v>
      </c>
      <c r="F3657">
        <v>0</v>
      </c>
      <c r="G3657">
        <v>0</v>
      </c>
      <c r="H3657" t="s">
        <v>13519</v>
      </c>
      <c r="I3657" s="69" t="str">
        <f>"*"&amp;C3657</f>
        <v>*The Lord of the Rings (MM)</v>
      </c>
    </row>
    <row r="3658" spans="1:9" x14ac:dyDescent="0.25">
      <c r="A3658" t="s">
        <v>2222</v>
      </c>
      <c r="B3658">
        <f>COUNTIF(progressive!C$13:BW$227,'cards-dc.json'!I3528)</f>
        <v>0</v>
      </c>
      <c r="C3658" t="s">
        <v>7798</v>
      </c>
      <c r="D3658" t="s">
        <v>3817</v>
      </c>
      <c r="E3658" t="s">
        <v>3951</v>
      </c>
      <c r="F3658">
        <v>0</v>
      </c>
      <c r="G3658">
        <v>0</v>
      </c>
      <c r="H3658" t="s">
        <v>10124</v>
      </c>
      <c r="I3658" s="69" t="str">
        <f>"*"&amp;C3658</f>
        <v>*The Magician (CA)</v>
      </c>
    </row>
    <row r="3659" spans="1:9" x14ac:dyDescent="0.25">
      <c r="A3659" t="s">
        <v>2464</v>
      </c>
      <c r="B3659">
        <f>COUNTIF(progressive!C$13:BW$227,'cards-dc.json'!I3844)</f>
        <v>0</v>
      </c>
      <c r="C3659" t="s">
        <v>7799</v>
      </c>
      <c r="D3659" t="s">
        <v>3823</v>
      </c>
      <c r="E3659" t="s">
        <v>3951</v>
      </c>
      <c r="F3659">
        <v>0</v>
      </c>
      <c r="G3659">
        <v>0</v>
      </c>
      <c r="H3659" t="s">
        <v>13520</v>
      </c>
      <c r="I3659" s="69" t="str">
        <f>"*"&amp;C3659</f>
        <v>*The Master (GW)</v>
      </c>
    </row>
    <row r="3660" spans="1:9" x14ac:dyDescent="0.25">
      <c r="A3660" t="s">
        <v>3722</v>
      </c>
      <c r="B3660">
        <f>COUNTIF(progressive!C$13:BW$227,'cards-dc.json'!I4286)</f>
        <v>0</v>
      </c>
      <c r="C3660" t="s">
        <v>7800</v>
      </c>
      <c r="D3660" t="s">
        <v>3837</v>
      </c>
      <c r="E3660" s="56" t="s">
        <v>3951</v>
      </c>
      <c r="F3660">
        <v>0</v>
      </c>
      <c r="G3660">
        <v>0</v>
      </c>
      <c r="H3660" t="s">
        <v>13521</v>
      </c>
      <c r="I3660" s="69" t="str">
        <f>"*"&amp;C3660</f>
        <v>*The Mayor (WR)</v>
      </c>
    </row>
    <row r="3661" spans="1:9" x14ac:dyDescent="0.25">
      <c r="A3661" t="s">
        <v>1236</v>
      </c>
      <c r="B3661">
        <f>COUNTIF(progressive!C$13:BW$227,'cards-dc.json'!I1751)</f>
        <v>0</v>
      </c>
      <c r="C3661" t="s">
        <v>7801</v>
      </c>
      <c r="D3661" t="s">
        <v>3813</v>
      </c>
      <c r="E3661" t="s">
        <v>3937</v>
      </c>
      <c r="F3661" t="s">
        <v>9790</v>
      </c>
      <c r="G3661" t="s">
        <v>9784</v>
      </c>
      <c r="H3661" t="s">
        <v>13522</v>
      </c>
      <c r="I3661" s="69" t="str">
        <f>"*"&amp;C3661</f>
        <v>*The Misty Mountain Deeps (AS)</v>
      </c>
    </row>
    <row r="3662" spans="1:9" x14ac:dyDescent="0.25">
      <c r="A3662" t="s">
        <v>392</v>
      </c>
      <c r="B3662">
        <f>COUNTIF(progressive!C$13:BW$227,'cards-dc.json'!I1530)</f>
        <v>0</v>
      </c>
      <c r="C3662" t="s">
        <v>7803</v>
      </c>
      <c r="D3662" t="s">
        <v>3825</v>
      </c>
      <c r="E3662" t="s">
        <v>3927</v>
      </c>
      <c r="F3662" t="s">
        <v>9783</v>
      </c>
      <c r="G3662" t="s">
        <v>9784</v>
      </c>
      <c r="H3662" t="s">
        <v>13523</v>
      </c>
      <c r="I3662" s="69" t="str">
        <f>"*"&amp;C3662</f>
        <v>*The Mithril-coat [M] (LE)</v>
      </c>
    </row>
    <row r="3663" spans="1:9" x14ac:dyDescent="0.25">
      <c r="A3663" t="s">
        <v>392</v>
      </c>
      <c r="B3663">
        <f>COUNTIF(progressive!C$13:BW$227,'cards-dc.json'!I397)</f>
        <v>3</v>
      </c>
      <c r="C3663" t="s">
        <v>7802</v>
      </c>
      <c r="D3663" t="s">
        <v>3835</v>
      </c>
      <c r="E3663" s="56" t="s">
        <v>3927</v>
      </c>
      <c r="F3663" t="s">
        <v>9783</v>
      </c>
      <c r="G3663" t="s">
        <v>9788</v>
      </c>
      <c r="H3663" t="s">
        <v>13524</v>
      </c>
      <c r="I3663" s="69" t="str">
        <f>"*"&amp;C3663</f>
        <v>*The Mithril-coat [H] (TW)</v>
      </c>
    </row>
    <row r="3664" spans="1:9" x14ac:dyDescent="0.25">
      <c r="A3664" t="s">
        <v>2409</v>
      </c>
      <c r="B3664">
        <f>COUNTIF(progressive!C$13:BW$227,'cards-dc.json'!I3762)</f>
        <v>0</v>
      </c>
      <c r="C3664" t="s">
        <v>7804</v>
      </c>
      <c r="D3664" t="s">
        <v>3821</v>
      </c>
      <c r="E3664" s="56" t="s">
        <v>3951</v>
      </c>
      <c r="F3664">
        <v>0</v>
      </c>
      <c r="G3664">
        <v>0</v>
      </c>
      <c r="H3664" t="s">
        <v>13525</v>
      </c>
      <c r="I3664" s="69" t="str">
        <f>"*"&amp;C3664</f>
        <v>*The Monks of Ereg Eiren (DS)</v>
      </c>
    </row>
    <row r="3665" spans="1:9" x14ac:dyDescent="0.25">
      <c r="A3665" t="s">
        <v>2410</v>
      </c>
      <c r="B3665">
        <f>COUNTIF(progressive!C$13:BW$227,'cards-dc.json'!I3763)</f>
        <v>1</v>
      </c>
      <c r="C3665" t="s">
        <v>7805</v>
      </c>
      <c r="D3665" t="s">
        <v>3821</v>
      </c>
      <c r="E3665" s="56" t="s">
        <v>3951</v>
      </c>
      <c r="F3665">
        <v>0</v>
      </c>
      <c r="G3665">
        <v>0</v>
      </c>
      <c r="H3665" t="s">
        <v>13526</v>
      </c>
      <c r="I3665" s="69" t="str">
        <f>"*"&amp;C3665</f>
        <v>*The Monks of Mor Tarain (DS)</v>
      </c>
    </row>
    <row r="3666" spans="1:9" x14ac:dyDescent="0.25">
      <c r="A3666" t="s">
        <v>752</v>
      </c>
      <c r="B3666">
        <f>COUNTIF(progressive!C$13:BW$227,'cards-dc.json'!I1121)</f>
        <v>0</v>
      </c>
      <c r="C3666" t="s">
        <v>7806</v>
      </c>
      <c r="D3666" t="s">
        <v>3820</v>
      </c>
      <c r="E3666" s="56" t="s">
        <v>3937</v>
      </c>
      <c r="F3666" t="s">
        <v>9785</v>
      </c>
      <c r="G3666" t="s">
        <v>9786</v>
      </c>
      <c r="H3666" t="s">
        <v>13527</v>
      </c>
      <c r="I3666" s="69" t="str">
        <f>"*"&amp;C3666</f>
        <v>*The Moon Is Dead (DM)</v>
      </c>
    </row>
    <row r="3667" spans="1:9" x14ac:dyDescent="0.25">
      <c r="A3667" t="s">
        <v>1987</v>
      </c>
      <c r="B3667">
        <f>COUNTIF(progressive!C$13:BW$227,'cards-dc.json'!I2599)</f>
        <v>0</v>
      </c>
      <c r="C3667" t="s">
        <v>7807</v>
      </c>
      <c r="D3667" t="s">
        <v>3828</v>
      </c>
      <c r="E3667" s="56" t="s">
        <v>3951</v>
      </c>
      <c r="F3667">
        <v>0</v>
      </c>
      <c r="G3667">
        <v>0</v>
      </c>
      <c r="H3667" t="s">
        <v>13528</v>
      </c>
      <c r="I3667" s="69" t="str">
        <f>"*"&amp;C3667</f>
        <v>*The Morgul-lord (NE)</v>
      </c>
    </row>
    <row r="3668" spans="1:9" x14ac:dyDescent="0.25">
      <c r="A3668" t="s">
        <v>3031</v>
      </c>
      <c r="B3668">
        <f>COUNTIF(progressive!C$13:BW$227,'cards-dc.json'!I2830)</f>
        <v>0</v>
      </c>
      <c r="C3668" t="s">
        <v>7808</v>
      </c>
      <c r="D3668" t="s">
        <v>3829</v>
      </c>
      <c r="E3668" t="s">
        <v>3951</v>
      </c>
      <c r="F3668">
        <v>0</v>
      </c>
      <c r="G3668">
        <v>0</v>
      </c>
      <c r="H3668" t="s">
        <v>13529</v>
      </c>
      <c r="I3668" s="69" t="str">
        <f>"*"&amp;C3668</f>
        <v>*The Mornarturi (NW)</v>
      </c>
    </row>
    <row r="3669" spans="1:9" x14ac:dyDescent="0.25">
      <c r="A3669" t="s">
        <v>1237</v>
      </c>
      <c r="B3669">
        <f>COUNTIF(progressive!C$13:BW$227,'cards-dc.json'!I1752)</f>
        <v>0</v>
      </c>
      <c r="C3669" t="s">
        <v>7809</v>
      </c>
      <c r="D3669" t="s">
        <v>3813</v>
      </c>
      <c r="E3669" s="56" t="s">
        <v>3937</v>
      </c>
      <c r="F3669" t="s">
        <v>9790</v>
      </c>
      <c r="G3669" t="s">
        <v>9784</v>
      </c>
      <c r="H3669" t="s">
        <v>13530</v>
      </c>
      <c r="I3669" s="69" t="str">
        <f>"*"&amp;C3669</f>
        <v>*The Mountains of Shadow Deeps (AS)</v>
      </c>
    </row>
    <row r="3670" spans="1:9" x14ac:dyDescent="0.25">
      <c r="A3670" t="s">
        <v>897</v>
      </c>
      <c r="B3670">
        <f>COUNTIF(progressive!C$13:BW$227,'cards-dc.json'!I1266)</f>
        <v>0</v>
      </c>
      <c r="C3670" t="s">
        <v>7810</v>
      </c>
      <c r="D3670" t="s">
        <v>3825</v>
      </c>
      <c r="E3670" s="56" t="s">
        <v>3927</v>
      </c>
      <c r="F3670" t="s">
        <v>9787</v>
      </c>
      <c r="G3670" t="s">
        <v>9784</v>
      </c>
      <c r="H3670" t="s">
        <v>13531</v>
      </c>
      <c r="I3670" s="69" t="str">
        <f>"*"&amp;C3670</f>
        <v>*The Mouth (LE)</v>
      </c>
    </row>
    <row r="3671" spans="1:9" x14ac:dyDescent="0.25">
      <c r="A3671" t="s">
        <v>3618</v>
      </c>
      <c r="B3671">
        <f>COUNTIF(progressive!C$13:BW$227,'cards-dc.json'!I4183)</f>
        <v>0</v>
      </c>
      <c r="C3671" t="s">
        <v>7811</v>
      </c>
      <c r="D3671" t="s">
        <v>3837</v>
      </c>
      <c r="E3671" s="56" t="s">
        <v>3951</v>
      </c>
      <c r="F3671">
        <v>0</v>
      </c>
      <c r="G3671">
        <v>0</v>
      </c>
      <c r="H3671" t="s">
        <v>13532</v>
      </c>
      <c r="I3671" s="69" t="str">
        <f>"*"&amp;C3671</f>
        <v>*The Muster of Gondor (WR)</v>
      </c>
    </row>
    <row r="3672" spans="1:9" x14ac:dyDescent="0.25">
      <c r="A3672" t="s">
        <v>3557</v>
      </c>
      <c r="B3672">
        <f>COUNTIF(progressive!C$13:BW$227,'cards-dc.json'!I3273)</f>
        <v>0</v>
      </c>
      <c r="C3672" t="s">
        <v>7812</v>
      </c>
      <c r="D3672" t="s">
        <v>3834</v>
      </c>
      <c r="E3672" t="s">
        <v>3951</v>
      </c>
      <c r="F3672">
        <v>0</v>
      </c>
      <c r="G3672">
        <v>0</v>
      </c>
      <c r="H3672" t="s">
        <v>13533</v>
      </c>
      <c r="I3672" s="69" t="str">
        <f>"*"&amp;C3672</f>
        <v>*The Muster of Rohan (TI)</v>
      </c>
    </row>
    <row r="3673" spans="1:9" x14ac:dyDescent="0.25">
      <c r="A3673" t="s">
        <v>1090</v>
      </c>
      <c r="B3673">
        <f>COUNTIF(progressive!C$13:BW$227,'cards-dc.json'!I1531)</f>
        <v>0</v>
      </c>
      <c r="C3673" t="s">
        <v>7813</v>
      </c>
      <c r="D3673" t="s">
        <v>3825</v>
      </c>
      <c r="E3673" s="56" t="s">
        <v>3942</v>
      </c>
      <c r="F3673" t="s">
        <v>9790</v>
      </c>
      <c r="G3673" t="s">
        <v>9784</v>
      </c>
      <c r="H3673" t="s">
        <v>13534</v>
      </c>
      <c r="I3673" s="69" t="str">
        <f>"*"&amp;C3673</f>
        <v>*The Names Among Them (LE)</v>
      </c>
    </row>
    <row r="3674" spans="1:9" x14ac:dyDescent="0.25">
      <c r="A3674" t="s">
        <v>167</v>
      </c>
      <c r="B3674">
        <f>COUNTIF(progressive!C$13:BW$227,'cards-dc.json'!I170)</f>
        <v>0</v>
      </c>
      <c r="C3674" t="s">
        <v>7814</v>
      </c>
      <c r="D3674" t="s">
        <v>3835</v>
      </c>
      <c r="E3674" s="56" t="s">
        <v>3927</v>
      </c>
      <c r="F3674" t="s">
        <v>9785</v>
      </c>
      <c r="G3674" t="s">
        <v>9786</v>
      </c>
      <c r="H3674" t="s">
        <v>13535</v>
      </c>
      <c r="I3674" s="69" t="str">
        <f>"*"&amp;C3674</f>
        <v>*The Nazgûl are Abroad (TW)</v>
      </c>
    </row>
    <row r="3675" spans="1:9" x14ac:dyDescent="0.25">
      <c r="A3675" t="s">
        <v>1988</v>
      </c>
      <c r="B3675">
        <f>COUNTIF(progressive!C$13:BW$227,'cards-dc.json'!I2600)</f>
        <v>9</v>
      </c>
      <c r="C3675" t="s">
        <v>7815</v>
      </c>
      <c r="D3675" t="s">
        <v>3828</v>
      </c>
      <c r="E3675" t="s">
        <v>3951</v>
      </c>
      <c r="F3675">
        <v>0</v>
      </c>
      <c r="G3675">
        <v>0</v>
      </c>
      <c r="H3675" t="s">
        <v>13536</v>
      </c>
      <c r="I3675" s="69" t="str">
        <f>"*"&amp;C3675</f>
        <v>*The Necromancer (NE)</v>
      </c>
    </row>
    <row r="3676" spans="1:9" x14ac:dyDescent="0.25">
      <c r="A3676" t="s">
        <v>3137</v>
      </c>
      <c r="B3676">
        <f>COUNTIF(progressive!C$13:BW$227,'cards-dc.json'!#REF!)</f>
        <v>0</v>
      </c>
      <c r="C3676" t="s">
        <v>7816</v>
      </c>
      <c r="D3676" t="s">
        <v>3830</v>
      </c>
      <c r="E3676" s="56" t="s">
        <v>3951</v>
      </c>
      <c r="F3676">
        <v>0</v>
      </c>
      <c r="G3676">
        <v>0</v>
      </c>
      <c r="H3676" t="s">
        <v>13537</v>
      </c>
      <c r="I3676" s="69" t="str">
        <f>"*"&amp;C3676</f>
        <v>*The Oathbound Army (RN)</v>
      </c>
    </row>
    <row r="3677" spans="1:9" x14ac:dyDescent="0.25">
      <c r="A3677" t="s">
        <v>393</v>
      </c>
      <c r="B3677">
        <f>COUNTIF(progressive!C$13:BW$227,'cards-dc.json'!I398)</f>
        <v>0</v>
      </c>
      <c r="C3677" t="s">
        <v>7817</v>
      </c>
      <c r="D3677" t="s">
        <v>3835</v>
      </c>
      <c r="E3677" t="s">
        <v>3926</v>
      </c>
      <c r="F3677" t="s">
        <v>9790</v>
      </c>
      <c r="G3677" t="s">
        <v>9788</v>
      </c>
      <c r="H3677" t="s">
        <v>13538</v>
      </c>
      <c r="I3677" s="69" t="str">
        <f>"*"&amp;C3677</f>
        <v>*The Old Thrush (TW)</v>
      </c>
    </row>
    <row r="3678" spans="1:9" x14ac:dyDescent="0.25">
      <c r="A3678" t="s">
        <v>3164</v>
      </c>
      <c r="B3678">
        <f>COUNTIF(progressive!C$13:BW$227,'cards-dc.json'!I3036)</f>
        <v>0</v>
      </c>
      <c r="C3678" t="s">
        <v>7818</v>
      </c>
      <c r="D3678" t="s">
        <v>3831</v>
      </c>
      <c r="E3678" s="56" t="s">
        <v>3951</v>
      </c>
      <c r="F3678">
        <v>0</v>
      </c>
      <c r="G3678">
        <v>0</v>
      </c>
      <c r="H3678" t="s">
        <v>13539</v>
      </c>
      <c r="I3678" s="69" t="str">
        <f>"*"&amp;C3678</f>
        <v>*The Old Villain (RS)</v>
      </c>
    </row>
    <row r="3679" spans="1:9" x14ac:dyDescent="0.25">
      <c r="A3679" t="s">
        <v>1513</v>
      </c>
      <c r="B3679">
        <f>COUNTIF(progressive!C$13:BW$227,'cards-dc.json'!I2090)</f>
        <v>0</v>
      </c>
      <c r="C3679" t="s">
        <v>7819</v>
      </c>
      <c r="D3679" t="s">
        <v>3822</v>
      </c>
      <c r="E3679">
        <v>0</v>
      </c>
      <c r="F3679">
        <v>0</v>
      </c>
      <c r="G3679">
        <v>0</v>
      </c>
      <c r="H3679" t="s">
        <v>13540</v>
      </c>
      <c r="I3679" s="69" t="str">
        <f>"*"&amp;C3679</f>
        <v>*The Oldest (FB)</v>
      </c>
    </row>
    <row r="3680" spans="1:9" x14ac:dyDescent="0.25">
      <c r="A3680" t="s">
        <v>394</v>
      </c>
      <c r="B3680">
        <f>COUNTIF(progressive!C$13:BW$227,'cards-dc.json'!I1532)</f>
        <v>0</v>
      </c>
      <c r="C3680" t="s">
        <v>7821</v>
      </c>
      <c r="D3680" t="s">
        <v>3825</v>
      </c>
      <c r="E3680" s="56" t="s">
        <v>3927</v>
      </c>
      <c r="F3680" t="s">
        <v>9783</v>
      </c>
      <c r="G3680" t="s">
        <v>9784</v>
      </c>
      <c r="H3680" t="s">
        <v>13541</v>
      </c>
      <c r="I3680" s="69" t="str">
        <f>"*"&amp;C3680</f>
        <v>*The One Ring [M] (LE)</v>
      </c>
    </row>
    <row r="3681" spans="1:9" x14ac:dyDescent="0.25">
      <c r="A3681" t="s">
        <v>394</v>
      </c>
      <c r="B3681">
        <f>COUNTIF(progressive!C$13:BW$227,'cards-dc.json'!I399)</f>
        <v>0</v>
      </c>
      <c r="C3681" t="s">
        <v>7820</v>
      </c>
      <c r="D3681" t="s">
        <v>3835</v>
      </c>
      <c r="E3681" s="56" t="s">
        <v>3927</v>
      </c>
      <c r="F3681" t="s">
        <v>9783</v>
      </c>
      <c r="G3681" t="s">
        <v>9788</v>
      </c>
      <c r="H3681" t="s">
        <v>13542</v>
      </c>
      <c r="I3681" s="69" t="str">
        <f>"*"&amp;C3681</f>
        <v>*The One Ring [H] (TW)</v>
      </c>
    </row>
    <row r="3682" spans="1:9" x14ac:dyDescent="0.25">
      <c r="A3682" t="s">
        <v>1989</v>
      </c>
      <c r="B3682">
        <f>COUNTIF(progressive!C$13:BW$227,'cards-dc.json'!I2601)</f>
        <v>7</v>
      </c>
      <c r="C3682" t="s">
        <v>7822</v>
      </c>
      <c r="D3682" t="s">
        <v>3828</v>
      </c>
      <c r="E3682" s="56" t="s">
        <v>3951</v>
      </c>
      <c r="F3682">
        <v>0</v>
      </c>
      <c r="G3682">
        <v>0</v>
      </c>
      <c r="H3682" t="s">
        <v>13543</v>
      </c>
      <c r="I3682" s="69" t="str">
        <f>"*"&amp;C3682</f>
        <v>*The Ongrum (NE)</v>
      </c>
    </row>
    <row r="3683" spans="1:9" x14ac:dyDescent="0.25">
      <c r="A3683" t="s">
        <v>1091</v>
      </c>
      <c r="B3683">
        <f>COUNTIF(progressive!C$13:BW$227,'cards-dc.json'!I1533)</f>
        <v>0</v>
      </c>
      <c r="C3683" t="s">
        <v>7823</v>
      </c>
      <c r="D3683" t="s">
        <v>3825</v>
      </c>
      <c r="E3683" s="56" t="s">
        <v>3927</v>
      </c>
      <c r="F3683" t="s">
        <v>9783</v>
      </c>
      <c r="G3683" t="s">
        <v>9784</v>
      </c>
      <c r="H3683" t="s">
        <v>13544</v>
      </c>
      <c r="I3683" s="69" t="str">
        <f>"*"&amp;C3683</f>
        <v>*The Oracle's Ring (LE)</v>
      </c>
    </row>
    <row r="3684" spans="1:9" x14ac:dyDescent="0.25">
      <c r="A3684" t="s">
        <v>2223</v>
      </c>
      <c r="B3684">
        <f>COUNTIF(progressive!C$13:BW$227,'cards-dc.json'!I3529)</f>
        <v>0</v>
      </c>
      <c r="C3684" t="s">
        <v>7824</v>
      </c>
      <c r="D3684" t="s">
        <v>3817</v>
      </c>
      <c r="E3684" s="56" t="s">
        <v>3951</v>
      </c>
      <c r="F3684">
        <v>0</v>
      </c>
      <c r="G3684">
        <v>0</v>
      </c>
      <c r="H3684" t="s">
        <v>13545</v>
      </c>
      <c r="I3684" s="69" t="str">
        <f>"*"&amp;C3684</f>
        <v>*The Order of Horus (CA)</v>
      </c>
    </row>
    <row r="3685" spans="1:9" x14ac:dyDescent="0.25">
      <c r="A3685" t="s">
        <v>2910</v>
      </c>
      <c r="B3685">
        <f>COUNTIF(progressive!C$13:BW$227,'cards-dc.json'!I2709)</f>
        <v>0</v>
      </c>
      <c r="C3685" t="s">
        <v>7825</v>
      </c>
      <c r="D3685" t="s">
        <v>3829</v>
      </c>
      <c r="E3685" t="s">
        <v>3951</v>
      </c>
      <c r="F3685">
        <v>0</v>
      </c>
      <c r="G3685">
        <v>0</v>
      </c>
      <c r="H3685" t="s">
        <v>13546</v>
      </c>
      <c r="I3685" s="69" t="str">
        <f>"*"&amp;C3685</f>
        <v>*The Pack at the Door (NW)</v>
      </c>
    </row>
    <row r="3686" spans="1:9" x14ac:dyDescent="0.25">
      <c r="A3686" t="s">
        <v>168</v>
      </c>
      <c r="B3686">
        <f>COUNTIF(progressive!C$13:BW$227,'cards-dc.json'!I171)</f>
        <v>0</v>
      </c>
      <c r="C3686" t="s">
        <v>7826</v>
      </c>
      <c r="D3686" t="s">
        <v>3835</v>
      </c>
      <c r="E3686" t="s">
        <v>3927</v>
      </c>
      <c r="F3686" t="s">
        <v>9785</v>
      </c>
      <c r="G3686" t="s">
        <v>9786</v>
      </c>
      <c r="H3686" t="s">
        <v>13547</v>
      </c>
      <c r="I3686" s="69" t="str">
        <f>"*"&amp;C3686</f>
        <v>*The Pale Sword (TW)</v>
      </c>
    </row>
    <row r="3687" spans="1:9" x14ac:dyDescent="0.25">
      <c r="A3687" t="s">
        <v>2806</v>
      </c>
      <c r="B3687">
        <f>COUNTIF(progressive!C$13:BW$227,'cards-dc.json'!I3000)</f>
        <v>1</v>
      </c>
      <c r="C3687" t="s">
        <v>7827</v>
      </c>
      <c r="D3687" t="s">
        <v>3826</v>
      </c>
      <c r="E3687" t="s">
        <v>3951</v>
      </c>
      <c r="F3687">
        <v>0</v>
      </c>
      <c r="G3687">
        <v>0</v>
      </c>
      <c r="H3687" t="s">
        <v>13548</v>
      </c>
      <c r="I3687" s="69" t="str">
        <f>"*"&amp;C3687</f>
        <v>*The Pits of Angband [H] (ML)</v>
      </c>
    </row>
    <row r="3688" spans="1:9" x14ac:dyDescent="0.25">
      <c r="A3688" t="s">
        <v>2806</v>
      </c>
      <c r="B3688">
        <f>COUNTIF(progressive!C$13:BW$227,'cards-dc.json'!I3001)</f>
        <v>0</v>
      </c>
      <c r="C3688" t="s">
        <v>7828</v>
      </c>
      <c r="D3688" t="s">
        <v>3826</v>
      </c>
      <c r="E3688" s="56" t="s">
        <v>3951</v>
      </c>
      <c r="F3688">
        <v>0</v>
      </c>
      <c r="G3688">
        <v>0</v>
      </c>
      <c r="H3688" t="s">
        <v>13549</v>
      </c>
      <c r="I3688" s="69" t="str">
        <f>"*"&amp;C3688</f>
        <v>*The Pits of Angband [M] (ML)</v>
      </c>
    </row>
    <row r="3689" spans="1:9" x14ac:dyDescent="0.25">
      <c r="A3689" t="s">
        <v>3224</v>
      </c>
      <c r="B3689">
        <f>COUNTIF(progressive!C$13:BW$227,'cards-dc.json'!I3115)</f>
        <v>0</v>
      </c>
      <c r="C3689" t="s">
        <v>7829</v>
      </c>
      <c r="D3689" t="s">
        <v>3831</v>
      </c>
      <c r="E3689" t="s">
        <v>3951</v>
      </c>
      <c r="F3689">
        <v>0</v>
      </c>
      <c r="G3689">
        <v>0</v>
      </c>
      <c r="H3689" t="s">
        <v>13550</v>
      </c>
      <c r="I3689" s="69" t="str">
        <f>"*"&amp;C3689</f>
        <v>*The Prancing Pony (RS)</v>
      </c>
    </row>
    <row r="3690" spans="1:9" x14ac:dyDescent="0.25">
      <c r="A3690" t="s">
        <v>169</v>
      </c>
      <c r="B3690">
        <f>COUNTIF(progressive!C$13:BW$227,'cards-dc.json'!I172)</f>
        <v>0</v>
      </c>
      <c r="C3690" t="s">
        <v>7830</v>
      </c>
      <c r="D3690" t="s">
        <v>3835</v>
      </c>
      <c r="E3690" t="s">
        <v>3927</v>
      </c>
      <c r="F3690" t="s">
        <v>9785</v>
      </c>
      <c r="G3690" t="s">
        <v>9786</v>
      </c>
      <c r="H3690" t="s">
        <v>13551</v>
      </c>
      <c r="I3690" s="69" t="str">
        <f>"*"&amp;C3690</f>
        <v>*The Precious (TW)</v>
      </c>
    </row>
    <row r="3691" spans="1:9" x14ac:dyDescent="0.25">
      <c r="A3691" t="s">
        <v>2783</v>
      </c>
      <c r="B3691">
        <f>COUNTIF(progressive!C$13:BW$227,'cards-dc.json'!I2972)</f>
        <v>0</v>
      </c>
      <c r="C3691" t="s">
        <v>7831</v>
      </c>
      <c r="D3691" t="s">
        <v>3826</v>
      </c>
      <c r="E3691" t="s">
        <v>3951</v>
      </c>
      <c r="F3691">
        <v>0</v>
      </c>
      <c r="G3691">
        <v>0</v>
      </c>
      <c r="H3691" t="s">
        <v>13552</v>
      </c>
      <c r="I3691" s="69" t="str">
        <f>"*"&amp;C3691</f>
        <v>*The Prison's Spell is Fading (ML)</v>
      </c>
    </row>
    <row r="3692" spans="1:9" x14ac:dyDescent="0.25">
      <c r="A3692" t="s">
        <v>839</v>
      </c>
      <c r="B3692">
        <f>COUNTIF(progressive!C$13:BW$227,'cards-dc.json'!I1795)</f>
        <v>0</v>
      </c>
      <c r="C3692" t="s">
        <v>7833</v>
      </c>
      <c r="D3692" t="s">
        <v>3813</v>
      </c>
      <c r="E3692" s="56" t="s">
        <v>3936</v>
      </c>
      <c r="F3692" t="s">
        <v>9793</v>
      </c>
      <c r="G3692" t="s">
        <v>9784</v>
      </c>
      <c r="H3692" t="s">
        <v>13553</v>
      </c>
      <c r="I3692" s="69" t="str">
        <f>"*"&amp;C3692</f>
        <v>*The Pûkel-deeps [M] (AS)</v>
      </c>
    </row>
    <row r="3693" spans="1:9" x14ac:dyDescent="0.25">
      <c r="A3693" t="s">
        <v>839</v>
      </c>
      <c r="B3693">
        <f>COUNTIF(progressive!C$13:BW$227,'cards-dc.json'!I2025)</f>
        <v>0</v>
      </c>
      <c r="C3693" t="s">
        <v>7834</v>
      </c>
      <c r="D3693" t="s">
        <v>3814</v>
      </c>
      <c r="E3693" t="s">
        <v>3927</v>
      </c>
      <c r="F3693" t="s">
        <v>9793</v>
      </c>
      <c r="G3693" t="s">
        <v>4150</v>
      </c>
      <c r="H3693" t="s">
        <v>13553</v>
      </c>
      <c r="I3693" s="69" t="str">
        <f>"*"&amp;C3693</f>
        <v>*The Pûkel-deeps [B] (BA)</v>
      </c>
    </row>
    <row r="3694" spans="1:9" x14ac:dyDescent="0.25">
      <c r="A3694" t="s">
        <v>839</v>
      </c>
      <c r="B3694">
        <f>COUNTIF(progressive!C$13:BW$227,'cards-dc.json'!I1208)</f>
        <v>0</v>
      </c>
      <c r="C3694" t="s">
        <v>7832</v>
      </c>
      <c r="D3694" t="s">
        <v>3820</v>
      </c>
      <c r="E3694" t="s">
        <v>3935</v>
      </c>
      <c r="F3694" t="s">
        <v>9793</v>
      </c>
      <c r="G3694" t="s">
        <v>9788</v>
      </c>
      <c r="H3694" t="s">
        <v>13554</v>
      </c>
      <c r="I3694" s="69" t="str">
        <f>"*"&amp;C3694</f>
        <v>*The Pûkel-deeps [H] (DM)</v>
      </c>
    </row>
    <row r="3695" spans="1:9" x14ac:dyDescent="0.25">
      <c r="A3695" t="s">
        <v>3225</v>
      </c>
      <c r="B3695">
        <f>COUNTIF(progressive!C$13:BW$227,'cards-dc.json'!I3116)</f>
        <v>0</v>
      </c>
      <c r="C3695" t="s">
        <v>7835</v>
      </c>
      <c r="D3695" t="s">
        <v>3831</v>
      </c>
      <c r="E3695" s="56" t="s">
        <v>3951</v>
      </c>
      <c r="F3695">
        <v>0</v>
      </c>
      <c r="G3695">
        <v>0</v>
      </c>
      <c r="H3695" t="s">
        <v>13555</v>
      </c>
      <c r="I3695" s="69" t="str">
        <f>"*"&amp;C3695</f>
        <v>*The Queer Forest (RS)</v>
      </c>
    </row>
    <row r="3696" spans="1:9" x14ac:dyDescent="0.25">
      <c r="A3696" t="s">
        <v>753</v>
      </c>
      <c r="B3696">
        <f>COUNTIF(progressive!C$13:BW$227,'cards-dc.json'!I1122)</f>
        <v>0</v>
      </c>
      <c r="C3696" t="s">
        <v>7836</v>
      </c>
      <c r="D3696" t="s">
        <v>3820</v>
      </c>
      <c r="E3696" s="56" t="s">
        <v>3935</v>
      </c>
      <c r="F3696" t="s">
        <v>9785</v>
      </c>
      <c r="G3696" t="s">
        <v>9786</v>
      </c>
      <c r="H3696" t="s">
        <v>13556</v>
      </c>
      <c r="I3696" s="69" t="str">
        <f>"*"&amp;C3696</f>
        <v>*The Reach of Ulmo (DM)</v>
      </c>
    </row>
    <row r="3697" spans="1:9" x14ac:dyDescent="0.25">
      <c r="A3697" t="s">
        <v>1394</v>
      </c>
      <c r="B3697">
        <f>COUNTIF(progressive!C$13:BW$227,'cards-dc.json'!I1954)</f>
        <v>0</v>
      </c>
      <c r="C3697" t="s">
        <v>7837</v>
      </c>
      <c r="D3697" t="s">
        <v>3814</v>
      </c>
      <c r="E3697" t="s">
        <v>3927</v>
      </c>
      <c r="F3697" t="s">
        <v>9785</v>
      </c>
      <c r="G3697" t="s">
        <v>9786</v>
      </c>
      <c r="H3697" t="s">
        <v>13557</v>
      </c>
      <c r="I3697" s="69" t="str">
        <f>"*"&amp;C3697</f>
        <v>*The Reek (BA)</v>
      </c>
    </row>
    <row r="3698" spans="1:9" x14ac:dyDescent="0.25">
      <c r="A3698" t="s">
        <v>1092</v>
      </c>
      <c r="B3698">
        <f>COUNTIF(progressive!C$13:BW$227,'cards-dc.json'!I1534)</f>
        <v>0</v>
      </c>
      <c r="C3698" t="s">
        <v>7838</v>
      </c>
      <c r="D3698" t="s">
        <v>3825</v>
      </c>
      <c r="E3698" s="56" t="s">
        <v>3927</v>
      </c>
      <c r="F3698" t="s">
        <v>9783</v>
      </c>
      <c r="G3698" t="s">
        <v>9784</v>
      </c>
      <c r="H3698" t="s">
        <v>13558</v>
      </c>
      <c r="I3698" s="69" t="str">
        <f>"*"&amp;C3698</f>
        <v>*The Reviled Ring (LE)</v>
      </c>
    </row>
    <row r="3699" spans="1:9" x14ac:dyDescent="0.25">
      <c r="A3699" t="s">
        <v>2709</v>
      </c>
      <c r="B3699">
        <f>COUNTIF(progressive!C$13:BW$227,'cards-dc.json'!#REF!)</f>
        <v>0</v>
      </c>
      <c r="C3699" t="s">
        <v>7839</v>
      </c>
      <c r="D3699" t="s">
        <v>3824</v>
      </c>
      <c r="E3699" t="s">
        <v>3951</v>
      </c>
      <c r="F3699">
        <v>0</v>
      </c>
      <c r="G3699">
        <v>0</v>
      </c>
      <c r="H3699" t="s">
        <v>13559</v>
      </c>
      <c r="I3699" s="69" t="str">
        <f>"*"&amp;C3699</f>
        <v>*The Riddle Caves [H] (KN)</v>
      </c>
    </row>
    <row r="3700" spans="1:9" x14ac:dyDescent="0.25">
      <c r="A3700" t="s">
        <v>2709</v>
      </c>
      <c r="B3700">
        <f>COUNTIF(progressive!C$13:BW$227,'cards-dc.json'!#REF!)</f>
        <v>0</v>
      </c>
      <c r="C3700" t="s">
        <v>7840</v>
      </c>
      <c r="D3700" t="s">
        <v>3824</v>
      </c>
      <c r="E3700" s="56" t="s">
        <v>3951</v>
      </c>
      <c r="F3700">
        <v>0</v>
      </c>
      <c r="G3700">
        <v>0</v>
      </c>
      <c r="H3700" t="s">
        <v>13560</v>
      </c>
      <c r="I3700" s="69" t="str">
        <f>"*"&amp;C3700</f>
        <v>*The Riddle Caves [M] (KN)</v>
      </c>
    </row>
    <row r="3701" spans="1:9" x14ac:dyDescent="0.25">
      <c r="A3701" t="s">
        <v>642</v>
      </c>
      <c r="B3701">
        <f>COUNTIF(progressive!C$13:BW$227,'cards-dc.json'!I1011)</f>
        <v>0</v>
      </c>
      <c r="C3701" t="s">
        <v>7841</v>
      </c>
      <c r="D3701" t="s">
        <v>3833</v>
      </c>
      <c r="E3701" s="56" t="s">
        <v>3936</v>
      </c>
      <c r="F3701" t="s">
        <v>9790</v>
      </c>
      <c r="G3701" t="s">
        <v>9788</v>
      </c>
      <c r="H3701" t="s">
        <v>13561</v>
      </c>
      <c r="I3701" s="69" t="str">
        <f>"*"&amp;C3701</f>
        <v>*The Riddle Game (TD)</v>
      </c>
    </row>
    <row r="3702" spans="1:9" x14ac:dyDescent="0.25">
      <c r="A3702" t="s">
        <v>3723</v>
      </c>
      <c r="B3702">
        <f>COUNTIF(progressive!C$13:BW$227,'cards-dc.json'!I4287)</f>
        <v>1</v>
      </c>
      <c r="C3702" t="s">
        <v>7842</v>
      </c>
      <c r="D3702" t="s">
        <v>3837</v>
      </c>
      <c r="E3702" s="56" t="s">
        <v>3951</v>
      </c>
      <c r="F3702">
        <v>0</v>
      </c>
      <c r="G3702">
        <v>0</v>
      </c>
      <c r="H3702" t="s">
        <v>13562</v>
      </c>
      <c r="I3702" s="69" t="str">
        <f>"*"&amp;C3702</f>
        <v>*The Ring Goes to Gondor (WR)</v>
      </c>
    </row>
    <row r="3703" spans="1:9" x14ac:dyDescent="0.25">
      <c r="A3703" t="s">
        <v>3165</v>
      </c>
      <c r="B3703">
        <f>COUNTIF(progressive!C$13:BW$227,'cards-dc.json'!I3037)</f>
        <v>0</v>
      </c>
      <c r="C3703" t="s">
        <v>7843</v>
      </c>
      <c r="D3703" t="s">
        <v>3831</v>
      </c>
      <c r="E3703" t="s">
        <v>3951</v>
      </c>
      <c r="F3703">
        <v>0</v>
      </c>
      <c r="G3703">
        <v>0</v>
      </c>
      <c r="H3703" t="s">
        <v>13563</v>
      </c>
      <c r="I3703" s="69" t="str">
        <f>"*"&amp;C3703</f>
        <v>*The Ring Has Moved On (RS)</v>
      </c>
    </row>
    <row r="3704" spans="1:9" x14ac:dyDescent="0.25">
      <c r="A3704" t="s">
        <v>1093</v>
      </c>
      <c r="B3704">
        <f>COUNTIF(progressive!C$13:BW$227,'cards-dc.json'!I1535)</f>
        <v>0</v>
      </c>
      <c r="C3704" t="s">
        <v>7844</v>
      </c>
      <c r="D3704" t="s">
        <v>3825</v>
      </c>
      <c r="E3704" t="s">
        <v>3944</v>
      </c>
      <c r="F3704" t="s">
        <v>9790</v>
      </c>
      <c r="G3704" t="s">
        <v>9784</v>
      </c>
      <c r="H3704" t="s">
        <v>13564</v>
      </c>
      <c r="I3704" s="69" t="str">
        <f>"*"&amp;C3704</f>
        <v>*The Ring Leaves Its Mark (LE)</v>
      </c>
    </row>
    <row r="3705" spans="1:9" x14ac:dyDescent="0.25">
      <c r="A3705" t="s">
        <v>937</v>
      </c>
      <c r="B3705">
        <f>COUNTIF(progressive!C$13:BW$227,'cards-dc.json'!I1349)</f>
        <v>0</v>
      </c>
      <c r="C3705" t="s">
        <v>7845</v>
      </c>
      <c r="D3705" t="s">
        <v>3825</v>
      </c>
      <c r="E3705" t="s">
        <v>3927</v>
      </c>
      <c r="F3705" t="s">
        <v>9785</v>
      </c>
      <c r="G3705" t="s">
        <v>9786</v>
      </c>
      <c r="H3705" t="s">
        <v>13565</v>
      </c>
      <c r="I3705" s="69" t="str">
        <f>"*"&amp;C3705</f>
        <v>*The Ring Will Have But One Master (LE)</v>
      </c>
    </row>
    <row r="3706" spans="1:9" x14ac:dyDescent="0.25">
      <c r="A3706" t="s">
        <v>170</v>
      </c>
      <c r="B3706">
        <f>COUNTIF(progressive!C$13:BW$227,'cards-dc.json'!I173)</f>
        <v>0</v>
      </c>
      <c r="C3706" t="s">
        <v>7846</v>
      </c>
      <c r="D3706" t="s">
        <v>3835</v>
      </c>
      <c r="E3706" t="s">
        <v>3926</v>
      </c>
      <c r="F3706" t="s">
        <v>9785</v>
      </c>
      <c r="G3706" t="s">
        <v>9786</v>
      </c>
      <c r="H3706" t="s">
        <v>13566</v>
      </c>
      <c r="I3706" s="69" t="str">
        <f>"*"&amp;C3706</f>
        <v>*The Ring's Betrayal (TW)</v>
      </c>
    </row>
    <row r="3707" spans="1:9" x14ac:dyDescent="0.25">
      <c r="A3707" t="s">
        <v>1990</v>
      </c>
      <c r="B3707">
        <f>COUNTIF(progressive!C$13:BW$227,'cards-dc.json'!I2602)</f>
        <v>3</v>
      </c>
      <c r="C3707" t="s">
        <v>7847</v>
      </c>
      <c r="D3707" t="s">
        <v>3828</v>
      </c>
      <c r="E3707" s="56" t="s">
        <v>3951</v>
      </c>
      <c r="F3707">
        <v>0</v>
      </c>
      <c r="G3707">
        <v>0</v>
      </c>
      <c r="H3707" t="s">
        <v>13567</v>
      </c>
      <c r="I3707" s="69" t="str">
        <f>"*"&amp;C3707</f>
        <v>*The Ring's Dominion (NE)</v>
      </c>
    </row>
    <row r="3708" spans="1:9" x14ac:dyDescent="0.25">
      <c r="A3708" t="s">
        <v>3226</v>
      </c>
      <c r="B3708">
        <f>COUNTIF(progressive!C$13:BW$227,'cards-dc.json'!I3117)</f>
        <v>0</v>
      </c>
      <c r="C3708" t="s">
        <v>7848</v>
      </c>
      <c r="D3708" t="s">
        <v>3831</v>
      </c>
      <c r="E3708" s="56" t="s">
        <v>3951</v>
      </c>
      <c r="F3708">
        <v>0</v>
      </c>
      <c r="G3708">
        <v>0</v>
      </c>
      <c r="H3708" t="s">
        <v>13568</v>
      </c>
      <c r="I3708" s="69" t="str">
        <f>"*"&amp;C3708</f>
        <v>*The Road Goes Ever On (RS)</v>
      </c>
    </row>
    <row r="3709" spans="1:9" x14ac:dyDescent="0.25">
      <c r="A3709" t="s">
        <v>2314</v>
      </c>
      <c r="B3709">
        <f>COUNTIF(progressive!C$13:BW$227,'cards-dc.json'!I3642)</f>
        <v>0</v>
      </c>
      <c r="C3709" t="s">
        <v>7849</v>
      </c>
      <c r="D3709" t="s">
        <v>3818</v>
      </c>
      <c r="E3709" t="s">
        <v>3951</v>
      </c>
      <c r="F3709">
        <v>0</v>
      </c>
      <c r="G3709">
        <v>0</v>
      </c>
      <c r="H3709" t="s">
        <v>13569</v>
      </c>
      <c r="I3709" s="69" t="str">
        <f>"*"&amp;C3709</f>
        <v>*The Road to the West (CP)</v>
      </c>
    </row>
    <row r="3710" spans="1:9" x14ac:dyDescent="0.25">
      <c r="A3710" t="s">
        <v>938</v>
      </c>
      <c r="B3710">
        <f>COUNTIF(progressive!C$13:BW$227,'cards-dc.json'!I1350)</f>
        <v>0</v>
      </c>
      <c r="C3710" t="s">
        <v>7850</v>
      </c>
      <c r="D3710" t="s">
        <v>3825</v>
      </c>
      <c r="E3710" t="s">
        <v>3927</v>
      </c>
      <c r="F3710" t="s">
        <v>9785</v>
      </c>
      <c r="G3710" t="s">
        <v>9786</v>
      </c>
      <c r="H3710" t="s">
        <v>13570</v>
      </c>
      <c r="I3710" s="69" t="str">
        <f>"*"&amp;C3710</f>
        <v>*The Roving Eye (LE)</v>
      </c>
    </row>
    <row r="3711" spans="1:9" x14ac:dyDescent="0.25">
      <c r="A3711" t="s">
        <v>1456</v>
      </c>
      <c r="B3711">
        <f>COUNTIF(progressive!C$13:BW$227,'cards-dc.json'!I2026)</f>
        <v>0</v>
      </c>
      <c r="C3711" t="s">
        <v>7851</v>
      </c>
      <c r="D3711" t="s">
        <v>3814</v>
      </c>
      <c r="E3711" t="s">
        <v>3927</v>
      </c>
      <c r="F3711" t="s">
        <v>9793</v>
      </c>
      <c r="G3711" t="s">
        <v>4150</v>
      </c>
      <c r="H3711" t="s">
        <v>13571</v>
      </c>
      <c r="I3711" s="69" t="str">
        <f>"*"&amp;C3711</f>
        <v>*The Rusted-deeps [B] (BA)</v>
      </c>
    </row>
    <row r="3712" spans="1:9" x14ac:dyDescent="0.25">
      <c r="A3712" t="s">
        <v>1456</v>
      </c>
      <c r="B3712">
        <f>COUNTIF(progressive!C$13:BW$227,'cards-dc.json'!I2413)</f>
        <v>0</v>
      </c>
      <c r="C3712" t="s">
        <v>7852</v>
      </c>
      <c r="D3712" t="s">
        <v>3819</v>
      </c>
      <c r="E3712">
        <v>0</v>
      </c>
      <c r="F3712">
        <v>0</v>
      </c>
      <c r="G3712">
        <v>0</v>
      </c>
      <c r="H3712" t="s">
        <v>13572</v>
      </c>
      <c r="I3712" s="69" t="str">
        <f>"*"&amp;C3712</f>
        <v>*The Rusted-deeps [D] (DF)</v>
      </c>
    </row>
    <row r="3713" spans="1:9" x14ac:dyDescent="0.25">
      <c r="A3713" t="s">
        <v>3305</v>
      </c>
      <c r="B3713">
        <f>COUNTIF(progressive!C$13:BW$227,'cards-dc.json'!#REF!)</f>
        <v>0</v>
      </c>
      <c r="C3713" t="s">
        <v>7853</v>
      </c>
      <c r="D3713" t="s">
        <v>3832</v>
      </c>
      <c r="E3713" s="56" t="s">
        <v>3951</v>
      </c>
      <c r="F3713">
        <v>0</v>
      </c>
      <c r="G3713">
        <v>0</v>
      </c>
      <c r="H3713" t="s">
        <v>13573</v>
      </c>
      <c r="I3713" s="69" t="str">
        <f>"*"&amp;C3713</f>
        <v>*The Sea Is Unrelenting (SL)</v>
      </c>
    </row>
    <row r="3714" spans="1:9" x14ac:dyDescent="0.25">
      <c r="A3714" t="s">
        <v>1603</v>
      </c>
      <c r="B3714">
        <f>COUNTIF(progressive!C$13:BW$227,'cards-dc.json'!I2181)</f>
        <v>1</v>
      </c>
      <c r="C3714" t="s">
        <v>7854</v>
      </c>
      <c r="D3714" t="s">
        <v>3822</v>
      </c>
      <c r="E3714" s="56">
        <v>0</v>
      </c>
      <c r="F3714">
        <v>0</v>
      </c>
      <c r="G3714">
        <v>0</v>
      </c>
      <c r="H3714" t="s">
        <v>13574</v>
      </c>
      <c r="I3714" s="69" t="str">
        <f>"*"&amp;C3714</f>
        <v>*The Sea's Prowess (FB)</v>
      </c>
    </row>
    <row r="3715" spans="1:9" x14ac:dyDescent="0.25">
      <c r="A3715" t="s">
        <v>3724</v>
      </c>
      <c r="B3715">
        <f>COUNTIF(progressive!C$13:BW$227,'cards-dc.json'!I4288)</f>
        <v>0</v>
      </c>
      <c r="C3715" t="s">
        <v>7855</v>
      </c>
      <c r="D3715" t="s">
        <v>3837</v>
      </c>
      <c r="E3715" s="56" t="s">
        <v>3951</v>
      </c>
      <c r="F3715">
        <v>0</v>
      </c>
      <c r="G3715">
        <v>0</v>
      </c>
      <c r="H3715" t="s">
        <v>13575</v>
      </c>
      <c r="I3715" s="69" t="str">
        <f>"*"&amp;C3715</f>
        <v>*The Seaward Tower (WR)</v>
      </c>
    </row>
    <row r="3716" spans="1:9" x14ac:dyDescent="0.25">
      <c r="A3716" t="s">
        <v>3396</v>
      </c>
      <c r="B3716">
        <f>COUNTIF(progressive!C$13:BW$227,'cards-dc.json'!#REF!)</f>
        <v>0</v>
      </c>
      <c r="C3716" t="s">
        <v>7856</v>
      </c>
      <c r="D3716" t="s">
        <v>3832</v>
      </c>
      <c r="E3716" s="56" t="s">
        <v>3951</v>
      </c>
      <c r="F3716">
        <v>0</v>
      </c>
      <c r="G3716">
        <v>0</v>
      </c>
      <c r="H3716" t="s">
        <v>13576</v>
      </c>
      <c r="I3716" s="69" t="str">
        <f>"*"&amp;C3716</f>
        <v>*The Seawarden's Realm (SL)</v>
      </c>
    </row>
    <row r="3717" spans="1:9" x14ac:dyDescent="0.25">
      <c r="A3717" t="s">
        <v>2224</v>
      </c>
      <c r="B3717">
        <f>COUNTIF(progressive!C$13:BW$227,'cards-dc.json'!I3530)</f>
        <v>0</v>
      </c>
      <c r="C3717" t="s">
        <v>7857</v>
      </c>
      <c r="D3717" t="s">
        <v>3817</v>
      </c>
      <c r="E3717" t="s">
        <v>3951</v>
      </c>
      <c r="F3717">
        <v>0</v>
      </c>
      <c r="G3717">
        <v>0</v>
      </c>
      <c r="H3717" t="s">
        <v>10124</v>
      </c>
      <c r="I3717" s="69" t="str">
        <f>"*"&amp;C3717</f>
        <v>*The Servants of the Real Fire (CA)</v>
      </c>
    </row>
    <row r="3718" spans="1:9" x14ac:dyDescent="0.25">
      <c r="A3718" t="s">
        <v>1786</v>
      </c>
      <c r="B3718">
        <f>COUNTIF(progressive!C$13:BW$227,'cards-dc.json'!I2385)</f>
        <v>0</v>
      </c>
      <c r="C3718" t="s">
        <v>7858</v>
      </c>
      <c r="D3718" t="s">
        <v>3819</v>
      </c>
      <c r="E3718">
        <v>0</v>
      </c>
      <c r="F3718">
        <v>0</v>
      </c>
      <c r="G3718">
        <v>0</v>
      </c>
      <c r="H3718" t="s">
        <v>13577</v>
      </c>
      <c r="I3718" s="69" t="str">
        <f>"*"&amp;C3718</f>
        <v>*The Seven Houses (DF)</v>
      </c>
    </row>
    <row r="3719" spans="1:9" x14ac:dyDescent="0.25">
      <c r="A3719" t="s">
        <v>231</v>
      </c>
      <c r="B3719">
        <f>COUNTIF(progressive!C$13:BW$227,'cards-dc.json'!I236)</f>
        <v>0</v>
      </c>
      <c r="C3719" t="s">
        <v>7859</v>
      </c>
      <c r="D3719" t="s">
        <v>3835</v>
      </c>
      <c r="E3719" t="s">
        <v>3928</v>
      </c>
      <c r="F3719" t="s">
        <v>9795</v>
      </c>
      <c r="G3719" t="s">
        <v>9786</v>
      </c>
      <c r="H3719" t="s">
        <v>13578</v>
      </c>
      <c r="I3719" s="69" t="str">
        <f>"*"&amp;C3719</f>
        <v>*The Shire (TW)</v>
      </c>
    </row>
    <row r="3720" spans="1:9" x14ac:dyDescent="0.25">
      <c r="A3720" t="s">
        <v>3619</v>
      </c>
      <c r="B3720">
        <f>COUNTIF(progressive!C$13:BW$227,'cards-dc.json'!I4184)</f>
        <v>0</v>
      </c>
      <c r="C3720" t="s">
        <v>7860</v>
      </c>
      <c r="D3720" t="s">
        <v>3837</v>
      </c>
      <c r="E3720" s="56" t="s">
        <v>3951</v>
      </c>
      <c r="F3720">
        <v>0</v>
      </c>
      <c r="G3720">
        <v>0</v>
      </c>
      <c r="H3720" t="s">
        <v>13579</v>
      </c>
      <c r="I3720" s="69" t="str">
        <f>"*"&amp;C3720</f>
        <v>*The Shirriffs (WR)</v>
      </c>
    </row>
    <row r="3721" spans="1:9" x14ac:dyDescent="0.25">
      <c r="A3721" t="s">
        <v>3032</v>
      </c>
      <c r="B3721">
        <f>COUNTIF(progressive!C$13:BW$227,'cards-dc.json'!I2831)</f>
        <v>1</v>
      </c>
      <c r="C3721" t="s">
        <v>7861</v>
      </c>
      <c r="D3721" t="s">
        <v>3829</v>
      </c>
      <c r="E3721" s="56" t="s">
        <v>3951</v>
      </c>
      <c r="F3721">
        <v>0</v>
      </c>
      <c r="G3721">
        <v>0</v>
      </c>
      <c r="H3721" t="s">
        <v>13580</v>
      </c>
      <c r="I3721" s="69" t="str">
        <f>"*"&amp;C3721</f>
        <v>*The Sled-horde (NW)</v>
      </c>
    </row>
    <row r="3722" spans="1:9" x14ac:dyDescent="0.25">
      <c r="A3722" t="s">
        <v>1991</v>
      </c>
      <c r="B3722">
        <f>COUNTIF(progressive!C$13:BW$227,'cards-dc.json'!I2603)</f>
        <v>0</v>
      </c>
      <c r="C3722" t="s">
        <v>7862</v>
      </c>
      <c r="D3722" t="s">
        <v>3828</v>
      </c>
      <c r="E3722" s="56" t="s">
        <v>3951</v>
      </c>
      <c r="F3722">
        <v>0</v>
      </c>
      <c r="G3722">
        <v>0</v>
      </c>
      <c r="H3722" t="s">
        <v>13581</v>
      </c>
      <c r="I3722" s="69" t="str">
        <f>"*"&amp;C3722</f>
        <v>*The Slow Torment of Years (NE)</v>
      </c>
    </row>
    <row r="3723" spans="1:9" x14ac:dyDescent="0.25">
      <c r="A3723" t="s">
        <v>2411</v>
      </c>
      <c r="B3723">
        <f>COUNTIF(progressive!C$13:BW$227,'cards-dc.json'!I3764)</f>
        <v>0</v>
      </c>
      <c r="C3723" t="s">
        <v>7863</v>
      </c>
      <c r="D3723" t="s">
        <v>3821</v>
      </c>
      <c r="E3723" s="56" t="s">
        <v>3951</v>
      </c>
      <c r="F3723">
        <v>0</v>
      </c>
      <c r="G3723">
        <v>0</v>
      </c>
      <c r="H3723" t="s">
        <v>13582</v>
      </c>
      <c r="I3723" s="69" t="str">
        <f>"*"&amp;C3723</f>
        <v>*The Society of Derei (DS)</v>
      </c>
    </row>
    <row r="3724" spans="1:9" x14ac:dyDescent="0.25">
      <c r="A3724" t="s">
        <v>2784</v>
      </c>
      <c r="B3724">
        <f>COUNTIF(progressive!C$13:BW$227,'cards-dc.json'!I2973)</f>
        <v>0</v>
      </c>
      <c r="C3724" t="s">
        <v>7864</v>
      </c>
      <c r="D3724" t="s">
        <v>3826</v>
      </c>
      <c r="E3724" t="s">
        <v>3951</v>
      </c>
      <c r="F3724">
        <v>0</v>
      </c>
      <c r="G3724">
        <v>0</v>
      </c>
      <c r="H3724" t="s">
        <v>13583</v>
      </c>
      <c r="I3724" s="69" t="str">
        <f>"*"&amp;C3724</f>
        <v>*The Sons of Skorg (ML)</v>
      </c>
    </row>
    <row r="3725" spans="1:9" x14ac:dyDescent="0.25">
      <c r="A3725" t="s">
        <v>3397</v>
      </c>
      <c r="B3725">
        <f>COUNTIF(progressive!C$13:BW$227,'cards-dc.json'!#REF!)</f>
        <v>0</v>
      </c>
      <c r="C3725" t="s">
        <v>7865</v>
      </c>
      <c r="D3725" t="s">
        <v>3832</v>
      </c>
      <c r="E3725" s="56" t="s">
        <v>3951</v>
      </c>
      <c r="F3725">
        <v>0</v>
      </c>
      <c r="G3725">
        <v>0</v>
      </c>
      <c r="H3725" t="s">
        <v>13584</v>
      </c>
      <c r="I3725" s="69" t="str">
        <f>"*"&amp;C3725</f>
        <v>*The Southern Hammer (SL)</v>
      </c>
    </row>
    <row r="3726" spans="1:9" x14ac:dyDescent="0.25">
      <c r="A3726" t="s">
        <v>2412</v>
      </c>
      <c r="B3726">
        <f>COUNTIF(progressive!C$13:BW$227,'cards-dc.json'!I3765)</f>
        <v>0</v>
      </c>
      <c r="C3726" t="s">
        <v>7866</v>
      </c>
      <c r="D3726" t="s">
        <v>3821</v>
      </c>
      <c r="E3726" s="56" t="s">
        <v>3951</v>
      </c>
      <c r="F3726">
        <v>0</v>
      </c>
      <c r="G3726">
        <v>0</v>
      </c>
      <c r="H3726" t="s">
        <v>13585</v>
      </c>
      <c r="I3726" s="69" t="str">
        <f>"*"&amp;C3726</f>
        <v>*The Southern Slayers (DS)</v>
      </c>
    </row>
    <row r="3727" spans="1:9" x14ac:dyDescent="0.25">
      <c r="A3727" t="s">
        <v>3558</v>
      </c>
      <c r="B3727">
        <f>COUNTIF(progressive!C$13:BW$227,'cards-dc.json'!I3274)</f>
        <v>0</v>
      </c>
      <c r="C3727" t="s">
        <v>7867</v>
      </c>
      <c r="D3727" t="s">
        <v>3834</v>
      </c>
      <c r="E3727" t="s">
        <v>3951</v>
      </c>
      <c r="F3727">
        <v>0</v>
      </c>
      <c r="G3727">
        <v>0</v>
      </c>
      <c r="H3727" t="s">
        <v>13586</v>
      </c>
      <c r="I3727" s="69" t="str">
        <f>"*"&amp;C3727</f>
        <v>*The Spell Endured (TI)</v>
      </c>
    </row>
    <row r="3728" spans="1:9" x14ac:dyDescent="0.25">
      <c r="A3728" t="s">
        <v>476</v>
      </c>
      <c r="B3728">
        <f>COUNTIF(progressive!C$13:BW$227,'cards-dc.json'!I1626)</f>
        <v>0</v>
      </c>
      <c r="C3728" t="s">
        <v>7869</v>
      </c>
      <c r="D3728" t="s">
        <v>3825</v>
      </c>
      <c r="E3728" s="56" t="s">
        <v>3927</v>
      </c>
      <c r="F3728" t="s">
        <v>9793</v>
      </c>
      <c r="G3728" t="s">
        <v>9784</v>
      </c>
      <c r="H3728" t="s">
        <v>13587</v>
      </c>
      <c r="I3728" s="69" t="str">
        <f>"*"&amp;C3728</f>
        <v>*The Stones [M] (LE)</v>
      </c>
    </row>
    <row r="3729" spans="1:9" x14ac:dyDescent="0.25">
      <c r="A3729" t="s">
        <v>476</v>
      </c>
      <c r="B3729">
        <f>COUNTIF(progressive!C$13:BW$227,'cards-dc.json'!I481)</f>
        <v>1</v>
      </c>
      <c r="C3729" t="s">
        <v>7868</v>
      </c>
      <c r="D3729" t="s">
        <v>3835</v>
      </c>
      <c r="E3729" t="s">
        <v>3927</v>
      </c>
      <c r="F3729" t="s">
        <v>9793</v>
      </c>
      <c r="G3729" t="s">
        <v>9788</v>
      </c>
      <c r="H3729" t="s">
        <v>13588</v>
      </c>
      <c r="I3729" s="69" t="str">
        <f>"*"&amp;C3729</f>
        <v>*The Stones [H] (TW)</v>
      </c>
    </row>
    <row r="3730" spans="1:9" x14ac:dyDescent="0.25">
      <c r="A3730" t="s">
        <v>840</v>
      </c>
      <c r="B3730">
        <f>COUNTIF(progressive!C$13:BW$227,'cards-dc.json'!I1796)</f>
        <v>0</v>
      </c>
      <c r="C3730" t="s">
        <v>7871</v>
      </c>
      <c r="D3730" t="s">
        <v>3813</v>
      </c>
      <c r="E3730" s="56" t="s">
        <v>3935</v>
      </c>
      <c r="F3730" t="s">
        <v>9793</v>
      </c>
      <c r="G3730" t="s">
        <v>9784</v>
      </c>
      <c r="H3730" t="s">
        <v>13589</v>
      </c>
      <c r="I3730" s="69" t="str">
        <f>"*"&amp;C3730</f>
        <v>*The Sulfur-deeps [M] (AS)</v>
      </c>
    </row>
    <row r="3731" spans="1:9" x14ac:dyDescent="0.25">
      <c r="A3731" t="s">
        <v>840</v>
      </c>
      <c r="B3731">
        <f>COUNTIF(progressive!C$13:BW$227,'cards-dc.json'!I2027)</f>
        <v>0</v>
      </c>
      <c r="C3731" t="s">
        <v>7872</v>
      </c>
      <c r="D3731" t="s">
        <v>3814</v>
      </c>
      <c r="E3731" t="s">
        <v>3927</v>
      </c>
      <c r="F3731" t="s">
        <v>9793</v>
      </c>
      <c r="G3731" t="s">
        <v>4150</v>
      </c>
      <c r="H3731" t="s">
        <v>13590</v>
      </c>
      <c r="I3731" s="69" t="str">
        <f>"*"&amp;C3731</f>
        <v>*The Sulfur-deeps [B] (BA)</v>
      </c>
    </row>
    <row r="3732" spans="1:9" x14ac:dyDescent="0.25">
      <c r="A3732" t="s">
        <v>840</v>
      </c>
      <c r="B3732">
        <f>COUNTIF(progressive!C$13:BW$227,'cards-dc.json'!I1209)</f>
        <v>0</v>
      </c>
      <c r="C3732" t="s">
        <v>7870</v>
      </c>
      <c r="D3732" t="s">
        <v>3820</v>
      </c>
      <c r="E3732" t="s">
        <v>3936</v>
      </c>
      <c r="F3732" t="s">
        <v>9793</v>
      </c>
      <c r="G3732" t="s">
        <v>9788</v>
      </c>
      <c r="H3732" t="s">
        <v>13591</v>
      </c>
      <c r="I3732" s="69" t="str">
        <f>"*"&amp;C3732</f>
        <v>*The Sulfur-deeps [H] (DM)</v>
      </c>
    </row>
    <row r="3733" spans="1:9" x14ac:dyDescent="0.25">
      <c r="A3733" t="s">
        <v>1395</v>
      </c>
      <c r="B3733">
        <f>COUNTIF(progressive!C$13:BW$227,'cards-dc.json'!I1955)</f>
        <v>0</v>
      </c>
      <c r="C3733" t="s">
        <v>7873</v>
      </c>
      <c r="D3733" t="s">
        <v>3814</v>
      </c>
      <c r="E3733" t="s">
        <v>3927</v>
      </c>
      <c r="F3733" t="s">
        <v>9785</v>
      </c>
      <c r="G3733" t="s">
        <v>9786</v>
      </c>
      <c r="H3733" t="s">
        <v>13592</v>
      </c>
      <c r="I3733" s="69" t="str">
        <f>"*"&amp;C3733</f>
        <v>*The Sun Shone Fiercely (BA)</v>
      </c>
    </row>
    <row r="3734" spans="1:9" x14ac:dyDescent="0.25">
      <c r="A3734" t="s">
        <v>1238</v>
      </c>
      <c r="B3734">
        <f>COUNTIF(progressive!C$13:BW$227,'cards-dc.json'!I1753)</f>
        <v>0</v>
      </c>
      <c r="C3734" t="s">
        <v>7874</v>
      </c>
      <c r="D3734" t="s">
        <v>3813</v>
      </c>
      <c r="E3734" s="56" t="s">
        <v>3941</v>
      </c>
      <c r="F3734" t="s">
        <v>9790</v>
      </c>
      <c r="G3734" t="s">
        <v>9788</v>
      </c>
      <c r="H3734" t="s">
        <v>13593</v>
      </c>
      <c r="I3734" s="69" t="str">
        <f>"*"&amp;C3734</f>
        <v>*The Sun Unveiled (AS)</v>
      </c>
    </row>
    <row r="3735" spans="1:9" x14ac:dyDescent="0.25">
      <c r="A3735" t="s">
        <v>2733</v>
      </c>
      <c r="B3735">
        <f>COUNTIF(progressive!C$13:BW$227,'cards-dc.json'!I2921)</f>
        <v>0</v>
      </c>
      <c r="C3735" t="s">
        <v>7875</v>
      </c>
      <c r="D3735" t="s">
        <v>3826</v>
      </c>
      <c r="E3735" s="56" t="s">
        <v>3951</v>
      </c>
      <c r="F3735">
        <v>0</v>
      </c>
      <c r="G3735">
        <v>0</v>
      </c>
      <c r="H3735" t="s">
        <v>10124</v>
      </c>
      <c r="I3735" s="69" t="str">
        <f>"*"&amp;C3735</f>
        <v>*The Sundering Sea (ML)</v>
      </c>
    </row>
    <row r="3736" spans="1:9" x14ac:dyDescent="0.25">
      <c r="A3736" t="s">
        <v>3725</v>
      </c>
      <c r="B3736">
        <f>COUNTIF(progressive!C$13:BW$227,'cards-dc.json'!I4289)</f>
        <v>0</v>
      </c>
      <c r="C3736" t="s">
        <v>7876</v>
      </c>
      <c r="D3736" t="s">
        <v>3837</v>
      </c>
      <c r="E3736" s="56" t="s">
        <v>3951</v>
      </c>
      <c r="F3736">
        <v>0</v>
      </c>
      <c r="G3736">
        <v>0</v>
      </c>
      <c r="H3736" t="s">
        <v>13594</v>
      </c>
      <c r="I3736" s="69" t="str">
        <f>"*"&amp;C3736</f>
        <v>*The Thain (WR)</v>
      </c>
    </row>
    <row r="3737" spans="1:9" x14ac:dyDescent="0.25">
      <c r="A3737" t="s">
        <v>1604</v>
      </c>
      <c r="B3737">
        <f>COUNTIF(progressive!C$13:BW$227,'cards-dc.json'!I2182)</f>
        <v>0</v>
      </c>
      <c r="C3737" t="s">
        <v>7877</v>
      </c>
      <c r="D3737" t="s">
        <v>3822</v>
      </c>
      <c r="E3737" s="56">
        <v>0</v>
      </c>
      <c r="F3737">
        <v>0</v>
      </c>
      <c r="G3737">
        <v>0</v>
      </c>
      <c r="H3737" t="s">
        <v>13595</v>
      </c>
      <c r="I3737" s="69" t="str">
        <f>"*"&amp;C3737</f>
        <v>*The Three Are Together (FB)</v>
      </c>
    </row>
    <row r="3738" spans="1:9" x14ac:dyDescent="0.25">
      <c r="A3738" t="s">
        <v>3559</v>
      </c>
      <c r="B3738">
        <f>COUNTIF(progressive!C$13:BW$227,'cards-dc.json'!I3275)</f>
        <v>0</v>
      </c>
      <c r="C3738" t="s">
        <v>7878</v>
      </c>
      <c r="D3738" t="s">
        <v>3834</v>
      </c>
      <c r="E3738" t="s">
        <v>3951</v>
      </c>
      <c r="F3738">
        <v>0</v>
      </c>
      <c r="G3738">
        <v>0</v>
      </c>
      <c r="H3738" t="s">
        <v>13596</v>
      </c>
      <c r="I3738" s="69" t="str">
        <f>"*"&amp;C3738</f>
        <v>*The Three Hunters (TI)</v>
      </c>
    </row>
    <row r="3739" spans="1:9" x14ac:dyDescent="0.25">
      <c r="A3739" t="s">
        <v>1239</v>
      </c>
      <c r="B3739">
        <f>COUNTIF(progressive!C$13:BW$227,'cards-dc.json'!I1754)</f>
        <v>0</v>
      </c>
      <c r="C3739" t="s">
        <v>7879</v>
      </c>
      <c r="D3739" t="s">
        <v>3813</v>
      </c>
      <c r="E3739" t="s">
        <v>3939</v>
      </c>
      <c r="F3739" t="s">
        <v>9790</v>
      </c>
      <c r="G3739" t="s">
        <v>9784</v>
      </c>
      <c r="H3739" t="s">
        <v>13597</v>
      </c>
      <c r="I3739" s="69" t="str">
        <f>"*"&amp;C3739</f>
        <v>*The Tormented Earth (AS)</v>
      </c>
    </row>
    <row r="3740" spans="1:9" x14ac:dyDescent="0.25">
      <c r="A3740" t="s">
        <v>3452</v>
      </c>
      <c r="B3740">
        <f>COUNTIF(progressive!C$13:BW$227,'cards-dc.json'!I4122)</f>
        <v>0</v>
      </c>
      <c r="C3740" t="s">
        <v>7880</v>
      </c>
      <c r="D3740" t="s">
        <v>3832</v>
      </c>
      <c r="E3740" s="56" t="s">
        <v>3951</v>
      </c>
      <c r="F3740">
        <v>0</v>
      </c>
      <c r="G3740">
        <v>0</v>
      </c>
      <c r="H3740" t="s">
        <v>13598</v>
      </c>
      <c r="I3740" s="69" t="str">
        <f>"*"&amp;C3740</f>
        <v>*The Tower of Birds [H] (SL)</v>
      </c>
    </row>
    <row r="3741" spans="1:9" x14ac:dyDescent="0.25">
      <c r="A3741" t="s">
        <v>3452</v>
      </c>
      <c r="B3741">
        <f>COUNTIF(progressive!C$13:BW$227,'cards-dc.json'!I4123)</f>
        <v>0</v>
      </c>
      <c r="C3741" t="s">
        <v>7881</v>
      </c>
      <c r="D3741" t="s">
        <v>3832</v>
      </c>
      <c r="E3741" s="56" t="s">
        <v>3951</v>
      </c>
      <c r="F3741">
        <v>0</v>
      </c>
      <c r="G3741">
        <v>0</v>
      </c>
      <c r="H3741" t="s">
        <v>13599</v>
      </c>
      <c r="I3741" s="69" t="str">
        <f>"*"&amp;C3741</f>
        <v>*The Tower of Birds [M] (SL)</v>
      </c>
    </row>
    <row r="3742" spans="1:9" x14ac:dyDescent="0.25">
      <c r="A3742" t="s">
        <v>1605</v>
      </c>
      <c r="B3742">
        <f>COUNTIF(progressive!C$13:BW$227,'cards-dc.json'!I2183)</f>
        <v>0</v>
      </c>
      <c r="C3742" t="s">
        <v>7882</v>
      </c>
      <c r="D3742" t="s">
        <v>3822</v>
      </c>
      <c r="E3742" s="56">
        <v>0</v>
      </c>
      <c r="F3742">
        <v>0</v>
      </c>
      <c r="G3742">
        <v>0</v>
      </c>
      <c r="H3742" t="s">
        <v>13600</v>
      </c>
      <c r="I3742" s="69" t="str">
        <f>"*"&amp;C3742</f>
        <v>*The Trees Have Ears (FB)</v>
      </c>
    </row>
    <row r="3743" spans="1:9" x14ac:dyDescent="0.25">
      <c r="A3743" t="s">
        <v>9913</v>
      </c>
      <c r="B3743">
        <f>COUNTIF(progressive!C$13:BW$227,'cards-dc.json'!I3276)</f>
        <v>0</v>
      </c>
      <c r="C3743" t="s">
        <v>9992</v>
      </c>
      <c r="D3743" t="s">
        <v>3834</v>
      </c>
      <c r="H3743" t="s">
        <v>13601</v>
      </c>
      <c r="I3743" s="69" t="str">
        <f>"*"&amp;C3743</f>
        <v>*The Two Towers (TI)</v>
      </c>
    </row>
    <row r="3744" spans="1:9" x14ac:dyDescent="0.25">
      <c r="A3744" t="s">
        <v>1992</v>
      </c>
      <c r="B3744">
        <f>COUNTIF(progressive!C$13:BW$227,'cards-dc.json'!I2604)</f>
        <v>0</v>
      </c>
      <c r="C3744" t="s">
        <v>7883</v>
      </c>
      <c r="D3744" t="s">
        <v>3828</v>
      </c>
      <c r="E3744" s="56" t="s">
        <v>3951</v>
      </c>
      <c r="F3744">
        <v>0</v>
      </c>
      <c r="G3744">
        <v>0</v>
      </c>
      <c r="H3744" t="s">
        <v>13602</v>
      </c>
      <c r="I3744" s="69" t="str">
        <f>"*"&amp;C3744</f>
        <v>*The Úlairi Arose (NE)</v>
      </c>
    </row>
    <row r="3745" spans="1:9" x14ac:dyDescent="0.25">
      <c r="A3745" t="s">
        <v>2785</v>
      </c>
      <c r="B3745">
        <f>COUNTIF(progressive!C$13:BW$227,'cards-dc.json'!I2974)</f>
        <v>0</v>
      </c>
      <c r="C3745" t="s">
        <v>7884</v>
      </c>
      <c r="D3745" t="s">
        <v>3826</v>
      </c>
      <c r="E3745" t="s">
        <v>3951</v>
      </c>
      <c r="F3745">
        <v>0</v>
      </c>
      <c r="G3745">
        <v>0</v>
      </c>
      <c r="H3745" t="s">
        <v>13603</v>
      </c>
      <c r="I3745" s="69" t="str">
        <f>"*"&amp;C3745</f>
        <v>*The Ulûkai of Morgoth (ML)</v>
      </c>
    </row>
    <row r="3746" spans="1:9" x14ac:dyDescent="0.25">
      <c r="A3746" t="s">
        <v>1240</v>
      </c>
      <c r="B3746">
        <f>COUNTIF(progressive!C$13:BW$227,'cards-dc.json'!I1755)</f>
        <v>2</v>
      </c>
      <c r="C3746" t="s">
        <v>7885</v>
      </c>
      <c r="D3746" t="s">
        <v>3813</v>
      </c>
      <c r="E3746" s="56" t="s">
        <v>3937</v>
      </c>
      <c r="F3746" t="s">
        <v>9790</v>
      </c>
      <c r="G3746" t="s">
        <v>9784</v>
      </c>
      <c r="H3746" t="s">
        <v>13604</v>
      </c>
      <c r="I3746" s="69" t="str">
        <f>"*"&amp;C3746</f>
        <v>*The Undeeps of Anduin (AS)</v>
      </c>
    </row>
    <row r="3747" spans="1:9" x14ac:dyDescent="0.25">
      <c r="A3747" t="s">
        <v>2710</v>
      </c>
      <c r="B3747">
        <f>COUNTIF(progressive!C$13:BW$227,'cards-dc.json'!#REF!)</f>
        <v>0</v>
      </c>
      <c r="C3747" t="s">
        <v>7886</v>
      </c>
      <c r="D3747" t="s">
        <v>3824</v>
      </c>
      <c r="E3747" s="56">
        <v>0</v>
      </c>
      <c r="F3747">
        <v>0</v>
      </c>
      <c r="G3747">
        <v>0</v>
      </c>
      <c r="H3747" t="s">
        <v>13605</v>
      </c>
      <c r="I3747" s="69" t="str">
        <f>"*"&amp;C3747</f>
        <v>*The Under-caves [H] (KN)</v>
      </c>
    </row>
    <row r="3748" spans="1:9" x14ac:dyDescent="0.25">
      <c r="A3748" t="s">
        <v>2710</v>
      </c>
      <c r="B3748">
        <f>COUNTIF(progressive!C$13:BW$227,'cards-dc.json'!#REF!)</f>
        <v>0</v>
      </c>
      <c r="C3748" t="s">
        <v>7887</v>
      </c>
      <c r="D3748" t="s">
        <v>3824</v>
      </c>
      <c r="E3748" s="56">
        <v>0</v>
      </c>
      <c r="F3748">
        <v>0</v>
      </c>
      <c r="G3748">
        <v>0</v>
      </c>
      <c r="H3748" t="s">
        <v>13606</v>
      </c>
      <c r="I3748" s="69" t="str">
        <f>"*"&amp;C3748</f>
        <v>*The Under-caves [M] (KN)</v>
      </c>
    </row>
    <row r="3749" spans="1:9" x14ac:dyDescent="0.25">
      <c r="A3749" t="s">
        <v>841</v>
      </c>
      <c r="B3749">
        <f>COUNTIF(progressive!C$13:BW$227,'cards-dc.json'!I1797)</f>
        <v>0</v>
      </c>
      <c r="C3749" t="s">
        <v>7889</v>
      </c>
      <c r="D3749" t="s">
        <v>3813</v>
      </c>
      <c r="E3749" t="s">
        <v>3935</v>
      </c>
      <c r="F3749" t="s">
        <v>9793</v>
      </c>
      <c r="G3749" t="s">
        <v>9784</v>
      </c>
      <c r="H3749" t="s">
        <v>13607</v>
      </c>
      <c r="I3749" s="69" t="str">
        <f>"*"&amp;C3749</f>
        <v>*The Under-courts [M] (AS)</v>
      </c>
    </row>
    <row r="3750" spans="1:9" x14ac:dyDescent="0.25">
      <c r="A3750" t="s">
        <v>841</v>
      </c>
      <c r="B3750">
        <f>COUNTIF(progressive!C$13:BW$227,'cards-dc.json'!I2028)</f>
        <v>2</v>
      </c>
      <c r="C3750" t="s">
        <v>7890</v>
      </c>
      <c r="D3750" t="s">
        <v>3814</v>
      </c>
      <c r="E3750" t="s">
        <v>3927</v>
      </c>
      <c r="F3750" t="s">
        <v>9793</v>
      </c>
      <c r="G3750" t="s">
        <v>4150</v>
      </c>
      <c r="H3750" t="s">
        <v>13608</v>
      </c>
      <c r="I3750" s="69" t="str">
        <f>"*"&amp;C3750</f>
        <v>*The Under-courts [B] (BA)</v>
      </c>
    </row>
    <row r="3751" spans="1:9" x14ac:dyDescent="0.25">
      <c r="A3751" t="s">
        <v>841</v>
      </c>
      <c r="B3751">
        <f>COUNTIF(progressive!C$13:BW$227,'cards-dc.json'!I1210)</f>
        <v>0</v>
      </c>
      <c r="C3751" t="s">
        <v>7888</v>
      </c>
      <c r="D3751" t="s">
        <v>3820</v>
      </c>
      <c r="E3751" s="56" t="s">
        <v>3936</v>
      </c>
      <c r="F3751" t="s">
        <v>9793</v>
      </c>
      <c r="G3751" t="s">
        <v>9788</v>
      </c>
      <c r="H3751" t="s">
        <v>13609</v>
      </c>
      <c r="I3751" s="69" t="str">
        <f>"*"&amp;C3751</f>
        <v>*The Under-courts [H] (DM)</v>
      </c>
    </row>
    <row r="3752" spans="1:9" x14ac:dyDescent="0.25">
      <c r="A3752" t="s">
        <v>2807</v>
      </c>
      <c r="B3752">
        <f>COUNTIF(progressive!C$13:BW$227,'cards-dc.json'!I3002)</f>
        <v>1</v>
      </c>
      <c r="C3752" t="s">
        <v>7891</v>
      </c>
      <c r="D3752" t="s">
        <v>3826</v>
      </c>
      <c r="E3752" s="56">
        <v>0</v>
      </c>
      <c r="F3752">
        <v>0</v>
      </c>
      <c r="G3752">
        <v>0</v>
      </c>
      <c r="H3752" t="s">
        <v>13610</v>
      </c>
      <c r="I3752" s="69" t="str">
        <f>"*"&amp;C3752</f>
        <v>*The Under-forges [H] (ML)</v>
      </c>
    </row>
    <row r="3753" spans="1:9" x14ac:dyDescent="0.25">
      <c r="A3753" t="s">
        <v>2807</v>
      </c>
      <c r="B3753">
        <f>COUNTIF(progressive!C$13:BW$227,'cards-dc.json'!I3003)</f>
        <v>0</v>
      </c>
      <c r="C3753" t="s">
        <v>7892</v>
      </c>
      <c r="D3753" t="s">
        <v>3826</v>
      </c>
      <c r="E3753">
        <v>0</v>
      </c>
      <c r="F3753">
        <v>0</v>
      </c>
      <c r="G3753">
        <v>0</v>
      </c>
      <c r="H3753" t="s">
        <v>13611</v>
      </c>
      <c r="I3753" s="69" t="str">
        <f>"*"&amp;C3753</f>
        <v>*The Under-forges [M] (ML)</v>
      </c>
    </row>
    <row r="3754" spans="1:9" x14ac:dyDescent="0.25">
      <c r="A3754" t="s">
        <v>2807</v>
      </c>
      <c r="B3754">
        <f>COUNTIF(progressive!C$13:BW$227,'cards-dc.json'!I3004)</f>
        <v>2</v>
      </c>
      <c r="C3754" t="s">
        <v>7893</v>
      </c>
      <c r="D3754" t="s">
        <v>3826</v>
      </c>
      <c r="E3754">
        <v>0</v>
      </c>
      <c r="F3754">
        <v>0</v>
      </c>
      <c r="G3754">
        <v>0</v>
      </c>
      <c r="H3754" t="s">
        <v>13612</v>
      </c>
      <c r="I3754" s="69" t="str">
        <f>"*"&amp;C3754</f>
        <v>*The Under-forges [B] (ML)</v>
      </c>
    </row>
    <row r="3755" spans="1:9" x14ac:dyDescent="0.25">
      <c r="A3755" t="s">
        <v>842</v>
      </c>
      <c r="B3755">
        <f>COUNTIF(progressive!C$13:BW$227,'cards-dc.json'!I1798)</f>
        <v>0</v>
      </c>
      <c r="C3755" t="s">
        <v>7895</v>
      </c>
      <c r="D3755" t="s">
        <v>3813</v>
      </c>
      <c r="E3755" t="s">
        <v>3935</v>
      </c>
      <c r="F3755" t="s">
        <v>9793</v>
      </c>
      <c r="G3755" t="s">
        <v>9784</v>
      </c>
      <c r="H3755" t="s">
        <v>13613</v>
      </c>
      <c r="I3755" s="69" t="str">
        <f>"*"&amp;C3755</f>
        <v>*The Under-galleries [M] (AS)</v>
      </c>
    </row>
    <row r="3756" spans="1:9" x14ac:dyDescent="0.25">
      <c r="A3756" t="s">
        <v>842</v>
      </c>
      <c r="B3756">
        <f>COUNTIF(progressive!C$13:BW$227,'cards-dc.json'!I2029)</f>
        <v>0</v>
      </c>
      <c r="C3756" t="s">
        <v>7896</v>
      </c>
      <c r="D3756" t="s">
        <v>3814</v>
      </c>
      <c r="E3756" t="s">
        <v>3927</v>
      </c>
      <c r="F3756" t="s">
        <v>9793</v>
      </c>
      <c r="G3756" t="s">
        <v>4150</v>
      </c>
      <c r="H3756" t="s">
        <v>13614</v>
      </c>
      <c r="I3756" s="69" t="str">
        <f>"*"&amp;C3756</f>
        <v>*The Under-galleries [B] (BA)</v>
      </c>
    </row>
    <row r="3757" spans="1:9" x14ac:dyDescent="0.25">
      <c r="A3757" t="s">
        <v>842</v>
      </c>
      <c r="B3757">
        <f>COUNTIF(progressive!C$13:BW$227,'cards-dc.json'!I1211)</f>
        <v>0</v>
      </c>
      <c r="C3757" t="s">
        <v>7894</v>
      </c>
      <c r="D3757" t="s">
        <v>3820</v>
      </c>
      <c r="E3757" t="s">
        <v>3936</v>
      </c>
      <c r="F3757" t="s">
        <v>9793</v>
      </c>
      <c r="G3757" t="s">
        <v>9788</v>
      </c>
      <c r="H3757" t="s">
        <v>13615</v>
      </c>
      <c r="I3757" s="69" t="str">
        <f>"*"&amp;C3757</f>
        <v>*The Under-galleries [H] (DM)</v>
      </c>
    </row>
    <row r="3758" spans="1:9" x14ac:dyDescent="0.25">
      <c r="A3758" t="s">
        <v>843</v>
      </c>
      <c r="B3758">
        <f>COUNTIF(progressive!C$13:BW$227,'cards-dc.json'!I1799)</f>
        <v>0</v>
      </c>
      <c r="C3758" t="s">
        <v>7898</v>
      </c>
      <c r="D3758" t="s">
        <v>3813</v>
      </c>
      <c r="E3758" s="56" t="s">
        <v>3935</v>
      </c>
      <c r="F3758" t="s">
        <v>9793</v>
      </c>
      <c r="G3758" t="s">
        <v>9784</v>
      </c>
      <c r="H3758" t="s">
        <v>13616</v>
      </c>
      <c r="I3758" s="69" t="str">
        <f>"*"&amp;C3758</f>
        <v>*The Under-gates [M] (AS)</v>
      </c>
    </row>
    <row r="3759" spans="1:9" x14ac:dyDescent="0.25">
      <c r="A3759" t="s">
        <v>843</v>
      </c>
      <c r="B3759">
        <f>COUNTIF(progressive!C$13:BW$227,'cards-dc.json'!I2030)</f>
        <v>0</v>
      </c>
      <c r="C3759" t="s">
        <v>7899</v>
      </c>
      <c r="D3759" t="s">
        <v>3814</v>
      </c>
      <c r="E3759" t="s">
        <v>3926</v>
      </c>
      <c r="F3759" t="s">
        <v>9793</v>
      </c>
      <c r="G3759" t="s">
        <v>4150</v>
      </c>
      <c r="H3759" t="s">
        <v>13617</v>
      </c>
      <c r="I3759" s="69" t="str">
        <f>"*"&amp;C3759</f>
        <v>*The Under-gates [B] (BA)</v>
      </c>
    </row>
    <row r="3760" spans="1:9" x14ac:dyDescent="0.25">
      <c r="A3760" t="s">
        <v>843</v>
      </c>
      <c r="B3760">
        <f>COUNTIF(progressive!C$13:BW$227,'cards-dc.json'!I1212)</f>
        <v>0</v>
      </c>
      <c r="C3760" t="s">
        <v>7897</v>
      </c>
      <c r="D3760" t="s">
        <v>3820</v>
      </c>
      <c r="E3760" s="56" t="s">
        <v>3935</v>
      </c>
      <c r="F3760" t="s">
        <v>9793</v>
      </c>
      <c r="G3760" t="s">
        <v>9788</v>
      </c>
      <c r="H3760" t="s">
        <v>13618</v>
      </c>
      <c r="I3760" s="69" t="str">
        <f>"*"&amp;C3760</f>
        <v>*The Under-gates [H] (DM)</v>
      </c>
    </row>
    <row r="3761" spans="1:9" x14ac:dyDescent="0.25">
      <c r="A3761" t="s">
        <v>844</v>
      </c>
      <c r="B3761">
        <f>COUNTIF(progressive!C$13:BW$227,'cards-dc.json'!I1800)</f>
        <v>0</v>
      </c>
      <c r="C3761" t="s">
        <v>7901</v>
      </c>
      <c r="D3761" t="s">
        <v>3813</v>
      </c>
      <c r="E3761" s="56" t="s">
        <v>3935</v>
      </c>
      <c r="F3761" t="s">
        <v>9793</v>
      </c>
      <c r="G3761" t="s">
        <v>9784</v>
      </c>
      <c r="H3761" t="s">
        <v>13619</v>
      </c>
      <c r="I3761" s="69" t="str">
        <f>"*"&amp;C3761</f>
        <v>*The Under-grottos [M] (AS)</v>
      </c>
    </row>
    <row r="3762" spans="1:9" x14ac:dyDescent="0.25">
      <c r="A3762" t="s">
        <v>844</v>
      </c>
      <c r="B3762">
        <f>COUNTIF(progressive!C$13:BW$227,'cards-dc.json'!I2031)</f>
        <v>0</v>
      </c>
      <c r="C3762" t="s">
        <v>7902</v>
      </c>
      <c r="D3762" t="s">
        <v>3814</v>
      </c>
      <c r="E3762" t="s">
        <v>3926</v>
      </c>
      <c r="F3762" t="s">
        <v>9793</v>
      </c>
      <c r="G3762" t="s">
        <v>4150</v>
      </c>
      <c r="H3762" t="s">
        <v>13620</v>
      </c>
      <c r="I3762" s="69" t="str">
        <f>"*"&amp;C3762</f>
        <v>*The Under-grottos [B] (BA)</v>
      </c>
    </row>
    <row r="3763" spans="1:9" x14ac:dyDescent="0.25">
      <c r="A3763" t="s">
        <v>844</v>
      </c>
      <c r="B3763">
        <f>COUNTIF(progressive!C$13:BW$227,'cards-dc.json'!I1213)</f>
        <v>0</v>
      </c>
      <c r="C3763" t="s">
        <v>7900</v>
      </c>
      <c r="D3763" t="s">
        <v>3820</v>
      </c>
      <c r="E3763" s="56" t="s">
        <v>3935</v>
      </c>
      <c r="F3763" t="s">
        <v>9793</v>
      </c>
      <c r="G3763" t="s">
        <v>9788</v>
      </c>
      <c r="H3763" t="s">
        <v>13621</v>
      </c>
      <c r="I3763" s="69" t="str">
        <f>"*"&amp;C3763</f>
        <v>*The Under-grottos [H] (DM)</v>
      </c>
    </row>
    <row r="3764" spans="1:9" x14ac:dyDescent="0.25">
      <c r="A3764" t="s">
        <v>845</v>
      </c>
      <c r="B3764">
        <f>COUNTIF(progressive!C$13:BW$227,'cards-dc.json'!I1801)</f>
        <v>0</v>
      </c>
      <c r="C3764" t="s">
        <v>7904</v>
      </c>
      <c r="D3764" t="s">
        <v>3813</v>
      </c>
      <c r="E3764" s="56" t="s">
        <v>3935</v>
      </c>
      <c r="F3764" t="s">
        <v>9793</v>
      </c>
      <c r="G3764" t="s">
        <v>9784</v>
      </c>
      <c r="H3764" t="s">
        <v>13622</v>
      </c>
      <c r="I3764" s="69" t="str">
        <f>"*"&amp;C3764</f>
        <v>*The Under-leas [M] (AS)</v>
      </c>
    </row>
    <row r="3765" spans="1:9" x14ac:dyDescent="0.25">
      <c r="A3765" t="s">
        <v>845</v>
      </c>
      <c r="B3765">
        <f>COUNTIF(progressive!C$13:BW$227,'cards-dc.json'!I2032)</f>
        <v>0</v>
      </c>
      <c r="C3765" t="s">
        <v>7905</v>
      </c>
      <c r="D3765" t="s">
        <v>3814</v>
      </c>
      <c r="E3765" s="56" t="s">
        <v>3926</v>
      </c>
      <c r="F3765" t="s">
        <v>9793</v>
      </c>
      <c r="G3765" t="s">
        <v>4150</v>
      </c>
      <c r="H3765" t="s">
        <v>13623</v>
      </c>
      <c r="I3765" s="69" t="str">
        <f>"*"&amp;C3765</f>
        <v>*The Under-leas [B] (BA)</v>
      </c>
    </row>
    <row r="3766" spans="1:9" x14ac:dyDescent="0.25">
      <c r="A3766" t="s">
        <v>845</v>
      </c>
      <c r="B3766">
        <f>COUNTIF(progressive!C$13:BW$227,'cards-dc.json'!I1214)</f>
        <v>2</v>
      </c>
      <c r="C3766" t="s">
        <v>7903</v>
      </c>
      <c r="D3766" t="s">
        <v>3820</v>
      </c>
      <c r="E3766" t="s">
        <v>3935</v>
      </c>
      <c r="F3766" t="s">
        <v>9793</v>
      </c>
      <c r="G3766" t="s">
        <v>9788</v>
      </c>
      <c r="H3766" t="s">
        <v>13624</v>
      </c>
      <c r="I3766" s="69" t="str">
        <f>"*"&amp;C3766</f>
        <v>*The Under-leas [H] (DM)</v>
      </c>
    </row>
    <row r="3767" spans="1:9" x14ac:dyDescent="0.25">
      <c r="A3767" t="s">
        <v>1241</v>
      </c>
      <c r="B3767">
        <f>COUNTIF(progressive!C$13:BW$227,'cards-dc.json'!I1756)</f>
        <v>1</v>
      </c>
      <c r="C3767" t="s">
        <v>7906</v>
      </c>
      <c r="D3767" t="s">
        <v>3813</v>
      </c>
      <c r="E3767" t="s">
        <v>3937</v>
      </c>
      <c r="F3767" t="s">
        <v>9790</v>
      </c>
      <c r="G3767" t="s">
        <v>9784</v>
      </c>
      <c r="H3767" t="s">
        <v>13625</v>
      </c>
      <c r="I3767" s="69" t="str">
        <f>"*"&amp;C3767</f>
        <v>*The Under-roads (AS)</v>
      </c>
    </row>
    <row r="3768" spans="1:9" x14ac:dyDescent="0.25">
      <c r="A3768" t="s">
        <v>846</v>
      </c>
      <c r="B3768">
        <f>COUNTIF(progressive!C$13:BW$227,'cards-dc.json'!I1802)</f>
        <v>0</v>
      </c>
      <c r="C3768" t="s">
        <v>7908</v>
      </c>
      <c r="D3768" t="s">
        <v>3813</v>
      </c>
      <c r="E3768" t="s">
        <v>3935</v>
      </c>
      <c r="F3768" t="s">
        <v>9793</v>
      </c>
      <c r="G3768" t="s">
        <v>9784</v>
      </c>
      <c r="H3768" t="s">
        <v>13626</v>
      </c>
      <c r="I3768" s="69" t="str">
        <f>"*"&amp;C3768</f>
        <v>*The Under-vaults [M] (AS)</v>
      </c>
    </row>
    <row r="3769" spans="1:9" x14ac:dyDescent="0.25">
      <c r="A3769" t="s">
        <v>846</v>
      </c>
      <c r="B3769">
        <f>COUNTIF(progressive!C$13:BW$227,'cards-dc.json'!I2033)</f>
        <v>0</v>
      </c>
      <c r="C3769" t="s">
        <v>7909</v>
      </c>
      <c r="D3769" t="s">
        <v>3814</v>
      </c>
      <c r="E3769" t="s">
        <v>3926</v>
      </c>
      <c r="F3769" t="s">
        <v>9793</v>
      </c>
      <c r="G3769" t="s">
        <v>4150</v>
      </c>
      <c r="H3769" t="s">
        <v>13627</v>
      </c>
      <c r="I3769" s="69" t="str">
        <f>"*"&amp;C3769</f>
        <v>*The Under-vaults [B] (BA)</v>
      </c>
    </row>
    <row r="3770" spans="1:9" x14ac:dyDescent="0.25">
      <c r="A3770" t="s">
        <v>846</v>
      </c>
      <c r="B3770">
        <f>COUNTIF(progressive!C$13:BW$227,'cards-dc.json'!I1215)</f>
        <v>0</v>
      </c>
      <c r="C3770" t="s">
        <v>7907</v>
      </c>
      <c r="D3770" t="s">
        <v>3820</v>
      </c>
      <c r="E3770" s="56" t="s">
        <v>3935</v>
      </c>
      <c r="F3770" t="s">
        <v>9793</v>
      </c>
      <c r="G3770" t="s">
        <v>9788</v>
      </c>
      <c r="H3770" t="s">
        <v>13628</v>
      </c>
      <c r="I3770" s="69" t="str">
        <f>"*"&amp;C3770</f>
        <v>*The Under-vaults [H] (DM)</v>
      </c>
    </row>
    <row r="3771" spans="1:9" x14ac:dyDescent="0.25">
      <c r="A3771" t="s">
        <v>1993</v>
      </c>
      <c r="B3771">
        <f>COUNTIF(progressive!C$13:BW$227,'cards-dc.json'!I2605)</f>
        <v>0</v>
      </c>
      <c r="C3771" t="s">
        <v>7910</v>
      </c>
      <c r="D3771" t="s">
        <v>3828</v>
      </c>
      <c r="E3771" t="s">
        <v>3951</v>
      </c>
      <c r="F3771">
        <v>0</v>
      </c>
      <c r="G3771">
        <v>0</v>
      </c>
      <c r="H3771" t="s">
        <v>13629</v>
      </c>
      <c r="I3771" s="69" t="str">
        <f>"*"&amp;C3771</f>
        <v>*The Unfaithful (NE)</v>
      </c>
    </row>
    <row r="3772" spans="1:9" x14ac:dyDescent="0.25">
      <c r="A3772" t="s">
        <v>3789</v>
      </c>
      <c r="C3772" t="s">
        <v>7911</v>
      </c>
      <c r="D3772" t="s">
        <v>3816</v>
      </c>
      <c r="E3772" t="s">
        <v>3951</v>
      </c>
      <c r="F3772">
        <v>0</v>
      </c>
      <c r="G3772">
        <v>0</v>
      </c>
      <c r="H3772" t="s">
        <v>13630</v>
      </c>
      <c r="I3772" s="69" t="str">
        <f>"*"&amp;C3772</f>
        <v>*The Vaults of Utûmno [H] (BU)</v>
      </c>
    </row>
    <row r="3773" spans="1:9" x14ac:dyDescent="0.25">
      <c r="A3773" t="s">
        <v>3789</v>
      </c>
      <c r="C3773" t="s">
        <v>7912</v>
      </c>
      <c r="D3773" t="s">
        <v>3816</v>
      </c>
      <c r="E3773" t="s">
        <v>3951</v>
      </c>
      <c r="F3773">
        <v>0</v>
      </c>
      <c r="G3773">
        <v>0</v>
      </c>
      <c r="H3773" t="s">
        <v>13631</v>
      </c>
      <c r="I3773" s="69" t="str">
        <f>"*"&amp;C3773</f>
        <v>*The Vaults of Utûmno [M] (BU)</v>
      </c>
    </row>
    <row r="3774" spans="1:9" x14ac:dyDescent="0.25">
      <c r="A3774" t="s">
        <v>1094</v>
      </c>
      <c r="B3774">
        <f>COUNTIF(progressive!C$13:BW$227,'cards-dc.json'!I1536)</f>
        <v>0</v>
      </c>
      <c r="C3774" t="s">
        <v>7913</v>
      </c>
      <c r="D3774" t="s">
        <v>3825</v>
      </c>
      <c r="E3774" t="s">
        <v>3927</v>
      </c>
      <c r="F3774" t="s">
        <v>9783</v>
      </c>
      <c r="G3774" t="s">
        <v>9784</v>
      </c>
      <c r="H3774" t="s">
        <v>13632</v>
      </c>
      <c r="I3774" s="69" t="str">
        <f>"*"&amp;C3774</f>
        <v>*The Warding Ring (LE)</v>
      </c>
    </row>
    <row r="3775" spans="1:9" x14ac:dyDescent="0.25">
      <c r="A3775" t="s">
        <v>1095</v>
      </c>
      <c r="B3775">
        <f>COUNTIF(progressive!C$13:BW$227,'cards-dc.json'!I1537)</f>
        <v>0</v>
      </c>
      <c r="C3775" t="s">
        <v>7914</v>
      </c>
      <c r="D3775" t="s">
        <v>3825</v>
      </c>
      <c r="E3775" s="56" t="s">
        <v>3927</v>
      </c>
      <c r="F3775" t="s">
        <v>9792</v>
      </c>
      <c r="G3775" t="s">
        <v>9784</v>
      </c>
      <c r="H3775" t="s">
        <v>13633</v>
      </c>
      <c r="I3775" s="69" t="str">
        <f>"*"&amp;C3775</f>
        <v>*The Warg-king (LE)</v>
      </c>
    </row>
    <row r="3776" spans="1:9" x14ac:dyDescent="0.25">
      <c r="A3776" t="s">
        <v>3033</v>
      </c>
      <c r="B3776">
        <f>COUNTIF(progressive!C$13:BW$227,'cards-dc.json'!I2832)</f>
        <v>0</v>
      </c>
      <c r="C3776" t="s">
        <v>7915</v>
      </c>
      <c r="D3776" t="s">
        <v>3829</v>
      </c>
      <c r="E3776" t="s">
        <v>3951</v>
      </c>
      <c r="F3776">
        <v>0</v>
      </c>
      <c r="G3776">
        <v>0</v>
      </c>
      <c r="H3776" t="s">
        <v>13634</v>
      </c>
      <c r="I3776" s="69" t="str">
        <f>"*"&amp;C3776</f>
        <v>*The Wargs Wield the Goblins (NW)</v>
      </c>
    </row>
    <row r="3777" spans="1:9" x14ac:dyDescent="0.25">
      <c r="A3777" t="s">
        <v>1514</v>
      </c>
      <c r="B3777">
        <f>COUNTIF(progressive!C$13:BW$227,'cards-dc.json'!I2091)</f>
        <v>0</v>
      </c>
      <c r="C3777" t="s">
        <v>7916</v>
      </c>
      <c r="D3777" t="s">
        <v>3822</v>
      </c>
      <c r="E3777">
        <v>0</v>
      </c>
      <c r="F3777">
        <v>0</v>
      </c>
      <c r="G3777">
        <v>0</v>
      </c>
      <c r="H3777" t="s">
        <v>13635</v>
      </c>
      <c r="I3777" s="69" t="str">
        <f>"*"&amp;C3777</f>
        <v>*The Watchful Peace (FB)</v>
      </c>
    </row>
    <row r="3778" spans="1:9" x14ac:dyDescent="0.25">
      <c r="A3778" t="s">
        <v>1096</v>
      </c>
      <c r="B3778">
        <f>COUNTIF(progressive!C$13:BW$227,'cards-dc.json'!I1538)</f>
        <v>0</v>
      </c>
      <c r="C3778" t="s">
        <v>7917</v>
      </c>
      <c r="D3778" t="s">
        <v>3825</v>
      </c>
      <c r="E3778" s="56" t="s">
        <v>3926</v>
      </c>
      <c r="F3778" t="s">
        <v>9790</v>
      </c>
      <c r="G3778" t="s">
        <v>9784</v>
      </c>
      <c r="H3778" t="s">
        <v>13636</v>
      </c>
      <c r="I3778" s="69" t="str">
        <f>"*"&amp;C3778</f>
        <v>*The Water's Tithe (LE)</v>
      </c>
    </row>
    <row r="3779" spans="1:9" x14ac:dyDescent="0.25">
      <c r="A3779" t="s">
        <v>754</v>
      </c>
      <c r="B3779">
        <f>COUNTIF(progressive!C$13:BW$227,'cards-dc.json'!I1123)</f>
        <v>1</v>
      </c>
      <c r="C3779" t="s">
        <v>7918</v>
      </c>
      <c r="D3779" t="s">
        <v>3820</v>
      </c>
      <c r="E3779" t="s">
        <v>3935</v>
      </c>
      <c r="F3779" t="s">
        <v>9785</v>
      </c>
      <c r="G3779" t="s">
        <v>9786</v>
      </c>
      <c r="H3779" t="s">
        <v>13637</v>
      </c>
      <c r="I3779" s="69" t="str">
        <f>"*"&amp;C3779</f>
        <v>*The Way is Shut (DM)</v>
      </c>
    </row>
    <row r="3780" spans="1:9" x14ac:dyDescent="0.25">
      <c r="A3780" t="s">
        <v>2225</v>
      </c>
      <c r="B3780">
        <f>COUNTIF(progressive!C$13:BW$227,'cards-dc.json'!I3531)</f>
        <v>0</v>
      </c>
      <c r="C3780" t="s">
        <v>7919</v>
      </c>
      <c r="D3780" t="s">
        <v>3817</v>
      </c>
      <c r="E3780" t="s">
        <v>3951</v>
      </c>
      <c r="F3780">
        <v>0</v>
      </c>
      <c r="G3780">
        <v>0</v>
      </c>
      <c r="H3780" t="s">
        <v>13638</v>
      </c>
      <c r="I3780" s="69" t="str">
        <f>"*"&amp;C3780</f>
        <v>*The Weavetress (CA)</v>
      </c>
    </row>
    <row r="3781" spans="1:9" x14ac:dyDescent="0.25">
      <c r="A3781" t="s">
        <v>2786</v>
      </c>
      <c r="B3781">
        <f>COUNTIF(progressive!C$13:BW$227,'cards-dc.json'!I2975)</f>
        <v>0</v>
      </c>
      <c r="C3781" t="s">
        <v>7920</v>
      </c>
      <c r="D3781" t="s">
        <v>3826</v>
      </c>
      <c r="E3781" t="s">
        <v>3951</v>
      </c>
      <c r="F3781">
        <v>0</v>
      </c>
      <c r="G3781">
        <v>0</v>
      </c>
      <c r="H3781" t="s">
        <v>13639</v>
      </c>
      <c r="I3781" s="69" t="str">
        <f>"*"&amp;C3781</f>
        <v>*The Well (ML)</v>
      </c>
    </row>
    <row r="3782" spans="1:9" x14ac:dyDescent="0.25">
      <c r="A3782" t="s">
        <v>3138</v>
      </c>
      <c r="B3782">
        <f>COUNTIF(progressive!C$13:BW$227,'cards-dc.json'!#REF!)</f>
        <v>0</v>
      </c>
      <c r="C3782" t="s">
        <v>7921</v>
      </c>
      <c r="D3782" t="s">
        <v>3830</v>
      </c>
      <c r="E3782" s="56" t="s">
        <v>3951</v>
      </c>
      <c r="F3782">
        <v>0</v>
      </c>
      <c r="G3782">
        <v>0</v>
      </c>
      <c r="H3782" t="s">
        <v>13640</v>
      </c>
      <c r="I3782" s="69" t="str">
        <f>"*"&amp;C3782</f>
        <v>*The Whips of Their Masters (RN)</v>
      </c>
    </row>
    <row r="3783" spans="1:9" x14ac:dyDescent="0.25">
      <c r="A3783" t="s">
        <v>1357</v>
      </c>
      <c r="B3783">
        <f>COUNTIF(progressive!C$13:BW$227,'cards-dc.json'!I1913)</f>
        <v>0</v>
      </c>
      <c r="C3783" t="s">
        <v>7922</v>
      </c>
      <c r="D3783" t="s">
        <v>3836</v>
      </c>
      <c r="E3783" s="56" t="s">
        <v>3940</v>
      </c>
      <c r="F3783" t="s">
        <v>9790</v>
      </c>
      <c r="G3783" t="s">
        <v>9788</v>
      </c>
      <c r="H3783" t="s">
        <v>13641</v>
      </c>
      <c r="I3783" s="69" t="str">
        <f>"*"&amp;C3783</f>
        <v>*The White Council (WH)</v>
      </c>
    </row>
    <row r="3784" spans="1:9" x14ac:dyDescent="0.25">
      <c r="A3784" t="s">
        <v>1358</v>
      </c>
      <c r="B3784">
        <f>COUNTIF(progressive!C$13:BW$227,'cards-dc.json'!I1914)</f>
        <v>0</v>
      </c>
      <c r="C3784" t="s">
        <v>7923</v>
      </c>
      <c r="D3784" t="s">
        <v>3836</v>
      </c>
      <c r="E3784" s="56" t="s">
        <v>3936</v>
      </c>
      <c r="F3784" t="s">
        <v>9790</v>
      </c>
      <c r="G3784" t="s">
        <v>9796</v>
      </c>
      <c r="H3784" t="s">
        <v>13642</v>
      </c>
      <c r="I3784" s="69" t="str">
        <f>"*"&amp;C3784</f>
        <v>*The White Hand (WH)</v>
      </c>
    </row>
    <row r="3785" spans="1:9" x14ac:dyDescent="0.25">
      <c r="A3785" t="s">
        <v>1242</v>
      </c>
      <c r="B3785">
        <f>COUNTIF(progressive!C$13:BW$227,'cards-dc.json'!I1757)</f>
        <v>0</v>
      </c>
      <c r="C3785" t="s">
        <v>7924</v>
      </c>
      <c r="D3785" t="s">
        <v>3813</v>
      </c>
      <c r="E3785" t="s">
        <v>3937</v>
      </c>
      <c r="F3785" t="s">
        <v>9790</v>
      </c>
      <c r="G3785" t="s">
        <v>9784</v>
      </c>
      <c r="H3785" t="s">
        <v>13643</v>
      </c>
      <c r="I3785" s="69" t="str">
        <f>"*"&amp;C3785</f>
        <v>*The White Mountain Cavern-ways (AS)</v>
      </c>
    </row>
    <row r="3786" spans="1:9" x14ac:dyDescent="0.25">
      <c r="A3786" t="s">
        <v>477</v>
      </c>
      <c r="B3786">
        <f>COUNTIF(progressive!C$13:BW$227,'cards-dc.json'!I1627)</f>
        <v>0</v>
      </c>
      <c r="C3786" t="s">
        <v>7926</v>
      </c>
      <c r="D3786" t="s">
        <v>3825</v>
      </c>
      <c r="E3786" s="56" t="s">
        <v>3926</v>
      </c>
      <c r="F3786" t="s">
        <v>9793</v>
      </c>
      <c r="G3786" t="s">
        <v>9784</v>
      </c>
      <c r="H3786" t="s">
        <v>13644</v>
      </c>
      <c r="I3786" s="69" t="str">
        <f>"*"&amp;C3786</f>
        <v>*The White Towers [M] (LE)</v>
      </c>
    </row>
    <row r="3787" spans="1:9" x14ac:dyDescent="0.25">
      <c r="A3787" t="s">
        <v>477</v>
      </c>
      <c r="B3787">
        <f>COUNTIF(progressive!C$13:BW$227,'cards-dc.json'!I482)</f>
        <v>0</v>
      </c>
      <c r="C3787" t="s">
        <v>7925</v>
      </c>
      <c r="D3787" t="s">
        <v>3835</v>
      </c>
      <c r="E3787" t="s">
        <v>3926</v>
      </c>
      <c r="F3787" t="s">
        <v>9793</v>
      </c>
      <c r="G3787" t="s">
        <v>9788</v>
      </c>
      <c r="H3787" t="s">
        <v>13645</v>
      </c>
      <c r="I3787" s="69" t="str">
        <f>"*"&amp;C3787</f>
        <v>*The White Towers [H] (TW)</v>
      </c>
    </row>
    <row r="3788" spans="1:9" x14ac:dyDescent="0.25">
      <c r="A3788" t="s">
        <v>477</v>
      </c>
      <c r="B3788">
        <f>COUNTIF(progressive!C$13:BW$227,'cards-dc.json'!I1929)</f>
        <v>0</v>
      </c>
      <c r="C3788" t="s">
        <v>7927</v>
      </c>
      <c r="D3788" t="s">
        <v>3836</v>
      </c>
      <c r="E3788" t="s">
        <v>3948</v>
      </c>
      <c r="F3788" t="s">
        <v>9793</v>
      </c>
      <c r="G3788" t="s">
        <v>9796</v>
      </c>
      <c r="H3788" t="s">
        <v>13646</v>
      </c>
      <c r="I3788" s="69" t="str">
        <f>"*"&amp;C3788</f>
        <v>*The White Towers [F] (WH)</v>
      </c>
    </row>
    <row r="3789" spans="1:9" x14ac:dyDescent="0.25">
      <c r="A3789" t="s">
        <v>395</v>
      </c>
      <c r="B3789">
        <f>COUNTIF(progressive!C$13:BW$227,'cards-dc.json'!I400)</f>
        <v>0</v>
      </c>
      <c r="C3789" t="s">
        <v>7928</v>
      </c>
      <c r="D3789" t="s">
        <v>3835</v>
      </c>
      <c r="E3789" s="56" t="s">
        <v>3927</v>
      </c>
      <c r="F3789" t="s">
        <v>9790</v>
      </c>
      <c r="G3789" t="s">
        <v>9788</v>
      </c>
      <c r="H3789" t="s">
        <v>13647</v>
      </c>
      <c r="I3789" s="69" t="str">
        <f>"*"&amp;C3789</f>
        <v>*The White Tree (TW)</v>
      </c>
    </row>
    <row r="3790" spans="1:9" x14ac:dyDescent="0.25">
      <c r="A3790" t="s">
        <v>1359</v>
      </c>
      <c r="B3790">
        <f>COUNTIF(progressive!C$13:BW$227,'cards-dc.json'!I1915)</f>
        <v>0</v>
      </c>
      <c r="C3790" t="s">
        <v>7929</v>
      </c>
      <c r="D3790" t="s">
        <v>3836</v>
      </c>
      <c r="E3790" s="56" t="s">
        <v>3936</v>
      </c>
      <c r="F3790" t="s">
        <v>9790</v>
      </c>
      <c r="G3790" t="s">
        <v>9788</v>
      </c>
      <c r="H3790" t="s">
        <v>13648</v>
      </c>
      <c r="I3790" s="69" t="str">
        <f>"*"&amp;C3790</f>
        <v>*The White Wizard (WH)</v>
      </c>
    </row>
    <row r="3791" spans="1:9" x14ac:dyDescent="0.25">
      <c r="A3791" t="s">
        <v>171</v>
      </c>
      <c r="B3791">
        <f>COUNTIF(progressive!C$13:BW$227,'cards-dc.json'!I174)</f>
        <v>2</v>
      </c>
      <c r="C3791" t="s">
        <v>7930</v>
      </c>
      <c r="D3791" t="s">
        <v>3835</v>
      </c>
      <c r="E3791" t="s">
        <v>3927</v>
      </c>
      <c r="F3791" t="s">
        <v>9785</v>
      </c>
      <c r="G3791" t="s">
        <v>9786</v>
      </c>
      <c r="H3791" t="s">
        <v>13649</v>
      </c>
      <c r="I3791" s="69" t="str">
        <f>"*"&amp;C3791</f>
        <v>*The Will of Sauron (TW)</v>
      </c>
    </row>
    <row r="3792" spans="1:9" x14ac:dyDescent="0.25">
      <c r="A3792" t="s">
        <v>172</v>
      </c>
      <c r="B3792">
        <f>COUNTIF(progressive!C$13:BW$227,'cards-dc.json'!I175)</f>
        <v>0</v>
      </c>
      <c r="C3792" t="s">
        <v>7931</v>
      </c>
      <c r="D3792" t="s">
        <v>3835</v>
      </c>
      <c r="E3792" t="s">
        <v>3927</v>
      </c>
      <c r="F3792" t="s">
        <v>9785</v>
      </c>
      <c r="G3792" t="s">
        <v>9786</v>
      </c>
      <c r="H3792" t="s">
        <v>13650</v>
      </c>
      <c r="I3792" s="69" t="str">
        <f>"*"&amp;C3792</f>
        <v>*The Will of the Ring (TW)</v>
      </c>
    </row>
    <row r="3793" spans="1:9" x14ac:dyDescent="0.25">
      <c r="A3793" t="s">
        <v>3239</v>
      </c>
      <c r="B3793">
        <f>COUNTIF(progressive!C$13:BW$227,'cards-dc.json'!I3138)</f>
        <v>0</v>
      </c>
      <c r="C3793" t="s">
        <v>7932</v>
      </c>
      <c r="D3793" t="s">
        <v>3831</v>
      </c>
      <c r="E3793" t="s">
        <v>3951</v>
      </c>
      <c r="F3793">
        <v>0</v>
      </c>
      <c r="G3793">
        <v>0</v>
      </c>
      <c r="H3793" t="s">
        <v>13651</v>
      </c>
      <c r="I3793" s="69" t="str">
        <f>"*"&amp;C3793</f>
        <v>*The Willow Dingle [H] (RS)</v>
      </c>
    </row>
    <row r="3794" spans="1:9" x14ac:dyDescent="0.25">
      <c r="A3794" t="s">
        <v>3239</v>
      </c>
      <c r="B3794">
        <f>COUNTIF(progressive!C$13:BW$227,'cards-dc.json'!I3139)</f>
        <v>0</v>
      </c>
      <c r="C3794" t="s">
        <v>7933</v>
      </c>
      <c r="D3794" t="s">
        <v>3831</v>
      </c>
      <c r="E3794" t="s">
        <v>3951</v>
      </c>
      <c r="F3794">
        <v>0</v>
      </c>
      <c r="G3794">
        <v>0</v>
      </c>
      <c r="H3794" t="s">
        <v>13652</v>
      </c>
      <c r="I3794" s="69" t="str">
        <f>"*"&amp;C3794</f>
        <v>*The Willow Dingle [M] (RS)</v>
      </c>
    </row>
    <row r="3795" spans="1:9" x14ac:dyDescent="0.25">
      <c r="A3795" t="s">
        <v>3726</v>
      </c>
      <c r="B3795">
        <f>COUNTIF(progressive!C$13:BW$227,'cards-dc.json'!I4290)</f>
        <v>0</v>
      </c>
      <c r="C3795" t="s">
        <v>7934</v>
      </c>
      <c r="D3795" t="s">
        <v>3837</v>
      </c>
      <c r="E3795" s="56" t="s">
        <v>3951</v>
      </c>
      <c r="F3795">
        <v>0</v>
      </c>
      <c r="G3795">
        <v>0</v>
      </c>
      <c r="H3795" t="s">
        <v>13653</v>
      </c>
      <c r="I3795" s="69" t="str">
        <f>"*"&amp;C3795</f>
        <v>*The Wind is Turning (WR)</v>
      </c>
    </row>
    <row r="3796" spans="1:9" x14ac:dyDescent="0.25">
      <c r="A3796" t="s">
        <v>478</v>
      </c>
      <c r="B3796">
        <f>COUNTIF(progressive!C$13:BW$227,'cards-dc.json'!I1628)</f>
        <v>0</v>
      </c>
      <c r="C3796" t="s">
        <v>7936</v>
      </c>
      <c r="D3796" t="s">
        <v>3825</v>
      </c>
      <c r="E3796" s="56" t="s">
        <v>3925</v>
      </c>
      <c r="F3796" t="s">
        <v>9793</v>
      </c>
      <c r="G3796" t="s">
        <v>9784</v>
      </c>
      <c r="H3796" t="s">
        <v>13654</v>
      </c>
      <c r="I3796" s="69" t="str">
        <f>"*"&amp;C3796</f>
        <v>*The Wind Throne [M] (LE)</v>
      </c>
    </row>
    <row r="3797" spans="1:9" x14ac:dyDescent="0.25">
      <c r="A3797" t="s">
        <v>478</v>
      </c>
      <c r="B3797">
        <f>COUNTIF(progressive!C$13:BW$227,'cards-dc.json'!I483)</f>
        <v>0</v>
      </c>
      <c r="C3797" t="s">
        <v>7935</v>
      </c>
      <c r="D3797" t="s">
        <v>3835</v>
      </c>
      <c r="E3797" t="s">
        <v>3932</v>
      </c>
      <c r="F3797" t="s">
        <v>9793</v>
      </c>
      <c r="G3797" t="s">
        <v>9788</v>
      </c>
      <c r="H3797" t="s">
        <v>13655</v>
      </c>
      <c r="I3797" s="69" t="str">
        <f>"*"&amp;C3797</f>
        <v>*The Wind Throne [H] (TW)</v>
      </c>
    </row>
    <row r="3798" spans="1:9" x14ac:dyDescent="0.25">
      <c r="A3798" t="s">
        <v>1457</v>
      </c>
      <c r="B3798">
        <f>COUNTIF(progressive!C$13:BW$227,'cards-dc.json'!I2034)</f>
        <v>0</v>
      </c>
      <c r="C3798" t="s">
        <v>7937</v>
      </c>
      <c r="D3798" t="s">
        <v>3814</v>
      </c>
      <c r="E3798" s="56" t="s">
        <v>3927</v>
      </c>
      <c r="F3798" t="s">
        <v>9793</v>
      </c>
      <c r="G3798" t="s">
        <v>4150</v>
      </c>
      <c r="H3798" t="s">
        <v>13656</v>
      </c>
      <c r="I3798" s="69" t="str">
        <f>"*"&amp;C3798</f>
        <v>*The Wind-deeps [B] (BA)</v>
      </c>
    </row>
    <row r="3799" spans="1:9" x14ac:dyDescent="0.25">
      <c r="A3799" t="s">
        <v>1457</v>
      </c>
      <c r="B3799">
        <f>COUNTIF(progressive!C$13:BW$227,'cards-dc.json'!I2414)</f>
        <v>0</v>
      </c>
      <c r="C3799" t="s">
        <v>7938</v>
      </c>
      <c r="D3799" t="s">
        <v>3819</v>
      </c>
      <c r="E3799">
        <v>0</v>
      </c>
      <c r="F3799">
        <v>0</v>
      </c>
      <c r="G3799">
        <v>0</v>
      </c>
      <c r="H3799" t="s">
        <v>13657</v>
      </c>
      <c r="I3799" s="69" t="str">
        <f>"*"&amp;C3799</f>
        <v>*The Wind-deeps [D] (DF)</v>
      </c>
    </row>
    <row r="3800" spans="1:9" x14ac:dyDescent="0.25">
      <c r="A3800" t="s">
        <v>3034</v>
      </c>
      <c r="B3800">
        <f>COUNTIF(progressive!C$13:BW$227,'cards-dc.json'!I2833)</f>
        <v>0</v>
      </c>
      <c r="C3800" t="s">
        <v>7939</v>
      </c>
      <c r="D3800" t="s">
        <v>3829</v>
      </c>
      <c r="E3800" t="s">
        <v>3951</v>
      </c>
      <c r="F3800">
        <v>0</v>
      </c>
      <c r="G3800">
        <v>0</v>
      </c>
      <c r="H3800" t="s">
        <v>13658</v>
      </c>
      <c r="I3800" s="69" t="str">
        <f>"*"&amp;C3800</f>
        <v>*The Wind-horde (NW)</v>
      </c>
    </row>
    <row r="3801" spans="1:9" x14ac:dyDescent="0.25">
      <c r="A3801" t="s">
        <v>829</v>
      </c>
      <c r="B3801">
        <f>COUNTIF(progressive!C$13:BW$227,'cards-dc.json'!I1198)</f>
        <v>0</v>
      </c>
      <c r="C3801" t="s">
        <v>7940</v>
      </c>
      <c r="D3801" t="s">
        <v>3820</v>
      </c>
      <c r="E3801" s="56" t="s">
        <v>3935</v>
      </c>
      <c r="F3801" t="s">
        <v>9790</v>
      </c>
      <c r="G3801" t="s">
        <v>9788</v>
      </c>
      <c r="H3801" t="s">
        <v>13659</v>
      </c>
      <c r="I3801" s="69" t="str">
        <f>"*"&amp;C3801</f>
        <v>*The Windlord Found Me (DM)</v>
      </c>
    </row>
    <row r="3802" spans="1:9" x14ac:dyDescent="0.25">
      <c r="A3802" t="s">
        <v>898</v>
      </c>
      <c r="B3802">
        <f>COUNTIF(progressive!C$13:BW$227,'cards-dc.json'!I1267)</f>
        <v>1</v>
      </c>
      <c r="C3802" t="s">
        <v>7941</v>
      </c>
      <c r="D3802" t="s">
        <v>3825</v>
      </c>
      <c r="E3802" t="s">
        <v>3924</v>
      </c>
      <c r="F3802" t="s">
        <v>9787</v>
      </c>
      <c r="G3802" t="s">
        <v>9794</v>
      </c>
      <c r="H3802" t="s">
        <v>13660</v>
      </c>
      <c r="I3802" s="69" t="str">
        <f>"*"&amp;C3802</f>
        <v>*The Witch-king (LE)</v>
      </c>
    </row>
    <row r="3803" spans="1:9" x14ac:dyDescent="0.25">
      <c r="A3803" t="s">
        <v>1097</v>
      </c>
      <c r="B3803">
        <f>COUNTIF(progressive!C$13:BW$227,'cards-dc.json'!I1539)</f>
        <v>0</v>
      </c>
      <c r="C3803" t="s">
        <v>7942</v>
      </c>
      <c r="D3803" t="s">
        <v>3825</v>
      </c>
      <c r="E3803" t="s">
        <v>3927</v>
      </c>
      <c r="F3803" t="s">
        <v>9790</v>
      </c>
      <c r="G3803" t="s">
        <v>9784</v>
      </c>
      <c r="H3803" t="s">
        <v>13661</v>
      </c>
      <c r="I3803" s="69" t="str">
        <f>"*"&amp;C3803</f>
        <v>*The Witch-king Unleashed (LE)</v>
      </c>
    </row>
    <row r="3804" spans="1:9" x14ac:dyDescent="0.25">
      <c r="A3804" t="s">
        <v>1128</v>
      </c>
      <c r="B3804">
        <f>COUNTIF(progressive!C$13:BW$227,'cards-dc.json'!I1803)</f>
        <v>0</v>
      </c>
      <c r="C3804" t="s">
        <v>7944</v>
      </c>
      <c r="D3804" t="s">
        <v>3813</v>
      </c>
      <c r="E3804" t="s">
        <v>3935</v>
      </c>
      <c r="F3804" t="s">
        <v>9793</v>
      </c>
      <c r="G3804" t="s">
        <v>9788</v>
      </c>
      <c r="H3804" t="s">
        <v>13662</v>
      </c>
      <c r="I3804" s="69" t="str">
        <f>"*"&amp;C3804</f>
        <v>*The Worthy Hills [H] (AS)</v>
      </c>
    </row>
    <row r="3805" spans="1:9" x14ac:dyDescent="0.25">
      <c r="A3805" t="s">
        <v>1128</v>
      </c>
      <c r="B3805">
        <f>COUNTIF(progressive!C$13:BW$227,'cards-dc.json'!I1629)</f>
        <v>0</v>
      </c>
      <c r="C3805" t="s">
        <v>7943</v>
      </c>
      <c r="D3805" t="s">
        <v>3825</v>
      </c>
      <c r="E3805" t="s">
        <v>3927</v>
      </c>
      <c r="F3805" t="s">
        <v>9793</v>
      </c>
      <c r="G3805" t="s">
        <v>9784</v>
      </c>
      <c r="H3805" t="s">
        <v>13663</v>
      </c>
      <c r="I3805" s="69" t="str">
        <f>"*"&amp;C3805</f>
        <v>*The Worthy Hills [M] (LE)</v>
      </c>
    </row>
    <row r="3806" spans="1:9" x14ac:dyDescent="0.25">
      <c r="A3806" t="s">
        <v>66</v>
      </c>
      <c r="B3806">
        <f>COUNTIF(progressive!C$13:BW$227,'cards-dc.json'!I68)</f>
        <v>0</v>
      </c>
      <c r="C3806" t="s">
        <v>7945</v>
      </c>
      <c r="D3806" t="s">
        <v>3835</v>
      </c>
      <c r="E3806" s="56" t="s">
        <v>3925</v>
      </c>
      <c r="F3806" t="s">
        <v>9787</v>
      </c>
      <c r="G3806" t="s">
        <v>9788</v>
      </c>
      <c r="H3806" t="s">
        <v>13664</v>
      </c>
      <c r="I3806" s="69" t="str">
        <f>"*"&amp;C3806</f>
        <v>*Théoden (TW)</v>
      </c>
    </row>
    <row r="3807" spans="1:9" x14ac:dyDescent="0.25">
      <c r="A3807" t="s">
        <v>3471</v>
      </c>
      <c r="B3807">
        <f>COUNTIF(progressive!C$13:BW$227,'cards-dc.json'!I3153)</f>
        <v>0</v>
      </c>
      <c r="C3807" t="s">
        <v>7946</v>
      </c>
      <c r="D3807" t="s">
        <v>3834</v>
      </c>
      <c r="E3807" s="56" t="s">
        <v>3951</v>
      </c>
      <c r="F3807">
        <v>0</v>
      </c>
      <c r="G3807">
        <v>0</v>
      </c>
      <c r="H3807" t="s">
        <v>13665</v>
      </c>
      <c r="I3807" s="69" t="str">
        <f>"*"&amp;C3807</f>
        <v>*Théoden King (TI)</v>
      </c>
    </row>
    <row r="3808" spans="1:9" x14ac:dyDescent="0.25">
      <c r="A3808" t="s">
        <v>3472</v>
      </c>
      <c r="B3808">
        <f>COUNTIF(progressive!C$13:BW$227,'cards-dc.json'!I3154)</f>
        <v>0</v>
      </c>
      <c r="C3808" t="s">
        <v>7947</v>
      </c>
      <c r="D3808" t="s">
        <v>3834</v>
      </c>
      <c r="E3808" t="s">
        <v>3951</v>
      </c>
      <c r="F3808">
        <v>0</v>
      </c>
      <c r="G3808">
        <v>0</v>
      </c>
      <c r="H3808" t="s">
        <v>13666</v>
      </c>
      <c r="I3808" s="69" t="str">
        <f>"*"&amp;C3808</f>
        <v>*Théodred (TI)</v>
      </c>
    </row>
    <row r="3809" spans="1:9" x14ac:dyDescent="0.25">
      <c r="A3809" t="s">
        <v>1994</v>
      </c>
      <c r="B3809">
        <f>COUNTIF(progressive!C$13:BW$227,'cards-dc.json'!I2606)</f>
        <v>0</v>
      </c>
      <c r="C3809" t="s">
        <v>7948</v>
      </c>
      <c r="D3809" t="s">
        <v>3828</v>
      </c>
      <c r="E3809" t="s">
        <v>3951</v>
      </c>
      <c r="F3809">
        <v>0</v>
      </c>
      <c r="G3809">
        <v>0</v>
      </c>
      <c r="H3809" t="s">
        <v>13667</v>
      </c>
      <c r="I3809" s="69" t="str">
        <f>"*"&amp;C3809</f>
        <v>*There's Queer Folk About (NE)</v>
      </c>
    </row>
    <row r="3810" spans="1:9" x14ac:dyDescent="0.25">
      <c r="A3810" t="s">
        <v>1606</v>
      </c>
      <c r="B3810">
        <f>COUNTIF(progressive!C$13:BW$227,'cards-dc.json'!I2184)</f>
        <v>0</v>
      </c>
      <c r="C3810" t="s">
        <v>7949</v>
      </c>
      <c r="D3810" t="s">
        <v>3822</v>
      </c>
      <c r="E3810" s="56">
        <v>0</v>
      </c>
      <c r="F3810">
        <v>0</v>
      </c>
      <c r="G3810">
        <v>0</v>
      </c>
      <c r="H3810" t="s">
        <v>13668</v>
      </c>
      <c r="I3810" s="69" t="str">
        <f>"*"&amp;C3810</f>
        <v>*They Are Accounted For (FB)</v>
      </c>
    </row>
    <row r="3811" spans="1:9" x14ac:dyDescent="0.25">
      <c r="A3811" t="s">
        <v>3139</v>
      </c>
      <c r="B3811">
        <f>COUNTIF(progressive!C$13:BW$227,'cards-dc.json'!#REF!)</f>
        <v>0</v>
      </c>
      <c r="C3811" t="s">
        <v>7950</v>
      </c>
      <c r="D3811" t="s">
        <v>3830</v>
      </c>
      <c r="E3811" t="s">
        <v>3951</v>
      </c>
      <c r="F3811">
        <v>0</v>
      </c>
      <c r="G3811">
        <v>0</v>
      </c>
      <c r="H3811" t="s">
        <v>13669</v>
      </c>
      <c r="I3811" s="69" t="str">
        <f>"*"&amp;C3811</f>
        <v>*They Bring Fire (RN)</v>
      </c>
    </row>
    <row r="3812" spans="1:9" x14ac:dyDescent="0.25">
      <c r="A3812" t="s">
        <v>3139</v>
      </c>
      <c r="B3812">
        <f>COUNTIF(progressive!C$13:BW$227,'cards-dc.json'!I3277)</f>
        <v>0</v>
      </c>
      <c r="C3812" t="s">
        <v>9993</v>
      </c>
      <c r="D3812" t="s">
        <v>3834</v>
      </c>
      <c r="H3812" t="s">
        <v>13670</v>
      </c>
      <c r="I3812" s="69" t="str">
        <f>"*"&amp;C3812</f>
        <v>*They Bring Fire (TI)</v>
      </c>
    </row>
    <row r="3813" spans="1:9" x14ac:dyDescent="0.25">
      <c r="A3813" t="s">
        <v>1098</v>
      </c>
      <c r="B3813">
        <f>COUNTIF(progressive!C$13:BW$227,'cards-dc.json'!I1540)</f>
        <v>0</v>
      </c>
      <c r="C3813" t="s">
        <v>7951</v>
      </c>
      <c r="D3813" t="s">
        <v>3825</v>
      </c>
      <c r="E3813" t="s">
        <v>3927</v>
      </c>
      <c r="F3813" t="s">
        <v>9790</v>
      </c>
      <c r="G3813" t="s">
        <v>9784</v>
      </c>
      <c r="H3813" t="s">
        <v>13671</v>
      </c>
      <c r="I3813" s="69" t="str">
        <f>"*"&amp;C3813</f>
        <v>*They Ride Together (LE)</v>
      </c>
    </row>
    <row r="3814" spans="1:9" x14ac:dyDescent="0.25">
      <c r="A3814" t="s">
        <v>173</v>
      </c>
      <c r="B3814">
        <f>COUNTIF(progressive!C$13:BW$227,'cards-dc.json'!I176)</f>
        <v>0</v>
      </c>
      <c r="C3814" t="s">
        <v>7952</v>
      </c>
      <c r="D3814" t="s">
        <v>3835</v>
      </c>
      <c r="E3814" t="s">
        <v>3927</v>
      </c>
      <c r="F3814" t="s">
        <v>9789</v>
      </c>
      <c r="G3814" t="s">
        <v>9786</v>
      </c>
      <c r="H3814" t="s">
        <v>13672</v>
      </c>
      <c r="I3814" s="69" t="str">
        <f>"*"&amp;C3814</f>
        <v>*Thief (TW)</v>
      </c>
    </row>
    <row r="3815" spans="1:9" x14ac:dyDescent="0.25">
      <c r="A3815" t="s">
        <v>2692</v>
      </c>
      <c r="B3815">
        <f>COUNTIF(progressive!C$13:BW$227,'cards-dc.json'!#REF!)</f>
        <v>0</v>
      </c>
      <c r="C3815" t="s">
        <v>7953</v>
      </c>
      <c r="D3815" t="s">
        <v>3824</v>
      </c>
      <c r="E3815" s="56" t="s">
        <v>3951</v>
      </c>
      <c r="F3815">
        <v>0</v>
      </c>
      <c r="G3815">
        <v>0</v>
      </c>
      <c r="H3815" t="s">
        <v>13673</v>
      </c>
      <c r="I3815" s="69" t="str">
        <f>"*"&amp;C3815</f>
        <v>*Thieves of Tharbad (KN)</v>
      </c>
    </row>
    <row r="3816" spans="1:9" x14ac:dyDescent="0.25">
      <c r="A3816" t="s">
        <v>3069</v>
      </c>
      <c r="B3816">
        <f>COUNTIF(progressive!C$13:BW$227,'cards-dc.json'!I2894)</f>
        <v>0</v>
      </c>
      <c r="C3816" t="s">
        <v>7954</v>
      </c>
      <c r="D3816" t="s">
        <v>3829</v>
      </c>
      <c r="E3816" t="s">
        <v>3951</v>
      </c>
      <c r="F3816">
        <v>0</v>
      </c>
      <c r="G3816">
        <v>0</v>
      </c>
      <c r="H3816" t="s">
        <v>13674</v>
      </c>
      <c r="I3816" s="69" t="str">
        <f>"*"&amp;C3816</f>
        <v>*Thilgon's Tomb [H] (NW)</v>
      </c>
    </row>
    <row r="3817" spans="1:9" x14ac:dyDescent="0.25">
      <c r="A3817" t="s">
        <v>3069</v>
      </c>
      <c r="B3817">
        <f>COUNTIF(progressive!C$13:BW$227,'cards-dc.json'!I2895)</f>
        <v>0</v>
      </c>
      <c r="C3817" t="s">
        <v>7955</v>
      </c>
      <c r="D3817" t="s">
        <v>3829</v>
      </c>
      <c r="E3817" s="56" t="s">
        <v>3951</v>
      </c>
      <c r="F3817">
        <v>0</v>
      </c>
      <c r="G3817">
        <v>0</v>
      </c>
      <c r="H3817" t="s">
        <v>13675</v>
      </c>
      <c r="I3817" s="69" t="str">
        <f>"*"&amp;C3817</f>
        <v>*Thilgon's Tomb [M] (NW)</v>
      </c>
    </row>
    <row r="3818" spans="1:9" x14ac:dyDescent="0.25">
      <c r="A3818" t="s">
        <v>1099</v>
      </c>
      <c r="B3818">
        <f>COUNTIF(progressive!C$13:BW$227,'cards-dc.json'!I1541)</f>
        <v>0</v>
      </c>
      <c r="C3818" t="s">
        <v>7956</v>
      </c>
      <c r="D3818" t="s">
        <v>3825</v>
      </c>
      <c r="E3818" s="56" t="s">
        <v>3926</v>
      </c>
      <c r="F3818" t="s">
        <v>9790</v>
      </c>
      <c r="G3818" t="s">
        <v>9784</v>
      </c>
      <c r="H3818" t="s">
        <v>13676</v>
      </c>
      <c r="I3818" s="69" t="str">
        <f>"*"&amp;C3818</f>
        <v>*Thing Stolen (LE)</v>
      </c>
    </row>
    <row r="3819" spans="1:9" x14ac:dyDescent="0.25">
      <c r="A3819" t="s">
        <v>1865</v>
      </c>
      <c r="B3819">
        <f>COUNTIF(progressive!C$13:BW$227,'cards-dc.json'!I2475)</f>
        <v>0</v>
      </c>
      <c r="C3819" t="s">
        <v>7957</v>
      </c>
      <c r="D3819" t="s">
        <v>3828</v>
      </c>
      <c r="E3819" s="56" t="s">
        <v>3951</v>
      </c>
      <c r="F3819">
        <v>0</v>
      </c>
      <c r="G3819">
        <v>0</v>
      </c>
      <c r="H3819" t="s">
        <v>13677</v>
      </c>
      <c r="I3819" s="69" t="str">
        <f>"*"&amp;C3819</f>
        <v>*Things Might Go Ill (NE)</v>
      </c>
    </row>
    <row r="3820" spans="1:9" x14ac:dyDescent="0.25">
      <c r="A3820" t="s">
        <v>1787</v>
      </c>
      <c r="B3820">
        <f>COUNTIF(progressive!C$13:BW$227,'cards-dc.json'!I2386)</f>
        <v>0</v>
      </c>
      <c r="C3820" t="s">
        <v>7958</v>
      </c>
      <c r="D3820" t="s">
        <v>3819</v>
      </c>
      <c r="E3820" t="s">
        <v>3951</v>
      </c>
      <c r="F3820">
        <v>0</v>
      </c>
      <c r="G3820">
        <v>0</v>
      </c>
      <c r="H3820" t="s">
        <v>13678</v>
      </c>
      <c r="I3820" s="69" t="str">
        <f>"*"&amp;C3820</f>
        <v>*This Cannot Be Borne! (DF)</v>
      </c>
    </row>
    <row r="3821" spans="1:9" x14ac:dyDescent="0.25">
      <c r="A3821" t="s">
        <v>3727</v>
      </c>
      <c r="B3821">
        <f>COUNTIF(progressive!C$13:BW$227,'cards-dc.json'!I4291)</f>
        <v>2</v>
      </c>
      <c r="C3821" t="s">
        <v>7959</v>
      </c>
      <c r="D3821" t="s">
        <v>3837</v>
      </c>
      <c r="E3821" s="56" t="s">
        <v>3951</v>
      </c>
      <c r="F3821">
        <v>0</v>
      </c>
      <c r="G3821">
        <v>0</v>
      </c>
      <c r="H3821" t="s">
        <v>13679</v>
      </c>
      <c r="I3821" s="69" t="str">
        <f>"*"&amp;C3821</f>
        <v>*This We Will Take (WR)</v>
      </c>
    </row>
    <row r="3822" spans="1:9" x14ac:dyDescent="0.25">
      <c r="A3822" t="s">
        <v>1243</v>
      </c>
      <c r="B3822">
        <f>COUNTIF(progressive!C$13:BW$227,'cards-dc.json'!I1758)</f>
        <v>5</v>
      </c>
      <c r="C3822" t="s">
        <v>7960</v>
      </c>
      <c r="D3822" t="s">
        <v>3813</v>
      </c>
      <c r="E3822" t="s">
        <v>3936</v>
      </c>
      <c r="F3822" t="s">
        <v>9783</v>
      </c>
      <c r="G3822" t="s">
        <v>9784</v>
      </c>
      <c r="H3822" t="s">
        <v>13680</v>
      </c>
      <c r="I3822" s="69" t="str">
        <f>"*"&amp;C3822</f>
        <v>*Thong of Fire (AS)</v>
      </c>
    </row>
    <row r="3823" spans="1:9" x14ac:dyDescent="0.25">
      <c r="A3823" t="s">
        <v>2933</v>
      </c>
      <c r="B3823">
        <f>COUNTIF(progressive!C$13:BW$227,'cards-dc.json'!I2732)</f>
        <v>0</v>
      </c>
      <c r="C3823" t="s">
        <v>7961</v>
      </c>
      <c r="D3823" t="s">
        <v>3829</v>
      </c>
      <c r="E3823" t="s">
        <v>3951</v>
      </c>
      <c r="F3823">
        <v>0</v>
      </c>
      <c r="G3823">
        <v>0</v>
      </c>
      <c r="H3823" t="s">
        <v>10124</v>
      </c>
      <c r="I3823" s="69" t="str">
        <f>"*"&amp;C3823</f>
        <v>*Thorenaer (NW)</v>
      </c>
    </row>
    <row r="3824" spans="1:9" x14ac:dyDescent="0.25">
      <c r="A3824" t="s">
        <v>1653</v>
      </c>
      <c r="B3824">
        <f>COUNTIF(progressive!C$13:BW$227,'cards-dc.json'!I2250)</f>
        <v>0</v>
      </c>
      <c r="C3824" t="s">
        <v>7962</v>
      </c>
      <c r="D3824" t="s">
        <v>3819</v>
      </c>
      <c r="E3824" t="s">
        <v>3951</v>
      </c>
      <c r="F3824">
        <v>0</v>
      </c>
      <c r="G3824">
        <v>0</v>
      </c>
      <c r="H3824" t="s">
        <v>13681</v>
      </c>
      <c r="I3824" s="69" t="str">
        <f>"*"&amp;C3824</f>
        <v>*Thorin (DF)</v>
      </c>
    </row>
    <row r="3825" spans="1:9" x14ac:dyDescent="0.25">
      <c r="A3825" t="s">
        <v>67</v>
      </c>
      <c r="B3825">
        <f>COUNTIF(progressive!C$13:BW$227,'cards-dc.json'!I69)</f>
        <v>0</v>
      </c>
      <c r="C3825" t="s">
        <v>7963</v>
      </c>
      <c r="D3825" t="s">
        <v>3835</v>
      </c>
      <c r="E3825" s="56" t="s">
        <v>3927</v>
      </c>
      <c r="F3825" t="s">
        <v>9787</v>
      </c>
      <c r="G3825" t="s">
        <v>9788</v>
      </c>
      <c r="H3825" t="s">
        <v>13682</v>
      </c>
      <c r="I3825" s="69" t="str">
        <f>"*"&amp;C3825</f>
        <v>*Thorin II (TW)</v>
      </c>
    </row>
    <row r="3826" spans="1:9" x14ac:dyDescent="0.25">
      <c r="A3826" t="s">
        <v>1654</v>
      </c>
      <c r="B3826">
        <f>COUNTIF(progressive!C$13:BW$227,'cards-dc.json'!I2251)</f>
        <v>0</v>
      </c>
      <c r="C3826" t="s">
        <v>7964</v>
      </c>
      <c r="D3826" t="s">
        <v>3819</v>
      </c>
      <c r="E3826" t="s">
        <v>3951</v>
      </c>
      <c r="F3826">
        <v>0</v>
      </c>
      <c r="G3826">
        <v>0</v>
      </c>
      <c r="H3826" t="s">
        <v>13683</v>
      </c>
      <c r="I3826" s="69" t="str">
        <f>"*"&amp;C3826</f>
        <v>*Thorin III Stonehelm (DF)</v>
      </c>
    </row>
    <row r="3827" spans="1:9" x14ac:dyDescent="0.25">
      <c r="A3827" t="s">
        <v>2254</v>
      </c>
      <c r="B3827">
        <f>COUNTIF(progressive!C$13:BW$227,'cards-dc.json'!I3578)</f>
        <v>0</v>
      </c>
      <c r="C3827" t="s">
        <v>7965</v>
      </c>
      <c r="D3827" t="s">
        <v>3817</v>
      </c>
      <c r="E3827" t="s">
        <v>3951</v>
      </c>
      <c r="F3827">
        <v>0</v>
      </c>
      <c r="G3827">
        <v>0</v>
      </c>
      <c r="H3827" t="s">
        <v>13684</v>
      </c>
      <c r="I3827" s="69" t="str">
        <f>"*"&amp;C3827</f>
        <v>*Thôrion [H] (CA)</v>
      </c>
    </row>
    <row r="3828" spans="1:9" x14ac:dyDescent="0.25">
      <c r="A3828" t="s">
        <v>2254</v>
      </c>
      <c r="B3828">
        <f>COUNTIF(progressive!C$13:BW$227,'cards-dc.json'!I3579)</f>
        <v>0</v>
      </c>
      <c r="C3828" t="s">
        <v>7966</v>
      </c>
      <c r="D3828" t="s">
        <v>3817</v>
      </c>
      <c r="E3828" t="s">
        <v>3951</v>
      </c>
      <c r="F3828">
        <v>0</v>
      </c>
      <c r="G3828">
        <v>0</v>
      </c>
      <c r="H3828" t="s">
        <v>13685</v>
      </c>
      <c r="I3828" s="69" t="str">
        <f>"*"&amp;C3828</f>
        <v>*Thôrion [M] (CA)</v>
      </c>
    </row>
    <row r="3829" spans="1:9" x14ac:dyDescent="0.25">
      <c r="A3829" t="s">
        <v>3590</v>
      </c>
      <c r="B3829">
        <f>COUNTIF(progressive!C$13:BW$227,'cards-dc.json'!I4155)</f>
        <v>0</v>
      </c>
      <c r="C3829" t="s">
        <v>7967</v>
      </c>
      <c r="D3829" t="s">
        <v>3837</v>
      </c>
      <c r="E3829" s="56" t="s">
        <v>3951</v>
      </c>
      <c r="F3829">
        <v>0</v>
      </c>
      <c r="G3829">
        <v>0</v>
      </c>
      <c r="H3829" t="s">
        <v>13686</v>
      </c>
      <c r="I3829" s="69" t="str">
        <f>"*"&amp;C3829</f>
        <v>*Thorongil (WR)</v>
      </c>
    </row>
    <row r="3830" spans="1:9" x14ac:dyDescent="0.25">
      <c r="A3830" t="s">
        <v>396</v>
      </c>
      <c r="B3830">
        <f>COUNTIF(progressive!C$13:BW$227,'cards-dc.json'!I401)</f>
        <v>0</v>
      </c>
      <c r="C3830" t="s">
        <v>7968</v>
      </c>
      <c r="D3830" t="s">
        <v>3835</v>
      </c>
      <c r="E3830" s="56" t="s">
        <v>3931</v>
      </c>
      <c r="F3830" t="s">
        <v>9790</v>
      </c>
      <c r="G3830" t="s">
        <v>9788</v>
      </c>
      <c r="H3830" t="s">
        <v>13687</v>
      </c>
      <c r="I3830" s="69" t="str">
        <f>"*"&amp;C3830</f>
        <v>*Thorough Search (TW)</v>
      </c>
    </row>
    <row r="3831" spans="1:9" x14ac:dyDescent="0.25">
      <c r="A3831" t="s">
        <v>2413</v>
      </c>
      <c r="B3831">
        <f>COUNTIF(progressive!C$13:BW$227,'cards-dc.json'!I3766)</f>
        <v>0</v>
      </c>
      <c r="C3831" t="s">
        <v>7969</v>
      </c>
      <c r="D3831" t="s">
        <v>3821</v>
      </c>
      <c r="E3831" s="56" t="s">
        <v>3951</v>
      </c>
      <c r="F3831">
        <v>0</v>
      </c>
      <c r="G3831">
        <v>0</v>
      </c>
      <c r="H3831" t="s">
        <v>13688</v>
      </c>
      <c r="I3831" s="69" t="str">
        <f>"*"&amp;C3831</f>
        <v>*Those with the Black Hand (DS)</v>
      </c>
    </row>
    <row r="3832" spans="1:9" x14ac:dyDescent="0.25">
      <c r="A3832" t="s">
        <v>2340</v>
      </c>
      <c r="B3832">
        <f>COUNTIF(progressive!C$13:BW$227,'cards-dc.json'!I3688)</f>
        <v>0</v>
      </c>
      <c r="C3832" t="s">
        <v>7970</v>
      </c>
      <c r="D3832" t="s">
        <v>3818</v>
      </c>
      <c r="E3832" t="s">
        <v>3951</v>
      </c>
      <c r="F3832">
        <v>0</v>
      </c>
      <c r="G3832">
        <v>0</v>
      </c>
      <c r="H3832" t="s">
        <v>13689</v>
      </c>
      <c r="I3832" s="69" t="str">
        <f>"*"&amp;C3832</f>
        <v>*Thraath [H] (CP)</v>
      </c>
    </row>
    <row r="3833" spans="1:9" x14ac:dyDescent="0.25">
      <c r="A3833" t="s">
        <v>2340</v>
      </c>
      <c r="B3833">
        <f>COUNTIF(progressive!C$13:BW$227,'cards-dc.json'!I3689)</f>
        <v>0</v>
      </c>
      <c r="C3833" t="s">
        <v>7971</v>
      </c>
      <c r="D3833" t="s">
        <v>3818</v>
      </c>
      <c r="E3833" s="56" t="s">
        <v>3951</v>
      </c>
      <c r="F3833">
        <v>0</v>
      </c>
      <c r="G3833">
        <v>0</v>
      </c>
      <c r="H3833" t="s">
        <v>13690</v>
      </c>
      <c r="I3833" s="69" t="str">
        <f>"*"&amp;C3833</f>
        <v>*Thraath [M] (CP)</v>
      </c>
    </row>
    <row r="3834" spans="1:9" x14ac:dyDescent="0.25">
      <c r="A3834" t="s">
        <v>1655</v>
      </c>
      <c r="B3834">
        <f>COUNTIF(progressive!C$13:BW$227,'cards-dc.json'!I2252)</f>
        <v>1</v>
      </c>
      <c r="C3834" t="s">
        <v>7972</v>
      </c>
      <c r="D3834" t="s">
        <v>3819</v>
      </c>
      <c r="E3834" t="s">
        <v>3951</v>
      </c>
      <c r="F3834">
        <v>0</v>
      </c>
      <c r="G3834">
        <v>0</v>
      </c>
      <c r="H3834" t="s">
        <v>13691</v>
      </c>
      <c r="I3834" s="69" t="str">
        <f>"*"&amp;C3834</f>
        <v>*Thráin (DF)</v>
      </c>
    </row>
    <row r="3835" spans="1:9" x14ac:dyDescent="0.25">
      <c r="A3835" t="s">
        <v>491</v>
      </c>
      <c r="B3835">
        <f>COUNTIF(progressive!C$13:BW$227,'cards-dc.json'!I860)</f>
        <v>0</v>
      </c>
      <c r="C3835" t="s">
        <v>7973</v>
      </c>
      <c r="D3835" t="s">
        <v>3833</v>
      </c>
      <c r="E3835" t="s">
        <v>3936</v>
      </c>
      <c r="F3835" t="s">
        <v>9787</v>
      </c>
      <c r="G3835" t="s">
        <v>9788</v>
      </c>
      <c r="H3835" t="s">
        <v>13692</v>
      </c>
      <c r="I3835" s="69" t="str">
        <f>"*"&amp;C3835</f>
        <v>*Thráin II (TD)</v>
      </c>
    </row>
    <row r="3836" spans="1:9" x14ac:dyDescent="0.25">
      <c r="A3836" t="s">
        <v>1360</v>
      </c>
      <c r="B3836">
        <f>COUNTIF(progressive!C$13:BW$227,'cards-dc.json'!I1916)</f>
        <v>0</v>
      </c>
      <c r="C3836" t="s">
        <v>7974</v>
      </c>
      <c r="D3836" t="s">
        <v>3836</v>
      </c>
      <c r="E3836" s="56" t="s">
        <v>3948</v>
      </c>
      <c r="F3836" t="s">
        <v>9790</v>
      </c>
      <c r="G3836" t="s">
        <v>9796</v>
      </c>
      <c r="H3836" t="s">
        <v>13693</v>
      </c>
      <c r="I3836" s="69" t="str">
        <f>"*"&amp;C3836</f>
        <v>*Thrall of the Voice (WH)</v>
      </c>
    </row>
    <row r="3837" spans="1:9" x14ac:dyDescent="0.25">
      <c r="A3837" t="s">
        <v>1244</v>
      </c>
      <c r="B3837">
        <f>COUNTIF(progressive!C$13:BW$227,'cards-dc.json'!I1759)</f>
        <v>0</v>
      </c>
      <c r="C3837" t="s">
        <v>7975</v>
      </c>
      <c r="D3837" t="s">
        <v>3813</v>
      </c>
      <c r="E3837" s="56" t="s">
        <v>3936</v>
      </c>
      <c r="F3837" t="s">
        <v>9783</v>
      </c>
      <c r="G3837" t="s">
        <v>9784</v>
      </c>
      <c r="H3837" t="s">
        <v>13694</v>
      </c>
      <c r="I3837" s="69" t="str">
        <f>"*"&amp;C3837</f>
        <v>*Thrall-ring (AS)</v>
      </c>
    </row>
    <row r="3838" spans="1:9" x14ac:dyDescent="0.25">
      <c r="A3838" t="s">
        <v>2611</v>
      </c>
      <c r="B3838">
        <f>COUNTIF(progressive!C$13:BW$227,'cards-dc.json'!I3991)</f>
        <v>0</v>
      </c>
      <c r="C3838" t="s">
        <v>7976</v>
      </c>
      <c r="D3838" t="s">
        <v>3823</v>
      </c>
      <c r="E3838" s="56" t="s">
        <v>3951</v>
      </c>
      <c r="F3838">
        <v>0</v>
      </c>
      <c r="G3838">
        <v>0</v>
      </c>
      <c r="H3838" t="s">
        <v>13695</v>
      </c>
      <c r="I3838" s="69" t="str">
        <f>"*"&amp;C3838</f>
        <v>*Thralls (GW)</v>
      </c>
    </row>
    <row r="3839" spans="1:9" x14ac:dyDescent="0.25">
      <c r="A3839" t="s">
        <v>68</v>
      </c>
      <c r="B3839">
        <f>COUNTIF(progressive!C$13:BW$227,'cards-dc.json'!I70)</f>
        <v>0</v>
      </c>
      <c r="C3839" t="s">
        <v>7977</v>
      </c>
      <c r="D3839" t="s">
        <v>3835</v>
      </c>
      <c r="E3839" s="56" t="s">
        <v>3925</v>
      </c>
      <c r="F3839" t="s">
        <v>9787</v>
      </c>
      <c r="G3839" t="s">
        <v>9788</v>
      </c>
      <c r="H3839" t="s">
        <v>13696</v>
      </c>
      <c r="I3839" s="69" t="str">
        <f>"*"&amp;C3839</f>
        <v>*Thranduil (TW)</v>
      </c>
    </row>
    <row r="3840" spans="1:9" x14ac:dyDescent="0.25">
      <c r="A3840" t="s">
        <v>1484</v>
      </c>
      <c r="B3840">
        <f>COUNTIF(progressive!C$13:BW$227,'cards-dc.json'!I2061)</f>
        <v>0</v>
      </c>
      <c r="C3840" t="s">
        <v>7978</v>
      </c>
      <c r="D3840" t="s">
        <v>3822</v>
      </c>
      <c r="E3840" s="56">
        <v>0</v>
      </c>
      <c r="F3840">
        <v>0</v>
      </c>
      <c r="G3840">
        <v>0</v>
      </c>
      <c r="H3840" t="s">
        <v>13697</v>
      </c>
      <c r="I3840" s="69" t="str">
        <f>"*"&amp;C3840</f>
        <v>*Thranduil of Mirkwood (FB)</v>
      </c>
    </row>
    <row r="3841" spans="1:9" x14ac:dyDescent="0.25">
      <c r="A3841" t="s">
        <v>939</v>
      </c>
      <c r="B3841">
        <f>COUNTIF(progressive!C$13:BW$227,'cards-dc.json'!I1351)</f>
        <v>0</v>
      </c>
      <c r="C3841" t="s">
        <v>7979</v>
      </c>
      <c r="D3841" t="s">
        <v>3825</v>
      </c>
      <c r="E3841" t="s">
        <v>3927</v>
      </c>
      <c r="F3841" t="s">
        <v>9789</v>
      </c>
      <c r="G3841" t="s">
        <v>9786</v>
      </c>
      <c r="H3841" t="s">
        <v>13698</v>
      </c>
      <c r="I3841" s="69" t="str">
        <f>"*"&amp;C3841</f>
        <v>*Thranduil's Folk (LE)</v>
      </c>
    </row>
    <row r="3842" spans="1:9" x14ac:dyDescent="0.25">
      <c r="A3842" t="s">
        <v>479</v>
      </c>
      <c r="B3842">
        <f>COUNTIF(progressive!C$13:BW$227,'cards-dc.json'!I2220)</f>
        <v>0</v>
      </c>
      <c r="C3842" t="s">
        <v>7982</v>
      </c>
      <c r="D3842" t="s">
        <v>3822</v>
      </c>
      <c r="E3842">
        <v>0</v>
      </c>
      <c r="F3842">
        <v>0</v>
      </c>
      <c r="G3842">
        <v>0</v>
      </c>
      <c r="H3842" t="s">
        <v>13699</v>
      </c>
      <c r="I3842" s="69" t="str">
        <f>"*"&amp;C3842</f>
        <v>*Thranduil's Halls [E] (FB)</v>
      </c>
    </row>
    <row r="3843" spans="1:9" x14ac:dyDescent="0.25">
      <c r="A3843" t="s">
        <v>479</v>
      </c>
      <c r="B3843">
        <f>COUNTIF(progressive!C$13:BW$227,'cards-dc.json'!I2221)</f>
        <v>3</v>
      </c>
      <c r="C3843" t="s">
        <v>7983</v>
      </c>
      <c r="D3843" t="s">
        <v>3822</v>
      </c>
      <c r="E3843">
        <v>0</v>
      </c>
      <c r="F3843">
        <v>0</v>
      </c>
      <c r="G3843">
        <v>0</v>
      </c>
      <c r="H3843" t="s">
        <v>13700</v>
      </c>
      <c r="I3843" s="69" t="str">
        <f>"*"&amp;C3843</f>
        <v>*Thranduil's Halls [F] (FB)</v>
      </c>
    </row>
    <row r="3844" spans="1:9" x14ac:dyDescent="0.25">
      <c r="A3844" t="s">
        <v>479</v>
      </c>
      <c r="B3844">
        <f>COUNTIF(progressive!C$13:BW$227,'cards-dc.json'!I1630)</f>
        <v>0</v>
      </c>
      <c r="C3844" t="s">
        <v>7981</v>
      </c>
      <c r="D3844" t="s">
        <v>3825</v>
      </c>
      <c r="E3844" t="s">
        <v>3924</v>
      </c>
      <c r="F3844" t="s">
        <v>9793</v>
      </c>
      <c r="G3844" t="s">
        <v>9784</v>
      </c>
      <c r="H3844" t="s">
        <v>13701</v>
      </c>
      <c r="I3844" s="69" t="str">
        <f>"*"&amp;C3844</f>
        <v>*Thranduil's Halls [M] (LE)</v>
      </c>
    </row>
    <row r="3845" spans="1:9" x14ac:dyDescent="0.25">
      <c r="A3845" t="s">
        <v>479</v>
      </c>
      <c r="B3845">
        <f>COUNTIF(progressive!C$13:BW$227,'cards-dc.json'!I484)</f>
        <v>1</v>
      </c>
      <c r="C3845" t="s">
        <v>7980</v>
      </c>
      <c r="D3845" t="s">
        <v>3835</v>
      </c>
      <c r="E3845" t="s">
        <v>3925</v>
      </c>
      <c r="F3845" t="s">
        <v>9793</v>
      </c>
      <c r="G3845" t="s">
        <v>9788</v>
      </c>
      <c r="H3845" t="s">
        <v>13702</v>
      </c>
      <c r="I3845" s="69" t="str">
        <f>"*"&amp;C3845</f>
        <v>*Thranduil's Halls [H] (TW)</v>
      </c>
    </row>
    <row r="3846" spans="1:9" x14ac:dyDescent="0.25">
      <c r="A3846" t="s">
        <v>1688</v>
      </c>
      <c r="B3846">
        <f>COUNTIF(progressive!C$13:BW$227,'cards-dc.json'!I2285)</f>
        <v>0</v>
      </c>
      <c r="C3846" t="s">
        <v>7984</v>
      </c>
      <c r="D3846" t="s">
        <v>3819</v>
      </c>
      <c r="E3846" s="56" t="s">
        <v>3951</v>
      </c>
      <c r="F3846">
        <v>0</v>
      </c>
      <c r="G3846">
        <v>0</v>
      </c>
      <c r="H3846" t="s">
        <v>13703</v>
      </c>
      <c r="I3846" s="69" t="str">
        <f>"*"&amp;C3846</f>
        <v>*Threat of Many Feet (DF)</v>
      </c>
    </row>
    <row r="3847" spans="1:9" x14ac:dyDescent="0.25">
      <c r="A3847" t="s">
        <v>1100</v>
      </c>
      <c r="B3847">
        <f>COUNTIF(progressive!C$13:BW$227,'cards-dc.json'!I1542)</f>
        <v>0</v>
      </c>
      <c r="C3847" t="s">
        <v>7985</v>
      </c>
      <c r="D3847" t="s">
        <v>3825</v>
      </c>
      <c r="E3847" s="56" t="s">
        <v>3927</v>
      </c>
      <c r="F3847" t="s">
        <v>9790</v>
      </c>
      <c r="G3847" t="s">
        <v>9784</v>
      </c>
      <c r="H3847" t="s">
        <v>13704</v>
      </c>
      <c r="I3847" s="69" t="str">
        <f>"*"&amp;C3847</f>
        <v>*Threats (LE)</v>
      </c>
    </row>
    <row r="3848" spans="1:9" x14ac:dyDescent="0.25">
      <c r="A3848" t="s">
        <v>643</v>
      </c>
      <c r="B3848">
        <f>COUNTIF(progressive!C$13:BW$227,'cards-dc.json'!I1012)</f>
        <v>1</v>
      </c>
      <c r="C3848" t="s">
        <v>7986</v>
      </c>
      <c r="D3848" t="s">
        <v>3833</v>
      </c>
      <c r="E3848" t="s">
        <v>3935</v>
      </c>
      <c r="F3848" t="s">
        <v>9790</v>
      </c>
      <c r="G3848" t="s">
        <v>9788</v>
      </c>
      <c r="H3848" t="s">
        <v>13705</v>
      </c>
      <c r="I3848" s="69" t="str">
        <f>"*"&amp;C3848</f>
        <v>*Three Golden Hairs (TD)</v>
      </c>
    </row>
    <row r="3849" spans="1:9" x14ac:dyDescent="0.25">
      <c r="A3849" t="s">
        <v>1788</v>
      </c>
      <c r="B3849">
        <f>COUNTIF(progressive!C$13:BW$227,'cards-dc.json'!I2387)</f>
        <v>0</v>
      </c>
      <c r="C3849" t="s">
        <v>7987</v>
      </c>
      <c r="D3849" t="s">
        <v>3819</v>
      </c>
      <c r="E3849" t="s">
        <v>3951</v>
      </c>
      <c r="F3849">
        <v>0</v>
      </c>
      <c r="G3849">
        <v>0</v>
      </c>
      <c r="H3849" t="s">
        <v>13706</v>
      </c>
      <c r="I3849" s="69" t="str">
        <f>"*"&amp;C3849</f>
        <v>*Three Guesseses (DF)</v>
      </c>
    </row>
    <row r="3850" spans="1:9" x14ac:dyDescent="0.25">
      <c r="A3850" t="s">
        <v>2437</v>
      </c>
      <c r="B3850">
        <f>COUNTIF(progressive!C$13:BW$227,'cards-dc.json'!I3810)</f>
        <v>0</v>
      </c>
      <c r="C3850" t="s">
        <v>7988</v>
      </c>
      <c r="D3850" t="s">
        <v>3821</v>
      </c>
      <c r="E3850" t="s">
        <v>3951</v>
      </c>
      <c r="F3850">
        <v>0</v>
      </c>
      <c r="G3850">
        <v>0</v>
      </c>
      <c r="H3850" t="s">
        <v>13707</v>
      </c>
      <c r="I3850" s="69" t="str">
        <f>"*"&amp;C3850</f>
        <v>*Three Sisters [H] (DS)</v>
      </c>
    </row>
    <row r="3851" spans="1:9" x14ac:dyDescent="0.25">
      <c r="A3851" t="s">
        <v>2437</v>
      </c>
      <c r="B3851">
        <f>COUNTIF(progressive!C$13:BW$227,'cards-dc.json'!I3811)</f>
        <v>0</v>
      </c>
      <c r="C3851" t="s">
        <v>7989</v>
      </c>
      <c r="D3851" t="s">
        <v>3821</v>
      </c>
      <c r="E3851" t="s">
        <v>3951</v>
      </c>
      <c r="F3851">
        <v>0</v>
      </c>
      <c r="G3851">
        <v>0</v>
      </c>
      <c r="H3851" t="s">
        <v>13708</v>
      </c>
      <c r="I3851" s="69" t="str">
        <f>"*"&amp;C3851</f>
        <v>*Three Sisters [M] (DS)</v>
      </c>
    </row>
    <row r="3852" spans="1:9" x14ac:dyDescent="0.25">
      <c r="A3852" t="s">
        <v>2081</v>
      </c>
      <c r="B3852">
        <f>COUNTIF(progressive!C$13:BW$227,'cards-dc.json'!I3359)</f>
        <v>3</v>
      </c>
      <c r="C3852" t="s">
        <v>7990</v>
      </c>
      <c r="D3852" t="s">
        <v>3815</v>
      </c>
      <c r="E3852" s="56" t="s">
        <v>3951</v>
      </c>
      <c r="F3852">
        <v>0</v>
      </c>
      <c r="G3852">
        <v>0</v>
      </c>
      <c r="H3852" t="s">
        <v>13709</v>
      </c>
      <c r="I3852" s="69" t="str">
        <f>"*"&amp;C3852</f>
        <v>*Three Tears of Manah (BO)</v>
      </c>
    </row>
    <row r="3853" spans="1:9" x14ac:dyDescent="0.25">
      <c r="A3853" t="s">
        <v>899</v>
      </c>
      <c r="B3853">
        <f>COUNTIF(progressive!C$13:BW$227,'cards-dc.json'!I1268)</f>
        <v>0</v>
      </c>
      <c r="C3853" t="s">
        <v>7991</v>
      </c>
      <c r="D3853" t="s">
        <v>3825</v>
      </c>
      <c r="E3853" t="s">
        <v>3927</v>
      </c>
      <c r="F3853" t="s">
        <v>9787</v>
      </c>
      <c r="G3853" t="s">
        <v>9784</v>
      </c>
      <c r="H3853" t="s">
        <v>13710</v>
      </c>
      <c r="I3853" s="69" t="str">
        <f>"*"&amp;C3853</f>
        <v>*Threlin (LE)</v>
      </c>
    </row>
    <row r="3854" spans="1:9" x14ac:dyDescent="0.25">
      <c r="A3854" t="s">
        <v>940</v>
      </c>
      <c r="B3854">
        <f>COUNTIF(progressive!C$13:BW$227,'cards-dc.json'!I1352)</f>
        <v>3</v>
      </c>
      <c r="C3854" t="s">
        <v>7992</v>
      </c>
      <c r="D3854" t="s">
        <v>3825</v>
      </c>
      <c r="E3854" t="s">
        <v>3926</v>
      </c>
      <c r="F3854" t="s">
        <v>9785</v>
      </c>
      <c r="G3854" t="s">
        <v>9786</v>
      </c>
      <c r="H3854" t="s">
        <v>13711</v>
      </c>
      <c r="I3854" s="69" t="str">
        <f>"*"&amp;C3854</f>
        <v>*Thrice Outnumbered (LE)</v>
      </c>
    </row>
    <row r="3855" spans="1:9" x14ac:dyDescent="0.25">
      <c r="A3855" t="s">
        <v>3166</v>
      </c>
      <c r="B3855">
        <f>COUNTIF(progressive!C$13:BW$227,'cards-dc.json'!I3038)</f>
        <v>0</v>
      </c>
      <c r="C3855" t="s">
        <v>7993</v>
      </c>
      <c r="D3855" t="s">
        <v>3831</v>
      </c>
      <c r="E3855" t="s">
        <v>3951</v>
      </c>
      <c r="F3855">
        <v>0</v>
      </c>
      <c r="G3855">
        <v>0</v>
      </c>
      <c r="H3855" t="s">
        <v>13712</v>
      </c>
      <c r="I3855" s="69" t="str">
        <f>"*"&amp;C3855</f>
        <v>*Thrice Told Tales (RS)</v>
      </c>
    </row>
    <row r="3856" spans="1:9" x14ac:dyDescent="0.25">
      <c r="A3856" t="s">
        <v>2497</v>
      </c>
      <c r="B3856">
        <f>COUNTIF(progressive!C$13:BW$227,'cards-dc.json'!I3878)</f>
        <v>0</v>
      </c>
      <c r="C3856" t="s">
        <v>7994</v>
      </c>
      <c r="D3856" t="s">
        <v>3823</v>
      </c>
      <c r="E3856" s="56" t="s">
        <v>3951</v>
      </c>
      <c r="F3856">
        <v>0</v>
      </c>
      <c r="G3856">
        <v>0</v>
      </c>
      <c r="H3856" t="s">
        <v>13713</v>
      </c>
      <c r="I3856" s="69" t="str">
        <f>"*"&amp;C3856</f>
        <v>*Throkmaw (GW)</v>
      </c>
    </row>
    <row r="3857" spans="1:9" x14ac:dyDescent="0.25">
      <c r="A3857" t="s">
        <v>2498</v>
      </c>
      <c r="B3857">
        <f>COUNTIF(progressive!C$13:BW$227,'cards-dc.json'!I3879)</f>
        <v>0</v>
      </c>
      <c r="C3857" t="s">
        <v>7995</v>
      </c>
      <c r="D3857" t="s">
        <v>3823</v>
      </c>
      <c r="E3857" t="s">
        <v>3951</v>
      </c>
      <c r="F3857">
        <v>0</v>
      </c>
      <c r="G3857">
        <v>0</v>
      </c>
      <c r="H3857" t="s">
        <v>13714</v>
      </c>
      <c r="I3857" s="69" t="str">
        <f>"*"&amp;C3857</f>
        <v>*Throkmaw Ahunt (GW)</v>
      </c>
    </row>
    <row r="3858" spans="1:9" x14ac:dyDescent="0.25">
      <c r="A3858" t="s">
        <v>2499</v>
      </c>
      <c r="B3858">
        <f>COUNTIF(progressive!C$13:BW$227,'cards-dc.json'!I3880)</f>
        <v>0</v>
      </c>
      <c r="C3858" t="s">
        <v>7996</v>
      </c>
      <c r="D3858" t="s">
        <v>3823</v>
      </c>
      <c r="E3858" s="56" t="s">
        <v>3951</v>
      </c>
      <c r="F3858">
        <v>0</v>
      </c>
      <c r="G3858">
        <v>0</v>
      </c>
      <c r="H3858" t="s">
        <v>13715</v>
      </c>
      <c r="I3858" s="69" t="str">
        <f>"*"&amp;C3858</f>
        <v>*Throkmaw at Home (GW)</v>
      </c>
    </row>
    <row r="3859" spans="1:9" x14ac:dyDescent="0.25">
      <c r="A3859" t="s">
        <v>2612</v>
      </c>
      <c r="B3859">
        <f>COUNTIF(progressive!C$13:BW$227,'cards-dc.json'!I3992)</f>
        <v>0</v>
      </c>
      <c r="C3859" t="s">
        <v>7997</v>
      </c>
      <c r="D3859" t="s">
        <v>3823</v>
      </c>
      <c r="E3859" s="56" t="s">
        <v>3951</v>
      </c>
      <c r="F3859">
        <v>0</v>
      </c>
      <c r="G3859">
        <v>0</v>
      </c>
      <c r="H3859" t="s">
        <v>13716</v>
      </c>
      <c r="I3859" s="69" t="str">
        <f>"*"&amp;C3859</f>
        <v>*Throkmaw Roused (GW)</v>
      </c>
    </row>
    <row r="3860" spans="1:9" x14ac:dyDescent="0.25">
      <c r="A3860" t="s">
        <v>2465</v>
      </c>
      <c r="B3860">
        <f>COUNTIF(progressive!C$13:BW$227,'cards-dc.json'!I3845)</f>
        <v>3</v>
      </c>
      <c r="C3860" t="s">
        <v>7998</v>
      </c>
      <c r="D3860" t="s">
        <v>3823</v>
      </c>
      <c r="E3860" s="56" t="s">
        <v>3951</v>
      </c>
      <c r="F3860">
        <v>0</v>
      </c>
      <c r="G3860">
        <v>0</v>
      </c>
      <c r="H3860" t="s">
        <v>13717</v>
      </c>
      <c r="I3860" s="69" t="str">
        <f>"*"&amp;C3860</f>
        <v>*Throkmaw the Vain (GW)</v>
      </c>
    </row>
    <row r="3861" spans="1:9" x14ac:dyDescent="0.25">
      <c r="A3861" t="s">
        <v>2613</v>
      </c>
      <c r="B3861">
        <f>COUNTIF(progressive!C$13:BW$227,'cards-dc.json'!I3993)</f>
        <v>0</v>
      </c>
      <c r="C3861" t="s">
        <v>7999</v>
      </c>
      <c r="D3861" t="s">
        <v>3823</v>
      </c>
      <c r="E3861" t="s">
        <v>3951</v>
      </c>
      <c r="F3861">
        <v>0</v>
      </c>
      <c r="G3861">
        <v>0</v>
      </c>
      <c r="H3861" t="s">
        <v>13718</v>
      </c>
      <c r="I3861" s="69" t="str">
        <f>"*"&amp;C3861</f>
        <v>*Throne of the North (GW)</v>
      </c>
    </row>
    <row r="3862" spans="1:9" x14ac:dyDescent="0.25">
      <c r="A3862" t="s">
        <v>2787</v>
      </c>
      <c r="B3862">
        <f>COUNTIF(progressive!C$13:BW$227,'cards-dc.json'!I2976)</f>
        <v>0</v>
      </c>
      <c r="C3862" t="s">
        <v>8000</v>
      </c>
      <c r="D3862" t="s">
        <v>3826</v>
      </c>
      <c r="E3862" t="s">
        <v>3951</v>
      </c>
      <c r="F3862">
        <v>0</v>
      </c>
      <c r="G3862">
        <v>0</v>
      </c>
      <c r="H3862" t="s">
        <v>13719</v>
      </c>
      <c r="I3862" s="69" t="str">
        <f>"*"&amp;C3862</f>
        <v>*Throqu-pral (ML)</v>
      </c>
    </row>
    <row r="3863" spans="1:9" x14ac:dyDescent="0.25">
      <c r="A3863" t="s">
        <v>644</v>
      </c>
      <c r="B3863">
        <f>COUNTIF(progressive!C$13:BW$227,'cards-dc.json'!I1760)</f>
        <v>0</v>
      </c>
      <c r="C3863" t="s">
        <v>8002</v>
      </c>
      <c r="D3863" t="s">
        <v>3813</v>
      </c>
      <c r="E3863" t="s">
        <v>3935</v>
      </c>
      <c r="F3863" t="s">
        <v>9783</v>
      </c>
      <c r="G3863" t="s">
        <v>9784</v>
      </c>
      <c r="H3863" t="s">
        <v>13720</v>
      </c>
      <c r="I3863" s="69" t="str">
        <f>"*"&amp;C3863</f>
        <v>*Thrór's Map [M] (AS)</v>
      </c>
    </row>
    <row r="3864" spans="1:9" x14ac:dyDescent="0.25">
      <c r="A3864" t="s">
        <v>644</v>
      </c>
      <c r="B3864">
        <f>COUNTIF(progressive!C$13:BW$227,'cards-dc.json'!I1013)</f>
        <v>0</v>
      </c>
      <c r="C3864" t="s">
        <v>8001</v>
      </c>
      <c r="D3864" t="s">
        <v>3833</v>
      </c>
      <c r="E3864" s="56" t="s">
        <v>3935</v>
      </c>
      <c r="F3864" t="s">
        <v>9783</v>
      </c>
      <c r="G3864" t="s">
        <v>9788</v>
      </c>
      <c r="H3864" t="s">
        <v>13721</v>
      </c>
      <c r="I3864" s="69" t="str">
        <f>"*"&amp;C3864</f>
        <v>*Thrór's Map [H] (TD)</v>
      </c>
    </row>
    <row r="3865" spans="1:9" x14ac:dyDescent="0.25">
      <c r="A3865" t="s">
        <v>1656</v>
      </c>
      <c r="B3865">
        <f>COUNTIF(progressive!C$13:BW$227,'cards-dc.json'!I2253)</f>
        <v>0</v>
      </c>
      <c r="C3865" t="s">
        <v>8003</v>
      </c>
      <c r="D3865" t="s">
        <v>3819</v>
      </c>
      <c r="E3865" t="s">
        <v>3951</v>
      </c>
      <c r="F3865">
        <v>0</v>
      </c>
      <c r="G3865">
        <v>0</v>
      </c>
      <c r="H3865" t="s">
        <v>13722</v>
      </c>
      <c r="I3865" s="69" t="str">
        <f>"*"&amp;C3865</f>
        <v>*Thulin II (DF)</v>
      </c>
    </row>
    <row r="3866" spans="1:9" x14ac:dyDescent="0.25">
      <c r="A3866" t="s">
        <v>2639</v>
      </c>
      <c r="B3866">
        <f>COUNTIF(progressive!C$13:BW$227,'cards-dc.json'!I4032)</f>
        <v>0</v>
      </c>
      <c r="C3866" t="s">
        <v>8004</v>
      </c>
      <c r="D3866" t="s">
        <v>3823</v>
      </c>
      <c r="E3866" s="56" t="s">
        <v>3951</v>
      </c>
      <c r="F3866">
        <v>0</v>
      </c>
      <c r="G3866">
        <v>0</v>
      </c>
      <c r="H3866" t="s">
        <v>13723</v>
      </c>
      <c r="I3866" s="69" t="str">
        <f>"*"&amp;C3866</f>
        <v>*Thunder Cleft [H] (GW)</v>
      </c>
    </row>
    <row r="3867" spans="1:9" x14ac:dyDescent="0.25">
      <c r="A3867" t="s">
        <v>2639</v>
      </c>
      <c r="B3867">
        <f>COUNTIF(progressive!C$13:BW$227,'cards-dc.json'!I4033)</f>
        <v>0</v>
      </c>
      <c r="C3867" t="s">
        <v>8005</v>
      </c>
      <c r="D3867" t="s">
        <v>3823</v>
      </c>
      <c r="E3867" t="s">
        <v>3951</v>
      </c>
      <c r="F3867">
        <v>0</v>
      </c>
      <c r="G3867">
        <v>0</v>
      </c>
      <c r="H3867" t="s">
        <v>13723</v>
      </c>
      <c r="I3867" s="69" t="str">
        <f>"*"&amp;C3867</f>
        <v>*Thunder Cleft [M] (GW)</v>
      </c>
    </row>
    <row r="3868" spans="1:9" x14ac:dyDescent="0.25">
      <c r="A3868" t="s">
        <v>567</v>
      </c>
      <c r="B3868">
        <f>COUNTIF(progressive!C$13:BW$227,'cards-dc.json'!I1353)</f>
        <v>0</v>
      </c>
      <c r="C3868" t="s">
        <v>8007</v>
      </c>
      <c r="D3868" t="s">
        <v>3825</v>
      </c>
      <c r="E3868" t="s">
        <v>3942</v>
      </c>
      <c r="F3868" t="s">
        <v>9789</v>
      </c>
      <c r="G3868" t="s">
        <v>9786</v>
      </c>
      <c r="H3868" t="s">
        <v>13724</v>
      </c>
      <c r="I3868" s="69" t="str">
        <f>"*"&amp;C3868</f>
        <v>*Thunder's Companion (LE)</v>
      </c>
    </row>
    <row r="3869" spans="1:9" x14ac:dyDescent="0.25">
      <c r="A3869" t="s">
        <v>567</v>
      </c>
      <c r="B3869">
        <f>COUNTIF(progressive!C$13:BW$227,'cards-dc.json'!I936)</f>
        <v>0</v>
      </c>
      <c r="C3869" t="s">
        <v>8006</v>
      </c>
      <c r="D3869" t="s">
        <v>3833</v>
      </c>
      <c r="E3869" t="s">
        <v>3937</v>
      </c>
      <c r="F3869" t="s">
        <v>9789</v>
      </c>
      <c r="G3869" t="s">
        <v>9786</v>
      </c>
      <c r="H3869" t="s">
        <v>13725</v>
      </c>
      <c r="I3869" s="69" t="str">
        <f>"*"&amp;C3869</f>
        <v>*Thunder's Companion (TD)</v>
      </c>
    </row>
    <row r="3870" spans="1:9" x14ac:dyDescent="0.25">
      <c r="A3870" t="s">
        <v>2023</v>
      </c>
      <c r="B3870">
        <f>COUNTIF(progressive!C$13:BW$227,'cards-dc.json'!I2647)</f>
        <v>0</v>
      </c>
      <c r="C3870" t="s">
        <v>8008</v>
      </c>
      <c r="D3870" t="s">
        <v>3828</v>
      </c>
      <c r="E3870" s="56" t="s">
        <v>3951</v>
      </c>
      <c r="F3870">
        <v>0</v>
      </c>
      <c r="G3870">
        <v>0</v>
      </c>
      <c r="H3870" t="s">
        <v>13726</v>
      </c>
      <c r="I3870" s="69" t="str">
        <f>"*"&amp;C3870</f>
        <v>*Thuringwathost [H] (NE)</v>
      </c>
    </row>
    <row r="3871" spans="1:9" x14ac:dyDescent="0.25">
      <c r="A3871" t="s">
        <v>2023</v>
      </c>
      <c r="B3871">
        <f>COUNTIF(progressive!C$13:BW$227,'cards-dc.json'!I2648)</f>
        <v>0</v>
      </c>
      <c r="C3871" t="s">
        <v>8009</v>
      </c>
      <c r="D3871" t="s">
        <v>3828</v>
      </c>
      <c r="E3871" s="56" t="s">
        <v>3951</v>
      </c>
      <c r="F3871">
        <v>0</v>
      </c>
      <c r="G3871">
        <v>0</v>
      </c>
      <c r="H3871" t="s">
        <v>13727</v>
      </c>
      <c r="I3871" s="69" t="str">
        <f>"*"&amp;C3871</f>
        <v>*Thuringwathost [M] (NE)</v>
      </c>
    </row>
    <row r="3872" spans="1:9" x14ac:dyDescent="0.25">
      <c r="A3872" t="s">
        <v>2226</v>
      </c>
      <c r="B3872">
        <f>COUNTIF(progressive!C$13:BW$227,'cards-dc.json'!I3532)</f>
        <v>0</v>
      </c>
      <c r="C3872" t="s">
        <v>8010</v>
      </c>
      <c r="D3872" t="s">
        <v>3817</v>
      </c>
      <c r="E3872" s="56" t="s">
        <v>3951</v>
      </c>
      <c r="F3872">
        <v>0</v>
      </c>
      <c r="G3872">
        <v>0</v>
      </c>
      <c r="H3872" t="s">
        <v>13728</v>
      </c>
      <c r="I3872" s="69" t="str">
        <f>"*"&amp;C3872</f>
        <v>*Tiara of Lysa (CA)</v>
      </c>
    </row>
    <row r="3873" spans="1:9" x14ac:dyDescent="0.25">
      <c r="A3873" t="s">
        <v>3398</v>
      </c>
      <c r="B3873">
        <f>COUNTIF(progressive!C$13:BW$227,'cards-dc.json'!#REF!)</f>
        <v>0</v>
      </c>
      <c r="C3873" t="s">
        <v>8011</v>
      </c>
      <c r="D3873" t="s">
        <v>3832</v>
      </c>
      <c r="E3873" s="56" t="s">
        <v>3951</v>
      </c>
      <c r="F3873">
        <v>0</v>
      </c>
      <c r="G3873">
        <v>0</v>
      </c>
      <c r="H3873" t="s">
        <v>13729</v>
      </c>
      <c r="I3873" s="69" t="str">
        <f>"*"&amp;C3873</f>
        <v>*Tica the Birdman (SL)</v>
      </c>
    </row>
    <row r="3874" spans="1:9" x14ac:dyDescent="0.25">
      <c r="A3874" t="s">
        <v>941</v>
      </c>
      <c r="B3874">
        <f>COUNTIF(progressive!C$13:BW$227,'cards-dc.json'!I1354)</f>
        <v>0</v>
      </c>
      <c r="C3874" t="s">
        <v>8012</v>
      </c>
      <c r="D3874" t="s">
        <v>3825</v>
      </c>
      <c r="E3874" t="s">
        <v>3945</v>
      </c>
      <c r="F3874" t="s">
        <v>9785</v>
      </c>
      <c r="G3874" t="s">
        <v>9786</v>
      </c>
      <c r="H3874" t="s">
        <v>13730</v>
      </c>
      <c r="I3874" s="69" t="str">
        <f>"*"&amp;C3874</f>
        <v>*Tidings of Bold Spies (LE)</v>
      </c>
    </row>
    <row r="3875" spans="1:9" x14ac:dyDescent="0.25">
      <c r="A3875" t="s">
        <v>1101</v>
      </c>
      <c r="B3875">
        <f>COUNTIF(progressive!C$13:BW$227,'cards-dc.json'!I1543)</f>
        <v>0</v>
      </c>
      <c r="C3875" t="s">
        <v>8013</v>
      </c>
      <c r="D3875" t="s">
        <v>3825</v>
      </c>
      <c r="E3875" s="56" t="s">
        <v>3927</v>
      </c>
      <c r="F3875" t="s">
        <v>9790</v>
      </c>
      <c r="G3875" t="s">
        <v>9784</v>
      </c>
      <c r="H3875" t="s">
        <v>13731</v>
      </c>
      <c r="I3875" s="69" t="str">
        <f>"*"&amp;C3875</f>
        <v>*Tidings of Death (LE)</v>
      </c>
    </row>
    <row r="3876" spans="1:9" x14ac:dyDescent="0.25">
      <c r="A3876" t="s">
        <v>942</v>
      </c>
      <c r="B3876">
        <f>COUNTIF(progressive!C$13:BW$227,'cards-dc.json'!I1355)</f>
        <v>5</v>
      </c>
      <c r="C3876" t="s">
        <v>8014</v>
      </c>
      <c r="D3876" t="s">
        <v>3825</v>
      </c>
      <c r="E3876" s="56" t="s">
        <v>3926</v>
      </c>
      <c r="F3876" t="s">
        <v>9785</v>
      </c>
      <c r="G3876" t="s">
        <v>9786</v>
      </c>
      <c r="H3876" t="s">
        <v>13732</v>
      </c>
      <c r="I3876" s="69" t="str">
        <f>"*"&amp;C3876</f>
        <v>*Tidings of Doubt and Danger (LE)</v>
      </c>
    </row>
    <row r="3877" spans="1:9" x14ac:dyDescent="0.25">
      <c r="A3877" t="s">
        <v>568</v>
      </c>
      <c r="B3877">
        <f>COUNTIF(progressive!C$13:BW$227,'cards-dc.json'!I937)</f>
        <v>0</v>
      </c>
      <c r="C3877" t="s">
        <v>8015</v>
      </c>
      <c r="D3877" t="s">
        <v>3833</v>
      </c>
      <c r="E3877" t="s">
        <v>3935</v>
      </c>
      <c r="F3877" t="s">
        <v>9785</v>
      </c>
      <c r="G3877" t="s">
        <v>9786</v>
      </c>
      <c r="H3877" t="s">
        <v>13733</v>
      </c>
      <c r="I3877" s="69" t="str">
        <f>"*"&amp;C3877</f>
        <v>*Times Are Evil (TD)</v>
      </c>
    </row>
    <row r="3878" spans="1:9" x14ac:dyDescent="0.25">
      <c r="A3878" t="s">
        <v>2788</v>
      </c>
      <c r="B3878">
        <f>COUNTIF(progressive!C$13:BW$227,'cards-dc.json'!I2977)</f>
        <v>0</v>
      </c>
      <c r="C3878" t="s">
        <v>8016</v>
      </c>
      <c r="D3878" t="s">
        <v>3826</v>
      </c>
      <c r="E3878" t="s">
        <v>3951</v>
      </c>
      <c r="F3878">
        <v>0</v>
      </c>
      <c r="G3878">
        <v>0</v>
      </c>
      <c r="H3878" t="s">
        <v>13734</v>
      </c>
      <c r="I3878" s="69" t="str">
        <f>"*"&amp;C3878</f>
        <v>*Tinmirthalion (ML)</v>
      </c>
    </row>
    <row r="3879" spans="1:9" x14ac:dyDescent="0.25">
      <c r="A3879" t="s">
        <v>2255</v>
      </c>
      <c r="B3879">
        <f>COUNTIF(progressive!C$13:BW$227,'cards-dc.json'!I3580)</f>
        <v>0</v>
      </c>
      <c r="C3879" t="s">
        <v>8017</v>
      </c>
      <c r="D3879" t="s">
        <v>3817</v>
      </c>
      <c r="E3879" t="s">
        <v>3951</v>
      </c>
      <c r="F3879">
        <v>0</v>
      </c>
      <c r="G3879">
        <v>0</v>
      </c>
      <c r="H3879" t="s">
        <v>13735</v>
      </c>
      <c r="I3879" s="69" t="str">
        <f>"*"&amp;C3879</f>
        <v>*Tirgoroth (CA)</v>
      </c>
    </row>
    <row r="3880" spans="1:9" x14ac:dyDescent="0.25">
      <c r="A3880" t="s">
        <v>2147</v>
      </c>
      <c r="B3880">
        <f>COUNTIF(progressive!C$13:BW$227,'cards-dc.json'!I3453)</f>
        <v>0</v>
      </c>
      <c r="C3880" t="s">
        <v>8018</v>
      </c>
      <c r="D3880" t="s">
        <v>3817</v>
      </c>
      <c r="E3880" t="s">
        <v>3951</v>
      </c>
      <c r="F3880">
        <v>0</v>
      </c>
      <c r="G3880">
        <v>0</v>
      </c>
      <c r="H3880" t="s">
        <v>13736</v>
      </c>
      <c r="I3880" s="69" t="str">
        <f>"*"&amp;C3880</f>
        <v>*Tirial (CA)</v>
      </c>
    </row>
    <row r="3881" spans="1:9" x14ac:dyDescent="0.25">
      <c r="A3881" t="s">
        <v>3083</v>
      </c>
      <c r="B3881">
        <f>COUNTIF(progressive!C$13:BW$227,'cards-dc.json'!#REF!)</f>
        <v>0</v>
      </c>
      <c r="C3881" t="s">
        <v>8019</v>
      </c>
      <c r="D3881" t="s">
        <v>3830</v>
      </c>
      <c r="E3881" s="56" t="s">
        <v>3951</v>
      </c>
      <c r="F3881">
        <v>0</v>
      </c>
      <c r="G3881">
        <v>0</v>
      </c>
      <c r="H3881" t="s">
        <v>13737</v>
      </c>
      <c r="I3881" s="69" t="str">
        <f>"*"&amp;C3881</f>
        <v>*To Breed a War (RN)</v>
      </c>
    </row>
    <row r="3882" spans="1:9" x14ac:dyDescent="0.25">
      <c r="A3882" t="s">
        <v>1449</v>
      </c>
      <c r="B3882">
        <f>COUNTIF(progressive!C$13:BW$227,'cards-dc.json'!I2009)</f>
        <v>0</v>
      </c>
      <c r="C3882" t="s">
        <v>8020</v>
      </c>
      <c r="D3882" t="s">
        <v>3814</v>
      </c>
      <c r="E3882" s="56" t="s">
        <v>3927</v>
      </c>
      <c r="F3882" t="s">
        <v>9790</v>
      </c>
      <c r="G3882" t="s">
        <v>9788</v>
      </c>
      <c r="H3882" t="s">
        <v>13738</v>
      </c>
      <c r="I3882" s="69" t="str">
        <f>"*"&amp;C3882</f>
        <v>*To Fealty Sworn (BA)</v>
      </c>
    </row>
    <row r="3883" spans="1:9" x14ac:dyDescent="0.25">
      <c r="A3883" t="s">
        <v>755</v>
      </c>
      <c r="B3883">
        <f>COUNTIF(progressive!C$13:BW$227,'cards-dc.json'!I1124)</f>
        <v>0</v>
      </c>
      <c r="C3883" t="s">
        <v>8021</v>
      </c>
      <c r="D3883" t="s">
        <v>3820</v>
      </c>
      <c r="E3883" t="s">
        <v>3940</v>
      </c>
      <c r="F3883" t="s">
        <v>9785</v>
      </c>
      <c r="G3883" t="s">
        <v>9786</v>
      </c>
      <c r="H3883" t="s">
        <v>13739</v>
      </c>
      <c r="I3883" s="69" t="str">
        <f>"*"&amp;C3883</f>
        <v>*To Get You Away (DM)</v>
      </c>
    </row>
    <row r="3884" spans="1:9" x14ac:dyDescent="0.25">
      <c r="A3884" t="s">
        <v>3140</v>
      </c>
      <c r="B3884">
        <f>COUNTIF(progressive!C$13:BW$227,'cards-dc.json'!#REF!)</f>
        <v>0</v>
      </c>
      <c r="C3884" t="s">
        <v>8022</v>
      </c>
      <c r="D3884" t="s">
        <v>3830</v>
      </c>
      <c r="E3884" t="s">
        <v>3951</v>
      </c>
      <c r="F3884">
        <v>0</v>
      </c>
      <c r="G3884">
        <v>0</v>
      </c>
      <c r="H3884" t="s">
        <v>13740</v>
      </c>
      <c r="I3884" s="69" t="str">
        <f>"*"&amp;C3884</f>
        <v>*To Pass the Archway (RN)</v>
      </c>
    </row>
    <row r="3885" spans="1:9" x14ac:dyDescent="0.25">
      <c r="A3885" t="s">
        <v>1102</v>
      </c>
      <c r="B3885">
        <f>COUNTIF(progressive!C$13:BW$227,'cards-dc.json'!I1544)</f>
        <v>0</v>
      </c>
      <c r="C3885" t="s">
        <v>8023</v>
      </c>
      <c r="D3885" t="s">
        <v>3825</v>
      </c>
      <c r="E3885" t="s">
        <v>3942</v>
      </c>
      <c r="F3885" t="s">
        <v>9790</v>
      </c>
      <c r="G3885" t="s">
        <v>9784</v>
      </c>
      <c r="H3885" t="s">
        <v>13741</v>
      </c>
      <c r="I3885" s="69" t="str">
        <f>"*"&amp;C3885</f>
        <v>*To Satisfy the Questioner (LE)</v>
      </c>
    </row>
    <row r="3886" spans="1:9" x14ac:dyDescent="0.25">
      <c r="A3886" t="s">
        <v>830</v>
      </c>
      <c r="B3886">
        <f>COUNTIF(progressive!C$13:BW$227,'cards-dc.json'!I1199)</f>
        <v>0</v>
      </c>
      <c r="C3886" t="s">
        <v>8024</v>
      </c>
      <c r="D3886" t="s">
        <v>3820</v>
      </c>
      <c r="E3886" s="56" t="s">
        <v>3935</v>
      </c>
      <c r="F3886" t="s">
        <v>9790</v>
      </c>
      <c r="G3886" t="s">
        <v>9788</v>
      </c>
      <c r="H3886" t="s">
        <v>13742</v>
      </c>
      <c r="I3886" s="69" t="str">
        <f>"*"&amp;C3886</f>
        <v>*To the Uttermost Foundations (DM)</v>
      </c>
    </row>
    <row r="3887" spans="1:9" x14ac:dyDescent="0.25">
      <c r="A3887" t="s">
        <v>831</v>
      </c>
      <c r="B3887">
        <f>COUNTIF(progressive!C$13:BW$227,'cards-dc.json'!I1200)</f>
        <v>0</v>
      </c>
      <c r="C3887" t="s">
        <v>8025</v>
      </c>
      <c r="D3887" t="s">
        <v>3820</v>
      </c>
      <c r="E3887" s="56" t="s">
        <v>3940</v>
      </c>
      <c r="F3887" t="s">
        <v>9790</v>
      </c>
      <c r="G3887" t="s">
        <v>9788</v>
      </c>
      <c r="H3887" t="s">
        <v>13743</v>
      </c>
      <c r="I3887" s="69" t="str">
        <f>"*"&amp;C3887</f>
        <v>*Token of Goodwill (DM)</v>
      </c>
    </row>
    <row r="3888" spans="1:9" x14ac:dyDescent="0.25">
      <c r="A3888" t="s">
        <v>3560</v>
      </c>
      <c r="B3888">
        <f>COUNTIF(progressive!C$13:BW$227,'cards-dc.json'!I3278)</f>
        <v>0</v>
      </c>
      <c r="C3888" t="s">
        <v>8026</v>
      </c>
      <c r="D3888" t="s">
        <v>3834</v>
      </c>
      <c r="E3888" t="s">
        <v>3951</v>
      </c>
      <c r="F3888">
        <v>0</v>
      </c>
      <c r="G3888">
        <v>0</v>
      </c>
      <c r="H3888" t="s">
        <v>13744</v>
      </c>
      <c r="I3888" s="69" t="str">
        <f>"*"&amp;C3888</f>
        <v>*Tokens of War (TI)</v>
      </c>
    </row>
    <row r="3889" spans="1:9" x14ac:dyDescent="0.25">
      <c r="A3889" t="s">
        <v>1245</v>
      </c>
      <c r="B3889">
        <f>COUNTIF(progressive!C$13:BW$227,'cards-dc.json'!I1761)</f>
        <v>0</v>
      </c>
      <c r="C3889" t="s">
        <v>8027</v>
      </c>
      <c r="D3889" t="s">
        <v>3813</v>
      </c>
      <c r="E3889" t="s">
        <v>3937</v>
      </c>
      <c r="F3889" t="s">
        <v>9790</v>
      </c>
      <c r="G3889" t="s">
        <v>9784</v>
      </c>
      <c r="H3889" t="s">
        <v>13745</v>
      </c>
      <c r="I3889" s="69" t="str">
        <f>"*"&amp;C3889</f>
        <v>*Tokens to Show (AS)</v>
      </c>
    </row>
    <row r="3890" spans="1:9" x14ac:dyDescent="0.25">
      <c r="A3890" t="s">
        <v>2341</v>
      </c>
      <c r="B3890">
        <f>COUNTIF(progressive!C$13:BW$227,'cards-dc.json'!I3690)</f>
        <v>0</v>
      </c>
      <c r="C3890" t="s">
        <v>8028</v>
      </c>
      <c r="D3890" t="s">
        <v>3818</v>
      </c>
      <c r="E3890" s="56" t="s">
        <v>3951</v>
      </c>
      <c r="F3890">
        <v>0</v>
      </c>
      <c r="G3890">
        <v>0</v>
      </c>
      <c r="H3890" t="s">
        <v>13746</v>
      </c>
      <c r="I3890" s="69" t="str">
        <f>"*"&amp;C3890</f>
        <v>*Tol Buruth [H] (CP)</v>
      </c>
    </row>
    <row r="3891" spans="1:9" x14ac:dyDescent="0.25">
      <c r="A3891" t="s">
        <v>2341</v>
      </c>
      <c r="B3891">
        <f>COUNTIF(progressive!C$13:BW$227,'cards-dc.json'!I3691)</f>
        <v>0</v>
      </c>
      <c r="C3891" t="s">
        <v>8029</v>
      </c>
      <c r="D3891" t="s">
        <v>3818</v>
      </c>
      <c r="E3891" s="56" t="s">
        <v>3951</v>
      </c>
      <c r="F3891">
        <v>0</v>
      </c>
      <c r="G3891">
        <v>0</v>
      </c>
      <c r="H3891" t="s">
        <v>13747</v>
      </c>
      <c r="I3891" s="69" t="str">
        <f>"*"&amp;C3891</f>
        <v>*Tol Buruth [M] (CP)</v>
      </c>
    </row>
    <row r="3892" spans="1:9" x14ac:dyDescent="0.25">
      <c r="A3892" t="s">
        <v>2808</v>
      </c>
      <c r="B3892">
        <f>COUNTIF(progressive!C$13:BW$227,'cards-dc.json'!I3005)</f>
        <v>0</v>
      </c>
      <c r="C3892" t="s">
        <v>8030</v>
      </c>
      <c r="D3892" t="s">
        <v>3826</v>
      </c>
      <c r="E3892" t="s">
        <v>3951</v>
      </c>
      <c r="F3892">
        <v>0</v>
      </c>
      <c r="G3892">
        <v>0</v>
      </c>
      <c r="H3892" t="s">
        <v>10124</v>
      </c>
      <c r="I3892" s="69" t="str">
        <f>"*"&amp;C3892</f>
        <v>*Tol Fuin [H] (ML)</v>
      </c>
    </row>
    <row r="3893" spans="1:9" x14ac:dyDescent="0.25">
      <c r="A3893" t="s">
        <v>2808</v>
      </c>
      <c r="B3893">
        <f>COUNTIF(progressive!C$13:BW$227,'cards-dc.json'!I3006)</f>
        <v>2</v>
      </c>
      <c r="C3893" t="s">
        <v>8031</v>
      </c>
      <c r="D3893" t="s">
        <v>3826</v>
      </c>
      <c r="E3893" t="s">
        <v>3951</v>
      </c>
      <c r="F3893">
        <v>0</v>
      </c>
      <c r="G3893">
        <v>0</v>
      </c>
      <c r="H3893" t="s">
        <v>10124</v>
      </c>
      <c r="I3893" s="69" t="str">
        <f>"*"&amp;C3893</f>
        <v>*Tol Fuin [M] (ML)</v>
      </c>
    </row>
    <row r="3894" spans="1:9" x14ac:dyDescent="0.25">
      <c r="A3894" t="s">
        <v>3453</v>
      </c>
      <c r="B3894">
        <f>COUNTIF(progressive!C$13:BW$227,'cards-dc.json'!I4124)</f>
        <v>0</v>
      </c>
      <c r="C3894" t="s">
        <v>8032</v>
      </c>
      <c r="D3894" t="s">
        <v>3832</v>
      </c>
      <c r="E3894" s="56" t="s">
        <v>3951</v>
      </c>
      <c r="F3894">
        <v>0</v>
      </c>
      <c r="G3894">
        <v>0</v>
      </c>
      <c r="H3894" t="s">
        <v>13748</v>
      </c>
      <c r="I3894" s="69" t="str">
        <f>"*"&amp;C3894</f>
        <v>*Tol Glingal [H] (SL)</v>
      </c>
    </row>
    <row r="3895" spans="1:9" x14ac:dyDescent="0.25">
      <c r="A3895" t="s">
        <v>3453</v>
      </c>
      <c r="B3895">
        <f>COUNTIF(progressive!C$13:BW$227,'cards-dc.json'!I4125)</f>
        <v>1</v>
      </c>
      <c r="C3895" t="s">
        <v>8033</v>
      </c>
      <c r="D3895" t="s">
        <v>3832</v>
      </c>
      <c r="E3895" s="56" t="s">
        <v>3951</v>
      </c>
      <c r="F3895">
        <v>0</v>
      </c>
      <c r="G3895">
        <v>0</v>
      </c>
      <c r="H3895" t="s">
        <v>13749</v>
      </c>
      <c r="I3895" s="69" t="str">
        <f>"*"&amp;C3895</f>
        <v>*Tol Glingal [M] (SL)</v>
      </c>
    </row>
    <row r="3896" spans="1:9" x14ac:dyDescent="0.25">
      <c r="A3896" t="s">
        <v>2711</v>
      </c>
      <c r="B3896">
        <f>COUNTIF(progressive!C$13:BW$227,'cards-dc.json'!#REF!)</f>
        <v>0</v>
      </c>
      <c r="C3896" t="s">
        <v>8034</v>
      </c>
      <c r="D3896" t="s">
        <v>3824</v>
      </c>
      <c r="E3896" s="56">
        <v>0</v>
      </c>
      <c r="F3896">
        <v>0</v>
      </c>
      <c r="G3896">
        <v>0</v>
      </c>
      <c r="H3896" t="s">
        <v>13750</v>
      </c>
      <c r="I3896" s="69" t="str">
        <f>"*"&amp;C3896</f>
        <v>*Tol Lamfirith [H] (KN)</v>
      </c>
    </row>
    <row r="3897" spans="1:9" x14ac:dyDescent="0.25">
      <c r="A3897" t="s">
        <v>2711</v>
      </c>
      <c r="B3897">
        <f>COUNTIF(progressive!C$13:BW$227,'cards-dc.json'!#REF!)</f>
        <v>0</v>
      </c>
      <c r="C3897" t="s">
        <v>8035</v>
      </c>
      <c r="D3897" t="s">
        <v>3824</v>
      </c>
      <c r="E3897" s="56">
        <v>0</v>
      </c>
      <c r="F3897">
        <v>0</v>
      </c>
      <c r="G3897">
        <v>0</v>
      </c>
      <c r="H3897" t="s">
        <v>13751</v>
      </c>
      <c r="I3897" s="69" t="str">
        <f>"*"&amp;C3897</f>
        <v>*Tol Lamfirith [M] (KN)</v>
      </c>
    </row>
    <row r="3898" spans="1:9" x14ac:dyDescent="0.25">
      <c r="A3898" t="s">
        <v>2809</v>
      </c>
      <c r="B3898">
        <f>COUNTIF(progressive!C$13:BW$227,'cards-dc.json'!I3007)</f>
        <v>0</v>
      </c>
      <c r="C3898" t="s">
        <v>8036</v>
      </c>
      <c r="D3898" t="s">
        <v>3826</v>
      </c>
      <c r="E3898" s="56" t="s">
        <v>3951</v>
      </c>
      <c r="F3898">
        <v>0</v>
      </c>
      <c r="G3898">
        <v>0</v>
      </c>
      <c r="H3898" t="s">
        <v>13752</v>
      </c>
      <c r="I3898" s="69" t="str">
        <f>"*"&amp;C3898</f>
        <v>*Tol Morwen [H] (ML)</v>
      </c>
    </row>
    <row r="3899" spans="1:9" x14ac:dyDescent="0.25">
      <c r="A3899" t="s">
        <v>2809</v>
      </c>
      <c r="B3899">
        <f>COUNTIF(progressive!C$13:BW$227,'cards-dc.json'!I3008)</f>
        <v>0</v>
      </c>
      <c r="C3899" t="s">
        <v>8037</v>
      </c>
      <c r="D3899" t="s">
        <v>3826</v>
      </c>
      <c r="E3899" s="56" t="s">
        <v>3951</v>
      </c>
      <c r="F3899">
        <v>0</v>
      </c>
      <c r="G3899">
        <v>0</v>
      </c>
      <c r="H3899" t="s">
        <v>13753</v>
      </c>
      <c r="I3899" s="69" t="str">
        <f>"*"&amp;C3899</f>
        <v>*Tol Morwen [M] (ML)</v>
      </c>
    </row>
    <row r="3900" spans="1:9" x14ac:dyDescent="0.25">
      <c r="A3900" t="s">
        <v>3790</v>
      </c>
      <c r="C3900" t="s">
        <v>8038</v>
      </c>
      <c r="D3900" t="s">
        <v>3816</v>
      </c>
      <c r="E3900" t="s">
        <v>3951</v>
      </c>
      <c r="F3900">
        <v>0</v>
      </c>
      <c r="G3900">
        <v>0</v>
      </c>
      <c r="H3900" t="s">
        <v>13754</v>
      </c>
      <c r="I3900" s="69" t="str">
        <f>"*"&amp;C3900</f>
        <v>*Tol Ringurthur [H] (BU)</v>
      </c>
    </row>
    <row r="3901" spans="1:9" x14ac:dyDescent="0.25">
      <c r="A3901" t="s">
        <v>3790</v>
      </c>
      <c r="C3901" t="s">
        <v>8039</v>
      </c>
      <c r="D3901" t="s">
        <v>3816</v>
      </c>
      <c r="E3901" t="s">
        <v>3951</v>
      </c>
      <c r="F3901">
        <v>0</v>
      </c>
      <c r="G3901">
        <v>0</v>
      </c>
      <c r="H3901" t="s">
        <v>13755</v>
      </c>
      <c r="I3901" s="69" t="str">
        <f>"*"&amp;C3901</f>
        <v>*Tol Ringurthur [M] (BU)</v>
      </c>
    </row>
    <row r="3902" spans="1:9" x14ac:dyDescent="0.25">
      <c r="A3902" t="s">
        <v>2438</v>
      </c>
      <c r="B3902">
        <f>COUNTIF(progressive!C$13:BW$227,'cards-dc.json'!I3812)</f>
        <v>0</v>
      </c>
      <c r="C3902" t="s">
        <v>8040</v>
      </c>
      <c r="D3902" t="s">
        <v>3821</v>
      </c>
      <c r="E3902" t="s">
        <v>3951</v>
      </c>
      <c r="F3902">
        <v>0</v>
      </c>
      <c r="G3902">
        <v>0</v>
      </c>
      <c r="H3902" t="s">
        <v>13756</v>
      </c>
      <c r="I3902" s="69" t="str">
        <f>"*"&amp;C3902</f>
        <v>*Tol Turgul [H] (DS)</v>
      </c>
    </row>
    <row r="3903" spans="1:9" x14ac:dyDescent="0.25">
      <c r="A3903" t="s">
        <v>2438</v>
      </c>
      <c r="B3903">
        <f>COUNTIF(progressive!C$13:BW$227,'cards-dc.json'!I3813)</f>
        <v>0</v>
      </c>
      <c r="C3903" t="s">
        <v>8041</v>
      </c>
      <c r="D3903" t="s">
        <v>3821</v>
      </c>
      <c r="E3903" s="56" t="s">
        <v>3951</v>
      </c>
      <c r="F3903">
        <v>0</v>
      </c>
      <c r="G3903">
        <v>0</v>
      </c>
      <c r="H3903" t="s">
        <v>13757</v>
      </c>
      <c r="I3903" s="69" t="str">
        <f>"*"&amp;C3903</f>
        <v>*Tol Turgul [M] (DS)</v>
      </c>
    </row>
    <row r="3904" spans="1:9" x14ac:dyDescent="0.25">
      <c r="A3904" t="s">
        <v>3454</v>
      </c>
      <c r="B3904">
        <f>COUNTIF(progressive!C$13:BW$227,'cards-dc.json'!I4126)</f>
        <v>0</v>
      </c>
      <c r="C3904" t="s">
        <v>8042</v>
      </c>
      <c r="D3904" t="s">
        <v>3832</v>
      </c>
      <c r="E3904" s="56" t="s">
        <v>3951</v>
      </c>
      <c r="F3904">
        <v>0</v>
      </c>
      <c r="G3904">
        <v>0</v>
      </c>
      <c r="H3904" t="s">
        <v>13758</v>
      </c>
      <c r="I3904" s="69" t="str">
        <f>"*"&amp;C3904</f>
        <v>*Tol Uialgaer [H] (SL)</v>
      </c>
    </row>
    <row r="3905" spans="1:9" x14ac:dyDescent="0.25">
      <c r="A3905" t="s">
        <v>3454</v>
      </c>
      <c r="B3905">
        <f>COUNTIF(progressive!C$13:BW$227,'cards-dc.json'!I4127)</f>
        <v>0</v>
      </c>
      <c r="C3905" t="s">
        <v>8043</v>
      </c>
      <c r="D3905" t="s">
        <v>3832</v>
      </c>
      <c r="E3905" s="56" t="s">
        <v>3951</v>
      </c>
      <c r="F3905">
        <v>0</v>
      </c>
      <c r="G3905">
        <v>0</v>
      </c>
      <c r="H3905" t="s">
        <v>13759</v>
      </c>
      <c r="I3905" s="69" t="str">
        <f>"*"&amp;C3905</f>
        <v>*Tol Uialgaer [M] (SL)</v>
      </c>
    </row>
    <row r="3906" spans="1:9" x14ac:dyDescent="0.25">
      <c r="A3906" t="s">
        <v>480</v>
      </c>
      <c r="B3906">
        <f>COUNTIF(progressive!C$13:BW$227,'cards-dc.json'!I1804)</f>
        <v>0</v>
      </c>
      <c r="C3906" t="s">
        <v>8045</v>
      </c>
      <c r="D3906" t="s">
        <v>3813</v>
      </c>
      <c r="E3906" s="56" t="s">
        <v>3935</v>
      </c>
      <c r="F3906" t="s">
        <v>9793</v>
      </c>
      <c r="G3906" t="s">
        <v>9784</v>
      </c>
      <c r="H3906" t="s">
        <v>13760</v>
      </c>
      <c r="I3906" s="69" t="str">
        <f>"*"&amp;C3906</f>
        <v>*Tolfalas [M] (AS)</v>
      </c>
    </row>
    <row r="3907" spans="1:9" x14ac:dyDescent="0.25">
      <c r="A3907" t="s">
        <v>480</v>
      </c>
      <c r="B3907">
        <f>COUNTIF(progressive!C$13:BW$227,'cards-dc.json'!I485)</f>
        <v>0</v>
      </c>
      <c r="C3907" t="s">
        <v>8044</v>
      </c>
      <c r="D3907" t="s">
        <v>3835</v>
      </c>
      <c r="E3907" t="s">
        <v>3927</v>
      </c>
      <c r="F3907" t="s">
        <v>9793</v>
      </c>
      <c r="G3907" t="s">
        <v>9788</v>
      </c>
      <c r="H3907" t="s">
        <v>13761</v>
      </c>
      <c r="I3907" s="69" t="str">
        <f>"*"&amp;C3907</f>
        <v>*Tolfalas [H] (TW)</v>
      </c>
    </row>
    <row r="3908" spans="1:9" x14ac:dyDescent="0.25">
      <c r="A3908" t="s">
        <v>397</v>
      </c>
      <c r="B3908">
        <f>COUNTIF(progressive!C$13:BW$227,'cards-dc.json'!I402)</f>
        <v>0</v>
      </c>
      <c r="C3908" t="s">
        <v>8046</v>
      </c>
      <c r="D3908" t="s">
        <v>3835</v>
      </c>
      <c r="E3908" t="s">
        <v>3927</v>
      </c>
      <c r="F3908" t="s">
        <v>9792</v>
      </c>
      <c r="G3908" t="s">
        <v>9788</v>
      </c>
      <c r="H3908" t="s">
        <v>13762</v>
      </c>
      <c r="I3908" s="69" t="str">
        <f>"*"&amp;C3908</f>
        <v>*Tom Bombadil (TW)</v>
      </c>
    </row>
    <row r="3909" spans="1:9" x14ac:dyDescent="0.25">
      <c r="A3909" t="s">
        <v>2439</v>
      </c>
      <c r="B3909">
        <f>COUNTIF(progressive!C$13:BW$227,'cards-dc.json'!I3814)</f>
        <v>4</v>
      </c>
      <c r="C3909" t="s">
        <v>8047</v>
      </c>
      <c r="D3909" t="s">
        <v>3821</v>
      </c>
      <c r="E3909" s="56" t="s">
        <v>3951</v>
      </c>
      <c r="F3909">
        <v>0</v>
      </c>
      <c r="G3909">
        <v>0</v>
      </c>
      <c r="H3909" t="s">
        <v>13763</v>
      </c>
      <c r="I3909" s="69" t="str">
        <f>"*"&amp;C3909</f>
        <v>*Tomb-fields of Makaburini [H] (DS)</v>
      </c>
    </row>
    <row r="3910" spans="1:9" x14ac:dyDescent="0.25">
      <c r="A3910" t="s">
        <v>2439</v>
      </c>
      <c r="B3910">
        <f>COUNTIF(progressive!C$13:BW$227,'cards-dc.json'!I3815)</f>
        <v>0</v>
      </c>
      <c r="C3910" t="s">
        <v>8048</v>
      </c>
      <c r="D3910" t="s">
        <v>3821</v>
      </c>
      <c r="E3910" t="s">
        <v>3951</v>
      </c>
      <c r="F3910">
        <v>0</v>
      </c>
      <c r="G3910">
        <v>0</v>
      </c>
      <c r="H3910" t="s">
        <v>13763</v>
      </c>
      <c r="I3910" s="69" t="str">
        <f>"*"&amp;C3910</f>
        <v>*Tomb-fields of Makaburini [M] (DS)</v>
      </c>
    </row>
    <row r="3911" spans="1:9" x14ac:dyDescent="0.25">
      <c r="A3911" t="s">
        <v>2256</v>
      </c>
      <c r="B3911">
        <f>COUNTIF(progressive!C$13:BW$227,'cards-dc.json'!I3581)</f>
        <v>0</v>
      </c>
      <c r="C3911" t="s">
        <v>8049</v>
      </c>
      <c r="D3911" t="s">
        <v>3817</v>
      </c>
      <c r="E3911" s="56" t="s">
        <v>3951</v>
      </c>
      <c r="F3911">
        <v>0</v>
      </c>
      <c r="G3911">
        <v>0</v>
      </c>
      <c r="H3911" t="s">
        <v>13764</v>
      </c>
      <c r="I3911" s="69" t="str">
        <f>"*"&amp;C3911</f>
        <v>*Tombs of Oran-Plaar [H] (CA)</v>
      </c>
    </row>
    <row r="3912" spans="1:9" x14ac:dyDescent="0.25">
      <c r="A3912" t="s">
        <v>2256</v>
      </c>
      <c r="B3912">
        <f>COUNTIF(progressive!C$13:BW$227,'cards-dc.json'!I3582)</f>
        <v>0</v>
      </c>
      <c r="C3912" t="s">
        <v>8050</v>
      </c>
      <c r="D3912" t="s">
        <v>3817</v>
      </c>
      <c r="E3912" s="56" t="s">
        <v>3951</v>
      </c>
      <c r="F3912">
        <v>0</v>
      </c>
      <c r="G3912">
        <v>0</v>
      </c>
      <c r="H3912" t="s">
        <v>13764</v>
      </c>
      <c r="I3912" s="69" t="str">
        <f>"*"&amp;C3912</f>
        <v>*Tombs of Oran-Plaar [M] (CA)</v>
      </c>
    </row>
    <row r="3913" spans="1:9" x14ac:dyDescent="0.25">
      <c r="A3913" t="s">
        <v>1626</v>
      </c>
      <c r="B3913">
        <f>COUNTIF(progressive!C$13:BW$227,'cards-dc.json'!I2222)</f>
        <v>0</v>
      </c>
      <c r="C3913" t="s">
        <v>8051</v>
      </c>
      <c r="D3913" t="s">
        <v>3822</v>
      </c>
      <c r="E3913">
        <v>0</v>
      </c>
      <c r="F3913">
        <v>0</v>
      </c>
      <c r="G3913">
        <v>0</v>
      </c>
      <c r="H3913" t="s">
        <v>13765</v>
      </c>
      <c r="I3913" s="69" t="str">
        <f>"*"&amp;C3913</f>
        <v>*Tom's House [H] (FB)</v>
      </c>
    </row>
    <row r="3914" spans="1:9" x14ac:dyDescent="0.25">
      <c r="A3914" t="s">
        <v>1626</v>
      </c>
      <c r="B3914">
        <f>COUNTIF(progressive!C$13:BW$227,'cards-dc.json'!I2223)</f>
        <v>0</v>
      </c>
      <c r="C3914" t="s">
        <v>8052</v>
      </c>
      <c r="D3914" t="s">
        <v>3822</v>
      </c>
      <c r="E3914">
        <v>0</v>
      </c>
      <c r="F3914">
        <v>0</v>
      </c>
      <c r="G3914">
        <v>0</v>
      </c>
      <c r="H3914" t="s">
        <v>13766</v>
      </c>
      <c r="I3914" s="69" t="str">
        <f>"*"&amp;C3914</f>
        <v>*Tom's House [M] (FB)</v>
      </c>
    </row>
    <row r="3915" spans="1:9" x14ac:dyDescent="0.25">
      <c r="A3915" t="s">
        <v>9914</v>
      </c>
      <c r="B3915">
        <f>COUNTIF(progressive!C$13:BW$227,'cards-dc.json'!I3279)</f>
        <v>0</v>
      </c>
      <c r="C3915" t="s">
        <v>9994</v>
      </c>
      <c r="D3915" t="s">
        <v>3834</v>
      </c>
      <c r="H3915" t="s">
        <v>13767</v>
      </c>
      <c r="I3915" s="69" t="str">
        <f>"*"&amp;C3915</f>
        <v>*Too Many Winters, or too Few (TI)</v>
      </c>
    </row>
    <row r="3916" spans="1:9" x14ac:dyDescent="0.25">
      <c r="A3916" t="s">
        <v>3620</v>
      </c>
      <c r="B3916">
        <f>COUNTIF(progressive!C$13:BW$227,'cards-dc.json'!I4185)</f>
        <v>0</v>
      </c>
      <c r="C3916" t="s">
        <v>8053</v>
      </c>
      <c r="D3916" t="s">
        <v>3837</v>
      </c>
      <c r="E3916" s="56" t="s">
        <v>3951</v>
      </c>
      <c r="F3916">
        <v>0</v>
      </c>
      <c r="G3916">
        <v>0</v>
      </c>
      <c r="H3916" t="s">
        <v>13768</v>
      </c>
      <c r="I3916" s="69" t="str">
        <f>"*"&amp;C3916</f>
        <v>*Too Much to Ask (WR)</v>
      </c>
    </row>
    <row r="3917" spans="1:9" x14ac:dyDescent="0.25">
      <c r="A3917" t="s">
        <v>2500</v>
      </c>
      <c r="B3917">
        <f>COUNTIF(progressive!C$13:BW$227,'cards-dc.json'!I3881)</f>
        <v>0</v>
      </c>
      <c r="C3917" t="s">
        <v>8054</v>
      </c>
      <c r="D3917" t="s">
        <v>3823</v>
      </c>
      <c r="E3917" s="56" t="s">
        <v>3951</v>
      </c>
      <c r="F3917">
        <v>0</v>
      </c>
      <c r="G3917">
        <v>0</v>
      </c>
      <c r="H3917" t="s">
        <v>13769</v>
      </c>
      <c r="I3917" s="69" t="str">
        <f>"*"&amp;C3917</f>
        <v>*Too Narrow A Hole (GW)</v>
      </c>
    </row>
    <row r="3918" spans="1:9" x14ac:dyDescent="0.25">
      <c r="A3918" t="s">
        <v>174</v>
      </c>
      <c r="B3918">
        <f>COUNTIF(progressive!C$13:BW$227,'cards-dc.json'!I178)</f>
        <v>0</v>
      </c>
      <c r="C3918" t="s">
        <v>8055</v>
      </c>
      <c r="D3918" t="s">
        <v>3835</v>
      </c>
      <c r="E3918" t="s">
        <v>3928</v>
      </c>
      <c r="F3918" t="s">
        <v>9785</v>
      </c>
      <c r="G3918" t="s">
        <v>9786</v>
      </c>
      <c r="H3918" t="s">
        <v>13770</v>
      </c>
      <c r="I3918" s="69" t="str">
        <f>"*"&amp;C3918</f>
        <v>*Tookish Blood (TW)</v>
      </c>
    </row>
    <row r="3919" spans="1:9" x14ac:dyDescent="0.25">
      <c r="A3919" t="s">
        <v>2789</v>
      </c>
      <c r="B3919">
        <f>COUNTIF(progressive!C$13:BW$227,'cards-dc.json'!I2978)</f>
        <v>1</v>
      </c>
      <c r="C3919" t="s">
        <v>8056</v>
      </c>
      <c r="D3919" t="s">
        <v>3826</v>
      </c>
      <c r="E3919" s="56" t="s">
        <v>3951</v>
      </c>
      <c r="F3919">
        <v>0</v>
      </c>
      <c r="G3919">
        <v>0</v>
      </c>
      <c r="H3919" t="s">
        <v>13771</v>
      </c>
      <c r="I3919" s="69" t="str">
        <f>"*"&amp;C3919</f>
        <v>*Torogrist (ML)</v>
      </c>
    </row>
    <row r="3920" spans="1:9" x14ac:dyDescent="0.25">
      <c r="A3920" t="s">
        <v>398</v>
      </c>
      <c r="B3920">
        <f>COUNTIF(progressive!C$13:BW$227,'cards-dc.json'!I403)</f>
        <v>0</v>
      </c>
      <c r="C3920" t="s">
        <v>8057</v>
      </c>
      <c r="D3920" t="s">
        <v>3835</v>
      </c>
      <c r="E3920" s="56" t="s">
        <v>3926</v>
      </c>
      <c r="F3920" t="s">
        <v>9783</v>
      </c>
      <c r="G3920" t="s">
        <v>9788</v>
      </c>
      <c r="H3920" t="s">
        <v>13772</v>
      </c>
      <c r="I3920" s="69" t="str">
        <f>"*"&amp;C3920</f>
        <v>*Torque of Hues (TW)</v>
      </c>
    </row>
    <row r="3921" spans="1:9" x14ac:dyDescent="0.25">
      <c r="A3921" t="s">
        <v>399</v>
      </c>
      <c r="B3921">
        <f>COUNTIF(progressive!C$13:BW$227,'cards-dc.json'!I404)</f>
        <v>0</v>
      </c>
      <c r="C3921" t="s">
        <v>8058</v>
      </c>
      <c r="D3921" t="s">
        <v>3835</v>
      </c>
      <c r="E3921" s="56" t="s">
        <v>3925</v>
      </c>
      <c r="F3921" t="s">
        <v>9791</v>
      </c>
      <c r="G3921" t="s">
        <v>9788</v>
      </c>
      <c r="H3921" t="s">
        <v>13773</v>
      </c>
      <c r="I3921" s="69" t="str">
        <f>"*"&amp;C3921</f>
        <v>*Tower Guard of Minas Tirith (TW)</v>
      </c>
    </row>
    <row r="3922" spans="1:9" x14ac:dyDescent="0.25">
      <c r="A3922" t="s">
        <v>3728</v>
      </c>
      <c r="B3922">
        <f>COUNTIF(progressive!C$13:BW$227,'cards-dc.json'!I4292)</f>
        <v>0</v>
      </c>
      <c r="C3922" t="s">
        <v>8059</v>
      </c>
      <c r="D3922" t="s">
        <v>3837</v>
      </c>
      <c r="E3922" s="56" t="s">
        <v>3951</v>
      </c>
      <c r="F3922">
        <v>0</v>
      </c>
      <c r="G3922">
        <v>0</v>
      </c>
      <c r="H3922" t="s">
        <v>13774</v>
      </c>
      <c r="I3922" s="69" t="str">
        <f>"*"&amp;C3922</f>
        <v>*Tower of Amroth (WR)</v>
      </c>
    </row>
    <row r="3923" spans="1:9" x14ac:dyDescent="0.25">
      <c r="A3923" t="s">
        <v>3729</v>
      </c>
      <c r="B3923">
        <f>COUNTIF(progressive!C$13:BW$227,'cards-dc.json'!I4293)</f>
        <v>0</v>
      </c>
      <c r="C3923" t="s">
        <v>8060</v>
      </c>
      <c r="D3923" t="s">
        <v>3837</v>
      </c>
      <c r="E3923" s="56" t="s">
        <v>3951</v>
      </c>
      <c r="F3923">
        <v>0</v>
      </c>
      <c r="G3923">
        <v>0</v>
      </c>
      <c r="H3923" t="s">
        <v>13775</v>
      </c>
      <c r="I3923" s="69" t="str">
        <f>"*"&amp;C3923</f>
        <v>*Tower of Ecthelion (WR)</v>
      </c>
    </row>
    <row r="3924" spans="1:9" x14ac:dyDescent="0.25">
      <c r="A3924" t="s">
        <v>3730</v>
      </c>
      <c r="B3924">
        <f>COUNTIF(progressive!C$13:BW$227,'cards-dc.json'!I4294)</f>
        <v>0</v>
      </c>
      <c r="C3924" t="s">
        <v>8061</v>
      </c>
      <c r="D3924" t="s">
        <v>3837</v>
      </c>
      <c r="E3924" s="56" t="s">
        <v>3951</v>
      </c>
      <c r="F3924">
        <v>0</v>
      </c>
      <c r="G3924">
        <v>0</v>
      </c>
      <c r="H3924" t="s">
        <v>13776</v>
      </c>
      <c r="I3924" s="69" t="str">
        <f>"*"&amp;C3924</f>
        <v>*Tower of Guard (WR)</v>
      </c>
    </row>
    <row r="3925" spans="1:9" x14ac:dyDescent="0.25">
      <c r="A3925" t="s">
        <v>2440</v>
      </c>
      <c r="B3925">
        <f>COUNTIF(progressive!C$13:BW$227,'cards-dc.json'!I3816)</f>
        <v>0</v>
      </c>
      <c r="C3925" t="s">
        <v>8062</v>
      </c>
      <c r="D3925" t="s">
        <v>3821</v>
      </c>
      <c r="E3925" t="s">
        <v>3951</v>
      </c>
      <c r="F3925">
        <v>0</v>
      </c>
      <c r="G3925">
        <v>0</v>
      </c>
      <c r="H3925" t="s">
        <v>13777</v>
      </c>
      <c r="I3925" s="69" t="str">
        <f>"*"&amp;C3925</f>
        <v>*Tower of Hargrog [H] (DS)</v>
      </c>
    </row>
    <row r="3926" spans="1:9" x14ac:dyDescent="0.25">
      <c r="A3926" t="s">
        <v>2440</v>
      </c>
      <c r="B3926">
        <f>COUNTIF(progressive!C$13:BW$227,'cards-dc.json'!I3817)</f>
        <v>0</v>
      </c>
      <c r="C3926" t="s">
        <v>8063</v>
      </c>
      <c r="D3926" t="s">
        <v>3821</v>
      </c>
      <c r="E3926" t="s">
        <v>3951</v>
      </c>
      <c r="F3926">
        <v>0</v>
      </c>
      <c r="G3926">
        <v>0</v>
      </c>
      <c r="H3926" t="s">
        <v>13778</v>
      </c>
      <c r="I3926" s="69" t="str">
        <f>"*"&amp;C3926</f>
        <v>*Tower of Hargrog [M] (DS)</v>
      </c>
    </row>
    <row r="3927" spans="1:9" x14ac:dyDescent="0.25">
      <c r="A3927" t="s">
        <v>2640</v>
      </c>
      <c r="B3927">
        <f>COUNTIF(progressive!C$13:BW$227,'cards-dc.json'!I4034)</f>
        <v>0</v>
      </c>
      <c r="C3927" t="s">
        <v>8064</v>
      </c>
      <c r="D3927" t="s">
        <v>3823</v>
      </c>
      <c r="E3927" t="s">
        <v>3951</v>
      </c>
      <c r="F3927">
        <v>0</v>
      </c>
      <c r="G3927">
        <v>0</v>
      </c>
      <c r="H3927" t="s">
        <v>13779</v>
      </c>
      <c r="I3927" s="69" t="str">
        <f>"*"&amp;C3927</f>
        <v>*Tower of the Wolf-friend [H] (GW)</v>
      </c>
    </row>
    <row r="3928" spans="1:9" x14ac:dyDescent="0.25">
      <c r="A3928" t="s">
        <v>2640</v>
      </c>
      <c r="B3928">
        <f>COUNTIF(progressive!C$13:BW$227,'cards-dc.json'!I4035)</f>
        <v>0</v>
      </c>
      <c r="C3928" t="s">
        <v>8065</v>
      </c>
      <c r="D3928" t="s">
        <v>3823</v>
      </c>
      <c r="E3928" t="s">
        <v>3951</v>
      </c>
      <c r="F3928">
        <v>0</v>
      </c>
      <c r="G3928">
        <v>0</v>
      </c>
      <c r="H3928" t="s">
        <v>13779</v>
      </c>
      <c r="I3928" s="69" t="str">
        <f>"*"&amp;C3928</f>
        <v>*Tower of the Wolf-friend [M] (GW)</v>
      </c>
    </row>
    <row r="3929" spans="1:9" x14ac:dyDescent="0.25">
      <c r="A3929" t="s">
        <v>1246</v>
      </c>
      <c r="B3929">
        <f>COUNTIF(progressive!C$13:BW$227,'cards-dc.json'!I1762)</f>
        <v>0</v>
      </c>
      <c r="C3929" t="s">
        <v>8066</v>
      </c>
      <c r="D3929" t="s">
        <v>3813</v>
      </c>
      <c r="E3929" t="s">
        <v>3936</v>
      </c>
      <c r="F3929" t="s">
        <v>9790</v>
      </c>
      <c r="G3929" t="s">
        <v>9788</v>
      </c>
      <c r="H3929" t="s">
        <v>13780</v>
      </c>
      <c r="I3929" s="69" t="str">
        <f>"*"&amp;C3929</f>
        <v>*Tower Raided (AS)</v>
      </c>
    </row>
    <row r="3930" spans="1:9" x14ac:dyDescent="0.25">
      <c r="A3930" t="s">
        <v>1607</v>
      </c>
      <c r="B3930">
        <f>COUNTIF(progressive!C$13:BW$227,'cards-dc.json'!I2185)</f>
        <v>0</v>
      </c>
      <c r="C3930" t="s">
        <v>8067</v>
      </c>
      <c r="D3930" t="s">
        <v>3822</v>
      </c>
      <c r="E3930" s="56">
        <v>0</v>
      </c>
      <c r="F3930">
        <v>0</v>
      </c>
      <c r="G3930">
        <v>0</v>
      </c>
      <c r="H3930" t="s">
        <v>13781</v>
      </c>
      <c r="I3930" s="69" t="str">
        <f>"*"&amp;C3930</f>
        <v>*Towers Destroyed (FB)</v>
      </c>
    </row>
    <row r="3931" spans="1:9" x14ac:dyDescent="0.25">
      <c r="A3931" t="s">
        <v>3731</v>
      </c>
      <c r="B3931">
        <f>COUNTIF(progressive!C$13:BW$227,'cards-dc.json'!I4295)</f>
        <v>1</v>
      </c>
      <c r="C3931" t="s">
        <v>8068</v>
      </c>
      <c r="D3931" t="s">
        <v>3837</v>
      </c>
      <c r="E3931" s="56" t="s">
        <v>3951</v>
      </c>
      <c r="F3931">
        <v>0</v>
      </c>
      <c r="G3931">
        <v>0</v>
      </c>
      <c r="H3931" t="s">
        <v>13782</v>
      </c>
      <c r="I3931" s="69" t="str">
        <f>"*"&amp;C3931</f>
        <v>*Town Guard (WR)</v>
      </c>
    </row>
    <row r="3932" spans="1:9" x14ac:dyDescent="0.25">
      <c r="A3932" t="s">
        <v>2315</v>
      </c>
      <c r="B3932">
        <f>COUNTIF(progressive!C$13:BW$227,'cards-dc.json'!I3643)</f>
        <v>0</v>
      </c>
      <c r="C3932" t="s">
        <v>8069</v>
      </c>
      <c r="D3932" t="s">
        <v>3818</v>
      </c>
      <c r="E3932" s="56" t="s">
        <v>3951</v>
      </c>
      <c r="F3932">
        <v>0</v>
      </c>
      <c r="G3932">
        <v>0</v>
      </c>
      <c r="H3932" t="s">
        <v>13783</v>
      </c>
      <c r="I3932" s="69" t="str">
        <f>"*"&amp;C3932</f>
        <v>*Trained Falcon (CP)</v>
      </c>
    </row>
    <row r="3933" spans="1:9" x14ac:dyDescent="0.25">
      <c r="A3933" t="s">
        <v>2712</v>
      </c>
      <c r="B3933">
        <f>COUNTIF(progressive!C$13:BW$227,'cards-dc.json'!#REF!)</f>
        <v>0</v>
      </c>
      <c r="C3933" t="s">
        <v>8070</v>
      </c>
      <c r="D3933" t="s">
        <v>3824</v>
      </c>
      <c r="E3933" t="s">
        <v>3951</v>
      </c>
      <c r="F3933">
        <v>0</v>
      </c>
      <c r="G3933">
        <v>0</v>
      </c>
      <c r="H3933" t="s">
        <v>13784</v>
      </c>
      <c r="I3933" s="69" t="str">
        <f>"*"&amp;C3933</f>
        <v>*Traith Chefudoc [H] (KN)</v>
      </c>
    </row>
    <row r="3934" spans="1:9" x14ac:dyDescent="0.25">
      <c r="A3934" t="s">
        <v>2712</v>
      </c>
      <c r="B3934">
        <f>COUNTIF(progressive!C$13:BW$227,'cards-dc.json'!#REF!)</f>
        <v>0</v>
      </c>
      <c r="C3934" t="s">
        <v>8071</v>
      </c>
      <c r="D3934" t="s">
        <v>3824</v>
      </c>
      <c r="E3934" s="56" t="s">
        <v>3951</v>
      </c>
      <c r="F3934">
        <v>0</v>
      </c>
      <c r="G3934">
        <v>0</v>
      </c>
      <c r="H3934" t="s">
        <v>13785</v>
      </c>
      <c r="I3934" s="69" t="str">
        <f>"*"&amp;C3934</f>
        <v>*Traith Chefudoc [M] (KN)</v>
      </c>
    </row>
    <row r="3935" spans="1:9" x14ac:dyDescent="0.25">
      <c r="A3935" t="s">
        <v>175</v>
      </c>
      <c r="B3935">
        <f>COUNTIF(progressive!C$13:BW$227,'cards-dc.json'!I179)</f>
        <v>0</v>
      </c>
      <c r="C3935" t="s">
        <v>8072</v>
      </c>
      <c r="D3935" t="s">
        <v>3835</v>
      </c>
      <c r="E3935" t="s">
        <v>3927</v>
      </c>
      <c r="F3935" t="s">
        <v>9785</v>
      </c>
      <c r="G3935" t="s">
        <v>9786</v>
      </c>
      <c r="H3935" t="s">
        <v>13786</v>
      </c>
      <c r="I3935" s="69" t="str">
        <f>"*"&amp;C3935</f>
        <v>*Traitor (TW)</v>
      </c>
    </row>
    <row r="3936" spans="1:9" x14ac:dyDescent="0.25">
      <c r="A3936" t="s">
        <v>3227</v>
      </c>
      <c r="B3936">
        <f>COUNTIF(progressive!C$13:BW$227,'cards-dc.json'!I3118)</f>
        <v>0</v>
      </c>
      <c r="C3936" t="s">
        <v>8073</v>
      </c>
      <c r="D3936" t="s">
        <v>3831</v>
      </c>
      <c r="E3936" t="s">
        <v>3951</v>
      </c>
      <c r="F3936">
        <v>0</v>
      </c>
      <c r="G3936">
        <v>0</v>
      </c>
      <c r="H3936" t="s">
        <v>13787</v>
      </c>
      <c r="I3936" s="69" t="str">
        <f>"*"&amp;C3936</f>
        <v>*Travel Far and Wide (RS)</v>
      </c>
    </row>
    <row r="3937" spans="1:9" x14ac:dyDescent="0.25">
      <c r="A3937" t="s">
        <v>3399</v>
      </c>
      <c r="B3937">
        <f>COUNTIF(progressive!C$13:BW$227,'cards-dc.json'!#REF!)</f>
        <v>0</v>
      </c>
      <c r="C3937" t="s">
        <v>8074</v>
      </c>
      <c r="D3937" t="s">
        <v>3832</v>
      </c>
      <c r="E3937" s="56" t="s">
        <v>3951</v>
      </c>
      <c r="F3937">
        <v>0</v>
      </c>
      <c r="G3937">
        <v>0</v>
      </c>
      <c r="H3937" t="s">
        <v>13788</v>
      </c>
      <c r="I3937" s="69" t="str">
        <f>"*"&amp;C3937</f>
        <v>*Travelling Merchants (SL)</v>
      </c>
    </row>
    <row r="3938" spans="1:9" x14ac:dyDescent="0.25">
      <c r="A3938" t="s">
        <v>2614</v>
      </c>
      <c r="B3938">
        <f>COUNTIF(progressive!C$13:BW$227,'cards-dc.json'!I3994)</f>
        <v>0</v>
      </c>
      <c r="C3938" t="s">
        <v>8075</v>
      </c>
      <c r="D3938" t="s">
        <v>3823</v>
      </c>
      <c r="E3938" t="s">
        <v>3951</v>
      </c>
      <c r="F3938">
        <v>0</v>
      </c>
      <c r="G3938">
        <v>0</v>
      </c>
      <c r="H3938" t="s">
        <v>13789</v>
      </c>
      <c r="I3938" s="69" t="str">
        <f>"*"&amp;C3938</f>
        <v>*Treason He Sent Forth (GW)</v>
      </c>
    </row>
    <row r="3939" spans="1:9" x14ac:dyDescent="0.25">
      <c r="A3939" t="s">
        <v>1247</v>
      </c>
      <c r="B3939">
        <f>COUNTIF(progressive!C$13:BW$227,'cards-dc.json'!I1763)</f>
        <v>0</v>
      </c>
      <c r="C3939" t="s">
        <v>8076</v>
      </c>
      <c r="D3939" t="s">
        <v>3813</v>
      </c>
      <c r="E3939" t="s">
        <v>3936</v>
      </c>
      <c r="F3939" t="s">
        <v>9790</v>
      </c>
      <c r="G3939" t="s">
        <v>9784</v>
      </c>
      <c r="H3939" t="s">
        <v>13790</v>
      </c>
      <c r="I3939" s="69" t="str">
        <f>"*"&amp;C3939</f>
        <v>*Treason the Greatest Foe (AS)</v>
      </c>
    </row>
    <row r="3940" spans="1:9" x14ac:dyDescent="0.25">
      <c r="A3940" t="s">
        <v>2790</v>
      </c>
      <c r="B3940">
        <f>COUNTIF(progressive!C$13:BW$227,'cards-dc.json'!I2979)</f>
        <v>0</v>
      </c>
      <c r="C3940" t="s">
        <v>8077</v>
      </c>
      <c r="D3940" t="s">
        <v>3826</v>
      </c>
      <c r="E3940" s="56" t="s">
        <v>3951</v>
      </c>
      <c r="F3940">
        <v>0</v>
      </c>
      <c r="G3940">
        <v>0</v>
      </c>
      <c r="H3940" t="s">
        <v>13791</v>
      </c>
      <c r="I3940" s="69" t="str">
        <f>"*"&amp;C3940</f>
        <v>*Treasure Vault (ML)</v>
      </c>
    </row>
    <row r="3941" spans="1:9" x14ac:dyDescent="0.25">
      <c r="A3941" t="s">
        <v>400</v>
      </c>
      <c r="B3941">
        <f>COUNTIF(progressive!C$13:BW$227,'cards-dc.json'!I405)</f>
        <v>0</v>
      </c>
      <c r="C3941" t="s">
        <v>8078</v>
      </c>
      <c r="D3941" t="s">
        <v>3835</v>
      </c>
      <c r="E3941" t="s">
        <v>3926</v>
      </c>
      <c r="F3941" t="s">
        <v>9792</v>
      </c>
      <c r="G3941" t="s">
        <v>9788</v>
      </c>
      <c r="H3941" t="s">
        <v>13792</v>
      </c>
      <c r="I3941" s="69" t="str">
        <f>"*"&amp;C3941</f>
        <v>*Treebeard (TW)</v>
      </c>
    </row>
    <row r="3942" spans="1:9" x14ac:dyDescent="0.25">
      <c r="A3942" t="s">
        <v>9915</v>
      </c>
      <c r="B3942">
        <f>COUNTIF(progressive!C$13:BW$227,'cards-dc.json'!I3280)</f>
        <v>0</v>
      </c>
      <c r="C3942" t="s">
        <v>9995</v>
      </c>
      <c r="D3942" t="s">
        <v>3834</v>
      </c>
      <c r="H3942" t="s">
        <v>13793</v>
      </c>
      <c r="I3942" s="69" t="str">
        <f>"*"&amp;C3942</f>
        <v>*Treegarth of Orthanc (TI)</v>
      </c>
    </row>
    <row r="3943" spans="1:9" x14ac:dyDescent="0.25">
      <c r="A3943" t="s">
        <v>1515</v>
      </c>
      <c r="B3943">
        <f>COUNTIF(progressive!C$13:BW$227,'cards-dc.json'!I2092)</f>
        <v>0</v>
      </c>
      <c r="C3943" t="s">
        <v>8079</v>
      </c>
      <c r="D3943" t="s">
        <v>3822</v>
      </c>
      <c r="E3943">
        <v>0</v>
      </c>
      <c r="F3943">
        <v>0</v>
      </c>
      <c r="G3943">
        <v>0</v>
      </c>
      <c r="H3943" t="s">
        <v>13794</v>
      </c>
      <c r="I3943" s="69" t="str">
        <f>"*"&amp;C3943</f>
        <v>*Tree-herder (FB)</v>
      </c>
    </row>
    <row r="3944" spans="1:9" x14ac:dyDescent="0.25">
      <c r="A3944" t="s">
        <v>3455</v>
      </c>
      <c r="B3944">
        <f>COUNTIF(progressive!C$13:BW$227,'cards-dc.json'!I4128)</f>
        <v>0</v>
      </c>
      <c r="C3944" t="s">
        <v>8080</v>
      </c>
      <c r="D3944" t="s">
        <v>3832</v>
      </c>
      <c r="E3944" s="56" t="s">
        <v>3951</v>
      </c>
      <c r="F3944">
        <v>0</v>
      </c>
      <c r="G3944">
        <v>0</v>
      </c>
      <c r="H3944" t="s">
        <v>13795</v>
      </c>
      <c r="I3944" s="69" t="str">
        <f>"*"&amp;C3944</f>
        <v>*Tresti [H] (SL)</v>
      </c>
    </row>
    <row r="3945" spans="1:9" x14ac:dyDescent="0.25">
      <c r="A3945" t="s">
        <v>3455</v>
      </c>
      <c r="B3945">
        <f>COUNTIF(progressive!C$13:BW$227,'cards-dc.json'!I4129)</f>
        <v>0</v>
      </c>
      <c r="C3945" t="s">
        <v>8081</v>
      </c>
      <c r="D3945" t="s">
        <v>3832</v>
      </c>
      <c r="E3945" s="56" t="s">
        <v>3951</v>
      </c>
      <c r="F3945">
        <v>0</v>
      </c>
      <c r="G3945">
        <v>0</v>
      </c>
      <c r="H3945" t="s">
        <v>13796</v>
      </c>
      <c r="I3945" s="69" t="str">
        <f>"*"&amp;C3945</f>
        <v>*Tresti [M] (SL)</v>
      </c>
    </row>
    <row r="3946" spans="1:9" x14ac:dyDescent="0.25">
      <c r="A3946" t="s">
        <v>756</v>
      </c>
      <c r="B3946">
        <f>COUNTIF(progressive!C$13:BW$227,'cards-dc.json'!I1125)</f>
        <v>0</v>
      </c>
      <c r="C3946" t="s">
        <v>8082</v>
      </c>
      <c r="D3946" t="s">
        <v>3820</v>
      </c>
      <c r="E3946" s="56" t="s">
        <v>3941</v>
      </c>
      <c r="F3946" t="s">
        <v>9785</v>
      </c>
      <c r="G3946" t="s">
        <v>9786</v>
      </c>
      <c r="H3946" t="s">
        <v>13797</v>
      </c>
      <c r="I3946" s="69" t="str">
        <f>"*"&amp;C3946</f>
        <v>*Tribal Banner (DM)</v>
      </c>
    </row>
    <row r="3947" spans="1:9" x14ac:dyDescent="0.25">
      <c r="A3947" t="s">
        <v>757</v>
      </c>
      <c r="B3947">
        <f>COUNTIF(progressive!C$13:BW$227,'cards-dc.json'!I1126)</f>
        <v>0</v>
      </c>
      <c r="C3947" t="s">
        <v>8083</v>
      </c>
      <c r="D3947" t="s">
        <v>3820</v>
      </c>
      <c r="E3947" t="s">
        <v>3940</v>
      </c>
      <c r="F3947" t="s">
        <v>9785</v>
      </c>
      <c r="G3947" t="s">
        <v>9786</v>
      </c>
      <c r="H3947" t="s">
        <v>13798</v>
      </c>
      <c r="I3947" s="69" t="str">
        <f>"*"&amp;C3947</f>
        <v>*Tribal Totem (DM)</v>
      </c>
    </row>
    <row r="3948" spans="1:9" x14ac:dyDescent="0.25">
      <c r="A3948" t="s">
        <v>1248</v>
      </c>
      <c r="B3948">
        <f>COUNTIF(progressive!C$13:BW$227,'cards-dc.json'!I1764)</f>
        <v>10</v>
      </c>
      <c r="C3948" t="s">
        <v>8084</v>
      </c>
      <c r="D3948" t="s">
        <v>3813</v>
      </c>
      <c r="E3948" t="s">
        <v>3937</v>
      </c>
      <c r="F3948" t="s">
        <v>9790</v>
      </c>
      <c r="G3948" t="s">
        <v>9784</v>
      </c>
      <c r="H3948" t="s">
        <v>13799</v>
      </c>
      <c r="I3948" s="69" t="str">
        <f>"*"&amp;C3948</f>
        <v>*Tribute Garnered (AS)</v>
      </c>
    </row>
    <row r="3949" spans="1:9" x14ac:dyDescent="0.25">
      <c r="A3949" t="s">
        <v>1995</v>
      </c>
      <c r="B3949">
        <f>COUNTIF(progressive!C$13:BW$227,'cards-dc.json'!I2607)</f>
        <v>0</v>
      </c>
      <c r="C3949" t="s">
        <v>8085</v>
      </c>
      <c r="D3949" t="s">
        <v>3828</v>
      </c>
      <c r="E3949" t="s">
        <v>3951</v>
      </c>
      <c r="F3949">
        <v>0</v>
      </c>
      <c r="G3949">
        <v>0</v>
      </c>
      <c r="H3949" t="s">
        <v>13800</v>
      </c>
      <c r="I3949" s="69" t="str">
        <f>"*"&amp;C3949</f>
        <v>*Tribute to Sauron (NE)</v>
      </c>
    </row>
    <row r="3950" spans="1:9" x14ac:dyDescent="0.25">
      <c r="A3950" t="s">
        <v>645</v>
      </c>
      <c r="B3950">
        <f>COUNTIF(progressive!C$13:BW$227,'cards-dc.json'!I1014)</f>
        <v>0</v>
      </c>
      <c r="C3950" t="s">
        <v>8086</v>
      </c>
      <c r="D3950" t="s">
        <v>3833</v>
      </c>
      <c r="E3950" s="56" t="s">
        <v>3937</v>
      </c>
      <c r="F3950" t="s">
        <v>9790</v>
      </c>
      <c r="G3950" t="s">
        <v>9788</v>
      </c>
      <c r="H3950" t="s">
        <v>13801</v>
      </c>
      <c r="I3950" s="69" t="str">
        <f>"*"&amp;C3950</f>
        <v>*Trickery (TD)</v>
      </c>
    </row>
    <row r="3951" spans="1:9" x14ac:dyDescent="0.25">
      <c r="A3951" t="s">
        <v>1103</v>
      </c>
      <c r="B3951">
        <f>COUNTIF(progressive!C$13:BW$227,'cards-dc.json'!I1545)</f>
        <v>4</v>
      </c>
      <c r="C3951" t="s">
        <v>8087</v>
      </c>
      <c r="D3951" t="s">
        <v>3825</v>
      </c>
      <c r="E3951" t="s">
        <v>3942</v>
      </c>
      <c r="F3951" t="s">
        <v>9783</v>
      </c>
      <c r="G3951" t="s">
        <v>9784</v>
      </c>
      <c r="H3951" t="s">
        <v>13802</v>
      </c>
      <c r="I3951" s="69" t="str">
        <f>"*"&amp;C3951</f>
        <v>*Trifling Ring (LE)</v>
      </c>
    </row>
    <row r="3952" spans="1:9" x14ac:dyDescent="0.25">
      <c r="A3952" t="s">
        <v>2650</v>
      </c>
      <c r="B3952">
        <f>COUNTIF(progressive!C$13:BW$227,'cards-dc.json'!I4044)</f>
        <v>0</v>
      </c>
      <c r="C3952" t="s">
        <v>8088</v>
      </c>
      <c r="D3952" t="s">
        <v>3824</v>
      </c>
      <c r="E3952" t="s">
        <v>3951</v>
      </c>
      <c r="F3952">
        <v>0</v>
      </c>
      <c r="G3952">
        <v>0</v>
      </c>
      <c r="H3952" t="s">
        <v>13803</v>
      </c>
      <c r="I3952" s="69" t="str">
        <f>"*"&amp;C3952</f>
        <v>*Troll Henchman (KN)</v>
      </c>
    </row>
    <row r="3953" spans="1:9" x14ac:dyDescent="0.25">
      <c r="A3953" t="s">
        <v>900</v>
      </c>
      <c r="B3953">
        <f>COUNTIF(progressive!C$13:BW$227,'cards-dc.json'!I1269)</f>
        <v>0</v>
      </c>
      <c r="C3953" t="s">
        <v>8089</v>
      </c>
      <c r="D3953" t="s">
        <v>3825</v>
      </c>
      <c r="E3953" t="s">
        <v>3942</v>
      </c>
      <c r="F3953" t="s">
        <v>9787</v>
      </c>
      <c r="G3953" t="s">
        <v>9784</v>
      </c>
      <c r="H3953" t="s">
        <v>13804</v>
      </c>
      <c r="I3953" s="69" t="str">
        <f>"*"&amp;C3953</f>
        <v>*Troll Lout (LE)</v>
      </c>
    </row>
    <row r="3954" spans="1:9" x14ac:dyDescent="0.25">
      <c r="A3954" t="s">
        <v>901</v>
      </c>
      <c r="B3954">
        <f>COUNTIF(progressive!C$13:BW$227,'cards-dc.json'!I1270)</f>
        <v>0</v>
      </c>
      <c r="C3954" t="s">
        <v>8090</v>
      </c>
      <c r="D3954" t="s">
        <v>3825</v>
      </c>
      <c r="E3954" t="s">
        <v>3926</v>
      </c>
      <c r="F3954" t="s">
        <v>9787</v>
      </c>
      <c r="G3954" t="s">
        <v>9784</v>
      </c>
      <c r="H3954" t="s">
        <v>13805</v>
      </c>
      <c r="I3954" s="69" t="str">
        <f>"*"&amp;C3954</f>
        <v>*Troll-chief (LE)</v>
      </c>
    </row>
    <row r="3955" spans="1:9" x14ac:dyDescent="0.25">
      <c r="A3955" t="s">
        <v>2791</v>
      </c>
      <c r="B3955">
        <f>COUNTIF(progressive!C$13:BW$227,'cards-dc.json'!I2980)</f>
        <v>0</v>
      </c>
      <c r="C3955" t="s">
        <v>8091</v>
      </c>
      <c r="D3955" t="s">
        <v>3826</v>
      </c>
      <c r="E3955" t="s">
        <v>3951</v>
      </c>
      <c r="F3955">
        <v>0</v>
      </c>
      <c r="G3955">
        <v>0</v>
      </c>
      <c r="H3955" t="s">
        <v>13806</v>
      </c>
      <c r="I3955" s="69" t="str">
        <f>"*"&amp;C3955</f>
        <v>*Troll-guard (ML)</v>
      </c>
    </row>
    <row r="3956" spans="1:9" x14ac:dyDescent="0.25">
      <c r="A3956" t="s">
        <v>758</v>
      </c>
      <c r="B3956">
        <f>COUNTIF(progressive!C$13:BW$227,'cards-dc.json'!I1127)</f>
        <v>2</v>
      </c>
      <c r="C3956" t="s">
        <v>8092</v>
      </c>
      <c r="D3956" t="s">
        <v>3820</v>
      </c>
      <c r="E3956" s="56" t="s">
        <v>3935</v>
      </c>
      <c r="F3956" t="s">
        <v>9785</v>
      </c>
      <c r="G3956" t="s">
        <v>9786</v>
      </c>
      <c r="H3956" t="s">
        <v>13807</v>
      </c>
      <c r="I3956" s="69" t="str">
        <f>"*"&amp;C3956</f>
        <v>*Troll-purse (DM)</v>
      </c>
    </row>
    <row r="3957" spans="1:9" x14ac:dyDescent="0.25">
      <c r="A3957" t="s">
        <v>1167</v>
      </c>
      <c r="B3957">
        <f>COUNTIF(progressive!C$13:BW$227,'cards-dc.json'!I1675)</f>
        <v>0</v>
      </c>
      <c r="C3957" t="s">
        <v>8093</v>
      </c>
      <c r="D3957" t="s">
        <v>3813</v>
      </c>
      <c r="E3957" t="s">
        <v>3937</v>
      </c>
      <c r="F3957" t="s">
        <v>9789</v>
      </c>
      <c r="G3957" t="s">
        <v>9786</v>
      </c>
      <c r="H3957" t="s">
        <v>13808</v>
      </c>
      <c r="I3957" s="69" t="str">
        <f>"*"&amp;C3957</f>
        <v>*Trolls from the Mountains (AS)</v>
      </c>
    </row>
    <row r="3958" spans="1:9" x14ac:dyDescent="0.25">
      <c r="A3958" t="s">
        <v>3228</v>
      </c>
      <c r="B3958">
        <f>COUNTIF(progressive!C$13:BW$227,'cards-dc.json'!I3119)</f>
        <v>0</v>
      </c>
      <c r="C3958" t="s">
        <v>8094</v>
      </c>
      <c r="D3958" t="s">
        <v>3831</v>
      </c>
      <c r="E3958" t="s">
        <v>3951</v>
      </c>
      <c r="F3958">
        <v>0</v>
      </c>
      <c r="G3958">
        <v>0</v>
      </c>
      <c r="H3958" t="s">
        <v>13809</v>
      </c>
      <c r="I3958" s="69" t="str">
        <f>"*"&amp;C3958</f>
        <v>*Troll-shaws (RS)</v>
      </c>
    </row>
    <row r="3959" spans="1:9" x14ac:dyDescent="0.25">
      <c r="A3959" t="s">
        <v>2693</v>
      </c>
      <c r="B3959">
        <f>COUNTIF(progressive!C$13:BW$227,'cards-dc.json'!#REF!)</f>
        <v>0</v>
      </c>
      <c r="C3959" t="s">
        <v>8095</v>
      </c>
      <c r="D3959" t="s">
        <v>3824</v>
      </c>
      <c r="E3959" t="s">
        <v>3951</v>
      </c>
      <c r="F3959">
        <v>0</v>
      </c>
      <c r="G3959">
        <v>0</v>
      </c>
      <c r="H3959" t="s">
        <v>13810</v>
      </c>
      <c r="I3959" s="69" t="str">
        <f>"*"&amp;C3959</f>
        <v>*Troll-woods (KN)</v>
      </c>
    </row>
    <row r="3960" spans="1:9" x14ac:dyDescent="0.25">
      <c r="A3960" t="s">
        <v>1996</v>
      </c>
      <c r="B3960">
        <f>COUNTIF(progressive!C$13:BW$227,'cards-dc.json'!I2608)</f>
        <v>2</v>
      </c>
      <c r="C3960" t="s">
        <v>8096</v>
      </c>
      <c r="D3960" t="s">
        <v>3828</v>
      </c>
      <c r="E3960" t="s">
        <v>3951</v>
      </c>
      <c r="F3960">
        <v>0</v>
      </c>
      <c r="G3960">
        <v>0</v>
      </c>
      <c r="H3960" t="s">
        <v>13811</v>
      </c>
      <c r="I3960" s="69" t="str">
        <f>"*"&amp;C3960</f>
        <v>*Trophy-belt (NE)</v>
      </c>
    </row>
    <row r="3961" spans="1:9" x14ac:dyDescent="0.25">
      <c r="A3961" t="s">
        <v>902</v>
      </c>
      <c r="B3961">
        <f>COUNTIF(progressive!C$13:BW$227,'cards-dc.json'!I1271)</f>
        <v>0</v>
      </c>
      <c r="C3961" t="s">
        <v>8097</v>
      </c>
      <c r="D3961" t="s">
        <v>3825</v>
      </c>
      <c r="E3961" t="s">
        <v>3926</v>
      </c>
      <c r="F3961" t="s">
        <v>9787</v>
      </c>
      <c r="G3961" t="s">
        <v>9784</v>
      </c>
      <c r="H3961" t="s">
        <v>13812</v>
      </c>
      <c r="I3961" s="69" t="str">
        <f>"*"&amp;C3961</f>
        <v>*Tros Hesnef (LE)</v>
      </c>
    </row>
    <row r="3962" spans="1:9" x14ac:dyDescent="0.25">
      <c r="A3962" t="s">
        <v>1249</v>
      </c>
      <c r="B3962">
        <f>COUNTIF(progressive!C$13:BW$227,'cards-dc.json'!I1765)</f>
        <v>0</v>
      </c>
      <c r="C3962" t="s">
        <v>8098</v>
      </c>
      <c r="D3962" t="s">
        <v>3813</v>
      </c>
      <c r="E3962" t="s">
        <v>3936</v>
      </c>
      <c r="F3962" t="s">
        <v>9783</v>
      </c>
      <c r="G3962" t="s">
        <v>9784</v>
      </c>
      <c r="H3962" t="s">
        <v>13813</v>
      </c>
      <c r="I3962" s="69" t="str">
        <f>"*"&amp;C3962</f>
        <v>*Troth-ring (AS)</v>
      </c>
    </row>
    <row r="3963" spans="1:9" x14ac:dyDescent="0.25">
      <c r="A3963" t="s">
        <v>1168</v>
      </c>
      <c r="B3963">
        <f>COUNTIF(progressive!C$13:BW$227,'cards-dc.json'!I1676)</f>
        <v>0</v>
      </c>
      <c r="C3963" t="s">
        <v>8099</v>
      </c>
      <c r="D3963" t="s">
        <v>3813</v>
      </c>
      <c r="E3963" t="s">
        <v>3937</v>
      </c>
      <c r="F3963" t="s">
        <v>9785</v>
      </c>
      <c r="G3963" t="s">
        <v>9786</v>
      </c>
      <c r="H3963" t="s">
        <v>13814</v>
      </c>
      <c r="I3963" s="69" t="str">
        <f>"*"&amp;C3963</f>
        <v>*Trouble on All Borders (AS)</v>
      </c>
    </row>
    <row r="3964" spans="1:9" x14ac:dyDescent="0.25">
      <c r="A3964" t="s">
        <v>569</v>
      </c>
      <c r="B3964">
        <f>COUNTIF(progressive!C$13:BW$227,'cards-dc.json'!I938)</f>
        <v>0</v>
      </c>
      <c r="C3964" t="s">
        <v>8100</v>
      </c>
      <c r="D3964" t="s">
        <v>3833</v>
      </c>
      <c r="E3964" t="s">
        <v>3938</v>
      </c>
      <c r="F3964" t="s">
        <v>9789</v>
      </c>
      <c r="G3964" t="s">
        <v>9786</v>
      </c>
      <c r="H3964" t="s">
        <v>13815</v>
      </c>
      <c r="I3964" s="69" t="str">
        <f>"*"&amp;C3964</f>
        <v>*True Cold-drake (TD)</v>
      </c>
    </row>
    <row r="3965" spans="1:9" x14ac:dyDescent="0.25">
      <c r="A3965" t="s">
        <v>401</v>
      </c>
      <c r="B3965">
        <f>COUNTIF(progressive!C$13:BW$227,'cards-dc.json'!I406)</f>
        <v>0</v>
      </c>
      <c r="C3965" t="s">
        <v>8101</v>
      </c>
      <c r="D3965" t="s">
        <v>3835</v>
      </c>
      <c r="E3965" s="56" t="s">
        <v>3927</v>
      </c>
      <c r="F3965" t="s">
        <v>9790</v>
      </c>
      <c r="G3965" t="s">
        <v>9788</v>
      </c>
      <c r="H3965" t="s">
        <v>13816</v>
      </c>
      <c r="I3965" s="69" t="str">
        <f>"*"&amp;C3965</f>
        <v>*True Fána (TW)</v>
      </c>
    </row>
    <row r="3966" spans="1:9" x14ac:dyDescent="0.25">
      <c r="A3966" t="s">
        <v>570</v>
      </c>
      <c r="B3966">
        <f>COUNTIF(progressive!C$13:BW$227,'cards-dc.json'!I1356)</f>
        <v>0</v>
      </c>
      <c r="C3966" t="s">
        <v>8103</v>
      </c>
      <c r="D3966" t="s">
        <v>3825</v>
      </c>
      <c r="E3966" t="s">
        <v>3942</v>
      </c>
      <c r="F3966" t="s">
        <v>9789</v>
      </c>
      <c r="G3966" t="s">
        <v>9786</v>
      </c>
      <c r="H3966" t="s">
        <v>13817</v>
      </c>
      <c r="I3966" s="69" t="str">
        <f>"*"&amp;C3966</f>
        <v>*True Fire-drake (LE)</v>
      </c>
    </row>
    <row r="3967" spans="1:9" x14ac:dyDescent="0.25">
      <c r="A3967" t="s">
        <v>570</v>
      </c>
      <c r="B3967">
        <f>COUNTIF(progressive!C$13:BW$227,'cards-dc.json'!I939)</f>
        <v>2</v>
      </c>
      <c r="C3967" t="s">
        <v>8102</v>
      </c>
      <c r="D3967" t="s">
        <v>3833</v>
      </c>
      <c r="E3967" t="s">
        <v>3938</v>
      </c>
      <c r="F3967" t="s">
        <v>9789</v>
      </c>
      <c r="G3967" t="s">
        <v>9786</v>
      </c>
      <c r="H3967" t="s">
        <v>13818</v>
      </c>
      <c r="I3967" s="69" t="str">
        <f>"*"&amp;C3967</f>
        <v>*True Fire-drake (TD)</v>
      </c>
    </row>
    <row r="3968" spans="1:9" x14ac:dyDescent="0.25">
      <c r="A3968" t="s">
        <v>2911</v>
      </c>
      <c r="B3968">
        <f>COUNTIF(progressive!C$13:BW$227,'cards-dc.json'!I2710)</f>
        <v>0</v>
      </c>
      <c r="C3968" t="s">
        <v>8104</v>
      </c>
      <c r="D3968" t="s">
        <v>3829</v>
      </c>
      <c r="E3968" t="s">
        <v>3951</v>
      </c>
      <c r="F3968">
        <v>0</v>
      </c>
      <c r="G3968">
        <v>0</v>
      </c>
      <c r="H3968" t="s">
        <v>13819</v>
      </c>
      <c r="I3968" s="69" t="str">
        <f>"*"&amp;C3968</f>
        <v>*True Spirits of the North Winds (NW)</v>
      </c>
    </row>
    <row r="3969" spans="1:9" x14ac:dyDescent="0.25">
      <c r="A3969" t="s">
        <v>2792</v>
      </c>
      <c r="B3969">
        <f>COUNTIF(progressive!C$13:BW$227,'cards-dc.json'!I2981)</f>
        <v>0</v>
      </c>
      <c r="C3969" t="s">
        <v>8105</v>
      </c>
      <c r="D3969" t="s">
        <v>3826</v>
      </c>
      <c r="E3969" s="56" t="s">
        <v>3951</v>
      </c>
      <c r="F3969">
        <v>0</v>
      </c>
      <c r="G3969">
        <v>0</v>
      </c>
      <c r="H3969" t="s">
        <v>13820</v>
      </c>
      <c r="I3969" s="69" t="str">
        <f>"*"&amp;C3969</f>
        <v>*True-blood of Skorg (ML)</v>
      </c>
    </row>
    <row r="3970" spans="1:9" x14ac:dyDescent="0.25">
      <c r="A3970" t="s">
        <v>3229</v>
      </c>
      <c r="B3970">
        <f>COUNTIF(progressive!C$13:BW$227,'cards-dc.json'!I3120)</f>
        <v>2</v>
      </c>
      <c r="C3970" t="s">
        <v>8106</v>
      </c>
      <c r="D3970" t="s">
        <v>3831</v>
      </c>
      <c r="E3970" s="56" t="s">
        <v>3951</v>
      </c>
      <c r="F3970">
        <v>0</v>
      </c>
      <c r="G3970">
        <v>0</v>
      </c>
      <c r="H3970" t="s">
        <v>13821</v>
      </c>
      <c r="I3970" s="69" t="str">
        <f>"*"&amp;C3970</f>
        <v>*True-hearted Man (RS)</v>
      </c>
    </row>
    <row r="3971" spans="1:9" x14ac:dyDescent="0.25">
      <c r="A3971" t="s">
        <v>3732</v>
      </c>
      <c r="B3971">
        <f>COUNTIF(progressive!C$13:BW$227,'cards-dc.json'!I4296)</f>
        <v>10</v>
      </c>
      <c r="C3971" t="s">
        <v>8107</v>
      </c>
      <c r="D3971" t="s">
        <v>3837</v>
      </c>
      <c r="E3971" s="56" t="s">
        <v>3951</v>
      </c>
      <c r="F3971">
        <v>0</v>
      </c>
      <c r="G3971">
        <v>0</v>
      </c>
      <c r="H3971" t="s">
        <v>13822</v>
      </c>
      <c r="I3971" s="69" t="str">
        <f>"*"&amp;C3971</f>
        <v>*Truesight of Númenor (WR)</v>
      </c>
    </row>
    <row r="3972" spans="1:9" x14ac:dyDescent="0.25">
      <c r="A3972" t="s">
        <v>1608</v>
      </c>
      <c r="B3972">
        <f>COUNTIF(progressive!C$13:BW$227,'cards-dc.json'!I2186)</f>
        <v>12</v>
      </c>
      <c r="C3972" t="s">
        <v>8108</v>
      </c>
      <c r="D3972" t="s">
        <v>3822</v>
      </c>
      <c r="E3972" s="56">
        <v>0</v>
      </c>
      <c r="F3972">
        <v>0</v>
      </c>
      <c r="G3972">
        <v>0</v>
      </c>
      <c r="H3972" t="s">
        <v>13823</v>
      </c>
      <c r="I3972" s="69" t="str">
        <f>"*"&amp;C3972</f>
        <v>*Trusted Counsellor (FB)</v>
      </c>
    </row>
    <row r="3973" spans="1:9" x14ac:dyDescent="0.25">
      <c r="A3973" t="s">
        <v>1361</v>
      </c>
      <c r="B3973">
        <f>COUNTIF(progressive!C$13:BW$227,'cards-dc.json'!I1917)</f>
        <v>0</v>
      </c>
      <c r="C3973" t="s">
        <v>8109</v>
      </c>
      <c r="D3973" t="s">
        <v>3836</v>
      </c>
      <c r="E3973" s="56" t="s">
        <v>3939</v>
      </c>
      <c r="F3973" t="s">
        <v>9790</v>
      </c>
      <c r="G3973" t="s">
        <v>9796</v>
      </c>
      <c r="H3973" t="s">
        <v>13824</v>
      </c>
      <c r="I3973" s="69" t="str">
        <f>"*"&amp;C3973</f>
        <v>*Truths of Doom (WH)</v>
      </c>
    </row>
    <row r="3974" spans="1:9" x14ac:dyDescent="0.25">
      <c r="A3974" t="s">
        <v>3240</v>
      </c>
      <c r="B3974">
        <f>COUNTIF(progressive!C$13:BW$227,'cards-dc.json'!I3140)</f>
        <v>3</v>
      </c>
      <c r="C3974" t="s">
        <v>8110</v>
      </c>
      <c r="D3974" t="s">
        <v>3831</v>
      </c>
      <c r="E3974">
        <v>0</v>
      </c>
      <c r="F3974">
        <v>0</v>
      </c>
      <c r="G3974">
        <v>0</v>
      </c>
      <c r="H3974" t="s">
        <v>13825</v>
      </c>
      <c r="I3974" s="69" t="str">
        <f>"*"&amp;C3974</f>
        <v>*Tuckburrow [H] (RS)</v>
      </c>
    </row>
    <row r="3975" spans="1:9" x14ac:dyDescent="0.25">
      <c r="A3975" t="s">
        <v>3240</v>
      </c>
      <c r="B3975">
        <f>COUNTIF(progressive!C$13:BW$227,'cards-dc.json'!I3141)</f>
        <v>0</v>
      </c>
      <c r="C3975" t="s">
        <v>8111</v>
      </c>
      <c r="D3975" t="s">
        <v>3831</v>
      </c>
      <c r="E3975">
        <v>0</v>
      </c>
      <c r="F3975">
        <v>0</v>
      </c>
      <c r="G3975">
        <v>0</v>
      </c>
      <c r="H3975" t="s">
        <v>13826</v>
      </c>
      <c r="I3975" s="69" t="str">
        <f>"*"&amp;C3975</f>
        <v>*Tuckburrow [M] (RS)</v>
      </c>
    </row>
    <row r="3976" spans="1:9" x14ac:dyDescent="0.25">
      <c r="A3976" t="s">
        <v>2177</v>
      </c>
      <c r="B3976">
        <f>COUNTIF(progressive!C$13:BW$227,'cards-dc.json'!I3483)</f>
        <v>0</v>
      </c>
      <c r="C3976" t="s">
        <v>8112</v>
      </c>
      <c r="D3976" t="s">
        <v>3817</v>
      </c>
      <c r="E3976" s="56" t="s">
        <v>3951</v>
      </c>
      <c r="F3976">
        <v>0</v>
      </c>
      <c r="G3976">
        <v>0</v>
      </c>
      <c r="H3976" t="s">
        <v>10124</v>
      </c>
      <c r="I3976" s="69" t="str">
        <f>"*"&amp;C3976</f>
        <v>*Tuktan (CA)</v>
      </c>
    </row>
    <row r="3977" spans="1:9" x14ac:dyDescent="0.25">
      <c r="A3977" t="s">
        <v>2110</v>
      </c>
      <c r="B3977">
        <f>COUNTIF(progressive!C$13:BW$227,'cards-dc.json'!I3411)</f>
        <v>0</v>
      </c>
      <c r="C3977" t="s">
        <v>8113</v>
      </c>
      <c r="D3977" t="s">
        <v>3815</v>
      </c>
      <c r="E3977" t="s">
        <v>3951</v>
      </c>
      <c r="F3977">
        <v>0</v>
      </c>
      <c r="G3977">
        <v>0</v>
      </c>
      <c r="H3977" t="s">
        <v>13827</v>
      </c>
      <c r="I3977" s="69" t="str">
        <f>"*"&amp;C3977</f>
        <v>*Tûl Harar [H] (BO)</v>
      </c>
    </row>
    <row r="3978" spans="1:9" x14ac:dyDescent="0.25">
      <c r="A3978" t="s">
        <v>2110</v>
      </c>
      <c r="B3978">
        <f>COUNTIF(progressive!C$13:BW$227,'cards-dc.json'!I3412)</f>
        <v>2</v>
      </c>
      <c r="C3978" t="s">
        <v>8114</v>
      </c>
      <c r="D3978" t="s">
        <v>3815</v>
      </c>
      <c r="E3978" t="s">
        <v>3951</v>
      </c>
      <c r="F3978">
        <v>0</v>
      </c>
      <c r="G3978">
        <v>0</v>
      </c>
      <c r="H3978" t="s">
        <v>13828</v>
      </c>
      <c r="I3978" s="69" t="str">
        <f>"*"&amp;C3978</f>
        <v>*Tûl Harar [M] (BO)</v>
      </c>
    </row>
    <row r="3979" spans="1:9" x14ac:dyDescent="0.25">
      <c r="A3979" t="s">
        <v>3456</v>
      </c>
      <c r="B3979">
        <f>COUNTIF(progressive!C$13:BW$227,'cards-dc.json'!I4130)</f>
        <v>0</v>
      </c>
      <c r="C3979" t="s">
        <v>8115</v>
      </c>
      <c r="D3979" t="s">
        <v>3832</v>
      </c>
      <c r="E3979" s="56" t="s">
        <v>3951</v>
      </c>
      <c r="F3979">
        <v>0</v>
      </c>
      <c r="G3979">
        <v>0</v>
      </c>
      <c r="H3979" t="s">
        <v>13829</v>
      </c>
      <c r="I3979" s="69" t="str">
        <f>"*"&amp;C3979</f>
        <v>*Tûl Isra [H] (SL)</v>
      </c>
    </row>
    <row r="3980" spans="1:9" x14ac:dyDescent="0.25">
      <c r="A3980" t="s">
        <v>3456</v>
      </c>
      <c r="B3980">
        <f>COUNTIF(progressive!C$13:BW$227,'cards-dc.json'!I4131)</f>
        <v>0</v>
      </c>
      <c r="C3980" t="s">
        <v>8116</v>
      </c>
      <c r="D3980" t="s">
        <v>3832</v>
      </c>
      <c r="E3980" s="56" t="s">
        <v>3951</v>
      </c>
      <c r="F3980">
        <v>0</v>
      </c>
      <c r="G3980">
        <v>0</v>
      </c>
      <c r="H3980" t="s">
        <v>13830</v>
      </c>
      <c r="I3980" s="69" t="str">
        <f>"*"&amp;C3980</f>
        <v>*Tûl Isra [M] (SL)</v>
      </c>
    </row>
    <row r="3981" spans="1:9" x14ac:dyDescent="0.25">
      <c r="A3981" t="s">
        <v>3457</v>
      </c>
      <c r="B3981">
        <f>COUNTIF(progressive!C$13:BW$227,'cards-dc.json'!I4132)</f>
        <v>0</v>
      </c>
      <c r="C3981" t="s">
        <v>8117</v>
      </c>
      <c r="D3981" t="s">
        <v>3832</v>
      </c>
      <c r="E3981" s="56" t="s">
        <v>3951</v>
      </c>
      <c r="F3981">
        <v>0</v>
      </c>
      <c r="G3981">
        <v>0</v>
      </c>
      <c r="H3981" t="s">
        <v>13831</v>
      </c>
      <c r="I3981" s="69" t="str">
        <f>"*"&amp;C3981</f>
        <v>*Tûl Póac [H] (SL)</v>
      </c>
    </row>
    <row r="3982" spans="1:9" x14ac:dyDescent="0.25">
      <c r="A3982" t="s">
        <v>3457</v>
      </c>
      <c r="B3982">
        <f>COUNTIF(progressive!C$13:BW$227,'cards-dc.json'!I4133)</f>
        <v>0</v>
      </c>
      <c r="C3982" t="s">
        <v>8118</v>
      </c>
      <c r="D3982" t="s">
        <v>3832</v>
      </c>
      <c r="E3982" s="56" t="s">
        <v>3951</v>
      </c>
      <c r="F3982">
        <v>0</v>
      </c>
      <c r="G3982">
        <v>0</v>
      </c>
      <c r="H3982" t="s">
        <v>13832</v>
      </c>
      <c r="I3982" s="69" t="str">
        <f>"*"&amp;C3982</f>
        <v>*Tûl Póac [M] (SL)</v>
      </c>
    </row>
    <row r="3983" spans="1:9" x14ac:dyDescent="0.25">
      <c r="A3983" t="s">
        <v>3334</v>
      </c>
      <c r="B3983">
        <f>COUNTIF(progressive!C$13:BW$227,'cards-dc.json'!#REF!)</f>
        <v>0</v>
      </c>
      <c r="C3983" t="s">
        <v>8119</v>
      </c>
      <c r="D3983" t="s">
        <v>3832</v>
      </c>
      <c r="E3983" t="s">
        <v>3951</v>
      </c>
      <c r="F3983">
        <v>0</v>
      </c>
      <c r="G3983">
        <v>0</v>
      </c>
      <c r="H3983" t="s">
        <v>10124</v>
      </c>
      <c r="I3983" s="69" t="str">
        <f>"*"&amp;C3983</f>
        <v>*Tulwang (SL)</v>
      </c>
    </row>
    <row r="3984" spans="1:9" x14ac:dyDescent="0.25">
      <c r="A3984" t="s">
        <v>1133</v>
      </c>
      <c r="B3984">
        <f>COUNTIF(progressive!C$13:BW$227,'cards-dc.json'!I1641)</f>
        <v>0</v>
      </c>
      <c r="C3984" t="s">
        <v>8120</v>
      </c>
      <c r="D3984" t="s">
        <v>3813</v>
      </c>
      <c r="E3984" s="56" t="s">
        <v>3935</v>
      </c>
      <c r="F3984" t="s">
        <v>9787</v>
      </c>
      <c r="G3984" t="s">
        <v>9784</v>
      </c>
      <c r="H3984" t="s">
        <v>13833</v>
      </c>
      <c r="I3984" s="69" t="str">
        <f>"*"&amp;C3984</f>
        <v>*Tûma (AS)</v>
      </c>
    </row>
    <row r="3985" spans="1:9" x14ac:dyDescent="0.25">
      <c r="A3985" t="s">
        <v>2178</v>
      </c>
      <c r="B3985">
        <f>COUNTIF(progressive!C$13:BW$227,'cards-dc.json'!I3484)</f>
        <v>0</v>
      </c>
      <c r="C3985" t="s">
        <v>8121</v>
      </c>
      <c r="D3985" t="s">
        <v>3817</v>
      </c>
      <c r="E3985" s="56" t="s">
        <v>3951</v>
      </c>
      <c r="F3985">
        <v>0</v>
      </c>
      <c r="G3985">
        <v>0</v>
      </c>
      <c r="H3985" t="s">
        <v>10124</v>
      </c>
      <c r="I3985" s="69" t="str">
        <f>"*"&amp;C3985</f>
        <v>*Tumag (CA)</v>
      </c>
    </row>
    <row r="3986" spans="1:9" x14ac:dyDescent="0.25">
      <c r="A3986" t="s">
        <v>2912</v>
      </c>
      <c r="B3986">
        <f>COUNTIF(progressive!C$13:BW$227,'cards-dc.json'!I2711)</f>
        <v>0</v>
      </c>
      <c r="C3986" t="s">
        <v>8122</v>
      </c>
      <c r="D3986" t="s">
        <v>3829</v>
      </c>
      <c r="E3986" t="s">
        <v>3951</v>
      </c>
      <c r="F3986">
        <v>0</v>
      </c>
      <c r="G3986">
        <v>0</v>
      </c>
      <c r="H3986" t="s">
        <v>13834</v>
      </c>
      <c r="I3986" s="69" t="str">
        <f>"*"&amp;C3986</f>
        <v>*Tundra Mosquitos (NW)</v>
      </c>
    </row>
    <row r="3987" spans="1:9" x14ac:dyDescent="0.25">
      <c r="A3987" t="s">
        <v>2793</v>
      </c>
      <c r="B3987">
        <f>COUNTIF(progressive!C$13:BW$227,'cards-dc.json'!I2982)</f>
        <v>0</v>
      </c>
      <c r="C3987" t="s">
        <v>8123</v>
      </c>
      <c r="D3987" t="s">
        <v>3826</v>
      </c>
      <c r="E3987" s="56" t="s">
        <v>3951</v>
      </c>
      <c r="F3987">
        <v>0</v>
      </c>
      <c r="G3987">
        <v>0</v>
      </c>
      <c r="H3987" t="s">
        <v>13835</v>
      </c>
      <c r="I3987" s="69" t="str">
        <f>"*"&amp;C3987</f>
        <v>*Tunneling Maggots (ML)</v>
      </c>
    </row>
    <row r="3988" spans="1:9" x14ac:dyDescent="0.25">
      <c r="A3988" t="s">
        <v>2794</v>
      </c>
      <c r="B3988">
        <f>COUNTIF(progressive!C$13:BW$227,'cards-dc.json'!I2983)</f>
        <v>0</v>
      </c>
      <c r="C3988" t="s">
        <v>8124</v>
      </c>
      <c r="D3988" t="s">
        <v>3826</v>
      </c>
      <c r="E3988" s="56" t="s">
        <v>3951</v>
      </c>
      <c r="F3988">
        <v>0</v>
      </c>
      <c r="G3988">
        <v>0</v>
      </c>
      <c r="H3988" t="s">
        <v>13836</v>
      </c>
      <c r="I3988" s="69" t="str">
        <f>"*"&amp;C3988</f>
        <v>*Tunnels Traversed (ML)</v>
      </c>
    </row>
    <row r="3989" spans="1:9" x14ac:dyDescent="0.25">
      <c r="A3989" t="s">
        <v>1657</v>
      </c>
      <c r="B3989">
        <f>COUNTIF(progressive!C$13:BW$227,'cards-dc.json'!I2254)</f>
        <v>0</v>
      </c>
      <c r="C3989" t="s">
        <v>8125</v>
      </c>
      <c r="D3989" t="s">
        <v>3819</v>
      </c>
      <c r="E3989" t="s">
        <v>3951</v>
      </c>
      <c r="F3989">
        <v>0</v>
      </c>
      <c r="G3989">
        <v>0</v>
      </c>
      <c r="H3989" t="s">
        <v>13837</v>
      </c>
      <c r="I3989" s="69" t="str">
        <f>"*"&amp;C3989</f>
        <v>*Tupór (DF)</v>
      </c>
    </row>
    <row r="3990" spans="1:9" x14ac:dyDescent="0.25">
      <c r="A3990" t="s">
        <v>3400</v>
      </c>
      <c r="B3990">
        <f>COUNTIF(progressive!C$13:BW$227,'cards-dc.json'!#REF!)</f>
        <v>0</v>
      </c>
      <c r="C3990" t="s">
        <v>8126</v>
      </c>
      <c r="D3990" t="s">
        <v>3832</v>
      </c>
      <c r="E3990" s="56" t="s">
        <v>3951</v>
      </c>
      <c r="F3990">
        <v>0</v>
      </c>
      <c r="G3990">
        <v>0</v>
      </c>
      <c r="H3990" t="s">
        <v>13838</v>
      </c>
      <c r="I3990" s="69" t="str">
        <f>"*"&amp;C3990</f>
        <v>*Tûr Betark (SL)</v>
      </c>
    </row>
    <row r="3991" spans="1:9" x14ac:dyDescent="0.25">
      <c r="A3991" t="s">
        <v>2148</v>
      </c>
      <c r="B3991">
        <f>COUNTIF(progressive!C$13:BW$227,'cards-dc.json'!I3454)</f>
        <v>3</v>
      </c>
      <c r="C3991" t="s">
        <v>8127</v>
      </c>
      <c r="D3991" t="s">
        <v>3817</v>
      </c>
      <c r="E3991" t="s">
        <v>3951</v>
      </c>
      <c r="F3991">
        <v>0</v>
      </c>
      <c r="G3991">
        <v>0</v>
      </c>
      <c r="H3991" t="s">
        <v>13839</v>
      </c>
      <c r="I3991" s="69" t="str">
        <f>"*"&amp;C3991</f>
        <v>*Tûranar (CA)</v>
      </c>
    </row>
    <row r="3992" spans="1:9" x14ac:dyDescent="0.25">
      <c r="A3992" t="s">
        <v>1169</v>
      </c>
      <c r="B3992">
        <f>COUNTIF(progressive!C$13:BW$227,'cards-dc.json'!I1677)</f>
        <v>0</v>
      </c>
      <c r="C3992" t="s">
        <v>8128</v>
      </c>
      <c r="D3992" t="s">
        <v>3813</v>
      </c>
      <c r="E3992" s="56" t="s">
        <v>3941</v>
      </c>
      <c r="F3992" t="s">
        <v>9785</v>
      </c>
      <c r="G3992" t="s">
        <v>9786</v>
      </c>
      <c r="H3992" t="s">
        <v>13840</v>
      </c>
      <c r="I3992" s="69" t="str">
        <f>"*"&amp;C3992</f>
        <v>*Turning Hope to Despair (AS)</v>
      </c>
    </row>
    <row r="3993" spans="1:9" x14ac:dyDescent="0.25">
      <c r="A3993" t="s">
        <v>3401</v>
      </c>
      <c r="B3993">
        <f>COUNTIF(progressive!C$13:BW$227,'cards-dc.json'!#REF!)</f>
        <v>0</v>
      </c>
      <c r="C3993" t="s">
        <v>8129</v>
      </c>
      <c r="D3993" t="s">
        <v>3832</v>
      </c>
      <c r="E3993" s="56" t="s">
        <v>3951</v>
      </c>
      <c r="F3993">
        <v>0</v>
      </c>
      <c r="G3993">
        <v>0</v>
      </c>
      <c r="H3993" t="s">
        <v>13841</v>
      </c>
      <c r="I3993" s="69" t="str">
        <f>"*"&amp;C3993</f>
        <v>*Turtleback Falchion (SL)</v>
      </c>
    </row>
    <row r="3994" spans="1:9" x14ac:dyDescent="0.25">
      <c r="A3994" t="s">
        <v>3496</v>
      </c>
      <c r="B3994">
        <f>COUNTIF(progressive!C$13:BW$227,'cards-dc.json'!I3183)</f>
        <v>0</v>
      </c>
      <c r="C3994" t="s">
        <v>8130</v>
      </c>
      <c r="D3994" t="s">
        <v>3834</v>
      </c>
      <c r="E3994" t="s">
        <v>3951</v>
      </c>
      <c r="F3994">
        <v>0</v>
      </c>
      <c r="G3994">
        <v>0</v>
      </c>
      <c r="H3994" t="s">
        <v>13842</v>
      </c>
      <c r="I3994" s="69" t="str">
        <f>"*"&amp;C3994</f>
        <v>*Turukulon (TI)</v>
      </c>
    </row>
    <row r="3995" spans="1:9" x14ac:dyDescent="0.25">
      <c r="A3995" t="s">
        <v>3572</v>
      </c>
      <c r="B3995">
        <f>COUNTIF(progressive!C$13:BW$227,'cards-dc.json'!I3300)</f>
        <v>0</v>
      </c>
      <c r="C3995" t="s">
        <v>8131</v>
      </c>
      <c r="D3995" t="s">
        <v>3834</v>
      </c>
      <c r="E3995">
        <v>0</v>
      </c>
      <c r="F3995">
        <v>0</v>
      </c>
      <c r="G3995">
        <v>0</v>
      </c>
      <c r="H3995" t="s">
        <v>13843</v>
      </c>
      <c r="I3995" s="69" t="str">
        <f>"*"&amp;C3995</f>
        <v>*Turukulon's Lair [H] (TI)</v>
      </c>
    </row>
    <row r="3996" spans="1:9" x14ac:dyDescent="0.25">
      <c r="A3996" t="s">
        <v>3572</v>
      </c>
      <c r="B3996">
        <f>COUNTIF(progressive!C$13:BW$227,'cards-dc.json'!I3301)</f>
        <v>0</v>
      </c>
      <c r="C3996" t="s">
        <v>8132</v>
      </c>
      <c r="D3996" t="s">
        <v>3834</v>
      </c>
      <c r="E3996">
        <v>0</v>
      </c>
      <c r="F3996">
        <v>0</v>
      </c>
      <c r="G3996">
        <v>0</v>
      </c>
      <c r="H3996" t="s">
        <v>13844</v>
      </c>
      <c r="I3996" s="69" t="str">
        <f>"*"&amp;C3996</f>
        <v>*Turukulon's Lair [M] (TI)</v>
      </c>
    </row>
    <row r="3997" spans="1:9" x14ac:dyDescent="0.25">
      <c r="A3997" t="s">
        <v>3497</v>
      </c>
      <c r="B3997">
        <f>COUNTIF(progressive!C$13:BW$227,'cards-dc.json'!I3184)</f>
        <v>0</v>
      </c>
      <c r="C3997" t="s">
        <v>8133</v>
      </c>
      <c r="D3997" t="s">
        <v>3834</v>
      </c>
      <c r="E3997" s="56" t="s">
        <v>3951</v>
      </c>
      <c r="F3997">
        <v>0</v>
      </c>
      <c r="G3997">
        <v>0</v>
      </c>
      <c r="H3997" t="s">
        <v>13845</v>
      </c>
      <c r="I3997" s="69" t="str">
        <f>"*"&amp;C3997</f>
        <v>*Turukulon's New Abode (TI)</v>
      </c>
    </row>
    <row r="3998" spans="1:9" x14ac:dyDescent="0.25">
      <c r="A3998" t="s">
        <v>646</v>
      </c>
      <c r="B3998">
        <f>COUNTIF(progressive!C$13:BW$227,'cards-dc.json'!I1015)</f>
        <v>0</v>
      </c>
      <c r="C3998" t="s">
        <v>8134</v>
      </c>
      <c r="D3998" t="s">
        <v>3833</v>
      </c>
      <c r="E3998" t="s">
        <v>3938</v>
      </c>
      <c r="F3998" t="s">
        <v>9783</v>
      </c>
      <c r="G3998" t="s">
        <v>9788</v>
      </c>
      <c r="H3998" t="s">
        <v>13846</v>
      </c>
      <c r="I3998" s="69" t="str">
        <f>"*"&amp;C3998</f>
        <v>*Twice-baked Cakes (TD)</v>
      </c>
    </row>
    <row r="3999" spans="1:9" x14ac:dyDescent="0.25">
      <c r="A3999" t="s">
        <v>176</v>
      </c>
      <c r="B3999">
        <f>COUNTIF(progressive!C$13:BW$227,'cards-dc.json'!I1357)</f>
        <v>0</v>
      </c>
      <c r="C3999" t="s">
        <v>8136</v>
      </c>
      <c r="D3999" t="s">
        <v>3825</v>
      </c>
      <c r="E3999" t="s">
        <v>3942</v>
      </c>
      <c r="F3999" t="s">
        <v>9785</v>
      </c>
      <c r="G3999" t="s">
        <v>9786</v>
      </c>
      <c r="H3999" t="s">
        <v>13847</v>
      </c>
      <c r="I3999" s="69" t="str">
        <f>"*"&amp;C3999</f>
        <v>*Twilight (LE)</v>
      </c>
    </row>
    <row r="4000" spans="1:9" x14ac:dyDescent="0.25">
      <c r="A4000" t="s">
        <v>176</v>
      </c>
      <c r="B4000">
        <f>COUNTIF(progressive!C$13:BW$227,'cards-dc.json'!I180)</f>
        <v>0</v>
      </c>
      <c r="C4000" t="s">
        <v>8135</v>
      </c>
      <c r="D4000" t="s">
        <v>3835</v>
      </c>
      <c r="E4000" s="56" t="s">
        <v>3929</v>
      </c>
      <c r="F4000" t="s">
        <v>9785</v>
      </c>
      <c r="G4000" t="s">
        <v>9786</v>
      </c>
      <c r="H4000" t="s">
        <v>13848</v>
      </c>
      <c r="I4000" s="69" t="str">
        <f>"*"&amp;C4000</f>
        <v>*Twilight (TW)</v>
      </c>
    </row>
    <row r="4001" spans="1:9" x14ac:dyDescent="0.25">
      <c r="A4001" t="s">
        <v>759</v>
      </c>
      <c r="B4001">
        <f>COUNTIF(progressive!C$13:BW$227,'cards-dc.json'!I1128)</f>
        <v>3</v>
      </c>
      <c r="C4001" t="s">
        <v>8137</v>
      </c>
      <c r="D4001" t="s">
        <v>3820</v>
      </c>
      <c r="E4001" s="56" t="s">
        <v>3935</v>
      </c>
      <c r="F4001" t="s">
        <v>9785</v>
      </c>
      <c r="G4001" t="s">
        <v>9786</v>
      </c>
      <c r="H4001" t="s">
        <v>13849</v>
      </c>
      <c r="I4001" s="69" t="str">
        <f>"*"&amp;C4001</f>
        <v>*Twisted Tales (DM)</v>
      </c>
    </row>
    <row r="4002" spans="1:9" x14ac:dyDescent="0.25">
      <c r="A4002" t="s">
        <v>1997</v>
      </c>
      <c r="B4002">
        <f>COUNTIF(progressive!C$13:BW$227,'cards-dc.json'!I2609)</f>
        <v>0</v>
      </c>
      <c r="C4002" t="s">
        <v>8138</v>
      </c>
      <c r="D4002" t="s">
        <v>3828</v>
      </c>
      <c r="E4002" t="s">
        <v>3951</v>
      </c>
      <c r="F4002">
        <v>0</v>
      </c>
      <c r="G4002">
        <v>0</v>
      </c>
      <c r="H4002" t="s">
        <v>13850</v>
      </c>
      <c r="I4002" s="69" t="str">
        <f>"*"&amp;C4002</f>
        <v>*Twisted Trees (NE)</v>
      </c>
    </row>
    <row r="4003" spans="1:9" x14ac:dyDescent="0.25">
      <c r="A4003" t="s">
        <v>760</v>
      </c>
      <c r="B4003">
        <f>COUNTIF(progressive!C$13:BW$227,'cards-dc.json'!I1129)</f>
        <v>0</v>
      </c>
      <c r="C4003" t="s">
        <v>8139</v>
      </c>
      <c r="D4003" t="s">
        <v>3820</v>
      </c>
      <c r="E4003" t="s">
        <v>3937</v>
      </c>
      <c r="F4003" t="s">
        <v>9785</v>
      </c>
      <c r="G4003" t="s">
        <v>9786</v>
      </c>
      <c r="H4003" t="s">
        <v>13851</v>
      </c>
      <c r="I4003" s="69" t="str">
        <f>"*"&amp;C4003</f>
        <v>*Two or Three Tribes Present (DM)</v>
      </c>
    </row>
    <row r="4004" spans="1:9" x14ac:dyDescent="0.25">
      <c r="A4004" t="s">
        <v>2257</v>
      </c>
      <c r="B4004">
        <f>COUNTIF(progressive!C$13:BW$227,'cards-dc.json'!I3583)</f>
        <v>0</v>
      </c>
      <c r="C4004" t="s">
        <v>8140</v>
      </c>
      <c r="D4004" t="s">
        <v>3817</v>
      </c>
      <c r="E4004" t="s">
        <v>3951</v>
      </c>
      <c r="F4004">
        <v>0</v>
      </c>
      <c r="G4004">
        <v>0</v>
      </c>
      <c r="H4004" t="s">
        <v>13852</v>
      </c>
      <c r="I4004" s="69" t="str">
        <f>"*"&amp;C4004</f>
        <v>*Ty-ar-Rana [H] (CA)</v>
      </c>
    </row>
    <row r="4005" spans="1:9" x14ac:dyDescent="0.25">
      <c r="A4005" t="s">
        <v>2257</v>
      </c>
      <c r="B4005">
        <f>COUNTIF(progressive!C$13:BW$227,'cards-dc.json'!I3584)</f>
        <v>0</v>
      </c>
      <c r="C4005" t="s">
        <v>8141</v>
      </c>
      <c r="D4005" t="s">
        <v>3817</v>
      </c>
      <c r="E4005" t="s">
        <v>3951</v>
      </c>
      <c r="F4005">
        <v>0</v>
      </c>
      <c r="G4005">
        <v>0</v>
      </c>
      <c r="H4005" t="s">
        <v>13853</v>
      </c>
      <c r="I4005" s="69" t="str">
        <f>"*"&amp;C4005</f>
        <v>*Ty-ar-Rana [M] (CA)</v>
      </c>
    </row>
    <row r="4006" spans="1:9" x14ac:dyDescent="0.25">
      <c r="A4006" t="s">
        <v>903</v>
      </c>
      <c r="B4006">
        <f>COUNTIF(progressive!C$13:BW$227,'cards-dc.json'!I1272)</f>
        <v>0</v>
      </c>
      <c r="C4006" t="s">
        <v>8142</v>
      </c>
      <c r="D4006" t="s">
        <v>3825</v>
      </c>
      <c r="E4006" t="s">
        <v>3926</v>
      </c>
      <c r="F4006" t="s">
        <v>9787</v>
      </c>
      <c r="G4006" t="s">
        <v>9784</v>
      </c>
      <c r="H4006" t="s">
        <v>13854</v>
      </c>
      <c r="I4006" s="69" t="str">
        <f>"*"&amp;C4006</f>
        <v>*Uchel (LE)</v>
      </c>
    </row>
    <row r="4007" spans="1:9" x14ac:dyDescent="0.25">
      <c r="A4007" t="s">
        <v>232</v>
      </c>
      <c r="B4007">
        <f>COUNTIF(progressive!C$13:BW$227,'cards-dc.json'!I237)</f>
        <v>0</v>
      </c>
      <c r="C4007" t="s">
        <v>8143</v>
      </c>
      <c r="D4007" t="s">
        <v>3835</v>
      </c>
      <c r="E4007" s="56" t="s">
        <v>3928</v>
      </c>
      <c r="F4007" t="s">
        <v>9795</v>
      </c>
      <c r="G4007" t="s">
        <v>9786</v>
      </c>
      <c r="H4007" t="s">
        <v>13855</v>
      </c>
      <c r="I4007" s="69" t="str">
        <f>"*"&amp;C4007</f>
        <v>*Udûn (TW)</v>
      </c>
    </row>
    <row r="4008" spans="1:9" x14ac:dyDescent="0.25">
      <c r="A4008" t="s">
        <v>2651</v>
      </c>
      <c r="B4008">
        <f>COUNTIF(progressive!C$13:BW$227,'cards-dc.json'!I4045)</f>
        <v>0</v>
      </c>
      <c r="C4008" t="s">
        <v>8144</v>
      </c>
      <c r="D4008" t="s">
        <v>3824</v>
      </c>
      <c r="E4008" t="s">
        <v>3951</v>
      </c>
      <c r="F4008">
        <v>0</v>
      </c>
      <c r="G4008">
        <v>0</v>
      </c>
      <c r="H4008" t="s">
        <v>13856</v>
      </c>
      <c r="I4008" s="69" t="str">
        <f>"*"&amp;C4008</f>
        <v>*Ufkral (KN)</v>
      </c>
    </row>
    <row r="4009" spans="1:9" x14ac:dyDescent="0.25">
      <c r="A4009" t="s">
        <v>904</v>
      </c>
      <c r="B4009">
        <f>COUNTIF(progressive!C$13:BW$227,'cards-dc.json'!I1273)</f>
        <v>0</v>
      </c>
      <c r="C4009" t="s">
        <v>8145</v>
      </c>
      <c r="D4009" t="s">
        <v>3825</v>
      </c>
      <c r="E4009" t="s">
        <v>3927</v>
      </c>
      <c r="F4009" t="s">
        <v>9787</v>
      </c>
      <c r="G4009" t="s">
        <v>9784</v>
      </c>
      <c r="H4009" t="s">
        <v>13857</v>
      </c>
      <c r="I4009" s="69" t="str">
        <f>"*"&amp;C4009</f>
        <v>*Ufthak (LE)</v>
      </c>
    </row>
    <row r="4010" spans="1:9" x14ac:dyDescent="0.25">
      <c r="A4010" t="s">
        <v>1263</v>
      </c>
      <c r="B4010">
        <f>COUNTIF(progressive!C$13:BW$227,'cards-dc.json'!I1819)</f>
        <v>0</v>
      </c>
      <c r="C4010" t="s">
        <v>8146</v>
      </c>
      <c r="D4010" t="s">
        <v>3836</v>
      </c>
      <c r="E4010" s="56" t="s">
        <v>3936</v>
      </c>
      <c r="F4010" t="s">
        <v>9787</v>
      </c>
      <c r="G4010" t="s">
        <v>9784</v>
      </c>
      <c r="H4010" t="s">
        <v>13858</v>
      </c>
      <c r="I4010" s="69" t="str">
        <f>"*"&amp;C4010</f>
        <v>*Uglúk (WH)</v>
      </c>
    </row>
    <row r="4011" spans="1:9" x14ac:dyDescent="0.25">
      <c r="A4011" t="s">
        <v>2274</v>
      </c>
      <c r="B4011">
        <f>COUNTIF(progressive!C$13:BW$227,'cards-dc.json'!I3602)</f>
        <v>0</v>
      </c>
      <c r="C4011" t="s">
        <v>8147</v>
      </c>
      <c r="D4011" t="s">
        <v>3818</v>
      </c>
      <c r="E4011" t="s">
        <v>3951</v>
      </c>
      <c r="F4011">
        <v>0</v>
      </c>
      <c r="G4011">
        <v>0</v>
      </c>
      <c r="H4011" t="s">
        <v>13859</v>
      </c>
      <c r="I4011" s="69" t="str">
        <f>"*"&amp;C4011</f>
        <v>*Uindarlaif (CP)</v>
      </c>
    </row>
    <row r="4012" spans="1:9" x14ac:dyDescent="0.25">
      <c r="A4012" t="s">
        <v>3771</v>
      </c>
      <c r="C4012" t="s">
        <v>8148</v>
      </c>
      <c r="D4012" t="s">
        <v>3816</v>
      </c>
      <c r="E4012" t="s">
        <v>3951</v>
      </c>
      <c r="F4012">
        <v>0</v>
      </c>
      <c r="G4012">
        <v>0</v>
      </c>
      <c r="H4012" t="s">
        <v>10124</v>
      </c>
      <c r="I4012" s="69" t="str">
        <f>"*"&amp;C4012</f>
        <v>*Ukal Sêj (BU)</v>
      </c>
    </row>
    <row r="4013" spans="1:9" x14ac:dyDescent="0.25">
      <c r="A4013" t="s">
        <v>2877</v>
      </c>
      <c r="B4013">
        <f>COUNTIF(progressive!C$13:BW$227,'cards-dc.json'!I2675)</f>
        <v>2</v>
      </c>
      <c r="C4013" t="s">
        <v>8149</v>
      </c>
      <c r="D4013" t="s">
        <v>3829</v>
      </c>
      <c r="E4013" t="s">
        <v>3951</v>
      </c>
      <c r="F4013">
        <v>0</v>
      </c>
      <c r="G4013">
        <v>0</v>
      </c>
      <c r="H4013" t="s">
        <v>13860</v>
      </c>
      <c r="I4013" s="69" t="str">
        <f>"*"&amp;C4013</f>
        <v>*Ukkojalka (NW)</v>
      </c>
    </row>
    <row r="4014" spans="1:9" x14ac:dyDescent="0.25">
      <c r="A4014" t="s">
        <v>1818</v>
      </c>
      <c r="B4014">
        <f>COUNTIF(progressive!C$13:BW$227,'cards-dc.json'!I2428)</f>
        <v>1</v>
      </c>
      <c r="C4014" t="s">
        <v>8150</v>
      </c>
      <c r="D4014" t="s">
        <v>3828</v>
      </c>
      <c r="E4014" t="s">
        <v>3951</v>
      </c>
      <c r="F4014">
        <v>0</v>
      </c>
      <c r="G4014">
        <v>0</v>
      </c>
      <c r="H4014" t="s">
        <v>13861</v>
      </c>
      <c r="I4014" s="69" t="str">
        <f>"*"&amp;C4014</f>
        <v>*Ukog (NE)</v>
      </c>
    </row>
    <row r="4015" spans="1:9" x14ac:dyDescent="0.25">
      <c r="A4015" t="s">
        <v>2363</v>
      </c>
      <c r="B4015">
        <f>COUNTIF(progressive!C$13:BW$227,'cards-dc.json'!I3716)</f>
        <v>0</v>
      </c>
      <c r="C4015" t="s">
        <v>8151</v>
      </c>
      <c r="D4015" t="s">
        <v>3821</v>
      </c>
      <c r="E4015" s="56" t="s">
        <v>3951</v>
      </c>
      <c r="F4015">
        <v>0</v>
      </c>
      <c r="G4015">
        <v>0</v>
      </c>
      <c r="H4015" t="s">
        <v>13862</v>
      </c>
      <c r="I4015" s="69" t="str">
        <f>"*"&amp;C4015</f>
        <v>*Ulaka (DS)</v>
      </c>
    </row>
    <row r="4016" spans="1:9" x14ac:dyDescent="0.25">
      <c r="A4016" t="s">
        <v>2364</v>
      </c>
      <c r="B4016">
        <f>COUNTIF(progressive!C$13:BW$227,'cards-dc.json'!I3717)</f>
        <v>0</v>
      </c>
      <c r="C4016" t="s">
        <v>8152</v>
      </c>
      <c r="D4016" t="s">
        <v>3821</v>
      </c>
      <c r="E4016" s="56" t="s">
        <v>3951</v>
      </c>
      <c r="F4016">
        <v>0</v>
      </c>
      <c r="G4016">
        <v>0</v>
      </c>
      <c r="H4016" t="s">
        <v>13863</v>
      </c>
      <c r="I4016" s="69" t="str">
        <f>"*"&amp;C4016</f>
        <v>*Ulcamer (DS)</v>
      </c>
    </row>
    <row r="4017" spans="1:9" x14ac:dyDescent="0.25">
      <c r="A4017" t="s">
        <v>2729</v>
      </c>
      <c r="B4017">
        <f>COUNTIF(progressive!C$13:BW$227,'cards-dc.json'!I2917)</f>
        <v>0</v>
      </c>
      <c r="C4017" t="s">
        <v>8153</v>
      </c>
      <c r="D4017" t="s">
        <v>3826</v>
      </c>
      <c r="E4017" t="s">
        <v>3951</v>
      </c>
      <c r="F4017">
        <v>0</v>
      </c>
      <c r="G4017">
        <v>0</v>
      </c>
      <c r="H4017" t="s">
        <v>13864</v>
      </c>
      <c r="I4017" s="69" t="str">
        <f>"*"&amp;C4017</f>
        <v>*Uldor the Accursed (ML)</v>
      </c>
    </row>
    <row r="4018" spans="1:9" x14ac:dyDescent="0.25">
      <c r="A4018" t="s">
        <v>2342</v>
      </c>
      <c r="B4018">
        <f>COUNTIF(progressive!C$13:BW$227,'cards-dc.json'!I3692)</f>
        <v>0</v>
      </c>
      <c r="C4018" t="s">
        <v>8154</v>
      </c>
      <c r="D4018" t="s">
        <v>3818</v>
      </c>
      <c r="E4018" s="56" t="s">
        <v>3951</v>
      </c>
      <c r="F4018">
        <v>0</v>
      </c>
      <c r="G4018">
        <v>0</v>
      </c>
      <c r="H4018" t="s">
        <v>13865</v>
      </c>
      <c r="I4018" s="69" t="str">
        <f>"*"&amp;C4018</f>
        <v>*Ulk Chey Sart [H] (CP)</v>
      </c>
    </row>
    <row r="4019" spans="1:9" x14ac:dyDescent="0.25">
      <c r="A4019" t="s">
        <v>2342</v>
      </c>
      <c r="B4019">
        <f>COUNTIF(progressive!C$13:BW$227,'cards-dc.json'!I3693)</f>
        <v>0</v>
      </c>
      <c r="C4019" t="s">
        <v>8155</v>
      </c>
      <c r="D4019" t="s">
        <v>3818</v>
      </c>
      <c r="E4019" s="56" t="s">
        <v>3951</v>
      </c>
      <c r="F4019">
        <v>0</v>
      </c>
      <c r="G4019">
        <v>0</v>
      </c>
      <c r="H4019" t="s">
        <v>13866</v>
      </c>
      <c r="I4019" s="69" t="str">
        <f>"*"&amp;C4019</f>
        <v>*Ulk Chey Sart [M] (CP)</v>
      </c>
    </row>
    <row r="4020" spans="1:9" x14ac:dyDescent="0.25">
      <c r="A4020" t="s">
        <v>2343</v>
      </c>
      <c r="B4020">
        <f>COUNTIF(progressive!C$13:BW$227,'cards-dc.json'!I3694)</f>
        <v>0</v>
      </c>
      <c r="C4020" t="s">
        <v>8156</v>
      </c>
      <c r="D4020" t="s">
        <v>3818</v>
      </c>
      <c r="E4020" s="56" t="s">
        <v>3951</v>
      </c>
      <c r="F4020">
        <v>0</v>
      </c>
      <c r="G4020">
        <v>0</v>
      </c>
      <c r="H4020" t="s">
        <v>13867</v>
      </c>
      <c r="I4020" s="69" t="str">
        <f>"*"&amp;C4020</f>
        <v>*Ulk Jey Ama [H] (CP)</v>
      </c>
    </row>
    <row r="4021" spans="1:9" x14ac:dyDescent="0.25">
      <c r="A4021" t="s">
        <v>2343</v>
      </c>
      <c r="B4021">
        <f>COUNTIF(progressive!C$13:BW$227,'cards-dc.json'!I3695)</f>
        <v>0</v>
      </c>
      <c r="C4021" t="s">
        <v>8157</v>
      </c>
      <c r="D4021" t="s">
        <v>3818</v>
      </c>
      <c r="E4021" s="56" t="s">
        <v>3951</v>
      </c>
      <c r="F4021">
        <v>0</v>
      </c>
      <c r="G4021">
        <v>0</v>
      </c>
      <c r="H4021" t="s">
        <v>13868</v>
      </c>
      <c r="I4021" s="69" t="str">
        <f>"*"&amp;C4021</f>
        <v>*Ulk Jey Ama [M] (CP)</v>
      </c>
    </row>
    <row r="4022" spans="1:9" x14ac:dyDescent="0.25">
      <c r="A4022" t="s">
        <v>905</v>
      </c>
      <c r="B4022">
        <f>COUNTIF(progressive!C$13:BW$227,'cards-dc.json'!I1274)</f>
        <v>0</v>
      </c>
      <c r="C4022" t="s">
        <v>8158</v>
      </c>
      <c r="D4022" t="s">
        <v>3825</v>
      </c>
      <c r="E4022" s="56" t="s">
        <v>3927</v>
      </c>
      <c r="F4022" t="s">
        <v>9787</v>
      </c>
      <c r="G4022" t="s">
        <v>9784</v>
      </c>
      <c r="H4022" t="s">
        <v>13869</v>
      </c>
      <c r="I4022" s="69" t="str">
        <f>"*"&amp;C4022</f>
        <v>*Ulkaur the Tongueless (LE)</v>
      </c>
    </row>
    <row r="4023" spans="1:9" x14ac:dyDescent="0.25">
      <c r="A4023" t="s">
        <v>2878</v>
      </c>
      <c r="B4023">
        <f>COUNTIF(progressive!C$13:BW$227,'cards-dc.json'!I2676)</f>
        <v>1</v>
      </c>
      <c r="C4023" t="s">
        <v>8159</v>
      </c>
      <c r="D4023" t="s">
        <v>3829</v>
      </c>
      <c r="E4023" t="s">
        <v>3951</v>
      </c>
      <c r="F4023">
        <v>0</v>
      </c>
      <c r="G4023">
        <v>0</v>
      </c>
      <c r="H4023" t="s">
        <v>13870</v>
      </c>
      <c r="I4023" s="69" t="str">
        <f>"*"&amp;C4023</f>
        <v>*Ulkûs (NW)</v>
      </c>
    </row>
    <row r="4024" spans="1:9" x14ac:dyDescent="0.25">
      <c r="A4024" t="s">
        <v>1819</v>
      </c>
      <c r="B4024">
        <f>COUNTIF(progressive!C$13:BW$227,'cards-dc.json'!I2429)</f>
        <v>0</v>
      </c>
      <c r="C4024" t="s">
        <v>8160</v>
      </c>
      <c r="D4024" t="s">
        <v>3828</v>
      </c>
      <c r="E4024" t="s">
        <v>3951</v>
      </c>
      <c r="F4024">
        <v>0</v>
      </c>
      <c r="G4024">
        <v>0</v>
      </c>
      <c r="H4024" t="s">
        <v>13871</v>
      </c>
      <c r="I4024" s="69" t="str">
        <f>"*"&amp;C4024</f>
        <v>*Ullis (NE)</v>
      </c>
    </row>
    <row r="4025" spans="1:9" x14ac:dyDescent="0.25">
      <c r="A4025" t="s">
        <v>3402</v>
      </c>
      <c r="B4025">
        <f>COUNTIF(progressive!C$13:BW$227,'cards-dc.json'!#REF!)</f>
        <v>0</v>
      </c>
      <c r="C4025" t="s">
        <v>8161</v>
      </c>
      <c r="D4025" t="s">
        <v>3832</v>
      </c>
      <c r="E4025" s="56" t="s">
        <v>3951</v>
      </c>
      <c r="F4025">
        <v>0</v>
      </c>
      <c r="G4025">
        <v>0</v>
      </c>
      <c r="H4025" t="s">
        <v>13872</v>
      </c>
      <c r="I4025" s="69" t="str">
        <f>"*"&amp;C4025</f>
        <v>*Ulmodili (SL)</v>
      </c>
    </row>
    <row r="4026" spans="1:9" x14ac:dyDescent="0.25">
      <c r="A4026" t="s">
        <v>1609</v>
      </c>
      <c r="B4026">
        <f>COUNTIF(progressive!C$13:BW$227,'cards-dc.json'!I2187)</f>
        <v>0</v>
      </c>
      <c r="C4026" t="s">
        <v>8162</v>
      </c>
      <c r="D4026" t="s">
        <v>3822</v>
      </c>
      <c r="E4026">
        <v>0</v>
      </c>
      <c r="F4026">
        <v>0</v>
      </c>
      <c r="G4026">
        <v>0</v>
      </c>
      <c r="H4026" t="s">
        <v>13873</v>
      </c>
      <c r="I4026" s="69" t="str">
        <f>"*"&amp;C4026</f>
        <v>*Ulmo's Watch (FB)</v>
      </c>
    </row>
    <row r="4027" spans="1:9" x14ac:dyDescent="0.25">
      <c r="A4027" t="s">
        <v>2271</v>
      </c>
      <c r="B4027">
        <f>COUNTIF(progressive!C$13:BW$227,'cards-dc.json'!I3599)</f>
        <v>0</v>
      </c>
      <c r="C4027" t="s">
        <v>8163</v>
      </c>
      <c r="D4027" t="s">
        <v>3818</v>
      </c>
      <c r="E4027" t="s">
        <v>3951</v>
      </c>
      <c r="F4027">
        <v>0</v>
      </c>
      <c r="G4027">
        <v>0</v>
      </c>
      <c r="H4027" t="s">
        <v>13874</v>
      </c>
      <c r="I4027" s="69" t="str">
        <f>"*"&amp;C4027</f>
        <v>*Ulrac (CP)</v>
      </c>
    </row>
    <row r="4028" spans="1:9" x14ac:dyDescent="0.25">
      <c r="A4028" t="s">
        <v>1820</v>
      </c>
      <c r="B4028">
        <f>COUNTIF(progressive!C$13:BW$227,'cards-dc.json'!I2430)</f>
        <v>0</v>
      </c>
      <c r="C4028" t="s">
        <v>8164</v>
      </c>
      <c r="D4028" t="s">
        <v>3828</v>
      </c>
      <c r="E4028" t="s">
        <v>3951</v>
      </c>
      <c r="F4028">
        <v>0</v>
      </c>
      <c r="G4028">
        <v>0</v>
      </c>
      <c r="H4028" t="s">
        <v>13875</v>
      </c>
      <c r="I4028" s="69" t="str">
        <f>"*"&amp;C4028</f>
        <v>*Ulred (NE)</v>
      </c>
    </row>
    <row r="4029" spans="1:9" x14ac:dyDescent="0.25">
      <c r="A4029" t="s">
        <v>2365</v>
      </c>
      <c r="B4029">
        <f>COUNTIF(progressive!C$13:BW$227,'cards-dc.json'!I3718)</f>
        <v>0</v>
      </c>
      <c r="C4029" t="s">
        <v>8165</v>
      </c>
      <c r="D4029" t="s">
        <v>3821</v>
      </c>
      <c r="E4029" s="56" t="s">
        <v>3951</v>
      </c>
      <c r="F4029">
        <v>0</v>
      </c>
      <c r="G4029">
        <v>0</v>
      </c>
      <c r="H4029" t="s">
        <v>13876</v>
      </c>
      <c r="I4029" s="69" t="str">
        <f>"*"&amp;C4029</f>
        <v>*Ulrith (DS)</v>
      </c>
    </row>
    <row r="4030" spans="1:9" x14ac:dyDescent="0.25">
      <c r="A4030" t="s">
        <v>3756</v>
      </c>
      <c r="B4030">
        <f>COUNTIF(progressive!C$13:BW$227,'cards-dc.json'!I4332)</f>
        <v>1</v>
      </c>
      <c r="C4030" t="s">
        <v>8166</v>
      </c>
      <c r="D4030" t="s">
        <v>3816</v>
      </c>
      <c r="E4030" s="56" t="s">
        <v>3951</v>
      </c>
      <c r="F4030">
        <v>0</v>
      </c>
      <c r="G4030">
        <v>0</v>
      </c>
      <c r="H4030" t="s">
        <v>13877</v>
      </c>
      <c r="I4030" s="69" t="str">
        <f>"*"&amp;C4030</f>
        <v>*Ulvûn (BU)</v>
      </c>
    </row>
    <row r="4031" spans="1:9" x14ac:dyDescent="0.25">
      <c r="A4031" t="s">
        <v>1379</v>
      </c>
      <c r="B4031">
        <f>COUNTIF(progressive!C$13:BW$227,'cards-dc.json'!I1939)</f>
        <v>0</v>
      </c>
      <c r="C4031" t="s">
        <v>8167</v>
      </c>
      <c r="D4031" t="s">
        <v>3814</v>
      </c>
      <c r="E4031" s="56" t="s">
        <v>3927</v>
      </c>
      <c r="F4031" t="s">
        <v>9787</v>
      </c>
      <c r="G4031" t="s">
        <v>9784</v>
      </c>
      <c r="H4031" t="s">
        <v>13878</v>
      </c>
      <c r="I4031" s="69" t="str">
        <f>"*"&amp;C4031</f>
        <v>*Umagaur (BA)</v>
      </c>
    </row>
    <row r="4032" spans="1:9" x14ac:dyDescent="0.25">
      <c r="A4032" t="s">
        <v>761</v>
      </c>
      <c r="B4032">
        <f>COUNTIF(progressive!C$13:BW$227,'cards-dc.json'!I1130)</f>
        <v>0</v>
      </c>
      <c r="C4032" t="s">
        <v>8168</v>
      </c>
      <c r="D4032" t="s">
        <v>3820</v>
      </c>
      <c r="E4032" s="56" t="s">
        <v>3936</v>
      </c>
      <c r="F4032" t="s">
        <v>9789</v>
      </c>
      <c r="G4032" t="s">
        <v>9786</v>
      </c>
      <c r="H4032" t="s">
        <v>13879</v>
      </c>
      <c r="I4032" s="69" t="str">
        <f>"*"&amp;C4032</f>
        <v>*Umagaur the Pale (DM)</v>
      </c>
    </row>
    <row r="4033" spans="1:9" x14ac:dyDescent="0.25">
      <c r="A4033" t="s">
        <v>3753</v>
      </c>
      <c r="B4033">
        <f>COUNTIF(progressive!C$13:BW$227,'cards-dc.json'!I4327)</f>
        <v>0</v>
      </c>
      <c r="C4033" t="s">
        <v>8169</v>
      </c>
      <c r="D4033" t="s">
        <v>3837</v>
      </c>
      <c r="E4033" s="56" t="s">
        <v>3951</v>
      </c>
      <c r="F4033">
        <v>0</v>
      </c>
      <c r="G4033">
        <v>0</v>
      </c>
      <c r="H4033" t="s">
        <v>13880</v>
      </c>
      <c r="I4033" s="69" t="str">
        <f>"*"&amp;C4033</f>
        <v>*Umbar [H] (WR)</v>
      </c>
    </row>
    <row r="4034" spans="1:9" x14ac:dyDescent="0.25">
      <c r="A4034" t="s">
        <v>3753</v>
      </c>
      <c r="B4034">
        <f>COUNTIF(progressive!C$13:BW$227,'cards-dc.json'!I4328)</f>
        <v>0</v>
      </c>
      <c r="C4034" t="s">
        <v>8170</v>
      </c>
      <c r="D4034" t="s">
        <v>3837</v>
      </c>
      <c r="E4034" s="56" t="s">
        <v>3951</v>
      </c>
      <c r="F4034">
        <v>0</v>
      </c>
      <c r="G4034">
        <v>0</v>
      </c>
      <c r="H4034" t="s">
        <v>13881</v>
      </c>
      <c r="I4034" s="69" t="str">
        <f>"*"&amp;C4034</f>
        <v>*Umbar [M] (WR)</v>
      </c>
    </row>
    <row r="4035" spans="1:9" x14ac:dyDescent="0.25">
      <c r="A4035" t="s">
        <v>1104</v>
      </c>
      <c r="B4035">
        <f>COUNTIF(progressive!C$13:BW$227,'cards-dc.json'!I1547)</f>
        <v>0</v>
      </c>
      <c r="C4035" t="s">
        <v>8171</v>
      </c>
      <c r="D4035" t="s">
        <v>3825</v>
      </c>
      <c r="E4035" t="s">
        <v>3926</v>
      </c>
      <c r="F4035" t="s">
        <v>9791</v>
      </c>
      <c r="G4035" t="s">
        <v>9784</v>
      </c>
      <c r="H4035" t="s">
        <v>13882</v>
      </c>
      <c r="I4035" s="69" t="str">
        <f>"*"&amp;C4035</f>
        <v>*Umbarean Corsairs (LE)</v>
      </c>
    </row>
    <row r="4036" spans="1:9" x14ac:dyDescent="0.25">
      <c r="A4036" t="s">
        <v>3035</v>
      </c>
      <c r="B4036">
        <f>COUNTIF(progressive!C$13:BW$227,'cards-dc.json'!I2834)</f>
        <v>0</v>
      </c>
      <c r="C4036" t="s">
        <v>8172</v>
      </c>
      <c r="D4036" t="s">
        <v>3829</v>
      </c>
      <c r="E4036" s="56" t="s">
        <v>3951</v>
      </c>
      <c r="F4036">
        <v>0</v>
      </c>
      <c r="G4036">
        <v>0</v>
      </c>
      <c r="H4036" t="s">
        <v>13883</v>
      </c>
      <c r="I4036" s="69" t="str">
        <f>"*"&amp;C4036</f>
        <v>*Umli Traders (NW)</v>
      </c>
    </row>
    <row r="4037" spans="1:9" x14ac:dyDescent="0.25">
      <c r="A4037" t="s">
        <v>3036</v>
      </c>
      <c r="B4037">
        <f>COUNTIF(progressive!C$13:BW$227,'cards-dc.json'!I2835)</f>
        <v>0</v>
      </c>
      <c r="C4037" t="s">
        <v>8173</v>
      </c>
      <c r="D4037" t="s">
        <v>3829</v>
      </c>
      <c r="E4037" t="s">
        <v>3951</v>
      </c>
      <c r="F4037">
        <v>0</v>
      </c>
      <c r="G4037">
        <v>0</v>
      </c>
      <c r="H4037" t="s">
        <v>13884</v>
      </c>
      <c r="I4037" s="69" t="str">
        <f>"*"&amp;C4037</f>
        <v>*Umli-opportunists (NW)</v>
      </c>
    </row>
    <row r="4038" spans="1:9" x14ac:dyDescent="0.25">
      <c r="A4038" t="s">
        <v>1396</v>
      </c>
      <c r="B4038">
        <f>COUNTIF(progressive!C$13:BW$227,'cards-dc.json'!I1956)</f>
        <v>2</v>
      </c>
      <c r="C4038" t="s">
        <v>8174</v>
      </c>
      <c r="D4038" t="s">
        <v>3814</v>
      </c>
      <c r="E4038" t="s">
        <v>3927</v>
      </c>
      <c r="F4038" t="s">
        <v>9785</v>
      </c>
      <c r="G4038" t="s">
        <v>9786</v>
      </c>
      <c r="H4038" t="s">
        <v>13885</v>
      </c>
      <c r="I4038" s="69" t="str">
        <f>"*"&amp;C4038</f>
        <v>*Unabated in Malice (BA)</v>
      </c>
    </row>
    <row r="4039" spans="1:9" x14ac:dyDescent="0.25">
      <c r="A4039" t="s">
        <v>1105</v>
      </c>
      <c r="B4039">
        <f>COUNTIF(progressive!C$13:BW$227,'cards-dc.json'!I1548)</f>
        <v>0</v>
      </c>
      <c r="C4039" t="s">
        <v>8175</v>
      </c>
      <c r="D4039" t="s">
        <v>3825</v>
      </c>
      <c r="E4039" t="s">
        <v>3942</v>
      </c>
      <c r="F4039" t="s">
        <v>9790</v>
      </c>
      <c r="G4039" t="s">
        <v>9784</v>
      </c>
      <c r="H4039" t="s">
        <v>13886</v>
      </c>
      <c r="I4039" s="69" t="str">
        <f>"*"&amp;C4039</f>
        <v>*Under His Blow (LE)</v>
      </c>
    </row>
    <row r="4040" spans="1:9" x14ac:dyDescent="0.25">
      <c r="A4040" t="s">
        <v>2818</v>
      </c>
      <c r="B4040">
        <f>COUNTIF(progressive!C$13:BW$227,'cards-dc.json'!#REF!)</f>
        <v>0</v>
      </c>
      <c r="C4040" t="s">
        <v>8176</v>
      </c>
      <c r="D4040" t="s">
        <v>3827</v>
      </c>
      <c r="E4040" s="56" t="s">
        <v>3951</v>
      </c>
      <c r="F4040">
        <v>0</v>
      </c>
      <c r="G4040">
        <v>0</v>
      </c>
      <c r="H4040" t="s">
        <v>13887</v>
      </c>
      <c r="I4040" s="69" t="str">
        <f>"*"&amp;C4040</f>
        <v>*Under His Dominion (MM)</v>
      </c>
    </row>
    <row r="4041" spans="1:9" x14ac:dyDescent="0.25">
      <c r="A4041" t="s">
        <v>2694</v>
      </c>
      <c r="B4041">
        <f>COUNTIF(progressive!C$13:BW$227,'cards-dc.json'!#REF!)</f>
        <v>0</v>
      </c>
      <c r="C4041" t="s">
        <v>8177</v>
      </c>
      <c r="D4041" t="s">
        <v>3824</v>
      </c>
      <c r="E4041" t="s">
        <v>3951</v>
      </c>
      <c r="F4041">
        <v>0</v>
      </c>
      <c r="G4041">
        <v>0</v>
      </c>
      <c r="H4041" t="s">
        <v>13888</v>
      </c>
      <c r="I4041" s="69" t="str">
        <f>"*"&amp;C4041</f>
        <v>*Under His Fist (KN)</v>
      </c>
    </row>
    <row r="4042" spans="1:9" x14ac:dyDescent="0.25">
      <c r="A4042" t="s">
        <v>2615</v>
      </c>
      <c r="B4042">
        <f>COUNTIF(progressive!C$13:BW$227,'cards-dc.json'!I3995)</f>
        <v>0</v>
      </c>
      <c r="C4042" t="s">
        <v>8178</v>
      </c>
      <c r="D4042" t="s">
        <v>3823</v>
      </c>
      <c r="E4042" s="56" t="s">
        <v>3951</v>
      </c>
      <c r="F4042">
        <v>0</v>
      </c>
      <c r="G4042">
        <v>0</v>
      </c>
      <c r="H4042" t="s">
        <v>13889</v>
      </c>
      <c r="I4042" s="69" t="str">
        <f>"*"&amp;C4042</f>
        <v>*Under His Spell (GW)</v>
      </c>
    </row>
    <row r="4043" spans="1:9" x14ac:dyDescent="0.25">
      <c r="A4043" t="s">
        <v>1866</v>
      </c>
      <c r="B4043">
        <f>COUNTIF(progressive!C$13:BW$227,'cards-dc.json'!I2476)</f>
        <v>2</v>
      </c>
      <c r="C4043" t="s">
        <v>8179</v>
      </c>
      <c r="D4043" t="s">
        <v>3828</v>
      </c>
      <c r="E4043" t="s">
        <v>3951</v>
      </c>
      <c r="F4043">
        <v>0</v>
      </c>
      <c r="G4043">
        <v>0</v>
      </c>
      <c r="H4043" t="s">
        <v>13890</v>
      </c>
      <c r="I4043" s="69" t="str">
        <f>"*"&amp;C4043</f>
        <v>*Underneath the Shadow (NE)</v>
      </c>
    </row>
    <row r="4044" spans="1:9" x14ac:dyDescent="0.25">
      <c r="A4044" t="s">
        <v>1610</v>
      </c>
      <c r="B4044">
        <f>COUNTIF(progressive!C$13:BW$227,'cards-dc.json'!I2188)</f>
        <v>0</v>
      </c>
      <c r="C4044" t="s">
        <v>8180</v>
      </c>
      <c r="D4044" t="s">
        <v>3822</v>
      </c>
      <c r="E4044">
        <v>0</v>
      </c>
      <c r="F4044">
        <v>0</v>
      </c>
      <c r="G4044">
        <v>0</v>
      </c>
      <c r="H4044" t="s">
        <v>13891</v>
      </c>
      <c r="I4044" s="69" t="str">
        <f>"*"&amp;C4044</f>
        <v>*Ungolcrist (FB)</v>
      </c>
    </row>
    <row r="4045" spans="1:9" x14ac:dyDescent="0.25">
      <c r="A4045" t="s">
        <v>1397</v>
      </c>
      <c r="B4045">
        <f>COUNTIF(progressive!C$13:BW$227,'cards-dc.json'!I1957)</f>
        <v>0</v>
      </c>
      <c r="C4045" t="s">
        <v>8181</v>
      </c>
      <c r="D4045" t="s">
        <v>3814</v>
      </c>
      <c r="E4045" t="s">
        <v>3927</v>
      </c>
      <c r="F4045" t="s">
        <v>9785</v>
      </c>
      <c r="G4045" t="s">
        <v>9786</v>
      </c>
      <c r="H4045" t="s">
        <v>13892</v>
      </c>
      <c r="I4045" s="69" t="str">
        <f>"*"&amp;C4045</f>
        <v>*Ungoliant's Foul Issue (BA)</v>
      </c>
    </row>
    <row r="4046" spans="1:9" x14ac:dyDescent="0.25">
      <c r="A4046" t="s">
        <v>1398</v>
      </c>
      <c r="B4046">
        <f>COUNTIF(progressive!C$13:BW$227,'cards-dc.json'!I1958)</f>
        <v>0</v>
      </c>
      <c r="C4046" t="s">
        <v>8182</v>
      </c>
      <c r="D4046" t="s">
        <v>3814</v>
      </c>
      <c r="E4046" t="s">
        <v>3927</v>
      </c>
      <c r="F4046" t="s">
        <v>9785</v>
      </c>
      <c r="G4046" t="s">
        <v>9786</v>
      </c>
      <c r="H4046" t="s">
        <v>13893</v>
      </c>
      <c r="I4046" s="69" t="str">
        <f>"*"&amp;C4046</f>
        <v>*Ungoliant's Progeny (BA)</v>
      </c>
    </row>
    <row r="4047" spans="1:9" x14ac:dyDescent="0.25">
      <c r="A4047" t="s">
        <v>1106</v>
      </c>
      <c r="B4047">
        <f>COUNTIF(progressive!C$13:BW$227,'cards-dc.json'!I1549)</f>
        <v>0</v>
      </c>
      <c r="C4047" t="s">
        <v>8183</v>
      </c>
      <c r="D4047" t="s">
        <v>3825</v>
      </c>
      <c r="E4047" t="s">
        <v>3926</v>
      </c>
      <c r="F4047" t="s">
        <v>9791</v>
      </c>
      <c r="G4047" t="s">
        <v>9784</v>
      </c>
      <c r="H4047" t="s">
        <v>13894</v>
      </c>
      <c r="I4047" s="69" t="str">
        <f>"*"&amp;C4047</f>
        <v>*Ungol-orcs (LE)</v>
      </c>
    </row>
    <row r="4048" spans="1:9" x14ac:dyDescent="0.25">
      <c r="A4048" t="s">
        <v>1170</v>
      </c>
      <c r="B4048">
        <f>COUNTIF(progressive!C$13:BW$227,'cards-dc.json'!I1678)</f>
        <v>0</v>
      </c>
      <c r="C4048" t="s">
        <v>8184</v>
      </c>
      <c r="D4048" t="s">
        <v>3813</v>
      </c>
      <c r="E4048" s="56" t="s">
        <v>3936</v>
      </c>
      <c r="F4048" t="s">
        <v>9785</v>
      </c>
      <c r="G4048" t="s">
        <v>9786</v>
      </c>
      <c r="H4048" t="s">
        <v>13895</v>
      </c>
      <c r="I4048" s="69" t="str">
        <f>"*"&amp;C4048</f>
        <v>*Unhappy Blows (AS)</v>
      </c>
    </row>
    <row r="4049" spans="1:9" x14ac:dyDescent="0.25">
      <c r="A4049" t="s">
        <v>2795</v>
      </c>
      <c r="B4049">
        <f>COUNTIF(progressive!C$13:BW$227,'cards-dc.json'!I2984)</f>
        <v>0</v>
      </c>
      <c r="C4049" t="s">
        <v>8185</v>
      </c>
      <c r="D4049" t="s">
        <v>3826</v>
      </c>
      <c r="E4049" s="56" t="s">
        <v>3951</v>
      </c>
      <c r="F4049">
        <v>0</v>
      </c>
      <c r="G4049">
        <v>0</v>
      </c>
      <c r="H4049" t="s">
        <v>13896</v>
      </c>
      <c r="I4049" s="69" t="str">
        <f>"*"&amp;C4049</f>
        <v>*Unhappy World (ML)</v>
      </c>
    </row>
    <row r="4050" spans="1:9" x14ac:dyDescent="0.25">
      <c r="A4050" t="s">
        <v>2414</v>
      </c>
      <c r="B4050">
        <f>COUNTIF(progressive!C$13:BW$227,'cards-dc.json'!I3767)</f>
        <v>0</v>
      </c>
      <c r="C4050" t="s">
        <v>8186</v>
      </c>
      <c r="D4050" t="s">
        <v>3821</v>
      </c>
      <c r="E4050" t="s">
        <v>3951</v>
      </c>
      <c r="F4050">
        <v>0</v>
      </c>
      <c r="G4050">
        <v>0</v>
      </c>
      <c r="H4050" t="s">
        <v>13897</v>
      </c>
      <c r="I4050" s="69" t="str">
        <f>"*"&amp;C4050</f>
        <v>*Union of the Valdacli (DS)</v>
      </c>
    </row>
    <row r="4051" spans="1:9" x14ac:dyDescent="0.25">
      <c r="A4051" t="s">
        <v>3757</v>
      </c>
      <c r="B4051">
        <f>COUNTIF(progressive!C$13:BW$227,'cards-dc.json'!I4333)</f>
        <v>0</v>
      </c>
      <c r="C4051" t="s">
        <v>8187</v>
      </c>
      <c r="D4051" t="s">
        <v>3816</v>
      </c>
      <c r="E4051" s="56" t="s">
        <v>3951</v>
      </c>
      <c r="F4051">
        <v>0</v>
      </c>
      <c r="G4051">
        <v>0</v>
      </c>
      <c r="H4051" t="s">
        <v>13898</v>
      </c>
      <c r="I4051" s="69" t="str">
        <f>"*"&amp;C4051</f>
        <v>*Unor (BU)</v>
      </c>
    </row>
    <row r="4052" spans="1:9" x14ac:dyDescent="0.25">
      <c r="A4052" t="s">
        <v>2616</v>
      </c>
      <c r="B4052">
        <f>COUNTIF(progressive!C$13:BW$227,'cards-dc.json'!I3996)</f>
        <v>0</v>
      </c>
      <c r="C4052" t="s">
        <v>8188</v>
      </c>
      <c r="D4052" t="s">
        <v>3823</v>
      </c>
      <c r="E4052" t="s">
        <v>3951</v>
      </c>
      <c r="F4052">
        <v>0</v>
      </c>
      <c r="G4052">
        <v>0</v>
      </c>
      <c r="H4052" t="s">
        <v>13899</v>
      </c>
      <c r="I4052" s="69" t="str">
        <f>"*"&amp;C4052</f>
        <v>*Unquenchable Flames (GW)</v>
      </c>
    </row>
    <row r="4053" spans="1:9" x14ac:dyDescent="0.25">
      <c r="A4053" t="s">
        <v>2848</v>
      </c>
      <c r="B4053">
        <f>COUNTIF(progressive!C$13:BW$227,'cards-dc.json'!#REF!)</f>
        <v>0</v>
      </c>
      <c r="C4053" t="s">
        <v>8189</v>
      </c>
      <c r="D4053" t="s">
        <v>3827</v>
      </c>
      <c r="E4053" s="56" t="s">
        <v>3951</v>
      </c>
      <c r="F4053">
        <v>0</v>
      </c>
      <c r="G4053">
        <v>0</v>
      </c>
      <c r="H4053" t="s">
        <v>13900</v>
      </c>
      <c r="I4053" s="69" t="str">
        <f>"*"&amp;C4053</f>
        <v>*Unspeakable Beauty (MM)</v>
      </c>
    </row>
    <row r="4054" spans="1:9" x14ac:dyDescent="0.25">
      <c r="A4054" t="s">
        <v>9860</v>
      </c>
      <c r="B4054">
        <f>COUNTIF(progressive!C$13:BW$227,'cards-dc.json'!I3039)</f>
        <v>0</v>
      </c>
      <c r="C4054" t="s">
        <v>9933</v>
      </c>
      <c r="D4054" t="s">
        <v>3831</v>
      </c>
      <c r="H4054" t="s">
        <v>13901</v>
      </c>
      <c r="I4054" s="69" t="str">
        <f>"*"&amp;C4054</f>
        <v>*Until All Is Conquered (RS)</v>
      </c>
    </row>
    <row r="4055" spans="1:9" x14ac:dyDescent="0.25">
      <c r="A4055" t="s">
        <v>3733</v>
      </c>
      <c r="B4055">
        <f>COUNTIF(progressive!C$13:BW$227,'cards-dc.json'!I4297)</f>
        <v>0</v>
      </c>
      <c r="C4055" t="s">
        <v>8190</v>
      </c>
      <c r="D4055" t="s">
        <v>3837</v>
      </c>
      <c r="E4055" s="56" t="s">
        <v>3951</v>
      </c>
      <c r="F4055">
        <v>0</v>
      </c>
      <c r="G4055">
        <v>0</v>
      </c>
      <c r="H4055" t="s">
        <v>13902</v>
      </c>
      <c r="I4055" s="69" t="str">
        <f>"*"&amp;C4055</f>
        <v>*Upon the Deep Waters (WR)</v>
      </c>
    </row>
    <row r="4056" spans="1:9" x14ac:dyDescent="0.25">
      <c r="A4056" t="s">
        <v>3791</v>
      </c>
      <c r="C4056" t="s">
        <v>8191</v>
      </c>
      <c r="D4056" t="s">
        <v>3816</v>
      </c>
      <c r="E4056" t="s">
        <v>3951</v>
      </c>
      <c r="F4056">
        <v>0</v>
      </c>
      <c r="G4056">
        <v>0</v>
      </c>
      <c r="H4056" t="s">
        <v>13903</v>
      </c>
      <c r="I4056" s="69" t="str">
        <f>"*"&amp;C4056</f>
        <v>*Úrcheldor [H] (BU)</v>
      </c>
    </row>
    <row r="4057" spans="1:9" x14ac:dyDescent="0.25">
      <c r="A4057" t="s">
        <v>3791</v>
      </c>
      <c r="C4057" t="s">
        <v>8192</v>
      </c>
      <c r="D4057" t="s">
        <v>3816</v>
      </c>
      <c r="E4057" t="s">
        <v>3951</v>
      </c>
      <c r="F4057">
        <v>0</v>
      </c>
      <c r="G4057">
        <v>0</v>
      </c>
      <c r="H4057" t="s">
        <v>13904</v>
      </c>
      <c r="I4057" s="69" t="str">
        <f>"*"&amp;C4057</f>
        <v>*Úrcheldor [M] (BU)</v>
      </c>
    </row>
    <row r="4058" spans="1:9" x14ac:dyDescent="0.25">
      <c r="A4058" t="s">
        <v>3070</v>
      </c>
      <c r="B4058">
        <f>COUNTIF(progressive!C$13:BW$227,'cards-dc.json'!I2896)</f>
        <v>0</v>
      </c>
      <c r="C4058" t="s">
        <v>8193</v>
      </c>
      <c r="D4058" t="s">
        <v>3829</v>
      </c>
      <c r="E4058" s="56" t="s">
        <v>3951</v>
      </c>
      <c r="F4058">
        <v>0</v>
      </c>
      <c r="G4058">
        <v>0</v>
      </c>
      <c r="H4058" t="s">
        <v>13905</v>
      </c>
      <c r="I4058" s="69" t="str">
        <f>"*"&amp;C4058</f>
        <v>*Urdic Camp [H] (NW)</v>
      </c>
    </row>
    <row r="4059" spans="1:9" x14ac:dyDescent="0.25">
      <c r="A4059" t="s">
        <v>3070</v>
      </c>
      <c r="B4059">
        <f>COUNTIF(progressive!C$13:BW$227,'cards-dc.json'!I2897)</f>
        <v>0</v>
      </c>
      <c r="C4059" t="s">
        <v>8194</v>
      </c>
      <c r="D4059" t="s">
        <v>3829</v>
      </c>
      <c r="E4059" s="56" t="s">
        <v>3951</v>
      </c>
      <c r="F4059">
        <v>0</v>
      </c>
      <c r="G4059">
        <v>0</v>
      </c>
      <c r="H4059" t="s">
        <v>13906</v>
      </c>
      <c r="I4059" s="69" t="str">
        <f>"*"&amp;C4059</f>
        <v>*Urdic Camp [M] (NW)</v>
      </c>
    </row>
    <row r="4060" spans="1:9" x14ac:dyDescent="0.25">
      <c r="A4060" t="s">
        <v>2913</v>
      </c>
      <c r="B4060">
        <f>COUNTIF(progressive!C$13:BW$227,'cards-dc.json'!I2712)</f>
        <v>0</v>
      </c>
      <c r="C4060" t="s">
        <v>8195</v>
      </c>
      <c r="D4060" t="s">
        <v>3829</v>
      </c>
      <c r="E4060" s="56" t="s">
        <v>3951</v>
      </c>
      <c r="F4060">
        <v>0</v>
      </c>
      <c r="G4060">
        <v>0</v>
      </c>
      <c r="H4060" t="s">
        <v>13907</v>
      </c>
      <c r="I4060" s="69" t="str">
        <f>"*"&amp;C4060</f>
        <v>*Urdic Invaders (NW)</v>
      </c>
    </row>
    <row r="4061" spans="1:9" x14ac:dyDescent="0.25">
      <c r="A4061" t="s">
        <v>2721</v>
      </c>
      <c r="B4061">
        <f>COUNTIF(progressive!C$13:BW$227,'cards-dc.json'!I2909)</f>
        <v>0</v>
      </c>
      <c r="C4061" t="s">
        <v>8196</v>
      </c>
      <c r="D4061" t="s">
        <v>3826</v>
      </c>
      <c r="E4061" t="s">
        <v>3951</v>
      </c>
      <c r="F4061">
        <v>0</v>
      </c>
      <c r="G4061">
        <v>0</v>
      </c>
      <c r="H4061" t="s">
        <v>13908</v>
      </c>
      <c r="I4061" s="69" t="str">
        <f>"*"&amp;C4061</f>
        <v>*Urdrak (ML)</v>
      </c>
    </row>
    <row r="4062" spans="1:9" x14ac:dyDescent="0.25">
      <c r="A4062" t="s">
        <v>3274</v>
      </c>
      <c r="B4062">
        <f>COUNTIF(progressive!C$13:BW$227,'cards-dc.json'!#REF!)</f>
        <v>0</v>
      </c>
      <c r="C4062" t="s">
        <v>8197</v>
      </c>
      <c r="D4062" t="s">
        <v>3832</v>
      </c>
      <c r="E4062" t="s">
        <v>3951</v>
      </c>
      <c r="F4062">
        <v>0</v>
      </c>
      <c r="G4062">
        <v>0</v>
      </c>
      <c r="H4062" t="s">
        <v>13909</v>
      </c>
      <c r="I4062" s="69" t="str">
        <f>"*"&amp;C4062</f>
        <v>*Ûrêkhâd (SL)</v>
      </c>
    </row>
    <row r="4063" spans="1:9" x14ac:dyDescent="0.25">
      <c r="A4063" t="s">
        <v>3458</v>
      </c>
      <c r="B4063">
        <f>COUNTIF(progressive!C$13:BW$227,'cards-dc.json'!I4134)</f>
        <v>0</v>
      </c>
      <c r="C4063" t="s">
        <v>8198</v>
      </c>
      <c r="D4063" t="s">
        <v>3832</v>
      </c>
      <c r="E4063" s="56" t="s">
        <v>3951</v>
      </c>
      <c r="F4063">
        <v>0</v>
      </c>
      <c r="G4063">
        <v>0</v>
      </c>
      <c r="H4063" t="s">
        <v>13910</v>
      </c>
      <c r="I4063" s="69" t="str">
        <f>"*"&amp;C4063</f>
        <v>*Ûrêzâyan [H] (SL)</v>
      </c>
    </row>
    <row r="4064" spans="1:9" x14ac:dyDescent="0.25">
      <c r="A4064" t="s">
        <v>3458</v>
      </c>
      <c r="B4064">
        <f>COUNTIF(progressive!C$13:BW$227,'cards-dc.json'!I4135)</f>
        <v>0</v>
      </c>
      <c r="C4064" t="s">
        <v>8199</v>
      </c>
      <c r="D4064" t="s">
        <v>3832</v>
      </c>
      <c r="E4064" s="56" t="s">
        <v>3951</v>
      </c>
      <c r="F4064">
        <v>0</v>
      </c>
      <c r="G4064">
        <v>0</v>
      </c>
      <c r="H4064" t="s">
        <v>13911</v>
      </c>
      <c r="I4064" s="69" t="str">
        <f>"*"&amp;C4064</f>
        <v>*Ûrêzâyan [M] (SL)</v>
      </c>
    </row>
    <row r="4065" spans="1:9" x14ac:dyDescent="0.25">
      <c r="A4065" t="s">
        <v>3275</v>
      </c>
      <c r="B4065">
        <f>COUNTIF(progressive!C$13:BW$227,'cards-dc.json'!#REF!)</f>
        <v>0</v>
      </c>
      <c r="C4065" t="s">
        <v>8200</v>
      </c>
      <c r="D4065" t="s">
        <v>3832</v>
      </c>
      <c r="E4065" t="s">
        <v>3951</v>
      </c>
      <c r="F4065">
        <v>0</v>
      </c>
      <c r="G4065">
        <v>0</v>
      </c>
      <c r="H4065" t="s">
        <v>13912</v>
      </c>
      <c r="I4065" s="69" t="str">
        <f>"*"&amp;C4065</f>
        <v>*Ûrezîr (SL)</v>
      </c>
    </row>
    <row r="4066" spans="1:9" x14ac:dyDescent="0.25">
      <c r="A4066" t="s">
        <v>847</v>
      </c>
      <c r="B4066">
        <f>COUNTIF(progressive!C$13:BW$227,'cards-dc.json'!I1216)</f>
        <v>0</v>
      </c>
      <c r="C4066" t="s">
        <v>8201</v>
      </c>
      <c r="D4066" t="s">
        <v>3820</v>
      </c>
      <c r="E4066" s="56" t="s">
        <v>3935</v>
      </c>
      <c r="F4066" t="s">
        <v>9793</v>
      </c>
      <c r="G4066" t="s">
        <v>9788</v>
      </c>
      <c r="H4066" t="s">
        <v>13913</v>
      </c>
      <c r="I4066" s="69" t="str">
        <f>"*"&amp;C4066</f>
        <v>*Urlurtsu Nurn [H] (DM)</v>
      </c>
    </row>
    <row r="4067" spans="1:9" x14ac:dyDescent="0.25">
      <c r="A4067" t="s">
        <v>847</v>
      </c>
      <c r="B4067">
        <f>COUNTIF(progressive!C$13:BW$227,'cards-dc.json'!I1631)</f>
        <v>0</v>
      </c>
      <c r="C4067" t="s">
        <v>8202</v>
      </c>
      <c r="D4067" t="s">
        <v>3825</v>
      </c>
      <c r="E4067" t="s">
        <v>3927</v>
      </c>
      <c r="F4067" t="s">
        <v>9793</v>
      </c>
      <c r="G4067" t="s">
        <v>9784</v>
      </c>
      <c r="H4067" t="s">
        <v>13914</v>
      </c>
      <c r="I4067" s="69" t="str">
        <f>"*"&amp;C4067</f>
        <v>*Urlurtsu Nurn [M] (LE)</v>
      </c>
    </row>
    <row r="4068" spans="1:9" x14ac:dyDescent="0.25">
      <c r="A4068" t="s">
        <v>3459</v>
      </c>
      <c r="B4068">
        <f>COUNTIF(progressive!C$13:BW$227,'cards-dc.json'!I4136)</f>
        <v>1</v>
      </c>
      <c r="C4068" t="s">
        <v>8203</v>
      </c>
      <c r="D4068" t="s">
        <v>3832</v>
      </c>
      <c r="E4068" s="56" t="s">
        <v>3951</v>
      </c>
      <c r="F4068">
        <v>0</v>
      </c>
      <c r="G4068">
        <v>0</v>
      </c>
      <c r="H4068" t="s">
        <v>13915</v>
      </c>
      <c r="I4068" s="69" t="str">
        <f>"*"&amp;C4068</f>
        <v>*Urud-an-Khibil [H] (SL)</v>
      </c>
    </row>
    <row r="4069" spans="1:9" x14ac:dyDescent="0.25">
      <c r="A4069" t="s">
        <v>3459</v>
      </c>
      <c r="B4069">
        <f>COUNTIF(progressive!C$13:BW$227,'cards-dc.json'!I4137)</f>
        <v>0</v>
      </c>
      <c r="C4069" t="s">
        <v>8204</v>
      </c>
      <c r="D4069" t="s">
        <v>3832</v>
      </c>
      <c r="E4069" s="56" t="s">
        <v>3951</v>
      </c>
      <c r="F4069">
        <v>0</v>
      </c>
      <c r="G4069">
        <v>0</v>
      </c>
      <c r="H4069" t="s">
        <v>13915</v>
      </c>
      <c r="I4069" s="69" t="str">
        <f>"*"&amp;C4069</f>
        <v>*Urud-an-Khibil [M] (SL)</v>
      </c>
    </row>
    <row r="4070" spans="1:9" x14ac:dyDescent="0.25">
      <c r="A4070" t="s">
        <v>2501</v>
      </c>
      <c r="B4070">
        <f>COUNTIF(progressive!C$13:BW$227,'cards-dc.json'!I3882)</f>
        <v>2</v>
      </c>
      <c r="C4070" t="s">
        <v>8205</v>
      </c>
      <c r="D4070" t="s">
        <v>3823</v>
      </c>
      <c r="E4070" t="s">
        <v>3951</v>
      </c>
      <c r="F4070">
        <v>0</v>
      </c>
      <c r="G4070">
        <v>0</v>
      </c>
      <c r="H4070" t="s">
        <v>13916</v>
      </c>
      <c r="I4070" s="69" t="str">
        <f>"*"&amp;C4070</f>
        <v>*Uruial (GW)</v>
      </c>
    </row>
    <row r="4071" spans="1:9" x14ac:dyDescent="0.25">
      <c r="A4071" t="s">
        <v>1107</v>
      </c>
      <c r="B4071">
        <f>COUNTIF(progressive!C$13:BW$227,'cards-dc.json'!I1550)</f>
        <v>0</v>
      </c>
      <c r="C4071" t="s">
        <v>8206</v>
      </c>
      <c r="D4071" t="s">
        <v>3825</v>
      </c>
      <c r="E4071" t="s">
        <v>3927</v>
      </c>
      <c r="F4071" t="s">
        <v>9791</v>
      </c>
      <c r="G4071" t="s">
        <v>9784</v>
      </c>
      <c r="H4071" t="s">
        <v>13917</v>
      </c>
      <c r="I4071" s="69" t="str">
        <f>"*"&amp;C4071</f>
        <v>*Uruk-hai (LE)</v>
      </c>
    </row>
    <row r="4072" spans="1:9" x14ac:dyDescent="0.25">
      <c r="A4072" t="s">
        <v>943</v>
      </c>
      <c r="B4072">
        <f>COUNTIF(progressive!C$13:BW$227,'cards-dc.json'!I1358)</f>
        <v>5</v>
      </c>
      <c r="C4072" t="s">
        <v>8207</v>
      </c>
      <c r="D4072" t="s">
        <v>3825</v>
      </c>
      <c r="E4072" t="s">
        <v>3927</v>
      </c>
      <c r="F4072" t="s">
        <v>9789</v>
      </c>
      <c r="G4072" t="s">
        <v>9786</v>
      </c>
      <c r="H4072" t="s">
        <v>13918</v>
      </c>
      <c r="I4072" s="69" t="str">
        <f>"*"&amp;C4072</f>
        <v>*Uruk-lieutenant (LE)</v>
      </c>
    </row>
    <row r="4073" spans="1:9" x14ac:dyDescent="0.25">
      <c r="A4073" t="s">
        <v>2179</v>
      </c>
      <c r="B4073">
        <f>COUNTIF(progressive!C$13:BW$227,'cards-dc.json'!I3485)</f>
        <v>0</v>
      </c>
      <c r="C4073" t="s">
        <v>8208</v>
      </c>
      <c r="D4073" t="s">
        <v>3817</v>
      </c>
      <c r="E4073" t="s">
        <v>3951</v>
      </c>
      <c r="F4073">
        <v>0</v>
      </c>
      <c r="G4073">
        <v>0</v>
      </c>
      <c r="H4073" t="s">
        <v>10124</v>
      </c>
      <c r="I4073" s="69" t="str">
        <f>"*"&amp;C4073</f>
        <v>*Ûsakan (CA)</v>
      </c>
    </row>
    <row r="4074" spans="1:9" x14ac:dyDescent="0.25">
      <c r="A4074" t="s">
        <v>2180</v>
      </c>
      <c r="B4074">
        <f>COUNTIF(progressive!C$13:BW$227,'cards-dc.json'!I3486)</f>
        <v>0</v>
      </c>
      <c r="C4074" t="s">
        <v>8209</v>
      </c>
      <c r="D4074" t="s">
        <v>3817</v>
      </c>
      <c r="E4074" t="s">
        <v>3951</v>
      </c>
      <c r="F4074">
        <v>0</v>
      </c>
      <c r="G4074">
        <v>0</v>
      </c>
      <c r="H4074" t="s">
        <v>10124</v>
      </c>
      <c r="I4074" s="69" t="str">
        <f>"*"&amp;C4074</f>
        <v>*Ûsakan Bay (CA)</v>
      </c>
    </row>
    <row r="4075" spans="1:9" x14ac:dyDescent="0.25">
      <c r="A4075" t="s">
        <v>3084</v>
      </c>
      <c r="B4075">
        <f>COUNTIF(progressive!C$13:BW$227,'cards-dc.json'!#REF!)</f>
        <v>0</v>
      </c>
      <c r="C4075" t="s">
        <v>8210</v>
      </c>
      <c r="D4075" t="s">
        <v>3830</v>
      </c>
      <c r="E4075" s="56" t="s">
        <v>3951</v>
      </c>
      <c r="F4075">
        <v>0</v>
      </c>
      <c r="G4075">
        <v>0</v>
      </c>
      <c r="H4075" t="s">
        <v>13919</v>
      </c>
      <c r="I4075" s="69" t="str">
        <f>"*"&amp;C4075</f>
        <v>*Use and Old Age Accepted (RN)</v>
      </c>
    </row>
    <row r="4076" spans="1:9" x14ac:dyDescent="0.25">
      <c r="A4076" t="s">
        <v>402</v>
      </c>
      <c r="B4076">
        <f>COUNTIF(progressive!C$13:BW$227,'cards-dc.json'!I407)</f>
        <v>0</v>
      </c>
      <c r="C4076" t="s">
        <v>8211</v>
      </c>
      <c r="D4076" t="s">
        <v>3835</v>
      </c>
      <c r="E4076" s="56" t="s">
        <v>3926</v>
      </c>
      <c r="F4076" t="s">
        <v>9790</v>
      </c>
      <c r="G4076" t="s">
        <v>9788</v>
      </c>
      <c r="H4076" t="s">
        <v>13920</v>
      </c>
      <c r="I4076" s="69" t="str">
        <f>"*"&amp;C4076</f>
        <v>*Use Palantír (TW)</v>
      </c>
    </row>
    <row r="4077" spans="1:9" x14ac:dyDescent="0.25">
      <c r="A4077" t="s">
        <v>1998</v>
      </c>
      <c r="B4077">
        <f>COUNTIF(progressive!C$13:BW$227,'cards-dc.json'!I2610)</f>
        <v>0</v>
      </c>
      <c r="C4077" t="s">
        <v>8212</v>
      </c>
      <c r="D4077" t="s">
        <v>3828</v>
      </c>
      <c r="E4077" t="s">
        <v>3951</v>
      </c>
      <c r="F4077">
        <v>0</v>
      </c>
      <c r="G4077">
        <v>0</v>
      </c>
      <c r="H4077" t="s">
        <v>13921</v>
      </c>
      <c r="I4077" s="69" t="str">
        <f>"*"&amp;C4077</f>
        <v>*Use with Terrible Effect (NE)</v>
      </c>
    </row>
    <row r="4078" spans="1:9" x14ac:dyDescent="0.25">
      <c r="A4078" t="s">
        <v>1250</v>
      </c>
      <c r="B4078">
        <f>COUNTIF(progressive!C$13:BW$227,'cards-dc.json'!I1766)</f>
        <v>0</v>
      </c>
      <c r="C4078" t="s">
        <v>8213</v>
      </c>
      <c r="D4078" t="s">
        <v>3813</v>
      </c>
      <c r="E4078" t="s">
        <v>3936</v>
      </c>
      <c r="F4078" t="s">
        <v>9790</v>
      </c>
      <c r="G4078" t="s">
        <v>9784</v>
      </c>
      <c r="H4078" t="s">
        <v>13922</v>
      </c>
      <c r="I4078" s="69" t="str">
        <f>"*"&amp;C4078</f>
        <v>*Use Your Legs (AS)</v>
      </c>
    </row>
    <row r="4079" spans="1:9" x14ac:dyDescent="0.25">
      <c r="A4079" t="s">
        <v>1251</v>
      </c>
      <c r="B4079">
        <f>COUNTIF(progressive!C$13:BW$227,'cards-dc.json'!I1767)</f>
        <v>0</v>
      </c>
      <c r="C4079" t="s">
        <v>8214</v>
      </c>
      <c r="D4079" t="s">
        <v>3813</v>
      </c>
      <c r="E4079" t="s">
        <v>3941</v>
      </c>
      <c r="F4079" t="s">
        <v>9783</v>
      </c>
      <c r="G4079" t="s">
        <v>9784</v>
      </c>
      <c r="H4079" t="s">
        <v>13923</v>
      </c>
      <c r="I4079" s="69" t="str">
        <f>"*"&amp;C4079</f>
        <v>*Usriev of Treachery (AS)</v>
      </c>
    </row>
    <row r="4080" spans="1:9" x14ac:dyDescent="0.25">
      <c r="A4080" t="s">
        <v>3306</v>
      </c>
      <c r="B4080">
        <f>COUNTIF(progressive!C$13:BW$227,'cards-dc.json'!#REF!)</f>
        <v>0</v>
      </c>
      <c r="C4080" t="s">
        <v>8215</v>
      </c>
      <c r="D4080" t="s">
        <v>3832</v>
      </c>
      <c r="E4080" s="56" t="s">
        <v>3951</v>
      </c>
      <c r="F4080">
        <v>0</v>
      </c>
      <c r="G4080">
        <v>0</v>
      </c>
      <c r="H4080" t="s">
        <v>13924</v>
      </c>
      <c r="I4080" s="69" t="str">
        <f>"*"&amp;C4080</f>
        <v>*Uvag-aak (SL)</v>
      </c>
    </row>
    <row r="4081" spans="1:9" x14ac:dyDescent="0.25">
      <c r="A4081" t="s">
        <v>177</v>
      </c>
      <c r="B4081">
        <f>COUNTIF(progressive!C$13:BW$227,'cards-dc.json'!I181)</f>
        <v>0</v>
      </c>
      <c r="C4081" t="s">
        <v>8216</v>
      </c>
      <c r="D4081" t="s">
        <v>3835</v>
      </c>
      <c r="E4081" t="s">
        <v>3927</v>
      </c>
      <c r="F4081" t="s">
        <v>9789</v>
      </c>
      <c r="G4081" t="s">
        <v>9786</v>
      </c>
      <c r="H4081" t="s">
        <v>13925</v>
      </c>
      <c r="I4081" s="69" t="str">
        <f>"*"&amp;C4081</f>
        <v>*Ûvatha the Horseman (TW)</v>
      </c>
    </row>
    <row r="4082" spans="1:9" x14ac:dyDescent="0.25">
      <c r="A4082" t="s">
        <v>906</v>
      </c>
      <c r="B4082">
        <f>COUNTIF(progressive!C$13:BW$227,'cards-dc.json'!I1275)</f>
        <v>0</v>
      </c>
      <c r="C4082" t="s">
        <v>8217</v>
      </c>
      <c r="D4082" t="s">
        <v>3825</v>
      </c>
      <c r="E4082" s="56" t="s">
        <v>3925</v>
      </c>
      <c r="F4082" t="s">
        <v>9787</v>
      </c>
      <c r="G4082" t="s">
        <v>9794</v>
      </c>
      <c r="H4082" t="s">
        <v>13926</v>
      </c>
      <c r="I4082" s="69" t="str">
        <f>"*"&amp;C4082</f>
        <v>*Ûvatha the Ringwraith (LE)</v>
      </c>
    </row>
    <row r="4083" spans="1:9" x14ac:dyDescent="0.25">
      <c r="A4083" t="s">
        <v>1108</v>
      </c>
      <c r="B4083">
        <f>COUNTIF(progressive!C$13:BW$227,'cards-dc.json'!I1551)</f>
        <v>0</v>
      </c>
      <c r="C4083" t="s">
        <v>8218</v>
      </c>
      <c r="D4083" t="s">
        <v>3825</v>
      </c>
      <c r="E4083" t="s">
        <v>3927</v>
      </c>
      <c r="F4083" t="s">
        <v>9790</v>
      </c>
      <c r="G4083" t="s">
        <v>9784</v>
      </c>
      <c r="H4083" t="s">
        <v>13927</v>
      </c>
      <c r="I4083" s="69" t="str">
        <f>"*"&amp;C4083</f>
        <v>*Ûvatha Unleashed (LE)</v>
      </c>
    </row>
    <row r="4084" spans="1:9" x14ac:dyDescent="0.25">
      <c r="A4084" t="s">
        <v>3276</v>
      </c>
      <c r="B4084">
        <f>COUNTIF(progressive!C$13:BW$227,'cards-dc.json'!#REF!)</f>
        <v>0</v>
      </c>
      <c r="C4084" t="s">
        <v>8219</v>
      </c>
      <c r="D4084" t="s">
        <v>3832</v>
      </c>
      <c r="E4084" t="s">
        <v>3951</v>
      </c>
      <c r="F4084">
        <v>0</v>
      </c>
      <c r="G4084">
        <v>0</v>
      </c>
      <c r="H4084" t="s">
        <v>13928</v>
      </c>
      <c r="I4084" s="69" t="str">
        <f>"*"&amp;C4084</f>
        <v>*Vaal Gark (SL)</v>
      </c>
    </row>
    <row r="4085" spans="1:9" x14ac:dyDescent="0.25">
      <c r="A4085" t="s">
        <v>2441</v>
      </c>
      <c r="B4085">
        <f>COUNTIF(progressive!C$13:BW$227,'cards-dc.json'!I3818)</f>
        <v>0</v>
      </c>
      <c r="C4085" t="s">
        <v>8220</v>
      </c>
      <c r="D4085" t="s">
        <v>3821</v>
      </c>
      <c r="E4085" t="s">
        <v>3951</v>
      </c>
      <c r="F4085">
        <v>0</v>
      </c>
      <c r="G4085">
        <v>0</v>
      </c>
      <c r="H4085" t="s">
        <v>13929</v>
      </c>
      <c r="I4085" s="69" t="str">
        <f>"*"&amp;C4085</f>
        <v>*Valagalen [H] (DS)</v>
      </c>
    </row>
    <row r="4086" spans="1:9" x14ac:dyDescent="0.25">
      <c r="A4086" t="s">
        <v>2441</v>
      </c>
      <c r="B4086">
        <f>COUNTIF(progressive!C$13:BW$227,'cards-dc.json'!I3819)</f>
        <v>0</v>
      </c>
      <c r="C4086" t="s">
        <v>8221</v>
      </c>
      <c r="D4086" t="s">
        <v>3821</v>
      </c>
      <c r="E4086" t="s">
        <v>3951</v>
      </c>
      <c r="F4086">
        <v>0</v>
      </c>
      <c r="G4086">
        <v>0</v>
      </c>
      <c r="H4086" t="s">
        <v>13930</v>
      </c>
      <c r="I4086" s="69" t="str">
        <f>"*"&amp;C4086</f>
        <v>*Valagalen [M] (DS)</v>
      </c>
    </row>
    <row r="4087" spans="1:9" x14ac:dyDescent="0.25">
      <c r="A4087" t="s">
        <v>2149</v>
      </c>
      <c r="B4087">
        <f>COUNTIF(progressive!C$13:BW$227,'cards-dc.json'!I3455)</f>
        <v>0</v>
      </c>
      <c r="C4087" t="s">
        <v>8222</v>
      </c>
      <c r="D4087" t="s">
        <v>3817</v>
      </c>
      <c r="E4087" t="s">
        <v>3951</v>
      </c>
      <c r="F4087">
        <v>0</v>
      </c>
      <c r="G4087">
        <v>0</v>
      </c>
      <c r="H4087" t="s">
        <v>13931</v>
      </c>
      <c r="I4087" s="69" t="str">
        <f>"*"&amp;C4087</f>
        <v>*Valandor (CA)</v>
      </c>
    </row>
    <row r="4088" spans="1:9" x14ac:dyDescent="0.25">
      <c r="A4088" t="s">
        <v>481</v>
      </c>
      <c r="B4088">
        <f>COUNTIF(progressive!C$13:BW$227,'cards-dc.json'!I1632)</f>
        <v>0</v>
      </c>
      <c r="C4088" t="s">
        <v>8224</v>
      </c>
      <c r="D4088" t="s">
        <v>3825</v>
      </c>
      <c r="E4088" t="s">
        <v>3933</v>
      </c>
      <c r="F4088" t="s">
        <v>9793</v>
      </c>
      <c r="G4088" t="s">
        <v>9784</v>
      </c>
      <c r="H4088" t="s">
        <v>13932</v>
      </c>
      <c r="I4088" s="69" t="str">
        <f>"*"&amp;C4088</f>
        <v>*Vale of Erech [M] (LE)</v>
      </c>
    </row>
    <row r="4089" spans="1:9" x14ac:dyDescent="0.25">
      <c r="A4089" t="s">
        <v>481</v>
      </c>
      <c r="B4089">
        <f>COUNTIF(progressive!C$13:BW$227,'cards-dc.json'!I486)</f>
        <v>0</v>
      </c>
      <c r="C4089" t="s">
        <v>8223</v>
      </c>
      <c r="D4089" t="s">
        <v>3835</v>
      </c>
      <c r="E4089" t="s">
        <v>3927</v>
      </c>
      <c r="F4089" t="s">
        <v>9793</v>
      </c>
      <c r="G4089" t="s">
        <v>9788</v>
      </c>
      <c r="H4089" t="s">
        <v>13933</v>
      </c>
      <c r="I4089" s="69" t="str">
        <f>"*"&amp;C4089</f>
        <v>*Vale of Erech [H] (TW)</v>
      </c>
    </row>
    <row r="4090" spans="1:9" x14ac:dyDescent="0.25">
      <c r="A4090" t="s">
        <v>2695</v>
      </c>
      <c r="B4090">
        <f>COUNTIF(progressive!C$13:BW$227,'cards-dc.json'!#REF!)</f>
        <v>0</v>
      </c>
      <c r="C4090" t="s">
        <v>8225</v>
      </c>
      <c r="D4090" t="s">
        <v>3824</v>
      </c>
      <c r="E4090" t="s">
        <v>3951</v>
      </c>
      <c r="F4090">
        <v>0</v>
      </c>
      <c r="G4090">
        <v>0</v>
      </c>
      <c r="H4090" t="s">
        <v>13934</v>
      </c>
      <c r="I4090" s="69" t="str">
        <f>"*"&amp;C4090</f>
        <v>*Valglin (KN)</v>
      </c>
    </row>
    <row r="4091" spans="1:9" x14ac:dyDescent="0.25">
      <c r="A4091" t="s">
        <v>647</v>
      </c>
      <c r="B4091">
        <f>COUNTIF(progressive!C$13:BW$227,'cards-dc.json'!I1016)</f>
        <v>1</v>
      </c>
      <c r="C4091" t="s">
        <v>8226</v>
      </c>
      <c r="D4091" t="s">
        <v>3833</v>
      </c>
      <c r="E4091" t="s">
        <v>3937</v>
      </c>
      <c r="F4091" t="s">
        <v>9783</v>
      </c>
      <c r="G4091" t="s">
        <v>9788</v>
      </c>
      <c r="H4091" t="s">
        <v>13935</v>
      </c>
      <c r="I4091" s="69" t="str">
        <f>"*"&amp;C4091</f>
        <v>*Valiant Sword (TD)</v>
      </c>
    </row>
    <row r="4092" spans="1:9" x14ac:dyDescent="0.25">
      <c r="A4092" t="s">
        <v>2150</v>
      </c>
      <c r="B4092">
        <f>COUNTIF(progressive!C$13:BW$227,'cards-dc.json'!I3456)</f>
        <v>0</v>
      </c>
      <c r="C4092" t="s">
        <v>8227</v>
      </c>
      <c r="D4092" t="s">
        <v>3817</v>
      </c>
      <c r="E4092" t="s">
        <v>3951</v>
      </c>
      <c r="F4092">
        <v>0</v>
      </c>
      <c r="G4092">
        <v>0</v>
      </c>
      <c r="H4092" t="s">
        <v>13936</v>
      </c>
      <c r="I4092" s="69" t="str">
        <f>"*"&amp;C4092</f>
        <v>*Valkrist (CA)</v>
      </c>
    </row>
    <row r="4093" spans="1:9" x14ac:dyDescent="0.25">
      <c r="A4093" t="s">
        <v>2111</v>
      </c>
      <c r="B4093">
        <f>COUNTIF(progressive!C$13:BW$227,'cards-dc.json'!I3413)</f>
        <v>0</v>
      </c>
      <c r="C4093" t="s">
        <v>8228</v>
      </c>
      <c r="D4093" t="s">
        <v>3815</v>
      </c>
      <c r="E4093" t="s">
        <v>3951</v>
      </c>
      <c r="F4093">
        <v>0</v>
      </c>
      <c r="G4093">
        <v>0</v>
      </c>
      <c r="H4093" t="s">
        <v>13937</v>
      </c>
      <c r="I4093" s="69" t="str">
        <f>"*"&amp;C4093</f>
        <v>*Valley of Tombs [H] (BO)</v>
      </c>
    </row>
    <row r="4094" spans="1:9" x14ac:dyDescent="0.25">
      <c r="A4094" t="s">
        <v>2111</v>
      </c>
      <c r="B4094">
        <f>COUNTIF(progressive!C$13:BW$227,'cards-dc.json'!I3414)</f>
        <v>0</v>
      </c>
      <c r="C4094" t="s">
        <v>8229</v>
      </c>
      <c r="D4094" t="s">
        <v>3815</v>
      </c>
      <c r="E4094" t="s">
        <v>3951</v>
      </c>
      <c r="F4094">
        <v>0</v>
      </c>
      <c r="G4094">
        <v>0</v>
      </c>
      <c r="H4094" t="s">
        <v>13938</v>
      </c>
      <c r="I4094" s="69" t="str">
        <f>"*"&amp;C4094</f>
        <v>*Valley of Tombs [M] (BO)</v>
      </c>
    </row>
    <row r="4095" spans="1:9" x14ac:dyDescent="0.25">
      <c r="A4095" t="s">
        <v>1999</v>
      </c>
      <c r="B4095">
        <f>COUNTIF(progressive!C$13:BW$227,'cards-dc.json'!I2611)</f>
        <v>0</v>
      </c>
      <c r="C4095" t="s">
        <v>8230</v>
      </c>
      <c r="D4095" t="s">
        <v>3828</v>
      </c>
      <c r="E4095" t="s">
        <v>3951</v>
      </c>
      <c r="F4095">
        <v>0</v>
      </c>
      <c r="G4095">
        <v>0</v>
      </c>
      <c r="H4095" t="s">
        <v>13939</v>
      </c>
      <c r="I4095" s="69" t="str">
        <f>"*"&amp;C4095</f>
        <v>*Valleys Have Ears (NE)</v>
      </c>
    </row>
    <row r="4096" spans="1:9" x14ac:dyDescent="0.25">
      <c r="A4096" t="s">
        <v>2151</v>
      </c>
      <c r="B4096">
        <f>COUNTIF(progressive!C$13:BW$227,'cards-dc.json'!I3457)</f>
        <v>4</v>
      </c>
      <c r="C4096" t="s">
        <v>8231</v>
      </c>
      <c r="D4096" t="s">
        <v>3817</v>
      </c>
      <c r="E4096" t="s">
        <v>3951</v>
      </c>
      <c r="F4096">
        <v>0</v>
      </c>
      <c r="G4096">
        <v>0</v>
      </c>
      <c r="H4096" t="s">
        <v>13940</v>
      </c>
      <c r="I4096" s="69" t="str">
        <f>"*"&amp;C4096</f>
        <v>*Vallin (CA)</v>
      </c>
    </row>
    <row r="4097" spans="1:9" x14ac:dyDescent="0.25">
      <c r="A4097" t="s">
        <v>2152</v>
      </c>
      <c r="B4097">
        <f>COUNTIF(progressive!C$13:BW$227,'cards-dc.json'!I3458)</f>
        <v>0</v>
      </c>
      <c r="C4097" t="s">
        <v>8232</v>
      </c>
      <c r="D4097" t="s">
        <v>3817</v>
      </c>
      <c r="E4097" t="s">
        <v>3951</v>
      </c>
      <c r="F4097">
        <v>0</v>
      </c>
      <c r="G4097">
        <v>0</v>
      </c>
      <c r="H4097" t="s">
        <v>13941</v>
      </c>
      <c r="I4097" s="69" t="str">
        <f>"*"&amp;C4097</f>
        <v>*Vallome (CA)</v>
      </c>
    </row>
    <row r="4098" spans="1:9" x14ac:dyDescent="0.25">
      <c r="A4098" t="s">
        <v>2153</v>
      </c>
      <c r="B4098">
        <f>COUNTIF(progressive!C$13:BW$227,'cards-dc.json'!I3459)</f>
        <v>0</v>
      </c>
      <c r="C4098" t="s">
        <v>8233</v>
      </c>
      <c r="D4098" t="s">
        <v>3817</v>
      </c>
      <c r="E4098" t="s">
        <v>3951</v>
      </c>
      <c r="F4098">
        <v>0</v>
      </c>
      <c r="G4098">
        <v>0</v>
      </c>
      <c r="H4098" t="s">
        <v>13942</v>
      </c>
      <c r="I4098" s="69" t="str">
        <f>"*"&amp;C4098</f>
        <v>*Valmorgûl (CA)</v>
      </c>
    </row>
    <row r="4099" spans="1:9" x14ac:dyDescent="0.25">
      <c r="A4099" t="s">
        <v>2154</v>
      </c>
      <c r="B4099">
        <f>COUNTIF(progressive!C$13:BW$227,'cards-dc.json'!I3460)</f>
        <v>0</v>
      </c>
      <c r="C4099" t="s">
        <v>8234</v>
      </c>
      <c r="D4099" t="s">
        <v>3817</v>
      </c>
      <c r="E4099" t="s">
        <v>3951</v>
      </c>
      <c r="F4099">
        <v>0</v>
      </c>
      <c r="G4099">
        <v>0</v>
      </c>
      <c r="H4099" t="s">
        <v>13943</v>
      </c>
      <c r="I4099" s="69" t="str">
        <f>"*"&amp;C4099</f>
        <v>*Valnaur (CA)</v>
      </c>
    </row>
    <row r="4100" spans="1:9" x14ac:dyDescent="0.25">
      <c r="A4100" t="s">
        <v>3561</v>
      </c>
      <c r="B4100">
        <f>COUNTIF(progressive!C$13:BW$227,'cards-dc.json'!I3281)</f>
        <v>0</v>
      </c>
      <c r="C4100" t="s">
        <v>8235</v>
      </c>
      <c r="D4100" t="s">
        <v>3834</v>
      </c>
      <c r="E4100" s="56" t="s">
        <v>3951</v>
      </c>
      <c r="F4100">
        <v>0</v>
      </c>
      <c r="G4100">
        <v>0</v>
      </c>
      <c r="H4100" t="s">
        <v>13944</v>
      </c>
      <c r="I4100" s="69" t="str">
        <f>"*"&amp;C4100</f>
        <v>*Valour in Battle (TI)</v>
      </c>
    </row>
    <row r="4101" spans="1:9" x14ac:dyDescent="0.25">
      <c r="A4101" t="s">
        <v>2155</v>
      </c>
      <c r="B4101">
        <f>COUNTIF(progressive!C$13:BW$227,'cards-dc.json'!I3461)</f>
        <v>0</v>
      </c>
      <c r="C4101" t="s">
        <v>8236</v>
      </c>
      <c r="D4101" t="s">
        <v>3817</v>
      </c>
      <c r="E4101" t="s">
        <v>3951</v>
      </c>
      <c r="F4101">
        <v>0</v>
      </c>
      <c r="G4101">
        <v>0</v>
      </c>
      <c r="H4101" t="s">
        <v>13945</v>
      </c>
      <c r="I4101" s="69" t="str">
        <f>"*"&amp;C4101</f>
        <v>*Valsûl (CA)</v>
      </c>
    </row>
    <row r="4102" spans="1:9" x14ac:dyDescent="0.25">
      <c r="A4102" t="s">
        <v>1789</v>
      </c>
      <c r="B4102">
        <f>COUNTIF(progressive!C$13:BW$227,'cards-dc.json'!I2388)</f>
        <v>0</v>
      </c>
      <c r="C4102" t="s">
        <v>8237</v>
      </c>
      <c r="D4102" t="s">
        <v>3819</v>
      </c>
      <c r="E4102" t="s">
        <v>3951</v>
      </c>
      <c r="F4102">
        <v>0</v>
      </c>
      <c r="G4102">
        <v>0</v>
      </c>
      <c r="H4102" t="s">
        <v>13946</v>
      </c>
      <c r="I4102" s="69" t="str">
        <f>"*"&amp;C4102</f>
        <v>*Value Food and Cheer (DF)</v>
      </c>
    </row>
    <row r="4103" spans="1:9" x14ac:dyDescent="0.25">
      <c r="A4103" t="s">
        <v>3754</v>
      </c>
      <c r="B4103">
        <f>COUNTIF(progressive!C$13:BW$227,'cards-dc.json'!I4329)</f>
        <v>0</v>
      </c>
      <c r="C4103" t="s">
        <v>8238</v>
      </c>
      <c r="D4103" t="s">
        <v>3837</v>
      </c>
      <c r="E4103" s="56" t="s">
        <v>3951</v>
      </c>
      <c r="F4103">
        <v>0</v>
      </c>
      <c r="G4103">
        <v>0</v>
      </c>
      <c r="H4103" t="s">
        <v>13947</v>
      </c>
      <c r="I4103" s="69" t="str">
        <f>"*"&amp;C4103</f>
        <v>*Vamag [H] (WR)</v>
      </c>
    </row>
    <row r="4104" spans="1:9" x14ac:dyDescent="0.25">
      <c r="A4104" t="s">
        <v>3754</v>
      </c>
      <c r="B4104">
        <f>COUNTIF(progressive!C$13:BW$227,'cards-dc.json'!I4330)</f>
        <v>0</v>
      </c>
      <c r="C4104" t="s">
        <v>8239</v>
      </c>
      <c r="D4104" t="s">
        <v>3837</v>
      </c>
      <c r="E4104" s="56" t="s">
        <v>3951</v>
      </c>
      <c r="F4104">
        <v>0</v>
      </c>
      <c r="G4104">
        <v>0</v>
      </c>
      <c r="H4104" t="s">
        <v>13947</v>
      </c>
      <c r="I4104" s="69" t="str">
        <f>"*"&amp;C4104</f>
        <v>*Vamag [M] (WR)</v>
      </c>
    </row>
    <row r="4105" spans="1:9" x14ac:dyDescent="0.25">
      <c r="A4105" t="s">
        <v>1867</v>
      </c>
      <c r="B4105">
        <f>COUNTIF(progressive!C$13:BW$227,'cards-dc.json'!I2477)</f>
        <v>0</v>
      </c>
      <c r="C4105" t="s">
        <v>8240</v>
      </c>
      <c r="D4105" t="s">
        <v>3828</v>
      </c>
      <c r="E4105" s="56" t="s">
        <v>3951</v>
      </c>
      <c r="F4105">
        <v>0</v>
      </c>
      <c r="G4105">
        <v>0</v>
      </c>
      <c r="H4105" t="s">
        <v>13948</v>
      </c>
      <c r="I4105" s="69" t="str">
        <f>"*"&amp;C4105</f>
        <v>*Vampire (NE)</v>
      </c>
    </row>
    <row r="4106" spans="1:9" x14ac:dyDescent="0.25">
      <c r="A4106" t="s">
        <v>1450</v>
      </c>
      <c r="B4106">
        <f>COUNTIF(progressive!C$13:BW$227,'cards-dc.json'!I2010)</f>
        <v>0</v>
      </c>
      <c r="C4106" t="s">
        <v>8241</v>
      </c>
      <c r="D4106" t="s">
        <v>3814</v>
      </c>
      <c r="E4106" s="56" t="s">
        <v>3927</v>
      </c>
      <c r="F4106" t="s">
        <v>9790</v>
      </c>
      <c r="G4106" t="s">
        <v>9784</v>
      </c>
      <c r="H4106" t="s">
        <v>13949</v>
      </c>
      <c r="I4106" s="69" t="str">
        <f>"*"&amp;C4106</f>
        <v>*Vanguard of Might (BA)</v>
      </c>
    </row>
    <row r="4107" spans="1:9" x14ac:dyDescent="0.25">
      <c r="A4107" t="s">
        <v>2879</v>
      </c>
      <c r="B4107">
        <f>COUNTIF(progressive!C$13:BW$227,'cards-dc.json'!I2677)</f>
        <v>0</v>
      </c>
      <c r="C4107" t="s">
        <v>8242</v>
      </c>
      <c r="D4107" t="s">
        <v>3829</v>
      </c>
      <c r="E4107" s="56" t="s">
        <v>3951</v>
      </c>
      <c r="F4107">
        <v>0</v>
      </c>
      <c r="G4107">
        <v>0</v>
      </c>
      <c r="H4107" t="s">
        <v>13950</v>
      </c>
      <c r="I4107" s="69" t="str">
        <f>"*"&amp;C4107</f>
        <v>*Vanha (NW)</v>
      </c>
    </row>
    <row r="4108" spans="1:9" x14ac:dyDescent="0.25">
      <c r="A4108" t="s">
        <v>648</v>
      </c>
      <c r="B4108">
        <f>COUNTIF(progressive!C$13:BW$227,'cards-dc.json'!I1017)</f>
        <v>0</v>
      </c>
      <c r="C4108" t="s">
        <v>8243</v>
      </c>
      <c r="D4108" t="s">
        <v>3833</v>
      </c>
      <c r="E4108" t="s">
        <v>3935</v>
      </c>
      <c r="F4108" t="s">
        <v>9790</v>
      </c>
      <c r="G4108" t="s">
        <v>9788</v>
      </c>
      <c r="H4108" t="s">
        <v>13951</v>
      </c>
      <c r="I4108" s="69" t="str">
        <f>"*"&amp;C4108</f>
        <v>*Vanish in Sunlight! (TD)</v>
      </c>
    </row>
    <row r="4109" spans="1:9" x14ac:dyDescent="0.25">
      <c r="A4109" t="s">
        <v>403</v>
      </c>
      <c r="B4109">
        <f>COUNTIF(progressive!C$13:BW$227,'cards-dc.json'!I408)</f>
        <v>0</v>
      </c>
      <c r="C4109" t="s">
        <v>8244</v>
      </c>
      <c r="D4109" t="s">
        <v>3835</v>
      </c>
      <c r="E4109" t="s">
        <v>3931</v>
      </c>
      <c r="F4109" t="s">
        <v>9790</v>
      </c>
      <c r="G4109" t="s">
        <v>9788</v>
      </c>
      <c r="H4109" t="s">
        <v>13952</v>
      </c>
      <c r="I4109" s="69" t="str">
        <f>"*"&amp;C4109</f>
        <v>*Vanishment (TW)</v>
      </c>
    </row>
    <row r="4110" spans="1:9" x14ac:dyDescent="0.25">
      <c r="A4110" t="s">
        <v>2036</v>
      </c>
      <c r="B4110">
        <f>COUNTIF(progressive!C$13:BW$227,'cards-dc.json'!I3314)</f>
        <v>0</v>
      </c>
      <c r="C4110" t="s">
        <v>8245</v>
      </c>
      <c r="D4110" t="s">
        <v>3815</v>
      </c>
      <c r="E4110" t="s">
        <v>3951</v>
      </c>
      <c r="F4110">
        <v>0</v>
      </c>
      <c r="G4110">
        <v>0</v>
      </c>
      <c r="H4110" t="s">
        <v>13953</v>
      </c>
      <c r="I4110" s="69" t="str">
        <f>"*"&amp;C4110</f>
        <v>*Varadir (BO)</v>
      </c>
    </row>
    <row r="4111" spans="1:9" x14ac:dyDescent="0.25">
      <c r="A4111" t="s">
        <v>482</v>
      </c>
      <c r="B4111">
        <f>COUNTIF(progressive!C$13:BW$227,'cards-dc.json'!I1633)</f>
        <v>0</v>
      </c>
      <c r="C4111" t="s">
        <v>8247</v>
      </c>
      <c r="D4111" t="s">
        <v>3825</v>
      </c>
      <c r="E4111" t="s">
        <v>3925</v>
      </c>
      <c r="F4111" t="s">
        <v>9793</v>
      </c>
      <c r="G4111" t="s">
        <v>9784</v>
      </c>
      <c r="H4111" t="s">
        <v>13954</v>
      </c>
      <c r="I4111" s="69" t="str">
        <f>"*"&amp;C4111</f>
        <v>*Variag Camp [M] (LE)</v>
      </c>
    </row>
    <row r="4112" spans="1:9" x14ac:dyDescent="0.25">
      <c r="A4112" t="s">
        <v>482</v>
      </c>
      <c r="B4112">
        <f>COUNTIF(progressive!C$13:BW$227,'cards-dc.json'!I487)</f>
        <v>0</v>
      </c>
      <c r="C4112" t="s">
        <v>8246</v>
      </c>
      <c r="D4112" t="s">
        <v>3835</v>
      </c>
      <c r="E4112" t="s">
        <v>3927</v>
      </c>
      <c r="F4112" t="s">
        <v>9793</v>
      </c>
      <c r="G4112" t="s">
        <v>9788</v>
      </c>
      <c r="H4112" t="s">
        <v>13955</v>
      </c>
      <c r="I4112" s="69" t="str">
        <f>"*"&amp;C4112</f>
        <v>*Variag Camp [H] (TW)</v>
      </c>
    </row>
    <row r="4113" spans="1:9" x14ac:dyDescent="0.25">
      <c r="A4113" t="s">
        <v>1868</v>
      </c>
      <c r="B4113">
        <f>COUNTIF(progressive!C$13:BW$227,'cards-dc.json'!I2478)</f>
        <v>6</v>
      </c>
      <c r="C4113" t="s">
        <v>8248</v>
      </c>
      <c r="D4113" t="s">
        <v>3828</v>
      </c>
      <c r="E4113" t="s">
        <v>3951</v>
      </c>
      <c r="F4113">
        <v>0</v>
      </c>
      <c r="G4113">
        <v>0</v>
      </c>
      <c r="H4113" t="s">
        <v>13956</v>
      </c>
      <c r="I4113" s="69" t="str">
        <f>"*"&amp;C4113</f>
        <v>*Variag Horse-raiders (NE)</v>
      </c>
    </row>
    <row r="4114" spans="1:9" x14ac:dyDescent="0.25">
      <c r="A4114" t="s">
        <v>2316</v>
      </c>
      <c r="B4114">
        <f>COUNTIF(progressive!C$13:BW$227,'cards-dc.json'!I3644)</f>
        <v>0</v>
      </c>
      <c r="C4114" t="s">
        <v>8249</v>
      </c>
      <c r="D4114" t="s">
        <v>3818</v>
      </c>
      <c r="E4114" t="s">
        <v>3951</v>
      </c>
      <c r="F4114">
        <v>0</v>
      </c>
      <c r="G4114">
        <v>0</v>
      </c>
      <c r="H4114" t="s">
        <v>13957</v>
      </c>
      <c r="I4114" s="69" t="str">
        <f>"*"&amp;C4114</f>
        <v>*Variag Priestess (CP)</v>
      </c>
    </row>
    <row r="4115" spans="1:9" x14ac:dyDescent="0.25">
      <c r="A4115" t="s">
        <v>2000</v>
      </c>
      <c r="B4115">
        <f>COUNTIF(progressive!C$13:BW$227,'cards-dc.json'!I2612)</f>
        <v>0</v>
      </c>
      <c r="C4115" t="s">
        <v>8250</v>
      </c>
      <c r="D4115" t="s">
        <v>3828</v>
      </c>
      <c r="E4115" t="s">
        <v>3951</v>
      </c>
      <c r="F4115">
        <v>0</v>
      </c>
      <c r="G4115">
        <v>0</v>
      </c>
      <c r="H4115" t="s">
        <v>13958</v>
      </c>
      <c r="I4115" s="69" t="str">
        <f>"*"&amp;C4115</f>
        <v>*Variag-king of Khand (NE)</v>
      </c>
    </row>
    <row r="4116" spans="1:9" x14ac:dyDescent="0.25">
      <c r="A4116" t="s">
        <v>404</v>
      </c>
      <c r="B4116">
        <f>COUNTIF(progressive!C$13:BW$227,'cards-dc.json'!I1552)</f>
        <v>0</v>
      </c>
      <c r="C4116" t="s">
        <v>8252</v>
      </c>
      <c r="D4116" t="s">
        <v>3825</v>
      </c>
      <c r="E4116" t="s">
        <v>3925</v>
      </c>
      <c r="F4116" t="s">
        <v>9791</v>
      </c>
      <c r="G4116" t="s">
        <v>9784</v>
      </c>
      <c r="H4116" t="s">
        <v>13959</v>
      </c>
      <c r="I4116" s="69" t="str">
        <f>"*"&amp;C4116</f>
        <v>*Variags of Khand (LE)</v>
      </c>
    </row>
    <row r="4117" spans="1:9" x14ac:dyDescent="0.25">
      <c r="A4117" t="s">
        <v>404</v>
      </c>
      <c r="B4117">
        <f>COUNTIF(progressive!C$13:BW$227,'cards-dc.json'!I409)</f>
        <v>3</v>
      </c>
      <c r="C4117" t="s">
        <v>8251</v>
      </c>
      <c r="D4117" t="s">
        <v>3835</v>
      </c>
      <c r="E4117" s="56" t="s">
        <v>3927</v>
      </c>
      <c r="F4117" t="s">
        <v>9791</v>
      </c>
      <c r="G4117" t="s">
        <v>9788</v>
      </c>
      <c r="H4117" t="s">
        <v>13960</v>
      </c>
      <c r="I4117" s="69" t="str">
        <f>"*"&amp;C4117</f>
        <v>*Variags of Khand (TW)</v>
      </c>
    </row>
    <row r="4118" spans="1:9" x14ac:dyDescent="0.25">
      <c r="A4118" t="s">
        <v>2001</v>
      </c>
      <c r="B4118">
        <f>COUNTIF(progressive!C$13:BW$227,'cards-dc.json'!I2613)</f>
        <v>0</v>
      </c>
      <c r="C4118" t="s">
        <v>8253</v>
      </c>
      <c r="D4118" t="s">
        <v>3828</v>
      </c>
      <c r="E4118" t="s">
        <v>3951</v>
      </c>
      <c r="F4118">
        <v>0</v>
      </c>
      <c r="G4118">
        <v>0</v>
      </c>
      <c r="H4118" t="s">
        <v>13961</v>
      </c>
      <c r="I4118" s="69" t="str">
        <f>"*"&amp;C4118</f>
        <v>*Vasamacil (NE)</v>
      </c>
    </row>
    <row r="4119" spans="1:9" x14ac:dyDescent="0.25">
      <c r="A4119" t="s">
        <v>3071</v>
      </c>
      <c r="B4119">
        <f>COUNTIF(progressive!C$13:BW$227,'cards-dc.json'!I2898)</f>
        <v>0</v>
      </c>
      <c r="C4119" t="s">
        <v>8254</v>
      </c>
      <c r="D4119" t="s">
        <v>3829</v>
      </c>
      <c r="E4119" t="s">
        <v>3951</v>
      </c>
      <c r="F4119">
        <v>0</v>
      </c>
      <c r="G4119">
        <v>0</v>
      </c>
      <c r="H4119" t="s">
        <v>13962</v>
      </c>
      <c r="I4119" s="69" t="str">
        <f>"*"&amp;C4119</f>
        <v>*Vasaran Ahjo [H] (NW)</v>
      </c>
    </row>
    <row r="4120" spans="1:9" x14ac:dyDescent="0.25">
      <c r="A4120" t="s">
        <v>3071</v>
      </c>
      <c r="B4120">
        <f>COUNTIF(progressive!C$13:BW$227,'cards-dc.json'!I2899)</f>
        <v>0</v>
      </c>
      <c r="C4120" t="s">
        <v>8255</v>
      </c>
      <c r="D4120" t="s">
        <v>3829</v>
      </c>
      <c r="E4120" t="s">
        <v>3951</v>
      </c>
      <c r="F4120">
        <v>0</v>
      </c>
      <c r="G4120">
        <v>0</v>
      </c>
      <c r="H4120" t="s">
        <v>13963</v>
      </c>
      <c r="I4120" s="69" t="str">
        <f>"*"&amp;C4120</f>
        <v>*Vasaran Ahjo [M] (NW)</v>
      </c>
    </row>
    <row r="4121" spans="1:9" x14ac:dyDescent="0.25">
      <c r="A4121" t="s">
        <v>3307</v>
      </c>
      <c r="B4121">
        <f>COUNTIF(progressive!C$13:BW$227,'cards-dc.json'!#REF!)</f>
        <v>0</v>
      </c>
      <c r="C4121" t="s">
        <v>8256</v>
      </c>
      <c r="D4121" t="s">
        <v>3832</v>
      </c>
      <c r="E4121" s="56" t="s">
        <v>3951</v>
      </c>
      <c r="F4121">
        <v>0</v>
      </c>
      <c r="G4121">
        <v>0</v>
      </c>
      <c r="H4121" t="s">
        <v>13964</v>
      </c>
      <c r="I4121" s="69" t="str">
        <f>"*"&amp;C4121</f>
        <v>*Vaurak (SL)</v>
      </c>
    </row>
    <row r="4122" spans="1:9" x14ac:dyDescent="0.25">
      <c r="A4122" t="s">
        <v>2617</v>
      </c>
      <c r="B4122">
        <f>COUNTIF(progressive!C$13:BW$227,'cards-dc.json'!I3997)</f>
        <v>0</v>
      </c>
      <c r="C4122" t="s">
        <v>8257</v>
      </c>
      <c r="D4122" t="s">
        <v>3823</v>
      </c>
      <c r="E4122" t="s">
        <v>3951</v>
      </c>
      <c r="F4122">
        <v>0</v>
      </c>
      <c r="G4122">
        <v>0</v>
      </c>
      <c r="H4122" t="s">
        <v>13965</v>
      </c>
      <c r="I4122" s="69" t="str">
        <f>"*"&amp;C4122</f>
        <v>*Veil Removed (GW)</v>
      </c>
    </row>
    <row r="4123" spans="1:9" x14ac:dyDescent="0.25">
      <c r="A4123" t="s">
        <v>944</v>
      </c>
      <c r="B4123">
        <f>COUNTIF(progressive!C$13:BW$227,'cards-dc.json'!I1359)</f>
        <v>0</v>
      </c>
      <c r="C4123" t="s">
        <v>8258</v>
      </c>
      <c r="D4123" t="s">
        <v>3825</v>
      </c>
      <c r="E4123" s="56" t="s">
        <v>3926</v>
      </c>
      <c r="F4123" t="s">
        <v>9785</v>
      </c>
      <c r="G4123" t="s">
        <v>9786</v>
      </c>
      <c r="H4123" t="s">
        <v>13966</v>
      </c>
      <c r="I4123" s="69" t="str">
        <f>"*"&amp;C4123</f>
        <v>*Veils Flung Away (LE)</v>
      </c>
    </row>
    <row r="4124" spans="1:9" x14ac:dyDescent="0.25">
      <c r="A4124" t="s">
        <v>1109</v>
      </c>
      <c r="B4124">
        <f>COUNTIF(progressive!C$13:BW$227,'cards-dc.json'!I1553)</f>
        <v>0</v>
      </c>
      <c r="C4124" t="s">
        <v>8259</v>
      </c>
      <c r="D4124" t="s">
        <v>3825</v>
      </c>
      <c r="E4124" t="s">
        <v>3927</v>
      </c>
      <c r="F4124" t="s">
        <v>9790</v>
      </c>
      <c r="G4124" t="s">
        <v>9784</v>
      </c>
      <c r="H4124" t="s">
        <v>13967</v>
      </c>
      <c r="I4124" s="69" t="str">
        <f>"*"&amp;C4124</f>
        <v>*Veils of Shadow (LE)</v>
      </c>
    </row>
    <row r="4125" spans="1:9" x14ac:dyDescent="0.25">
      <c r="A4125" t="s">
        <v>832</v>
      </c>
      <c r="B4125">
        <f>COUNTIF(progressive!C$13:BW$227,'cards-dc.json'!I1201)</f>
        <v>0</v>
      </c>
      <c r="C4125" t="s">
        <v>8260</v>
      </c>
      <c r="D4125" t="s">
        <v>3820</v>
      </c>
      <c r="E4125" s="56" t="s">
        <v>3938</v>
      </c>
      <c r="F4125" t="s">
        <v>9790</v>
      </c>
      <c r="G4125" t="s">
        <v>9788</v>
      </c>
      <c r="H4125" t="s">
        <v>13968</v>
      </c>
      <c r="I4125" s="69" t="str">
        <f>"*"&amp;C4125</f>
        <v>*Vein of Arda (DM)</v>
      </c>
    </row>
    <row r="4126" spans="1:9" x14ac:dyDescent="0.25">
      <c r="A4126" t="s">
        <v>571</v>
      </c>
      <c r="B4126">
        <f>COUNTIF(progressive!C$13:BW$227,'cards-dc.json'!I940)</f>
        <v>0</v>
      </c>
      <c r="C4126" t="s">
        <v>8261</v>
      </c>
      <c r="D4126" t="s">
        <v>3833</v>
      </c>
      <c r="E4126" t="s">
        <v>3940</v>
      </c>
      <c r="F4126" t="s">
        <v>9785</v>
      </c>
      <c r="G4126" t="s">
        <v>9786</v>
      </c>
      <c r="H4126" t="s">
        <v>13969</v>
      </c>
      <c r="I4126" s="69" t="str">
        <f>"*"&amp;C4126</f>
        <v>*Velocity of Haste (TD)</v>
      </c>
    </row>
    <row r="4127" spans="1:9" x14ac:dyDescent="0.25">
      <c r="A4127" t="s">
        <v>3141</v>
      </c>
      <c r="B4127">
        <f>COUNTIF(progressive!C$13:BW$227,'cards-dc.json'!#REF!)</f>
        <v>0</v>
      </c>
      <c r="C4127" t="s">
        <v>8262</v>
      </c>
      <c r="D4127" t="s">
        <v>3830</v>
      </c>
      <c r="E4127" t="s">
        <v>3951</v>
      </c>
      <c r="F4127">
        <v>0</v>
      </c>
      <c r="G4127">
        <v>0</v>
      </c>
      <c r="H4127" t="s">
        <v>13970</v>
      </c>
      <c r="I4127" s="69" t="str">
        <f>"*"&amp;C4127</f>
        <v>*Vengeance Taken (RN)</v>
      </c>
    </row>
    <row r="4128" spans="1:9" x14ac:dyDescent="0.25">
      <c r="A4128" t="s">
        <v>3621</v>
      </c>
      <c r="B4128">
        <f>COUNTIF(progressive!C$13:BW$227,'cards-dc.json'!I4186)</f>
        <v>0</v>
      </c>
      <c r="C4128" t="s">
        <v>8263</v>
      </c>
      <c r="D4128" t="s">
        <v>3837</v>
      </c>
      <c r="E4128" s="56" t="s">
        <v>3951</v>
      </c>
      <c r="F4128">
        <v>0</v>
      </c>
      <c r="G4128">
        <v>0</v>
      </c>
      <c r="H4128" t="s">
        <v>13971</v>
      </c>
      <c r="I4128" s="69" t="str">
        <f>"*"&amp;C4128</f>
        <v>*Venomous Sting (WR)</v>
      </c>
    </row>
    <row r="4129" spans="1:9" x14ac:dyDescent="0.25">
      <c r="A4129" t="s">
        <v>2112</v>
      </c>
      <c r="B4129">
        <f>COUNTIF(progressive!C$13:BW$227,'cards-dc.json'!I3415)</f>
        <v>0</v>
      </c>
      <c r="C4129" t="s">
        <v>8264</v>
      </c>
      <c r="D4129" t="s">
        <v>3815</v>
      </c>
      <c r="E4129" s="56" t="s">
        <v>3951</v>
      </c>
      <c r="F4129">
        <v>0</v>
      </c>
      <c r="G4129">
        <v>0</v>
      </c>
      <c r="H4129" t="s">
        <v>13972</v>
      </c>
      <c r="I4129" s="69" t="str">
        <f>"*"&amp;C4129</f>
        <v>*Ventazvah Ôran-tal [H] (BO)</v>
      </c>
    </row>
    <row r="4130" spans="1:9" x14ac:dyDescent="0.25">
      <c r="A4130" t="s">
        <v>2112</v>
      </c>
      <c r="B4130">
        <f>COUNTIF(progressive!C$13:BW$227,'cards-dc.json'!I3416)</f>
        <v>0</v>
      </c>
      <c r="C4130" t="s">
        <v>8265</v>
      </c>
      <c r="D4130" t="s">
        <v>3815</v>
      </c>
      <c r="E4130" s="56" t="s">
        <v>3951</v>
      </c>
      <c r="F4130">
        <v>0</v>
      </c>
      <c r="G4130">
        <v>0</v>
      </c>
      <c r="H4130" t="s">
        <v>13973</v>
      </c>
      <c r="I4130" s="69" t="str">
        <f>"*"&amp;C4130</f>
        <v>*Ventazvah Ôran-tal [M] (BO)</v>
      </c>
    </row>
    <row r="4131" spans="1:9" x14ac:dyDescent="0.25">
      <c r="A4131" t="s">
        <v>2849</v>
      </c>
      <c r="B4131">
        <f>COUNTIF(progressive!C$13:BW$227,'cards-dc.json'!#REF!)</f>
        <v>0</v>
      </c>
      <c r="C4131" t="s">
        <v>8266</v>
      </c>
      <c r="D4131" t="s">
        <v>3827</v>
      </c>
      <c r="E4131" s="56" t="s">
        <v>3951</v>
      </c>
      <c r="F4131">
        <v>0</v>
      </c>
      <c r="G4131">
        <v>0</v>
      </c>
      <c r="H4131" t="s">
        <v>13974</v>
      </c>
      <c r="I4131" s="69" t="str">
        <f>"*"&amp;C4131</f>
        <v>*Vermin for Dinner (MM)</v>
      </c>
    </row>
    <row r="4132" spans="1:9" x14ac:dyDescent="0.25">
      <c r="A4132" t="s">
        <v>1611</v>
      </c>
      <c r="B4132">
        <f>COUNTIF(progressive!C$13:BW$227,'cards-dc.json'!I2189)</f>
        <v>0</v>
      </c>
      <c r="C4132" t="s">
        <v>8267</v>
      </c>
      <c r="D4132" t="s">
        <v>3822</v>
      </c>
      <c r="E4132">
        <v>0</v>
      </c>
      <c r="F4132">
        <v>0</v>
      </c>
      <c r="G4132">
        <v>0</v>
      </c>
      <c r="H4132" t="s">
        <v>13975</v>
      </c>
      <c r="I4132" s="69" t="str">
        <f>"*"&amp;C4132</f>
        <v>*Very Active Governess (FB)</v>
      </c>
    </row>
    <row r="4133" spans="1:9" x14ac:dyDescent="0.25">
      <c r="A4133" t="s">
        <v>3037</v>
      </c>
      <c r="B4133">
        <f>COUNTIF(progressive!C$13:BW$227,'cards-dc.json'!I2836)</f>
        <v>0</v>
      </c>
      <c r="C4133" t="s">
        <v>8268</v>
      </c>
      <c r="D4133" t="s">
        <v>3829</v>
      </c>
      <c r="E4133" s="56" t="s">
        <v>3951</v>
      </c>
      <c r="F4133">
        <v>0</v>
      </c>
      <c r="G4133">
        <v>0</v>
      </c>
      <c r="H4133" t="s">
        <v>13976</v>
      </c>
      <c r="I4133" s="69" t="str">
        <f>"*"&amp;C4133</f>
        <v>*Viisaat Corrupted (NW)</v>
      </c>
    </row>
    <row r="4134" spans="1:9" x14ac:dyDescent="0.25">
      <c r="A4134" t="s">
        <v>1362</v>
      </c>
      <c r="B4134">
        <f>COUNTIF(progressive!C$13:BW$227,'cards-dc.json'!I1918)</f>
        <v>0</v>
      </c>
      <c r="C4134" t="s">
        <v>8269</v>
      </c>
      <c r="D4134" t="s">
        <v>3836</v>
      </c>
      <c r="E4134" t="s">
        <v>3949</v>
      </c>
      <c r="F4134" t="s">
        <v>9783</v>
      </c>
      <c r="G4134" t="s">
        <v>9784</v>
      </c>
      <c r="H4134" t="s">
        <v>13977</v>
      </c>
      <c r="I4134" s="69" t="str">
        <f>"*"&amp;C4134</f>
        <v>*Vile Fumes (WH)</v>
      </c>
    </row>
    <row r="4135" spans="1:9" x14ac:dyDescent="0.25">
      <c r="A4135" t="s">
        <v>2227</v>
      </c>
      <c r="B4135">
        <f>COUNTIF(progressive!C$13:BW$227,'cards-dc.json'!I3533)</f>
        <v>0</v>
      </c>
      <c r="C4135" t="s">
        <v>8270</v>
      </c>
      <c r="D4135" t="s">
        <v>3817</v>
      </c>
      <c r="E4135" t="s">
        <v>3951</v>
      </c>
      <c r="F4135">
        <v>0</v>
      </c>
      <c r="G4135">
        <v>0</v>
      </c>
      <c r="H4135" t="s">
        <v>13978</v>
      </c>
      <c r="I4135" s="69" t="str">
        <f>"*"&amp;C4135</f>
        <v>*Vilwarokko (CA)</v>
      </c>
    </row>
    <row r="4136" spans="1:9" x14ac:dyDescent="0.25">
      <c r="A4136" t="s">
        <v>405</v>
      </c>
      <c r="B4136">
        <f>COUNTIF(progressive!C$13:BW$227,'cards-dc.json'!I410)</f>
        <v>0</v>
      </c>
      <c r="C4136" t="s">
        <v>8271</v>
      </c>
      <c r="D4136" t="s">
        <v>3835</v>
      </c>
      <c r="E4136" s="56" t="s">
        <v>3927</v>
      </c>
      <c r="F4136" t="s">
        <v>9790</v>
      </c>
      <c r="G4136" t="s">
        <v>9788</v>
      </c>
      <c r="H4136" t="s">
        <v>13979</v>
      </c>
      <c r="I4136" s="69" t="str">
        <f>"*"&amp;C4136</f>
        <v>*Vilya (TW)</v>
      </c>
    </row>
    <row r="4137" spans="1:9" x14ac:dyDescent="0.25">
      <c r="A4137" t="s">
        <v>1821</v>
      </c>
      <c r="B4137">
        <f>COUNTIF(progressive!C$13:BW$227,'cards-dc.json'!I2431)</f>
        <v>0</v>
      </c>
      <c r="C4137" t="s">
        <v>8272</v>
      </c>
      <c r="D4137" t="s">
        <v>3828</v>
      </c>
      <c r="E4137" t="s">
        <v>3951</v>
      </c>
      <c r="F4137">
        <v>0</v>
      </c>
      <c r="G4137">
        <v>0</v>
      </c>
      <c r="H4137" t="s">
        <v>13980</v>
      </c>
      <c r="I4137" s="69" t="str">
        <f>"*"&amp;C4137</f>
        <v>*Virsh (NE)</v>
      </c>
    </row>
    <row r="4138" spans="1:9" x14ac:dyDescent="0.25">
      <c r="A4138" t="s">
        <v>2037</v>
      </c>
      <c r="B4138">
        <f>COUNTIF(progressive!C$13:BW$227,'cards-dc.json'!I3315)</f>
        <v>0</v>
      </c>
      <c r="C4138" t="s">
        <v>8273</v>
      </c>
      <c r="D4138" t="s">
        <v>3815</v>
      </c>
      <c r="E4138" t="s">
        <v>3951</v>
      </c>
      <c r="F4138">
        <v>0</v>
      </c>
      <c r="G4138">
        <v>0</v>
      </c>
      <c r="H4138" t="s">
        <v>13981</v>
      </c>
      <c r="I4138" s="69" t="str">
        <f>"*"&amp;C4138</f>
        <v>*Vishtâspa (BO)</v>
      </c>
    </row>
    <row r="4139" spans="1:9" x14ac:dyDescent="0.25">
      <c r="A4139" t="s">
        <v>3403</v>
      </c>
      <c r="B4139">
        <f>COUNTIF(progressive!C$13:BW$227,'cards-dc.json'!#REF!)</f>
        <v>0</v>
      </c>
      <c r="C4139" t="s">
        <v>8274</v>
      </c>
      <c r="D4139" t="s">
        <v>3832</v>
      </c>
      <c r="E4139" s="56" t="s">
        <v>3951</v>
      </c>
      <c r="F4139">
        <v>0</v>
      </c>
      <c r="G4139">
        <v>0</v>
      </c>
      <c r="H4139" t="s">
        <v>13982</v>
      </c>
      <c r="I4139" s="69" t="str">
        <f>"*"&amp;C4139</f>
        <v>*Vísi (SL)</v>
      </c>
    </row>
    <row r="4140" spans="1:9" x14ac:dyDescent="0.25">
      <c r="A4140" t="s">
        <v>3038</v>
      </c>
      <c r="B4140">
        <f>COUNTIF(progressive!C$13:BW$227,'cards-dc.json'!I2837)</f>
        <v>0</v>
      </c>
      <c r="C4140" t="s">
        <v>8275</v>
      </c>
      <c r="D4140" t="s">
        <v>3829</v>
      </c>
      <c r="E4140" s="56" t="s">
        <v>3951</v>
      </c>
      <c r="F4140">
        <v>0</v>
      </c>
      <c r="G4140">
        <v>0</v>
      </c>
      <c r="H4140" t="s">
        <v>13983</v>
      </c>
      <c r="I4140" s="69" t="str">
        <f>"*"&amp;C4140</f>
        <v>*Vision Path (NW)</v>
      </c>
    </row>
    <row r="4141" spans="1:9" x14ac:dyDescent="0.25">
      <c r="A4141" t="s">
        <v>3404</v>
      </c>
      <c r="B4141">
        <f>COUNTIF(progressive!C$13:BW$227,'cards-dc.json'!#REF!)</f>
        <v>0</v>
      </c>
      <c r="C4141" t="s">
        <v>8276</v>
      </c>
      <c r="D4141" t="s">
        <v>3832</v>
      </c>
      <c r="E4141" s="56" t="s">
        <v>3951</v>
      </c>
      <c r="F4141">
        <v>0</v>
      </c>
      <c r="G4141">
        <v>0</v>
      </c>
      <c r="H4141" t="s">
        <v>13984</v>
      </c>
      <c r="I4141" s="69" t="str">
        <f>"*"&amp;C4141</f>
        <v>*Visor of Sirayn (SL)</v>
      </c>
    </row>
    <row r="4142" spans="1:9" x14ac:dyDescent="0.25">
      <c r="A4142" t="s">
        <v>2258</v>
      </c>
      <c r="B4142">
        <f>COUNTIF(progressive!C$13:BW$227,'cards-dc.json'!I3585)</f>
        <v>0</v>
      </c>
      <c r="C4142" t="s">
        <v>8277</v>
      </c>
      <c r="D4142" t="s">
        <v>3817</v>
      </c>
      <c r="E4142" t="s">
        <v>3951</v>
      </c>
      <c r="F4142">
        <v>0</v>
      </c>
      <c r="G4142">
        <v>0</v>
      </c>
      <c r="H4142" t="s">
        <v>10942</v>
      </c>
      <c r="I4142" s="69" t="str">
        <f>"*"&amp;C4142</f>
        <v>*Vog Mur [H] (CA)</v>
      </c>
    </row>
    <row r="4143" spans="1:9" x14ac:dyDescent="0.25">
      <c r="A4143" t="s">
        <v>2258</v>
      </c>
      <c r="B4143">
        <f>COUNTIF(progressive!C$13:BW$227,'cards-dc.json'!I3586)</f>
        <v>0</v>
      </c>
      <c r="C4143" t="s">
        <v>8278</v>
      </c>
      <c r="D4143" t="s">
        <v>3817</v>
      </c>
      <c r="E4143" t="s">
        <v>3951</v>
      </c>
      <c r="F4143">
        <v>0</v>
      </c>
      <c r="G4143">
        <v>0</v>
      </c>
      <c r="H4143" t="s">
        <v>13985</v>
      </c>
      <c r="I4143" s="69" t="str">
        <f>"*"&amp;C4143</f>
        <v>*Vog Mur [M] (CA)</v>
      </c>
    </row>
    <row r="4144" spans="1:9" x14ac:dyDescent="0.25">
      <c r="A4144" t="s">
        <v>9878</v>
      </c>
      <c r="B4144">
        <f>COUNTIF(progressive!C$13:BW$227,'cards-dc.json'!I3121)</f>
        <v>0</v>
      </c>
      <c r="C4144" t="s">
        <v>9953</v>
      </c>
      <c r="D4144" t="s">
        <v>3831</v>
      </c>
      <c r="E4144" s="56"/>
      <c r="H4144" t="s">
        <v>10124</v>
      </c>
      <c r="I4144" s="69" t="str">
        <f>"*"&amp;C4144</f>
        <v>*Voice of the Ringbearer (RS)</v>
      </c>
    </row>
    <row r="4145" spans="1:9" x14ac:dyDescent="0.25">
      <c r="A4145" t="s">
        <v>1110</v>
      </c>
      <c r="B4145">
        <f>COUNTIF(progressive!C$13:BW$227,'cards-dc.json'!I1554)</f>
        <v>0</v>
      </c>
      <c r="C4145" t="s">
        <v>8279</v>
      </c>
      <c r="D4145" t="s">
        <v>3825</v>
      </c>
      <c r="E4145" t="s">
        <v>3944</v>
      </c>
      <c r="F4145" t="s">
        <v>9790</v>
      </c>
      <c r="G4145" t="s">
        <v>9784</v>
      </c>
      <c r="H4145" t="s">
        <v>13986</v>
      </c>
      <c r="I4145" s="69" t="str">
        <f>"*"&amp;C4145</f>
        <v>*Voices of Malice (LE)</v>
      </c>
    </row>
    <row r="4146" spans="1:9" x14ac:dyDescent="0.25">
      <c r="A4146" t="s">
        <v>2044</v>
      </c>
      <c r="B4146">
        <f>COUNTIF(progressive!C$13:BW$227,'cards-dc.json'!I3322)</f>
        <v>0</v>
      </c>
      <c r="C4146" t="s">
        <v>8280</v>
      </c>
      <c r="D4146" t="s">
        <v>3815</v>
      </c>
      <c r="E4146" s="56" t="s">
        <v>3951</v>
      </c>
      <c r="F4146">
        <v>0</v>
      </c>
      <c r="G4146">
        <v>0</v>
      </c>
      <c r="H4146" t="s">
        <v>13987</v>
      </c>
      <c r="I4146" s="69" t="str">
        <f>"*"&amp;C4146</f>
        <v>*Voksa of the Zurghîr (BO)</v>
      </c>
    </row>
    <row r="4147" spans="1:9" x14ac:dyDescent="0.25">
      <c r="A4147" t="s">
        <v>69</v>
      </c>
      <c r="B4147">
        <f>COUNTIF(progressive!C$13:BW$227,'cards-dc.json'!I71)</f>
        <v>0</v>
      </c>
      <c r="C4147" t="s">
        <v>8281</v>
      </c>
      <c r="D4147" t="s">
        <v>3835</v>
      </c>
      <c r="E4147" s="56" t="s">
        <v>3928</v>
      </c>
      <c r="F4147" t="s">
        <v>9787</v>
      </c>
      <c r="G4147" t="s">
        <v>9788</v>
      </c>
      <c r="H4147" t="s">
        <v>13988</v>
      </c>
      <c r="I4147" s="69" t="str">
        <f>"*"&amp;C4147</f>
        <v>*Vôteli (TW)</v>
      </c>
    </row>
    <row r="4148" spans="1:9" x14ac:dyDescent="0.25">
      <c r="A4148" t="s">
        <v>2082</v>
      </c>
      <c r="B4148">
        <f>COUNTIF(progressive!C$13:BW$227,'cards-dc.json'!I3360)</f>
        <v>0</v>
      </c>
      <c r="C4148" t="s">
        <v>8282</v>
      </c>
      <c r="D4148" t="s">
        <v>3815</v>
      </c>
      <c r="E4148" s="56" t="s">
        <v>3951</v>
      </c>
      <c r="F4148">
        <v>0</v>
      </c>
      <c r="G4148">
        <v>0</v>
      </c>
      <c r="H4148" t="s">
        <v>13989</v>
      </c>
      <c r="I4148" s="69" t="str">
        <f>"*"&amp;C4148</f>
        <v>*Vulmaw Sea-traders (BO)</v>
      </c>
    </row>
    <row r="4149" spans="1:9" x14ac:dyDescent="0.25">
      <c r="A4149" t="s">
        <v>3308</v>
      </c>
      <c r="B4149">
        <f>COUNTIF(progressive!C$13:BW$227,'cards-dc.json'!#REF!)</f>
        <v>0</v>
      </c>
      <c r="C4149" t="s">
        <v>8283</v>
      </c>
      <c r="D4149" t="s">
        <v>3832</v>
      </c>
      <c r="E4149" t="s">
        <v>3951</v>
      </c>
      <c r="F4149">
        <v>0</v>
      </c>
      <c r="G4149">
        <v>0</v>
      </c>
      <c r="H4149" t="s">
        <v>13990</v>
      </c>
      <c r="I4149" s="69" t="str">
        <f>"*"&amp;C4149</f>
        <v>*Vultures (SL)</v>
      </c>
    </row>
    <row r="4150" spans="1:9" x14ac:dyDescent="0.25">
      <c r="A4150" t="s">
        <v>70</v>
      </c>
      <c r="B4150">
        <f>COUNTIF(progressive!C$13:BW$227,'cards-dc.json'!I72)</f>
        <v>0</v>
      </c>
      <c r="C4150" t="s">
        <v>8284</v>
      </c>
      <c r="D4150" t="s">
        <v>3835</v>
      </c>
      <c r="E4150" t="s">
        <v>3927</v>
      </c>
      <c r="F4150" t="s">
        <v>9787</v>
      </c>
      <c r="G4150" t="s">
        <v>9788</v>
      </c>
      <c r="H4150" t="s">
        <v>13991</v>
      </c>
      <c r="I4150" s="69" t="str">
        <f>"*"&amp;C4150</f>
        <v>*Vygavril (TW)</v>
      </c>
    </row>
    <row r="4151" spans="1:9" x14ac:dyDescent="0.25">
      <c r="A4151" t="s">
        <v>71</v>
      </c>
      <c r="B4151">
        <f>COUNTIF(progressive!C$13:BW$227,'cards-dc.json'!I73)</f>
        <v>0</v>
      </c>
      <c r="C4151" t="s">
        <v>8285</v>
      </c>
      <c r="D4151" t="s">
        <v>3835</v>
      </c>
      <c r="E4151" t="s">
        <v>3926</v>
      </c>
      <c r="F4151" t="s">
        <v>9787</v>
      </c>
      <c r="G4151" t="s">
        <v>9788</v>
      </c>
      <c r="H4151" t="s">
        <v>13992</v>
      </c>
      <c r="I4151" s="69" t="str">
        <f>"*"&amp;C4151</f>
        <v>*Wacho (TW)</v>
      </c>
    </row>
    <row r="4152" spans="1:9" x14ac:dyDescent="0.25">
      <c r="A4152" t="s">
        <v>2344</v>
      </c>
      <c r="B4152">
        <f>COUNTIF(progressive!C$13:BW$227,'cards-dc.json'!I3696)</f>
        <v>0</v>
      </c>
      <c r="C4152" t="s">
        <v>8286</v>
      </c>
      <c r="D4152" t="s">
        <v>3818</v>
      </c>
      <c r="E4152" t="s">
        <v>3951</v>
      </c>
      <c r="F4152">
        <v>0</v>
      </c>
      <c r="G4152">
        <v>0</v>
      </c>
      <c r="H4152" t="s">
        <v>13993</v>
      </c>
      <c r="I4152" s="69" t="str">
        <f>"*"&amp;C4152</f>
        <v>*Wain-Easterling Camp [H] (CP)</v>
      </c>
    </row>
    <row r="4153" spans="1:9" x14ac:dyDescent="0.25">
      <c r="A4153" t="s">
        <v>2344</v>
      </c>
      <c r="B4153">
        <f>COUNTIF(progressive!C$13:BW$227,'cards-dc.json'!I3697)</f>
        <v>0</v>
      </c>
      <c r="C4153" t="s">
        <v>8287</v>
      </c>
      <c r="D4153" t="s">
        <v>3818</v>
      </c>
      <c r="E4153" t="s">
        <v>3951</v>
      </c>
      <c r="F4153">
        <v>0</v>
      </c>
      <c r="G4153">
        <v>0</v>
      </c>
      <c r="H4153" t="s">
        <v>13994</v>
      </c>
      <c r="I4153" s="69" t="str">
        <f>"*"&amp;C4153</f>
        <v>*Wain-Easterling Camp [M] (CP)</v>
      </c>
    </row>
    <row r="4154" spans="1:9" x14ac:dyDescent="0.25">
      <c r="A4154" t="s">
        <v>1252</v>
      </c>
      <c r="B4154">
        <f>COUNTIF(progressive!C$13:BW$227,'cards-dc.json'!I1768)</f>
        <v>0</v>
      </c>
      <c r="C4154" t="s">
        <v>8288</v>
      </c>
      <c r="D4154" t="s">
        <v>3813</v>
      </c>
      <c r="E4154" s="56" t="s">
        <v>3935</v>
      </c>
      <c r="F4154" t="s">
        <v>9791</v>
      </c>
      <c r="G4154" t="s">
        <v>9788</v>
      </c>
      <c r="H4154" t="s">
        <v>13995</v>
      </c>
      <c r="I4154" s="69" t="str">
        <f>"*"&amp;C4154</f>
        <v>*Wain-easterlings [H] (AS)</v>
      </c>
    </row>
    <row r="4155" spans="1:9" x14ac:dyDescent="0.25">
      <c r="A4155" t="s">
        <v>1252</v>
      </c>
      <c r="B4155">
        <f>COUNTIF(progressive!C$13:BW$227,'cards-dc.json'!I1769)</f>
        <v>0</v>
      </c>
      <c r="C4155" t="s">
        <v>8289</v>
      </c>
      <c r="D4155" t="s">
        <v>3813</v>
      </c>
      <c r="E4155" s="56" t="s">
        <v>3935</v>
      </c>
      <c r="F4155" t="s">
        <v>9791</v>
      </c>
      <c r="G4155" t="s">
        <v>9788</v>
      </c>
      <c r="H4155" t="s">
        <v>13996</v>
      </c>
      <c r="I4155" s="69" t="str">
        <f>"*"&amp;C4155</f>
        <v>*Wain-easterlings [M] (AS)</v>
      </c>
    </row>
    <row r="4156" spans="1:9" x14ac:dyDescent="0.25">
      <c r="A4156" t="s">
        <v>945</v>
      </c>
      <c r="B4156">
        <f>COUNTIF(progressive!C$13:BW$227,'cards-dc.json'!I1360)</f>
        <v>0</v>
      </c>
      <c r="C4156" t="s">
        <v>8290</v>
      </c>
      <c r="D4156" t="s">
        <v>3825</v>
      </c>
      <c r="E4156" t="s">
        <v>3927</v>
      </c>
      <c r="F4156" t="s">
        <v>9785</v>
      </c>
      <c r="G4156" t="s">
        <v>9786</v>
      </c>
      <c r="H4156" t="s">
        <v>13997</v>
      </c>
      <c r="I4156" s="69" t="str">
        <f>"*"&amp;C4156</f>
        <v>*Waiting Shadow (LE)</v>
      </c>
    </row>
    <row r="4157" spans="1:9" x14ac:dyDescent="0.25">
      <c r="A4157" t="s">
        <v>178</v>
      </c>
      <c r="B4157">
        <f>COUNTIF(progressive!C$13:BW$227,'cards-dc.json'!I1361)</f>
        <v>0</v>
      </c>
      <c r="C4157" t="s">
        <v>8292</v>
      </c>
      <c r="D4157" t="s">
        <v>3825</v>
      </c>
      <c r="E4157" t="s">
        <v>3942</v>
      </c>
      <c r="F4157" t="s">
        <v>9785</v>
      </c>
      <c r="G4157" t="s">
        <v>9786</v>
      </c>
      <c r="H4157" t="s">
        <v>13998</v>
      </c>
      <c r="I4157" s="69" t="str">
        <f>"*"&amp;C4157</f>
        <v>*Wake of War (LE)</v>
      </c>
    </row>
    <row r="4158" spans="1:9" x14ac:dyDescent="0.25">
      <c r="A4158" t="s">
        <v>178</v>
      </c>
      <c r="B4158">
        <f>COUNTIF(progressive!C$13:BW$227,'cards-dc.json'!I182)</f>
        <v>0</v>
      </c>
      <c r="C4158" t="s">
        <v>8291</v>
      </c>
      <c r="D4158" t="s">
        <v>3835</v>
      </c>
      <c r="E4158" t="s">
        <v>3926</v>
      </c>
      <c r="F4158" t="s">
        <v>9785</v>
      </c>
      <c r="G4158" t="s">
        <v>9786</v>
      </c>
      <c r="H4158" t="s">
        <v>13999</v>
      </c>
      <c r="I4158" s="69" t="str">
        <f>"*"&amp;C4158</f>
        <v>*Wake of War (TW)</v>
      </c>
    </row>
    <row r="4159" spans="1:9" x14ac:dyDescent="0.25">
      <c r="A4159" t="s">
        <v>2696</v>
      </c>
      <c r="B4159">
        <f>COUNTIF(progressive!C$13:BW$227,'cards-dc.json'!#REF!)</f>
        <v>0</v>
      </c>
      <c r="C4159" t="s">
        <v>8293</v>
      </c>
      <c r="D4159" t="s">
        <v>3824</v>
      </c>
      <c r="E4159" t="s">
        <v>3951</v>
      </c>
      <c r="F4159">
        <v>0</v>
      </c>
      <c r="G4159">
        <v>0</v>
      </c>
      <c r="H4159" t="s">
        <v>14000</v>
      </c>
      <c r="I4159" s="69" t="str">
        <f>"*"&amp;C4159</f>
        <v>*Walls Behind Walls (KN)</v>
      </c>
    </row>
    <row r="4160" spans="1:9" x14ac:dyDescent="0.25">
      <c r="A4160" t="s">
        <v>946</v>
      </c>
      <c r="B4160">
        <f>COUNTIF(progressive!C$13:BW$227,'cards-dc.json'!I1362)</f>
        <v>0</v>
      </c>
      <c r="C4160" t="s">
        <v>8294</v>
      </c>
      <c r="D4160" t="s">
        <v>3825</v>
      </c>
      <c r="E4160" s="56" t="s">
        <v>3927</v>
      </c>
      <c r="F4160" t="s">
        <v>9789</v>
      </c>
      <c r="G4160" t="s">
        <v>9786</v>
      </c>
      <c r="H4160" t="s">
        <v>14001</v>
      </c>
      <c r="I4160" s="69" t="str">
        <f>"*"&amp;C4160</f>
        <v>*Wandering Eldar (LE)</v>
      </c>
    </row>
    <row r="4161" spans="1:9" x14ac:dyDescent="0.25">
      <c r="A4161" t="s">
        <v>2730</v>
      </c>
      <c r="B4161">
        <f>COUNTIF(progressive!C$13:BW$227,'cards-dc.json'!I2918)</f>
        <v>0</v>
      </c>
      <c r="C4161" t="s">
        <v>8295</v>
      </c>
      <c r="D4161" t="s">
        <v>3826</v>
      </c>
      <c r="E4161" s="56" t="s">
        <v>3951</v>
      </c>
      <c r="F4161">
        <v>0</v>
      </c>
      <c r="G4161">
        <v>0</v>
      </c>
      <c r="H4161" t="s">
        <v>14002</v>
      </c>
      <c r="I4161" s="69" t="str">
        <f>"*"&amp;C4161</f>
        <v>*Wandering Troll (ML)</v>
      </c>
    </row>
    <row r="4162" spans="1:9" x14ac:dyDescent="0.25">
      <c r="A4162" t="s">
        <v>3562</v>
      </c>
      <c r="B4162">
        <f>COUNTIF(progressive!C$13:BW$227,'cards-dc.json'!I3282)</f>
        <v>0</v>
      </c>
      <c r="C4162" t="s">
        <v>8296</v>
      </c>
      <c r="D4162" t="s">
        <v>3834</v>
      </c>
      <c r="E4162" t="s">
        <v>3951</v>
      </c>
      <c r="F4162">
        <v>0</v>
      </c>
      <c r="G4162">
        <v>0</v>
      </c>
      <c r="H4162" t="s">
        <v>14003</v>
      </c>
      <c r="I4162" s="69" t="str">
        <f>"*"&amp;C4162</f>
        <v>*Wandlimb (TI)</v>
      </c>
    </row>
    <row r="4163" spans="1:9" x14ac:dyDescent="0.25">
      <c r="A4163" t="s">
        <v>1790</v>
      </c>
      <c r="B4163">
        <f>COUNTIF(progressive!C$13:BW$227,'cards-dc.json'!I2389)</f>
        <v>0</v>
      </c>
      <c r="C4163" t="s">
        <v>8297</v>
      </c>
      <c r="D4163" t="s">
        <v>3819</v>
      </c>
      <c r="E4163" s="56" t="s">
        <v>3951</v>
      </c>
      <c r="F4163">
        <v>0</v>
      </c>
      <c r="G4163">
        <v>0</v>
      </c>
      <c r="H4163" t="s">
        <v>14004</v>
      </c>
      <c r="I4163" s="69" t="str">
        <f>"*"&amp;C4163</f>
        <v>*War Mattock (DF)</v>
      </c>
    </row>
    <row r="4164" spans="1:9" x14ac:dyDescent="0.25">
      <c r="A4164" t="s">
        <v>3734</v>
      </c>
      <c r="B4164">
        <f>COUNTIF(progressive!C$13:BW$227,'cards-dc.json'!I4298)</f>
        <v>3</v>
      </c>
      <c r="C4164" t="s">
        <v>8298</v>
      </c>
      <c r="D4164" t="s">
        <v>3837</v>
      </c>
      <c r="E4164" s="56" t="s">
        <v>3951</v>
      </c>
      <c r="F4164">
        <v>0</v>
      </c>
      <c r="G4164">
        <v>0</v>
      </c>
      <c r="H4164" t="s">
        <v>14005</v>
      </c>
      <c r="I4164" s="69" t="str">
        <f>"*"&amp;C4164</f>
        <v>*War Preparations (WR)</v>
      </c>
    </row>
    <row r="4165" spans="1:9" x14ac:dyDescent="0.25">
      <c r="A4165" t="s">
        <v>2796</v>
      </c>
      <c r="B4165">
        <f>COUNTIF(progressive!C$13:BW$227,'cards-dc.json'!I2985)</f>
        <v>0</v>
      </c>
      <c r="C4165" t="s">
        <v>8299</v>
      </c>
      <c r="D4165" t="s">
        <v>3826</v>
      </c>
      <c r="E4165" s="56" t="s">
        <v>3951</v>
      </c>
      <c r="F4165">
        <v>0</v>
      </c>
      <c r="G4165">
        <v>0</v>
      </c>
      <c r="H4165" t="s">
        <v>14006</v>
      </c>
      <c r="I4165" s="69" t="str">
        <f>"*"&amp;C4165</f>
        <v>*Warden of The Deeps (ML)</v>
      </c>
    </row>
    <row r="4166" spans="1:9" x14ac:dyDescent="0.25">
      <c r="A4166" t="s">
        <v>2916</v>
      </c>
      <c r="B4166">
        <f>COUNTIF(progressive!C$13:BW$227,'cards-dc.json'!I2715)</f>
        <v>0</v>
      </c>
      <c r="C4166" t="s">
        <v>8300</v>
      </c>
      <c r="D4166" t="s">
        <v>3829</v>
      </c>
      <c r="E4166" s="56" t="s">
        <v>3951</v>
      </c>
      <c r="F4166">
        <v>0</v>
      </c>
      <c r="G4166">
        <v>0</v>
      </c>
      <c r="H4166" t="s">
        <v>14007</v>
      </c>
      <c r="I4166" s="69" t="str">
        <f>"*"&amp;C4166</f>
        <v>*Warden of the Northern Light (NW)</v>
      </c>
    </row>
    <row r="4167" spans="1:9" x14ac:dyDescent="0.25">
      <c r="A4167" t="s">
        <v>1612</v>
      </c>
      <c r="B4167">
        <f>COUNTIF(progressive!C$13:BW$227,'cards-dc.json'!I2190)</f>
        <v>1</v>
      </c>
      <c r="C4167" t="s">
        <v>8301</v>
      </c>
      <c r="D4167" t="s">
        <v>3822</v>
      </c>
      <c r="E4167">
        <v>0</v>
      </c>
      <c r="F4167">
        <v>0</v>
      </c>
      <c r="G4167">
        <v>0</v>
      </c>
      <c r="H4167" t="s">
        <v>14008</v>
      </c>
      <c r="I4167" s="69" t="str">
        <f>"*"&amp;C4167</f>
        <v>*Wardens of the Woodland Realm (FB)</v>
      </c>
    </row>
    <row r="4168" spans="1:9" x14ac:dyDescent="0.25">
      <c r="A4168" t="s">
        <v>2371</v>
      </c>
      <c r="B4168">
        <f>COUNTIF(progressive!C$13:BW$227,'cards-dc.json'!I3724)</f>
        <v>0</v>
      </c>
      <c r="C4168" t="s">
        <v>8302</v>
      </c>
      <c r="D4168" t="s">
        <v>3821</v>
      </c>
      <c r="E4168" s="56" t="s">
        <v>3951</v>
      </c>
      <c r="F4168">
        <v>0</v>
      </c>
      <c r="G4168">
        <v>0</v>
      </c>
      <c r="H4168" t="s">
        <v>14009</v>
      </c>
      <c r="I4168" s="69" t="str">
        <f>"*"&amp;C4168</f>
        <v>*Warders of the Night (DS)</v>
      </c>
    </row>
    <row r="4169" spans="1:9" x14ac:dyDescent="0.25">
      <c r="A4169" t="s">
        <v>1363</v>
      </c>
      <c r="B4169">
        <f>COUNTIF(progressive!C$13:BW$227,'cards-dc.json'!I1919)</f>
        <v>0</v>
      </c>
      <c r="C4169" t="s">
        <v>8303</v>
      </c>
      <c r="D4169" t="s">
        <v>3836</v>
      </c>
      <c r="E4169" t="s">
        <v>3939</v>
      </c>
      <c r="F4169" t="s">
        <v>9790</v>
      </c>
      <c r="G4169" t="s">
        <v>9796</v>
      </c>
      <c r="H4169" t="s">
        <v>14010</v>
      </c>
      <c r="I4169" s="69" t="str">
        <f>"*"&amp;C4169</f>
        <v>*War-forges (WH)</v>
      </c>
    </row>
    <row r="4170" spans="1:9" x14ac:dyDescent="0.25">
      <c r="A4170" t="s">
        <v>3039</v>
      </c>
      <c r="B4170">
        <f>COUNTIF(progressive!C$13:BW$227,'cards-dc.json'!I2838)</f>
        <v>1</v>
      </c>
      <c r="C4170" t="s">
        <v>8304</v>
      </c>
      <c r="D4170" t="s">
        <v>3829</v>
      </c>
      <c r="E4170" t="s">
        <v>3951</v>
      </c>
      <c r="F4170">
        <v>0</v>
      </c>
      <c r="G4170">
        <v>0</v>
      </c>
      <c r="H4170" t="s">
        <v>14011</v>
      </c>
      <c r="I4170" s="69" t="str">
        <f>"*"&amp;C4170</f>
        <v>*Warg-riders (NW)</v>
      </c>
    </row>
    <row r="4171" spans="1:9" x14ac:dyDescent="0.25">
      <c r="A4171" t="s">
        <v>179</v>
      </c>
      <c r="B4171">
        <f>COUNTIF(progressive!C$13:BW$227,'cards-dc.json'!I1363)</f>
        <v>0</v>
      </c>
      <c r="C4171" t="s">
        <v>8306</v>
      </c>
      <c r="D4171" t="s">
        <v>3825</v>
      </c>
      <c r="E4171" s="56" t="s">
        <v>3945</v>
      </c>
      <c r="F4171" t="s">
        <v>9789</v>
      </c>
      <c r="G4171" t="s">
        <v>9786</v>
      </c>
      <c r="H4171" t="s">
        <v>14012</v>
      </c>
      <c r="I4171" s="69" t="str">
        <f>"*"&amp;C4171</f>
        <v>*Wargs (LE)</v>
      </c>
    </row>
    <row r="4172" spans="1:9" x14ac:dyDescent="0.25">
      <c r="A4172" t="s">
        <v>179</v>
      </c>
      <c r="B4172">
        <f>COUNTIF(progressive!C$13:BW$227,'cards-dc.json'!I183)</f>
        <v>0</v>
      </c>
      <c r="C4172" t="s">
        <v>8305</v>
      </c>
      <c r="D4172" t="s">
        <v>3835</v>
      </c>
      <c r="E4172" t="s">
        <v>3929</v>
      </c>
      <c r="F4172" t="s">
        <v>9789</v>
      </c>
      <c r="G4172" t="s">
        <v>9786</v>
      </c>
      <c r="H4172" t="s">
        <v>14013</v>
      </c>
      <c r="I4172" s="69" t="str">
        <f>"*"&amp;C4172</f>
        <v>*Wargs (TW)</v>
      </c>
    </row>
    <row r="4173" spans="1:9" x14ac:dyDescent="0.25">
      <c r="A4173" t="s">
        <v>9916</v>
      </c>
      <c r="B4173">
        <f>COUNTIF(progressive!C$13:BW$227,'cards-dc.json'!I3283)</f>
        <v>0</v>
      </c>
      <c r="C4173" t="s">
        <v>9996</v>
      </c>
      <c r="D4173" t="s">
        <v>3834</v>
      </c>
      <c r="H4173" t="s">
        <v>14014</v>
      </c>
      <c r="I4173" s="69" t="str">
        <f>"*"&amp;C4173</f>
        <v>*Wargs of Angrenonst (TI)</v>
      </c>
    </row>
    <row r="4174" spans="1:9" x14ac:dyDescent="0.25">
      <c r="A4174" t="s">
        <v>1113</v>
      </c>
      <c r="B4174">
        <f>COUNTIF(progressive!C$13:BW$227,'cards-dc.json'!I1557)</f>
        <v>4</v>
      </c>
      <c r="C4174" t="s">
        <v>8307</v>
      </c>
      <c r="D4174" t="s">
        <v>3825</v>
      </c>
      <c r="E4174" s="56" t="s">
        <v>3927</v>
      </c>
      <c r="F4174" t="s">
        <v>9791</v>
      </c>
      <c r="G4174" t="s">
        <v>9784</v>
      </c>
      <c r="H4174" t="s">
        <v>14015</v>
      </c>
      <c r="I4174" s="69" t="str">
        <f>"*"&amp;C4174</f>
        <v>*Wargs of the Forochel (LE)</v>
      </c>
    </row>
    <row r="4175" spans="1:9" x14ac:dyDescent="0.25">
      <c r="A4175" t="s">
        <v>3040</v>
      </c>
      <c r="B4175">
        <f>COUNTIF(progressive!C$13:BW$227,'cards-dc.json'!I2839)</f>
        <v>0</v>
      </c>
      <c r="C4175" t="s">
        <v>8308</v>
      </c>
      <c r="D4175" t="s">
        <v>3829</v>
      </c>
      <c r="E4175" t="s">
        <v>3951</v>
      </c>
      <c r="F4175">
        <v>0</v>
      </c>
      <c r="G4175">
        <v>0</v>
      </c>
      <c r="H4175" t="s">
        <v>14016</v>
      </c>
      <c r="I4175" s="69" t="str">
        <f>"*"&amp;C4175</f>
        <v>*Wargs of the Tundra (NW)</v>
      </c>
    </row>
    <row r="4176" spans="1:9" x14ac:dyDescent="0.25">
      <c r="A4176" t="s">
        <v>2797</v>
      </c>
      <c r="B4176">
        <f>COUNTIF(progressive!C$13:BW$227,'cards-dc.json'!I2986)</f>
        <v>0</v>
      </c>
      <c r="C4176" t="s">
        <v>8309</v>
      </c>
      <c r="D4176" t="s">
        <v>3826</v>
      </c>
      <c r="E4176" t="s">
        <v>3951</v>
      </c>
      <c r="F4176">
        <v>0</v>
      </c>
      <c r="G4176">
        <v>0</v>
      </c>
      <c r="H4176" t="s">
        <v>14017</v>
      </c>
      <c r="I4176" s="69" t="str">
        <f>"*"&amp;C4176</f>
        <v>*Warlord (ML)</v>
      </c>
    </row>
    <row r="4177" spans="1:9" x14ac:dyDescent="0.25">
      <c r="A4177" t="s">
        <v>1822</v>
      </c>
      <c r="B4177">
        <f>COUNTIF(progressive!C$13:BW$227,'cards-dc.json'!I2432)</f>
        <v>0</v>
      </c>
      <c r="C4177" t="s">
        <v>9925</v>
      </c>
      <c r="D4177" t="s">
        <v>3828</v>
      </c>
      <c r="H4177" t="s">
        <v>10124</v>
      </c>
      <c r="I4177" s="69" t="str">
        <f>"*"&amp;C4177</f>
        <v>*Warlord AL (NE)</v>
      </c>
    </row>
    <row r="4178" spans="1:9" x14ac:dyDescent="0.25">
      <c r="A4178" t="s">
        <v>2697</v>
      </c>
      <c r="B4178">
        <f>COUNTIF(progressive!C$13:BW$227,'cards-dc.json'!#REF!)</f>
        <v>0</v>
      </c>
      <c r="C4178" t="s">
        <v>8310</v>
      </c>
      <c r="D4178" t="s">
        <v>3824</v>
      </c>
      <c r="E4178" t="s">
        <v>3951</v>
      </c>
      <c r="F4178">
        <v>0</v>
      </c>
      <c r="G4178">
        <v>0</v>
      </c>
      <c r="H4178" t="s">
        <v>14018</v>
      </c>
      <c r="I4178" s="69" t="str">
        <f>"*"&amp;C4178</f>
        <v>*Warlord's Lair (KN)</v>
      </c>
    </row>
    <row r="4179" spans="1:9" x14ac:dyDescent="0.25">
      <c r="A4179" t="s">
        <v>649</v>
      </c>
      <c r="B4179">
        <f>COUNTIF(progressive!C$13:BW$227,'cards-dc.json'!I1018)</f>
        <v>1</v>
      </c>
      <c r="C4179" t="s">
        <v>8311</v>
      </c>
      <c r="D4179" t="s">
        <v>3833</v>
      </c>
      <c r="E4179" s="56" t="s">
        <v>3937</v>
      </c>
      <c r="F4179" t="s">
        <v>9790</v>
      </c>
      <c r="G4179" t="s">
        <v>9788</v>
      </c>
      <c r="H4179" t="s">
        <v>14019</v>
      </c>
      <c r="I4179" s="69" t="str">
        <f>"*"&amp;C4179</f>
        <v>*Warm Now Be Heart and Limb (TD)</v>
      </c>
    </row>
    <row r="4180" spans="1:9" x14ac:dyDescent="0.25">
      <c r="A4180" t="s">
        <v>3041</v>
      </c>
      <c r="B4180">
        <f>COUNTIF(progressive!C$13:BW$227,'cards-dc.json'!I2840)</f>
        <v>0</v>
      </c>
      <c r="C4180" t="s">
        <v>8312</v>
      </c>
      <c r="D4180" t="s">
        <v>3829</v>
      </c>
      <c r="E4180" s="56" t="s">
        <v>3951</v>
      </c>
      <c r="F4180">
        <v>0</v>
      </c>
      <c r="G4180">
        <v>0</v>
      </c>
      <c r="H4180" t="s">
        <v>14020</v>
      </c>
      <c r="I4180" s="69" t="str">
        <f>"*"&amp;C4180</f>
        <v>*Warrior-priests of Angmar (NW)</v>
      </c>
    </row>
    <row r="4181" spans="1:9" x14ac:dyDescent="0.25">
      <c r="A4181" t="s">
        <v>1111</v>
      </c>
      <c r="B4181">
        <f>COUNTIF(progressive!C$13:BW$227,'cards-dc.json'!I1555)</f>
        <v>1</v>
      </c>
      <c r="C4181" t="s">
        <v>8313</v>
      </c>
      <c r="D4181" t="s">
        <v>3825</v>
      </c>
      <c r="E4181" t="s">
        <v>3942</v>
      </c>
      <c r="F4181" t="s">
        <v>9792</v>
      </c>
      <c r="G4181" t="s">
        <v>9784</v>
      </c>
      <c r="H4181" t="s">
        <v>14021</v>
      </c>
      <c r="I4181" s="69" t="str">
        <f>"*"&amp;C4181</f>
        <v>*War-warg (LE)</v>
      </c>
    </row>
    <row r="4182" spans="1:9" x14ac:dyDescent="0.25">
      <c r="A4182" t="s">
        <v>2914</v>
      </c>
      <c r="B4182">
        <f>COUNTIF(progressive!C$13:BW$227,'cards-dc.json'!I2713)</f>
        <v>0</v>
      </c>
      <c r="C4182" t="s">
        <v>8314</v>
      </c>
      <c r="D4182" t="s">
        <v>3829</v>
      </c>
      <c r="E4182" t="s">
        <v>3951</v>
      </c>
      <c r="F4182">
        <v>0</v>
      </c>
      <c r="G4182">
        <v>0</v>
      </c>
      <c r="H4182" t="s">
        <v>14022</v>
      </c>
      <c r="I4182" s="69" t="str">
        <f>"*"&amp;C4182</f>
        <v>*War-wargs (NW)</v>
      </c>
    </row>
    <row r="4183" spans="1:9" x14ac:dyDescent="0.25">
      <c r="A4183" t="s">
        <v>1112</v>
      </c>
      <c r="B4183">
        <f>COUNTIF(progressive!C$13:BW$227,'cards-dc.json'!I1556)</f>
        <v>2</v>
      </c>
      <c r="C4183" t="s">
        <v>8315</v>
      </c>
      <c r="D4183" t="s">
        <v>3825</v>
      </c>
      <c r="E4183" t="s">
        <v>3942</v>
      </c>
      <c r="F4183" t="s">
        <v>9792</v>
      </c>
      <c r="G4183" t="s">
        <v>9784</v>
      </c>
      <c r="H4183" t="s">
        <v>14023</v>
      </c>
      <c r="I4183" s="69" t="str">
        <f>"*"&amp;C4183</f>
        <v>*War-wolf (LE)</v>
      </c>
    </row>
    <row r="4184" spans="1:9" x14ac:dyDescent="0.25">
      <c r="A4184" t="s">
        <v>2915</v>
      </c>
      <c r="B4184">
        <f>COUNTIF(progressive!C$13:BW$227,'cards-dc.json'!I2714)</f>
        <v>0</v>
      </c>
      <c r="C4184" t="s">
        <v>8316</v>
      </c>
      <c r="D4184" t="s">
        <v>3829</v>
      </c>
      <c r="E4184" t="s">
        <v>3951</v>
      </c>
      <c r="F4184">
        <v>0</v>
      </c>
      <c r="G4184">
        <v>0</v>
      </c>
      <c r="H4184" t="s">
        <v>14024</v>
      </c>
      <c r="I4184" s="69" t="str">
        <f>"*"&amp;C4184</f>
        <v>*War-wolves (NW)</v>
      </c>
    </row>
    <row r="4185" spans="1:9" x14ac:dyDescent="0.25">
      <c r="A4185" t="s">
        <v>650</v>
      </c>
      <c r="B4185">
        <f>COUNTIF(progressive!C$13:BW$227,'cards-dc.json'!I1019)</f>
        <v>0</v>
      </c>
      <c r="C4185" t="s">
        <v>8317</v>
      </c>
      <c r="D4185" t="s">
        <v>3833</v>
      </c>
      <c r="E4185" s="56" t="s">
        <v>3937</v>
      </c>
      <c r="F4185" t="s">
        <v>9790</v>
      </c>
      <c r="G4185" t="s">
        <v>9788</v>
      </c>
      <c r="H4185" t="s">
        <v>14025</v>
      </c>
      <c r="I4185" s="69" t="str">
        <f>"*"&amp;C4185</f>
        <v>*Washed and Refreshed (TD)</v>
      </c>
    </row>
    <row r="4186" spans="1:9" x14ac:dyDescent="0.25">
      <c r="A4186" t="s">
        <v>2442</v>
      </c>
      <c r="B4186">
        <f>COUNTIF(progressive!C$13:BW$227,'cards-dc.json'!I3820)</f>
        <v>0</v>
      </c>
      <c r="C4186" t="s">
        <v>8318</v>
      </c>
      <c r="D4186" t="s">
        <v>3821</v>
      </c>
      <c r="E4186" t="s">
        <v>3951</v>
      </c>
      <c r="F4186">
        <v>0</v>
      </c>
      <c r="G4186">
        <v>0</v>
      </c>
      <c r="H4186" t="s">
        <v>14026</v>
      </c>
      <c r="I4186" s="69" t="str">
        <f>"*"&amp;C4186</f>
        <v>*Watch at Unulló [H] (DS)</v>
      </c>
    </row>
    <row r="4187" spans="1:9" x14ac:dyDescent="0.25">
      <c r="A4187" t="s">
        <v>2442</v>
      </c>
      <c r="B4187">
        <f>COUNTIF(progressive!C$13:BW$227,'cards-dc.json'!I3821)</f>
        <v>0</v>
      </c>
      <c r="C4187" t="s">
        <v>8319</v>
      </c>
      <c r="D4187" t="s">
        <v>3821</v>
      </c>
      <c r="E4187" t="s">
        <v>3951</v>
      </c>
      <c r="F4187">
        <v>0</v>
      </c>
      <c r="G4187">
        <v>0</v>
      </c>
      <c r="H4187" t="s">
        <v>14026</v>
      </c>
      <c r="I4187" s="69" t="str">
        <f>"*"&amp;C4187</f>
        <v>*Watch at Unulló [M] (DS)</v>
      </c>
    </row>
    <row r="4188" spans="1:9" x14ac:dyDescent="0.25">
      <c r="A4188" t="s">
        <v>2002</v>
      </c>
      <c r="B4188">
        <f>COUNTIF(progressive!C$13:BW$227,'cards-dc.json'!I2614)</f>
        <v>0</v>
      </c>
      <c r="C4188" t="s">
        <v>8320</v>
      </c>
      <c r="D4188" t="s">
        <v>3828</v>
      </c>
      <c r="E4188" t="s">
        <v>3951</v>
      </c>
      <c r="F4188">
        <v>0</v>
      </c>
      <c r="G4188">
        <v>0</v>
      </c>
      <c r="H4188" t="s">
        <v>14027</v>
      </c>
      <c r="I4188" s="69" t="str">
        <f>"*"&amp;C4188</f>
        <v>*Watch over Mordor (NE)</v>
      </c>
    </row>
    <row r="4189" spans="1:9" x14ac:dyDescent="0.25">
      <c r="A4189" t="s">
        <v>180</v>
      </c>
      <c r="B4189">
        <f>COUNTIF(progressive!C$13:BW$227,'cards-dc.json'!I1364)</f>
        <v>0</v>
      </c>
      <c r="C4189" t="s">
        <v>8322</v>
      </c>
      <c r="D4189" t="s">
        <v>3825</v>
      </c>
      <c r="E4189" s="56" t="s">
        <v>3926</v>
      </c>
      <c r="F4189" t="s">
        <v>9789</v>
      </c>
      <c r="G4189" t="s">
        <v>9786</v>
      </c>
      <c r="H4189" t="s">
        <v>14028</v>
      </c>
      <c r="I4189" s="69" t="str">
        <f>"*"&amp;C4189</f>
        <v>*Watcher in the Water (LE)</v>
      </c>
    </row>
    <row r="4190" spans="1:9" x14ac:dyDescent="0.25">
      <c r="A4190" t="s">
        <v>180</v>
      </c>
      <c r="B4190">
        <f>COUNTIF(progressive!C$13:BW$227,'cards-dc.json'!I184)</f>
        <v>0</v>
      </c>
      <c r="C4190" t="s">
        <v>8321</v>
      </c>
      <c r="D4190" t="s">
        <v>3835</v>
      </c>
      <c r="E4190" t="s">
        <v>3926</v>
      </c>
      <c r="F4190" t="s">
        <v>9789</v>
      </c>
      <c r="G4190" t="s">
        <v>9786</v>
      </c>
      <c r="H4190" t="s">
        <v>14029</v>
      </c>
      <c r="I4190" s="69" t="str">
        <f>"*"&amp;C4190</f>
        <v>*Watcher in the Water (TW)</v>
      </c>
    </row>
    <row r="4191" spans="1:9" x14ac:dyDescent="0.25">
      <c r="A4191" t="s">
        <v>3622</v>
      </c>
      <c r="B4191">
        <f>COUNTIF(progressive!C$13:BW$227,'cards-dc.json'!I4187)</f>
        <v>0</v>
      </c>
      <c r="C4191" t="s">
        <v>8323</v>
      </c>
      <c r="D4191" t="s">
        <v>3837</v>
      </c>
      <c r="E4191" s="56" t="s">
        <v>3951</v>
      </c>
      <c r="F4191">
        <v>0</v>
      </c>
      <c r="G4191">
        <v>0</v>
      </c>
      <c r="H4191" t="s">
        <v>14030</v>
      </c>
      <c r="I4191" s="69" t="str">
        <f>"*"&amp;C4191</f>
        <v>*Watchers at the Gate (WR)</v>
      </c>
    </row>
    <row r="4192" spans="1:9" x14ac:dyDescent="0.25">
      <c r="A4192" t="s">
        <v>1823</v>
      </c>
      <c r="B4192">
        <f>COUNTIF(progressive!C$13:BW$227,'cards-dc.json'!I2433)</f>
        <v>0</v>
      </c>
      <c r="C4192" t="s">
        <v>8324</v>
      </c>
      <c r="D4192" t="s">
        <v>3828</v>
      </c>
      <c r="E4192" t="s">
        <v>3951</v>
      </c>
      <c r="F4192">
        <v>0</v>
      </c>
      <c r="G4192">
        <v>0</v>
      </c>
      <c r="H4192" t="s">
        <v>14031</v>
      </c>
      <c r="I4192" s="69" t="str">
        <f>"*"&amp;C4192</f>
        <v>*Waulfa (NE)</v>
      </c>
    </row>
    <row r="4193" spans="1:9" x14ac:dyDescent="0.25">
      <c r="A4193" t="s">
        <v>651</v>
      </c>
      <c r="B4193">
        <f>COUNTIF(progressive!C$13:BW$227,'cards-dc.json'!I1020)</f>
        <v>0</v>
      </c>
      <c r="C4193" t="s">
        <v>8325</v>
      </c>
      <c r="D4193" t="s">
        <v>3833</v>
      </c>
      <c r="E4193" s="56" t="s">
        <v>3939</v>
      </c>
      <c r="F4193" t="s">
        <v>9783</v>
      </c>
      <c r="G4193" t="s">
        <v>9788</v>
      </c>
      <c r="H4193" t="s">
        <v>14032</v>
      </c>
      <c r="I4193" s="69" t="str">
        <f>"*"&amp;C4193</f>
        <v>*Waybread (TD)</v>
      </c>
    </row>
    <row r="4194" spans="1:9" x14ac:dyDescent="0.25">
      <c r="A4194" t="s">
        <v>762</v>
      </c>
      <c r="B4194">
        <f>COUNTIF(progressive!C$13:BW$227,'cards-dc.json'!I1131)</f>
        <v>0</v>
      </c>
      <c r="C4194" t="s">
        <v>8326</v>
      </c>
      <c r="D4194" t="s">
        <v>3820</v>
      </c>
      <c r="E4194" t="s">
        <v>3935</v>
      </c>
      <c r="F4194" t="s">
        <v>9785</v>
      </c>
      <c r="G4194" t="s">
        <v>9786</v>
      </c>
      <c r="H4194" t="s">
        <v>14033</v>
      </c>
      <c r="I4194" s="69" t="str">
        <f>"*"&amp;C4194</f>
        <v>*Waylaid, Wounded, and Orc-dragged (DM)</v>
      </c>
    </row>
    <row r="4195" spans="1:9" x14ac:dyDescent="0.25">
      <c r="A4195" t="s">
        <v>2003</v>
      </c>
      <c r="B4195">
        <f>COUNTIF(progressive!C$13:BW$227,'cards-dc.json'!I2615)</f>
        <v>2</v>
      </c>
      <c r="C4195" t="s">
        <v>8327</v>
      </c>
      <c r="D4195" t="s">
        <v>3828</v>
      </c>
      <c r="E4195" t="s">
        <v>3951</v>
      </c>
      <c r="F4195">
        <v>0</v>
      </c>
      <c r="G4195">
        <v>0</v>
      </c>
      <c r="H4195" t="s">
        <v>14034</v>
      </c>
      <c r="I4195" s="69" t="str">
        <f>"*"&amp;C4195</f>
        <v>*We Are Fighting Uruk-hai! (NE)</v>
      </c>
    </row>
    <row r="4196" spans="1:9" x14ac:dyDescent="0.25">
      <c r="A4196" t="s">
        <v>9879</v>
      </c>
      <c r="B4196">
        <f>COUNTIF(progressive!C$13:BW$227,'cards-dc.json'!I3122)</f>
        <v>4</v>
      </c>
      <c r="C4196" t="s">
        <v>9954</v>
      </c>
      <c r="D4196" t="s">
        <v>3831</v>
      </c>
      <c r="E4196" s="56"/>
      <c r="H4196" t="s">
        <v>14035</v>
      </c>
      <c r="I4196" s="69" t="str">
        <f>"*"&amp;C4196</f>
        <v>*We Cannot Stay (RS)</v>
      </c>
    </row>
    <row r="4197" spans="1:9" x14ac:dyDescent="0.25">
      <c r="A4197" t="s">
        <v>1114</v>
      </c>
      <c r="B4197">
        <f>COUNTIF(progressive!C$13:BW$227,'cards-dc.json'!I1558)</f>
        <v>0</v>
      </c>
      <c r="C4197" t="s">
        <v>8328</v>
      </c>
      <c r="D4197" t="s">
        <v>3825</v>
      </c>
      <c r="E4197" s="56" t="s">
        <v>3927</v>
      </c>
      <c r="F4197" t="s">
        <v>9790</v>
      </c>
      <c r="G4197" t="s">
        <v>9784</v>
      </c>
      <c r="H4197" t="s">
        <v>14036</v>
      </c>
      <c r="I4197" s="69" t="str">
        <f>"*"&amp;C4197</f>
        <v>*We Have Come to Kill (LE)</v>
      </c>
    </row>
    <row r="4198" spans="1:9" x14ac:dyDescent="0.25">
      <c r="A4198" t="s">
        <v>9880</v>
      </c>
      <c r="B4198">
        <f>COUNTIF(progressive!C$13:BW$227,'cards-dc.json'!I3123)</f>
        <v>0</v>
      </c>
      <c r="C4198" t="s">
        <v>9955</v>
      </c>
      <c r="D4198" t="s">
        <v>3831</v>
      </c>
      <c r="E4198" s="56"/>
      <c r="H4198" t="s">
        <v>14037</v>
      </c>
      <c r="I4198" s="69" t="str">
        <f>"*"&amp;C4198</f>
        <v>*We May Yet Be Avenged (RS)</v>
      </c>
    </row>
    <row r="4199" spans="1:9" x14ac:dyDescent="0.25">
      <c r="A4199" t="s">
        <v>1791</v>
      </c>
      <c r="B4199">
        <f>COUNTIF(progressive!C$13:BW$227,'cards-dc.json'!I2390)</f>
        <v>0</v>
      </c>
      <c r="C4199" t="s">
        <v>8329</v>
      </c>
      <c r="D4199" t="s">
        <v>3819</v>
      </c>
      <c r="E4199" t="s">
        <v>3951</v>
      </c>
      <c r="F4199">
        <v>0</v>
      </c>
      <c r="G4199">
        <v>0</v>
      </c>
      <c r="H4199" t="s">
        <v>14038</v>
      </c>
      <c r="I4199" s="69" t="str">
        <f>"*"&amp;C4199</f>
        <v>*We Must Away (DF)</v>
      </c>
    </row>
    <row r="4200" spans="1:9" x14ac:dyDescent="0.25">
      <c r="A4200" t="s">
        <v>9917</v>
      </c>
      <c r="B4200">
        <f>COUNTIF(progressive!C$13:BW$227,'cards-dc.json'!I3284)</f>
        <v>1</v>
      </c>
      <c r="C4200" t="s">
        <v>9997</v>
      </c>
      <c r="D4200" t="s">
        <v>3834</v>
      </c>
      <c r="E4200" s="56" t="s">
        <v>3951</v>
      </c>
      <c r="F4200">
        <v>0</v>
      </c>
      <c r="G4200">
        <v>0</v>
      </c>
      <c r="H4200" t="s">
        <v>14039</v>
      </c>
      <c r="I4200" s="69" t="str">
        <f>"*"&amp;C4200</f>
        <v>*We Must Join with Him (TI)</v>
      </c>
    </row>
    <row r="4201" spans="1:9" x14ac:dyDescent="0.25">
      <c r="A4201" t="s">
        <v>9885</v>
      </c>
      <c r="B4201">
        <f>COUNTIF(progressive!C$13:BW$227,'cards-dc.json'!I3185)</f>
        <v>0</v>
      </c>
      <c r="C4201" t="s">
        <v>9961</v>
      </c>
      <c r="D4201" t="s">
        <v>3834</v>
      </c>
      <c r="H4201" t="s">
        <v>14040</v>
      </c>
      <c r="I4201" s="69" t="str">
        <f>"*"&amp;C4201</f>
        <v>*We Wants It! (TI)</v>
      </c>
    </row>
    <row r="4202" spans="1:9" x14ac:dyDescent="0.25">
      <c r="A4202" t="s">
        <v>2618</v>
      </c>
      <c r="B4202">
        <f>COUNTIF(progressive!C$13:BW$227,'cards-dc.json'!I3998)</f>
        <v>0</v>
      </c>
      <c r="C4202" t="s">
        <v>8330</v>
      </c>
      <c r="D4202" t="s">
        <v>3823</v>
      </c>
      <c r="E4202" s="56" t="s">
        <v>3951</v>
      </c>
      <c r="F4202">
        <v>0</v>
      </c>
      <c r="G4202">
        <v>0</v>
      </c>
      <c r="H4202" t="s">
        <v>14041</v>
      </c>
      <c r="I4202" s="69" t="str">
        <f>"*"&amp;C4202</f>
        <v>*Wealth of His Halls (GW)</v>
      </c>
    </row>
    <row r="4203" spans="1:9" x14ac:dyDescent="0.25">
      <c r="A4203" t="s">
        <v>2798</v>
      </c>
      <c r="B4203">
        <f>COUNTIF(progressive!C$13:BW$227,'cards-dc.json'!I2987)</f>
        <v>0</v>
      </c>
      <c r="C4203" t="s">
        <v>8331</v>
      </c>
      <c r="D4203" t="s">
        <v>3826</v>
      </c>
      <c r="E4203" t="s">
        <v>3951</v>
      </c>
      <c r="F4203">
        <v>0</v>
      </c>
      <c r="G4203">
        <v>0</v>
      </c>
      <c r="H4203" t="s">
        <v>14042</v>
      </c>
      <c r="I4203" s="69" t="str">
        <f>"*"&amp;C4203</f>
        <v>*Weapons of Death and Torment (ML)</v>
      </c>
    </row>
    <row r="4204" spans="1:9" x14ac:dyDescent="0.25">
      <c r="A4204" t="s">
        <v>2004</v>
      </c>
      <c r="B4204">
        <f>COUNTIF(progressive!C$13:BW$227,'cards-dc.json'!I2616)</f>
        <v>0</v>
      </c>
      <c r="C4204" t="s">
        <v>8332</v>
      </c>
      <c r="D4204" t="s">
        <v>3828</v>
      </c>
      <c r="E4204" s="56" t="s">
        <v>3951</v>
      </c>
      <c r="F4204">
        <v>0</v>
      </c>
      <c r="G4204">
        <v>0</v>
      </c>
      <c r="H4204" t="s">
        <v>14043</v>
      </c>
      <c r="I4204" s="69" t="str">
        <f>"*"&amp;C4204</f>
        <v>*Weapons of Morgul (NE)</v>
      </c>
    </row>
    <row r="4205" spans="1:9" x14ac:dyDescent="0.25">
      <c r="A4205" t="s">
        <v>181</v>
      </c>
      <c r="B4205">
        <f>COUNTIF(progressive!C$13:BW$227,'cards-dc.json'!I1365)</f>
        <v>0</v>
      </c>
      <c r="C4205" t="s">
        <v>8334</v>
      </c>
      <c r="D4205" t="s">
        <v>3825</v>
      </c>
      <c r="E4205" t="s">
        <v>3942</v>
      </c>
      <c r="F4205" t="s">
        <v>9785</v>
      </c>
      <c r="G4205" t="s">
        <v>9786</v>
      </c>
      <c r="H4205" t="s">
        <v>14044</v>
      </c>
      <c r="I4205" s="69" t="str">
        <f>"*"&amp;C4205</f>
        <v>*Weariness of the Heart (LE)</v>
      </c>
    </row>
    <row r="4206" spans="1:9" x14ac:dyDescent="0.25">
      <c r="A4206" t="s">
        <v>181</v>
      </c>
      <c r="B4206">
        <f>COUNTIF(progressive!C$13:BW$227,'cards-dc.json'!I185)</f>
        <v>0</v>
      </c>
      <c r="C4206" t="s">
        <v>8333</v>
      </c>
      <c r="D4206" t="s">
        <v>3835</v>
      </c>
      <c r="E4206" s="56" t="s">
        <v>3929</v>
      </c>
      <c r="F4206" t="s">
        <v>9785</v>
      </c>
      <c r="G4206" t="s">
        <v>9786</v>
      </c>
      <c r="H4206" t="s">
        <v>14045</v>
      </c>
      <c r="I4206" s="69" t="str">
        <f>"*"&amp;C4206</f>
        <v>*Weariness of the Heart (TW)</v>
      </c>
    </row>
    <row r="4207" spans="1:9" x14ac:dyDescent="0.25">
      <c r="A4207" t="s">
        <v>3623</v>
      </c>
      <c r="B4207">
        <f>COUNTIF(progressive!C$13:BW$227,'cards-dc.json'!I4188)</f>
        <v>0</v>
      </c>
      <c r="C4207" t="s">
        <v>8335</v>
      </c>
      <c r="D4207" t="s">
        <v>3837</v>
      </c>
      <c r="E4207" s="56" t="s">
        <v>3951</v>
      </c>
      <c r="F4207">
        <v>0</v>
      </c>
      <c r="G4207">
        <v>0</v>
      </c>
      <c r="H4207" t="s">
        <v>14046</v>
      </c>
      <c r="I4207" s="69" t="str">
        <f>"*"&amp;C4207</f>
        <v>*Weary and Asleep (WR)</v>
      </c>
    </row>
    <row r="4208" spans="1:9" x14ac:dyDescent="0.25">
      <c r="A4208" t="s">
        <v>3624</v>
      </c>
      <c r="B4208">
        <f>COUNTIF(progressive!C$13:BW$227,'cards-dc.json'!I4189)</f>
        <v>1</v>
      </c>
      <c r="C4208" t="s">
        <v>8336</v>
      </c>
      <c r="D4208" t="s">
        <v>3837</v>
      </c>
      <c r="E4208" s="56" t="s">
        <v>3951</v>
      </c>
      <c r="F4208">
        <v>0</v>
      </c>
      <c r="G4208">
        <v>0</v>
      </c>
      <c r="H4208" t="s">
        <v>14047</v>
      </c>
      <c r="I4208" s="69" t="str">
        <f>"*"&amp;C4208</f>
        <v>*Weary of War (WR)</v>
      </c>
    </row>
    <row r="4209" spans="1:9" x14ac:dyDescent="0.25">
      <c r="A4209" t="s">
        <v>3230</v>
      </c>
      <c r="B4209">
        <f>COUNTIF(progressive!C$13:BW$227,'cards-dc.json'!I3124)</f>
        <v>0</v>
      </c>
      <c r="C4209" t="s">
        <v>8337</v>
      </c>
      <c r="D4209" t="s">
        <v>3831</v>
      </c>
      <c r="E4209" s="56" t="s">
        <v>3951</v>
      </c>
      <c r="F4209">
        <v>0</v>
      </c>
      <c r="G4209">
        <v>0</v>
      </c>
      <c r="H4209" t="s">
        <v>14048</v>
      </c>
      <c r="I4209" s="69" t="str">
        <f>"*"&amp;C4209</f>
        <v>*Weather It (RS)</v>
      </c>
    </row>
    <row r="4210" spans="1:9" x14ac:dyDescent="0.25">
      <c r="A4210" t="s">
        <v>483</v>
      </c>
      <c r="B4210">
        <f>COUNTIF(progressive!C$13:BW$227,'cards-dc.json'!I1805)</f>
        <v>0</v>
      </c>
      <c r="C4210" t="s">
        <v>8339</v>
      </c>
      <c r="D4210" t="s">
        <v>3813</v>
      </c>
      <c r="E4210" s="56" t="s">
        <v>3935</v>
      </c>
      <c r="F4210" t="s">
        <v>9793</v>
      </c>
      <c r="G4210" t="s">
        <v>9784</v>
      </c>
      <c r="H4210" t="s">
        <v>14049</v>
      </c>
      <c r="I4210" s="69" t="str">
        <f>"*"&amp;C4210</f>
        <v>*Weathertop [M] (AS)</v>
      </c>
    </row>
    <row r="4211" spans="1:9" x14ac:dyDescent="0.25">
      <c r="A4211" t="s">
        <v>483</v>
      </c>
      <c r="B4211">
        <f>COUNTIF(progressive!C$13:BW$227,'cards-dc.json'!I488)</f>
        <v>0</v>
      </c>
      <c r="C4211" t="s">
        <v>8338</v>
      </c>
      <c r="D4211" t="s">
        <v>3835</v>
      </c>
      <c r="E4211" s="56" t="s">
        <v>3934</v>
      </c>
      <c r="F4211" t="s">
        <v>9793</v>
      </c>
      <c r="G4211" t="s">
        <v>9788</v>
      </c>
      <c r="H4211" t="s">
        <v>14050</v>
      </c>
      <c r="I4211" s="69" t="str">
        <f>"*"&amp;C4211</f>
        <v>*Weathertop [H] (TW)</v>
      </c>
    </row>
    <row r="4212" spans="1:9" x14ac:dyDescent="0.25">
      <c r="A4212" t="s">
        <v>947</v>
      </c>
      <c r="B4212">
        <f>COUNTIF(progressive!C$13:BW$227,'cards-dc.json'!I1366)</f>
        <v>0</v>
      </c>
      <c r="C4212" t="s">
        <v>8340</v>
      </c>
      <c r="D4212" t="s">
        <v>3825</v>
      </c>
      <c r="E4212" t="s">
        <v>3927</v>
      </c>
      <c r="F4212" t="s">
        <v>9785</v>
      </c>
      <c r="G4212" t="s">
        <v>9786</v>
      </c>
      <c r="H4212" t="s">
        <v>14051</v>
      </c>
      <c r="I4212" s="69" t="str">
        <f>"*"&amp;C4212</f>
        <v>*Webs of Fear &amp; Treachery (LE)</v>
      </c>
    </row>
    <row r="4213" spans="1:9" x14ac:dyDescent="0.25">
      <c r="A4213" t="s">
        <v>1115</v>
      </c>
      <c r="B4213">
        <f>COUNTIF(progressive!C$13:BW$227,'cards-dc.json'!I1559)</f>
        <v>0</v>
      </c>
      <c r="C4213" t="s">
        <v>8341</v>
      </c>
      <c r="D4213" t="s">
        <v>3825</v>
      </c>
      <c r="E4213" t="s">
        <v>3944</v>
      </c>
      <c r="F4213" t="s">
        <v>9790</v>
      </c>
      <c r="G4213" t="s">
        <v>9784</v>
      </c>
      <c r="H4213" t="s">
        <v>14052</v>
      </c>
      <c r="I4213" s="69" t="str">
        <f>"*"&amp;C4213</f>
        <v>*Weigh All Things to a Nicety (LE)</v>
      </c>
    </row>
    <row r="4214" spans="1:9" x14ac:dyDescent="0.25">
      <c r="A4214" t="s">
        <v>1613</v>
      </c>
      <c r="B4214">
        <f>COUNTIF(progressive!C$13:BW$227,'cards-dc.json'!I2191)</f>
        <v>0</v>
      </c>
      <c r="C4214" t="s">
        <v>8342</v>
      </c>
      <c r="D4214" t="s">
        <v>3822</v>
      </c>
      <c r="E4214">
        <v>0</v>
      </c>
      <c r="F4214">
        <v>0</v>
      </c>
      <c r="G4214">
        <v>0</v>
      </c>
      <c r="H4214" t="s">
        <v>14053</v>
      </c>
      <c r="I4214" s="69" t="str">
        <f>"*"&amp;C4214</f>
        <v>*Welcomed by the Lord and Lady (FB)</v>
      </c>
    </row>
    <row r="4215" spans="1:9" x14ac:dyDescent="0.25">
      <c r="A4215" t="s">
        <v>1614</v>
      </c>
      <c r="B4215">
        <f>COUNTIF(progressive!C$13:BW$227,'cards-dc.json'!I2192)</f>
        <v>1</v>
      </c>
      <c r="C4215" t="s">
        <v>8343</v>
      </c>
      <c r="D4215" t="s">
        <v>3822</v>
      </c>
      <c r="E4215">
        <v>0</v>
      </c>
      <c r="F4215">
        <v>0</v>
      </c>
      <c r="G4215">
        <v>0</v>
      </c>
      <c r="H4215" t="s">
        <v>14054</v>
      </c>
      <c r="I4215" s="69" t="str">
        <f>"*"&amp;C4215</f>
        <v>*Well Aimed (FB)</v>
      </c>
    </row>
    <row r="4216" spans="1:9" x14ac:dyDescent="0.25">
      <c r="A4216" t="s">
        <v>3405</v>
      </c>
      <c r="B4216">
        <f>COUNTIF(progressive!C$13:BW$227,'cards-dc.json'!#REF!)</f>
        <v>0</v>
      </c>
      <c r="C4216" t="s">
        <v>8344</v>
      </c>
      <c r="D4216" t="s">
        <v>3832</v>
      </c>
      <c r="E4216" s="56" t="s">
        <v>3951</v>
      </c>
      <c r="F4216">
        <v>0</v>
      </c>
      <c r="G4216">
        <v>0</v>
      </c>
      <c r="H4216" t="s">
        <v>14055</v>
      </c>
      <c r="I4216" s="69" t="str">
        <f>"*"&amp;C4216</f>
        <v>*Well of Junast (SL)</v>
      </c>
    </row>
    <row r="4217" spans="1:9" x14ac:dyDescent="0.25">
      <c r="A4217" t="s">
        <v>3406</v>
      </c>
      <c r="B4217">
        <f>COUNTIF(progressive!C$13:BW$227,'cards-dc.json'!#REF!)</f>
        <v>0</v>
      </c>
      <c r="C4217" t="s">
        <v>8345</v>
      </c>
      <c r="D4217" t="s">
        <v>3832</v>
      </c>
      <c r="E4217" s="56" t="s">
        <v>3951</v>
      </c>
      <c r="F4217">
        <v>0</v>
      </c>
      <c r="G4217">
        <v>0</v>
      </c>
      <c r="H4217" t="s">
        <v>14056</v>
      </c>
      <c r="I4217" s="69" t="str">
        <f>"*"&amp;C4217</f>
        <v>*Well of Ladnoca (SL)</v>
      </c>
    </row>
    <row r="4218" spans="1:9" x14ac:dyDescent="0.25">
      <c r="A4218" t="s">
        <v>484</v>
      </c>
      <c r="B4218">
        <f>COUNTIF(progressive!C$13:BW$227,'cards-dc.json'!I1806)</f>
        <v>0</v>
      </c>
      <c r="C4218" t="s">
        <v>8347</v>
      </c>
      <c r="D4218" t="s">
        <v>3813</v>
      </c>
      <c r="E4218" s="56" t="s">
        <v>3935</v>
      </c>
      <c r="F4218" t="s">
        <v>9793</v>
      </c>
      <c r="G4218" t="s">
        <v>9784</v>
      </c>
      <c r="H4218" t="s">
        <v>14057</v>
      </c>
      <c r="I4218" s="69" t="str">
        <f>"*"&amp;C4218</f>
        <v>*Wellinghall [M] (AS)</v>
      </c>
    </row>
    <row r="4219" spans="1:9" x14ac:dyDescent="0.25">
      <c r="A4219" t="s">
        <v>484</v>
      </c>
      <c r="B4219">
        <f>COUNTIF(progressive!C$13:BW$227,'cards-dc.json'!I489)</f>
        <v>0</v>
      </c>
      <c r="C4219" t="s">
        <v>8346</v>
      </c>
      <c r="D4219" t="s">
        <v>3835</v>
      </c>
      <c r="E4219" t="s">
        <v>3925</v>
      </c>
      <c r="F4219" t="s">
        <v>9793</v>
      </c>
      <c r="G4219" t="s">
        <v>9788</v>
      </c>
      <c r="H4219" t="s">
        <v>14058</v>
      </c>
      <c r="I4219" s="69" t="str">
        <f>"*"&amp;C4219</f>
        <v>*Wellinghall [H] (TW)</v>
      </c>
    </row>
    <row r="4220" spans="1:9" x14ac:dyDescent="0.25">
      <c r="A4220" t="s">
        <v>1253</v>
      </c>
      <c r="B4220">
        <f>COUNTIF(progressive!C$13:BW$227,'cards-dc.json'!I1770)</f>
        <v>0</v>
      </c>
      <c r="C4220" t="s">
        <v>8348</v>
      </c>
      <c r="D4220" t="s">
        <v>3813</v>
      </c>
      <c r="E4220" s="56" t="s">
        <v>3939</v>
      </c>
      <c r="F4220" t="s">
        <v>9790</v>
      </c>
      <c r="G4220" t="s">
        <v>9784</v>
      </c>
      <c r="H4220" t="s">
        <v>14059</v>
      </c>
      <c r="I4220" s="69" t="str">
        <f>"*"&amp;C4220</f>
        <v>*Well-preserved (AS)</v>
      </c>
    </row>
    <row r="4221" spans="1:9" x14ac:dyDescent="0.25">
      <c r="A4221" t="s">
        <v>1869</v>
      </c>
      <c r="B4221">
        <f>COUNTIF(progressive!C$13:BW$227,'cards-dc.json'!I2479)</f>
        <v>0</v>
      </c>
      <c r="C4221" t="s">
        <v>8349</v>
      </c>
      <c r="D4221" t="s">
        <v>3828</v>
      </c>
      <c r="E4221" t="s">
        <v>3951</v>
      </c>
      <c r="F4221">
        <v>0</v>
      </c>
      <c r="G4221">
        <v>0</v>
      </c>
      <c r="H4221" t="s">
        <v>14060</v>
      </c>
      <c r="I4221" s="69" t="str">
        <f>"*"&amp;C4221</f>
        <v>*Werewolf (NE)</v>
      </c>
    </row>
    <row r="4222" spans="1:9" x14ac:dyDescent="0.25">
      <c r="A4222" t="s">
        <v>572</v>
      </c>
      <c r="B4222">
        <f>COUNTIF(progressive!C$13:BW$227,'cards-dc.json'!I941)</f>
        <v>0</v>
      </c>
      <c r="C4222" t="s">
        <v>8350</v>
      </c>
      <c r="D4222" t="s">
        <v>3833</v>
      </c>
      <c r="E4222" t="s">
        <v>3936</v>
      </c>
      <c r="F4222" t="s">
        <v>9789</v>
      </c>
      <c r="G4222" t="s">
        <v>9786</v>
      </c>
      <c r="H4222" t="s">
        <v>14061</v>
      </c>
      <c r="I4222" s="69" t="str">
        <f>"*"&amp;C4222</f>
        <v>*Were-worm (TD)</v>
      </c>
    </row>
    <row r="4223" spans="1:9" x14ac:dyDescent="0.25">
      <c r="A4223" t="s">
        <v>2934</v>
      </c>
      <c r="B4223">
        <f>COUNTIF(progressive!C$13:BW$227,'cards-dc.json'!I2733)</f>
        <v>0</v>
      </c>
      <c r="C4223" t="s">
        <v>8351</v>
      </c>
      <c r="D4223" t="s">
        <v>3829</v>
      </c>
      <c r="E4223" t="s">
        <v>3951</v>
      </c>
      <c r="F4223">
        <v>0</v>
      </c>
      <c r="G4223">
        <v>0</v>
      </c>
      <c r="H4223" t="s">
        <v>10124</v>
      </c>
      <c r="I4223" s="69" t="str">
        <f>"*"&amp;C4223</f>
        <v>*West Bay of Forochel (NW)</v>
      </c>
    </row>
    <row r="4224" spans="1:9" x14ac:dyDescent="0.25">
      <c r="A4224" t="s">
        <v>2060</v>
      </c>
      <c r="B4224">
        <f>COUNTIF(progressive!C$13:BW$227,'cards-dc.json'!I3338)</f>
        <v>0</v>
      </c>
      <c r="C4224" t="s">
        <v>8352</v>
      </c>
      <c r="D4224" t="s">
        <v>3815</v>
      </c>
      <c r="E4224" t="s">
        <v>3951</v>
      </c>
      <c r="F4224">
        <v>0</v>
      </c>
      <c r="G4224">
        <v>0</v>
      </c>
      <c r="H4224" t="s">
        <v>10124</v>
      </c>
      <c r="I4224" s="69" t="str">
        <f>"*"&amp;C4224</f>
        <v>*West Bay of Ormal (BO)</v>
      </c>
    </row>
    <row r="4225" spans="1:9" x14ac:dyDescent="0.25">
      <c r="A4225" t="s">
        <v>233</v>
      </c>
      <c r="B4225">
        <f>COUNTIF(progressive!C$13:BW$227,'cards-dc.json'!I238)</f>
        <v>0</v>
      </c>
      <c r="C4225" t="s">
        <v>8353</v>
      </c>
      <c r="D4225" t="s">
        <v>3835</v>
      </c>
      <c r="E4225" t="s">
        <v>3928</v>
      </c>
      <c r="F4225" t="s">
        <v>9795</v>
      </c>
      <c r="G4225" t="s">
        <v>9786</v>
      </c>
      <c r="H4225" t="s">
        <v>14062</v>
      </c>
      <c r="I4225" s="69" t="str">
        <f>"*"&amp;C4225</f>
        <v>*Western Mirkwood (TW)</v>
      </c>
    </row>
    <row r="4226" spans="1:9" x14ac:dyDescent="0.25">
      <c r="A4226" t="s">
        <v>2502</v>
      </c>
      <c r="B4226">
        <f>COUNTIF(progressive!C$13:BW$227,'cards-dc.json'!I3883)</f>
        <v>1</v>
      </c>
      <c r="C4226" t="s">
        <v>8354</v>
      </c>
      <c r="D4226" t="s">
        <v>3823</v>
      </c>
      <c r="E4226" t="s">
        <v>3951</v>
      </c>
      <c r="F4226">
        <v>0</v>
      </c>
      <c r="G4226">
        <v>0</v>
      </c>
      <c r="H4226" t="s">
        <v>14063</v>
      </c>
      <c r="I4226" s="69" t="str">
        <f>"*"&amp;C4226</f>
        <v>*Western Winds (GW)</v>
      </c>
    </row>
    <row r="4227" spans="1:9" x14ac:dyDescent="0.25">
      <c r="A4227" t="s">
        <v>1792</v>
      </c>
      <c r="B4227">
        <f>COUNTIF(progressive!C$13:BW$227,'cards-dc.json'!I2391)</f>
        <v>6</v>
      </c>
      <c r="C4227" t="s">
        <v>8355</v>
      </c>
      <c r="D4227" t="s">
        <v>3819</v>
      </c>
      <c r="E4227" s="56" t="s">
        <v>3951</v>
      </c>
      <c r="F4227">
        <v>0</v>
      </c>
      <c r="G4227">
        <v>0</v>
      </c>
      <c r="H4227" t="s">
        <v>14064</v>
      </c>
      <c r="I4227" s="69" t="str">
        <f>"*"&amp;C4227</f>
        <v>*What Have I Got in my Pocket? (DF)</v>
      </c>
    </row>
    <row r="4228" spans="1:9" x14ac:dyDescent="0.25">
      <c r="A4228" t="s">
        <v>3563</v>
      </c>
      <c r="B4228">
        <f>COUNTIF(progressive!C$13:BW$227,'cards-dc.json'!I3285)</f>
        <v>0</v>
      </c>
      <c r="C4228" t="s">
        <v>8356</v>
      </c>
      <c r="D4228" t="s">
        <v>3834</v>
      </c>
      <c r="E4228" s="56" t="s">
        <v>3951</v>
      </c>
      <c r="F4228">
        <v>0</v>
      </c>
      <c r="G4228">
        <v>0</v>
      </c>
      <c r="H4228" t="s">
        <v>14065</v>
      </c>
      <c r="I4228" s="69" t="str">
        <f>"*"&amp;C4228</f>
        <v>*What of the Dawn? (TI)</v>
      </c>
    </row>
    <row r="4229" spans="1:9" x14ac:dyDescent="0.25">
      <c r="A4229" t="s">
        <v>652</v>
      </c>
      <c r="B4229">
        <f>COUNTIF(progressive!C$13:BW$227,'cards-dc.json'!I1021)</f>
        <v>0</v>
      </c>
      <c r="C4229" t="s">
        <v>8357</v>
      </c>
      <c r="D4229" t="s">
        <v>3833</v>
      </c>
      <c r="E4229" s="56" t="s">
        <v>3937</v>
      </c>
      <c r="F4229" t="s">
        <v>9790</v>
      </c>
      <c r="G4229" t="s">
        <v>9788</v>
      </c>
      <c r="H4229" t="s">
        <v>14066</v>
      </c>
      <c r="I4229" s="69" t="str">
        <f>"*"&amp;C4229</f>
        <v>*When I Know Anything (TD)</v>
      </c>
    </row>
    <row r="4230" spans="1:9" x14ac:dyDescent="0.25">
      <c r="A4230" t="s">
        <v>833</v>
      </c>
      <c r="B4230">
        <f>COUNTIF(progressive!C$13:BW$227,'cards-dc.json'!I1202)</f>
        <v>0</v>
      </c>
      <c r="C4230" t="s">
        <v>8358</v>
      </c>
      <c r="D4230" t="s">
        <v>3820</v>
      </c>
      <c r="E4230" t="s">
        <v>3937</v>
      </c>
      <c r="F4230" t="s">
        <v>9790</v>
      </c>
      <c r="G4230" t="s">
        <v>9788</v>
      </c>
      <c r="H4230" t="s">
        <v>14067</v>
      </c>
      <c r="I4230" s="69" t="str">
        <f>"*"&amp;C4230</f>
        <v>*When You Know More (DM)</v>
      </c>
    </row>
    <row r="4231" spans="1:9" x14ac:dyDescent="0.25">
      <c r="A4231" t="s">
        <v>3231</v>
      </c>
      <c r="B4231">
        <f>COUNTIF(progressive!C$13:BW$227,'cards-dc.json'!I3125)</f>
        <v>0</v>
      </c>
      <c r="C4231" t="s">
        <v>8359</v>
      </c>
      <c r="D4231" t="s">
        <v>3831</v>
      </c>
      <c r="E4231" s="56" t="s">
        <v>3951</v>
      </c>
      <c r="F4231">
        <v>0</v>
      </c>
      <c r="G4231">
        <v>0</v>
      </c>
      <c r="H4231" t="s">
        <v>14068</v>
      </c>
      <c r="I4231" s="69" t="str">
        <f>"*"&amp;C4231</f>
        <v>*Where the Stars are Strange (RS)</v>
      </c>
    </row>
    <row r="4232" spans="1:9" x14ac:dyDescent="0.25">
      <c r="A4232" t="s">
        <v>2917</v>
      </c>
      <c r="B4232">
        <f>COUNTIF(progressive!C$13:BW$227,'cards-dc.json'!I2716)</f>
        <v>0</v>
      </c>
      <c r="C4232" t="s">
        <v>8360</v>
      </c>
      <c r="D4232" t="s">
        <v>3829</v>
      </c>
      <c r="E4232" t="s">
        <v>3951</v>
      </c>
      <c r="F4232">
        <v>0</v>
      </c>
      <c r="G4232">
        <v>0</v>
      </c>
      <c r="H4232" t="s">
        <v>14069</v>
      </c>
      <c r="I4232" s="69" t="str">
        <f>"*"&amp;C4232</f>
        <v>*Where the Wargs Howl (NW)</v>
      </c>
    </row>
    <row r="4233" spans="1:9" x14ac:dyDescent="0.25">
      <c r="A4233" t="s">
        <v>1116</v>
      </c>
      <c r="B4233">
        <f>COUNTIF(progressive!C$13:BW$227,'cards-dc.json'!I1560)</f>
        <v>0</v>
      </c>
      <c r="C4233" t="s">
        <v>8361</v>
      </c>
      <c r="D4233" t="s">
        <v>3825</v>
      </c>
      <c r="E4233" t="s">
        <v>3927</v>
      </c>
      <c r="F4233" t="s">
        <v>9790</v>
      </c>
      <c r="G4233" t="s">
        <v>9784</v>
      </c>
      <c r="H4233" t="s">
        <v>14070</v>
      </c>
      <c r="I4233" s="69" t="str">
        <f>"*"&amp;C4233</f>
        <v>*Where There's a Whip (LE)</v>
      </c>
    </row>
    <row r="4234" spans="1:9" x14ac:dyDescent="0.25">
      <c r="A4234" t="s">
        <v>763</v>
      </c>
      <c r="B4234">
        <f>COUNTIF(progressive!C$13:BW$227,'cards-dc.json'!I1132)</f>
        <v>0</v>
      </c>
      <c r="C4234" t="s">
        <v>8362</v>
      </c>
      <c r="D4234" t="s">
        <v>3820</v>
      </c>
      <c r="E4234" t="s">
        <v>3937</v>
      </c>
      <c r="F4234" t="s">
        <v>9785</v>
      </c>
      <c r="G4234" t="s">
        <v>9786</v>
      </c>
      <c r="H4234" t="s">
        <v>14071</v>
      </c>
      <c r="I4234" s="69" t="str">
        <f>"*"&amp;C4234</f>
        <v>*Which Might Be Lies (DM)</v>
      </c>
    </row>
    <row r="4235" spans="1:9" x14ac:dyDescent="0.25">
      <c r="A4235" t="s">
        <v>1117</v>
      </c>
      <c r="B4235">
        <f>COUNTIF(progressive!C$13:BW$227,'cards-dc.json'!I1561)</f>
        <v>0</v>
      </c>
      <c r="C4235" t="s">
        <v>8363</v>
      </c>
      <c r="D4235" t="s">
        <v>3825</v>
      </c>
      <c r="E4235" s="56" t="s">
        <v>3927</v>
      </c>
      <c r="F4235" t="s">
        <v>9790</v>
      </c>
      <c r="G4235" t="s">
        <v>9784</v>
      </c>
      <c r="H4235" t="s">
        <v>14072</v>
      </c>
      <c r="I4235" s="69" t="str">
        <f>"*"&amp;C4235</f>
        <v>*While the Yellow Face Sleeps (LE)</v>
      </c>
    </row>
    <row r="4236" spans="1:9" x14ac:dyDescent="0.25">
      <c r="A4236" t="s">
        <v>1118</v>
      </c>
      <c r="B4236">
        <f>COUNTIF(progressive!C$13:BW$227,'cards-dc.json'!I1562)</f>
        <v>0</v>
      </c>
      <c r="C4236" t="s">
        <v>8364</v>
      </c>
      <c r="D4236" t="s">
        <v>3825</v>
      </c>
      <c r="E4236" t="s">
        <v>3926</v>
      </c>
      <c r="F4236" t="s">
        <v>9783</v>
      </c>
      <c r="G4236" t="s">
        <v>9784</v>
      </c>
      <c r="H4236" t="s">
        <v>14073</v>
      </c>
      <c r="I4236" s="69" t="str">
        <f>"*"&amp;C4236</f>
        <v>*Whip (LE)</v>
      </c>
    </row>
    <row r="4237" spans="1:9" x14ac:dyDescent="0.25">
      <c r="A4237" t="s">
        <v>1451</v>
      </c>
      <c r="B4237">
        <f>COUNTIF(progressive!C$13:BW$227,'cards-dc.json'!I2011)</f>
        <v>0</v>
      </c>
      <c r="C4237" t="s">
        <v>8365</v>
      </c>
      <c r="D4237" t="s">
        <v>3814</v>
      </c>
      <c r="E4237" s="56" t="s">
        <v>3927</v>
      </c>
      <c r="F4237" t="s">
        <v>9783</v>
      </c>
      <c r="G4237" t="s">
        <v>9784</v>
      </c>
      <c r="H4237" t="s">
        <v>14074</v>
      </c>
      <c r="I4237" s="69" t="str">
        <f>"*"&amp;C4237</f>
        <v>*Whip of Many Thongs (BA)</v>
      </c>
    </row>
    <row r="4238" spans="1:9" x14ac:dyDescent="0.25">
      <c r="A4238" t="s">
        <v>2619</v>
      </c>
      <c r="B4238">
        <f>COUNTIF(progressive!C$13:BW$227,'cards-dc.json'!I3999)</f>
        <v>19</v>
      </c>
      <c r="C4238" t="s">
        <v>8366</v>
      </c>
      <c r="D4238" t="s">
        <v>3823</v>
      </c>
      <c r="E4238" s="56" t="s">
        <v>3951</v>
      </c>
      <c r="F4238">
        <v>0</v>
      </c>
      <c r="G4238">
        <v>0</v>
      </c>
      <c r="H4238" t="s">
        <v>14075</v>
      </c>
      <c r="I4238" s="69" t="str">
        <f>"*"&amp;C4238</f>
        <v>*Whispering Voices (GW)</v>
      </c>
    </row>
    <row r="4239" spans="1:9" x14ac:dyDescent="0.25">
      <c r="A4239" t="s">
        <v>1452</v>
      </c>
      <c r="B4239">
        <f>COUNTIF(progressive!C$13:BW$227,'cards-dc.json'!I2012)</f>
        <v>0</v>
      </c>
      <c r="C4239" t="s">
        <v>8367</v>
      </c>
      <c r="D4239" t="s">
        <v>3814</v>
      </c>
      <c r="E4239" t="s">
        <v>3927</v>
      </c>
      <c r="F4239" t="s">
        <v>9790</v>
      </c>
      <c r="G4239" t="s">
        <v>9784</v>
      </c>
      <c r="H4239" t="s">
        <v>14076</v>
      </c>
      <c r="I4239" s="69" t="str">
        <f>"*"&amp;C4239</f>
        <v>*Whispers of Rings (BA)</v>
      </c>
    </row>
    <row r="4240" spans="1:9" x14ac:dyDescent="0.25">
      <c r="A4240" t="s">
        <v>2620</v>
      </c>
      <c r="B4240">
        <f>COUNTIF(progressive!C$13:BW$227,'cards-dc.json'!I4000)</f>
        <v>0</v>
      </c>
      <c r="C4240" t="s">
        <v>8368</v>
      </c>
      <c r="D4240" t="s">
        <v>3823</v>
      </c>
      <c r="E4240" t="s">
        <v>3951</v>
      </c>
      <c r="F4240">
        <v>0</v>
      </c>
      <c r="G4240">
        <v>0</v>
      </c>
      <c r="H4240" t="s">
        <v>14077</v>
      </c>
      <c r="I4240" s="69" t="str">
        <f>"*"&amp;C4240</f>
        <v>*Whispers of Wealth (GW)</v>
      </c>
    </row>
    <row r="4241" spans="1:9" x14ac:dyDescent="0.25">
      <c r="A4241" t="s">
        <v>1364</v>
      </c>
      <c r="B4241">
        <f>COUNTIF(progressive!C$13:BW$227,'cards-dc.json'!I1920)</f>
        <v>0</v>
      </c>
      <c r="C4241" t="s">
        <v>8369</v>
      </c>
      <c r="D4241" t="s">
        <v>3836</v>
      </c>
      <c r="E4241" t="s">
        <v>3939</v>
      </c>
      <c r="F4241" t="s">
        <v>9790</v>
      </c>
      <c r="G4241" t="s">
        <v>9784</v>
      </c>
      <c r="H4241" t="s">
        <v>14078</v>
      </c>
      <c r="I4241" s="69" t="str">
        <f>"*"&amp;C4241</f>
        <v>*White Light Broken (WH)</v>
      </c>
    </row>
    <row r="4242" spans="1:9" x14ac:dyDescent="0.25">
      <c r="A4242" t="s">
        <v>1119</v>
      </c>
      <c r="B4242">
        <f>COUNTIF(progressive!C$13:BW$227,'cards-dc.json'!I1563)</f>
        <v>0</v>
      </c>
      <c r="C4242" t="s">
        <v>8370</v>
      </c>
      <c r="D4242" t="s">
        <v>3825</v>
      </c>
      <c r="E4242" t="s">
        <v>3927</v>
      </c>
      <c r="F4242" t="s">
        <v>9791</v>
      </c>
      <c r="G4242" t="s">
        <v>9784</v>
      </c>
      <c r="H4242" t="s">
        <v>14079</v>
      </c>
      <c r="I4242" s="69" t="str">
        <f>"*"&amp;C4242</f>
        <v>*White Mountain Wolves (LE)</v>
      </c>
    </row>
    <row r="4243" spans="1:9" x14ac:dyDescent="0.25">
      <c r="A4243" t="s">
        <v>406</v>
      </c>
      <c r="B4243">
        <f>COUNTIF(progressive!C$13:BW$227,'cards-dc.json'!I411)</f>
        <v>1</v>
      </c>
      <c r="C4243" t="s">
        <v>8371</v>
      </c>
      <c r="D4243" t="s">
        <v>3835</v>
      </c>
      <c r="E4243" s="56" t="s">
        <v>3928</v>
      </c>
      <c r="F4243" t="s">
        <v>9790</v>
      </c>
      <c r="G4243" t="s">
        <v>9788</v>
      </c>
      <c r="H4243" t="s">
        <v>14080</v>
      </c>
      <c r="I4243" s="69" t="str">
        <f>"*"&amp;C4243</f>
        <v>*White Mountains (TW)</v>
      </c>
    </row>
    <row r="4244" spans="1:9" x14ac:dyDescent="0.25">
      <c r="A4244" t="s">
        <v>2918</v>
      </c>
      <c r="B4244">
        <f>COUNTIF(progressive!C$13:BW$227,'cards-dc.json'!I2717)</f>
        <v>0</v>
      </c>
      <c r="C4244" t="s">
        <v>8372</v>
      </c>
      <c r="D4244" t="s">
        <v>3829</v>
      </c>
      <c r="E4244" t="s">
        <v>3951</v>
      </c>
      <c r="F4244">
        <v>0</v>
      </c>
      <c r="G4244">
        <v>0</v>
      </c>
      <c r="H4244" t="s">
        <v>14081</v>
      </c>
      <c r="I4244" s="69" t="str">
        <f>"*"&amp;C4244</f>
        <v>*White Vision (NW)</v>
      </c>
    </row>
    <row r="4245" spans="1:9" x14ac:dyDescent="0.25">
      <c r="A4245" t="s">
        <v>2919</v>
      </c>
      <c r="B4245">
        <f>COUNTIF(progressive!C$13:BW$227,'cards-dc.json'!I2718)</f>
        <v>0</v>
      </c>
      <c r="C4245" t="s">
        <v>8373</v>
      </c>
      <c r="D4245" t="s">
        <v>3829</v>
      </c>
      <c r="E4245" s="56" t="s">
        <v>3951</v>
      </c>
      <c r="F4245">
        <v>0</v>
      </c>
      <c r="G4245">
        <v>0</v>
      </c>
      <c r="H4245" t="s">
        <v>14082</v>
      </c>
      <c r="I4245" s="69" t="str">
        <f>"*"&amp;C4245</f>
        <v>*White Wolves (NW)</v>
      </c>
    </row>
    <row r="4246" spans="1:9" x14ac:dyDescent="0.25">
      <c r="A4246" t="s">
        <v>1282</v>
      </c>
      <c r="B4246">
        <f>COUNTIF(progressive!C$13:BW$227,'cards-dc.json'!I1838)</f>
        <v>0</v>
      </c>
      <c r="C4246" t="s">
        <v>8374</v>
      </c>
      <c r="D4246" t="s">
        <v>3836</v>
      </c>
      <c r="E4246" s="56" t="s">
        <v>3940</v>
      </c>
      <c r="F4246" t="s">
        <v>9785</v>
      </c>
      <c r="G4246" t="s">
        <v>9786</v>
      </c>
      <c r="H4246" t="s">
        <v>14083</v>
      </c>
      <c r="I4246" s="69" t="str">
        <f>"*"&amp;C4246</f>
        <v>*Whole Villages Roused (WH)</v>
      </c>
    </row>
    <row r="4247" spans="1:9" x14ac:dyDescent="0.25">
      <c r="A4247" t="s">
        <v>2005</v>
      </c>
      <c r="B4247">
        <f>COUNTIF(progressive!C$13:BW$227,'cards-dc.json'!I2617)</f>
        <v>0</v>
      </c>
      <c r="C4247" t="s">
        <v>8375</v>
      </c>
      <c r="D4247" t="s">
        <v>3828</v>
      </c>
      <c r="E4247" s="56" t="s">
        <v>3951</v>
      </c>
      <c r="F4247">
        <v>0</v>
      </c>
      <c r="G4247">
        <v>0</v>
      </c>
      <c r="H4247" t="s">
        <v>14084</v>
      </c>
      <c r="I4247" s="69" t="str">
        <f>"*"&amp;C4247</f>
        <v>*Wholesome Forest (NE)</v>
      </c>
    </row>
    <row r="4248" spans="1:9" x14ac:dyDescent="0.25">
      <c r="A4248" t="s">
        <v>2621</v>
      </c>
      <c r="B4248">
        <f>COUNTIF(progressive!C$13:BW$227,'cards-dc.json'!I4001)</f>
        <v>2</v>
      </c>
      <c r="C4248" t="s">
        <v>8376</v>
      </c>
      <c r="D4248" t="s">
        <v>3823</v>
      </c>
      <c r="E4248" t="s">
        <v>3951</v>
      </c>
      <c r="F4248">
        <v>0</v>
      </c>
      <c r="G4248">
        <v>0</v>
      </c>
      <c r="H4248" t="s">
        <v>14085</v>
      </c>
      <c r="I4248" s="69" t="str">
        <f>"*"&amp;C4248</f>
        <v>*Wide Awake (GW)</v>
      </c>
    </row>
    <row r="4249" spans="1:9" x14ac:dyDescent="0.25">
      <c r="A4249" t="s">
        <v>3473</v>
      </c>
      <c r="B4249">
        <f>COUNTIF(progressive!C$13:BW$227,'cards-dc.json'!I3155)</f>
        <v>3</v>
      </c>
      <c r="C4249" t="s">
        <v>8377</v>
      </c>
      <c r="D4249" t="s">
        <v>3834</v>
      </c>
      <c r="E4249" t="s">
        <v>3951</v>
      </c>
      <c r="F4249">
        <v>0</v>
      </c>
      <c r="G4249">
        <v>0</v>
      </c>
      <c r="H4249" t="s">
        <v>14086</v>
      </c>
      <c r="I4249" s="69" t="str">
        <f>"*"&amp;C4249</f>
        <v>*Wídfara (TI)</v>
      </c>
    </row>
    <row r="4250" spans="1:9" x14ac:dyDescent="0.25">
      <c r="A4250" t="s">
        <v>2006</v>
      </c>
      <c r="B4250">
        <f>COUNTIF(progressive!C$13:BW$227,'cards-dc.json'!I2618)</f>
        <v>0</v>
      </c>
      <c r="C4250" t="s">
        <v>8378</v>
      </c>
      <c r="D4250" t="s">
        <v>3828</v>
      </c>
      <c r="E4250">
        <v>0</v>
      </c>
      <c r="F4250">
        <v>0</v>
      </c>
      <c r="G4250">
        <v>0</v>
      </c>
      <c r="H4250" t="s">
        <v>14087</v>
      </c>
      <c r="I4250" s="69" t="str">
        <f>"*"&amp;C4250</f>
        <v>*Widuskapin Ritual (NE)</v>
      </c>
    </row>
    <row r="4251" spans="1:9" x14ac:dyDescent="0.25">
      <c r="A4251" t="s">
        <v>2731</v>
      </c>
      <c r="B4251">
        <f>COUNTIF(progressive!C$13:BW$227,'cards-dc.json'!I2919)</f>
        <v>0</v>
      </c>
      <c r="C4251" t="s">
        <v>8379</v>
      </c>
      <c r="D4251" t="s">
        <v>3826</v>
      </c>
      <c r="E4251" t="s">
        <v>3951</v>
      </c>
      <c r="F4251">
        <v>0</v>
      </c>
      <c r="G4251">
        <v>0</v>
      </c>
      <c r="H4251" t="s">
        <v>14088</v>
      </c>
      <c r="I4251" s="69" t="str">
        <f>"*"&amp;C4251</f>
        <v>*Wield It While I May (ML)</v>
      </c>
    </row>
    <row r="4252" spans="1:9" x14ac:dyDescent="0.25">
      <c r="A4252" t="s">
        <v>653</v>
      </c>
      <c r="B4252">
        <f>COUNTIF(progressive!C$13:BW$227,'cards-dc.json'!I1022)</f>
        <v>1</v>
      </c>
      <c r="C4252" t="s">
        <v>8380</v>
      </c>
      <c r="D4252" t="s">
        <v>3833</v>
      </c>
      <c r="E4252" s="56" t="s">
        <v>3937</v>
      </c>
      <c r="F4252" t="s">
        <v>9790</v>
      </c>
      <c r="G4252" t="s">
        <v>9788</v>
      </c>
      <c r="H4252" t="s">
        <v>14089</v>
      </c>
      <c r="I4252" s="69" t="str">
        <f>"*"&amp;C4252</f>
        <v>*Wielded Twice (TD)</v>
      </c>
    </row>
    <row r="4253" spans="1:9" x14ac:dyDescent="0.25">
      <c r="A4253" t="s">
        <v>2622</v>
      </c>
      <c r="B4253">
        <f>COUNTIF(progressive!C$13:BW$227,'cards-dc.json'!I4002)</f>
        <v>0</v>
      </c>
      <c r="C4253" t="s">
        <v>8381</v>
      </c>
      <c r="D4253" t="s">
        <v>3823</v>
      </c>
      <c r="E4253" t="s">
        <v>3951</v>
      </c>
      <c r="F4253">
        <v>0</v>
      </c>
      <c r="G4253">
        <v>0</v>
      </c>
      <c r="H4253" t="s">
        <v>14090</v>
      </c>
      <c r="I4253" s="69" t="str">
        <f>"*"&amp;C4253</f>
        <v>*Wielder of Old Arts (GW)</v>
      </c>
    </row>
    <row r="4254" spans="1:9" x14ac:dyDescent="0.25">
      <c r="A4254" t="s">
        <v>2503</v>
      </c>
      <c r="B4254">
        <f>COUNTIF(progressive!C$13:BW$227,'cards-dc.json'!I3884)</f>
        <v>0</v>
      </c>
      <c r="C4254" t="s">
        <v>8382</v>
      </c>
      <c r="D4254" t="s">
        <v>3823</v>
      </c>
      <c r="E4254" t="s">
        <v>3951</v>
      </c>
      <c r="F4254">
        <v>0</v>
      </c>
      <c r="G4254">
        <v>0</v>
      </c>
      <c r="H4254" t="s">
        <v>14091</v>
      </c>
      <c r="I4254" s="69" t="str">
        <f>"*"&amp;C4254</f>
        <v>*Wielder's Curse (GW)</v>
      </c>
    </row>
    <row r="4255" spans="1:9" x14ac:dyDescent="0.25">
      <c r="A4255" t="s">
        <v>3564</v>
      </c>
      <c r="B4255">
        <f>COUNTIF(progressive!C$13:BW$227,'cards-dc.json'!I3286)</f>
        <v>0</v>
      </c>
      <c r="C4255" t="s">
        <v>8383</v>
      </c>
      <c r="D4255" t="s">
        <v>3834</v>
      </c>
      <c r="E4255" t="s">
        <v>3951</v>
      </c>
      <c r="F4255">
        <v>0</v>
      </c>
      <c r="G4255">
        <v>0</v>
      </c>
      <c r="H4255" t="s">
        <v>14092</v>
      </c>
      <c r="I4255" s="69" t="str">
        <f>"*"&amp;C4255</f>
        <v>*Wild Boar of Everholt (TI)</v>
      </c>
    </row>
    <row r="4256" spans="1:9" x14ac:dyDescent="0.25">
      <c r="A4256" t="s">
        <v>573</v>
      </c>
      <c r="B4256">
        <f>COUNTIF(progressive!C$13:BW$227,'cards-dc.json'!I942)</f>
        <v>0</v>
      </c>
      <c r="C4256" t="s">
        <v>8384</v>
      </c>
      <c r="D4256" t="s">
        <v>3833</v>
      </c>
      <c r="E4256" s="56" t="s">
        <v>3936</v>
      </c>
      <c r="F4256" t="s">
        <v>9789</v>
      </c>
      <c r="G4256" t="s">
        <v>9786</v>
      </c>
      <c r="H4256" t="s">
        <v>14093</v>
      </c>
      <c r="I4256" s="69" t="str">
        <f>"*"&amp;C4256</f>
        <v>*Wild Fell Beast (TD)</v>
      </c>
    </row>
    <row r="4257" spans="1:9" x14ac:dyDescent="0.25">
      <c r="A4257" t="s">
        <v>1365</v>
      </c>
      <c r="B4257">
        <f>COUNTIF(progressive!C$13:BW$227,'cards-dc.json'!I1921)</f>
        <v>0</v>
      </c>
      <c r="C4257" t="s">
        <v>8385</v>
      </c>
      <c r="D4257" t="s">
        <v>3836</v>
      </c>
      <c r="E4257" t="s">
        <v>3940</v>
      </c>
      <c r="F4257" t="s">
        <v>9791</v>
      </c>
      <c r="G4257" t="s">
        <v>9788</v>
      </c>
      <c r="H4257" t="s">
        <v>14094</v>
      </c>
      <c r="I4257" s="69" t="str">
        <f>"*"&amp;C4257</f>
        <v>*Wild Horses (WH)</v>
      </c>
    </row>
    <row r="4258" spans="1:9" x14ac:dyDescent="0.25">
      <c r="A4258" t="s">
        <v>1366</v>
      </c>
      <c r="B4258">
        <f>COUNTIF(progressive!C$13:BW$227,'cards-dc.json'!I1922)</f>
        <v>0</v>
      </c>
      <c r="C4258" t="s">
        <v>8386</v>
      </c>
      <c r="D4258" t="s">
        <v>3836</v>
      </c>
      <c r="E4258" t="s">
        <v>3939</v>
      </c>
      <c r="F4258" t="s">
        <v>9791</v>
      </c>
      <c r="G4258" t="s">
        <v>9788</v>
      </c>
      <c r="H4258" t="s">
        <v>14095</v>
      </c>
      <c r="I4258" s="69" t="str">
        <f>"*"&amp;C4258</f>
        <v>*Wild Hounds (WH)</v>
      </c>
    </row>
    <row r="4259" spans="1:9" x14ac:dyDescent="0.25">
      <c r="A4259" t="s">
        <v>948</v>
      </c>
      <c r="B4259">
        <f>COUNTIF(progressive!C$13:BW$227,'cards-dc.json'!I1367)</f>
        <v>0</v>
      </c>
      <c r="C4259" t="s">
        <v>8387</v>
      </c>
      <c r="D4259" t="s">
        <v>3825</v>
      </c>
      <c r="E4259" t="s">
        <v>3942</v>
      </c>
      <c r="F4259" t="s">
        <v>9789</v>
      </c>
      <c r="G4259" t="s">
        <v>9786</v>
      </c>
      <c r="H4259" t="s">
        <v>14096</v>
      </c>
      <c r="I4259" s="69" t="str">
        <f>"*"&amp;C4259</f>
        <v>*Wild Trolls (LE)</v>
      </c>
    </row>
    <row r="4260" spans="1:9" x14ac:dyDescent="0.25">
      <c r="A4260" t="s">
        <v>764</v>
      </c>
      <c r="B4260">
        <f>COUNTIF(progressive!C$13:BW$227,'cards-dc.json'!I1133)</f>
        <v>0</v>
      </c>
      <c r="C4260" t="s">
        <v>8388</v>
      </c>
      <c r="D4260" t="s">
        <v>3820</v>
      </c>
      <c r="E4260" t="s">
        <v>3935</v>
      </c>
      <c r="F4260" t="s">
        <v>9785</v>
      </c>
      <c r="G4260" t="s">
        <v>9786</v>
      </c>
      <c r="H4260" t="s">
        <v>14097</v>
      </c>
      <c r="I4260" s="69" t="str">
        <f>"*"&amp;C4260</f>
        <v>*Will not Come Down (DM)</v>
      </c>
    </row>
    <row r="4261" spans="1:9" x14ac:dyDescent="0.25">
      <c r="A4261" t="s">
        <v>1171</v>
      </c>
      <c r="B4261">
        <f>COUNTIF(progressive!C$13:BW$227,'cards-dc.json'!I1679)</f>
        <v>0</v>
      </c>
      <c r="C4261" t="s">
        <v>8389</v>
      </c>
      <c r="D4261" t="s">
        <v>3813</v>
      </c>
      <c r="E4261" t="s">
        <v>3936</v>
      </c>
      <c r="F4261" t="s">
        <v>9785</v>
      </c>
      <c r="G4261" t="s">
        <v>9786</v>
      </c>
      <c r="H4261" t="s">
        <v>14098</v>
      </c>
      <c r="I4261" s="69" t="str">
        <f>"*"&amp;C4261</f>
        <v>*Will Shaken (AS)</v>
      </c>
    </row>
    <row r="4262" spans="1:9" x14ac:dyDescent="0.25">
      <c r="A4262" t="s">
        <v>3591</v>
      </c>
      <c r="B4262">
        <f>COUNTIF(progressive!C$13:BW$227,'cards-dc.json'!I4156)</f>
        <v>0</v>
      </c>
      <c r="C4262" t="s">
        <v>8390</v>
      </c>
      <c r="D4262" t="s">
        <v>3837</v>
      </c>
      <c r="E4262" s="56" t="s">
        <v>3951</v>
      </c>
      <c r="F4262">
        <v>0</v>
      </c>
      <c r="G4262">
        <v>0</v>
      </c>
      <c r="H4262" t="s">
        <v>14099</v>
      </c>
      <c r="I4262" s="69" t="str">
        <f>"*"&amp;C4262</f>
        <v>*Will Whitfoot (WR)</v>
      </c>
    </row>
    <row r="4263" spans="1:9" x14ac:dyDescent="0.25">
      <c r="A4263" t="s">
        <v>1283</v>
      </c>
      <c r="B4263">
        <f>COUNTIF(progressive!C$13:BW$227,'cards-dc.json'!I1839)</f>
        <v>0</v>
      </c>
      <c r="C4263" t="s">
        <v>8391</v>
      </c>
      <c r="D4263" t="s">
        <v>3836</v>
      </c>
      <c r="E4263" s="56" t="s">
        <v>3939</v>
      </c>
      <c r="F4263" t="s">
        <v>9785</v>
      </c>
      <c r="G4263" t="s">
        <v>9786</v>
      </c>
      <c r="H4263" t="s">
        <v>14100</v>
      </c>
      <c r="I4263" s="69" t="str">
        <f>"*"&amp;C4263</f>
        <v>*Will You Not Come Down? (WH)</v>
      </c>
    </row>
    <row r="4264" spans="1:9" x14ac:dyDescent="0.25">
      <c r="A4264" t="s">
        <v>3565</v>
      </c>
      <c r="B4264">
        <f>COUNTIF(progressive!C$13:BW$227,'cards-dc.json'!I3287)</f>
        <v>0</v>
      </c>
      <c r="C4264" t="s">
        <v>8392</v>
      </c>
      <c r="D4264" t="s">
        <v>3834</v>
      </c>
      <c r="E4264" t="s">
        <v>3951</v>
      </c>
      <c r="F4264">
        <v>0</v>
      </c>
      <c r="G4264">
        <v>0</v>
      </c>
      <c r="H4264" t="s">
        <v>14101</v>
      </c>
      <c r="I4264" s="69" t="str">
        <f>"*"&amp;C4264</f>
        <v>*Willowshanks (TI)</v>
      </c>
    </row>
    <row r="4265" spans="1:9" x14ac:dyDescent="0.25">
      <c r="A4265" t="s">
        <v>3735</v>
      </c>
      <c r="B4265">
        <f>COUNTIF(progressive!C$13:BW$227,'cards-dc.json'!I4299)</f>
        <v>0</v>
      </c>
      <c r="C4265" t="s">
        <v>8393</v>
      </c>
      <c r="D4265" t="s">
        <v>3837</v>
      </c>
      <c r="E4265" s="56" t="s">
        <v>3951</v>
      </c>
      <c r="F4265">
        <v>0</v>
      </c>
      <c r="G4265">
        <v>0</v>
      </c>
      <c r="H4265" t="s">
        <v>14102</v>
      </c>
      <c r="I4265" s="69" t="str">
        <f>"*"&amp;C4265</f>
        <v>*Window of the Sunset (WR)</v>
      </c>
    </row>
    <row r="4266" spans="1:9" x14ac:dyDescent="0.25">
      <c r="A4266" t="s">
        <v>2228</v>
      </c>
      <c r="B4266">
        <f>COUNTIF(progressive!C$13:BW$227,'cards-dc.json'!I3534)</f>
        <v>0</v>
      </c>
      <c r="C4266" t="s">
        <v>8394</v>
      </c>
      <c r="D4266" t="s">
        <v>3817</v>
      </c>
      <c r="E4266" t="s">
        <v>3951</v>
      </c>
      <c r="F4266">
        <v>0</v>
      </c>
      <c r="G4266">
        <v>0</v>
      </c>
      <c r="H4266" t="s">
        <v>14103</v>
      </c>
      <c r="I4266" s="69" t="str">
        <f>"*"&amp;C4266</f>
        <v>*Winds of Taurang (CA)</v>
      </c>
    </row>
    <row r="4267" spans="1:9" x14ac:dyDescent="0.25">
      <c r="A4267" t="s">
        <v>574</v>
      </c>
      <c r="B4267">
        <f>COUNTIF(progressive!C$13:BW$227,'cards-dc.json'!I943)</f>
        <v>0</v>
      </c>
      <c r="C4267" t="s">
        <v>8395</v>
      </c>
      <c r="D4267" t="s">
        <v>3833</v>
      </c>
      <c r="E4267" s="56" t="s">
        <v>3936</v>
      </c>
      <c r="F4267" t="s">
        <v>9785</v>
      </c>
      <c r="G4267" t="s">
        <v>9786</v>
      </c>
      <c r="H4267" t="s">
        <v>14104</v>
      </c>
      <c r="I4267" s="69" t="str">
        <f>"*"&amp;C4267</f>
        <v>*Winds of Wrath (TD)</v>
      </c>
    </row>
    <row r="4268" spans="1:9" x14ac:dyDescent="0.25">
      <c r="A4268" t="s">
        <v>3042</v>
      </c>
      <c r="B4268">
        <f>COUNTIF(progressive!C$13:BW$227,'cards-dc.json'!I2841)</f>
        <v>0</v>
      </c>
      <c r="C4268" t="s">
        <v>8396</v>
      </c>
      <c r="D4268" t="s">
        <v>3829</v>
      </c>
      <c r="E4268" s="56" t="s">
        <v>3951</v>
      </c>
      <c r="F4268">
        <v>0</v>
      </c>
      <c r="G4268">
        <v>0</v>
      </c>
      <c r="H4268" t="s">
        <v>14105</v>
      </c>
      <c r="I4268" s="69" t="str">
        <f>"*"&amp;C4268</f>
        <v>*Wind-whisperer (NW)</v>
      </c>
    </row>
    <row r="4269" spans="1:9" x14ac:dyDescent="0.25">
      <c r="A4269" t="s">
        <v>1367</v>
      </c>
      <c r="B4269">
        <f>COUNTIF(progressive!C$13:BW$227,'cards-dc.json'!I1923)</f>
        <v>0</v>
      </c>
      <c r="C4269" t="s">
        <v>8397</v>
      </c>
      <c r="D4269" t="s">
        <v>3836</v>
      </c>
      <c r="E4269" t="s">
        <v>3940</v>
      </c>
      <c r="F4269" t="s">
        <v>9790</v>
      </c>
      <c r="G4269" t="s">
        <v>9796</v>
      </c>
      <c r="H4269" t="s">
        <v>14106</v>
      </c>
      <c r="I4269" s="69" t="str">
        <f>"*"&amp;C4269</f>
        <v>*Winged Change-master (WH)</v>
      </c>
    </row>
    <row r="4270" spans="1:9" x14ac:dyDescent="0.25">
      <c r="A4270" t="s">
        <v>575</v>
      </c>
      <c r="B4270">
        <f>COUNTIF(progressive!C$13:BW$227,'cards-dc.json'!I944)</f>
        <v>0</v>
      </c>
      <c r="C4270" t="s">
        <v>8398</v>
      </c>
      <c r="D4270" t="s">
        <v>3833</v>
      </c>
      <c r="E4270" t="s">
        <v>3935</v>
      </c>
      <c r="F4270" t="s">
        <v>9789</v>
      </c>
      <c r="G4270" t="s">
        <v>9786</v>
      </c>
      <c r="H4270" t="s">
        <v>14107</v>
      </c>
      <c r="I4270" s="69" t="str">
        <f>"*"&amp;C4270</f>
        <v>*Winged Cold-drake (TD)</v>
      </c>
    </row>
    <row r="4271" spans="1:9" x14ac:dyDescent="0.25">
      <c r="A4271" t="s">
        <v>576</v>
      </c>
      <c r="B4271">
        <f>COUNTIF(progressive!C$13:BW$227,'cards-dc.json'!I945)</f>
        <v>0</v>
      </c>
      <c r="C4271" t="s">
        <v>8399</v>
      </c>
      <c r="D4271" t="s">
        <v>3833</v>
      </c>
      <c r="E4271" s="56" t="s">
        <v>3935</v>
      </c>
      <c r="F4271" t="s">
        <v>9789</v>
      </c>
      <c r="G4271" t="s">
        <v>9786</v>
      </c>
      <c r="H4271" t="s">
        <v>14108</v>
      </c>
      <c r="I4271" s="69" t="str">
        <f>"*"&amp;C4271</f>
        <v>*Winged Fire-drake (TD)</v>
      </c>
    </row>
    <row r="4272" spans="1:9" x14ac:dyDescent="0.25">
      <c r="A4272" t="s">
        <v>2007</v>
      </c>
      <c r="B4272">
        <f>COUNTIF(progressive!C$13:BW$227,'cards-dc.json'!I2619)</f>
        <v>5</v>
      </c>
      <c r="C4272" t="s">
        <v>8400</v>
      </c>
      <c r="D4272" t="s">
        <v>3828</v>
      </c>
      <c r="E4272" t="s">
        <v>3951</v>
      </c>
      <c r="F4272">
        <v>0</v>
      </c>
      <c r="G4272">
        <v>0</v>
      </c>
      <c r="H4272" t="s">
        <v>14109</v>
      </c>
      <c r="I4272" s="69" t="str">
        <f>"*"&amp;C4272</f>
        <v>*Winged Terror (NE)</v>
      </c>
    </row>
    <row r="4273" spans="1:9" x14ac:dyDescent="0.25">
      <c r="A4273" t="s">
        <v>2504</v>
      </c>
      <c r="B4273">
        <f>COUNTIF(progressive!C$13:BW$227,'cards-dc.json'!I3885)</f>
        <v>0</v>
      </c>
      <c r="C4273" t="s">
        <v>8401</v>
      </c>
      <c r="D4273" t="s">
        <v>3823</v>
      </c>
      <c r="E4273" t="s">
        <v>3951</v>
      </c>
      <c r="F4273">
        <v>0</v>
      </c>
      <c r="G4273">
        <v>0</v>
      </c>
      <c r="H4273" t="s">
        <v>14110</v>
      </c>
      <c r="I4273" s="69" t="str">
        <f>"*"&amp;C4273</f>
        <v>*Wings Under Trees (GW)</v>
      </c>
    </row>
    <row r="4274" spans="1:9" x14ac:dyDescent="0.25">
      <c r="A4274" t="s">
        <v>3043</v>
      </c>
      <c r="B4274">
        <f>COUNTIF(progressive!C$13:BW$227,'cards-dc.json'!I2842)</f>
        <v>0</v>
      </c>
      <c r="C4274" t="s">
        <v>8402</v>
      </c>
      <c r="D4274" t="s">
        <v>3829</v>
      </c>
      <c r="E4274" t="s">
        <v>3951</v>
      </c>
      <c r="F4274">
        <v>0</v>
      </c>
      <c r="G4274">
        <v>0</v>
      </c>
      <c r="H4274" t="s">
        <v>14111</v>
      </c>
      <c r="I4274" s="69" t="str">
        <f>"*"&amp;C4274</f>
        <v>*Winter Lost Its Bite (NW)</v>
      </c>
    </row>
    <row r="4275" spans="1:9" x14ac:dyDescent="0.25">
      <c r="A4275" t="s">
        <v>1120</v>
      </c>
      <c r="B4275">
        <f>COUNTIF(progressive!C$13:BW$227,'cards-dc.json'!I1564)</f>
        <v>0</v>
      </c>
      <c r="C4275" t="s">
        <v>8403</v>
      </c>
      <c r="D4275" t="s">
        <v>3825</v>
      </c>
      <c r="E4275" t="s">
        <v>3926</v>
      </c>
      <c r="F4275" t="s">
        <v>9790</v>
      </c>
      <c r="G4275" t="s">
        <v>9784</v>
      </c>
      <c r="H4275" t="s">
        <v>14112</v>
      </c>
      <c r="I4275" s="69" t="str">
        <f>"*"&amp;C4275</f>
        <v>*Wisdom to Wield (LE)</v>
      </c>
    </row>
    <row r="4276" spans="1:9" x14ac:dyDescent="0.25">
      <c r="A4276" t="s">
        <v>2850</v>
      </c>
      <c r="B4276">
        <f>COUNTIF(progressive!C$13:BW$227,'cards-dc.json'!#REF!)</f>
        <v>0</v>
      </c>
      <c r="C4276" t="s">
        <v>8404</v>
      </c>
      <c r="D4276" t="s">
        <v>3827</v>
      </c>
      <c r="E4276" t="s">
        <v>3951</v>
      </c>
      <c r="F4276">
        <v>0</v>
      </c>
      <c r="G4276">
        <v>0</v>
      </c>
      <c r="H4276" t="s">
        <v>14113</v>
      </c>
      <c r="I4276" s="69" t="str">
        <f>"*"&amp;C4276</f>
        <v>*Wisdom upon His Brow (MM)</v>
      </c>
    </row>
    <row r="4277" spans="1:9" x14ac:dyDescent="0.25">
      <c r="A4277" t="s">
        <v>765</v>
      </c>
      <c r="B4277">
        <f>COUNTIF(progressive!C$13:BW$227,'cards-dc.json'!I1134)</f>
        <v>0</v>
      </c>
      <c r="C4277" t="s">
        <v>8405</v>
      </c>
      <c r="D4277" t="s">
        <v>3820</v>
      </c>
      <c r="E4277" s="56" t="s">
        <v>3938</v>
      </c>
      <c r="F4277" t="s">
        <v>9789</v>
      </c>
      <c r="G4277" t="s">
        <v>9786</v>
      </c>
      <c r="H4277" t="s">
        <v>14114</v>
      </c>
      <c r="I4277" s="69" t="str">
        <f>"*"&amp;C4277</f>
        <v>*Wisp of Pale Sheen (DM)</v>
      </c>
    </row>
    <row r="4278" spans="1:9" x14ac:dyDescent="0.25">
      <c r="A4278" t="s">
        <v>654</v>
      </c>
      <c r="B4278">
        <f>COUNTIF(progressive!C$13:BW$227,'cards-dc.json'!I1023)</f>
        <v>1</v>
      </c>
      <c r="C4278" t="s">
        <v>8406</v>
      </c>
      <c r="D4278" t="s">
        <v>3833</v>
      </c>
      <c r="E4278" t="s">
        <v>3935</v>
      </c>
      <c r="F4278" t="s">
        <v>9790</v>
      </c>
      <c r="G4278" t="s">
        <v>9788</v>
      </c>
      <c r="H4278" t="s">
        <v>14115</v>
      </c>
      <c r="I4278" s="69" t="str">
        <f>"*"&amp;C4278</f>
        <v>*Wit (TD)</v>
      </c>
    </row>
    <row r="4279" spans="1:9" x14ac:dyDescent="0.25">
      <c r="A4279" t="s">
        <v>3498</v>
      </c>
      <c r="B4279">
        <f>COUNTIF(progressive!C$13:BW$227,'cards-dc.json'!I3186)</f>
        <v>0</v>
      </c>
      <c r="C4279" t="s">
        <v>8407</v>
      </c>
      <c r="D4279" t="s">
        <v>3834</v>
      </c>
      <c r="E4279" t="s">
        <v>3951</v>
      </c>
      <c r="F4279">
        <v>0</v>
      </c>
      <c r="G4279">
        <v>0</v>
      </c>
      <c r="H4279" t="s">
        <v>14116</v>
      </c>
      <c r="I4279" s="69" t="str">
        <f>"*"&amp;C4279</f>
        <v>*Witch of the Golden Wood (TI)</v>
      </c>
    </row>
    <row r="4280" spans="1:9" x14ac:dyDescent="0.25">
      <c r="A4280" t="s">
        <v>182</v>
      </c>
      <c r="B4280">
        <f>COUNTIF(progressive!C$13:BW$227,'cards-dc.json'!I187)</f>
        <v>0</v>
      </c>
      <c r="C4280" t="s">
        <v>8408</v>
      </c>
      <c r="D4280" t="s">
        <v>3835</v>
      </c>
      <c r="E4280" s="56" t="s">
        <v>3927</v>
      </c>
      <c r="F4280" t="s">
        <v>9789</v>
      </c>
      <c r="G4280" t="s">
        <v>9786</v>
      </c>
      <c r="H4280" t="s">
        <v>14117</v>
      </c>
      <c r="I4280" s="69" t="str">
        <f>"*"&amp;C4280</f>
        <v>*Witch-king of Angmar (TW)</v>
      </c>
    </row>
    <row r="4281" spans="1:9" x14ac:dyDescent="0.25">
      <c r="A4281" t="s">
        <v>834</v>
      </c>
      <c r="B4281">
        <f>COUNTIF(progressive!C$13:BW$227,'cards-dc.json'!I1203)</f>
        <v>0</v>
      </c>
      <c r="C4281" t="s">
        <v>8409</v>
      </c>
      <c r="D4281" t="s">
        <v>3820</v>
      </c>
      <c r="E4281" t="s">
        <v>3938</v>
      </c>
      <c r="F4281" t="s">
        <v>9790</v>
      </c>
      <c r="G4281" t="s">
        <v>9788</v>
      </c>
      <c r="H4281" t="s">
        <v>14118</v>
      </c>
      <c r="I4281" s="69" t="str">
        <f>"*"&amp;C4281</f>
        <v>*Withdrawn to Mordor (DM)</v>
      </c>
    </row>
    <row r="4282" spans="1:9" x14ac:dyDescent="0.25">
      <c r="A4282" t="s">
        <v>234</v>
      </c>
      <c r="B4282">
        <f>COUNTIF(progressive!C$13:BW$227,'cards-dc.json'!I239)</f>
        <v>0</v>
      </c>
      <c r="C4282" t="s">
        <v>8410</v>
      </c>
      <c r="D4282" t="s">
        <v>3835</v>
      </c>
      <c r="E4282" t="s">
        <v>3928</v>
      </c>
      <c r="F4282" t="s">
        <v>9795</v>
      </c>
      <c r="G4282" t="s">
        <v>9786</v>
      </c>
      <c r="H4282" t="s">
        <v>14119</v>
      </c>
      <c r="I4282" s="69" t="str">
        <f>"*"&amp;C4282</f>
        <v>*Withered Heath (TW)</v>
      </c>
    </row>
    <row r="4283" spans="1:9" x14ac:dyDescent="0.25">
      <c r="A4283" t="s">
        <v>577</v>
      </c>
      <c r="B4283">
        <f>COUNTIF(progressive!C$13:BW$227,'cards-dc.json'!I946)</f>
        <v>4</v>
      </c>
      <c r="C4283" t="s">
        <v>8411</v>
      </c>
      <c r="D4283" t="s">
        <v>3833</v>
      </c>
      <c r="E4283" s="56" t="s">
        <v>3938</v>
      </c>
      <c r="F4283" t="s">
        <v>9785</v>
      </c>
      <c r="G4283" t="s">
        <v>9786</v>
      </c>
      <c r="H4283" t="s">
        <v>14120</v>
      </c>
      <c r="I4283" s="69" t="str">
        <f>"*"&amp;C4283</f>
        <v>*Withered Lands (TD)</v>
      </c>
    </row>
    <row r="4284" spans="1:9" x14ac:dyDescent="0.25">
      <c r="A4284" t="s">
        <v>1793</v>
      </c>
      <c r="B4284">
        <f>COUNTIF(progressive!C$13:BW$227,'cards-dc.json'!I2392)</f>
        <v>0</v>
      </c>
      <c r="C4284" t="s">
        <v>8412</v>
      </c>
      <c r="D4284" t="s">
        <v>3819</v>
      </c>
      <c r="E4284" s="56" t="s">
        <v>3951</v>
      </c>
      <c r="F4284">
        <v>0</v>
      </c>
      <c r="G4284">
        <v>0</v>
      </c>
      <c r="H4284" t="s">
        <v>14121</v>
      </c>
      <c r="I4284" s="69" t="str">
        <f>"*"&amp;C4284</f>
        <v>*Without a Glance of Longing (DF)</v>
      </c>
    </row>
    <row r="4285" spans="1:9" x14ac:dyDescent="0.25">
      <c r="A4285" t="s">
        <v>1870</v>
      </c>
      <c r="B4285">
        <f>COUNTIF(progressive!C$13:BW$227,'cards-dc.json'!I2480)</f>
        <v>0</v>
      </c>
      <c r="C4285" t="s">
        <v>8413</v>
      </c>
      <c r="D4285" t="s">
        <v>3828</v>
      </c>
      <c r="E4285" t="s">
        <v>3951</v>
      </c>
      <c r="F4285">
        <v>0</v>
      </c>
      <c r="G4285">
        <v>0</v>
      </c>
      <c r="H4285" t="s">
        <v>14122</v>
      </c>
      <c r="I4285" s="69" t="str">
        <f>"*"&amp;C4285</f>
        <v>*Withstand the Nine (NE)</v>
      </c>
    </row>
    <row r="4286" spans="1:9" x14ac:dyDescent="0.25">
      <c r="A4286" t="s">
        <v>72</v>
      </c>
      <c r="B4286">
        <f>COUNTIF(progressive!C$13:BW$227,'cards-dc.json'!I74)</f>
        <v>0</v>
      </c>
      <c r="C4286" t="s">
        <v>9919</v>
      </c>
      <c r="D4286" t="s">
        <v>3835</v>
      </c>
      <c r="H4286" t="s">
        <v>10124</v>
      </c>
      <c r="I4286" s="69" t="str">
        <f>"*"&amp;C4286</f>
        <v>*Wizard AL (TW)</v>
      </c>
    </row>
    <row r="4287" spans="1:9" x14ac:dyDescent="0.25">
      <c r="A4287" t="s">
        <v>655</v>
      </c>
      <c r="B4287">
        <f>COUNTIF(progressive!C$13:BW$227,'cards-dc.json'!I1024)</f>
        <v>0</v>
      </c>
      <c r="C4287" t="s">
        <v>8414</v>
      </c>
      <c r="D4287" t="s">
        <v>3833</v>
      </c>
      <c r="E4287" t="s">
        <v>3935</v>
      </c>
      <c r="F4287" t="s">
        <v>9790</v>
      </c>
      <c r="G4287" t="s">
        <v>9788</v>
      </c>
      <c r="H4287" t="s">
        <v>14123</v>
      </c>
      <c r="I4287" s="69" t="str">
        <f>"*"&amp;C4287</f>
        <v>*Wizard Uncloaked (TD)</v>
      </c>
    </row>
    <row r="4288" spans="1:9" x14ac:dyDescent="0.25">
      <c r="A4288" t="s">
        <v>3232</v>
      </c>
      <c r="B4288">
        <f>COUNTIF(progressive!C$13:BW$227,'cards-dc.json'!I3126)</f>
        <v>0</v>
      </c>
      <c r="C4288" t="s">
        <v>8415</v>
      </c>
      <c r="D4288" t="s">
        <v>3831</v>
      </c>
      <c r="E4288" s="56" t="s">
        <v>3951</v>
      </c>
      <c r="F4288">
        <v>0</v>
      </c>
      <c r="G4288">
        <v>0</v>
      </c>
      <c r="H4288" t="s">
        <v>14124</v>
      </c>
      <c r="I4288" s="69" t="str">
        <f>"*"&amp;C4288</f>
        <v>*Wizard's Cart (RS)</v>
      </c>
    </row>
    <row r="4289" spans="1:9" x14ac:dyDescent="0.25">
      <c r="A4289" t="s">
        <v>407</v>
      </c>
      <c r="B4289">
        <f>COUNTIF(progressive!C$13:BW$227,'cards-dc.json'!I412)</f>
        <v>0</v>
      </c>
      <c r="C4289" t="s">
        <v>8416</v>
      </c>
      <c r="D4289" t="s">
        <v>3835</v>
      </c>
      <c r="E4289" s="56" t="s">
        <v>3927</v>
      </c>
      <c r="F4289" t="s">
        <v>9790</v>
      </c>
      <c r="G4289" t="s">
        <v>9788</v>
      </c>
      <c r="H4289" t="s">
        <v>14125</v>
      </c>
      <c r="I4289" s="69" t="str">
        <f>"*"&amp;C4289</f>
        <v>*Wizard's Fire (TW)</v>
      </c>
    </row>
    <row r="4290" spans="1:9" x14ac:dyDescent="0.25">
      <c r="A4290" t="s">
        <v>408</v>
      </c>
      <c r="B4290">
        <f>COUNTIF(progressive!C$13:BW$227,'cards-dc.json'!I413)</f>
        <v>0</v>
      </c>
      <c r="C4290" t="s">
        <v>8417</v>
      </c>
      <c r="D4290" t="s">
        <v>3835</v>
      </c>
      <c r="E4290" s="56" t="s">
        <v>3926</v>
      </c>
      <c r="F4290" t="s">
        <v>9790</v>
      </c>
      <c r="G4290" t="s">
        <v>9788</v>
      </c>
      <c r="H4290" t="s">
        <v>14126</v>
      </c>
      <c r="I4290" s="69" t="str">
        <f>"*"&amp;C4290</f>
        <v>*Wizard's Flame (TW)</v>
      </c>
    </row>
    <row r="4291" spans="1:9" x14ac:dyDescent="0.25">
      <c r="A4291" t="s">
        <v>409</v>
      </c>
      <c r="B4291">
        <f>COUNTIF(progressive!C$13:BW$227,'cards-dc.json'!I414)</f>
        <v>0</v>
      </c>
      <c r="C4291" t="s">
        <v>8418</v>
      </c>
      <c r="D4291" t="s">
        <v>3835</v>
      </c>
      <c r="E4291" t="s">
        <v>3926</v>
      </c>
      <c r="F4291" t="s">
        <v>9790</v>
      </c>
      <c r="G4291" t="s">
        <v>9788</v>
      </c>
      <c r="H4291" t="s">
        <v>14127</v>
      </c>
      <c r="I4291" s="69" t="str">
        <f>"*"&amp;C4291</f>
        <v>*Wizard's Laughter (TW)</v>
      </c>
    </row>
    <row r="4292" spans="1:9" x14ac:dyDescent="0.25">
      <c r="A4292" t="s">
        <v>1368</v>
      </c>
      <c r="B4292">
        <f>COUNTIF(progressive!C$13:BW$227,'cards-dc.json'!I1924)</f>
        <v>0</v>
      </c>
      <c r="C4292" t="s">
        <v>8419</v>
      </c>
      <c r="D4292" t="s">
        <v>3836</v>
      </c>
      <c r="E4292" t="s">
        <v>3941</v>
      </c>
      <c r="F4292" t="s">
        <v>9790</v>
      </c>
      <c r="G4292" t="s">
        <v>9796</v>
      </c>
      <c r="H4292" t="s">
        <v>14128</v>
      </c>
      <c r="I4292" s="69" t="str">
        <f>"*"&amp;C4292</f>
        <v>*Wizard's Myrmidon (WH)</v>
      </c>
    </row>
    <row r="4293" spans="1:9" x14ac:dyDescent="0.25">
      <c r="A4293" t="s">
        <v>3736</v>
      </c>
      <c r="B4293">
        <f>COUNTIF(progressive!C$13:BW$227,'cards-dc.json'!I4300)</f>
        <v>1</v>
      </c>
      <c r="C4293" t="s">
        <v>8420</v>
      </c>
      <c r="D4293" t="s">
        <v>3837</v>
      </c>
      <c r="E4293" s="56" t="s">
        <v>3951</v>
      </c>
      <c r="F4293">
        <v>0</v>
      </c>
      <c r="G4293">
        <v>0</v>
      </c>
      <c r="H4293" t="s">
        <v>14129</v>
      </c>
      <c r="I4293" s="69" t="str">
        <f>"*"&amp;C4293</f>
        <v>*Wizard's Pupil (WR)</v>
      </c>
    </row>
    <row r="4294" spans="1:9" x14ac:dyDescent="0.25">
      <c r="A4294" t="s">
        <v>3233</v>
      </c>
      <c r="B4294">
        <f>COUNTIF(progressive!C$13:BW$227,'cards-dc.json'!I3127)</f>
        <v>0</v>
      </c>
      <c r="C4294" t="s">
        <v>8421</v>
      </c>
      <c r="D4294" t="s">
        <v>3831</v>
      </c>
      <c r="E4294" t="s">
        <v>3951</v>
      </c>
      <c r="F4294">
        <v>0</v>
      </c>
      <c r="G4294">
        <v>0</v>
      </c>
      <c r="H4294" t="s">
        <v>14130</v>
      </c>
      <c r="I4294" s="69" t="str">
        <f>"*"&amp;C4294</f>
        <v>*Wizard's Resolve (RS)</v>
      </c>
    </row>
    <row r="4295" spans="1:9" x14ac:dyDescent="0.25">
      <c r="A4295" t="s">
        <v>410</v>
      </c>
      <c r="B4295">
        <f>COUNTIF(progressive!C$13:BW$227,'cards-dc.json'!I415)</f>
        <v>0</v>
      </c>
      <c r="C4295" t="s">
        <v>8422</v>
      </c>
      <c r="D4295" t="s">
        <v>3835</v>
      </c>
      <c r="E4295" t="s">
        <v>3927</v>
      </c>
      <c r="F4295" t="s">
        <v>9783</v>
      </c>
      <c r="G4295" t="s">
        <v>9788</v>
      </c>
      <c r="H4295" t="s">
        <v>14131</v>
      </c>
      <c r="I4295" s="69" t="str">
        <f>"*"&amp;C4295</f>
        <v>*Wizard's Ring (TW)</v>
      </c>
    </row>
    <row r="4296" spans="1:9" x14ac:dyDescent="0.25">
      <c r="A4296" t="s">
        <v>411</v>
      </c>
      <c r="B4296">
        <f>COUNTIF(progressive!C$13:BW$227,'cards-dc.json'!I416)</f>
        <v>0</v>
      </c>
      <c r="C4296" t="s">
        <v>8423</v>
      </c>
      <c r="D4296" t="s">
        <v>3835</v>
      </c>
      <c r="E4296" t="s">
        <v>3926</v>
      </c>
      <c r="F4296" t="s">
        <v>9790</v>
      </c>
      <c r="G4296" t="s">
        <v>9788</v>
      </c>
      <c r="H4296" t="s">
        <v>14132</v>
      </c>
      <c r="I4296" s="69" t="str">
        <f>"*"&amp;C4296</f>
        <v>*Wizard's River-horses (TW)</v>
      </c>
    </row>
    <row r="4297" spans="1:9" x14ac:dyDescent="0.25">
      <c r="A4297" t="s">
        <v>656</v>
      </c>
      <c r="B4297">
        <f>COUNTIF(progressive!C$13:BW$227,'cards-dc.json'!I1025)</f>
        <v>0</v>
      </c>
      <c r="C4297" t="s">
        <v>8424</v>
      </c>
      <c r="D4297" t="s">
        <v>3833</v>
      </c>
      <c r="E4297" t="s">
        <v>3935</v>
      </c>
      <c r="F4297" t="s">
        <v>9783</v>
      </c>
      <c r="G4297" t="s">
        <v>9788</v>
      </c>
      <c r="H4297" t="s">
        <v>14133</v>
      </c>
      <c r="I4297" s="69" t="str">
        <f>"*"&amp;C4297</f>
        <v>*Wizard's Staff (TD)</v>
      </c>
    </row>
    <row r="4298" spans="1:9" x14ac:dyDescent="0.25">
      <c r="A4298" t="s">
        <v>412</v>
      </c>
      <c r="B4298">
        <f>COUNTIF(progressive!C$13:BW$227,'cards-dc.json'!I417)</f>
        <v>0</v>
      </c>
      <c r="C4298" t="s">
        <v>8425</v>
      </c>
      <c r="D4298" t="s">
        <v>3835</v>
      </c>
      <c r="E4298" t="s">
        <v>3931</v>
      </c>
      <c r="F4298" t="s">
        <v>9790</v>
      </c>
      <c r="G4298" t="s">
        <v>9788</v>
      </c>
      <c r="H4298" t="s">
        <v>14134</v>
      </c>
      <c r="I4298" s="69" t="str">
        <f>"*"&amp;C4298</f>
        <v>*Wizard's Test (TW)</v>
      </c>
    </row>
    <row r="4299" spans="1:9" x14ac:dyDescent="0.25">
      <c r="A4299" t="s">
        <v>1369</v>
      </c>
      <c r="B4299">
        <f>COUNTIF(progressive!C$13:BW$227,'cards-dc.json'!I1925)</f>
        <v>0</v>
      </c>
      <c r="C4299" t="s">
        <v>8426</v>
      </c>
      <c r="D4299" t="s">
        <v>3836</v>
      </c>
      <c r="E4299" t="s">
        <v>3940</v>
      </c>
      <c r="F4299" t="s">
        <v>9790</v>
      </c>
      <c r="G4299" t="s">
        <v>9796</v>
      </c>
      <c r="H4299" t="s">
        <v>14135</v>
      </c>
      <c r="I4299" s="69" t="str">
        <f>"*"&amp;C4299</f>
        <v>*Wizard's Trove (WH)</v>
      </c>
    </row>
    <row r="4300" spans="1:9" x14ac:dyDescent="0.25">
      <c r="A4300" t="s">
        <v>413</v>
      </c>
      <c r="B4300">
        <f>COUNTIF(progressive!C$13:BW$227,'cards-dc.json'!I418)</f>
        <v>0</v>
      </c>
      <c r="C4300" t="s">
        <v>8427</v>
      </c>
      <c r="D4300" t="s">
        <v>3835</v>
      </c>
      <c r="E4300" s="56" t="s">
        <v>3927</v>
      </c>
      <c r="F4300" t="s">
        <v>9790</v>
      </c>
      <c r="G4300" t="s">
        <v>9788</v>
      </c>
      <c r="H4300" t="s">
        <v>14136</v>
      </c>
      <c r="I4300" s="69" t="str">
        <f>"*"&amp;C4300</f>
        <v>*Wizard's Voice (TW)</v>
      </c>
    </row>
    <row r="4301" spans="1:9" x14ac:dyDescent="0.25">
      <c r="A4301" t="s">
        <v>1824</v>
      </c>
      <c r="B4301">
        <f>COUNTIF(progressive!C$13:BW$227,'cards-dc.json'!I2434)</f>
        <v>0</v>
      </c>
      <c r="C4301" t="s">
        <v>8428</v>
      </c>
      <c r="D4301" t="s">
        <v>3828</v>
      </c>
      <c r="E4301" t="s">
        <v>3951</v>
      </c>
      <c r="F4301">
        <v>0</v>
      </c>
      <c r="G4301">
        <v>0</v>
      </c>
      <c r="H4301" t="s">
        <v>14137</v>
      </c>
      <c r="I4301" s="69" t="str">
        <f>"*"&amp;C4301</f>
        <v>*Woedwyn (NE)</v>
      </c>
    </row>
    <row r="4302" spans="1:9" x14ac:dyDescent="0.25">
      <c r="A4302" t="s">
        <v>696</v>
      </c>
      <c r="B4302">
        <f>COUNTIF(progressive!C$13:BW$227,'cards-dc.json'!I1065)</f>
        <v>2</v>
      </c>
      <c r="C4302" t="s">
        <v>8429</v>
      </c>
      <c r="D4302" t="s">
        <v>3820</v>
      </c>
      <c r="E4302" t="s">
        <v>3938</v>
      </c>
      <c r="F4302" t="s">
        <v>9787</v>
      </c>
      <c r="G4302" t="s">
        <v>9784</v>
      </c>
      <c r="H4302" t="s">
        <v>14138</v>
      </c>
      <c r="I4302" s="69" t="str">
        <f>"*"&amp;C4302</f>
        <v>*Woffung (DM)</v>
      </c>
    </row>
    <row r="4303" spans="1:9" x14ac:dyDescent="0.25">
      <c r="A4303" t="s">
        <v>235</v>
      </c>
      <c r="B4303">
        <f>COUNTIF(progressive!C$13:BW$227,'cards-dc.json'!I240)</f>
        <v>0</v>
      </c>
      <c r="C4303" t="s">
        <v>8430</v>
      </c>
      <c r="D4303" t="s">
        <v>3835</v>
      </c>
      <c r="E4303" t="s">
        <v>3930</v>
      </c>
      <c r="F4303" t="s">
        <v>9795</v>
      </c>
      <c r="G4303" t="s">
        <v>9786</v>
      </c>
      <c r="H4303" t="s">
        <v>14139</v>
      </c>
      <c r="I4303" s="69" t="str">
        <f>"*"&amp;C4303</f>
        <v>*Wold &amp; Foothills (TW)</v>
      </c>
    </row>
    <row r="4304" spans="1:9" x14ac:dyDescent="0.25">
      <c r="A4304" t="s">
        <v>2008</v>
      </c>
      <c r="B4304">
        <f>COUNTIF(progressive!C$13:BW$227,'cards-dc.json'!I2620)</f>
        <v>0</v>
      </c>
      <c r="C4304" t="s">
        <v>8431</v>
      </c>
      <c r="D4304" t="s">
        <v>3828</v>
      </c>
      <c r="E4304" t="s">
        <v>3951</v>
      </c>
      <c r="F4304">
        <v>0</v>
      </c>
      <c r="G4304">
        <v>0</v>
      </c>
      <c r="H4304" t="s">
        <v>14140</v>
      </c>
      <c r="I4304" s="69" t="str">
        <f>"*"&amp;C4304</f>
        <v>*Wolf-den (NE)</v>
      </c>
    </row>
    <row r="4305" spans="1:9" x14ac:dyDescent="0.25">
      <c r="A4305" t="s">
        <v>578</v>
      </c>
      <c r="B4305">
        <f>COUNTIF(progressive!C$13:BW$227,'cards-dc.json'!I947)</f>
        <v>0</v>
      </c>
      <c r="C4305" t="s">
        <v>8432</v>
      </c>
      <c r="D4305" t="s">
        <v>3833</v>
      </c>
      <c r="E4305" s="56" t="s">
        <v>3937</v>
      </c>
      <c r="F4305" t="s">
        <v>9789</v>
      </c>
      <c r="G4305" t="s">
        <v>9786</v>
      </c>
      <c r="H4305" t="s">
        <v>14141</v>
      </c>
      <c r="I4305" s="69" t="str">
        <f>"*"&amp;C4305</f>
        <v>*Wolf-riders (TD)</v>
      </c>
    </row>
    <row r="4306" spans="1:9" x14ac:dyDescent="0.25">
      <c r="A4306" t="s">
        <v>3566</v>
      </c>
      <c r="B4306">
        <f>COUNTIF(progressive!C$13:BW$227,'cards-dc.json'!I3288)</f>
        <v>0</v>
      </c>
      <c r="C4306" t="s">
        <v>8433</v>
      </c>
      <c r="D4306" t="s">
        <v>3834</v>
      </c>
      <c r="E4306" t="s">
        <v>3951</v>
      </c>
      <c r="F4306">
        <v>0</v>
      </c>
      <c r="G4306">
        <v>0</v>
      </c>
      <c r="H4306" t="s">
        <v>14142</v>
      </c>
      <c r="I4306" s="69" t="str">
        <f>"*"&amp;C4306</f>
        <v>*Wolf-steed (TI)</v>
      </c>
    </row>
    <row r="4307" spans="1:9" x14ac:dyDescent="0.25">
      <c r="A4307" t="s">
        <v>183</v>
      </c>
      <c r="B4307">
        <f>COUNTIF(progressive!C$13:BW$227,'cards-dc.json'!I188)</f>
        <v>0</v>
      </c>
      <c r="C4307" t="s">
        <v>8434</v>
      </c>
      <c r="D4307" t="s">
        <v>3835</v>
      </c>
      <c r="E4307" t="s">
        <v>3929</v>
      </c>
      <c r="F4307" t="s">
        <v>9789</v>
      </c>
      <c r="G4307" t="s">
        <v>9786</v>
      </c>
      <c r="H4307" t="s">
        <v>14143</v>
      </c>
      <c r="I4307" s="69" t="str">
        <f>"*"&amp;C4307</f>
        <v>*Wolves (TW)</v>
      </c>
    </row>
    <row r="4308" spans="1:9" x14ac:dyDescent="0.25">
      <c r="A4308" t="s">
        <v>2698</v>
      </c>
      <c r="B4308">
        <f>COUNTIF(progressive!C$13:BW$227,'cards-dc.json'!#REF!)</f>
        <v>0</v>
      </c>
      <c r="C4308" t="s">
        <v>8435</v>
      </c>
      <c r="D4308" t="s">
        <v>3824</v>
      </c>
      <c r="E4308" t="s">
        <v>3951</v>
      </c>
      <c r="F4308">
        <v>0</v>
      </c>
      <c r="G4308">
        <v>0</v>
      </c>
      <c r="H4308" t="s">
        <v>14144</v>
      </c>
      <c r="I4308" s="69" t="str">
        <f>"*"&amp;C4308</f>
        <v>*Wolves' Feed (KN)</v>
      </c>
    </row>
    <row r="4309" spans="1:9" x14ac:dyDescent="0.25">
      <c r="A4309" t="s">
        <v>3567</v>
      </c>
      <c r="B4309">
        <f>COUNTIF(progressive!C$13:BW$227,'cards-dc.json'!I3289)</f>
        <v>0</v>
      </c>
      <c r="C4309" t="s">
        <v>8436</v>
      </c>
      <c r="D4309" t="s">
        <v>3834</v>
      </c>
      <c r="E4309" t="s">
        <v>3951</v>
      </c>
      <c r="F4309">
        <v>0</v>
      </c>
      <c r="G4309">
        <v>0</v>
      </c>
      <c r="H4309" t="s">
        <v>14145</v>
      </c>
      <c r="I4309" s="69" t="str">
        <f>"*"&amp;C4309</f>
        <v>*Wolves Poured from Isengard (TI)</v>
      </c>
    </row>
    <row r="4310" spans="1:9" x14ac:dyDescent="0.25">
      <c r="A4310" t="s">
        <v>657</v>
      </c>
      <c r="B4310">
        <f>COUNTIF(progressive!C$13:BW$227,'cards-dc.json'!I1026)</f>
        <v>0</v>
      </c>
      <c r="C4310" t="s">
        <v>8437</v>
      </c>
      <c r="D4310" t="s">
        <v>3833</v>
      </c>
      <c r="E4310" s="56" t="s">
        <v>3938</v>
      </c>
      <c r="F4310" t="s">
        <v>9790</v>
      </c>
      <c r="G4310" t="s">
        <v>9788</v>
      </c>
      <c r="H4310" t="s">
        <v>14146</v>
      </c>
      <c r="I4310" s="69" t="str">
        <f>"*"&amp;C4310</f>
        <v>*Wondrous Maps (TD)</v>
      </c>
    </row>
    <row r="4311" spans="1:9" x14ac:dyDescent="0.25">
      <c r="A4311" t="s">
        <v>1485</v>
      </c>
      <c r="B4311">
        <f>COUNTIF(progressive!C$13:BW$227,'cards-dc.json'!I2062)</f>
        <v>0</v>
      </c>
      <c r="C4311" t="s">
        <v>8438</v>
      </c>
      <c r="D4311" t="s">
        <v>3822</v>
      </c>
      <c r="E4311" s="56">
        <v>0</v>
      </c>
      <c r="F4311">
        <v>0</v>
      </c>
      <c r="G4311">
        <v>0</v>
      </c>
      <c r="H4311" t="s">
        <v>14147</v>
      </c>
      <c r="I4311" s="69" t="str">
        <f>"*"&amp;C4311</f>
        <v>*Wood-elf (FB)</v>
      </c>
    </row>
    <row r="4312" spans="1:9" x14ac:dyDescent="0.25">
      <c r="A4312" t="s">
        <v>414</v>
      </c>
      <c r="B4312">
        <f>COUNTIF(progressive!C$13:BW$227,'cards-dc.json'!I419)</f>
        <v>0</v>
      </c>
      <c r="C4312" t="s">
        <v>8439</v>
      </c>
      <c r="D4312" t="s">
        <v>3835</v>
      </c>
      <c r="E4312" s="56" t="s">
        <v>3925</v>
      </c>
      <c r="F4312" t="s">
        <v>9791</v>
      </c>
      <c r="G4312" t="s">
        <v>9788</v>
      </c>
      <c r="H4312" t="s">
        <v>14148</v>
      </c>
      <c r="I4312" s="69" t="str">
        <f>"*"&amp;C4312</f>
        <v>*Wood-elves (TW)</v>
      </c>
    </row>
    <row r="4313" spans="1:9" x14ac:dyDescent="0.25">
      <c r="A4313" t="s">
        <v>236</v>
      </c>
      <c r="B4313">
        <f>COUNTIF(progressive!C$13:BW$227,'cards-dc.json'!I241)</f>
        <v>0</v>
      </c>
      <c r="C4313" t="s">
        <v>8440</v>
      </c>
      <c r="D4313" t="s">
        <v>3835</v>
      </c>
      <c r="E4313" s="56" t="s">
        <v>3930</v>
      </c>
      <c r="F4313" t="s">
        <v>9795</v>
      </c>
      <c r="G4313" t="s">
        <v>9786</v>
      </c>
      <c r="H4313" t="s">
        <v>14149</v>
      </c>
      <c r="I4313" s="69" t="str">
        <f>"*"&amp;C4313</f>
        <v>*Woodland Realm (TW)</v>
      </c>
    </row>
    <row r="4314" spans="1:9" x14ac:dyDescent="0.25">
      <c r="A4314" t="s">
        <v>415</v>
      </c>
      <c r="B4314">
        <f>COUNTIF(progressive!C$13:BW$227,'cards-dc.json'!I1565)</f>
        <v>5</v>
      </c>
      <c r="C4314" t="s">
        <v>8442</v>
      </c>
      <c r="D4314" t="s">
        <v>3825</v>
      </c>
      <c r="E4314" t="s">
        <v>3925</v>
      </c>
      <c r="F4314" t="s">
        <v>9791</v>
      </c>
      <c r="G4314" t="s">
        <v>9784</v>
      </c>
      <c r="H4314" t="s">
        <v>14150</v>
      </c>
      <c r="I4314" s="69" t="str">
        <f>"*"&amp;C4314</f>
        <v>*Woodmen (LE)</v>
      </c>
    </row>
    <row r="4315" spans="1:9" x14ac:dyDescent="0.25">
      <c r="A4315" t="s">
        <v>415</v>
      </c>
      <c r="B4315">
        <f>COUNTIF(progressive!C$13:BW$227,'cards-dc.json'!I420)</f>
        <v>2</v>
      </c>
      <c r="C4315" t="s">
        <v>8441</v>
      </c>
      <c r="D4315" t="s">
        <v>3835</v>
      </c>
      <c r="E4315" s="56" t="s">
        <v>3926</v>
      </c>
      <c r="F4315" t="s">
        <v>9791</v>
      </c>
      <c r="G4315" t="s">
        <v>9788</v>
      </c>
      <c r="H4315" t="s">
        <v>14151</v>
      </c>
      <c r="I4315" s="69" t="str">
        <f>"*"&amp;C4315</f>
        <v>*Woodmen (TW)</v>
      </c>
    </row>
    <row r="4316" spans="1:9" x14ac:dyDescent="0.25">
      <c r="A4316" t="s">
        <v>485</v>
      </c>
      <c r="B4316">
        <f>COUNTIF(progressive!C$13:BW$227,'cards-dc.json'!I1634)</f>
        <v>0</v>
      </c>
      <c r="C4316" t="s">
        <v>8444</v>
      </c>
      <c r="D4316" t="s">
        <v>3825</v>
      </c>
      <c r="E4316" t="s">
        <v>3925</v>
      </c>
      <c r="F4316" t="s">
        <v>9793</v>
      </c>
      <c r="G4316" t="s">
        <v>9784</v>
      </c>
      <c r="H4316" t="s">
        <v>14152</v>
      </c>
      <c r="I4316" s="69" t="str">
        <f>"*"&amp;C4316</f>
        <v>*Woodmen-town [M] (LE)</v>
      </c>
    </row>
    <row r="4317" spans="1:9" x14ac:dyDescent="0.25">
      <c r="A4317" t="s">
        <v>485</v>
      </c>
      <c r="B4317">
        <f>COUNTIF(progressive!C$13:BW$227,'cards-dc.json'!I490)</f>
        <v>0</v>
      </c>
      <c r="C4317" t="s">
        <v>8443</v>
      </c>
      <c r="D4317" t="s">
        <v>3835</v>
      </c>
      <c r="E4317" t="s">
        <v>3928</v>
      </c>
      <c r="F4317" t="s">
        <v>9793</v>
      </c>
      <c r="G4317" t="s">
        <v>9788</v>
      </c>
      <c r="H4317" t="s">
        <v>14153</v>
      </c>
      <c r="I4317" s="69" t="str">
        <f>"*"&amp;C4317</f>
        <v>*Woodmen-town [H] (TW)</v>
      </c>
    </row>
    <row r="4318" spans="1:9" x14ac:dyDescent="0.25">
      <c r="A4318" t="s">
        <v>1121</v>
      </c>
      <c r="B4318">
        <f>COUNTIF(progressive!C$13:BW$227,'cards-dc.json'!I1566)</f>
        <v>0</v>
      </c>
      <c r="C4318" t="s">
        <v>8445</v>
      </c>
      <c r="D4318" t="s">
        <v>3825</v>
      </c>
      <c r="E4318" t="s">
        <v>3927</v>
      </c>
      <c r="F4318" t="s">
        <v>9790</v>
      </c>
      <c r="G4318" t="s">
        <v>9784</v>
      </c>
      <c r="H4318" t="s">
        <v>14154</v>
      </c>
      <c r="I4318" s="69" t="str">
        <f>"*"&amp;C4318</f>
        <v>*Words of Menace and Deceit (LE)</v>
      </c>
    </row>
    <row r="4319" spans="1:9" x14ac:dyDescent="0.25">
      <c r="A4319" t="s">
        <v>184</v>
      </c>
      <c r="B4319">
        <f>COUNTIF(progressive!C$13:BW$227,'cards-dc.json'!I189)</f>
        <v>0</v>
      </c>
      <c r="C4319" t="s">
        <v>8446</v>
      </c>
      <c r="D4319" t="s">
        <v>3835</v>
      </c>
      <c r="E4319" t="s">
        <v>3927</v>
      </c>
      <c r="F4319" t="s">
        <v>9785</v>
      </c>
      <c r="G4319" t="s">
        <v>9786</v>
      </c>
      <c r="H4319" t="s">
        <v>14155</v>
      </c>
      <c r="I4319" s="69" t="str">
        <f>"*"&amp;C4319</f>
        <v>*Words of Power and Terror (TW)</v>
      </c>
    </row>
    <row r="4320" spans="1:9" x14ac:dyDescent="0.25">
      <c r="A4320" t="s">
        <v>2317</v>
      </c>
      <c r="B4320">
        <f>COUNTIF(progressive!C$13:BW$227,'cards-dc.json'!I3645)</f>
        <v>0</v>
      </c>
      <c r="C4320" t="s">
        <v>8447</v>
      </c>
      <c r="D4320" t="s">
        <v>3818</v>
      </c>
      <c r="E4320" t="s">
        <v>3951</v>
      </c>
      <c r="F4320">
        <v>0</v>
      </c>
      <c r="G4320">
        <v>0</v>
      </c>
      <c r="H4320" t="s">
        <v>14156</v>
      </c>
      <c r="I4320" s="69" t="str">
        <f>"*"&amp;C4320</f>
        <v>*Words Reach Far (CP)</v>
      </c>
    </row>
    <row r="4321" spans="1:9" x14ac:dyDescent="0.25">
      <c r="A4321" t="s">
        <v>1254</v>
      </c>
      <c r="B4321">
        <f>COUNTIF(progressive!C$13:BW$227,'cards-dc.json'!I1771)</f>
        <v>0</v>
      </c>
      <c r="C4321" t="s">
        <v>8448</v>
      </c>
      <c r="D4321" t="s">
        <v>3813</v>
      </c>
      <c r="E4321" t="s">
        <v>3936</v>
      </c>
      <c r="F4321" t="s">
        <v>9790</v>
      </c>
      <c r="G4321" t="s">
        <v>9784</v>
      </c>
      <c r="H4321" t="s">
        <v>14157</v>
      </c>
      <c r="I4321" s="69" t="str">
        <f>"*"&amp;C4321</f>
        <v>*World Gnawed by the Nameless (AS)</v>
      </c>
    </row>
    <row r="4322" spans="1:9" x14ac:dyDescent="0.25">
      <c r="A4322" t="s">
        <v>579</v>
      </c>
      <c r="B4322">
        <f>COUNTIF(progressive!C$13:BW$227,'cards-dc.json'!I948)</f>
        <v>0</v>
      </c>
      <c r="C4322" t="s">
        <v>8449</v>
      </c>
      <c r="D4322" t="s">
        <v>3833</v>
      </c>
      <c r="E4322" s="56" t="s">
        <v>3935</v>
      </c>
      <c r="F4322" t="s">
        <v>9785</v>
      </c>
      <c r="G4322" t="s">
        <v>9786</v>
      </c>
      <c r="H4322" t="s">
        <v>14158</v>
      </c>
      <c r="I4322" s="69" t="str">
        <f>"*"&amp;C4322</f>
        <v>*Worm's Stench (TD)</v>
      </c>
    </row>
    <row r="4323" spans="1:9" x14ac:dyDescent="0.25">
      <c r="A4323" t="s">
        <v>658</v>
      </c>
      <c r="B4323">
        <f>COUNTIF(progressive!C$13:BW$227,'cards-dc.json'!I1027)</f>
        <v>0</v>
      </c>
      <c r="C4323" t="s">
        <v>8450</v>
      </c>
      <c r="D4323" t="s">
        <v>3833</v>
      </c>
      <c r="E4323" s="56" t="s">
        <v>3936</v>
      </c>
      <c r="F4323" t="s">
        <v>9783</v>
      </c>
      <c r="G4323" t="s">
        <v>9788</v>
      </c>
      <c r="H4323" t="s">
        <v>14159</v>
      </c>
      <c r="I4323" s="69" t="str">
        <f>"*"&amp;C4323</f>
        <v>*Wormsbane (TD)</v>
      </c>
    </row>
    <row r="4324" spans="1:9" x14ac:dyDescent="0.25">
      <c r="A4324" t="s">
        <v>697</v>
      </c>
      <c r="B4324">
        <f>COUNTIF(progressive!C$13:BW$227,'cards-dc.json'!I1066)</f>
        <v>0</v>
      </c>
      <c r="C4324" t="s">
        <v>8451</v>
      </c>
      <c r="D4324" t="s">
        <v>3820</v>
      </c>
      <c r="E4324" t="s">
        <v>3936</v>
      </c>
      <c r="F4324" t="s">
        <v>9787</v>
      </c>
      <c r="G4324" t="s">
        <v>9784</v>
      </c>
      <c r="H4324" t="s">
        <v>14160</v>
      </c>
      <c r="I4324" s="69" t="str">
        <f>"*"&amp;C4324</f>
        <v>*Wormtongue (DM)</v>
      </c>
    </row>
    <row r="4325" spans="1:9" x14ac:dyDescent="0.25">
      <c r="A4325" t="s">
        <v>580</v>
      </c>
      <c r="B4325">
        <f>COUNTIF(progressive!C$13:BW$227,'cards-dc.json'!I949)</f>
        <v>0</v>
      </c>
      <c r="C4325" t="s">
        <v>8452</v>
      </c>
      <c r="D4325" t="s">
        <v>3833</v>
      </c>
      <c r="E4325" s="56" t="s">
        <v>3937</v>
      </c>
      <c r="F4325" t="s">
        <v>9785</v>
      </c>
      <c r="G4325" t="s">
        <v>9786</v>
      </c>
      <c r="H4325" t="s">
        <v>14161</v>
      </c>
      <c r="I4325" s="69" t="str">
        <f>"*"&amp;C4325</f>
        <v>*Worn and Famished (TD)</v>
      </c>
    </row>
    <row r="4326" spans="1:9" x14ac:dyDescent="0.25">
      <c r="A4326" t="s">
        <v>3625</v>
      </c>
      <c r="B4326">
        <f>COUNTIF(progressive!C$13:BW$227,'cards-dc.json'!I4190)</f>
        <v>0</v>
      </c>
      <c r="C4326" t="s">
        <v>8453</v>
      </c>
      <c r="D4326" t="s">
        <v>3837</v>
      </c>
      <c r="E4326" s="56" t="s">
        <v>3951</v>
      </c>
      <c r="F4326">
        <v>0</v>
      </c>
      <c r="G4326">
        <v>0</v>
      </c>
      <c r="H4326" t="s">
        <v>14162</v>
      </c>
      <c r="I4326" s="69" t="str">
        <f>"*"&amp;C4326</f>
        <v>*Wose Ambush (WR)</v>
      </c>
    </row>
    <row r="4327" spans="1:9" x14ac:dyDescent="0.25">
      <c r="A4327" t="s">
        <v>3737</v>
      </c>
      <c r="B4327">
        <f>COUNTIF(progressive!C$13:BW$227,'cards-dc.json'!I4301)</f>
        <v>0</v>
      </c>
      <c r="C4327" t="s">
        <v>8454</v>
      </c>
      <c r="D4327" t="s">
        <v>3837</v>
      </c>
      <c r="E4327" s="56" t="s">
        <v>3951</v>
      </c>
      <c r="F4327">
        <v>0</v>
      </c>
      <c r="G4327">
        <v>0</v>
      </c>
      <c r="H4327" t="s">
        <v>14163</v>
      </c>
      <c r="I4327" s="69" t="str">
        <f>"*"&amp;C4327</f>
        <v>*Wose Blowpipe (WR)</v>
      </c>
    </row>
    <row r="4328" spans="1:9" x14ac:dyDescent="0.25">
      <c r="A4328" t="s">
        <v>3738</v>
      </c>
      <c r="B4328">
        <f>COUNTIF(progressive!C$13:BW$227,'cards-dc.json'!I4302)</f>
        <v>0</v>
      </c>
      <c r="C4328" t="s">
        <v>8455</v>
      </c>
      <c r="D4328" t="s">
        <v>3837</v>
      </c>
      <c r="E4328" s="56" t="s">
        <v>3951</v>
      </c>
      <c r="F4328">
        <v>0</v>
      </c>
      <c r="G4328">
        <v>0</v>
      </c>
      <c r="H4328" t="s">
        <v>14164</v>
      </c>
      <c r="I4328" s="69" t="str">
        <f>"*"&amp;C4328</f>
        <v>*Wose Burial Site (WR)</v>
      </c>
    </row>
    <row r="4329" spans="1:9" x14ac:dyDescent="0.25">
      <c r="A4329" t="s">
        <v>3592</v>
      </c>
      <c r="B4329">
        <f>COUNTIF(progressive!C$13:BW$227,'cards-dc.json'!I4157)</f>
        <v>0</v>
      </c>
      <c r="C4329" t="s">
        <v>8456</v>
      </c>
      <c r="D4329" t="s">
        <v>3837</v>
      </c>
      <c r="E4329" s="56" t="s">
        <v>3951</v>
      </c>
      <c r="F4329">
        <v>0</v>
      </c>
      <c r="G4329">
        <v>0</v>
      </c>
      <c r="H4329" t="s">
        <v>14165</v>
      </c>
      <c r="I4329" s="69" t="str">
        <f>"*"&amp;C4329</f>
        <v>*Wose Elite Hunter (WR)</v>
      </c>
    </row>
    <row r="4330" spans="1:9" x14ac:dyDescent="0.25">
      <c r="A4330" t="s">
        <v>3739</v>
      </c>
      <c r="B4330">
        <f>COUNTIF(progressive!C$13:BW$227,'cards-dc.json'!I4303)</f>
        <v>0</v>
      </c>
      <c r="C4330" t="s">
        <v>8457</v>
      </c>
      <c r="D4330" t="s">
        <v>3837</v>
      </c>
      <c r="E4330" s="56" t="s">
        <v>3951</v>
      </c>
      <c r="F4330">
        <v>0</v>
      </c>
      <c r="G4330">
        <v>0</v>
      </c>
      <c r="H4330" t="s">
        <v>14166</v>
      </c>
      <c r="I4330" s="69" t="str">
        <f>"*"&amp;C4330</f>
        <v>*Wose Hunter Tattoo (WR)</v>
      </c>
    </row>
    <row r="4331" spans="1:9" x14ac:dyDescent="0.25">
      <c r="A4331" t="s">
        <v>486</v>
      </c>
      <c r="B4331">
        <f>COUNTIF(progressive!C$13:BW$227,'cards-dc.json'!I1635)</f>
        <v>0</v>
      </c>
      <c r="C4331" t="s">
        <v>8459</v>
      </c>
      <c r="D4331" t="s">
        <v>3825</v>
      </c>
      <c r="E4331" t="s">
        <v>3926</v>
      </c>
      <c r="F4331" t="s">
        <v>9793</v>
      </c>
      <c r="G4331" t="s">
        <v>9784</v>
      </c>
      <c r="H4331" t="s">
        <v>14167</v>
      </c>
      <c r="I4331" s="69" t="str">
        <f>"*"&amp;C4331</f>
        <v>*Wose Passage-hold [M] (LE)</v>
      </c>
    </row>
    <row r="4332" spans="1:9" x14ac:dyDescent="0.25">
      <c r="A4332" t="s">
        <v>486</v>
      </c>
      <c r="B4332">
        <f>COUNTIF(progressive!C$13:BW$227,'cards-dc.json'!I491)</f>
        <v>0</v>
      </c>
      <c r="C4332" t="s">
        <v>8458</v>
      </c>
      <c r="D4332" t="s">
        <v>3835</v>
      </c>
      <c r="E4332" t="s">
        <v>3928</v>
      </c>
      <c r="F4332" t="s">
        <v>9793</v>
      </c>
      <c r="G4332" t="s">
        <v>9788</v>
      </c>
      <c r="H4332" t="s">
        <v>14168</v>
      </c>
      <c r="I4332" s="69" t="str">
        <f>"*"&amp;C4332</f>
        <v>*Wose Passage-hold [H] (TW)</v>
      </c>
    </row>
    <row r="4333" spans="1:9" x14ac:dyDescent="0.25">
      <c r="A4333" t="s">
        <v>3740</v>
      </c>
      <c r="B4333">
        <f>COUNTIF(progressive!C$13:BW$227,'cards-dc.json'!I4304)</f>
        <v>0</v>
      </c>
      <c r="C4333" t="s">
        <v>8460</v>
      </c>
      <c r="D4333" t="s">
        <v>3837</v>
      </c>
      <c r="E4333" s="56" t="s">
        <v>3951</v>
      </c>
      <c r="F4333">
        <v>0</v>
      </c>
      <c r="G4333">
        <v>0</v>
      </c>
      <c r="H4333" t="s">
        <v>14169</v>
      </c>
      <c r="I4333" s="69" t="str">
        <f>"*"&amp;C4333</f>
        <v>*Wose Shamanist Amulet (WR)</v>
      </c>
    </row>
    <row r="4334" spans="1:9" x14ac:dyDescent="0.25">
      <c r="A4334" t="s">
        <v>3741</v>
      </c>
      <c r="B4334">
        <f>COUNTIF(progressive!C$13:BW$227,'cards-dc.json'!I4305)</f>
        <v>0</v>
      </c>
      <c r="C4334" t="s">
        <v>8461</v>
      </c>
      <c r="D4334" t="s">
        <v>3837</v>
      </c>
      <c r="E4334" s="56" t="s">
        <v>3951</v>
      </c>
      <c r="F4334">
        <v>0</v>
      </c>
      <c r="G4334">
        <v>0</v>
      </c>
      <c r="H4334" t="s">
        <v>14170</v>
      </c>
      <c r="I4334" s="69" t="str">
        <f>"*"&amp;C4334</f>
        <v>*Wose Shamanist Potion (WR)</v>
      </c>
    </row>
    <row r="4335" spans="1:9" x14ac:dyDescent="0.25">
      <c r="A4335" t="s">
        <v>416</v>
      </c>
      <c r="B4335">
        <f>COUNTIF(progressive!C$13:BW$227,'cards-dc.json'!I421)</f>
        <v>0</v>
      </c>
      <c r="C4335" t="s">
        <v>8462</v>
      </c>
      <c r="D4335" t="s">
        <v>3835</v>
      </c>
      <c r="E4335" s="56" t="s">
        <v>3927</v>
      </c>
      <c r="F4335" t="s">
        <v>9791</v>
      </c>
      <c r="G4335" t="s">
        <v>9788</v>
      </c>
      <c r="H4335" t="s">
        <v>14171</v>
      </c>
      <c r="I4335" s="69" t="str">
        <f>"*"&amp;C4335</f>
        <v>*Woses of Old Pûkel-land (TW)</v>
      </c>
    </row>
    <row r="4336" spans="1:9" x14ac:dyDescent="0.25">
      <c r="A4336" t="s">
        <v>417</v>
      </c>
      <c r="B4336">
        <f>COUNTIF(progressive!C$13:BW$227,'cards-dc.json'!I422)</f>
        <v>0</v>
      </c>
      <c r="C4336" t="s">
        <v>8463</v>
      </c>
      <c r="D4336" t="s">
        <v>3835</v>
      </c>
      <c r="E4336" s="56" t="s">
        <v>3926</v>
      </c>
      <c r="F4336" t="s">
        <v>9791</v>
      </c>
      <c r="G4336" t="s">
        <v>9788</v>
      </c>
      <c r="H4336" t="s">
        <v>14172</v>
      </c>
      <c r="I4336" s="69" t="str">
        <f>"*"&amp;C4336</f>
        <v>*Woses of the Drúadan Forest (TW)</v>
      </c>
    </row>
    <row r="4337" spans="1:9" x14ac:dyDescent="0.25">
      <c r="A4337" t="s">
        <v>1122</v>
      </c>
      <c r="B4337">
        <f>COUNTIF(progressive!C$13:BW$227,'cards-dc.json'!I1772)</f>
        <v>0</v>
      </c>
      <c r="C4337" t="s">
        <v>8465</v>
      </c>
      <c r="D4337" t="s">
        <v>3813</v>
      </c>
      <c r="E4337" t="s">
        <v>3935</v>
      </c>
      <c r="F4337" t="s">
        <v>9791</v>
      </c>
      <c r="G4337" t="s">
        <v>9788</v>
      </c>
      <c r="H4337" t="s">
        <v>14173</v>
      </c>
      <c r="I4337" s="69" t="str">
        <f>"*"&amp;C4337</f>
        <v>*Woses of the Eryn Vorn (AS)</v>
      </c>
    </row>
    <row r="4338" spans="1:9" x14ac:dyDescent="0.25">
      <c r="A4338" t="s">
        <v>1122</v>
      </c>
      <c r="B4338">
        <f>COUNTIF(progressive!C$13:BW$227,'cards-dc.json'!I1567)</f>
        <v>0</v>
      </c>
      <c r="C4338" t="s">
        <v>8464</v>
      </c>
      <c r="D4338" t="s">
        <v>3825</v>
      </c>
      <c r="E4338" s="56" t="s">
        <v>3927</v>
      </c>
      <c r="F4338" t="s">
        <v>9791</v>
      </c>
      <c r="G4338" t="s">
        <v>9784</v>
      </c>
      <c r="H4338" t="s">
        <v>14174</v>
      </c>
      <c r="I4338" s="69" t="str">
        <f>"*"&amp;C4338</f>
        <v>*Woses of the Eryn Vorn (LE)</v>
      </c>
    </row>
    <row r="4339" spans="1:9" x14ac:dyDescent="0.25">
      <c r="A4339" t="s">
        <v>766</v>
      </c>
      <c r="B4339">
        <f>COUNTIF(progressive!C$13:BW$227,'cards-dc.json'!I1135)</f>
        <v>0</v>
      </c>
      <c r="C4339" t="s">
        <v>8466</v>
      </c>
      <c r="D4339" t="s">
        <v>3820</v>
      </c>
      <c r="E4339" t="s">
        <v>3937</v>
      </c>
      <c r="F4339" t="s">
        <v>9785</v>
      </c>
      <c r="G4339" t="s">
        <v>9786</v>
      </c>
      <c r="H4339" t="s">
        <v>14175</v>
      </c>
      <c r="I4339" s="69" t="str">
        <f>"*"&amp;C4339</f>
        <v>*Wound of Long Burden (DM)</v>
      </c>
    </row>
    <row r="4340" spans="1:9" x14ac:dyDescent="0.25">
      <c r="A4340" t="s">
        <v>767</v>
      </c>
      <c r="B4340">
        <f>COUNTIF(progressive!C$13:BW$227,'cards-dc.json'!I1136)</f>
        <v>3</v>
      </c>
      <c r="C4340" t="s">
        <v>8467</v>
      </c>
      <c r="D4340" t="s">
        <v>3820</v>
      </c>
      <c r="E4340" t="s">
        <v>3936</v>
      </c>
      <c r="F4340" t="s">
        <v>9785</v>
      </c>
      <c r="G4340" t="s">
        <v>9786</v>
      </c>
      <c r="H4340" t="s">
        <v>14176</v>
      </c>
      <c r="I4340" s="69" t="str">
        <f>"*"&amp;C4340</f>
        <v>*Wraith-lord (DM)</v>
      </c>
    </row>
    <row r="4341" spans="1:9" x14ac:dyDescent="0.25">
      <c r="A4341" t="s">
        <v>2009</v>
      </c>
      <c r="B4341">
        <f>COUNTIF(progressive!C$13:BW$227,'cards-dc.json'!I2621)</f>
        <v>0</v>
      </c>
      <c r="C4341" t="s">
        <v>8468</v>
      </c>
      <c r="D4341" t="s">
        <v>3828</v>
      </c>
      <c r="E4341" t="s">
        <v>3951</v>
      </c>
      <c r="F4341">
        <v>0</v>
      </c>
      <c r="G4341">
        <v>0</v>
      </c>
      <c r="H4341" t="s">
        <v>14177</v>
      </c>
      <c r="I4341" s="69" t="str">
        <f>"*"&amp;C4341</f>
        <v>*Wraiths of Mordor (NE)</v>
      </c>
    </row>
    <row r="4342" spans="1:9" x14ac:dyDescent="0.25">
      <c r="A4342" t="s">
        <v>2505</v>
      </c>
      <c r="B4342">
        <f>COUNTIF(progressive!C$13:BW$227,'cards-dc.json'!I3886)</f>
        <v>0</v>
      </c>
      <c r="C4342" t="s">
        <v>8469</v>
      </c>
      <c r="D4342" t="s">
        <v>3823</v>
      </c>
      <c r="E4342" t="s">
        <v>3951</v>
      </c>
      <c r="F4342">
        <v>0</v>
      </c>
      <c r="G4342">
        <v>0</v>
      </c>
      <c r="H4342" t="s">
        <v>14178</v>
      </c>
      <c r="I4342" s="69" t="str">
        <f>"*"&amp;C4342</f>
        <v>*Wrath of Durin's House (GW)</v>
      </c>
    </row>
    <row r="4343" spans="1:9" x14ac:dyDescent="0.25">
      <c r="A4343" t="s">
        <v>1516</v>
      </c>
      <c r="B4343">
        <f>COUNTIF(progressive!C$13:BW$227,'cards-dc.json'!I2093)</f>
        <v>0</v>
      </c>
      <c r="C4343" t="s">
        <v>8470</v>
      </c>
      <c r="D4343" t="s">
        <v>3822</v>
      </c>
      <c r="E4343">
        <v>0</v>
      </c>
      <c r="F4343">
        <v>0</v>
      </c>
      <c r="G4343">
        <v>0</v>
      </c>
      <c r="H4343" t="s">
        <v>14179</v>
      </c>
      <c r="I4343" s="69" t="str">
        <f>"*"&amp;C4343</f>
        <v>*Wrath of the Olvar (FB)</v>
      </c>
    </row>
    <row r="4344" spans="1:9" x14ac:dyDescent="0.25">
      <c r="A4344" t="s">
        <v>949</v>
      </c>
      <c r="B4344">
        <f>COUNTIF(progressive!C$13:BW$227,'cards-dc.json'!I1368)</f>
        <v>2</v>
      </c>
      <c r="C4344" t="s">
        <v>8471</v>
      </c>
      <c r="D4344" t="s">
        <v>3825</v>
      </c>
      <c r="E4344" t="s">
        <v>3926</v>
      </c>
      <c r="F4344" t="s">
        <v>9785</v>
      </c>
      <c r="G4344" t="s">
        <v>9786</v>
      </c>
      <c r="H4344" t="s">
        <v>14180</v>
      </c>
      <c r="I4344" s="69" t="str">
        <f>"*"&amp;C4344</f>
        <v>*Wrath of the West (LE)</v>
      </c>
    </row>
    <row r="4345" spans="1:9" x14ac:dyDescent="0.25">
      <c r="A4345" t="s">
        <v>3072</v>
      </c>
      <c r="B4345">
        <f>COUNTIF(progressive!C$13:BW$227,'cards-dc.json'!I2900)</f>
        <v>0</v>
      </c>
      <c r="C4345" t="s">
        <v>8472</v>
      </c>
      <c r="D4345" t="s">
        <v>3829</v>
      </c>
      <c r="E4345" s="56" t="s">
        <v>3951</v>
      </c>
      <c r="F4345">
        <v>0</v>
      </c>
      <c r="G4345">
        <v>0</v>
      </c>
      <c r="H4345" t="s">
        <v>14181</v>
      </c>
      <c r="I4345" s="69" t="str">
        <f>"*"&amp;C4345</f>
        <v>*Wreck of the Thoroval (NW)</v>
      </c>
    </row>
    <row r="4346" spans="1:9" x14ac:dyDescent="0.25">
      <c r="A4346" t="s">
        <v>3309</v>
      </c>
      <c r="B4346">
        <f>COUNTIF(progressive!C$13:BW$227,'cards-dc.json'!#REF!)</f>
        <v>0</v>
      </c>
      <c r="C4346" t="s">
        <v>8473</v>
      </c>
      <c r="D4346" t="s">
        <v>3832</v>
      </c>
      <c r="E4346" t="s">
        <v>3951</v>
      </c>
      <c r="F4346">
        <v>0</v>
      </c>
      <c r="G4346">
        <v>0</v>
      </c>
      <c r="H4346" t="s">
        <v>14182</v>
      </c>
      <c r="I4346" s="69" t="str">
        <f>"*"&amp;C4346</f>
        <v>*Wûkh (SL)</v>
      </c>
    </row>
    <row r="4347" spans="1:9" x14ac:dyDescent="0.25">
      <c r="A4347" t="s">
        <v>9881</v>
      </c>
      <c r="B4347">
        <f>COUNTIF(progressive!C$13:BW$227,'cards-dc.json'!I3156)</f>
        <v>0</v>
      </c>
      <c r="C4347" t="s">
        <v>9956</v>
      </c>
      <c r="D4347" t="s">
        <v>3834</v>
      </c>
      <c r="H4347" t="s">
        <v>14183</v>
      </c>
      <c r="I4347" s="69" t="str">
        <f>"*"&amp;C4347</f>
        <v>*Wulf (TI)</v>
      </c>
    </row>
    <row r="4348" spans="1:9" x14ac:dyDescent="0.25">
      <c r="A4348" t="s">
        <v>1134</v>
      </c>
      <c r="B4348">
        <f>COUNTIF(progressive!C$13:BW$227,'cards-dc.json'!I1642)</f>
        <v>0</v>
      </c>
      <c r="C4348" t="s">
        <v>8474</v>
      </c>
      <c r="D4348" t="s">
        <v>3813</v>
      </c>
      <c r="E4348" s="56" t="s">
        <v>3935</v>
      </c>
      <c r="F4348" t="s">
        <v>9787</v>
      </c>
      <c r="G4348" t="s">
        <v>9784</v>
      </c>
      <c r="H4348" t="s">
        <v>14184</v>
      </c>
      <c r="I4348" s="69" t="str">
        <f>"*"&amp;C4348</f>
        <v>*Wûluag (AS)</v>
      </c>
    </row>
    <row r="4349" spans="1:9" x14ac:dyDescent="0.25">
      <c r="A4349" t="s">
        <v>2623</v>
      </c>
      <c r="B4349">
        <f>COUNTIF(progressive!C$13:BW$227,'cards-dc.json'!I4003)</f>
        <v>0</v>
      </c>
      <c r="C4349" t="s">
        <v>8475</v>
      </c>
      <c r="D4349" t="s">
        <v>3823</v>
      </c>
      <c r="E4349" t="s">
        <v>3951</v>
      </c>
      <c r="F4349">
        <v>0</v>
      </c>
      <c r="G4349">
        <v>0</v>
      </c>
      <c r="H4349" t="s">
        <v>14185</v>
      </c>
      <c r="I4349" s="69" t="str">
        <f>"*"&amp;C4349</f>
        <v>*Wyrm's Blood (GW)</v>
      </c>
    </row>
    <row r="4350" spans="1:9" x14ac:dyDescent="0.25">
      <c r="A4350" t="s">
        <v>2624</v>
      </c>
      <c r="B4350">
        <f>COUNTIF(progressive!C$13:BW$227,'cards-dc.json'!I4004)</f>
        <v>0</v>
      </c>
      <c r="C4350" t="s">
        <v>8476</v>
      </c>
      <c r="D4350" t="s">
        <v>3823</v>
      </c>
      <c r="E4350" t="s">
        <v>3951</v>
      </c>
      <c r="F4350">
        <v>0</v>
      </c>
      <c r="G4350">
        <v>0</v>
      </c>
      <c r="H4350" t="s">
        <v>14186</v>
      </c>
      <c r="I4350" s="69" t="str">
        <f>"*"&amp;C4350</f>
        <v>*Wyrm's Reek (GW)</v>
      </c>
    </row>
    <row r="4351" spans="1:9" x14ac:dyDescent="0.25">
      <c r="A4351" t="s">
        <v>1689</v>
      </c>
      <c r="B4351">
        <f>COUNTIF(progressive!C$13:BW$227,'cards-dc.json'!I2286)</f>
        <v>1</v>
      </c>
      <c r="C4351" t="s">
        <v>8477</v>
      </c>
      <c r="D4351" t="s">
        <v>3819</v>
      </c>
      <c r="E4351" s="56" t="s">
        <v>3951</v>
      </c>
      <c r="F4351">
        <v>0</v>
      </c>
      <c r="G4351">
        <v>0</v>
      </c>
      <c r="H4351" t="s">
        <v>14187</v>
      </c>
      <c r="I4351" s="69" t="str">
        <f>"*"&amp;C4351</f>
        <v>*Wyrmsiege (DF)</v>
      </c>
    </row>
    <row r="4352" spans="1:9" x14ac:dyDescent="0.25">
      <c r="A4352" t="s">
        <v>2113</v>
      </c>
      <c r="B4352">
        <f>COUNTIF(progressive!C$13:BW$227,'cards-dc.json'!I3417)</f>
        <v>0</v>
      </c>
      <c r="C4352" t="s">
        <v>8478</v>
      </c>
      <c r="D4352" t="s">
        <v>3815</v>
      </c>
      <c r="E4352" t="s">
        <v>3951</v>
      </c>
      <c r="F4352">
        <v>0</v>
      </c>
      <c r="G4352">
        <v>0</v>
      </c>
      <c r="H4352" t="s">
        <v>14188</v>
      </c>
      <c r="I4352" s="69" t="str">
        <f>"*"&amp;C4352</f>
        <v>*Xyunaï [H] (BO)</v>
      </c>
    </row>
    <row r="4353" spans="1:9" x14ac:dyDescent="0.25">
      <c r="A4353" t="s">
        <v>2113</v>
      </c>
      <c r="B4353">
        <f>COUNTIF(progressive!C$13:BW$227,'cards-dc.json'!I3418)</f>
        <v>2</v>
      </c>
      <c r="C4353" t="s">
        <v>8479</v>
      </c>
      <c r="D4353" t="s">
        <v>3815</v>
      </c>
      <c r="E4353" s="56" t="s">
        <v>3951</v>
      </c>
      <c r="F4353">
        <v>0</v>
      </c>
      <c r="G4353">
        <v>0</v>
      </c>
      <c r="H4353" t="s">
        <v>14189</v>
      </c>
      <c r="I4353" s="69" t="str">
        <f>"*"&amp;C4353</f>
        <v>*Xyunaï [M] (BO)</v>
      </c>
    </row>
    <row r="4354" spans="1:9" x14ac:dyDescent="0.25">
      <c r="A4354" t="s">
        <v>2272</v>
      </c>
      <c r="B4354">
        <f>COUNTIF(progressive!C$13:BW$227,'cards-dc.json'!I3600)</f>
        <v>0</v>
      </c>
      <c r="C4354" t="s">
        <v>8480</v>
      </c>
      <c r="D4354" t="s">
        <v>3818</v>
      </c>
      <c r="E4354" s="56" t="s">
        <v>3951</v>
      </c>
      <c r="F4354">
        <v>0</v>
      </c>
      <c r="G4354">
        <v>0</v>
      </c>
      <c r="H4354" t="s">
        <v>14190</v>
      </c>
      <c r="I4354" s="69" t="str">
        <f>"*"&amp;C4354</f>
        <v>*Yanos Kosvar (CP)</v>
      </c>
    </row>
    <row r="4355" spans="1:9" x14ac:dyDescent="0.25">
      <c r="A4355" t="s">
        <v>2114</v>
      </c>
      <c r="B4355">
        <f>COUNTIF(progressive!C$13:BW$227,'cards-dc.json'!I3419)</f>
        <v>0</v>
      </c>
      <c r="C4355" t="s">
        <v>8481</v>
      </c>
      <c r="D4355" t="s">
        <v>3815</v>
      </c>
      <c r="E4355" t="s">
        <v>3951</v>
      </c>
      <c r="F4355">
        <v>0</v>
      </c>
      <c r="G4355">
        <v>0</v>
      </c>
      <c r="H4355" t="s">
        <v>14191</v>
      </c>
      <c r="I4355" s="69" t="str">
        <f>"*"&amp;C4355</f>
        <v>*Yatali Kîrgan [H] (BO)</v>
      </c>
    </row>
    <row r="4356" spans="1:9" x14ac:dyDescent="0.25">
      <c r="A4356" t="s">
        <v>2114</v>
      </c>
      <c r="B4356">
        <f>COUNTIF(progressive!C$13:BW$227,'cards-dc.json'!I3420)</f>
        <v>0</v>
      </c>
      <c r="C4356" t="s">
        <v>8482</v>
      </c>
      <c r="D4356" t="s">
        <v>3815</v>
      </c>
      <c r="E4356" s="56" t="s">
        <v>3951</v>
      </c>
      <c r="F4356">
        <v>0</v>
      </c>
      <c r="G4356">
        <v>0</v>
      </c>
      <c r="H4356" t="s">
        <v>14191</v>
      </c>
      <c r="I4356" s="69" t="str">
        <f>"*"&amp;C4356</f>
        <v>*Yatali Kîrgan [M] (BO)</v>
      </c>
    </row>
    <row r="4357" spans="1:9" x14ac:dyDescent="0.25">
      <c r="A4357" t="s">
        <v>2083</v>
      </c>
      <c r="B4357">
        <f>COUNTIF(progressive!C$13:BW$227,'cards-dc.json'!I3361)</f>
        <v>0</v>
      </c>
      <c r="C4357" t="s">
        <v>8483</v>
      </c>
      <c r="D4357" t="s">
        <v>3815</v>
      </c>
      <c r="E4357" t="s">
        <v>3951</v>
      </c>
      <c r="F4357">
        <v>0</v>
      </c>
      <c r="G4357">
        <v>0</v>
      </c>
      <c r="H4357" t="s">
        <v>14192</v>
      </c>
      <c r="I4357" s="69" t="str">
        <f>"*"&amp;C4357</f>
        <v>*Yatali-Gan (BO)</v>
      </c>
    </row>
    <row r="4358" spans="1:9" x14ac:dyDescent="0.25">
      <c r="A4358" t="s">
        <v>1517</v>
      </c>
      <c r="B4358">
        <f>COUNTIF(progressive!C$13:BW$227,'cards-dc.json'!I2094)</f>
        <v>0</v>
      </c>
      <c r="C4358" t="s">
        <v>8484</v>
      </c>
      <c r="D4358" t="s">
        <v>3822</v>
      </c>
      <c r="E4358">
        <v>0</v>
      </c>
      <c r="F4358">
        <v>0</v>
      </c>
      <c r="G4358">
        <v>0</v>
      </c>
      <c r="H4358" t="s">
        <v>14193</v>
      </c>
      <c r="I4358" s="69" t="str">
        <f>"*"&amp;C4358</f>
        <v>*Yavanna's Plea (FB)</v>
      </c>
    </row>
    <row r="4359" spans="1:9" x14ac:dyDescent="0.25">
      <c r="A4359" t="s">
        <v>2156</v>
      </c>
      <c r="B4359">
        <f>COUNTIF(progressive!C$13:BW$227,'cards-dc.json'!I3462)</f>
        <v>0</v>
      </c>
      <c r="C4359" t="s">
        <v>8485</v>
      </c>
      <c r="D4359" t="s">
        <v>3817</v>
      </c>
      <c r="E4359" t="s">
        <v>3951</v>
      </c>
      <c r="F4359">
        <v>0</v>
      </c>
      <c r="G4359">
        <v>0</v>
      </c>
      <c r="H4359" t="s">
        <v>14194</v>
      </c>
      <c r="I4359" s="69" t="str">
        <f>"*"&amp;C4359</f>
        <v>*Yavëkamba (CA)</v>
      </c>
    </row>
    <row r="4360" spans="1:9" x14ac:dyDescent="0.25">
      <c r="A4360" t="s">
        <v>3335</v>
      </c>
      <c r="B4360">
        <f>COUNTIF(progressive!C$13:BW$227,'cards-dc.json'!#REF!)</f>
        <v>0</v>
      </c>
      <c r="C4360" t="s">
        <v>8486</v>
      </c>
      <c r="D4360" t="s">
        <v>3832</v>
      </c>
      <c r="E4360" t="s">
        <v>3951</v>
      </c>
      <c r="F4360">
        <v>0</v>
      </c>
      <c r="G4360">
        <v>0</v>
      </c>
      <c r="H4360" t="s">
        <v>10124</v>
      </c>
      <c r="I4360" s="69" t="str">
        <f>"*"&amp;C4360</f>
        <v>*Yellow Mountains (SL)</v>
      </c>
    </row>
    <row r="4361" spans="1:9" x14ac:dyDescent="0.25">
      <c r="A4361" t="s">
        <v>3336</v>
      </c>
      <c r="B4361">
        <f>COUNTIF(progressive!C$13:BW$227,'cards-dc.json'!#REF!)</f>
        <v>0</v>
      </c>
      <c r="C4361" t="s">
        <v>8487</v>
      </c>
      <c r="D4361" t="s">
        <v>3832</v>
      </c>
      <c r="E4361" t="s">
        <v>3951</v>
      </c>
      <c r="F4361">
        <v>0</v>
      </c>
      <c r="G4361">
        <v>0</v>
      </c>
      <c r="H4361" t="s">
        <v>10124</v>
      </c>
      <c r="I4361" s="69" t="str">
        <f>"*"&amp;C4361</f>
        <v>*Yellow Mountains - Eastern Spur (SL)</v>
      </c>
    </row>
    <row r="4362" spans="1:9" x14ac:dyDescent="0.25">
      <c r="A4362" t="s">
        <v>2385</v>
      </c>
      <c r="B4362">
        <f>COUNTIF(progressive!C$13:BW$227,'cards-dc.json'!I3738)</f>
        <v>0</v>
      </c>
      <c r="C4362" t="s">
        <v>8488</v>
      </c>
      <c r="D4362" t="s">
        <v>3821</v>
      </c>
      <c r="E4362" s="56" t="s">
        <v>3951</v>
      </c>
      <c r="F4362">
        <v>0</v>
      </c>
      <c r="G4362">
        <v>0</v>
      </c>
      <c r="H4362" t="s">
        <v>10124</v>
      </c>
      <c r="I4362" s="69" t="str">
        <f>"*"&amp;C4362</f>
        <v>*Yellow Mountains - Western Spur (DS)</v>
      </c>
    </row>
    <row r="4363" spans="1:9" x14ac:dyDescent="0.25">
      <c r="A4363" t="s">
        <v>2010</v>
      </c>
      <c r="B4363">
        <f>COUNTIF(progressive!C$13:BW$227,'cards-dc.json'!I2622)</f>
        <v>0</v>
      </c>
      <c r="C4363" t="s">
        <v>8489</v>
      </c>
      <c r="D4363" t="s">
        <v>3828</v>
      </c>
      <c r="E4363" t="s">
        <v>3951</v>
      </c>
      <c r="F4363">
        <v>0</v>
      </c>
      <c r="G4363">
        <v>0</v>
      </c>
      <c r="H4363" t="s">
        <v>14195</v>
      </c>
      <c r="I4363" s="69" t="str">
        <f>"*"&amp;C4363</f>
        <v>*Yellow-fanged Guard (NE)</v>
      </c>
    </row>
    <row r="4364" spans="1:9" x14ac:dyDescent="0.25">
      <c r="A4364" t="s">
        <v>3792</v>
      </c>
      <c r="C4364" t="s">
        <v>8490</v>
      </c>
      <c r="D4364" t="s">
        <v>3816</v>
      </c>
      <c r="E4364" t="s">
        <v>3951</v>
      </c>
      <c r="F4364">
        <v>0</v>
      </c>
      <c r="G4364">
        <v>0</v>
      </c>
      <c r="H4364" t="s">
        <v>14196</v>
      </c>
      <c r="I4364" s="69" t="str">
        <f>"*"&amp;C4364</f>
        <v>*Yjuvït [H] (BU)</v>
      </c>
    </row>
    <row r="4365" spans="1:9" x14ac:dyDescent="0.25">
      <c r="A4365" t="s">
        <v>3792</v>
      </c>
      <c r="C4365" t="s">
        <v>8491</v>
      </c>
      <c r="D4365" t="s">
        <v>3816</v>
      </c>
      <c r="E4365" t="s">
        <v>3951</v>
      </c>
      <c r="F4365">
        <v>0</v>
      </c>
      <c r="G4365">
        <v>0</v>
      </c>
      <c r="H4365" t="s">
        <v>14197</v>
      </c>
      <c r="I4365" s="69" t="str">
        <f>"*"&amp;C4365</f>
        <v>*Yjuvït [M] (BU)</v>
      </c>
    </row>
    <row r="4366" spans="1:9" x14ac:dyDescent="0.25">
      <c r="A4366" t="s">
        <v>3044</v>
      </c>
      <c r="B4366">
        <f>COUNTIF(progressive!C$13:BW$227,'cards-dc.json'!I2843)</f>
        <v>2</v>
      </c>
      <c r="C4366" t="s">
        <v>8492</v>
      </c>
      <c r="D4366" t="s">
        <v>3829</v>
      </c>
      <c r="E4366" t="s">
        <v>3951</v>
      </c>
      <c r="F4366">
        <v>0</v>
      </c>
      <c r="G4366">
        <v>0</v>
      </c>
      <c r="H4366" t="s">
        <v>14198</v>
      </c>
      <c r="I4366" s="69" t="str">
        <f>"*"&amp;C4366</f>
        <v>*Ympyrä's Insights (NW)</v>
      </c>
    </row>
    <row r="4367" spans="1:9" x14ac:dyDescent="0.25">
      <c r="A4367" t="s">
        <v>768</v>
      </c>
      <c r="B4367">
        <f>COUNTIF(progressive!C$13:BW$227,'cards-dc.json'!I1137)</f>
        <v>0</v>
      </c>
      <c r="C4367" t="s">
        <v>8493</v>
      </c>
      <c r="D4367" t="s">
        <v>3820</v>
      </c>
      <c r="E4367" s="56" t="s">
        <v>3935</v>
      </c>
      <c r="F4367" t="s">
        <v>9785</v>
      </c>
      <c r="G4367" t="s">
        <v>9786</v>
      </c>
      <c r="H4367" t="s">
        <v>14199</v>
      </c>
      <c r="I4367" s="69" t="str">
        <f>"*"&amp;C4367</f>
        <v>*Your Welcome Is Doubtful (DM)</v>
      </c>
    </row>
    <row r="4368" spans="1:9" x14ac:dyDescent="0.25">
      <c r="A4368" t="s">
        <v>3742</v>
      </c>
      <c r="B4368">
        <f>COUNTIF(progressive!C$13:BW$227,'cards-dc.json'!I4306)</f>
        <v>0</v>
      </c>
      <c r="C4368" t="s">
        <v>8494</v>
      </c>
      <c r="D4368" t="s">
        <v>3837</v>
      </c>
      <c r="E4368" s="56" t="s">
        <v>3951</v>
      </c>
      <c r="F4368">
        <v>0</v>
      </c>
      <c r="G4368">
        <v>0</v>
      </c>
      <c r="H4368" t="s">
        <v>14200</v>
      </c>
      <c r="I4368" s="69" t="str">
        <f>"*"&amp;C4368</f>
        <v>*You've Come Back Changed (WR)</v>
      </c>
    </row>
    <row r="4369" spans="1:9" x14ac:dyDescent="0.25">
      <c r="A4369" t="s">
        <v>2819</v>
      </c>
      <c r="B4369">
        <f>COUNTIF(progressive!C$13:BW$227,'cards-dc.json'!#REF!)</f>
        <v>0</v>
      </c>
      <c r="C4369" t="s">
        <v>8495</v>
      </c>
      <c r="D4369" t="s">
        <v>3827</v>
      </c>
      <c r="E4369" t="s">
        <v>3951</v>
      </c>
      <c r="F4369">
        <v>0</v>
      </c>
      <c r="G4369">
        <v>0</v>
      </c>
      <c r="H4369" t="s">
        <v>14201</v>
      </c>
      <c r="I4369" s="69" t="str">
        <f>"*"&amp;C4369</f>
        <v>*You've Put Your Finger In It (MM)</v>
      </c>
    </row>
    <row r="4370" spans="1:9" x14ac:dyDescent="0.25">
      <c r="A4370" t="s">
        <v>2443</v>
      </c>
      <c r="B4370">
        <f>COUNTIF(progressive!C$13:BW$227,'cards-dc.json'!I3822)</f>
        <v>0</v>
      </c>
      <c r="C4370" t="s">
        <v>8496</v>
      </c>
      <c r="D4370" t="s">
        <v>3821</v>
      </c>
      <c r="E4370" t="s">
        <v>3951</v>
      </c>
      <c r="F4370">
        <v>0</v>
      </c>
      <c r="G4370">
        <v>0</v>
      </c>
      <c r="H4370" t="s">
        <v>14202</v>
      </c>
      <c r="I4370" s="69" t="str">
        <f>"*"&amp;C4370</f>
        <v>*Zadan an-Adûn [H] (DS)</v>
      </c>
    </row>
    <row r="4371" spans="1:9" x14ac:dyDescent="0.25">
      <c r="A4371" t="s">
        <v>2443</v>
      </c>
      <c r="B4371">
        <f>COUNTIF(progressive!C$13:BW$227,'cards-dc.json'!I3823)</f>
        <v>0</v>
      </c>
      <c r="C4371" t="s">
        <v>8497</v>
      </c>
      <c r="D4371" t="s">
        <v>3821</v>
      </c>
      <c r="E4371" s="56" t="s">
        <v>3951</v>
      </c>
      <c r="F4371">
        <v>0</v>
      </c>
      <c r="G4371">
        <v>0</v>
      </c>
      <c r="H4371" t="s">
        <v>14203</v>
      </c>
      <c r="I4371" s="69" t="str">
        <f>"*"&amp;C4371</f>
        <v>*Zadan an-Adûn [M] (DS)</v>
      </c>
    </row>
    <row r="4372" spans="1:9" x14ac:dyDescent="0.25">
      <c r="A4372" t="s">
        <v>3337</v>
      </c>
      <c r="B4372">
        <f>COUNTIF(progressive!C$13:BW$227,'cards-dc.json'!#REF!)</f>
        <v>0</v>
      </c>
      <c r="C4372" t="s">
        <v>8498</v>
      </c>
      <c r="D4372" t="s">
        <v>3832</v>
      </c>
      <c r="E4372" t="s">
        <v>3951</v>
      </c>
      <c r="F4372">
        <v>0</v>
      </c>
      <c r="G4372">
        <v>0</v>
      </c>
      <c r="H4372" t="s">
        <v>10124</v>
      </c>
      <c r="I4372" s="69" t="str">
        <f>"*"&amp;C4372</f>
        <v>*Zajantak (SL)</v>
      </c>
    </row>
    <row r="4373" spans="1:9" x14ac:dyDescent="0.25">
      <c r="A4373" t="s">
        <v>667</v>
      </c>
      <c r="B4373">
        <f>COUNTIF(progressive!C$13:BW$227,'cards-dc.json'!I1636)</f>
        <v>0</v>
      </c>
      <c r="C4373" t="s">
        <v>8500</v>
      </c>
      <c r="D4373" t="s">
        <v>3825</v>
      </c>
      <c r="E4373" t="s">
        <v>3925</v>
      </c>
      <c r="F4373" t="s">
        <v>9793</v>
      </c>
      <c r="G4373" t="s">
        <v>9784</v>
      </c>
      <c r="H4373" t="s">
        <v>14204</v>
      </c>
      <c r="I4373" s="69" t="str">
        <f>"*"&amp;C4373</f>
        <v>*Zarak Dûm [M] (LE)</v>
      </c>
    </row>
    <row r="4374" spans="1:9" x14ac:dyDescent="0.25">
      <c r="A4374" t="s">
        <v>667</v>
      </c>
      <c r="B4374">
        <f>COUNTIF(progressive!C$13:BW$227,'cards-dc.json'!I1036)</f>
        <v>0</v>
      </c>
      <c r="C4374" t="s">
        <v>8499</v>
      </c>
      <c r="D4374" t="s">
        <v>3833</v>
      </c>
      <c r="E4374" t="s">
        <v>3935</v>
      </c>
      <c r="F4374" t="s">
        <v>9793</v>
      </c>
      <c r="G4374" t="s">
        <v>9788</v>
      </c>
      <c r="H4374" t="s">
        <v>14205</v>
      </c>
      <c r="I4374" s="69" t="str">
        <f>"*"&amp;C4374</f>
        <v>*Zarak Dûm [H] (TD)</v>
      </c>
    </row>
    <row r="4375" spans="1:9" x14ac:dyDescent="0.25">
      <c r="A4375" t="s">
        <v>2799</v>
      </c>
      <c r="B4375">
        <f>COUNTIF(progressive!C$13:BW$227,'cards-dc.json'!I2988)</f>
        <v>0</v>
      </c>
      <c r="C4375" t="s">
        <v>8501</v>
      </c>
      <c r="D4375" t="s">
        <v>3826</v>
      </c>
      <c r="E4375" t="s">
        <v>3951</v>
      </c>
      <c r="F4375">
        <v>0</v>
      </c>
      <c r="G4375">
        <v>0</v>
      </c>
      <c r="H4375" t="s">
        <v>14206</v>
      </c>
      <c r="I4375" s="69" t="str">
        <f>"*"&amp;C4375</f>
        <v>*Zaugthrakash (ML)</v>
      </c>
    </row>
    <row r="4376" spans="1:9" x14ac:dyDescent="0.25">
      <c r="A4376" t="s">
        <v>3793</v>
      </c>
      <c r="C4376" t="s">
        <v>8502</v>
      </c>
      <c r="D4376" t="s">
        <v>3816</v>
      </c>
      <c r="E4376" t="s">
        <v>3951</v>
      </c>
      <c r="F4376">
        <v>0</v>
      </c>
      <c r="G4376">
        <v>0</v>
      </c>
      <c r="H4376" t="s">
        <v>13754</v>
      </c>
      <c r="I4376" s="69" t="str">
        <f>"*"&amp;C4376</f>
        <v>*Zayandaur [H] (BU)</v>
      </c>
    </row>
    <row r="4377" spans="1:9" x14ac:dyDescent="0.25">
      <c r="A4377" t="s">
        <v>3793</v>
      </c>
      <c r="C4377" t="s">
        <v>8503</v>
      </c>
      <c r="D4377" t="s">
        <v>3816</v>
      </c>
      <c r="E4377" t="s">
        <v>3951</v>
      </c>
      <c r="F4377">
        <v>0</v>
      </c>
      <c r="G4377">
        <v>0</v>
      </c>
      <c r="H4377" t="s">
        <v>14207</v>
      </c>
      <c r="I4377" s="69" t="str">
        <f>"*"&amp;C4377</f>
        <v>*Zayandaur [M] (BU)</v>
      </c>
    </row>
    <row r="4378" spans="1:9" x14ac:dyDescent="0.25">
      <c r="A4378" t="s">
        <v>3277</v>
      </c>
      <c r="B4378">
        <f>COUNTIF(progressive!C$13:BW$227,'cards-dc.json'!#REF!)</f>
        <v>0</v>
      </c>
      <c r="C4378" t="s">
        <v>8504</v>
      </c>
      <c r="D4378" t="s">
        <v>3832</v>
      </c>
      <c r="E4378" s="56" t="s">
        <v>3951</v>
      </c>
      <c r="F4378">
        <v>0</v>
      </c>
      <c r="G4378">
        <v>0</v>
      </c>
      <c r="H4378" t="s">
        <v>14208</v>
      </c>
      <c r="I4378" s="69" t="str">
        <f>"*"&amp;C4378</f>
        <v>*Zokhad (SL)</v>
      </c>
    </row>
    <row r="4379" spans="1:9" x14ac:dyDescent="0.25">
      <c r="A4379" t="s">
        <v>3407</v>
      </c>
      <c r="B4379">
        <f>COUNTIF(progressive!C$13:BW$227,'cards-dc.json'!#REF!)</f>
        <v>0</v>
      </c>
      <c r="C4379" t="s">
        <v>8505</v>
      </c>
      <c r="D4379" t="s">
        <v>3832</v>
      </c>
      <c r="E4379" s="56" t="s">
        <v>3951</v>
      </c>
      <c r="F4379">
        <v>0</v>
      </c>
      <c r="G4379">
        <v>0</v>
      </c>
      <c r="H4379" t="s">
        <v>14209</v>
      </c>
      <c r="I4379" s="69" t="str">
        <f>"*"&amp;C4379</f>
        <v>*Zûrafa (SL)</v>
      </c>
    </row>
    <row r="4380" spans="1:9" x14ac:dyDescent="0.25">
      <c r="A4380" t="s">
        <v>2084</v>
      </c>
      <c r="B4380">
        <f>COUNTIF(progressive!C$13:BW$227,'cards-dc.json'!I3362)</f>
        <v>2</v>
      </c>
      <c r="C4380" t="s">
        <v>8506</v>
      </c>
      <c r="D4380" t="s">
        <v>3815</v>
      </c>
      <c r="E4380" s="56" t="s">
        <v>3951</v>
      </c>
      <c r="F4380">
        <v>0</v>
      </c>
      <c r="G4380">
        <v>0</v>
      </c>
      <c r="H4380" t="s">
        <v>14210</v>
      </c>
      <c r="I4380" s="69" t="str">
        <f>"*"&amp;C4380</f>
        <v>*Zurghîr (BO)</v>
      </c>
    </row>
    <row r="4381" spans="1:9" x14ac:dyDescent="0.25">
      <c r="A4381" t="s">
        <v>2045</v>
      </c>
      <c r="B4381">
        <f>COUNTIF(progressive!C$13:BW$227,'cards-dc.json'!I3323)</f>
        <v>0</v>
      </c>
      <c r="C4381" t="s">
        <v>8507</v>
      </c>
      <c r="D4381" t="s">
        <v>3815</v>
      </c>
      <c r="E4381" s="56" t="s">
        <v>3951</v>
      </c>
      <c r="F4381">
        <v>0</v>
      </c>
      <c r="G4381">
        <v>0</v>
      </c>
      <c r="H4381" t="s">
        <v>10124</v>
      </c>
      <c r="I4381" s="69" t="str">
        <f>"*"&amp;C4381</f>
        <v>*Zurghîr Menace (BO)</v>
      </c>
    </row>
    <row r="4382" spans="1:9" x14ac:dyDescent="0.25">
      <c r="A4382" t="s">
        <v>2061</v>
      </c>
      <c r="B4382">
        <f>COUNTIF(progressive!C$13:BW$227,'cards-dc.json'!I3339)</f>
        <v>0</v>
      </c>
      <c r="C4382" t="s">
        <v>8508</v>
      </c>
      <c r="D4382" t="s">
        <v>3815</v>
      </c>
      <c r="E4382" t="s">
        <v>3951</v>
      </c>
      <c r="F4382">
        <v>0</v>
      </c>
      <c r="G4382">
        <v>0</v>
      </c>
      <c r="H4382" t="s">
        <v>10124</v>
      </c>
      <c r="I4382" s="69" t="str">
        <f>"*"&amp;C4382</f>
        <v>*Zurghôr (BO)</v>
      </c>
    </row>
    <row r="4383" spans="1:9" x14ac:dyDescent="0.25">
      <c r="A4383" t="s">
        <v>1825</v>
      </c>
      <c r="B4383">
        <f>COUNTIF(progressive!C$13:BW$227,'cards-dc.json'!I2435)</f>
        <v>0</v>
      </c>
      <c r="C4383" t="s">
        <v>8509</v>
      </c>
      <c r="D4383" t="s">
        <v>3828</v>
      </c>
      <c r="E4383" t="s">
        <v>3951</v>
      </c>
      <c r="F4383">
        <v>0</v>
      </c>
      <c r="G4383">
        <v>0</v>
      </c>
      <c r="H4383" t="s">
        <v>14211</v>
      </c>
      <c r="I4383" s="69" t="str">
        <f>"*"&amp;C4383</f>
        <v>*Zurtak (NE)</v>
      </c>
    </row>
  </sheetData>
  <sortState ref="A2:H4747">
    <sortCondition ref="A2:A4747"/>
  </sortState>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G265"/>
  <sheetViews>
    <sheetView workbookViewId="0">
      <selection activeCell="F17" sqref="F17"/>
    </sheetView>
  </sheetViews>
  <sheetFormatPr defaultRowHeight="15" x14ac:dyDescent="0.25"/>
  <cols>
    <col min="1" max="1" width="4" customWidth="1"/>
    <col min="2" max="2" width="11.140625" bestFit="1" customWidth="1"/>
    <col min="3" max="3" width="34.28515625" customWidth="1"/>
    <col min="4" max="4" width="7.42578125" bestFit="1" customWidth="1"/>
    <col min="5" max="5" width="34.28515625" customWidth="1"/>
    <col min="6" max="6" width="41.140625" bestFit="1" customWidth="1"/>
    <col min="7" max="7" width="34.28515625" customWidth="1"/>
    <col min="8" max="8" width="11" customWidth="1"/>
    <col min="9" max="9" width="42.7109375" customWidth="1"/>
    <col min="12" max="26" width="34.28515625" customWidth="1"/>
  </cols>
  <sheetData>
    <row r="1" spans="2:7" x14ac:dyDescent="0.25">
      <c r="C1" s="21" t="str">
        <f>"game start deck count:  "&amp;SUM(B41:B80)+SUM(B84:B123)+SUM(B23:B37)</f>
        <v>game start deck count:  12</v>
      </c>
      <c r="D1" s="24"/>
      <c r="E1" s="24" t="str">
        <f>"CHARACTERS:   "&amp;SUM(B23:B37)</f>
        <v>CHARACTERS:   5</v>
      </c>
      <c r="F1" s="25" t="str">
        <f>"RESOURCES:   "&amp;SUM(B41:B80)</f>
        <v>RESOURCES:   2</v>
      </c>
      <c r="G1" s="26" t="str">
        <f>"SIDEBOARD:   "&amp;SUM(B127:B166)</f>
        <v>SIDEBOARD:   2</v>
      </c>
    </row>
    <row r="2" spans="2:7" x14ac:dyDescent="0.25">
      <c r="B2" s="7" t="s">
        <v>3794</v>
      </c>
      <c r="C2" t="s">
        <v>3794</v>
      </c>
      <c r="D2" s="27"/>
      <c r="E2" s="27"/>
      <c r="F2" s="28" t="str">
        <f>"HAZARDS:   "&amp;SUM(B84:B123)</f>
        <v>HAZARDS:   5</v>
      </c>
      <c r="G2" s="29" t="str">
        <f>"FW-DC-SB:   "&amp;SUM(B170:B189)</f>
        <v>FW-DC-SB:   1</v>
      </c>
    </row>
    <row r="3" spans="2:7" x14ac:dyDescent="0.25">
      <c r="B3" s="8" t="s">
        <v>3797</v>
      </c>
      <c r="C3" s="3" t="str">
        <f>IFERROR(B3&amp;" "&amp;VLOOKUP(E3,'cards-dc.json'!A:C,3,FALSE),"")</f>
        <v/>
      </c>
      <c r="D3" s="8"/>
      <c r="E3" s="8" t="s">
        <v>3796</v>
      </c>
      <c r="F3" s="10"/>
      <c r="G3" s="10"/>
    </row>
    <row r="4" spans="2:7" x14ac:dyDescent="0.25">
      <c r="B4" s="6">
        <v>2</v>
      </c>
      <c r="C4" s="3" t="str">
        <f>IFERROR(B4&amp;" "&amp;VLOOKUP(E4,'cards-dc.json'!A:C,3,FALSE),"")</f>
        <v>2 Elf-stone (TW)</v>
      </c>
      <c r="D4" s="79" t="str">
        <f>IFERROR(VLOOKUP(RIGHT(C4,LEN(C4)-2),'cards-dc.json'!$C:$E,3,FALSE),"")</f>
        <v>CB2</v>
      </c>
      <c r="E4" s="6" t="s">
        <v>273</v>
      </c>
      <c r="F4" s="10" t="str">
        <f>IF(E4="","",IFERROR(INDEX('cards-dc.json'!C:C,(MATCH(E4&amp;"*",'cards-dc.json'!A:A,1)),1),"."))</f>
        <v>Elf-stone (TW)</v>
      </c>
      <c r="G4" s="10" t="str">
        <f>IFERROR(LEFT(F4,LEN(F4)-5),".")</f>
        <v>Elf-stone</v>
      </c>
    </row>
    <row r="5" spans="2:7" x14ac:dyDescent="0.25">
      <c r="B5" s="6"/>
      <c r="C5" s="3" t="str">
        <f>IFERROR(B5&amp;" "&amp;VLOOKUP(E5,'cards-dc.json'!A:C,3,FALSE),"")</f>
        <v/>
      </c>
      <c r="D5" s="79" t="str">
        <f>IFERROR(VLOOKUP(RIGHT(C5,LEN(C5)-2),'cards-dc.json'!$C:$E,3,FALSE),"")</f>
        <v/>
      </c>
      <c r="E5" s="6"/>
      <c r="F5" s="10" t="str">
        <f>IF(E5="","",IFERROR(INDEX('cards-dc.json'!C:C,(MATCH(E5&amp;"*",'cards-dc.json'!A:A,1)),1),"."))</f>
        <v/>
      </c>
      <c r="G5" s="10" t="str">
        <f t="shared" ref="G5:G19" si="0">IFERROR(LEFT(F5,LEN(F5)-5),".")</f>
        <v>.</v>
      </c>
    </row>
    <row r="6" spans="2:7" x14ac:dyDescent="0.25">
      <c r="B6" s="6"/>
      <c r="C6" s="3" t="str">
        <f>IFERROR(B6&amp;" "&amp;VLOOKUP(E6,'cards-dc.json'!A:C,3,FALSE),"")</f>
        <v/>
      </c>
      <c r="D6" s="79" t="str">
        <f>IFERROR(VLOOKUP(RIGHT(C6,LEN(C6)-2),'cards-dc.json'!$C:$E,3,FALSE),"")</f>
        <v/>
      </c>
      <c r="E6" s="6"/>
      <c r="F6" s="10" t="str">
        <f>IF(E6="","",IFERROR(INDEX('cards-dc.json'!C:C,(MATCH(E6&amp;"*",'cards-dc.json'!A:A,1)),1),"."))</f>
        <v/>
      </c>
      <c r="G6" s="10" t="str">
        <f t="shared" si="0"/>
        <v>.</v>
      </c>
    </row>
    <row r="7" spans="2:7" x14ac:dyDescent="0.25">
      <c r="B7" s="6"/>
      <c r="C7" s="3" t="str">
        <f>IFERROR(B7&amp;" "&amp;VLOOKUP(E7,'cards-dc.json'!A:C,3,FALSE),"")</f>
        <v/>
      </c>
      <c r="D7" s="79" t="str">
        <f>IFERROR(VLOOKUP(RIGHT(C7,LEN(C7)-2),'cards-dc.json'!$C:$E,3,FALSE),"")</f>
        <v/>
      </c>
      <c r="E7" s="6"/>
      <c r="F7" s="10" t="str">
        <f>IF(E7="","",IFERROR(INDEX('cards-dc.json'!C:C,(MATCH(E7&amp;"*",'cards-dc.json'!A:A,1)),1),"."))</f>
        <v/>
      </c>
      <c r="G7" s="10" t="str">
        <f t="shared" si="0"/>
        <v>.</v>
      </c>
    </row>
    <row r="8" spans="2:7" x14ac:dyDescent="0.25">
      <c r="B8" s="6"/>
      <c r="C8" s="3" t="str">
        <f>IFERROR(B8&amp;" "&amp;VLOOKUP(E8,'cards-dc.json'!A:C,3,FALSE),"")</f>
        <v/>
      </c>
      <c r="D8" s="79" t="str">
        <f>IFERROR(VLOOKUP(RIGHT(C8,LEN(C8)-2),'cards-dc.json'!$C:$E,3,FALSE),"")</f>
        <v/>
      </c>
      <c r="E8" s="6"/>
      <c r="F8" s="10" t="str">
        <f>IF(E8="","",IFERROR(INDEX('cards-dc.json'!C:C,(MATCH(E8&amp;"*",'cards-dc.json'!A:A,1)),1),"."))</f>
        <v/>
      </c>
      <c r="G8" s="10" t="str">
        <f t="shared" si="0"/>
        <v>.</v>
      </c>
    </row>
    <row r="9" spans="2:7" x14ac:dyDescent="0.25">
      <c r="B9" s="6"/>
      <c r="C9" s="3" t="str">
        <f>IFERROR(B9&amp;" "&amp;VLOOKUP(E9,'cards-dc.json'!A:C,3,FALSE),"")</f>
        <v/>
      </c>
      <c r="D9" s="79" t="str">
        <f>IFERROR(VLOOKUP(RIGHT(C9,LEN(C9)-2),'cards-dc.json'!$C:$E,3,FALSE),"")</f>
        <v/>
      </c>
      <c r="E9" s="6"/>
      <c r="F9" s="10" t="str">
        <f>IF(E9="","",IFERROR(INDEX('cards-dc.json'!C:C,(MATCH(E9&amp;"*",'cards-dc.json'!A:A,1)),1),"."))</f>
        <v/>
      </c>
      <c r="G9" s="10" t="str">
        <f t="shared" si="0"/>
        <v>.</v>
      </c>
    </row>
    <row r="10" spans="2:7" x14ac:dyDescent="0.25">
      <c r="B10" s="6"/>
      <c r="C10" s="3" t="str">
        <f>IFERROR(B10&amp;" "&amp;VLOOKUP(E10,'cards-dc.json'!A:C,3,FALSE),"")</f>
        <v/>
      </c>
      <c r="D10" s="79" t="str">
        <f>IFERROR(VLOOKUP(RIGHT(C10,LEN(C10)-2),'cards-dc.json'!$C:$E,3,FALSE),"")</f>
        <v/>
      </c>
      <c r="E10" s="6"/>
      <c r="F10" s="10" t="str">
        <f>IF(E10="","",IFERROR(INDEX('cards-dc.json'!C:C,(MATCH(E10&amp;"*",'cards-dc.json'!A:A,1)),1),"."))</f>
        <v/>
      </c>
      <c r="G10" s="10" t="str">
        <f t="shared" si="0"/>
        <v>.</v>
      </c>
    </row>
    <row r="11" spans="2:7" x14ac:dyDescent="0.25">
      <c r="B11" s="6"/>
      <c r="C11" s="3" t="str">
        <f>IFERROR(B11&amp;" "&amp;VLOOKUP(E11,'cards-dc.json'!A:C,3,FALSE),"")</f>
        <v/>
      </c>
      <c r="D11" s="79" t="str">
        <f>IFERROR(VLOOKUP(RIGHT(C11,LEN(C11)-2),'cards-dc.json'!$C:$E,3,FALSE),"")</f>
        <v/>
      </c>
      <c r="E11" s="6"/>
      <c r="F11" s="10" t="str">
        <f>IF(E11="","",IFERROR(INDEX('cards-dc.json'!C:C,(MATCH(E11&amp;"*",'cards-dc.json'!A:A,1)),1),"."))</f>
        <v/>
      </c>
      <c r="G11" s="10" t="str">
        <f t="shared" si="0"/>
        <v>.</v>
      </c>
    </row>
    <row r="12" spans="2:7" x14ac:dyDescent="0.25">
      <c r="B12" s="6"/>
      <c r="C12" s="3" t="str">
        <f>IFERROR(B12&amp;" "&amp;VLOOKUP(E12,'cards-dc.json'!A:C,3,FALSE),"")</f>
        <v/>
      </c>
      <c r="D12" s="79" t="str">
        <f>IFERROR(VLOOKUP(RIGHT(C12,LEN(C12)-2),'cards-dc.json'!$C:$E,3,FALSE),"")</f>
        <v/>
      </c>
      <c r="E12" s="6"/>
      <c r="F12" s="10" t="str">
        <f>IF(E12="","",IFERROR(INDEX('cards-dc.json'!C:C,(MATCH(E12&amp;"*",'cards-dc.json'!A:A,1)),1),"."))</f>
        <v/>
      </c>
      <c r="G12" s="10" t="str">
        <f t="shared" si="0"/>
        <v>.</v>
      </c>
    </row>
    <row r="13" spans="2:7" x14ac:dyDescent="0.25">
      <c r="B13" s="6"/>
      <c r="C13" s="3" t="str">
        <f>IFERROR(B13&amp;" "&amp;VLOOKUP(E13,'cards-dc.json'!A:C,3,FALSE),"")</f>
        <v/>
      </c>
      <c r="D13" s="79" t="str">
        <f>IFERROR(VLOOKUP(RIGHT(C13,LEN(C13)-2),'cards-dc.json'!$C:$E,3,FALSE),"")</f>
        <v/>
      </c>
      <c r="E13" s="6"/>
      <c r="F13" s="10" t="str">
        <f>IF(E13="","",IFERROR(INDEX('cards-dc.json'!C:C,(MATCH(E13&amp;"*",'cards-dc.json'!A:A,1)),1),"."))</f>
        <v/>
      </c>
      <c r="G13" s="10" t="str">
        <f t="shared" si="0"/>
        <v>.</v>
      </c>
    </row>
    <row r="14" spans="2:7" x14ac:dyDescent="0.25">
      <c r="B14" s="6"/>
      <c r="C14" s="3" t="str">
        <f>IFERROR(B14&amp;" "&amp;VLOOKUP(E14,'cards-dc.json'!A:C,3,FALSE),"")</f>
        <v/>
      </c>
      <c r="D14" s="79" t="str">
        <f>IFERROR(VLOOKUP(RIGHT(C14,LEN(C14)-2),'cards-dc.json'!$C:$E,3,FALSE),"")</f>
        <v/>
      </c>
      <c r="E14" s="6"/>
      <c r="F14" s="10" t="str">
        <f>IF(E14="","",IFERROR(INDEX('cards-dc.json'!C:C,(MATCH(E14&amp;"*",'cards-dc.json'!A:A,1)),1),"."))</f>
        <v/>
      </c>
      <c r="G14" s="10" t="str">
        <f t="shared" si="0"/>
        <v>.</v>
      </c>
    </row>
    <row r="15" spans="2:7" x14ac:dyDescent="0.25">
      <c r="B15" s="6"/>
      <c r="C15" s="3" t="str">
        <f>IFERROR(B15&amp;" "&amp;VLOOKUP(E15,'cards-dc.json'!A:C,3,FALSE),"")</f>
        <v/>
      </c>
      <c r="D15" s="79" t="str">
        <f>IFERROR(VLOOKUP(RIGHT(C15,LEN(C15)-2),'cards-dc.json'!$C:$E,3,FALSE),"")</f>
        <v/>
      </c>
      <c r="E15" s="6"/>
      <c r="F15" s="10" t="str">
        <f>IF(E15="","",IFERROR(INDEX('cards-dc.json'!C:C,(MATCH(E15&amp;"*",'cards-dc.json'!A:A,1)),1),"."))</f>
        <v/>
      </c>
      <c r="G15" s="10" t="str">
        <f t="shared" si="0"/>
        <v>.</v>
      </c>
    </row>
    <row r="16" spans="2:7" x14ac:dyDescent="0.25">
      <c r="B16" s="6"/>
      <c r="C16" s="3" t="str">
        <f>IFERROR(B16&amp;" "&amp;VLOOKUP(E16,'cards-dc.json'!A:C,3,FALSE),"")</f>
        <v/>
      </c>
      <c r="D16" s="79" t="str">
        <f>IFERROR(VLOOKUP(RIGHT(C16,LEN(C16)-2),'cards-dc.json'!$C:$E,3,FALSE),"")</f>
        <v/>
      </c>
      <c r="E16" s="6"/>
      <c r="F16" s="10" t="str">
        <f>IF(E16="","",IFERROR(INDEX('cards-dc.json'!C:C,(MATCH(E16&amp;"*",'cards-dc.json'!A:A,1)),1),"."))</f>
        <v/>
      </c>
      <c r="G16" s="10" t="str">
        <f t="shared" si="0"/>
        <v>.</v>
      </c>
    </row>
    <row r="17" spans="2:7" x14ac:dyDescent="0.25">
      <c r="B17" s="6"/>
      <c r="C17" s="3" t="str">
        <f>IFERROR(B17&amp;" "&amp;VLOOKUP(E17,'cards-dc.json'!A:C,3,FALSE),"")</f>
        <v/>
      </c>
      <c r="D17" s="79" t="str">
        <f>IFERROR(VLOOKUP(RIGHT(C17,LEN(C17)-2),'cards-dc.json'!$C:$E,3,FALSE),"")</f>
        <v/>
      </c>
      <c r="E17" s="6"/>
      <c r="F17" s="10" t="str">
        <f>IF(E17="","",IFERROR(INDEX('cards-dc.json'!C:C,(MATCH(E17&amp;"*",'cards-dc.json'!A:A,1)),1),"."))</f>
        <v/>
      </c>
      <c r="G17" s="10" t="str">
        <f t="shared" si="0"/>
        <v>.</v>
      </c>
    </row>
    <row r="18" spans="2:7" x14ac:dyDescent="0.25">
      <c r="B18" s="6"/>
      <c r="C18" s="3" t="str">
        <f>IFERROR(B18&amp;" "&amp;VLOOKUP(E18,'cards-dc.json'!A:C,3,FALSE),"")</f>
        <v/>
      </c>
      <c r="D18" s="79" t="str">
        <f>IFERROR(VLOOKUP(RIGHT(C18,LEN(C18)-2),'cards-dc.json'!$C:$E,3,FALSE),"")</f>
        <v/>
      </c>
      <c r="E18" s="6"/>
      <c r="F18" s="10" t="str">
        <f>IF(E18="","",IFERROR(INDEX('cards-dc.json'!C:C,(MATCH(E18&amp;"*",'cards-dc.json'!A:A,1)),1),"."))</f>
        <v/>
      </c>
      <c r="G18" s="10" t="str">
        <f t="shared" si="0"/>
        <v>.</v>
      </c>
    </row>
    <row r="19" spans="2:7" x14ac:dyDescent="0.25">
      <c r="B19" s="6"/>
      <c r="C19" s="3" t="str">
        <f>IFERROR(B19&amp;" "&amp;VLOOKUP(E19,'cards-dc.json'!A:C,3,FALSE),"")</f>
        <v/>
      </c>
      <c r="D19" s="79" t="str">
        <f>IFERROR(VLOOKUP(RIGHT(C19,LEN(C19)-2),'cards-dc.json'!$C:$E,3,FALSE),"")</f>
        <v/>
      </c>
      <c r="E19" s="6"/>
      <c r="F19" s="10" t="str">
        <f>IF(E19="","",IFERROR(INDEX('cards-dc.json'!C:C,(MATCH(E19&amp;"*",'cards-dc.json'!A:A,1)),1),"."))</f>
        <v/>
      </c>
      <c r="G19" s="10" t="str">
        <f t="shared" si="0"/>
        <v>.</v>
      </c>
    </row>
    <row r="20" spans="2:7" x14ac:dyDescent="0.25">
      <c r="F20" s="10"/>
      <c r="G20" s="10"/>
    </row>
    <row r="21" spans="2:7" x14ac:dyDescent="0.25">
      <c r="B21" s="7" t="s">
        <v>3795</v>
      </c>
      <c r="C21" t="s">
        <v>9583</v>
      </c>
      <c r="F21" s="10"/>
      <c r="G21" s="10"/>
    </row>
    <row r="22" spans="2:7" x14ac:dyDescent="0.25">
      <c r="B22" s="8" t="str">
        <f>"Qty:  "&amp;SUM(B23:B37)</f>
        <v>Qty:  5</v>
      </c>
      <c r="C22" s="4" t="str">
        <f>IFERROR(B22&amp;" "&amp;VLOOKUP(E22,'cards-dc.json'!A:C,3,FALSE),"")</f>
        <v/>
      </c>
      <c r="D22" s="8"/>
      <c r="E22" s="8" t="s">
        <v>3796</v>
      </c>
      <c r="F22" s="10"/>
      <c r="G22" s="10"/>
    </row>
    <row r="23" spans="2:7" x14ac:dyDescent="0.25">
      <c r="B23" s="12">
        <v>1</v>
      </c>
      <c r="C23" s="4" t="str">
        <f>IFERROR(B23&amp;" "&amp;VLOOKUP(E23,'cards-dc.json'!A:C,3,FALSE),"")</f>
        <v>1 Arwen (TW)</v>
      </c>
      <c r="D23" s="80" t="str">
        <f>IFERROR(VLOOKUP(RIGHT(C23,LEN(C23)-2),'cards-dc.json'!$C:$E,3,FALSE),"")</f>
        <v>R</v>
      </c>
      <c r="E23" s="12" t="s">
        <v>6</v>
      </c>
      <c r="F23" s="10" t="str">
        <f>IF(E23="","",IFERROR(INDEX('cards-dc.json'!C:C,(MATCH(E23&amp;"*",'cards-dc.json'!A:A,1)),1),"."))</f>
        <v>Arwen (TW)</v>
      </c>
      <c r="G23" s="10" t="str">
        <f t="shared" ref="G23:G37" si="1">IFERROR(LEFT(F23,LEN(F23)-5),".")</f>
        <v>Arwen</v>
      </c>
    </row>
    <row r="24" spans="2:7" x14ac:dyDescent="0.25">
      <c r="B24" s="12"/>
      <c r="C24" s="4" t="str">
        <f>IFERROR(B24&amp;" "&amp;VLOOKUP(E24,'cards-dc.json'!A:C,3,FALSE),"")</f>
        <v/>
      </c>
      <c r="D24" s="80" t="str">
        <f>IFERROR(VLOOKUP(RIGHT(C24,LEN(C24)-2),'cards-dc.json'!$C:$E,3,FALSE),"")</f>
        <v/>
      </c>
      <c r="E24" s="12" t="s">
        <v>3808</v>
      </c>
      <c r="F24" s="10" t="str">
        <f>IF(E24="","",IFERROR(INDEX('cards-dc.json'!C:C,(MATCH(E24&amp;"*",'cards-dc.json'!A:A,1)),1),"."))</f>
        <v>Éowyn (TW)</v>
      </c>
      <c r="G24" s="10" t="str">
        <f t="shared" si="1"/>
        <v>Éowyn</v>
      </c>
    </row>
    <row r="25" spans="2:7" x14ac:dyDescent="0.25">
      <c r="B25" s="12">
        <v>1</v>
      </c>
      <c r="C25" s="4" t="str">
        <f>IFERROR(B25&amp;" "&amp;VLOOKUP(E25,'cards-dc.json'!A:C,3,FALSE),"")</f>
        <v>1 Éowyn (TW)</v>
      </c>
      <c r="D25" s="80" t="str">
        <f>IFERROR(VLOOKUP(RIGHT(C25,LEN(C25)-2),'cards-dc.json'!$C:$E,3,FALSE),"")</f>
        <v>U</v>
      </c>
      <c r="E25" s="12" t="s">
        <v>30</v>
      </c>
      <c r="F25" s="10" t="str">
        <f>IF(E25="","",IFERROR(INDEX('cards-dc.json'!C:C,(MATCH(E25&amp;"*",'cards-dc.json'!A:A,1)),1),"."))</f>
        <v>Éowyn (TW)</v>
      </c>
      <c r="G25" s="10" t="str">
        <f t="shared" si="1"/>
        <v>Éowyn</v>
      </c>
    </row>
    <row r="26" spans="2:7" x14ac:dyDescent="0.25">
      <c r="B26" s="12">
        <v>1</v>
      </c>
      <c r="C26" s="4" t="str">
        <f>IFERROR(B26&amp;" "&amp;VLOOKUP(E26,'cards-dc.json'!A:C,3,FALSE),"")</f>
        <v>1 Pallando [H] (TW)</v>
      </c>
      <c r="D26" s="80" t="str">
        <f>IFERROR(VLOOKUP(RIGHT(C26,LEN(C26)-2),'cards-dc.json'!$C:$E,3,FALSE),"")</f>
        <v>F2</v>
      </c>
      <c r="E26" s="12" t="s">
        <v>59</v>
      </c>
      <c r="F26" s="10" t="str">
        <f>IF(E26="","",IFERROR(INDEX('cards-dc.json'!C:C,(MATCH(E26&amp;"*",'cards-dc.json'!A:A,1)),1),"."))</f>
        <v>Pallando the Soul-keeper (AS)</v>
      </c>
      <c r="G26" s="10" t="str">
        <f t="shared" si="1"/>
        <v>Pallando the Soul-keeper</v>
      </c>
    </row>
    <row r="27" spans="2:7" x14ac:dyDescent="0.25">
      <c r="B27" s="12"/>
      <c r="C27" s="4" t="str">
        <f>IFERROR(B27&amp;" "&amp;VLOOKUP(E27,'cards-dc.json'!A:C,3,FALSE),"")</f>
        <v/>
      </c>
      <c r="D27" s="80" t="str">
        <f>IFERROR(VLOOKUP(RIGHT(C27,LEN(C27)-2),'cards-dc.json'!$C:$E,3,FALSE),"")</f>
        <v/>
      </c>
      <c r="E27" s="12" t="s">
        <v>3807</v>
      </c>
      <c r="F27" s="10" t="str">
        <f>IF(E27="","",IFERROR(INDEX('cards-dc.json'!C:C,(MATCH(E27&amp;"*",'cards-dc.json'!A:A,1)),1),"."))</f>
        <v>Akhôrahil the Ringwraith (LE)</v>
      </c>
      <c r="G27" s="10" t="str">
        <f t="shared" si="1"/>
        <v>Akhôrahil the Ringwraith</v>
      </c>
    </row>
    <row r="28" spans="2:7" x14ac:dyDescent="0.25">
      <c r="B28" s="12">
        <v>1</v>
      </c>
      <c r="C28" s="4" t="str">
        <f>IFERROR(B28&amp;" "&amp;VLOOKUP(E28,'cards-dc.json'!A:C,3,FALSE),"")</f>
        <v>1 Akhôrahil the Ringwraith (LE)</v>
      </c>
      <c r="D28" s="80" t="str">
        <f>IFERROR(VLOOKUP(RIGHT(C28,LEN(C28)-2),'cards-dc.json'!$C:$E,3,FALSE),"")</f>
        <v>F1</v>
      </c>
      <c r="E28" s="12" t="s">
        <v>849</v>
      </c>
      <c r="F28" s="10" t="str">
        <f>IF(E28="","",IFERROR(INDEX('cards-dc.json'!C:C,(MATCH(E28&amp;"*",'cards-dc.json'!A:A,1)),1),"."))</f>
        <v>Akhôrahil the Ringwraith (LE)</v>
      </c>
      <c r="G28" s="10" t="str">
        <f t="shared" si="1"/>
        <v>Akhôrahil the Ringwraith</v>
      </c>
    </row>
    <row r="29" spans="2:7" x14ac:dyDescent="0.25">
      <c r="B29" s="12">
        <v>1</v>
      </c>
      <c r="C29" s="4" t="str">
        <f>IFERROR(B29&amp;" "&amp;VLOOKUP(E29,'cards-dc.json'!A:C,3,FALSE),"")</f>
        <v>1 Saruman [H] (TW)</v>
      </c>
      <c r="D29" s="80" t="str">
        <f>IFERROR(VLOOKUP(RIGHT(C29,LEN(C29)-2),'cards-dc.json'!$C:$E,3,FALSE),"")</f>
        <v>F2</v>
      </c>
      <c r="E29" s="12" t="s">
        <v>65</v>
      </c>
      <c r="F29" s="10" t="str">
        <f>IF(E29="","",IFERROR(INDEX('cards-dc.json'!C:C,(MATCH(E29&amp;"*",'cards-dc.json'!A:A,1)),1),"."))</f>
        <v>Saruman the Wise (AS)</v>
      </c>
      <c r="G29" s="10" t="str">
        <f t="shared" si="1"/>
        <v>Saruman the Wise</v>
      </c>
    </row>
    <row r="30" spans="2:7" x14ac:dyDescent="0.25">
      <c r="B30" s="12"/>
      <c r="C30" s="4" t="str">
        <f>IFERROR(B30&amp;" "&amp;VLOOKUP(E30,'cards-dc.json'!A:C,3,FALSE),"")</f>
        <v/>
      </c>
      <c r="D30" s="80" t="str">
        <f>IFERROR(VLOOKUP(RIGHT(C30,LEN(C30)-2),'cards-dc.json'!$C:$E,3,FALSE),"")</f>
        <v/>
      </c>
      <c r="E30" s="12"/>
      <c r="F30" s="10" t="str">
        <f>IF(E30="","",IFERROR(INDEX('cards-dc.json'!C:C,(MATCH(E30&amp;"*",'cards-dc.json'!A:A,1)),1),"."))</f>
        <v/>
      </c>
      <c r="G30" s="10" t="str">
        <f t="shared" si="1"/>
        <v>.</v>
      </c>
    </row>
    <row r="31" spans="2:7" x14ac:dyDescent="0.25">
      <c r="B31" s="12"/>
      <c r="C31" s="4" t="str">
        <f>IFERROR(B31&amp;" "&amp;VLOOKUP(E31,'cards-dc.json'!A:C,3,FALSE),"")</f>
        <v/>
      </c>
      <c r="D31" s="80" t="str">
        <f>IFERROR(VLOOKUP(RIGHT(C31,LEN(C31)-2),'cards-dc.json'!$C:$E,3,FALSE),"")</f>
        <v/>
      </c>
      <c r="E31" s="12"/>
      <c r="F31" s="10" t="str">
        <f>IF(E31="","",IFERROR(INDEX('cards-dc.json'!C:C,(MATCH(E31&amp;"*",'cards-dc.json'!A:A,1)),1),"."))</f>
        <v/>
      </c>
      <c r="G31" s="10" t="str">
        <f t="shared" si="1"/>
        <v>.</v>
      </c>
    </row>
    <row r="32" spans="2:7" x14ac:dyDescent="0.25">
      <c r="B32" s="12"/>
      <c r="C32" s="4" t="str">
        <f>IFERROR(B32&amp;" "&amp;VLOOKUP(E32,'cards-dc.json'!A:C,3,FALSE),"")</f>
        <v/>
      </c>
      <c r="D32" s="80" t="str">
        <f>IFERROR(VLOOKUP(RIGHT(C32,LEN(C32)-2),'cards-dc.json'!$C:$E,3,FALSE),"")</f>
        <v/>
      </c>
      <c r="E32" s="12"/>
      <c r="F32" s="10" t="str">
        <f>IF(E32="","",IFERROR(INDEX('cards-dc.json'!C:C,(MATCH(E32&amp;"*",'cards-dc.json'!A:A,1)),1),"."))</f>
        <v/>
      </c>
      <c r="G32" s="10" t="str">
        <f t="shared" si="1"/>
        <v>.</v>
      </c>
    </row>
    <row r="33" spans="2:7" x14ac:dyDescent="0.25">
      <c r="B33" s="12"/>
      <c r="C33" s="4" t="str">
        <f>IFERROR(B33&amp;" "&amp;VLOOKUP(E33,'cards-dc.json'!A:C,3,FALSE),"")</f>
        <v/>
      </c>
      <c r="D33" s="80" t="str">
        <f>IFERROR(VLOOKUP(RIGHT(C33,LEN(C33)-2),'cards-dc.json'!$C:$E,3,FALSE),"")</f>
        <v/>
      </c>
      <c r="E33" s="12"/>
      <c r="F33" s="10" t="str">
        <f>IF(E33="","",IFERROR(INDEX('cards-dc.json'!C:C,(MATCH(E33&amp;"*",'cards-dc.json'!A:A,1)),1),"."))</f>
        <v/>
      </c>
      <c r="G33" s="10" t="str">
        <f t="shared" si="1"/>
        <v>.</v>
      </c>
    </row>
    <row r="34" spans="2:7" x14ac:dyDescent="0.25">
      <c r="B34" s="12"/>
      <c r="C34" s="4" t="str">
        <f>IFERROR(B34&amp;" "&amp;VLOOKUP(E34,'cards-dc.json'!A:C,3,FALSE),"")</f>
        <v/>
      </c>
      <c r="D34" s="80" t="str">
        <f>IFERROR(VLOOKUP(RIGHT(C34,LEN(C34)-2),'cards-dc.json'!$C:$E,3,FALSE),"")</f>
        <v/>
      </c>
      <c r="E34" s="12"/>
      <c r="F34" s="10" t="str">
        <f>IF(E34="","",IFERROR(INDEX('cards-dc.json'!C:C,(MATCH(E34&amp;"*",'cards-dc.json'!A:A,1)),1),"."))</f>
        <v/>
      </c>
      <c r="G34" s="10" t="str">
        <f t="shared" si="1"/>
        <v>.</v>
      </c>
    </row>
    <row r="35" spans="2:7" x14ac:dyDescent="0.25">
      <c r="B35" s="12"/>
      <c r="C35" s="4" t="str">
        <f>IFERROR(B35&amp;" "&amp;VLOOKUP(E35,'cards-dc.json'!A:C,3,FALSE),"")</f>
        <v/>
      </c>
      <c r="D35" s="80" t="str">
        <f>IFERROR(VLOOKUP(RIGHT(C35,LEN(C35)-2),'cards-dc.json'!$C:$E,3,FALSE),"")</f>
        <v/>
      </c>
      <c r="E35" s="12"/>
      <c r="F35" s="10" t="str">
        <f>IF(E35="","",IFERROR(INDEX('cards-dc.json'!C:C,(MATCH(E35&amp;"*",'cards-dc.json'!A:A,1)),1),"."))</f>
        <v/>
      </c>
      <c r="G35" s="10" t="str">
        <f t="shared" si="1"/>
        <v>.</v>
      </c>
    </row>
    <row r="36" spans="2:7" x14ac:dyDescent="0.25">
      <c r="B36" s="12"/>
      <c r="C36" s="4" t="str">
        <f>IFERROR(B36&amp;" "&amp;VLOOKUP(E36,'cards-dc.json'!A:C,3,FALSE),"")</f>
        <v/>
      </c>
      <c r="D36" s="80" t="str">
        <f>IFERROR(VLOOKUP(RIGHT(C36,LEN(C36)-2),'cards-dc.json'!$C:$E,3,FALSE),"")</f>
        <v/>
      </c>
      <c r="E36" s="12"/>
      <c r="F36" s="10" t="str">
        <f>IF(E36="","",IFERROR(INDEX('cards-dc.json'!C:C,(MATCH(E36&amp;"*",'cards-dc.json'!A:A,1)),1),"."))</f>
        <v/>
      </c>
      <c r="G36" s="10" t="str">
        <f t="shared" si="1"/>
        <v>.</v>
      </c>
    </row>
    <row r="37" spans="2:7" x14ac:dyDescent="0.25">
      <c r="B37" s="12"/>
      <c r="C37" s="4" t="str">
        <f>IFERROR(B37&amp;" "&amp;VLOOKUP(E37,'cards-dc.json'!A:C,3,FALSE),"")</f>
        <v/>
      </c>
      <c r="D37" s="80" t="str">
        <f>IFERROR(VLOOKUP(RIGHT(C37,LEN(C37)-2),'cards-dc.json'!$C:$E,3,FALSE),"")</f>
        <v/>
      </c>
      <c r="E37" s="12"/>
      <c r="F37" s="10" t="str">
        <f>IF(E37="","",IFERROR(INDEX('cards-dc.json'!C:C,(MATCH(E37&amp;"*",'cards-dc.json'!A:A,1)),1),"."))</f>
        <v/>
      </c>
      <c r="G37" s="10" t="str">
        <f t="shared" si="1"/>
        <v>.</v>
      </c>
    </row>
    <row r="38" spans="2:7" x14ac:dyDescent="0.25">
      <c r="F38" s="10"/>
      <c r="G38" s="10"/>
    </row>
    <row r="39" spans="2:7" x14ac:dyDescent="0.25">
      <c r="B39" s="7" t="s">
        <v>3799</v>
      </c>
      <c r="C39" t="s">
        <v>3799</v>
      </c>
      <c r="F39" s="10"/>
      <c r="G39" s="10"/>
    </row>
    <row r="40" spans="2:7" x14ac:dyDescent="0.25">
      <c r="B40" s="8" t="str">
        <f>"Qty:  "&amp;SUM(B41:B80)</f>
        <v>Qty:  2</v>
      </c>
      <c r="C40" s="2" t="str">
        <f>IFERROR(B40&amp;" "&amp;VLOOKUP(E40,'cards-dc.json'!A:C,3,FALSE),"")</f>
        <v/>
      </c>
      <c r="D40" s="8"/>
      <c r="E40" s="8" t="s">
        <v>3796</v>
      </c>
      <c r="F40" s="10"/>
      <c r="G40" s="10"/>
    </row>
    <row r="41" spans="2:7" x14ac:dyDescent="0.25">
      <c r="B41" s="5">
        <v>1</v>
      </c>
      <c r="C41" s="2" t="str">
        <f>IFERROR(B41&amp;" "&amp;VLOOKUP(E41,'cards-dc.json'!A:C,3,FALSE),"")</f>
        <v>1 Mallorn (DM)</v>
      </c>
      <c r="D41" s="81" t="str">
        <f>IFERROR(VLOOKUP(RIGHT(C41,LEN(C41)-2),'cards-dc.json'!$C:$E,3,FALSE),"")</f>
        <v>R2</v>
      </c>
      <c r="E41" s="5" t="s">
        <v>809</v>
      </c>
      <c r="F41" s="10" t="str">
        <f>IF(E41="","",IFERROR(INDEX('cards-dc.json'!C:C,(MATCH(E41&amp;"*",'cards-dc.json'!A:A,1)),1),"."))</f>
        <v>Mallorn (DM)</v>
      </c>
      <c r="G41" s="10" t="str">
        <f t="shared" ref="G41:G80" si="2">IFERROR(LEFT(F41,LEN(F41)-5),".")</f>
        <v>Mallorn</v>
      </c>
    </row>
    <row r="42" spans="2:7" x14ac:dyDescent="0.25">
      <c r="B42" s="5"/>
      <c r="C42" s="2" t="str">
        <f>IFERROR(B42&amp;" "&amp;VLOOKUP(E42,'cards-dc.json'!A:C,3,FALSE),"")</f>
        <v/>
      </c>
      <c r="D42" s="81" t="str">
        <f>IFERROR(VLOOKUP(RIGHT(C42,LEN(C42)-2),'cards-dc.json'!$C:$E,3,FALSE),"")</f>
        <v/>
      </c>
      <c r="E42" s="5" t="s">
        <v>3801</v>
      </c>
      <c r="F42" s="10" t="str">
        <f>IF(E42="","",IFERROR(INDEX('cards-dc.json'!C:C,(MATCH(E42&amp;"*",'cards-dc.json'!A:A,1)),1),"."))</f>
        <v>Black Númenóreans (AS)</v>
      </c>
      <c r="G42" s="10" t="str">
        <f t="shared" si="2"/>
        <v>Black Númenóreans</v>
      </c>
    </row>
    <row r="43" spans="2:7" x14ac:dyDescent="0.25">
      <c r="B43" s="5">
        <v>1</v>
      </c>
      <c r="C43" s="2" t="str">
        <f>IFERROR(B43&amp;" "&amp;VLOOKUP(E43,'cards-dc.json'!A:C,3,FALSE),"")</f>
        <v>1 Black Númenóreans (AS)</v>
      </c>
      <c r="D43" s="81" t="str">
        <f>IFERROR(VLOOKUP(RIGHT(C43,LEN(C43)-2),'cards-dc.json'!$C:$E,3,FALSE),"")</f>
        <v>U2</v>
      </c>
      <c r="E43" s="5" t="s">
        <v>1181</v>
      </c>
      <c r="F43" s="10" t="str">
        <f>IF(E43="","",IFERROR(INDEX('cards-dc.json'!C:C,(MATCH(E43&amp;"*",'cards-dc.json'!A:A,1)),1),"."))</f>
        <v>Black Númenóreans (AS)</v>
      </c>
      <c r="G43" s="10" t="str">
        <f t="shared" si="2"/>
        <v>Black Númenóreans</v>
      </c>
    </row>
    <row r="44" spans="2:7" x14ac:dyDescent="0.25">
      <c r="B44" s="5"/>
      <c r="C44" s="2" t="str">
        <f>IFERROR(B44&amp;" "&amp;VLOOKUP(E44,'cards-dc.json'!A:C,3,FALSE),"")</f>
        <v/>
      </c>
      <c r="D44" s="81" t="str">
        <f>IFERROR(VLOOKUP(RIGHT(C44,LEN(C44)-2),'cards-dc.json'!$C:$E,3,FALSE),"")</f>
        <v/>
      </c>
      <c r="E44" s="5"/>
      <c r="F44" s="10" t="str">
        <f>IF(E44="","",IFERROR(INDEX('cards-dc.json'!C:C,(MATCH(E44&amp;"*",'cards-dc.json'!A:A,1)),1),"."))</f>
        <v/>
      </c>
      <c r="G44" s="10" t="str">
        <f t="shared" si="2"/>
        <v>.</v>
      </c>
    </row>
    <row r="45" spans="2:7" x14ac:dyDescent="0.25">
      <c r="B45" s="5"/>
      <c r="C45" s="2" t="str">
        <f>IFERROR(B45&amp;" "&amp;VLOOKUP(E45,'cards-dc.json'!A:C,3,FALSE),"")</f>
        <v/>
      </c>
      <c r="D45" s="81" t="str">
        <f>IFERROR(VLOOKUP(RIGHT(C45,LEN(C45)-2),'cards-dc.json'!$C:$E,3,FALSE),"")</f>
        <v/>
      </c>
      <c r="E45" s="5"/>
      <c r="F45" s="10" t="str">
        <f>IF(E45="","",IFERROR(INDEX('cards-dc.json'!C:C,(MATCH(E45&amp;"*",'cards-dc.json'!A:A,1)),1),"."))</f>
        <v/>
      </c>
      <c r="G45" s="10" t="str">
        <f t="shared" si="2"/>
        <v>.</v>
      </c>
    </row>
    <row r="46" spans="2:7" x14ac:dyDescent="0.25">
      <c r="B46" s="5"/>
      <c r="C46" s="2" t="str">
        <f>IFERROR(B46&amp;" "&amp;VLOOKUP(E46,'cards-dc.json'!A:C,3,FALSE),"")</f>
        <v/>
      </c>
      <c r="D46" s="81" t="str">
        <f>IFERROR(VLOOKUP(RIGHT(C46,LEN(C46)-2),'cards-dc.json'!$C:$E,3,FALSE),"")</f>
        <v/>
      </c>
      <c r="E46" s="5"/>
      <c r="F46" s="10" t="str">
        <f>IF(E46="","",IFERROR(INDEX('cards-dc.json'!C:C,(MATCH(E46&amp;"*",'cards-dc.json'!A:A,1)),1),"."))</f>
        <v/>
      </c>
      <c r="G46" s="10" t="str">
        <f t="shared" si="2"/>
        <v>.</v>
      </c>
    </row>
    <row r="47" spans="2:7" x14ac:dyDescent="0.25">
      <c r="B47" s="5"/>
      <c r="C47" s="2" t="str">
        <f>IFERROR(B47&amp;" "&amp;VLOOKUP(E47,'cards-dc.json'!A:C,3,FALSE),"")</f>
        <v/>
      </c>
      <c r="D47" s="81" t="str">
        <f>IFERROR(VLOOKUP(RIGHT(C47,LEN(C47)-2),'cards-dc.json'!$C:$E,3,FALSE),"")</f>
        <v/>
      </c>
      <c r="E47" s="5"/>
      <c r="F47" s="10" t="str">
        <f>IF(E47="","",IFERROR(INDEX('cards-dc.json'!C:C,(MATCH(E47&amp;"*",'cards-dc.json'!A:A,1)),1),"."))</f>
        <v/>
      </c>
      <c r="G47" s="10" t="str">
        <f t="shared" si="2"/>
        <v>.</v>
      </c>
    </row>
    <row r="48" spans="2:7" x14ac:dyDescent="0.25">
      <c r="B48" s="5"/>
      <c r="C48" s="2" t="str">
        <f>IFERROR(B48&amp;" "&amp;VLOOKUP(E48,'cards-dc.json'!A:C,3,FALSE),"")</f>
        <v/>
      </c>
      <c r="D48" s="81" t="str">
        <f>IFERROR(VLOOKUP(RIGHT(C48,LEN(C48)-2),'cards-dc.json'!$C:$E,3,FALSE),"")</f>
        <v/>
      </c>
      <c r="E48" s="5"/>
      <c r="F48" s="10" t="str">
        <f>IF(E48="","",IFERROR(INDEX('cards-dc.json'!C:C,(MATCH(E48&amp;"*",'cards-dc.json'!A:A,1)),1),"."))</f>
        <v/>
      </c>
      <c r="G48" s="10" t="str">
        <f t="shared" si="2"/>
        <v>.</v>
      </c>
    </row>
    <row r="49" spans="2:7" x14ac:dyDescent="0.25">
      <c r="B49" s="5"/>
      <c r="C49" s="2" t="str">
        <f>IFERROR(B49&amp;" "&amp;VLOOKUP(E49,'cards-dc.json'!A:C,3,FALSE),"")</f>
        <v/>
      </c>
      <c r="D49" s="81" t="str">
        <f>IFERROR(VLOOKUP(RIGHT(C49,LEN(C49)-2),'cards-dc.json'!$C:$E,3,FALSE),"")</f>
        <v/>
      </c>
      <c r="E49" s="5"/>
      <c r="F49" s="10" t="str">
        <f>IF(E49="","",IFERROR(INDEX('cards-dc.json'!C:C,(MATCH(E49&amp;"*",'cards-dc.json'!A:A,1)),1),"."))</f>
        <v/>
      </c>
      <c r="G49" s="10" t="str">
        <f t="shared" si="2"/>
        <v>.</v>
      </c>
    </row>
    <row r="50" spans="2:7" x14ac:dyDescent="0.25">
      <c r="B50" s="5"/>
      <c r="C50" s="2" t="str">
        <f>IFERROR(B50&amp;" "&amp;VLOOKUP(E50,'cards-dc.json'!A:C,3,FALSE),"")</f>
        <v/>
      </c>
      <c r="D50" s="81" t="str">
        <f>IFERROR(VLOOKUP(RIGHT(C50,LEN(C50)-2),'cards-dc.json'!$C:$E,3,FALSE),"")</f>
        <v/>
      </c>
      <c r="E50" s="5"/>
      <c r="F50" s="10" t="str">
        <f>IF(E50="","",IFERROR(INDEX('cards-dc.json'!C:C,(MATCH(E50&amp;"*",'cards-dc.json'!A:A,1)),1),"."))</f>
        <v/>
      </c>
      <c r="G50" s="10" t="str">
        <f t="shared" si="2"/>
        <v>.</v>
      </c>
    </row>
    <row r="51" spans="2:7" x14ac:dyDescent="0.25">
      <c r="B51" s="5"/>
      <c r="C51" s="2" t="str">
        <f>IFERROR(B51&amp;" "&amp;VLOOKUP(E51,'cards-dc.json'!A:C,3,FALSE),"")</f>
        <v/>
      </c>
      <c r="D51" s="81" t="str">
        <f>IFERROR(VLOOKUP(RIGHT(C51,LEN(C51)-2),'cards-dc.json'!$C:$E,3,FALSE),"")</f>
        <v/>
      </c>
      <c r="E51" s="5"/>
      <c r="F51" s="10" t="str">
        <f>IF(E51="","",IFERROR(INDEX('cards-dc.json'!C:C,(MATCH(E51&amp;"*",'cards-dc.json'!A:A,1)),1),"."))</f>
        <v/>
      </c>
      <c r="G51" s="10" t="str">
        <f t="shared" si="2"/>
        <v>.</v>
      </c>
    </row>
    <row r="52" spans="2:7" x14ac:dyDescent="0.25">
      <c r="B52" s="5"/>
      <c r="C52" s="2" t="str">
        <f>IFERROR(B52&amp;" "&amp;VLOOKUP(E52,'cards-dc.json'!A:C,3,FALSE),"")</f>
        <v/>
      </c>
      <c r="D52" s="81" t="str">
        <f>IFERROR(VLOOKUP(RIGHT(C52,LEN(C52)-2),'cards-dc.json'!$C:$E,3,FALSE),"")</f>
        <v/>
      </c>
      <c r="E52" s="5"/>
      <c r="F52" s="10" t="str">
        <f>IF(E52="","",IFERROR(INDEX('cards-dc.json'!C:C,(MATCH(E52&amp;"*",'cards-dc.json'!A:A,1)),1),"."))</f>
        <v/>
      </c>
      <c r="G52" s="10" t="str">
        <f t="shared" si="2"/>
        <v>.</v>
      </c>
    </row>
    <row r="53" spans="2:7" x14ac:dyDescent="0.25">
      <c r="B53" s="5"/>
      <c r="C53" s="2" t="str">
        <f>IFERROR(B53&amp;" "&amp;VLOOKUP(E53,'cards-dc.json'!A:C,3,FALSE),"")</f>
        <v/>
      </c>
      <c r="D53" s="81" t="str">
        <f>IFERROR(VLOOKUP(RIGHT(C53,LEN(C53)-2),'cards-dc.json'!$C:$E,3,FALSE),"")</f>
        <v/>
      </c>
      <c r="E53" s="5"/>
      <c r="F53" s="10" t="str">
        <f>IF(E53="","",IFERROR(INDEX('cards-dc.json'!C:C,(MATCH(E53&amp;"*",'cards-dc.json'!A:A,1)),1),"."))</f>
        <v/>
      </c>
      <c r="G53" s="10" t="str">
        <f t="shared" si="2"/>
        <v>.</v>
      </c>
    </row>
    <row r="54" spans="2:7" x14ac:dyDescent="0.25">
      <c r="B54" s="5"/>
      <c r="C54" s="2" t="str">
        <f>IFERROR(B54&amp;" "&amp;VLOOKUP(E54,'cards-dc.json'!A:C,3,FALSE),"")</f>
        <v/>
      </c>
      <c r="D54" s="81" t="str">
        <f>IFERROR(VLOOKUP(RIGHT(C54,LEN(C54)-2),'cards-dc.json'!$C:$E,3,FALSE),"")</f>
        <v/>
      </c>
      <c r="E54" s="5"/>
      <c r="F54" s="10" t="str">
        <f>IF(E54="","",IFERROR(INDEX('cards-dc.json'!C:C,(MATCH(E54&amp;"*",'cards-dc.json'!A:A,1)),1),"."))</f>
        <v/>
      </c>
      <c r="G54" s="10" t="str">
        <f t="shared" si="2"/>
        <v>.</v>
      </c>
    </row>
    <row r="55" spans="2:7" x14ac:dyDescent="0.25">
      <c r="B55" s="5"/>
      <c r="C55" s="2" t="str">
        <f>IFERROR(B55&amp;" "&amp;VLOOKUP(E55,'cards-dc.json'!A:C,3,FALSE),"")</f>
        <v/>
      </c>
      <c r="D55" s="81" t="str">
        <f>IFERROR(VLOOKUP(RIGHT(C55,LEN(C55)-2),'cards-dc.json'!$C:$E,3,FALSE),"")</f>
        <v/>
      </c>
      <c r="E55" s="5"/>
      <c r="F55" s="10" t="str">
        <f>IF(E55="","",IFERROR(INDEX('cards-dc.json'!C:C,(MATCH(E55&amp;"*",'cards-dc.json'!A:A,1)),1),"."))</f>
        <v/>
      </c>
      <c r="G55" s="10" t="str">
        <f t="shared" si="2"/>
        <v>.</v>
      </c>
    </row>
    <row r="56" spans="2:7" x14ac:dyDescent="0.25">
      <c r="B56" s="5"/>
      <c r="C56" s="2" t="str">
        <f>IFERROR(B56&amp;" "&amp;VLOOKUP(E56,'cards-dc.json'!A:C,3,FALSE),"")</f>
        <v/>
      </c>
      <c r="D56" s="81" t="str">
        <f>IFERROR(VLOOKUP(RIGHT(C56,LEN(C56)-2),'cards-dc.json'!$C:$E,3,FALSE),"")</f>
        <v/>
      </c>
      <c r="E56" s="5"/>
      <c r="F56" s="10" t="str">
        <f>IF(E56="","",IFERROR(INDEX('cards-dc.json'!C:C,(MATCH(E56&amp;"*",'cards-dc.json'!A:A,1)),1),"."))</f>
        <v/>
      </c>
      <c r="G56" s="10" t="str">
        <f t="shared" si="2"/>
        <v>.</v>
      </c>
    </row>
    <row r="57" spans="2:7" x14ac:dyDescent="0.25">
      <c r="B57" s="5"/>
      <c r="C57" s="2" t="str">
        <f>IFERROR(B57&amp;" "&amp;VLOOKUP(E57,'cards-dc.json'!A:C,3,FALSE),"")</f>
        <v/>
      </c>
      <c r="D57" s="81" t="str">
        <f>IFERROR(VLOOKUP(RIGHT(C57,LEN(C57)-2),'cards-dc.json'!$C:$E,3,FALSE),"")</f>
        <v/>
      </c>
      <c r="E57" s="5"/>
      <c r="F57" s="10" t="str">
        <f>IF(E57="","",IFERROR(INDEX('cards-dc.json'!C:C,(MATCH(E57&amp;"*",'cards-dc.json'!A:A,1)),1),"."))</f>
        <v/>
      </c>
      <c r="G57" s="10" t="str">
        <f t="shared" si="2"/>
        <v>.</v>
      </c>
    </row>
    <row r="58" spans="2:7" x14ac:dyDescent="0.25">
      <c r="B58" s="5"/>
      <c r="C58" s="2" t="str">
        <f>IFERROR(B58&amp;" "&amp;VLOOKUP(E58,'cards-dc.json'!A:C,3,FALSE),"")</f>
        <v/>
      </c>
      <c r="D58" s="81" t="str">
        <f>IFERROR(VLOOKUP(RIGHT(C58,LEN(C58)-2),'cards-dc.json'!$C:$E,3,FALSE),"")</f>
        <v/>
      </c>
      <c r="E58" s="5"/>
      <c r="F58" s="10" t="str">
        <f>IF(E58="","",IFERROR(INDEX('cards-dc.json'!C:C,(MATCH(E58&amp;"*",'cards-dc.json'!A:A,1)),1),"."))</f>
        <v/>
      </c>
      <c r="G58" s="10" t="str">
        <f t="shared" si="2"/>
        <v>.</v>
      </c>
    </row>
    <row r="59" spans="2:7" x14ac:dyDescent="0.25">
      <c r="B59" s="5"/>
      <c r="C59" s="2" t="str">
        <f>IFERROR(B59&amp;" "&amp;VLOOKUP(E59,'cards-dc.json'!A:C,3,FALSE),"")</f>
        <v/>
      </c>
      <c r="D59" s="81" t="str">
        <f>IFERROR(VLOOKUP(RIGHT(C59,LEN(C59)-2),'cards-dc.json'!$C:$E,3,FALSE),"")</f>
        <v/>
      </c>
      <c r="E59" s="5"/>
      <c r="F59" s="10" t="str">
        <f>IF(E59="","",IFERROR(INDEX('cards-dc.json'!C:C,(MATCH(E59&amp;"*",'cards-dc.json'!A:A,1)),1),"."))</f>
        <v/>
      </c>
      <c r="G59" s="10" t="str">
        <f t="shared" si="2"/>
        <v>.</v>
      </c>
    </row>
    <row r="60" spans="2:7" x14ac:dyDescent="0.25">
      <c r="B60" s="5"/>
      <c r="C60" s="2" t="str">
        <f>IFERROR(B60&amp;" "&amp;VLOOKUP(E60,'cards-dc.json'!A:C,3,FALSE),"")</f>
        <v/>
      </c>
      <c r="D60" s="81" t="str">
        <f>IFERROR(VLOOKUP(RIGHT(C60,LEN(C60)-2),'cards-dc.json'!$C:$E,3,FALSE),"")</f>
        <v/>
      </c>
      <c r="E60" s="5"/>
      <c r="F60" s="10" t="str">
        <f>IF(E60="","",IFERROR(INDEX('cards-dc.json'!C:C,(MATCH(E60&amp;"*",'cards-dc.json'!A:A,1)),1),"."))</f>
        <v/>
      </c>
      <c r="G60" s="10" t="str">
        <f t="shared" si="2"/>
        <v>.</v>
      </c>
    </row>
    <row r="61" spans="2:7" x14ac:dyDescent="0.25">
      <c r="B61" s="5"/>
      <c r="C61" s="2" t="str">
        <f>IFERROR(B61&amp;" "&amp;VLOOKUP(E61,'cards-dc.json'!A:C,3,FALSE),"")</f>
        <v/>
      </c>
      <c r="D61" s="81" t="str">
        <f>IFERROR(VLOOKUP(RIGHT(C61,LEN(C61)-2),'cards-dc.json'!$C:$E,3,FALSE),"")</f>
        <v/>
      </c>
      <c r="E61" s="5"/>
      <c r="F61" s="10" t="str">
        <f>IF(E61="","",IFERROR(INDEX('cards-dc.json'!C:C,(MATCH(E61&amp;"*",'cards-dc.json'!A:A,1)),1),"."))</f>
        <v/>
      </c>
      <c r="G61" s="10" t="str">
        <f t="shared" si="2"/>
        <v>.</v>
      </c>
    </row>
    <row r="62" spans="2:7" x14ac:dyDescent="0.25">
      <c r="B62" s="5"/>
      <c r="C62" s="2" t="str">
        <f>IFERROR(B62&amp;" "&amp;VLOOKUP(E62,'cards-dc.json'!A:C,3,FALSE),"")</f>
        <v/>
      </c>
      <c r="D62" s="81" t="str">
        <f>IFERROR(VLOOKUP(RIGHT(C62,LEN(C62)-2),'cards-dc.json'!$C:$E,3,FALSE),"")</f>
        <v/>
      </c>
      <c r="E62" s="5"/>
      <c r="F62" s="10" t="str">
        <f>IF(E62="","",IFERROR(INDEX('cards-dc.json'!C:C,(MATCH(E62&amp;"*",'cards-dc.json'!A:A,1)),1),"."))</f>
        <v/>
      </c>
      <c r="G62" s="10" t="str">
        <f t="shared" si="2"/>
        <v>.</v>
      </c>
    </row>
    <row r="63" spans="2:7" x14ac:dyDescent="0.25">
      <c r="B63" s="5"/>
      <c r="C63" s="2" t="str">
        <f>IFERROR(B63&amp;" "&amp;VLOOKUP(E63,'cards-dc.json'!A:C,3,FALSE),"")</f>
        <v/>
      </c>
      <c r="D63" s="81" t="str">
        <f>IFERROR(VLOOKUP(RIGHT(C63,LEN(C63)-2),'cards-dc.json'!$C:$E,3,FALSE),"")</f>
        <v/>
      </c>
      <c r="E63" s="5"/>
      <c r="F63" s="10" t="str">
        <f>IF(E63="","",IFERROR(INDEX('cards-dc.json'!C:C,(MATCH(E63&amp;"*",'cards-dc.json'!A:A,1)),1),"."))</f>
        <v/>
      </c>
      <c r="G63" s="10" t="str">
        <f t="shared" si="2"/>
        <v>.</v>
      </c>
    </row>
    <row r="64" spans="2:7" x14ac:dyDescent="0.25">
      <c r="B64" s="5"/>
      <c r="C64" s="2" t="str">
        <f>IFERROR(B64&amp;" "&amp;VLOOKUP(E64,'cards-dc.json'!A:C,3,FALSE),"")</f>
        <v/>
      </c>
      <c r="D64" s="81" t="str">
        <f>IFERROR(VLOOKUP(RIGHT(C64,LEN(C64)-2),'cards-dc.json'!$C:$E,3,FALSE),"")</f>
        <v/>
      </c>
      <c r="E64" s="5"/>
      <c r="F64" s="10" t="str">
        <f>IF(E64="","",IFERROR(INDEX('cards-dc.json'!C:C,(MATCH(E64&amp;"*",'cards-dc.json'!A:A,1)),1),"."))</f>
        <v/>
      </c>
      <c r="G64" s="10" t="str">
        <f t="shared" si="2"/>
        <v>.</v>
      </c>
    </row>
    <row r="65" spans="2:7" x14ac:dyDescent="0.25">
      <c r="B65" s="5"/>
      <c r="C65" s="2" t="str">
        <f>IFERROR(B65&amp;" "&amp;VLOOKUP(E65,'cards-dc.json'!A:C,3,FALSE),"")</f>
        <v/>
      </c>
      <c r="D65" s="81" t="str">
        <f>IFERROR(VLOOKUP(RIGHT(C65,LEN(C65)-2),'cards-dc.json'!$C:$E,3,FALSE),"")</f>
        <v/>
      </c>
      <c r="E65" s="5"/>
      <c r="F65" s="10" t="str">
        <f>IF(E65="","",IFERROR(INDEX('cards-dc.json'!C:C,(MATCH(E65&amp;"*",'cards-dc.json'!A:A,1)),1),"."))</f>
        <v/>
      </c>
      <c r="G65" s="10" t="str">
        <f t="shared" si="2"/>
        <v>.</v>
      </c>
    </row>
    <row r="66" spans="2:7" x14ac:dyDescent="0.25">
      <c r="B66" s="5"/>
      <c r="C66" s="2" t="str">
        <f>IFERROR(B66&amp;" "&amp;VLOOKUP(E66,'cards-dc.json'!A:C,3,FALSE),"")</f>
        <v/>
      </c>
      <c r="D66" s="81" t="str">
        <f>IFERROR(VLOOKUP(RIGHT(C66,LEN(C66)-2),'cards-dc.json'!$C:$E,3,FALSE),"")</f>
        <v/>
      </c>
      <c r="E66" s="5"/>
      <c r="F66" s="10" t="str">
        <f>IF(E66="","",IFERROR(INDEX('cards-dc.json'!C:C,(MATCH(E66&amp;"*",'cards-dc.json'!A:A,1)),1),"."))</f>
        <v/>
      </c>
      <c r="G66" s="10" t="str">
        <f t="shared" si="2"/>
        <v>.</v>
      </c>
    </row>
    <row r="67" spans="2:7" x14ac:dyDescent="0.25">
      <c r="B67" s="5"/>
      <c r="C67" s="2" t="str">
        <f>IFERROR(B67&amp;" "&amp;VLOOKUP(E67,'cards-dc.json'!A:C,3,FALSE),"")</f>
        <v/>
      </c>
      <c r="D67" s="81" t="str">
        <f>IFERROR(VLOOKUP(RIGHT(C67,LEN(C67)-2),'cards-dc.json'!$C:$E,3,FALSE),"")</f>
        <v/>
      </c>
      <c r="E67" s="5"/>
      <c r="F67" s="10" t="str">
        <f>IF(E67="","",IFERROR(INDEX('cards-dc.json'!C:C,(MATCH(E67&amp;"*",'cards-dc.json'!A:A,1)),1),"."))</f>
        <v/>
      </c>
      <c r="G67" s="10" t="str">
        <f t="shared" si="2"/>
        <v>.</v>
      </c>
    </row>
    <row r="68" spans="2:7" x14ac:dyDescent="0.25">
      <c r="B68" s="5"/>
      <c r="C68" s="2" t="str">
        <f>IFERROR(B68&amp;" "&amp;VLOOKUP(E68,'cards-dc.json'!A:C,3,FALSE),"")</f>
        <v/>
      </c>
      <c r="D68" s="81" t="str">
        <f>IFERROR(VLOOKUP(RIGHT(C68,LEN(C68)-2),'cards-dc.json'!$C:$E,3,FALSE),"")</f>
        <v/>
      </c>
      <c r="E68" s="5"/>
      <c r="F68" s="10" t="str">
        <f>IF(E68="","",IFERROR(INDEX('cards-dc.json'!C:C,(MATCH(E68&amp;"*",'cards-dc.json'!A:A,1)),1),"."))</f>
        <v/>
      </c>
      <c r="G68" s="10" t="str">
        <f t="shared" si="2"/>
        <v>.</v>
      </c>
    </row>
    <row r="69" spans="2:7" x14ac:dyDescent="0.25">
      <c r="B69" s="5"/>
      <c r="C69" s="2" t="str">
        <f>IFERROR(B69&amp;" "&amp;VLOOKUP(E69,'cards-dc.json'!A:C,3,FALSE),"")</f>
        <v/>
      </c>
      <c r="D69" s="81" t="str">
        <f>IFERROR(VLOOKUP(RIGHT(C69,LEN(C69)-2),'cards-dc.json'!$C:$E,3,FALSE),"")</f>
        <v/>
      </c>
      <c r="E69" s="5"/>
      <c r="F69" s="10" t="str">
        <f>IF(E69="","",IFERROR(INDEX('cards-dc.json'!C:C,(MATCH(E69&amp;"*",'cards-dc.json'!A:A,1)),1),"."))</f>
        <v/>
      </c>
      <c r="G69" s="10" t="str">
        <f t="shared" si="2"/>
        <v>.</v>
      </c>
    </row>
    <row r="70" spans="2:7" x14ac:dyDescent="0.25">
      <c r="B70" s="5"/>
      <c r="C70" s="2" t="str">
        <f>IFERROR(B70&amp;" "&amp;VLOOKUP(E70,'cards-dc.json'!A:C,3,FALSE),"")</f>
        <v/>
      </c>
      <c r="D70" s="81" t="str">
        <f>IFERROR(VLOOKUP(RIGHT(C70,LEN(C70)-2),'cards-dc.json'!$C:$E,3,FALSE),"")</f>
        <v/>
      </c>
      <c r="E70" s="5"/>
      <c r="F70" s="10" t="str">
        <f>IF(E70="","",IFERROR(INDEX('cards-dc.json'!C:C,(MATCH(E70&amp;"*",'cards-dc.json'!A:A,1)),1),"."))</f>
        <v/>
      </c>
      <c r="G70" s="10" t="str">
        <f t="shared" si="2"/>
        <v>.</v>
      </c>
    </row>
    <row r="71" spans="2:7" x14ac:dyDescent="0.25">
      <c r="B71" s="5"/>
      <c r="C71" s="2" t="str">
        <f>IFERROR(B71&amp;" "&amp;VLOOKUP(E71,'cards-dc.json'!A:C,3,FALSE),"")</f>
        <v/>
      </c>
      <c r="D71" s="81" t="str">
        <f>IFERROR(VLOOKUP(RIGHT(C71,LEN(C71)-2),'cards-dc.json'!$C:$E,3,FALSE),"")</f>
        <v/>
      </c>
      <c r="E71" s="5"/>
      <c r="F71" s="10" t="str">
        <f>IF(E71="","",IFERROR(INDEX('cards-dc.json'!C:C,(MATCH(E71&amp;"*",'cards-dc.json'!A:A,1)),1),"."))</f>
        <v/>
      </c>
      <c r="G71" s="10" t="str">
        <f t="shared" si="2"/>
        <v>.</v>
      </c>
    </row>
    <row r="72" spans="2:7" x14ac:dyDescent="0.25">
      <c r="B72" s="5"/>
      <c r="C72" s="2" t="str">
        <f>IFERROR(B72&amp;" "&amp;VLOOKUP(E72,'cards-dc.json'!A:C,3,FALSE),"")</f>
        <v/>
      </c>
      <c r="D72" s="81" t="str">
        <f>IFERROR(VLOOKUP(RIGHT(C72,LEN(C72)-2),'cards-dc.json'!$C:$E,3,FALSE),"")</f>
        <v/>
      </c>
      <c r="E72" s="5"/>
      <c r="F72" s="10" t="str">
        <f>IF(E72="","",IFERROR(INDEX('cards-dc.json'!C:C,(MATCH(E72&amp;"*",'cards-dc.json'!A:A,1)),1),"."))</f>
        <v/>
      </c>
      <c r="G72" s="10" t="str">
        <f t="shared" si="2"/>
        <v>.</v>
      </c>
    </row>
    <row r="73" spans="2:7" x14ac:dyDescent="0.25">
      <c r="B73" s="5"/>
      <c r="C73" s="2" t="str">
        <f>IFERROR(B73&amp;" "&amp;VLOOKUP(E73,'cards-dc.json'!A:C,3,FALSE),"")</f>
        <v/>
      </c>
      <c r="D73" s="81" t="str">
        <f>IFERROR(VLOOKUP(RIGHT(C73,LEN(C73)-2),'cards-dc.json'!$C:$E,3,FALSE),"")</f>
        <v/>
      </c>
      <c r="E73" s="5"/>
      <c r="F73" s="10" t="str">
        <f>IF(E73="","",IFERROR(INDEX('cards-dc.json'!C:C,(MATCH(E73&amp;"*",'cards-dc.json'!A:A,1)),1),"."))</f>
        <v/>
      </c>
      <c r="G73" s="10" t="str">
        <f t="shared" si="2"/>
        <v>.</v>
      </c>
    </row>
    <row r="74" spans="2:7" x14ac:dyDescent="0.25">
      <c r="B74" s="5"/>
      <c r="C74" s="2" t="str">
        <f>IFERROR(B74&amp;" "&amp;VLOOKUP(E74,'cards-dc.json'!A:C,3,FALSE),"")</f>
        <v/>
      </c>
      <c r="D74" s="81" t="str">
        <f>IFERROR(VLOOKUP(RIGHT(C74,LEN(C74)-2),'cards-dc.json'!$C:$E,3,FALSE),"")</f>
        <v/>
      </c>
      <c r="E74" s="5"/>
      <c r="F74" s="10" t="str">
        <f>IF(E74="","",IFERROR(INDEX('cards-dc.json'!C:C,(MATCH(E74&amp;"*",'cards-dc.json'!A:A,1)),1),"."))</f>
        <v/>
      </c>
      <c r="G74" s="10" t="str">
        <f t="shared" si="2"/>
        <v>.</v>
      </c>
    </row>
    <row r="75" spans="2:7" x14ac:dyDescent="0.25">
      <c r="B75" s="5"/>
      <c r="C75" s="2" t="str">
        <f>IFERROR(B75&amp;" "&amp;VLOOKUP(E75,'cards-dc.json'!A:C,3,FALSE),"")</f>
        <v/>
      </c>
      <c r="D75" s="81" t="str">
        <f>IFERROR(VLOOKUP(RIGHT(C75,LEN(C75)-2),'cards-dc.json'!$C:$E,3,FALSE),"")</f>
        <v/>
      </c>
      <c r="E75" s="5"/>
      <c r="F75" s="10" t="str">
        <f>IF(E75="","",IFERROR(INDEX('cards-dc.json'!C:C,(MATCH(E75&amp;"*",'cards-dc.json'!A:A,1)),1),"."))</f>
        <v/>
      </c>
      <c r="G75" s="10" t="str">
        <f t="shared" si="2"/>
        <v>.</v>
      </c>
    </row>
    <row r="76" spans="2:7" x14ac:dyDescent="0.25">
      <c r="B76" s="5"/>
      <c r="C76" s="2" t="str">
        <f>IFERROR(B76&amp;" "&amp;VLOOKUP(E76,'cards-dc.json'!A:C,3,FALSE),"")</f>
        <v/>
      </c>
      <c r="D76" s="81" t="str">
        <f>IFERROR(VLOOKUP(RIGHT(C76,LEN(C76)-2),'cards-dc.json'!$C:$E,3,FALSE),"")</f>
        <v/>
      </c>
      <c r="E76" s="5"/>
      <c r="F76" s="10" t="str">
        <f>IF(E76="","",IFERROR(INDEX('cards-dc.json'!C:C,(MATCH(E76&amp;"*",'cards-dc.json'!A:A,1)),1),"."))</f>
        <v/>
      </c>
      <c r="G76" s="10" t="str">
        <f t="shared" si="2"/>
        <v>.</v>
      </c>
    </row>
    <row r="77" spans="2:7" x14ac:dyDescent="0.25">
      <c r="B77" s="5"/>
      <c r="C77" s="2" t="str">
        <f>IFERROR(B77&amp;" "&amp;VLOOKUP(E77,'cards-dc.json'!A:C,3,FALSE),"")</f>
        <v/>
      </c>
      <c r="D77" s="81" t="str">
        <f>IFERROR(VLOOKUP(RIGHT(C77,LEN(C77)-2),'cards-dc.json'!$C:$E,3,FALSE),"")</f>
        <v/>
      </c>
      <c r="E77" s="5"/>
      <c r="F77" s="10" t="str">
        <f>IF(E77="","",IFERROR(INDEX('cards-dc.json'!C:C,(MATCH(E77&amp;"*",'cards-dc.json'!A:A,1)),1),"."))</f>
        <v/>
      </c>
      <c r="G77" s="10" t="str">
        <f t="shared" si="2"/>
        <v>.</v>
      </c>
    </row>
    <row r="78" spans="2:7" x14ac:dyDescent="0.25">
      <c r="B78" s="5"/>
      <c r="C78" s="2" t="str">
        <f>IFERROR(B78&amp;" "&amp;VLOOKUP(E78,'cards-dc.json'!A:C,3,FALSE),"")</f>
        <v/>
      </c>
      <c r="D78" s="81" t="str">
        <f>IFERROR(VLOOKUP(RIGHT(C78,LEN(C78)-2),'cards-dc.json'!$C:$E,3,FALSE),"")</f>
        <v/>
      </c>
      <c r="E78" s="5"/>
      <c r="F78" s="10" t="str">
        <f>IF(E78="","",IFERROR(INDEX('cards-dc.json'!C:C,(MATCH(E78&amp;"*",'cards-dc.json'!A:A,1)),1),"."))</f>
        <v/>
      </c>
      <c r="G78" s="10" t="str">
        <f t="shared" si="2"/>
        <v>.</v>
      </c>
    </row>
    <row r="79" spans="2:7" x14ac:dyDescent="0.25">
      <c r="B79" s="5"/>
      <c r="C79" s="2" t="str">
        <f>IFERROR(B79&amp;" "&amp;VLOOKUP(E79,'cards-dc.json'!A:C,3,FALSE),"")</f>
        <v/>
      </c>
      <c r="D79" s="81" t="str">
        <f>IFERROR(VLOOKUP(RIGHT(C79,LEN(C79)-2),'cards-dc.json'!$C:$E,3,FALSE),"")</f>
        <v/>
      </c>
      <c r="E79" s="5"/>
      <c r="F79" s="10" t="str">
        <f>IF(E79="","",IFERROR(INDEX('cards-dc.json'!C:C,(MATCH(E79&amp;"*",'cards-dc.json'!A:A,1)),1),"."))</f>
        <v/>
      </c>
      <c r="G79" s="10" t="str">
        <f t="shared" si="2"/>
        <v>.</v>
      </c>
    </row>
    <row r="80" spans="2:7" x14ac:dyDescent="0.25">
      <c r="B80" s="5"/>
      <c r="C80" s="2" t="str">
        <f>IFERROR(B80&amp;" "&amp;VLOOKUP(E80,'cards-dc.json'!A:C,3,FALSE),"")</f>
        <v/>
      </c>
      <c r="D80" s="81" t="str">
        <f>IFERROR(VLOOKUP(RIGHT(C80,LEN(C80)-2),'cards-dc.json'!$C:$E,3,FALSE),"")</f>
        <v/>
      </c>
      <c r="E80" s="5"/>
      <c r="F80" s="10" t="str">
        <f>IF(E80="","",IFERROR(INDEX('cards-dc.json'!C:C,(MATCH(E80&amp;"*",'cards-dc.json'!A:A,1)),1),"."))</f>
        <v/>
      </c>
      <c r="G80" s="10" t="str">
        <f t="shared" si="2"/>
        <v>.</v>
      </c>
    </row>
    <row r="81" spans="2:7" x14ac:dyDescent="0.25">
      <c r="F81" s="10"/>
      <c r="G81" s="10"/>
    </row>
    <row r="82" spans="2:7" x14ac:dyDescent="0.25">
      <c r="B82" s="7" t="s">
        <v>3800</v>
      </c>
      <c r="C82" t="s">
        <v>3800</v>
      </c>
      <c r="F82" s="10"/>
      <c r="G82" s="10"/>
    </row>
    <row r="83" spans="2:7" x14ac:dyDescent="0.25">
      <c r="B83" s="8" t="str">
        <f>"Qty:  "&amp;SUM(B84:B123)</f>
        <v>Qty:  5</v>
      </c>
      <c r="C83" s="1" t="str">
        <f>IFERROR(B83&amp;" "&amp;VLOOKUP(E83,'cards-dc.json'!A:C,3,FALSE),"")</f>
        <v/>
      </c>
      <c r="D83" s="8"/>
      <c r="E83" s="8" t="s">
        <v>3796</v>
      </c>
      <c r="F83" s="10"/>
      <c r="G83" s="10"/>
    </row>
    <row r="84" spans="2:7" x14ac:dyDescent="0.25">
      <c r="B84" s="9">
        <v>1</v>
      </c>
      <c r="C84" s="1" t="str">
        <f>IFERROR(B84&amp;" "&amp;VLOOKUP(E84,'cards-dc.json'!A:C,3,FALSE),"")</f>
        <v>1 Mouth of Sauron (TW)</v>
      </c>
      <c r="D84" s="82" t="str">
        <f>IFERROR(VLOOKUP(RIGHT(C84,LEN(C84)-2),'cards-dc.json'!$C:$E,3,FALSE),"")</f>
        <v>R</v>
      </c>
      <c r="E84" s="9" t="s">
        <v>136</v>
      </c>
      <c r="F84" s="10" t="str">
        <f>IF(E84="","",IFERROR(INDEX('cards-dc.json'!C:C,(MATCH(E84&amp;"*",'cards-dc.json'!A:A,1)),1),"."))</f>
        <v>Mouth of Sauron (TW)</v>
      </c>
      <c r="G84" s="10" t="str">
        <f t="shared" ref="G84:G123" si="3">IFERROR(LEFT(F84,LEN(F84)-5),".")</f>
        <v>Mouth of Sauron</v>
      </c>
    </row>
    <row r="85" spans="2:7" x14ac:dyDescent="0.25">
      <c r="B85" s="9"/>
      <c r="C85" s="1" t="str">
        <f>IFERROR(B85&amp;" "&amp;VLOOKUP(E85,'cards-dc.json'!A:C,3,FALSE),"")</f>
        <v/>
      </c>
      <c r="D85" s="82" t="str">
        <f>IFERROR(VLOOKUP(RIGHT(C85,LEN(C85)-2),'cards-dc.json'!$C:$E,3,FALSE),"")</f>
        <v/>
      </c>
      <c r="E85" s="9" t="s">
        <v>3806</v>
      </c>
      <c r="F85" s="10" t="str">
        <f>IF(E85="","",IFERROR(INDEX('cards-dc.json'!C:C,(MATCH(E85&amp;"*",'cards-dc.json'!A:A,1)),1),"."))</f>
        <v>Hoarmûrath of Dír (TW)</v>
      </c>
      <c r="G85" s="10" t="str">
        <f t="shared" si="3"/>
        <v>Hoarmûrath of Dír</v>
      </c>
    </row>
    <row r="86" spans="2:7" x14ac:dyDescent="0.25">
      <c r="B86" s="9">
        <v>1</v>
      </c>
      <c r="C86" s="1" t="str">
        <f>IFERROR(B86&amp;" "&amp;VLOOKUP(E86,'cards-dc.json'!A:C,3,FALSE),"")</f>
        <v>1 Hoarmûrath of Dír (TW)</v>
      </c>
      <c r="D86" s="82" t="str">
        <f>IFERROR(VLOOKUP(RIGHT(C86,LEN(C86)-2),'cards-dc.json'!$C:$E,3,FALSE),"")</f>
        <v>R</v>
      </c>
      <c r="E86" s="9" t="s">
        <v>115</v>
      </c>
      <c r="F86" s="10" t="str">
        <f>IF(E86="","",IFERROR(INDEX('cards-dc.json'!C:C,(MATCH(E86&amp;"*",'cards-dc.json'!A:A,1)),1),"."))</f>
        <v>Hoarmûrath of Dír (TW)</v>
      </c>
      <c r="G86" s="10" t="str">
        <f t="shared" si="3"/>
        <v>Hoarmûrath of Dír</v>
      </c>
    </row>
    <row r="87" spans="2:7" x14ac:dyDescent="0.25">
      <c r="B87" s="9">
        <v>3</v>
      </c>
      <c r="C87" s="1" t="str">
        <f>IFERROR(B87&amp;" "&amp;VLOOKUP(E87,'cards-dc.json'!A:C,3,FALSE),"")</f>
        <v>3 Long Winter (LE)</v>
      </c>
      <c r="D87" s="82" t="str">
        <f>IFERROR(VLOOKUP(RIGHT(C87,LEN(C87)-2),'cards-dc.json'!$C:$E,3,FALSE),"")</f>
        <v>CB, CS1</v>
      </c>
      <c r="E87" s="9" t="s">
        <v>120</v>
      </c>
      <c r="F87" s="10" t="str">
        <f>IF(E87="","",IFERROR(INDEX('cards-dc.json'!C:C,(MATCH(E87&amp;"*",'cards-dc.json'!A:A,1)),1),"."))</f>
        <v>Long Winter (TW)</v>
      </c>
      <c r="G87" s="10" t="str">
        <f t="shared" si="3"/>
        <v>Long Winter</v>
      </c>
    </row>
    <row r="88" spans="2:7" x14ac:dyDescent="0.25">
      <c r="B88" s="9"/>
      <c r="C88" s="1" t="str">
        <f>IFERROR(B88&amp;" "&amp;VLOOKUP(E88,'cards-dc.json'!A:C,3,FALSE),"")</f>
        <v/>
      </c>
      <c r="D88" s="82" t="str">
        <f>IFERROR(VLOOKUP(RIGHT(C88,LEN(C88)-2),'cards-dc.json'!$C:$E,3,FALSE),"")</f>
        <v/>
      </c>
      <c r="E88" s="9"/>
      <c r="F88" s="10" t="str">
        <f>IF(E88="","",IFERROR(INDEX('cards-dc.json'!C:C,(MATCH(E88&amp;"*",'cards-dc.json'!A:A,1)),1),"."))</f>
        <v/>
      </c>
      <c r="G88" s="10" t="str">
        <f t="shared" si="3"/>
        <v>.</v>
      </c>
    </row>
    <row r="89" spans="2:7" x14ac:dyDescent="0.25">
      <c r="B89" s="9"/>
      <c r="C89" s="1" t="str">
        <f>IFERROR(B89&amp;" "&amp;VLOOKUP(E89,'cards-dc.json'!A:C,3,FALSE),"")</f>
        <v/>
      </c>
      <c r="D89" s="82" t="str">
        <f>IFERROR(VLOOKUP(RIGHT(C89,LEN(C89)-2),'cards-dc.json'!$C:$E,3,FALSE),"")</f>
        <v/>
      </c>
      <c r="E89" s="9"/>
      <c r="F89" s="10" t="str">
        <f>IF(E89="","",IFERROR(INDEX('cards-dc.json'!C:C,(MATCH(E89&amp;"*",'cards-dc.json'!A:A,1)),1),"."))</f>
        <v/>
      </c>
      <c r="G89" s="10" t="str">
        <f t="shared" si="3"/>
        <v>.</v>
      </c>
    </row>
    <row r="90" spans="2:7" x14ac:dyDescent="0.25">
      <c r="B90" s="9"/>
      <c r="C90" s="1" t="str">
        <f>IFERROR(B90&amp;" "&amp;VLOOKUP(E90,'cards-dc.json'!A:C,3,FALSE),"")</f>
        <v/>
      </c>
      <c r="D90" s="82" t="str">
        <f>IFERROR(VLOOKUP(RIGHT(C90,LEN(C90)-2),'cards-dc.json'!$C:$E,3,FALSE),"")</f>
        <v/>
      </c>
      <c r="E90" s="9"/>
      <c r="F90" s="10" t="str">
        <f>IF(E90="","",IFERROR(INDEX('cards-dc.json'!C:C,(MATCH(E90&amp;"*",'cards-dc.json'!A:A,1)),1),"."))</f>
        <v/>
      </c>
      <c r="G90" s="10" t="str">
        <f t="shared" si="3"/>
        <v>.</v>
      </c>
    </row>
    <row r="91" spans="2:7" x14ac:dyDescent="0.25">
      <c r="B91" s="9"/>
      <c r="C91" s="1" t="str">
        <f>IFERROR(B91&amp;" "&amp;VLOOKUP(E91,'cards-dc.json'!A:C,3,FALSE),"")</f>
        <v/>
      </c>
      <c r="D91" s="82" t="str">
        <f>IFERROR(VLOOKUP(RIGHT(C91,LEN(C91)-2),'cards-dc.json'!$C:$E,3,FALSE),"")</f>
        <v/>
      </c>
      <c r="E91" s="9"/>
      <c r="F91" s="10" t="str">
        <f>IF(E91="","",IFERROR(INDEX('cards-dc.json'!C:C,(MATCH(E91&amp;"*",'cards-dc.json'!A:A,1)),1),"."))</f>
        <v/>
      </c>
      <c r="G91" s="10" t="str">
        <f t="shared" si="3"/>
        <v>.</v>
      </c>
    </row>
    <row r="92" spans="2:7" x14ac:dyDescent="0.25">
      <c r="B92" s="9"/>
      <c r="C92" s="1" t="str">
        <f>IFERROR(B92&amp;" "&amp;VLOOKUP(E92,'cards-dc.json'!A:C,3,FALSE),"")</f>
        <v/>
      </c>
      <c r="D92" s="82" t="str">
        <f>IFERROR(VLOOKUP(RIGHT(C92,LEN(C92)-2),'cards-dc.json'!$C:$E,3,FALSE),"")</f>
        <v/>
      </c>
      <c r="E92" s="9"/>
      <c r="F92" s="10" t="str">
        <f>IF(E92="","",IFERROR(INDEX('cards-dc.json'!C:C,(MATCH(E92&amp;"*",'cards-dc.json'!A:A,1)),1),"."))</f>
        <v/>
      </c>
      <c r="G92" s="10" t="str">
        <f t="shared" si="3"/>
        <v>.</v>
      </c>
    </row>
    <row r="93" spans="2:7" x14ac:dyDescent="0.25">
      <c r="B93" s="9"/>
      <c r="C93" s="1" t="str">
        <f>IFERROR(B93&amp;" "&amp;VLOOKUP(E93,'cards-dc.json'!A:C,3,FALSE),"")</f>
        <v/>
      </c>
      <c r="D93" s="82" t="str">
        <f>IFERROR(VLOOKUP(RIGHT(C93,LEN(C93)-2),'cards-dc.json'!$C:$E,3,FALSE),"")</f>
        <v/>
      </c>
      <c r="E93" s="9"/>
      <c r="F93" s="10" t="str">
        <f>IF(E93="","",IFERROR(INDEX('cards-dc.json'!C:C,(MATCH(E93&amp;"*",'cards-dc.json'!A:A,1)),1),"."))</f>
        <v/>
      </c>
      <c r="G93" s="10" t="str">
        <f t="shared" si="3"/>
        <v>.</v>
      </c>
    </row>
    <row r="94" spans="2:7" x14ac:dyDescent="0.25">
      <c r="B94" s="9"/>
      <c r="C94" s="1" t="str">
        <f>IFERROR(B94&amp;" "&amp;VLOOKUP(E94,'cards-dc.json'!A:C,3,FALSE),"")</f>
        <v/>
      </c>
      <c r="D94" s="82" t="str">
        <f>IFERROR(VLOOKUP(RIGHT(C94,LEN(C94)-2),'cards-dc.json'!$C:$E,3,FALSE),"")</f>
        <v/>
      </c>
      <c r="E94" s="9"/>
      <c r="F94" s="10" t="str">
        <f>IF(E94="","",IFERROR(INDEX('cards-dc.json'!C:C,(MATCH(E94&amp;"*",'cards-dc.json'!A:A,1)),1),"."))</f>
        <v/>
      </c>
      <c r="G94" s="10" t="str">
        <f t="shared" si="3"/>
        <v>.</v>
      </c>
    </row>
    <row r="95" spans="2:7" x14ac:dyDescent="0.25">
      <c r="B95" s="9"/>
      <c r="C95" s="1" t="str">
        <f>IFERROR(B95&amp;" "&amp;VLOOKUP(E95,'cards-dc.json'!A:C,3,FALSE),"")</f>
        <v/>
      </c>
      <c r="D95" s="82" t="str">
        <f>IFERROR(VLOOKUP(RIGHT(C95,LEN(C95)-2),'cards-dc.json'!$C:$E,3,FALSE),"")</f>
        <v/>
      </c>
      <c r="E95" s="9"/>
      <c r="F95" s="10" t="str">
        <f>IF(E95="","",IFERROR(INDEX('cards-dc.json'!C:C,(MATCH(E95&amp;"*",'cards-dc.json'!A:A,1)),1),"."))</f>
        <v/>
      </c>
      <c r="G95" s="10" t="str">
        <f t="shared" si="3"/>
        <v>.</v>
      </c>
    </row>
    <row r="96" spans="2:7" x14ac:dyDescent="0.25">
      <c r="B96" s="9"/>
      <c r="C96" s="1" t="str">
        <f>IFERROR(B96&amp;" "&amp;VLOOKUP(E96,'cards-dc.json'!A:C,3,FALSE),"")</f>
        <v/>
      </c>
      <c r="D96" s="82" t="str">
        <f>IFERROR(VLOOKUP(RIGHT(C96,LEN(C96)-2),'cards-dc.json'!$C:$E,3,FALSE),"")</f>
        <v/>
      </c>
      <c r="E96" s="9"/>
      <c r="F96" s="10" t="str">
        <f>IF(E96="","",IFERROR(INDEX('cards-dc.json'!C:C,(MATCH(E96&amp;"*",'cards-dc.json'!A:A,1)),1),"."))</f>
        <v/>
      </c>
      <c r="G96" s="10" t="str">
        <f t="shared" si="3"/>
        <v>.</v>
      </c>
    </row>
    <row r="97" spans="2:7" x14ac:dyDescent="0.25">
      <c r="B97" s="9"/>
      <c r="C97" s="1" t="str">
        <f>IFERROR(B97&amp;" "&amp;VLOOKUP(E97,'cards-dc.json'!A:C,3,FALSE),"")</f>
        <v/>
      </c>
      <c r="D97" s="82" t="str">
        <f>IFERROR(VLOOKUP(RIGHT(C97,LEN(C97)-2),'cards-dc.json'!$C:$E,3,FALSE),"")</f>
        <v/>
      </c>
      <c r="E97" s="9"/>
      <c r="F97" s="10" t="str">
        <f>IF(E97="","",IFERROR(INDEX('cards-dc.json'!C:C,(MATCH(E97&amp;"*",'cards-dc.json'!A:A,1)),1),"."))</f>
        <v/>
      </c>
      <c r="G97" s="10" t="str">
        <f t="shared" si="3"/>
        <v>.</v>
      </c>
    </row>
    <row r="98" spans="2:7" x14ac:dyDescent="0.25">
      <c r="B98" s="9"/>
      <c r="C98" s="1" t="str">
        <f>IFERROR(B98&amp;" "&amp;VLOOKUP(E98,'cards-dc.json'!A:C,3,FALSE),"")</f>
        <v/>
      </c>
      <c r="D98" s="82" t="str">
        <f>IFERROR(VLOOKUP(RIGHT(C98,LEN(C98)-2),'cards-dc.json'!$C:$E,3,FALSE),"")</f>
        <v/>
      </c>
      <c r="E98" s="9"/>
      <c r="F98" s="10" t="str">
        <f>IF(E98="","",IFERROR(INDEX('cards-dc.json'!C:C,(MATCH(E98&amp;"*",'cards-dc.json'!A:A,1)),1),"."))</f>
        <v/>
      </c>
      <c r="G98" s="10" t="str">
        <f t="shared" si="3"/>
        <v>.</v>
      </c>
    </row>
    <row r="99" spans="2:7" x14ac:dyDescent="0.25">
      <c r="B99" s="9"/>
      <c r="C99" s="1" t="str">
        <f>IFERROR(B99&amp;" "&amp;VLOOKUP(E99,'cards-dc.json'!A:C,3,FALSE),"")</f>
        <v/>
      </c>
      <c r="D99" s="82" t="str">
        <f>IFERROR(VLOOKUP(RIGHT(C99,LEN(C99)-2),'cards-dc.json'!$C:$E,3,FALSE),"")</f>
        <v/>
      </c>
      <c r="E99" s="9"/>
      <c r="F99" s="10" t="str">
        <f>IF(E99="","",IFERROR(INDEX('cards-dc.json'!C:C,(MATCH(E99&amp;"*",'cards-dc.json'!A:A,1)),1),"."))</f>
        <v/>
      </c>
      <c r="G99" s="10" t="str">
        <f t="shared" si="3"/>
        <v>.</v>
      </c>
    </row>
    <row r="100" spans="2:7" x14ac:dyDescent="0.25">
      <c r="B100" s="9"/>
      <c r="C100" s="1" t="str">
        <f>IFERROR(B100&amp;" "&amp;VLOOKUP(E100,'cards-dc.json'!A:C,3,FALSE),"")</f>
        <v/>
      </c>
      <c r="D100" s="82" t="str">
        <f>IFERROR(VLOOKUP(RIGHT(C100,LEN(C100)-2),'cards-dc.json'!$C:$E,3,FALSE),"")</f>
        <v/>
      </c>
      <c r="E100" s="9"/>
      <c r="F100" s="10" t="str">
        <f>IF(E100="","",IFERROR(INDEX('cards-dc.json'!C:C,(MATCH(E100&amp;"*",'cards-dc.json'!A:A,1)),1),"."))</f>
        <v/>
      </c>
      <c r="G100" s="10" t="str">
        <f t="shared" si="3"/>
        <v>.</v>
      </c>
    </row>
    <row r="101" spans="2:7" x14ac:dyDescent="0.25">
      <c r="B101" s="9"/>
      <c r="C101" s="1" t="str">
        <f>IFERROR(B101&amp;" "&amp;VLOOKUP(E101,'cards-dc.json'!A:C,3,FALSE),"")</f>
        <v/>
      </c>
      <c r="D101" s="82" t="str">
        <f>IFERROR(VLOOKUP(RIGHT(C101,LEN(C101)-2),'cards-dc.json'!$C:$E,3,FALSE),"")</f>
        <v/>
      </c>
      <c r="E101" s="9"/>
      <c r="F101" s="10" t="str">
        <f>IF(E101="","",IFERROR(INDEX('cards-dc.json'!C:C,(MATCH(E101&amp;"*",'cards-dc.json'!A:A,1)),1),"."))</f>
        <v/>
      </c>
      <c r="G101" s="10" t="str">
        <f t="shared" si="3"/>
        <v>.</v>
      </c>
    </row>
    <row r="102" spans="2:7" x14ac:dyDescent="0.25">
      <c r="B102" s="9"/>
      <c r="C102" s="1" t="str">
        <f>IFERROR(B102&amp;" "&amp;VLOOKUP(E102,'cards-dc.json'!A:C,3,FALSE),"")</f>
        <v/>
      </c>
      <c r="D102" s="82" t="str">
        <f>IFERROR(VLOOKUP(RIGHT(C102,LEN(C102)-2),'cards-dc.json'!$C:$E,3,FALSE),"")</f>
        <v/>
      </c>
      <c r="E102" s="9"/>
      <c r="F102" s="10" t="str">
        <f>IF(E102="","",IFERROR(INDEX('cards-dc.json'!C:C,(MATCH(E102&amp;"*",'cards-dc.json'!A:A,1)),1),"."))</f>
        <v/>
      </c>
      <c r="G102" s="10" t="str">
        <f t="shared" si="3"/>
        <v>.</v>
      </c>
    </row>
    <row r="103" spans="2:7" x14ac:dyDescent="0.25">
      <c r="B103" s="9"/>
      <c r="C103" s="1" t="str">
        <f>IFERROR(B103&amp;" "&amp;VLOOKUP(E103,'cards-dc.json'!A:C,3,FALSE),"")</f>
        <v/>
      </c>
      <c r="D103" s="82" t="str">
        <f>IFERROR(VLOOKUP(RIGHT(C103,LEN(C103)-2),'cards-dc.json'!$C:$E,3,FALSE),"")</f>
        <v/>
      </c>
      <c r="E103" s="9"/>
      <c r="F103" s="10" t="str">
        <f>IF(E103="","",IFERROR(INDEX('cards-dc.json'!C:C,(MATCH(E103&amp;"*",'cards-dc.json'!A:A,1)),1),"."))</f>
        <v/>
      </c>
      <c r="G103" s="10" t="str">
        <f t="shared" si="3"/>
        <v>.</v>
      </c>
    </row>
    <row r="104" spans="2:7" x14ac:dyDescent="0.25">
      <c r="B104" s="9"/>
      <c r="C104" s="1" t="str">
        <f>IFERROR(B104&amp;" "&amp;VLOOKUP(E104,'cards-dc.json'!A:C,3,FALSE),"")</f>
        <v/>
      </c>
      <c r="D104" s="82" t="str">
        <f>IFERROR(VLOOKUP(RIGHT(C104,LEN(C104)-2),'cards-dc.json'!$C:$E,3,FALSE),"")</f>
        <v/>
      </c>
      <c r="E104" s="9"/>
      <c r="F104" s="10" t="str">
        <f>IF(E104="","",IFERROR(INDEX('cards-dc.json'!C:C,(MATCH(E104&amp;"*",'cards-dc.json'!A:A,1)),1),"."))</f>
        <v/>
      </c>
      <c r="G104" s="10" t="str">
        <f t="shared" si="3"/>
        <v>.</v>
      </c>
    </row>
    <row r="105" spans="2:7" x14ac:dyDescent="0.25">
      <c r="B105" s="9"/>
      <c r="C105" s="1" t="str">
        <f>IFERROR(B105&amp;" "&amp;VLOOKUP(E105,'cards-dc.json'!A:C,3,FALSE),"")</f>
        <v/>
      </c>
      <c r="D105" s="82" t="str">
        <f>IFERROR(VLOOKUP(RIGHT(C105,LEN(C105)-2),'cards-dc.json'!$C:$E,3,FALSE),"")</f>
        <v/>
      </c>
      <c r="E105" s="9"/>
      <c r="F105" s="10" t="str">
        <f>IF(E105="","",IFERROR(INDEX('cards-dc.json'!C:C,(MATCH(E105&amp;"*",'cards-dc.json'!A:A,1)),1),"."))</f>
        <v/>
      </c>
      <c r="G105" s="10" t="str">
        <f t="shared" si="3"/>
        <v>.</v>
      </c>
    </row>
    <row r="106" spans="2:7" x14ac:dyDescent="0.25">
      <c r="B106" s="9"/>
      <c r="C106" s="1" t="str">
        <f>IFERROR(B106&amp;" "&amp;VLOOKUP(E106,'cards-dc.json'!A:C,3,FALSE),"")</f>
        <v/>
      </c>
      <c r="D106" s="82" t="str">
        <f>IFERROR(VLOOKUP(RIGHT(C106,LEN(C106)-2),'cards-dc.json'!$C:$E,3,FALSE),"")</f>
        <v/>
      </c>
      <c r="E106" s="9"/>
      <c r="F106" s="10" t="str">
        <f>IF(E106="","",IFERROR(INDEX('cards-dc.json'!C:C,(MATCH(E106&amp;"*",'cards-dc.json'!A:A,1)),1),"."))</f>
        <v/>
      </c>
      <c r="G106" s="10" t="str">
        <f t="shared" si="3"/>
        <v>.</v>
      </c>
    </row>
    <row r="107" spans="2:7" x14ac:dyDescent="0.25">
      <c r="B107" s="9"/>
      <c r="C107" s="1" t="str">
        <f>IFERROR(B107&amp;" "&amp;VLOOKUP(E107,'cards-dc.json'!A:C,3,FALSE),"")</f>
        <v/>
      </c>
      <c r="D107" s="82" t="str">
        <f>IFERROR(VLOOKUP(RIGHT(C107,LEN(C107)-2),'cards-dc.json'!$C:$E,3,FALSE),"")</f>
        <v/>
      </c>
      <c r="E107" s="9"/>
      <c r="F107" s="10" t="str">
        <f>IF(E107="","",IFERROR(INDEX('cards-dc.json'!C:C,(MATCH(E107&amp;"*",'cards-dc.json'!A:A,1)),1),"."))</f>
        <v/>
      </c>
      <c r="G107" s="10" t="str">
        <f t="shared" si="3"/>
        <v>.</v>
      </c>
    </row>
    <row r="108" spans="2:7" x14ac:dyDescent="0.25">
      <c r="B108" s="9"/>
      <c r="C108" s="1" t="str">
        <f>IFERROR(B108&amp;" "&amp;VLOOKUP(E108,'cards-dc.json'!A:C,3,FALSE),"")</f>
        <v/>
      </c>
      <c r="D108" s="82" t="str">
        <f>IFERROR(VLOOKUP(RIGHT(C108,LEN(C108)-2),'cards-dc.json'!$C:$E,3,FALSE),"")</f>
        <v/>
      </c>
      <c r="E108" s="9"/>
      <c r="F108" s="10" t="str">
        <f>IF(E108="","",IFERROR(INDEX('cards-dc.json'!C:C,(MATCH(E108&amp;"*",'cards-dc.json'!A:A,1)),1),"."))</f>
        <v/>
      </c>
      <c r="G108" s="10" t="str">
        <f t="shared" si="3"/>
        <v>.</v>
      </c>
    </row>
    <row r="109" spans="2:7" x14ac:dyDescent="0.25">
      <c r="B109" s="9"/>
      <c r="C109" s="1" t="str">
        <f>IFERROR(B109&amp;" "&amp;VLOOKUP(E109,'cards-dc.json'!A:C,3,FALSE),"")</f>
        <v/>
      </c>
      <c r="D109" s="82" t="str">
        <f>IFERROR(VLOOKUP(RIGHT(C109,LEN(C109)-2),'cards-dc.json'!$C:$E,3,FALSE),"")</f>
        <v/>
      </c>
      <c r="E109" s="9"/>
      <c r="F109" s="10" t="str">
        <f>IF(E109="","",IFERROR(INDEX('cards-dc.json'!C:C,(MATCH(E109&amp;"*",'cards-dc.json'!A:A,1)),1),"."))</f>
        <v/>
      </c>
      <c r="G109" s="10" t="str">
        <f t="shared" si="3"/>
        <v>.</v>
      </c>
    </row>
    <row r="110" spans="2:7" x14ac:dyDescent="0.25">
      <c r="B110" s="9"/>
      <c r="C110" s="1" t="str">
        <f>IFERROR(B110&amp;" "&amp;VLOOKUP(E110,'cards-dc.json'!A:C,3,FALSE),"")</f>
        <v/>
      </c>
      <c r="D110" s="82" t="str">
        <f>IFERROR(VLOOKUP(RIGHT(C110,LEN(C110)-2),'cards-dc.json'!$C:$E,3,FALSE),"")</f>
        <v/>
      </c>
      <c r="E110" s="9"/>
      <c r="F110" s="10" t="str">
        <f>IF(E110="","",IFERROR(INDEX('cards-dc.json'!C:C,(MATCH(E110&amp;"*",'cards-dc.json'!A:A,1)),1),"."))</f>
        <v/>
      </c>
      <c r="G110" s="10" t="str">
        <f t="shared" si="3"/>
        <v>.</v>
      </c>
    </row>
    <row r="111" spans="2:7" x14ac:dyDescent="0.25">
      <c r="B111" s="9"/>
      <c r="C111" s="1" t="str">
        <f>IFERROR(B111&amp;" "&amp;VLOOKUP(E111,'cards-dc.json'!A:C,3,FALSE),"")</f>
        <v/>
      </c>
      <c r="D111" s="82" t="str">
        <f>IFERROR(VLOOKUP(RIGHT(C111,LEN(C111)-2),'cards-dc.json'!$C:$E,3,FALSE),"")</f>
        <v/>
      </c>
      <c r="E111" s="9"/>
      <c r="F111" s="10" t="str">
        <f>IF(E111="","",IFERROR(INDEX('cards-dc.json'!C:C,(MATCH(E111&amp;"*",'cards-dc.json'!A:A,1)),1),"."))</f>
        <v/>
      </c>
      <c r="G111" s="10" t="str">
        <f t="shared" si="3"/>
        <v>.</v>
      </c>
    </row>
    <row r="112" spans="2:7" x14ac:dyDescent="0.25">
      <c r="B112" s="9"/>
      <c r="C112" s="1" t="str">
        <f>IFERROR(B112&amp;" "&amp;VLOOKUP(E112,'cards-dc.json'!A:C,3,FALSE),"")</f>
        <v/>
      </c>
      <c r="D112" s="82" t="str">
        <f>IFERROR(VLOOKUP(RIGHT(C112,LEN(C112)-2),'cards-dc.json'!$C:$E,3,FALSE),"")</f>
        <v/>
      </c>
      <c r="E112" s="9"/>
      <c r="F112" s="10" t="str">
        <f>IF(E112="","",IFERROR(INDEX('cards-dc.json'!C:C,(MATCH(E112&amp;"*",'cards-dc.json'!A:A,1)),1),"."))</f>
        <v/>
      </c>
      <c r="G112" s="10" t="str">
        <f t="shared" si="3"/>
        <v>.</v>
      </c>
    </row>
    <row r="113" spans="2:7" x14ac:dyDescent="0.25">
      <c r="B113" s="9"/>
      <c r="C113" s="1" t="str">
        <f>IFERROR(B113&amp;" "&amp;VLOOKUP(E113,'cards-dc.json'!A:C,3,FALSE),"")</f>
        <v/>
      </c>
      <c r="D113" s="82" t="str">
        <f>IFERROR(VLOOKUP(RIGHT(C113,LEN(C113)-2),'cards-dc.json'!$C:$E,3,FALSE),"")</f>
        <v/>
      </c>
      <c r="E113" s="9"/>
      <c r="F113" s="10" t="str">
        <f>IF(E113="","",IFERROR(INDEX('cards-dc.json'!C:C,(MATCH(E113&amp;"*",'cards-dc.json'!A:A,1)),1),"."))</f>
        <v/>
      </c>
      <c r="G113" s="10" t="str">
        <f t="shared" si="3"/>
        <v>.</v>
      </c>
    </row>
    <row r="114" spans="2:7" x14ac:dyDescent="0.25">
      <c r="B114" s="9"/>
      <c r="C114" s="1" t="str">
        <f>IFERROR(B114&amp;" "&amp;VLOOKUP(E114,'cards-dc.json'!A:C,3,FALSE),"")</f>
        <v/>
      </c>
      <c r="D114" s="82" t="str">
        <f>IFERROR(VLOOKUP(RIGHT(C114,LEN(C114)-2),'cards-dc.json'!$C:$E,3,FALSE),"")</f>
        <v/>
      </c>
      <c r="E114" s="9"/>
      <c r="F114" s="10" t="str">
        <f>IF(E114="","",IFERROR(INDEX('cards-dc.json'!C:C,(MATCH(E114&amp;"*",'cards-dc.json'!A:A,1)),1),"."))</f>
        <v/>
      </c>
      <c r="G114" s="10" t="str">
        <f t="shared" si="3"/>
        <v>.</v>
      </c>
    </row>
    <row r="115" spans="2:7" x14ac:dyDescent="0.25">
      <c r="B115" s="9"/>
      <c r="C115" s="1" t="str">
        <f>IFERROR(B115&amp;" "&amp;VLOOKUP(E115,'cards-dc.json'!A:C,3,FALSE),"")</f>
        <v/>
      </c>
      <c r="D115" s="82" t="str">
        <f>IFERROR(VLOOKUP(RIGHT(C115,LEN(C115)-2),'cards-dc.json'!$C:$E,3,FALSE),"")</f>
        <v/>
      </c>
      <c r="E115" s="9"/>
      <c r="F115" s="10" t="str">
        <f>IF(E115="","",IFERROR(INDEX('cards-dc.json'!C:C,(MATCH(E115&amp;"*",'cards-dc.json'!A:A,1)),1),"."))</f>
        <v/>
      </c>
      <c r="G115" s="10" t="str">
        <f t="shared" si="3"/>
        <v>.</v>
      </c>
    </row>
    <row r="116" spans="2:7" x14ac:dyDescent="0.25">
      <c r="B116" s="9"/>
      <c r="C116" s="1" t="str">
        <f>IFERROR(B116&amp;" "&amp;VLOOKUP(E116,'cards-dc.json'!A:C,3,FALSE),"")</f>
        <v/>
      </c>
      <c r="D116" s="82" t="str">
        <f>IFERROR(VLOOKUP(RIGHT(C116,LEN(C116)-2),'cards-dc.json'!$C:$E,3,FALSE),"")</f>
        <v/>
      </c>
      <c r="E116" s="9"/>
      <c r="F116" s="10" t="str">
        <f>IF(E116="","",IFERROR(INDEX('cards-dc.json'!C:C,(MATCH(E116&amp;"*",'cards-dc.json'!A:A,1)),1),"."))</f>
        <v/>
      </c>
      <c r="G116" s="10" t="str">
        <f t="shared" si="3"/>
        <v>.</v>
      </c>
    </row>
    <row r="117" spans="2:7" x14ac:dyDescent="0.25">
      <c r="B117" s="9"/>
      <c r="C117" s="1" t="str">
        <f>IFERROR(B117&amp;" "&amp;VLOOKUP(E117,'cards-dc.json'!A:C,3,FALSE),"")</f>
        <v/>
      </c>
      <c r="D117" s="82" t="str">
        <f>IFERROR(VLOOKUP(RIGHT(C117,LEN(C117)-2),'cards-dc.json'!$C:$E,3,FALSE),"")</f>
        <v/>
      </c>
      <c r="E117" s="9"/>
      <c r="F117" s="10" t="str">
        <f>IF(E117="","",IFERROR(INDEX('cards-dc.json'!C:C,(MATCH(E117&amp;"*",'cards-dc.json'!A:A,1)),1),"."))</f>
        <v/>
      </c>
      <c r="G117" s="10" t="str">
        <f t="shared" si="3"/>
        <v>.</v>
      </c>
    </row>
    <row r="118" spans="2:7" x14ac:dyDescent="0.25">
      <c r="B118" s="9"/>
      <c r="C118" s="1" t="str">
        <f>IFERROR(B118&amp;" "&amp;VLOOKUP(E118,'cards-dc.json'!A:C,3,FALSE),"")</f>
        <v/>
      </c>
      <c r="D118" s="82" t="str">
        <f>IFERROR(VLOOKUP(RIGHT(C118,LEN(C118)-2),'cards-dc.json'!$C:$E,3,FALSE),"")</f>
        <v/>
      </c>
      <c r="E118" s="9"/>
      <c r="F118" s="10" t="str">
        <f>IF(E118="","",IFERROR(INDEX('cards-dc.json'!C:C,(MATCH(E118&amp;"*",'cards-dc.json'!A:A,1)),1),"."))</f>
        <v/>
      </c>
      <c r="G118" s="10" t="str">
        <f t="shared" si="3"/>
        <v>.</v>
      </c>
    </row>
    <row r="119" spans="2:7" x14ac:dyDescent="0.25">
      <c r="B119" s="9"/>
      <c r="C119" s="1" t="str">
        <f>IFERROR(B119&amp;" "&amp;VLOOKUP(E119,'cards-dc.json'!A:C,3,FALSE),"")</f>
        <v/>
      </c>
      <c r="D119" s="82" t="str">
        <f>IFERROR(VLOOKUP(RIGHT(C119,LEN(C119)-2),'cards-dc.json'!$C:$E,3,FALSE),"")</f>
        <v/>
      </c>
      <c r="E119" s="9"/>
      <c r="F119" s="10" t="str">
        <f>IF(E119="","",IFERROR(INDEX('cards-dc.json'!C:C,(MATCH(E119&amp;"*",'cards-dc.json'!A:A,1)),1),"."))</f>
        <v/>
      </c>
      <c r="G119" s="10" t="str">
        <f t="shared" si="3"/>
        <v>.</v>
      </c>
    </row>
    <row r="120" spans="2:7" x14ac:dyDescent="0.25">
      <c r="B120" s="9"/>
      <c r="C120" s="1" t="str">
        <f>IFERROR(B120&amp;" "&amp;VLOOKUP(E120,'cards-dc.json'!A:C,3,FALSE),"")</f>
        <v/>
      </c>
      <c r="D120" s="82" t="str">
        <f>IFERROR(VLOOKUP(RIGHT(C120,LEN(C120)-2),'cards-dc.json'!$C:$E,3,FALSE),"")</f>
        <v/>
      </c>
      <c r="E120" s="9"/>
      <c r="F120" s="10" t="str">
        <f>IF(E120="","",IFERROR(INDEX('cards-dc.json'!C:C,(MATCH(E120&amp;"*",'cards-dc.json'!A:A,1)),1),"."))</f>
        <v/>
      </c>
      <c r="G120" s="10" t="str">
        <f t="shared" si="3"/>
        <v>.</v>
      </c>
    </row>
    <row r="121" spans="2:7" x14ac:dyDescent="0.25">
      <c r="B121" s="9"/>
      <c r="C121" s="1" t="str">
        <f>IFERROR(B121&amp;" "&amp;VLOOKUP(E121,'cards-dc.json'!A:C,3,FALSE),"")</f>
        <v/>
      </c>
      <c r="D121" s="82" t="str">
        <f>IFERROR(VLOOKUP(RIGHT(C121,LEN(C121)-2),'cards-dc.json'!$C:$E,3,FALSE),"")</f>
        <v/>
      </c>
      <c r="E121" s="9"/>
      <c r="F121" s="10" t="str">
        <f>IF(E121="","",IFERROR(INDEX('cards-dc.json'!C:C,(MATCH(E121&amp;"*",'cards-dc.json'!A:A,1)),1),"."))</f>
        <v/>
      </c>
      <c r="G121" s="10" t="str">
        <f t="shared" si="3"/>
        <v>.</v>
      </c>
    </row>
    <row r="122" spans="2:7" x14ac:dyDescent="0.25">
      <c r="B122" s="9"/>
      <c r="C122" s="1" t="str">
        <f>IFERROR(B122&amp;" "&amp;VLOOKUP(E122,'cards-dc.json'!A:C,3,FALSE),"")</f>
        <v/>
      </c>
      <c r="D122" s="82" t="str">
        <f>IFERROR(VLOOKUP(RIGHT(C122,LEN(C122)-2),'cards-dc.json'!$C:$E,3,FALSE),"")</f>
        <v/>
      </c>
      <c r="E122" s="9"/>
      <c r="F122" s="10" t="str">
        <f>IF(E122="","",IFERROR(INDEX('cards-dc.json'!C:C,(MATCH(E122&amp;"*",'cards-dc.json'!A:A,1)),1),"."))</f>
        <v/>
      </c>
      <c r="G122" s="10" t="str">
        <f t="shared" si="3"/>
        <v>.</v>
      </c>
    </row>
    <row r="123" spans="2:7" x14ac:dyDescent="0.25">
      <c r="B123" s="9"/>
      <c r="C123" s="1" t="str">
        <f>IFERROR(B123&amp;" "&amp;VLOOKUP(E123,'cards-dc.json'!A:C,3,FALSE),"")</f>
        <v/>
      </c>
      <c r="D123" s="82" t="str">
        <f>IFERROR(VLOOKUP(RIGHT(C123,LEN(C123)-2),'cards-dc.json'!$C:$E,3,FALSE),"")</f>
        <v/>
      </c>
      <c r="E123" s="9"/>
      <c r="F123" s="10" t="str">
        <f>IF(E123="","",IFERROR(INDEX('cards-dc.json'!C:C,(MATCH(E123&amp;"*",'cards-dc.json'!A:A,1)),1),"."))</f>
        <v/>
      </c>
      <c r="G123" s="10" t="str">
        <f t="shared" si="3"/>
        <v>.</v>
      </c>
    </row>
    <row r="124" spans="2:7" x14ac:dyDescent="0.25">
      <c r="F124" s="10"/>
      <c r="G124" s="10"/>
    </row>
    <row r="125" spans="2:7" x14ac:dyDescent="0.25">
      <c r="B125" s="7" t="s">
        <v>3809</v>
      </c>
      <c r="C125" t="s">
        <v>3809</v>
      </c>
      <c r="F125" s="10"/>
      <c r="G125" s="10"/>
    </row>
    <row r="126" spans="2:7" x14ac:dyDescent="0.25">
      <c r="B126" s="8" t="str">
        <f>"Qty:  "&amp;SUM(B127:B166)</f>
        <v>Qty:  2</v>
      </c>
      <c r="C126" s="19" t="str">
        <f>IFERROR(B126&amp;" "&amp;VLOOKUP(E126,'cards-dc.json'!A:C,3,FALSE),"")</f>
        <v/>
      </c>
      <c r="D126" s="8"/>
      <c r="E126" s="8" t="s">
        <v>3796</v>
      </c>
      <c r="F126" s="10"/>
      <c r="G126" s="10"/>
    </row>
    <row r="127" spans="2:7" x14ac:dyDescent="0.25">
      <c r="B127" s="20">
        <v>1</v>
      </c>
      <c r="C127" s="19" t="str">
        <f>IFERROR(B127&amp;" "&amp;VLOOKUP(E127,'cards-dc.json'!A:C,3,FALSE),"")</f>
        <v>1 Shadowfax (TW)</v>
      </c>
      <c r="D127" s="83" t="str">
        <f>IFERROR(VLOOKUP(RIGHT(C127,LEN(C127)-2),'cards-dc.json'!$C:$E,3,FALSE),"")</f>
        <v>R</v>
      </c>
      <c r="E127" s="20" t="s">
        <v>373</v>
      </c>
      <c r="F127" s="10" t="str">
        <f>IF(E127="","",IFERROR(INDEX('cards-dc.json'!C:C,(MATCH(E127&amp;"*",'cards-dc.json'!A:A,1)),1),"."))</f>
        <v>Shadowfax (TW)</v>
      </c>
      <c r="G127" s="10" t="str">
        <f t="shared" ref="G127:G166" si="4">IFERROR(LEFT(F127,LEN(F127)-5),".")</f>
        <v>Shadowfax</v>
      </c>
    </row>
    <row r="128" spans="2:7" x14ac:dyDescent="0.25">
      <c r="B128" s="20">
        <v>1</v>
      </c>
      <c r="C128" s="19" t="str">
        <f>IFERROR(B128&amp;" "&amp;VLOOKUP(E128,'cards-dc.json'!A:C,3,FALSE),"")</f>
        <v>1 Wizard's Voice (TW)</v>
      </c>
      <c r="D128" s="83" t="str">
        <f>IFERROR(VLOOKUP(RIGHT(C128,LEN(C128)-2),'cards-dc.json'!$C:$E,3,FALSE),"")</f>
        <v>R</v>
      </c>
      <c r="E128" s="20" t="s">
        <v>413</v>
      </c>
      <c r="F128" s="10" t="str">
        <f>IF(E128="","",IFERROR(INDEX('cards-dc.json'!C:C,(MATCH(E128&amp;"*",'cards-dc.json'!A:A,1)),1),"."))</f>
        <v>Wizard's Voice (TW)</v>
      </c>
      <c r="G128" s="10" t="str">
        <f t="shared" si="4"/>
        <v>Wizard's Voice</v>
      </c>
    </row>
    <row r="129" spans="2:7" x14ac:dyDescent="0.25">
      <c r="B129" s="20"/>
      <c r="C129" s="19" t="str">
        <f>IFERROR(B129&amp;" "&amp;VLOOKUP(E129,'cards-dc.json'!A:C,3,FALSE),"")</f>
        <v/>
      </c>
      <c r="D129" s="83" t="str">
        <f>IFERROR(VLOOKUP(RIGHT(C129,LEN(C129)-2),'cards-dc.json'!$C:$E,3,FALSE),"")</f>
        <v/>
      </c>
      <c r="E129" s="20"/>
      <c r="F129" s="10" t="str">
        <f>IF(E129="","",IFERROR(INDEX('cards-dc.json'!C:C,(MATCH(E129&amp;"*",'cards-dc.json'!A:A,1)),1),"."))</f>
        <v/>
      </c>
      <c r="G129" s="10" t="str">
        <f t="shared" si="4"/>
        <v>.</v>
      </c>
    </row>
    <row r="130" spans="2:7" x14ac:dyDescent="0.25">
      <c r="B130" s="20"/>
      <c r="C130" s="19" t="str">
        <f>IFERROR(B130&amp;" "&amp;VLOOKUP(E130,'cards-dc.json'!A:C,3,FALSE),"")</f>
        <v/>
      </c>
      <c r="D130" s="83" t="str">
        <f>IFERROR(VLOOKUP(RIGHT(C130,LEN(C130)-2),'cards-dc.json'!$C:$E,3,FALSE),"")</f>
        <v/>
      </c>
      <c r="E130" s="20"/>
      <c r="F130" s="10" t="str">
        <f>IF(E130="","",IFERROR(INDEX('cards-dc.json'!C:C,(MATCH(E130&amp;"*",'cards-dc.json'!A:A,1)),1),"."))</f>
        <v/>
      </c>
      <c r="G130" s="10" t="str">
        <f t="shared" si="4"/>
        <v>.</v>
      </c>
    </row>
    <row r="131" spans="2:7" x14ac:dyDescent="0.25">
      <c r="B131" s="20"/>
      <c r="C131" s="19" t="str">
        <f>IFERROR(B131&amp;" "&amp;VLOOKUP(E131,'cards-dc.json'!A:C,3,FALSE),"")</f>
        <v/>
      </c>
      <c r="D131" s="83" t="str">
        <f>IFERROR(VLOOKUP(RIGHT(C131,LEN(C131)-2),'cards-dc.json'!$C:$E,3,FALSE),"")</f>
        <v/>
      </c>
      <c r="E131" s="20"/>
      <c r="F131" s="10" t="str">
        <f>IF(E131="","",IFERROR(INDEX('cards-dc.json'!C:C,(MATCH(E131&amp;"*",'cards-dc.json'!A:A,1)),1),"."))</f>
        <v/>
      </c>
      <c r="G131" s="10" t="str">
        <f t="shared" si="4"/>
        <v>.</v>
      </c>
    </row>
    <row r="132" spans="2:7" x14ac:dyDescent="0.25">
      <c r="B132" s="20"/>
      <c r="C132" s="19" t="str">
        <f>IFERROR(B132&amp;" "&amp;VLOOKUP(E132,'cards-dc.json'!A:C,3,FALSE),"")</f>
        <v/>
      </c>
      <c r="D132" s="83" t="str">
        <f>IFERROR(VLOOKUP(RIGHT(C132,LEN(C132)-2),'cards-dc.json'!$C:$E,3,FALSE),"")</f>
        <v/>
      </c>
      <c r="E132" s="20"/>
      <c r="F132" s="10" t="str">
        <f>IF(E132="","",IFERROR(INDEX('cards-dc.json'!C:C,(MATCH(E132&amp;"*",'cards-dc.json'!A:A,1)),1),"."))</f>
        <v/>
      </c>
      <c r="G132" s="10" t="str">
        <f t="shared" si="4"/>
        <v>.</v>
      </c>
    </row>
    <row r="133" spans="2:7" x14ac:dyDescent="0.25">
      <c r="B133" s="20"/>
      <c r="C133" s="19" t="str">
        <f>IFERROR(B133&amp;" "&amp;VLOOKUP(E133,'cards-dc.json'!A:C,3,FALSE),"")</f>
        <v/>
      </c>
      <c r="D133" s="83" t="str">
        <f>IFERROR(VLOOKUP(RIGHT(C133,LEN(C133)-2),'cards-dc.json'!$C:$E,3,FALSE),"")</f>
        <v/>
      </c>
      <c r="E133" s="20"/>
      <c r="F133" s="10" t="str">
        <f>IF(E133="","",IFERROR(INDEX('cards-dc.json'!C:C,(MATCH(E133&amp;"*",'cards-dc.json'!A:A,1)),1),"."))</f>
        <v/>
      </c>
      <c r="G133" s="10" t="str">
        <f t="shared" si="4"/>
        <v>.</v>
      </c>
    </row>
    <row r="134" spans="2:7" x14ac:dyDescent="0.25">
      <c r="B134" s="20"/>
      <c r="C134" s="19" t="str">
        <f>IFERROR(B134&amp;" "&amp;VLOOKUP(E134,'cards-dc.json'!A:C,3,FALSE),"")</f>
        <v/>
      </c>
      <c r="D134" s="83" t="str">
        <f>IFERROR(VLOOKUP(RIGHT(C134,LEN(C134)-2),'cards-dc.json'!$C:$E,3,FALSE),"")</f>
        <v/>
      </c>
      <c r="E134" s="20"/>
      <c r="F134" s="10" t="str">
        <f>IF(E134="","",IFERROR(INDEX('cards-dc.json'!C:C,(MATCH(E134&amp;"*",'cards-dc.json'!A:A,1)),1),"."))</f>
        <v/>
      </c>
      <c r="G134" s="10" t="str">
        <f t="shared" si="4"/>
        <v>.</v>
      </c>
    </row>
    <row r="135" spans="2:7" x14ac:dyDescent="0.25">
      <c r="B135" s="20"/>
      <c r="C135" s="19" t="str">
        <f>IFERROR(B135&amp;" "&amp;VLOOKUP(E135,'cards-dc.json'!A:C,3,FALSE),"")</f>
        <v/>
      </c>
      <c r="D135" s="83" t="str">
        <f>IFERROR(VLOOKUP(RIGHT(C135,LEN(C135)-2),'cards-dc.json'!$C:$E,3,FALSE),"")</f>
        <v/>
      </c>
      <c r="E135" s="20"/>
      <c r="F135" s="10" t="str">
        <f>IF(E135="","",IFERROR(INDEX('cards-dc.json'!C:C,(MATCH(E135&amp;"*",'cards-dc.json'!A:A,1)),1),"."))</f>
        <v/>
      </c>
      <c r="G135" s="10" t="str">
        <f t="shared" si="4"/>
        <v>.</v>
      </c>
    </row>
    <row r="136" spans="2:7" x14ac:dyDescent="0.25">
      <c r="B136" s="20"/>
      <c r="C136" s="19" t="str">
        <f>IFERROR(B136&amp;" "&amp;VLOOKUP(E136,'cards-dc.json'!A:C,3,FALSE),"")</f>
        <v/>
      </c>
      <c r="D136" s="83" t="str">
        <f>IFERROR(VLOOKUP(RIGHT(C136,LEN(C136)-2),'cards-dc.json'!$C:$E,3,FALSE),"")</f>
        <v/>
      </c>
      <c r="E136" s="20"/>
      <c r="F136" s="10" t="str">
        <f>IF(E136="","",IFERROR(INDEX('cards-dc.json'!C:C,(MATCH(E136&amp;"*",'cards-dc.json'!A:A,1)),1),"."))</f>
        <v/>
      </c>
      <c r="G136" s="10" t="str">
        <f t="shared" si="4"/>
        <v>.</v>
      </c>
    </row>
    <row r="137" spans="2:7" x14ac:dyDescent="0.25">
      <c r="B137" s="20"/>
      <c r="C137" s="19" t="str">
        <f>IFERROR(B137&amp;" "&amp;VLOOKUP(E137,'cards-dc.json'!A:C,3,FALSE),"")</f>
        <v/>
      </c>
      <c r="D137" s="83" t="str">
        <f>IFERROR(VLOOKUP(RIGHT(C137,LEN(C137)-2),'cards-dc.json'!$C:$E,3,FALSE),"")</f>
        <v/>
      </c>
      <c r="E137" s="20"/>
      <c r="F137" s="10" t="str">
        <f>IF(E137="","",IFERROR(INDEX('cards-dc.json'!C:C,(MATCH(E137&amp;"*",'cards-dc.json'!A:A,1)),1),"."))</f>
        <v/>
      </c>
      <c r="G137" s="10" t="str">
        <f t="shared" si="4"/>
        <v>.</v>
      </c>
    </row>
    <row r="138" spans="2:7" x14ac:dyDescent="0.25">
      <c r="B138" s="20"/>
      <c r="C138" s="19" t="str">
        <f>IFERROR(B138&amp;" "&amp;VLOOKUP(E138,'cards-dc.json'!A:C,3,FALSE),"")</f>
        <v/>
      </c>
      <c r="D138" s="83" t="str">
        <f>IFERROR(VLOOKUP(RIGHT(C138,LEN(C138)-2),'cards-dc.json'!$C:$E,3,FALSE),"")</f>
        <v/>
      </c>
      <c r="E138" s="20"/>
      <c r="F138" s="10" t="str">
        <f>IF(E138="","",IFERROR(INDEX('cards-dc.json'!C:C,(MATCH(E138&amp;"*",'cards-dc.json'!A:A,1)),1),"."))</f>
        <v/>
      </c>
      <c r="G138" s="10" t="str">
        <f t="shared" si="4"/>
        <v>.</v>
      </c>
    </row>
    <row r="139" spans="2:7" x14ac:dyDescent="0.25">
      <c r="B139" s="20"/>
      <c r="C139" s="19" t="str">
        <f>IFERROR(B139&amp;" "&amp;VLOOKUP(E139,'cards-dc.json'!A:C,3,FALSE),"")</f>
        <v/>
      </c>
      <c r="D139" s="83" t="str">
        <f>IFERROR(VLOOKUP(RIGHT(C139,LEN(C139)-2),'cards-dc.json'!$C:$E,3,FALSE),"")</f>
        <v/>
      </c>
      <c r="E139" s="20"/>
      <c r="F139" s="10" t="str">
        <f>IF(E139="","",IFERROR(INDEX('cards-dc.json'!C:C,(MATCH(E139&amp;"*",'cards-dc.json'!A:A,1)),1),"."))</f>
        <v/>
      </c>
      <c r="G139" s="10" t="str">
        <f t="shared" si="4"/>
        <v>.</v>
      </c>
    </row>
    <row r="140" spans="2:7" x14ac:dyDescent="0.25">
      <c r="B140" s="20"/>
      <c r="C140" s="19" t="str">
        <f>IFERROR(B140&amp;" "&amp;VLOOKUP(E140,'cards-dc.json'!A:C,3,FALSE),"")</f>
        <v/>
      </c>
      <c r="D140" s="83" t="str">
        <f>IFERROR(VLOOKUP(RIGHT(C140,LEN(C140)-2),'cards-dc.json'!$C:$E,3,FALSE),"")</f>
        <v/>
      </c>
      <c r="E140" s="20"/>
      <c r="F140" s="10" t="str">
        <f>IF(E140="","",IFERROR(INDEX('cards-dc.json'!C:C,(MATCH(E140&amp;"*",'cards-dc.json'!A:A,1)),1),"."))</f>
        <v/>
      </c>
      <c r="G140" s="10" t="str">
        <f t="shared" si="4"/>
        <v>.</v>
      </c>
    </row>
    <row r="141" spans="2:7" x14ac:dyDescent="0.25">
      <c r="B141" s="20"/>
      <c r="C141" s="19" t="str">
        <f>IFERROR(B141&amp;" "&amp;VLOOKUP(E141,'cards-dc.json'!A:C,3,FALSE),"")</f>
        <v/>
      </c>
      <c r="D141" s="83" t="str">
        <f>IFERROR(VLOOKUP(RIGHT(C141,LEN(C141)-2),'cards-dc.json'!$C:$E,3,FALSE),"")</f>
        <v/>
      </c>
      <c r="E141" s="20"/>
      <c r="F141" s="10" t="str">
        <f>IF(E141="","",IFERROR(INDEX('cards-dc.json'!C:C,(MATCH(E141&amp;"*",'cards-dc.json'!A:A,1)),1),"."))</f>
        <v/>
      </c>
      <c r="G141" s="10" t="str">
        <f t="shared" si="4"/>
        <v>.</v>
      </c>
    </row>
    <row r="142" spans="2:7" x14ac:dyDescent="0.25">
      <c r="B142" s="20"/>
      <c r="C142" s="19" t="str">
        <f>IFERROR(B142&amp;" "&amp;VLOOKUP(E142,'cards-dc.json'!A:C,3,FALSE),"")</f>
        <v/>
      </c>
      <c r="D142" s="83" t="str">
        <f>IFERROR(VLOOKUP(RIGHT(C142,LEN(C142)-2),'cards-dc.json'!$C:$E,3,FALSE),"")</f>
        <v/>
      </c>
      <c r="E142" s="20"/>
      <c r="F142" s="10" t="str">
        <f>IF(E142="","",IFERROR(INDEX('cards-dc.json'!C:C,(MATCH(E142&amp;"*",'cards-dc.json'!A:A,1)),1),"."))</f>
        <v/>
      </c>
      <c r="G142" s="10" t="str">
        <f t="shared" si="4"/>
        <v>.</v>
      </c>
    </row>
    <row r="143" spans="2:7" x14ac:dyDescent="0.25">
      <c r="B143" s="20"/>
      <c r="C143" s="19" t="str">
        <f>IFERROR(B143&amp;" "&amp;VLOOKUP(E143,'cards-dc.json'!A:C,3,FALSE),"")</f>
        <v/>
      </c>
      <c r="D143" s="83" t="str">
        <f>IFERROR(VLOOKUP(RIGHT(C143,LEN(C143)-2),'cards-dc.json'!$C:$E,3,FALSE),"")</f>
        <v/>
      </c>
      <c r="E143" s="20"/>
      <c r="F143" s="10" t="str">
        <f>IF(E143="","",IFERROR(INDEX('cards-dc.json'!C:C,(MATCH(E143&amp;"*",'cards-dc.json'!A:A,1)),1),"."))</f>
        <v/>
      </c>
      <c r="G143" s="10" t="str">
        <f t="shared" si="4"/>
        <v>.</v>
      </c>
    </row>
    <row r="144" spans="2:7" x14ac:dyDescent="0.25">
      <c r="B144" s="20"/>
      <c r="C144" s="19" t="str">
        <f>IFERROR(B144&amp;" "&amp;VLOOKUP(E144,'cards-dc.json'!A:C,3,FALSE),"")</f>
        <v/>
      </c>
      <c r="D144" s="83" t="str">
        <f>IFERROR(VLOOKUP(RIGHT(C144,LEN(C144)-2),'cards-dc.json'!$C:$E,3,FALSE),"")</f>
        <v/>
      </c>
      <c r="E144" s="20"/>
      <c r="F144" s="10" t="str">
        <f>IF(E144="","",IFERROR(INDEX('cards-dc.json'!C:C,(MATCH(E144&amp;"*",'cards-dc.json'!A:A,1)),1),"."))</f>
        <v/>
      </c>
      <c r="G144" s="10" t="str">
        <f t="shared" si="4"/>
        <v>.</v>
      </c>
    </row>
    <row r="145" spans="2:7" x14ac:dyDescent="0.25">
      <c r="B145" s="20"/>
      <c r="C145" s="19" t="str">
        <f>IFERROR(B145&amp;" "&amp;VLOOKUP(E145,'cards-dc.json'!A:C,3,FALSE),"")</f>
        <v/>
      </c>
      <c r="D145" s="83" t="str">
        <f>IFERROR(VLOOKUP(RIGHT(C145,LEN(C145)-2),'cards-dc.json'!$C:$E,3,FALSE),"")</f>
        <v/>
      </c>
      <c r="E145" s="20"/>
      <c r="F145" s="10" t="str">
        <f>IF(E145="","",IFERROR(INDEX('cards-dc.json'!C:C,(MATCH(E145&amp;"*",'cards-dc.json'!A:A,1)),1),"."))</f>
        <v/>
      </c>
      <c r="G145" s="10" t="str">
        <f t="shared" si="4"/>
        <v>.</v>
      </c>
    </row>
    <row r="146" spans="2:7" x14ac:dyDescent="0.25">
      <c r="B146" s="20"/>
      <c r="C146" s="19" t="str">
        <f>IFERROR(B146&amp;" "&amp;VLOOKUP(E146,'cards-dc.json'!A:C,3,FALSE),"")</f>
        <v/>
      </c>
      <c r="D146" s="83" t="str">
        <f>IFERROR(VLOOKUP(RIGHT(C146,LEN(C146)-2),'cards-dc.json'!$C:$E,3,FALSE),"")</f>
        <v/>
      </c>
      <c r="E146" s="20"/>
      <c r="F146" s="10" t="str">
        <f>IF(E146="","",IFERROR(INDEX('cards-dc.json'!C:C,(MATCH(E146&amp;"*",'cards-dc.json'!A:A,1)),1),"."))</f>
        <v/>
      </c>
      <c r="G146" s="10" t="str">
        <f t="shared" si="4"/>
        <v>.</v>
      </c>
    </row>
    <row r="147" spans="2:7" x14ac:dyDescent="0.25">
      <c r="B147" s="20"/>
      <c r="C147" s="19" t="str">
        <f>IFERROR(B147&amp;" "&amp;VLOOKUP(E147,'cards-dc.json'!A:C,3,FALSE),"")</f>
        <v/>
      </c>
      <c r="D147" s="83" t="str">
        <f>IFERROR(VLOOKUP(RIGHT(C147,LEN(C147)-2),'cards-dc.json'!$C:$E,3,FALSE),"")</f>
        <v/>
      </c>
      <c r="E147" s="20"/>
      <c r="F147" s="10" t="str">
        <f>IF(E147="","",IFERROR(INDEX('cards-dc.json'!C:C,(MATCH(E147&amp;"*",'cards-dc.json'!A:A,1)),1),"."))</f>
        <v/>
      </c>
      <c r="G147" s="10" t="str">
        <f t="shared" si="4"/>
        <v>.</v>
      </c>
    </row>
    <row r="148" spans="2:7" x14ac:dyDescent="0.25">
      <c r="B148" s="20"/>
      <c r="C148" s="19" t="str">
        <f>IFERROR(B148&amp;" "&amp;VLOOKUP(E148,'cards-dc.json'!A:C,3,FALSE),"")</f>
        <v/>
      </c>
      <c r="D148" s="83" t="str">
        <f>IFERROR(VLOOKUP(RIGHT(C148,LEN(C148)-2),'cards-dc.json'!$C:$E,3,FALSE),"")</f>
        <v/>
      </c>
      <c r="E148" s="20"/>
      <c r="F148" s="10" t="str">
        <f>IF(E148="","",IFERROR(INDEX('cards-dc.json'!C:C,(MATCH(E148&amp;"*",'cards-dc.json'!A:A,1)),1),"."))</f>
        <v/>
      </c>
      <c r="G148" s="10" t="str">
        <f t="shared" si="4"/>
        <v>.</v>
      </c>
    </row>
    <row r="149" spans="2:7" x14ac:dyDescent="0.25">
      <c r="B149" s="20"/>
      <c r="C149" s="19" t="str">
        <f>IFERROR(B149&amp;" "&amp;VLOOKUP(E149,'cards-dc.json'!A:C,3,FALSE),"")</f>
        <v/>
      </c>
      <c r="D149" s="83" t="str">
        <f>IFERROR(VLOOKUP(RIGHT(C149,LEN(C149)-2),'cards-dc.json'!$C:$E,3,FALSE),"")</f>
        <v/>
      </c>
      <c r="E149" s="20"/>
      <c r="F149" s="10" t="str">
        <f>IF(E149="","",IFERROR(INDEX('cards-dc.json'!C:C,(MATCH(E149&amp;"*",'cards-dc.json'!A:A,1)),1),"."))</f>
        <v/>
      </c>
      <c r="G149" s="10" t="str">
        <f t="shared" si="4"/>
        <v>.</v>
      </c>
    </row>
    <row r="150" spans="2:7" x14ac:dyDescent="0.25">
      <c r="B150" s="20"/>
      <c r="C150" s="19" t="str">
        <f>IFERROR(B150&amp;" "&amp;VLOOKUP(E150,'cards-dc.json'!A:C,3,FALSE),"")</f>
        <v/>
      </c>
      <c r="D150" s="83" t="str">
        <f>IFERROR(VLOOKUP(RIGHT(C150,LEN(C150)-2),'cards-dc.json'!$C:$E,3,FALSE),"")</f>
        <v/>
      </c>
      <c r="E150" s="20"/>
      <c r="F150" s="10" t="str">
        <f>IF(E150="","",IFERROR(INDEX('cards-dc.json'!C:C,(MATCH(E150&amp;"*",'cards-dc.json'!A:A,1)),1),"."))</f>
        <v/>
      </c>
      <c r="G150" s="10" t="str">
        <f t="shared" si="4"/>
        <v>.</v>
      </c>
    </row>
    <row r="151" spans="2:7" x14ac:dyDescent="0.25">
      <c r="B151" s="20"/>
      <c r="C151" s="19" t="str">
        <f>IFERROR(B151&amp;" "&amp;VLOOKUP(E151,'cards-dc.json'!A:C,3,FALSE),"")</f>
        <v/>
      </c>
      <c r="D151" s="83" t="str">
        <f>IFERROR(VLOOKUP(RIGHT(C151,LEN(C151)-2),'cards-dc.json'!$C:$E,3,FALSE),"")</f>
        <v/>
      </c>
      <c r="E151" s="20"/>
      <c r="F151" s="10" t="str">
        <f>IF(E151="","",IFERROR(INDEX('cards-dc.json'!C:C,(MATCH(E151&amp;"*",'cards-dc.json'!A:A,1)),1),"."))</f>
        <v/>
      </c>
      <c r="G151" s="10" t="str">
        <f t="shared" si="4"/>
        <v>.</v>
      </c>
    </row>
    <row r="152" spans="2:7" x14ac:dyDescent="0.25">
      <c r="B152" s="20"/>
      <c r="C152" s="19" t="str">
        <f>IFERROR(B152&amp;" "&amp;VLOOKUP(E152,'cards-dc.json'!A:C,3,FALSE),"")</f>
        <v/>
      </c>
      <c r="D152" s="83" t="str">
        <f>IFERROR(VLOOKUP(RIGHT(C152,LEN(C152)-2),'cards-dc.json'!$C:$E,3,FALSE),"")</f>
        <v/>
      </c>
      <c r="E152" s="20"/>
      <c r="F152" s="10" t="str">
        <f>IF(E152="","",IFERROR(INDEX('cards-dc.json'!C:C,(MATCH(E152&amp;"*",'cards-dc.json'!A:A,1)),1),"."))</f>
        <v/>
      </c>
      <c r="G152" s="10" t="str">
        <f t="shared" si="4"/>
        <v>.</v>
      </c>
    </row>
    <row r="153" spans="2:7" x14ac:dyDescent="0.25">
      <c r="B153" s="20"/>
      <c r="C153" s="19" t="str">
        <f>IFERROR(B153&amp;" "&amp;VLOOKUP(E153,'cards-dc.json'!A:C,3,FALSE),"")</f>
        <v/>
      </c>
      <c r="D153" s="83" t="str">
        <f>IFERROR(VLOOKUP(RIGHT(C153,LEN(C153)-2),'cards-dc.json'!$C:$E,3,FALSE),"")</f>
        <v/>
      </c>
      <c r="E153" s="20"/>
      <c r="F153" s="10" t="str">
        <f>IF(E153="","",IFERROR(INDEX('cards-dc.json'!C:C,(MATCH(E153&amp;"*",'cards-dc.json'!A:A,1)),1),"."))</f>
        <v/>
      </c>
      <c r="G153" s="10" t="str">
        <f t="shared" si="4"/>
        <v>.</v>
      </c>
    </row>
    <row r="154" spans="2:7" x14ac:dyDescent="0.25">
      <c r="B154" s="20"/>
      <c r="C154" s="19" t="str">
        <f>IFERROR(B154&amp;" "&amp;VLOOKUP(E154,'cards-dc.json'!A:C,3,FALSE),"")</f>
        <v/>
      </c>
      <c r="D154" s="83" t="str">
        <f>IFERROR(VLOOKUP(RIGHT(C154,LEN(C154)-2),'cards-dc.json'!$C:$E,3,FALSE),"")</f>
        <v/>
      </c>
      <c r="E154" s="20"/>
      <c r="F154" s="10" t="str">
        <f>IF(E154="","",IFERROR(INDEX('cards-dc.json'!C:C,(MATCH(E154&amp;"*",'cards-dc.json'!A:A,1)),1),"."))</f>
        <v/>
      </c>
      <c r="G154" s="10" t="str">
        <f t="shared" si="4"/>
        <v>.</v>
      </c>
    </row>
    <row r="155" spans="2:7" x14ac:dyDescent="0.25">
      <c r="B155" s="20"/>
      <c r="C155" s="19" t="str">
        <f>IFERROR(B155&amp;" "&amp;VLOOKUP(E155,'cards-dc.json'!A:C,3,FALSE),"")</f>
        <v/>
      </c>
      <c r="D155" s="83" t="str">
        <f>IFERROR(VLOOKUP(RIGHT(C155,LEN(C155)-2),'cards-dc.json'!$C:$E,3,FALSE),"")</f>
        <v/>
      </c>
      <c r="E155" s="20"/>
      <c r="F155" s="10" t="str">
        <f>IF(E155="","",IFERROR(INDEX('cards-dc.json'!C:C,(MATCH(E155&amp;"*",'cards-dc.json'!A:A,1)),1),"."))</f>
        <v/>
      </c>
      <c r="G155" s="10" t="str">
        <f t="shared" si="4"/>
        <v>.</v>
      </c>
    </row>
    <row r="156" spans="2:7" x14ac:dyDescent="0.25">
      <c r="B156" s="20"/>
      <c r="C156" s="19" t="str">
        <f>IFERROR(B156&amp;" "&amp;VLOOKUP(E156,'cards-dc.json'!A:C,3,FALSE),"")</f>
        <v/>
      </c>
      <c r="D156" s="83" t="str">
        <f>IFERROR(VLOOKUP(RIGHT(C156,LEN(C156)-2),'cards-dc.json'!$C:$E,3,FALSE),"")</f>
        <v/>
      </c>
      <c r="E156" s="20"/>
      <c r="F156" s="10" t="str">
        <f>IF(E156="","",IFERROR(INDEX('cards-dc.json'!C:C,(MATCH(E156&amp;"*",'cards-dc.json'!A:A,1)),1),"."))</f>
        <v/>
      </c>
      <c r="G156" s="10" t="str">
        <f t="shared" si="4"/>
        <v>.</v>
      </c>
    </row>
    <row r="157" spans="2:7" x14ac:dyDescent="0.25">
      <c r="B157" s="20"/>
      <c r="C157" s="19" t="str">
        <f>IFERROR(B157&amp;" "&amp;VLOOKUP(E157,'cards-dc.json'!A:C,3,FALSE),"")</f>
        <v/>
      </c>
      <c r="D157" s="83" t="str">
        <f>IFERROR(VLOOKUP(RIGHT(C157,LEN(C157)-2),'cards-dc.json'!$C:$E,3,FALSE),"")</f>
        <v/>
      </c>
      <c r="E157" s="20"/>
      <c r="F157" s="10" t="str">
        <f>IF(E157="","",IFERROR(INDEX('cards-dc.json'!C:C,(MATCH(E157&amp;"*",'cards-dc.json'!A:A,1)),1),"."))</f>
        <v/>
      </c>
      <c r="G157" s="10" t="str">
        <f t="shared" si="4"/>
        <v>.</v>
      </c>
    </row>
    <row r="158" spans="2:7" x14ac:dyDescent="0.25">
      <c r="B158" s="20"/>
      <c r="C158" s="19" t="str">
        <f>IFERROR(B158&amp;" "&amp;VLOOKUP(E158,'cards-dc.json'!A:C,3,FALSE),"")</f>
        <v/>
      </c>
      <c r="D158" s="83" t="str">
        <f>IFERROR(VLOOKUP(RIGHT(C158,LEN(C158)-2),'cards-dc.json'!$C:$E,3,FALSE),"")</f>
        <v/>
      </c>
      <c r="E158" s="20"/>
      <c r="F158" s="10" t="str">
        <f>IF(E158="","",IFERROR(INDEX('cards-dc.json'!C:C,(MATCH(E158&amp;"*",'cards-dc.json'!A:A,1)),1),"."))</f>
        <v/>
      </c>
      <c r="G158" s="10" t="str">
        <f t="shared" si="4"/>
        <v>.</v>
      </c>
    </row>
    <row r="159" spans="2:7" x14ac:dyDescent="0.25">
      <c r="B159" s="20"/>
      <c r="C159" s="19" t="str">
        <f>IFERROR(B159&amp;" "&amp;VLOOKUP(E159,'cards-dc.json'!A:C,3,FALSE),"")</f>
        <v/>
      </c>
      <c r="D159" s="83" t="str">
        <f>IFERROR(VLOOKUP(RIGHT(C159,LEN(C159)-2),'cards-dc.json'!$C:$E,3,FALSE),"")</f>
        <v/>
      </c>
      <c r="E159" s="20"/>
      <c r="F159" s="10" t="str">
        <f>IF(E159="","",IFERROR(INDEX('cards-dc.json'!C:C,(MATCH(E159&amp;"*",'cards-dc.json'!A:A,1)),1),"."))</f>
        <v/>
      </c>
      <c r="G159" s="10" t="str">
        <f t="shared" si="4"/>
        <v>.</v>
      </c>
    </row>
    <row r="160" spans="2:7" x14ac:dyDescent="0.25">
      <c r="B160" s="20"/>
      <c r="C160" s="19" t="str">
        <f>IFERROR(B160&amp;" "&amp;VLOOKUP(E160,'cards-dc.json'!A:C,3,FALSE),"")</f>
        <v/>
      </c>
      <c r="D160" s="83" t="str">
        <f>IFERROR(VLOOKUP(RIGHT(C160,LEN(C160)-2),'cards-dc.json'!$C:$E,3,FALSE),"")</f>
        <v/>
      </c>
      <c r="E160" s="20"/>
      <c r="F160" s="10" t="str">
        <f>IF(E160="","",IFERROR(INDEX('cards-dc.json'!C:C,(MATCH(E160&amp;"*",'cards-dc.json'!A:A,1)),1),"."))</f>
        <v/>
      </c>
      <c r="G160" s="10" t="str">
        <f t="shared" si="4"/>
        <v>.</v>
      </c>
    </row>
    <row r="161" spans="2:7" x14ac:dyDescent="0.25">
      <c r="B161" s="20"/>
      <c r="C161" s="19" t="str">
        <f>IFERROR(B161&amp;" "&amp;VLOOKUP(E161,'cards-dc.json'!A:C,3,FALSE),"")</f>
        <v/>
      </c>
      <c r="D161" s="83" t="str">
        <f>IFERROR(VLOOKUP(RIGHT(C161,LEN(C161)-2),'cards-dc.json'!$C:$E,3,FALSE),"")</f>
        <v/>
      </c>
      <c r="E161" s="20"/>
      <c r="F161" s="10" t="str">
        <f>IF(E161="","",IFERROR(INDEX('cards-dc.json'!C:C,(MATCH(E161&amp;"*",'cards-dc.json'!A:A,1)),1),"."))</f>
        <v/>
      </c>
      <c r="G161" s="10" t="str">
        <f t="shared" si="4"/>
        <v>.</v>
      </c>
    </row>
    <row r="162" spans="2:7" x14ac:dyDescent="0.25">
      <c r="B162" s="20"/>
      <c r="C162" s="19" t="str">
        <f>IFERROR(B162&amp;" "&amp;VLOOKUP(E162,'cards-dc.json'!A:C,3,FALSE),"")</f>
        <v/>
      </c>
      <c r="D162" s="83" t="str">
        <f>IFERROR(VLOOKUP(RIGHT(C162,LEN(C162)-2),'cards-dc.json'!$C:$E,3,FALSE),"")</f>
        <v/>
      </c>
      <c r="E162" s="20"/>
      <c r="F162" s="10" t="str">
        <f>IF(E162="","",IFERROR(INDEX('cards-dc.json'!C:C,(MATCH(E162&amp;"*",'cards-dc.json'!A:A,1)),1),"."))</f>
        <v/>
      </c>
      <c r="G162" s="10" t="str">
        <f t="shared" si="4"/>
        <v>.</v>
      </c>
    </row>
    <row r="163" spans="2:7" x14ac:dyDescent="0.25">
      <c r="B163" s="20"/>
      <c r="C163" s="19" t="str">
        <f>IFERROR(B163&amp;" "&amp;VLOOKUP(E163,'cards-dc.json'!A:C,3,FALSE),"")</f>
        <v/>
      </c>
      <c r="D163" s="83" t="str">
        <f>IFERROR(VLOOKUP(RIGHT(C163,LEN(C163)-2),'cards-dc.json'!$C:$E,3,FALSE),"")</f>
        <v/>
      </c>
      <c r="E163" s="20"/>
      <c r="F163" s="10" t="str">
        <f>IF(E163="","",IFERROR(INDEX('cards-dc.json'!C:C,(MATCH(E163&amp;"*",'cards-dc.json'!A:A,1)),1),"."))</f>
        <v/>
      </c>
      <c r="G163" s="10" t="str">
        <f t="shared" si="4"/>
        <v>.</v>
      </c>
    </row>
    <row r="164" spans="2:7" x14ac:dyDescent="0.25">
      <c r="B164" s="20"/>
      <c r="C164" s="19" t="str">
        <f>IFERROR(B164&amp;" "&amp;VLOOKUP(E164,'cards-dc.json'!A:C,3,FALSE),"")</f>
        <v/>
      </c>
      <c r="D164" s="83" t="str">
        <f>IFERROR(VLOOKUP(RIGHT(C164,LEN(C164)-2),'cards-dc.json'!$C:$E,3,FALSE),"")</f>
        <v/>
      </c>
      <c r="E164" s="20"/>
      <c r="F164" s="10" t="str">
        <f>IF(E164="","",IFERROR(INDEX('cards-dc.json'!C:C,(MATCH(E164&amp;"*",'cards-dc.json'!A:A,1)),1),"."))</f>
        <v/>
      </c>
      <c r="G164" s="10" t="str">
        <f t="shared" si="4"/>
        <v>.</v>
      </c>
    </row>
    <row r="165" spans="2:7" x14ac:dyDescent="0.25">
      <c r="B165" s="20"/>
      <c r="C165" s="19" t="str">
        <f>IFERROR(B165&amp;" "&amp;VLOOKUP(E165,'cards-dc.json'!A:C,3,FALSE),"")</f>
        <v/>
      </c>
      <c r="D165" s="83" t="str">
        <f>IFERROR(VLOOKUP(RIGHT(C165,LEN(C165)-2),'cards-dc.json'!$C:$E,3,FALSE),"")</f>
        <v/>
      </c>
      <c r="E165" s="20"/>
      <c r="F165" s="10" t="str">
        <f>IF(E165="","",IFERROR(INDEX('cards-dc.json'!C:C,(MATCH(E165&amp;"*",'cards-dc.json'!A:A,1)),1),"."))</f>
        <v/>
      </c>
      <c r="G165" s="10" t="str">
        <f t="shared" si="4"/>
        <v>.</v>
      </c>
    </row>
    <row r="166" spans="2:7" x14ac:dyDescent="0.25">
      <c r="B166" s="20"/>
      <c r="C166" s="19" t="str">
        <f>IFERROR(B166&amp;" "&amp;VLOOKUP(E166,'cards-dc.json'!A:C,3,FALSE),"")</f>
        <v/>
      </c>
      <c r="D166" s="83" t="str">
        <f>IFERROR(VLOOKUP(RIGHT(C166,LEN(C166)-2),'cards-dc.json'!$C:$E,3,FALSE),"")</f>
        <v/>
      </c>
      <c r="E166" s="20"/>
      <c r="F166" s="10" t="str">
        <f>IF(E166="","",IFERROR(INDEX('cards-dc.json'!C:C,(MATCH(E166&amp;"*",'cards-dc.json'!A:A,1)),1),"."))</f>
        <v/>
      </c>
      <c r="G166" s="10" t="str">
        <f t="shared" si="4"/>
        <v>.</v>
      </c>
    </row>
    <row r="167" spans="2:7" x14ac:dyDescent="0.25">
      <c r="G167" s="10"/>
    </row>
    <row r="168" spans="2:7" x14ac:dyDescent="0.25">
      <c r="B168" s="7" t="s">
        <v>3810</v>
      </c>
      <c r="C168" t="s">
        <v>9584</v>
      </c>
      <c r="F168" s="10"/>
      <c r="G168" s="10"/>
    </row>
    <row r="169" spans="2:7" x14ac:dyDescent="0.25">
      <c r="B169" s="8" t="str">
        <f>"Qty:  "&amp;SUM(B170:B189)</f>
        <v>Qty:  1</v>
      </c>
      <c r="C169" s="22" t="str">
        <f>IFERROR(B169&amp;" "&amp;VLOOKUP(E169,'cards-dc.json'!A:C,3,FALSE),"")</f>
        <v/>
      </c>
      <c r="D169" s="8"/>
      <c r="E169" s="8" t="s">
        <v>3796</v>
      </c>
      <c r="F169" s="10"/>
      <c r="G169" s="10"/>
    </row>
    <row r="170" spans="2:7" x14ac:dyDescent="0.25">
      <c r="B170" s="23">
        <v>1</v>
      </c>
      <c r="C170" s="22" t="str">
        <f>IFERROR(B170&amp;" "&amp;VLOOKUP(E170,'cards-dc.json'!A:C,3,FALSE),"")</f>
        <v>1 Inner Rot (WH)</v>
      </c>
      <c r="D170" s="84" t="str">
        <f>IFERROR(VLOOKUP(RIGHT(C170,LEN(C170)-2),'cards-dc.json'!$C:$E,3,FALSE),"")</f>
        <v>R3</v>
      </c>
      <c r="E170" s="23" t="s">
        <v>1274</v>
      </c>
      <c r="F170" s="10" t="str">
        <f>IF(E170="","",IFERROR(INDEX('cards-dc.json'!C:C,(MATCH(E170&amp;"*",'cards-dc.json'!A:A,1)),1),"."))</f>
        <v>Inner Rot (WH)</v>
      </c>
      <c r="G170" s="10" t="str">
        <f t="shared" ref="G170:G189" si="5">IFERROR(LEFT(F170,LEN(F170)-5),".")</f>
        <v>Inner Rot</v>
      </c>
    </row>
    <row r="171" spans="2:7" x14ac:dyDescent="0.25">
      <c r="B171" s="23"/>
      <c r="C171" s="22" t="str">
        <f>IFERROR(B171&amp;" "&amp;VLOOKUP(E171,'cards-dc.json'!A:C,3,FALSE),"")</f>
        <v/>
      </c>
      <c r="D171" s="84" t="str">
        <f>IFERROR(VLOOKUP(RIGHT(C171,LEN(C171)-2),'cards-dc.json'!$C:$E,3,FALSE),"")</f>
        <v/>
      </c>
      <c r="E171" s="23"/>
      <c r="F171" s="10" t="str">
        <f>IF(E171="","",IFERROR(INDEX('cards-dc.json'!C:C,(MATCH(E171&amp;"*",'cards-dc.json'!A:A,1)),1),"."))</f>
        <v/>
      </c>
      <c r="G171" s="10" t="str">
        <f t="shared" si="5"/>
        <v>.</v>
      </c>
    </row>
    <row r="172" spans="2:7" x14ac:dyDescent="0.25">
      <c r="B172" s="23"/>
      <c r="C172" s="22" t="str">
        <f>IFERROR(B172&amp;" "&amp;VLOOKUP(E172,'cards-dc.json'!A:C,3,FALSE),"")</f>
        <v/>
      </c>
      <c r="D172" s="84" t="str">
        <f>IFERROR(VLOOKUP(RIGHT(C172,LEN(C172)-2),'cards-dc.json'!$C:$E,3,FALSE),"")</f>
        <v/>
      </c>
      <c r="E172" s="23"/>
      <c r="F172" s="10" t="str">
        <f>IF(E172="","",IFERROR(INDEX('cards-dc.json'!C:C,(MATCH(E172&amp;"*",'cards-dc.json'!A:A,1)),1),"."))</f>
        <v/>
      </c>
      <c r="G172" s="10" t="str">
        <f t="shared" si="5"/>
        <v>.</v>
      </c>
    </row>
    <row r="173" spans="2:7" x14ac:dyDescent="0.25">
      <c r="B173" s="23"/>
      <c r="C173" s="22" t="str">
        <f>IFERROR(B173&amp;" "&amp;VLOOKUP(E173,'cards-dc.json'!A:C,3,FALSE),"")</f>
        <v/>
      </c>
      <c r="D173" s="84" t="str">
        <f>IFERROR(VLOOKUP(RIGHT(C173,LEN(C173)-2),'cards-dc.json'!$C:$E,3,FALSE),"")</f>
        <v/>
      </c>
      <c r="E173" s="23"/>
      <c r="F173" s="10" t="str">
        <f>IF(E173="","",IFERROR(INDEX('cards-dc.json'!C:C,(MATCH(E173&amp;"*",'cards-dc.json'!A:A,1)),1),"."))</f>
        <v/>
      </c>
      <c r="G173" s="10" t="str">
        <f t="shared" si="5"/>
        <v>.</v>
      </c>
    </row>
    <row r="174" spans="2:7" x14ac:dyDescent="0.25">
      <c r="B174" s="23"/>
      <c r="C174" s="22" t="str">
        <f>IFERROR(B174&amp;" "&amp;VLOOKUP(E174,'cards-dc.json'!A:C,3,FALSE),"")</f>
        <v/>
      </c>
      <c r="D174" s="84" t="str">
        <f>IFERROR(VLOOKUP(RIGHT(C174,LEN(C174)-2),'cards-dc.json'!$C:$E,3,FALSE),"")</f>
        <v/>
      </c>
      <c r="E174" s="23"/>
      <c r="F174" s="10" t="str">
        <f>IF(E174="","",IFERROR(INDEX('cards-dc.json'!C:C,(MATCH(E174&amp;"*",'cards-dc.json'!A:A,1)),1),"."))</f>
        <v/>
      </c>
      <c r="G174" s="10" t="str">
        <f t="shared" si="5"/>
        <v>.</v>
      </c>
    </row>
    <row r="175" spans="2:7" x14ac:dyDescent="0.25">
      <c r="B175" s="23"/>
      <c r="C175" s="22" t="str">
        <f>IFERROR(B175&amp;" "&amp;VLOOKUP(E175,'cards-dc.json'!A:C,3,FALSE),"")</f>
        <v/>
      </c>
      <c r="D175" s="84" t="str">
        <f>IFERROR(VLOOKUP(RIGHT(C175,LEN(C175)-2),'cards-dc.json'!$C:$E,3,FALSE),"")</f>
        <v/>
      </c>
      <c r="E175" s="23"/>
      <c r="F175" s="10" t="str">
        <f>IF(E175="","",IFERROR(INDEX('cards-dc.json'!C:C,(MATCH(E175&amp;"*",'cards-dc.json'!A:A,1)),1),"."))</f>
        <v/>
      </c>
      <c r="G175" s="10" t="str">
        <f t="shared" si="5"/>
        <v>.</v>
      </c>
    </row>
    <row r="176" spans="2:7" x14ac:dyDescent="0.25">
      <c r="B176" s="23"/>
      <c r="C176" s="22" t="str">
        <f>IFERROR(B176&amp;" "&amp;VLOOKUP(E176,'cards-dc.json'!A:C,3,FALSE),"")</f>
        <v/>
      </c>
      <c r="D176" s="84" t="str">
        <f>IFERROR(VLOOKUP(RIGHT(C176,LEN(C176)-2),'cards-dc.json'!$C:$E,3,FALSE),"")</f>
        <v/>
      </c>
      <c r="E176" s="23"/>
      <c r="F176" s="10" t="str">
        <f>IF(E176="","",IFERROR(INDEX('cards-dc.json'!C:C,(MATCH(E176&amp;"*",'cards-dc.json'!A:A,1)),1),"."))</f>
        <v/>
      </c>
      <c r="G176" s="10" t="str">
        <f t="shared" si="5"/>
        <v>.</v>
      </c>
    </row>
    <row r="177" spans="2:7" x14ac:dyDescent="0.25">
      <c r="B177" s="23"/>
      <c r="C177" s="22" t="str">
        <f>IFERROR(B177&amp;" "&amp;VLOOKUP(E177,'cards-dc.json'!A:C,3,FALSE),"")</f>
        <v/>
      </c>
      <c r="D177" s="84" t="str">
        <f>IFERROR(VLOOKUP(RIGHT(C177,LEN(C177)-2),'cards-dc.json'!$C:$E,3,FALSE),"")</f>
        <v/>
      </c>
      <c r="E177" s="23"/>
      <c r="F177" s="10" t="str">
        <f>IF(E177="","",IFERROR(INDEX('cards-dc.json'!C:C,(MATCH(E177&amp;"*",'cards-dc.json'!A:A,1)),1),"."))</f>
        <v/>
      </c>
      <c r="G177" s="10" t="str">
        <f t="shared" si="5"/>
        <v>.</v>
      </c>
    </row>
    <row r="178" spans="2:7" x14ac:dyDescent="0.25">
      <c r="B178" s="23"/>
      <c r="C178" s="22" t="str">
        <f>IFERROR(B178&amp;" "&amp;VLOOKUP(E178,'cards-dc.json'!A:C,3,FALSE),"")</f>
        <v/>
      </c>
      <c r="D178" s="84" t="str">
        <f>IFERROR(VLOOKUP(RIGHT(C178,LEN(C178)-2),'cards-dc.json'!$C:$E,3,FALSE),"")</f>
        <v/>
      </c>
      <c r="E178" s="23"/>
      <c r="F178" s="10" t="str">
        <f>IF(E178="","",IFERROR(INDEX('cards-dc.json'!C:C,(MATCH(E178&amp;"*",'cards-dc.json'!A:A,1)),1),"."))</f>
        <v/>
      </c>
      <c r="G178" s="10" t="str">
        <f t="shared" si="5"/>
        <v>.</v>
      </c>
    </row>
    <row r="179" spans="2:7" x14ac:dyDescent="0.25">
      <c r="B179" s="23"/>
      <c r="C179" s="22" t="str">
        <f>IFERROR(B179&amp;" "&amp;VLOOKUP(E179,'cards-dc.json'!A:C,3,FALSE),"")</f>
        <v/>
      </c>
      <c r="D179" s="84" t="str">
        <f>IFERROR(VLOOKUP(RIGHT(C179,LEN(C179)-2),'cards-dc.json'!$C:$E,3,FALSE),"")</f>
        <v/>
      </c>
      <c r="E179" s="23"/>
      <c r="F179" s="10" t="str">
        <f>IF(E179="","",IFERROR(INDEX('cards-dc.json'!C:C,(MATCH(E179&amp;"*",'cards-dc.json'!A:A,1)),1),"."))</f>
        <v/>
      </c>
      <c r="G179" s="10" t="str">
        <f t="shared" si="5"/>
        <v>.</v>
      </c>
    </row>
    <row r="180" spans="2:7" x14ac:dyDescent="0.25">
      <c r="B180" s="23"/>
      <c r="C180" s="22" t="str">
        <f>IFERROR(B180&amp;" "&amp;VLOOKUP(E180,'cards-dc.json'!A:C,3,FALSE),"")</f>
        <v/>
      </c>
      <c r="D180" s="84" t="str">
        <f>IFERROR(VLOOKUP(RIGHT(C180,LEN(C180)-2),'cards-dc.json'!$C:$E,3,FALSE),"")</f>
        <v/>
      </c>
      <c r="E180" s="23"/>
      <c r="F180" s="10" t="str">
        <f>IF(E180="","",IFERROR(INDEX('cards-dc.json'!C:C,(MATCH(E180&amp;"*",'cards-dc.json'!A:A,1)),1),"."))</f>
        <v/>
      </c>
      <c r="G180" s="10" t="str">
        <f t="shared" si="5"/>
        <v>.</v>
      </c>
    </row>
    <row r="181" spans="2:7" x14ac:dyDescent="0.25">
      <c r="B181" s="23"/>
      <c r="C181" s="22" t="str">
        <f>IFERROR(B181&amp;" "&amp;VLOOKUP(E181,'cards-dc.json'!A:C,3,FALSE),"")</f>
        <v/>
      </c>
      <c r="D181" s="84" t="str">
        <f>IFERROR(VLOOKUP(RIGHT(C181,LEN(C181)-2),'cards-dc.json'!$C:$E,3,FALSE),"")</f>
        <v/>
      </c>
      <c r="E181" s="23"/>
      <c r="F181" s="10" t="str">
        <f>IF(E181="","",IFERROR(INDEX('cards-dc.json'!C:C,(MATCH(E181&amp;"*",'cards-dc.json'!A:A,1)),1),"."))</f>
        <v/>
      </c>
      <c r="G181" s="10" t="str">
        <f t="shared" si="5"/>
        <v>.</v>
      </c>
    </row>
    <row r="182" spans="2:7" x14ac:dyDescent="0.25">
      <c r="B182" s="23"/>
      <c r="C182" s="22" t="str">
        <f>IFERROR(B182&amp;" "&amp;VLOOKUP(E182,'cards-dc.json'!A:C,3,FALSE),"")</f>
        <v/>
      </c>
      <c r="D182" s="84" t="str">
        <f>IFERROR(VLOOKUP(RIGHT(C182,LEN(C182)-2),'cards-dc.json'!$C:$E,3,FALSE),"")</f>
        <v/>
      </c>
      <c r="E182" s="23"/>
      <c r="F182" s="10" t="str">
        <f>IF(E182="","",IFERROR(INDEX('cards-dc.json'!C:C,(MATCH(E182&amp;"*",'cards-dc.json'!A:A,1)),1),"."))</f>
        <v/>
      </c>
      <c r="G182" s="10" t="str">
        <f t="shared" si="5"/>
        <v>.</v>
      </c>
    </row>
    <row r="183" spans="2:7" x14ac:dyDescent="0.25">
      <c r="B183" s="23"/>
      <c r="C183" s="22" t="str">
        <f>IFERROR(B183&amp;" "&amp;VLOOKUP(E183,'cards-dc.json'!A:C,3,FALSE),"")</f>
        <v/>
      </c>
      <c r="D183" s="84" t="str">
        <f>IFERROR(VLOOKUP(RIGHT(C183,LEN(C183)-2),'cards-dc.json'!$C:$E,3,FALSE),"")</f>
        <v/>
      </c>
      <c r="E183" s="23"/>
      <c r="F183" s="10" t="str">
        <f>IF(E183="","",IFERROR(INDEX('cards-dc.json'!C:C,(MATCH(E183&amp;"*",'cards-dc.json'!A:A,1)),1),"."))</f>
        <v/>
      </c>
      <c r="G183" s="10" t="str">
        <f t="shared" si="5"/>
        <v>.</v>
      </c>
    </row>
    <row r="184" spans="2:7" x14ac:dyDescent="0.25">
      <c r="B184" s="23"/>
      <c r="C184" s="22" t="str">
        <f>IFERROR(B184&amp;" "&amp;VLOOKUP(E184,'cards-dc.json'!A:C,3,FALSE),"")</f>
        <v/>
      </c>
      <c r="D184" s="84" t="str">
        <f>IFERROR(VLOOKUP(RIGHT(C184,LEN(C184)-2),'cards-dc.json'!$C:$E,3,FALSE),"")</f>
        <v/>
      </c>
      <c r="E184" s="23"/>
      <c r="F184" s="10" t="str">
        <f>IF(E184="","",IFERROR(INDEX('cards-dc.json'!C:C,(MATCH(E184&amp;"*",'cards-dc.json'!A:A,1)),1),"."))</f>
        <v/>
      </c>
      <c r="G184" s="10" t="str">
        <f t="shared" si="5"/>
        <v>.</v>
      </c>
    </row>
    <row r="185" spans="2:7" x14ac:dyDescent="0.25">
      <c r="B185" s="23"/>
      <c r="C185" s="22" t="str">
        <f>IFERROR(B185&amp;" "&amp;VLOOKUP(E185,'cards-dc.json'!A:C,3,FALSE),"")</f>
        <v/>
      </c>
      <c r="D185" s="84" t="str">
        <f>IFERROR(VLOOKUP(RIGHT(C185,LEN(C185)-2),'cards-dc.json'!$C:$E,3,FALSE),"")</f>
        <v/>
      </c>
      <c r="E185" s="23"/>
      <c r="F185" s="10" t="str">
        <f>IF(E185="","",IFERROR(INDEX('cards-dc.json'!C:C,(MATCH(E185&amp;"*",'cards-dc.json'!A:A,1)),1),"."))</f>
        <v/>
      </c>
      <c r="G185" s="10" t="str">
        <f t="shared" si="5"/>
        <v>.</v>
      </c>
    </row>
    <row r="186" spans="2:7" x14ac:dyDescent="0.25">
      <c r="B186" s="23"/>
      <c r="C186" s="22" t="str">
        <f>IFERROR(B186&amp;" "&amp;VLOOKUP(E186,'cards-dc.json'!A:C,3,FALSE),"")</f>
        <v/>
      </c>
      <c r="D186" s="84" t="str">
        <f>IFERROR(VLOOKUP(RIGHT(C186,LEN(C186)-2),'cards-dc.json'!$C:$E,3,FALSE),"")</f>
        <v/>
      </c>
      <c r="E186" s="23"/>
      <c r="F186" s="10" t="str">
        <f>IF(E186="","",IFERROR(INDEX('cards-dc.json'!C:C,(MATCH(E186&amp;"*",'cards-dc.json'!A:A,1)),1),"."))</f>
        <v/>
      </c>
      <c r="G186" s="10" t="str">
        <f t="shared" si="5"/>
        <v>.</v>
      </c>
    </row>
    <row r="187" spans="2:7" x14ac:dyDescent="0.25">
      <c r="B187" s="23"/>
      <c r="C187" s="22" t="str">
        <f>IFERROR(B187&amp;" "&amp;VLOOKUP(E187,'cards-dc.json'!A:C,3,FALSE),"")</f>
        <v/>
      </c>
      <c r="D187" s="84" t="str">
        <f>IFERROR(VLOOKUP(RIGHT(C187,LEN(C187)-2),'cards-dc.json'!$C:$E,3,FALSE),"")</f>
        <v/>
      </c>
      <c r="E187" s="23"/>
      <c r="F187" s="10" t="str">
        <f>IF(E187="","",IFERROR(INDEX('cards-dc.json'!C:C,(MATCH(E187&amp;"*",'cards-dc.json'!A:A,1)),1),"."))</f>
        <v/>
      </c>
      <c r="G187" s="10" t="str">
        <f t="shared" si="5"/>
        <v>.</v>
      </c>
    </row>
    <row r="188" spans="2:7" x14ac:dyDescent="0.25">
      <c r="B188" s="23"/>
      <c r="C188" s="22" t="str">
        <f>IFERROR(B188&amp;" "&amp;VLOOKUP(E188,'cards-dc.json'!A:C,3,FALSE),"")</f>
        <v/>
      </c>
      <c r="D188" s="84" t="str">
        <f>IFERROR(VLOOKUP(RIGHT(C188,LEN(C188)-2),'cards-dc.json'!$C:$E,3,FALSE),"")</f>
        <v/>
      </c>
      <c r="E188" s="23"/>
      <c r="F188" s="10" t="str">
        <f>IF(E188="","",IFERROR(INDEX('cards-dc.json'!C:C,(MATCH(E188&amp;"*",'cards-dc.json'!A:A,1)),1),"."))</f>
        <v/>
      </c>
      <c r="G188" s="10" t="str">
        <f t="shared" si="5"/>
        <v>.</v>
      </c>
    </row>
    <row r="189" spans="2:7" x14ac:dyDescent="0.25">
      <c r="B189" s="23"/>
      <c r="C189" s="22" t="str">
        <f>IFERROR(B189&amp;" "&amp;VLOOKUP(E189,'cards-dc.json'!A:C,3,FALSE),"")</f>
        <v/>
      </c>
      <c r="D189" s="84" t="str">
        <f>IFERROR(VLOOKUP(RIGHT(C189,LEN(C189)-2),'cards-dc.json'!$C:$E,3,FALSE),"")</f>
        <v/>
      </c>
      <c r="E189" s="23"/>
      <c r="F189" s="10" t="str">
        <f>IF(E189="","",IFERROR(INDEX('cards-dc.json'!C:C,(MATCH(E189&amp;"*",'cards-dc.json'!A:A,1)),1),"."))</f>
        <v/>
      </c>
      <c r="G189" s="10" t="str">
        <f t="shared" si="5"/>
        <v>.</v>
      </c>
    </row>
    <row r="190" spans="2:7" x14ac:dyDescent="0.25">
      <c r="C190" s="58"/>
      <c r="E190" s="58"/>
    </row>
    <row r="191" spans="2:7" x14ac:dyDescent="0.25">
      <c r="B191" s="7" t="s">
        <v>8541</v>
      </c>
      <c r="C191" t="s">
        <v>8541</v>
      </c>
    </row>
    <row r="192" spans="2:7" x14ac:dyDescent="0.25">
      <c r="B192" s="8" t="s">
        <v>8592</v>
      </c>
      <c r="C192" s="69" t="str">
        <f>IFERROR(B192&amp;" "&amp;VLOOKUP(E192,'cards-dc.json'!A:C,3,FALSE),"")</f>
        <v/>
      </c>
      <c r="E192" s="69"/>
      <c r="F192" s="10" t="str">
        <f>IF(E192="","",IFERROR(INDEX('cards-dc.json'!C:C,(MATCH(E192&amp;"*",'cards-dc.json'!A:A,1)),1),"."))</f>
        <v/>
      </c>
      <c r="G192" s="10" t="str">
        <f t="shared" ref="G192:G212" si="6">IFERROR(LEFT(F192,LEN(F192)-5),".")</f>
        <v>.</v>
      </c>
    </row>
    <row r="193" spans="3:7" x14ac:dyDescent="0.25">
      <c r="C193" s="69" t="str">
        <f>IFERROR(B193&amp;" "&amp;VLOOKUP(E193,'cards-dc.json'!A:C,3,FALSE),"")</f>
        <v/>
      </c>
      <c r="E193" s="69"/>
      <c r="F193" s="10" t="str">
        <f>IF(E193="","",IFERROR(INDEX('cards-dc.json'!C:C,(MATCH(E193&amp;"*",'cards-dc.json'!A:A,1)),1),"."))</f>
        <v/>
      </c>
      <c r="G193" s="10" t="str">
        <f t="shared" si="6"/>
        <v>.</v>
      </c>
    </row>
    <row r="194" spans="3:7" x14ac:dyDescent="0.25">
      <c r="C194" s="69" t="str">
        <f>IFERROR(B194&amp;" "&amp;VLOOKUP(E194,'cards-dc.json'!A:C,3,FALSE),"")</f>
        <v/>
      </c>
      <c r="E194" s="69"/>
      <c r="F194" s="10" t="str">
        <f>IF(E194="","",IFERROR(INDEX('cards-dc.json'!C:C,(MATCH(E194&amp;"*",'cards-dc.json'!A:A,1)),1),"."))</f>
        <v/>
      </c>
      <c r="G194" s="10" t="str">
        <f t="shared" si="6"/>
        <v>.</v>
      </c>
    </row>
    <row r="195" spans="3:7" x14ac:dyDescent="0.25">
      <c r="C195" s="69" t="str">
        <f>IFERROR(B195&amp;" "&amp;VLOOKUP(E195,'cards-dc.json'!A:C,3,FALSE),"")</f>
        <v/>
      </c>
      <c r="E195" s="69"/>
      <c r="F195" s="10" t="str">
        <f>IF(E195="","",IFERROR(INDEX('cards-dc.json'!C:C,(MATCH(E195&amp;"*",'cards-dc.json'!A:A,1)),1),"."))</f>
        <v/>
      </c>
      <c r="G195" s="10" t="str">
        <f t="shared" si="6"/>
        <v>.</v>
      </c>
    </row>
    <row r="196" spans="3:7" x14ac:dyDescent="0.25">
      <c r="C196" s="69" t="str">
        <f>IFERROR(B196&amp;" "&amp;VLOOKUP(E196,'cards-dc.json'!A:C,3,FALSE),"")</f>
        <v/>
      </c>
      <c r="E196" s="69"/>
      <c r="F196" s="10" t="str">
        <f>IF(E196="","",IFERROR(INDEX('cards-dc.json'!C:C,(MATCH(E196&amp;"*",'cards-dc.json'!A:A,1)),1),"."))</f>
        <v/>
      </c>
      <c r="G196" s="10" t="str">
        <f t="shared" si="6"/>
        <v>.</v>
      </c>
    </row>
    <row r="197" spans="3:7" x14ac:dyDescent="0.25">
      <c r="C197" s="69" t="str">
        <f>IFERROR(B197&amp;" "&amp;VLOOKUP(E197,'cards-dc.json'!A:C,3,FALSE),"")</f>
        <v/>
      </c>
      <c r="E197" s="69"/>
      <c r="F197" s="10" t="str">
        <f>IF(E197="","",IFERROR(INDEX('cards-dc.json'!C:C,(MATCH(E197&amp;"*",'cards-dc.json'!A:A,1)),1),"."))</f>
        <v/>
      </c>
      <c r="G197" s="10" t="str">
        <f t="shared" si="6"/>
        <v>.</v>
      </c>
    </row>
    <row r="198" spans="3:7" x14ac:dyDescent="0.25">
      <c r="C198" s="69" t="str">
        <f>IFERROR(B198&amp;" "&amp;VLOOKUP(E198,'cards-dc.json'!A:C,3,FALSE),"")</f>
        <v/>
      </c>
      <c r="E198" s="69"/>
      <c r="F198" s="10" t="str">
        <f>IF(E198="","",IFERROR(INDEX('cards-dc.json'!C:C,(MATCH(E198&amp;"*",'cards-dc.json'!A:A,1)),1),"."))</f>
        <v/>
      </c>
      <c r="G198" s="10" t="str">
        <f t="shared" si="6"/>
        <v>.</v>
      </c>
    </row>
    <row r="199" spans="3:7" x14ac:dyDescent="0.25">
      <c r="C199" s="69" t="str">
        <f>IFERROR(B199&amp;" "&amp;VLOOKUP(E199,'cards-dc.json'!A:C,3,FALSE),"")</f>
        <v/>
      </c>
      <c r="E199" s="69"/>
      <c r="F199" s="10" t="str">
        <f>IF(E199="","",IFERROR(INDEX('cards-dc.json'!C:C,(MATCH(E199&amp;"*",'cards-dc.json'!A:A,1)),1),"."))</f>
        <v/>
      </c>
      <c r="G199" s="10" t="str">
        <f t="shared" si="6"/>
        <v>.</v>
      </c>
    </row>
    <row r="200" spans="3:7" x14ac:dyDescent="0.25">
      <c r="C200" s="69" t="str">
        <f>IFERROR(B200&amp;" "&amp;VLOOKUP(E200,'cards-dc.json'!A:C,3,FALSE),"")</f>
        <v/>
      </c>
      <c r="E200" s="69"/>
      <c r="F200" s="10" t="str">
        <f>IF(E200="","",IFERROR(INDEX('cards-dc.json'!C:C,(MATCH(E200&amp;"*",'cards-dc.json'!A:A,1)),1),"."))</f>
        <v/>
      </c>
      <c r="G200" s="10" t="str">
        <f t="shared" si="6"/>
        <v>.</v>
      </c>
    </row>
    <row r="201" spans="3:7" x14ac:dyDescent="0.25">
      <c r="C201" s="69" t="str">
        <f>IFERROR(B201&amp;" "&amp;VLOOKUP(E201,'cards-dc.json'!A:C,3,FALSE),"")</f>
        <v/>
      </c>
      <c r="E201" s="69"/>
      <c r="F201" s="10" t="str">
        <f>IF(E201="","",IFERROR(INDEX('cards-dc.json'!C:C,(MATCH(E201&amp;"*",'cards-dc.json'!A:A,1)),1),"."))</f>
        <v/>
      </c>
      <c r="G201" s="10" t="str">
        <f t="shared" si="6"/>
        <v>.</v>
      </c>
    </row>
    <row r="202" spans="3:7" x14ac:dyDescent="0.25">
      <c r="C202" s="69" t="str">
        <f>IFERROR(B202&amp;" "&amp;VLOOKUP(E202,'cards-dc.json'!A:C,3,FALSE),"")</f>
        <v/>
      </c>
      <c r="E202" s="69"/>
      <c r="F202" s="10" t="str">
        <f>IF(E202="","",IFERROR(INDEX('cards-dc.json'!C:C,(MATCH(E202&amp;"*",'cards-dc.json'!A:A,1)),1),"."))</f>
        <v/>
      </c>
      <c r="G202" s="10" t="str">
        <f t="shared" si="6"/>
        <v>.</v>
      </c>
    </row>
    <row r="203" spans="3:7" x14ac:dyDescent="0.25">
      <c r="C203" s="69" t="str">
        <f>IFERROR(B203&amp;" "&amp;VLOOKUP(E203,'cards-dc.json'!A:C,3,FALSE),"")</f>
        <v/>
      </c>
      <c r="E203" s="69"/>
      <c r="F203" s="10" t="str">
        <f>IF(E203="","",IFERROR(INDEX('cards-dc.json'!C:C,(MATCH(E203&amp;"*",'cards-dc.json'!A:A,1)),1),"."))</f>
        <v/>
      </c>
      <c r="G203" s="10" t="str">
        <f t="shared" si="6"/>
        <v>.</v>
      </c>
    </row>
    <row r="204" spans="3:7" x14ac:dyDescent="0.25">
      <c r="C204" s="69" t="str">
        <f>IFERROR(B204&amp;" "&amp;VLOOKUP(E204,'cards-dc.json'!A:C,3,FALSE),"")</f>
        <v/>
      </c>
      <c r="E204" s="69"/>
      <c r="F204" s="10" t="str">
        <f>IF(E204="","",IFERROR(INDEX('cards-dc.json'!C:C,(MATCH(E204&amp;"*",'cards-dc.json'!A:A,1)),1),"."))</f>
        <v/>
      </c>
      <c r="G204" s="10" t="str">
        <f t="shared" si="6"/>
        <v>.</v>
      </c>
    </row>
    <row r="205" spans="3:7" x14ac:dyDescent="0.25">
      <c r="C205" s="69" t="str">
        <f>IFERROR(B205&amp;" "&amp;VLOOKUP(E205,'cards-dc.json'!A:C,3,FALSE),"")</f>
        <v/>
      </c>
      <c r="E205" s="69"/>
      <c r="F205" s="10" t="str">
        <f>IF(E205="","",IFERROR(INDEX('cards-dc.json'!C:C,(MATCH(E205&amp;"*",'cards-dc.json'!A:A,1)),1),"."))</f>
        <v/>
      </c>
      <c r="G205" s="10" t="str">
        <f t="shared" si="6"/>
        <v>.</v>
      </c>
    </row>
    <row r="206" spans="3:7" x14ac:dyDescent="0.25">
      <c r="C206" s="69" t="str">
        <f>IFERROR(B206&amp;" "&amp;VLOOKUP(E206,'cards-dc.json'!A:C,3,FALSE),"")</f>
        <v/>
      </c>
      <c r="E206" s="69"/>
      <c r="F206" s="10" t="str">
        <f>IF(E206="","",IFERROR(INDEX('cards-dc.json'!C:C,(MATCH(E206&amp;"*",'cards-dc.json'!A:A,1)),1),"."))</f>
        <v/>
      </c>
      <c r="G206" s="10" t="str">
        <f t="shared" si="6"/>
        <v>.</v>
      </c>
    </row>
    <row r="207" spans="3:7" x14ac:dyDescent="0.25">
      <c r="C207" s="69" t="str">
        <f>IFERROR(B207&amp;" "&amp;VLOOKUP(E207,'cards-dc.json'!A:C,3,FALSE),"")</f>
        <v/>
      </c>
      <c r="E207" s="69"/>
      <c r="F207" s="10" t="str">
        <f>IF(E207="","",IFERROR(INDEX('cards-dc.json'!C:C,(MATCH(E207&amp;"*",'cards-dc.json'!A:A,1)),1),"."))</f>
        <v/>
      </c>
      <c r="G207" s="10" t="str">
        <f t="shared" si="6"/>
        <v>.</v>
      </c>
    </row>
    <row r="208" spans="3:7" x14ac:dyDescent="0.25">
      <c r="C208" s="69" t="str">
        <f>IFERROR(B208&amp;" "&amp;VLOOKUP(E208,'cards-dc.json'!A:C,3,FALSE),"")</f>
        <v/>
      </c>
      <c r="E208" s="69"/>
      <c r="F208" s="10" t="str">
        <f>IF(E208="","",IFERROR(INDEX('cards-dc.json'!C:C,(MATCH(E208&amp;"*",'cards-dc.json'!A:A,1)),1),"."))</f>
        <v/>
      </c>
      <c r="G208" s="10" t="str">
        <f t="shared" si="6"/>
        <v>.</v>
      </c>
    </row>
    <row r="209" spans="3:7" x14ac:dyDescent="0.25">
      <c r="C209" s="69" t="str">
        <f>IFERROR(B209&amp;" "&amp;VLOOKUP(E209,'cards-dc.json'!A:C,3,FALSE),"")</f>
        <v/>
      </c>
      <c r="E209" s="69"/>
      <c r="F209" s="10" t="str">
        <f>IF(E209="","",IFERROR(INDEX('cards-dc.json'!C:C,(MATCH(E209&amp;"*",'cards-dc.json'!A:A,1)),1),"."))</f>
        <v/>
      </c>
      <c r="G209" s="10" t="str">
        <f t="shared" si="6"/>
        <v>.</v>
      </c>
    </row>
    <row r="210" spans="3:7" x14ac:dyDescent="0.25">
      <c r="C210" s="69" t="str">
        <f>IFERROR(B210&amp;" "&amp;VLOOKUP(E210,'cards-dc.json'!A:C,3,FALSE),"")</f>
        <v/>
      </c>
      <c r="E210" s="69"/>
      <c r="F210" s="10" t="str">
        <f>IF(E210="","",IFERROR(INDEX('cards-dc.json'!C:C,(MATCH(E210&amp;"*",'cards-dc.json'!A:A,1)),1),"."))</f>
        <v/>
      </c>
      <c r="G210" s="10" t="str">
        <f t="shared" si="6"/>
        <v>.</v>
      </c>
    </row>
    <row r="211" spans="3:7" x14ac:dyDescent="0.25">
      <c r="C211" s="69" t="str">
        <f>IFERROR(B211&amp;" "&amp;VLOOKUP(E211,'cards-dc.json'!A:C,3,FALSE),"")</f>
        <v/>
      </c>
      <c r="E211" s="69"/>
      <c r="F211" s="10" t="str">
        <f>IF(E211="","",IFERROR(INDEX('cards-dc.json'!C:C,(MATCH(E211&amp;"*",'cards-dc.json'!A:A,1)),1),"."))</f>
        <v/>
      </c>
      <c r="G211" s="10" t="str">
        <f t="shared" si="6"/>
        <v>.</v>
      </c>
    </row>
    <row r="212" spans="3:7" x14ac:dyDescent="0.25">
      <c r="C212" s="69" t="str">
        <f>IFERROR(B212&amp;" "&amp;VLOOKUP(E212,'cards-dc.json'!A:C,3,FALSE),"")</f>
        <v/>
      </c>
      <c r="E212" s="69"/>
      <c r="F212" s="10" t="str">
        <f>IF(E212="","",IFERROR(INDEX('cards-dc.json'!C:C,(MATCH(E212&amp;"*",'cards-dc.json'!A:A,1)),1),"."))</f>
        <v/>
      </c>
      <c r="G212" s="10" t="str">
        <f t="shared" si="6"/>
        <v>.</v>
      </c>
    </row>
    <row r="225" spans="2:4" x14ac:dyDescent="0.25">
      <c r="C225" s="10"/>
      <c r="D225" s="77"/>
    </row>
    <row r="226" spans="2:4" x14ac:dyDescent="0.25">
      <c r="B226" s="59" t="str">
        <f>"TOTAL: "&amp;SUM(C227:C237)</f>
        <v>TOTAL: 19</v>
      </c>
      <c r="C226" s="60"/>
      <c r="D226" s="78">
        <f>SUM(C227:C230)</f>
        <v>9</v>
      </c>
    </row>
    <row r="227" spans="2:4" x14ac:dyDescent="0.25">
      <c r="B227" s="62" t="s">
        <v>8511</v>
      </c>
      <c r="C227" s="63">
        <f>SUMIF(D$4:D$189,D227&amp;"*",B$4:B$189)</f>
        <v>7</v>
      </c>
      <c r="D227" s="64" t="s">
        <v>3927</v>
      </c>
    </row>
    <row r="228" spans="2:4" x14ac:dyDescent="0.25">
      <c r="B228" s="62" t="s">
        <v>8520</v>
      </c>
      <c r="C228" s="63">
        <f t="shared" ref="C228:C237" si="7">SUMIF(D$4:D$189,D228&amp;"*",B$4:B$189)</f>
        <v>0</v>
      </c>
      <c r="D228" s="64" t="s">
        <v>3946</v>
      </c>
    </row>
    <row r="229" spans="2:4" x14ac:dyDescent="0.25">
      <c r="B229" s="62" t="s">
        <v>8518</v>
      </c>
      <c r="C229" s="63">
        <f t="shared" si="7"/>
        <v>1</v>
      </c>
      <c r="D229" s="64" t="s">
        <v>3936</v>
      </c>
    </row>
    <row r="230" spans="2:4" x14ac:dyDescent="0.25">
      <c r="B230" s="62" t="s">
        <v>8519</v>
      </c>
      <c r="C230" s="63">
        <f t="shared" si="7"/>
        <v>1</v>
      </c>
      <c r="D230" s="64" t="s">
        <v>3940</v>
      </c>
    </row>
    <row r="231" spans="2:4" x14ac:dyDescent="0.25">
      <c r="B231" s="62" t="s">
        <v>8512</v>
      </c>
      <c r="C231" s="63">
        <f t="shared" si="7"/>
        <v>2</v>
      </c>
      <c r="D231" s="64" t="s">
        <v>3926</v>
      </c>
    </row>
    <row r="232" spans="2:4" x14ac:dyDescent="0.25">
      <c r="B232" s="62" t="s">
        <v>8514</v>
      </c>
      <c r="C232" s="63">
        <f t="shared" si="7"/>
        <v>5</v>
      </c>
      <c r="D232" s="64" t="s">
        <v>3950</v>
      </c>
    </row>
    <row r="233" spans="2:4" x14ac:dyDescent="0.25">
      <c r="B233" s="62" t="s">
        <v>8513</v>
      </c>
      <c r="C233" s="63">
        <f t="shared" si="7"/>
        <v>3</v>
      </c>
      <c r="D233" s="64" t="s">
        <v>8515</v>
      </c>
    </row>
    <row r="234" spans="2:4" x14ac:dyDescent="0.25">
      <c r="B234" s="62" t="s">
        <v>8516</v>
      </c>
      <c r="C234" s="63">
        <f t="shared" si="7"/>
        <v>0</v>
      </c>
      <c r="D234" s="64" t="s">
        <v>8517</v>
      </c>
    </row>
    <row r="235" spans="2:4" x14ac:dyDescent="0.25">
      <c r="B235" s="62" t="s">
        <v>8521</v>
      </c>
      <c r="C235" s="63">
        <f t="shared" si="7"/>
        <v>0</v>
      </c>
      <c r="D235" s="64" t="s">
        <v>8524</v>
      </c>
    </row>
    <row r="236" spans="2:4" x14ac:dyDescent="0.25">
      <c r="B236" s="62" t="s">
        <v>8522</v>
      </c>
      <c r="C236" s="67">
        <f t="shared" si="7"/>
        <v>0</v>
      </c>
      <c r="D236" s="64" t="s">
        <v>8525</v>
      </c>
    </row>
    <row r="237" spans="2:4" x14ac:dyDescent="0.25">
      <c r="B237" s="65" t="s">
        <v>8523</v>
      </c>
      <c r="C237" s="68">
        <f t="shared" si="7"/>
        <v>0</v>
      </c>
      <c r="D237" s="66" t="s">
        <v>8526</v>
      </c>
    </row>
    <row r="241" spans="2:3" x14ac:dyDescent="0.25">
      <c r="B241" t="s">
        <v>9015</v>
      </c>
      <c r="C241" s="10">
        <f>SUMIF(C$4:C$189,B241,B$4:B$189)</f>
        <v>10</v>
      </c>
    </row>
    <row r="242" spans="2:3" x14ac:dyDescent="0.25">
      <c r="B242" t="s">
        <v>9013</v>
      </c>
      <c r="C242" s="10">
        <f t="shared" ref="C242:C265" si="8">SUMIF(C$4:C$189,B242,B$4:B$189)</f>
        <v>0</v>
      </c>
    </row>
    <row r="243" spans="2:3" x14ac:dyDescent="0.25">
      <c r="B243" t="s">
        <v>9000</v>
      </c>
      <c r="C243" s="10">
        <f t="shared" si="8"/>
        <v>1</v>
      </c>
    </row>
    <row r="244" spans="2:3" x14ac:dyDescent="0.25">
      <c r="B244" t="s">
        <v>8993</v>
      </c>
      <c r="C244" s="10">
        <f t="shared" si="8"/>
        <v>1</v>
      </c>
    </row>
    <row r="245" spans="2:3" x14ac:dyDescent="0.25">
      <c r="B245" t="s">
        <v>9005</v>
      </c>
      <c r="C245" s="10">
        <f t="shared" si="8"/>
        <v>4</v>
      </c>
    </row>
    <row r="246" spans="2:3" x14ac:dyDescent="0.25">
      <c r="B246" t="s">
        <v>8994</v>
      </c>
      <c r="C246" s="10">
        <f t="shared" si="8"/>
        <v>0</v>
      </c>
    </row>
    <row r="247" spans="2:3" x14ac:dyDescent="0.25">
      <c r="B247" s="8" t="s">
        <v>9016</v>
      </c>
      <c r="C247" s="76">
        <f t="shared" si="8"/>
        <v>1</v>
      </c>
    </row>
    <row r="248" spans="2:3" x14ac:dyDescent="0.25">
      <c r="B248" t="s">
        <v>9002</v>
      </c>
      <c r="C248" s="10">
        <f t="shared" si="8"/>
        <v>0</v>
      </c>
    </row>
    <row r="249" spans="2:3" x14ac:dyDescent="0.25">
      <c r="B249" t="s">
        <v>8999</v>
      </c>
      <c r="C249" s="10">
        <f t="shared" si="8"/>
        <v>0</v>
      </c>
    </row>
    <row r="250" spans="2:3" x14ac:dyDescent="0.25">
      <c r="B250" t="s">
        <v>9008</v>
      </c>
      <c r="C250" s="10">
        <f t="shared" si="8"/>
        <v>0</v>
      </c>
    </row>
    <row r="251" spans="2:3" x14ac:dyDescent="0.25">
      <c r="B251" t="s">
        <v>9009</v>
      </c>
      <c r="C251" s="10">
        <f t="shared" si="8"/>
        <v>0</v>
      </c>
    </row>
    <row r="252" spans="2:3" x14ac:dyDescent="0.25">
      <c r="B252" s="8" t="s">
        <v>9006</v>
      </c>
      <c r="C252" s="76">
        <f t="shared" si="8"/>
        <v>0</v>
      </c>
    </row>
    <row r="253" spans="2:3" x14ac:dyDescent="0.25">
      <c r="B253" t="s">
        <v>9003</v>
      </c>
      <c r="C253" s="10">
        <f t="shared" si="8"/>
        <v>0</v>
      </c>
    </row>
    <row r="254" spans="2:3" x14ac:dyDescent="0.25">
      <c r="B254" t="s">
        <v>9014</v>
      </c>
      <c r="C254" s="10">
        <f t="shared" si="8"/>
        <v>0</v>
      </c>
    </row>
    <row r="255" spans="2:3" x14ac:dyDescent="0.25">
      <c r="B255" t="s">
        <v>9017</v>
      </c>
      <c r="C255" s="10">
        <f t="shared" si="8"/>
        <v>0</v>
      </c>
    </row>
    <row r="256" spans="2:3" x14ac:dyDescent="0.25">
      <c r="B256" t="s">
        <v>9011</v>
      </c>
      <c r="C256" s="10">
        <f t="shared" si="8"/>
        <v>0</v>
      </c>
    </row>
    <row r="257" spans="2:3" x14ac:dyDescent="0.25">
      <c r="B257" s="8" t="s">
        <v>9004</v>
      </c>
      <c r="C257" s="76">
        <f t="shared" si="8"/>
        <v>0</v>
      </c>
    </row>
    <row r="258" spans="2:3" x14ac:dyDescent="0.25">
      <c r="B258" t="s">
        <v>9012</v>
      </c>
      <c r="C258" s="10">
        <f t="shared" si="8"/>
        <v>0</v>
      </c>
    </row>
    <row r="259" spans="2:3" x14ac:dyDescent="0.25">
      <c r="B259" t="s">
        <v>8998</v>
      </c>
      <c r="C259" s="10">
        <f t="shared" si="8"/>
        <v>0</v>
      </c>
    </row>
    <row r="260" spans="2:3" x14ac:dyDescent="0.25">
      <c r="B260" t="s">
        <v>8995</v>
      </c>
      <c r="C260" s="10">
        <f t="shared" si="8"/>
        <v>0</v>
      </c>
    </row>
    <row r="261" spans="2:3" x14ac:dyDescent="0.25">
      <c r="B261" t="s">
        <v>9001</v>
      </c>
      <c r="C261" s="10">
        <f t="shared" si="8"/>
        <v>0</v>
      </c>
    </row>
    <row r="262" spans="2:3" x14ac:dyDescent="0.25">
      <c r="B262" t="s">
        <v>8996</v>
      </c>
      <c r="C262" s="10">
        <f t="shared" si="8"/>
        <v>0</v>
      </c>
    </row>
    <row r="263" spans="2:3" x14ac:dyDescent="0.25">
      <c r="B263" t="s">
        <v>8997</v>
      </c>
      <c r="C263" s="10">
        <f t="shared" si="8"/>
        <v>0</v>
      </c>
    </row>
    <row r="264" spans="2:3" x14ac:dyDescent="0.25">
      <c r="B264" t="s">
        <v>9007</v>
      </c>
      <c r="C264" s="10">
        <f t="shared" si="8"/>
        <v>0</v>
      </c>
    </row>
    <row r="265" spans="2:3" x14ac:dyDescent="0.25">
      <c r="B265" t="s">
        <v>9010</v>
      </c>
      <c r="C265" s="10">
        <f t="shared" si="8"/>
        <v>0</v>
      </c>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K265"/>
  <sheetViews>
    <sheetView workbookViewId="0">
      <selection activeCell="E4" sqref="E4"/>
    </sheetView>
  </sheetViews>
  <sheetFormatPr defaultRowHeight="15" x14ac:dyDescent="0.25"/>
  <cols>
    <col min="1" max="1" width="4" customWidth="1"/>
    <col min="2" max="2" width="11.140625" bestFit="1" customWidth="1"/>
    <col min="3" max="3" width="34.28515625" customWidth="1"/>
    <col min="4" max="4" width="7.42578125" bestFit="1" customWidth="1"/>
    <col min="5" max="5" width="34.28515625" customWidth="1"/>
    <col min="6" max="6" width="41.140625" bestFit="1" customWidth="1"/>
    <col min="7" max="7" width="34.28515625" customWidth="1"/>
    <col min="8" max="8" width="11" customWidth="1"/>
    <col min="9" max="9" width="44.5703125" customWidth="1"/>
    <col min="10" max="10" width="6.7109375" customWidth="1"/>
    <col min="11" max="28" width="34.28515625" customWidth="1"/>
  </cols>
  <sheetData>
    <row r="1" spans="2:9" x14ac:dyDescent="0.25">
      <c r="C1" s="21" t="str">
        <f>"game start deck count:  "&amp;SUM(B41:B80)+SUM(B84:B123)+SUM(B23:B37)</f>
        <v>game start deck count:  0</v>
      </c>
      <c r="D1" s="24"/>
      <c r="E1" s="24" t="str">
        <f>"CHARACTERS:   "&amp;SUM(B23:B37)</f>
        <v>CHARACTERS:   0</v>
      </c>
      <c r="F1" s="25" t="str">
        <f>"RESOURCES:   "&amp;SUM(B41:B80)</f>
        <v>RESOURCES:   0</v>
      </c>
      <c r="G1" s="26" t="str">
        <f>"SIDEBOARD:   "&amp;SUM(B127:B166)</f>
        <v>SIDEBOARD:   0</v>
      </c>
    </row>
    <row r="2" spans="2:9" x14ac:dyDescent="0.25">
      <c r="B2" s="7" t="s">
        <v>3794</v>
      </c>
      <c r="C2" t="s">
        <v>3794</v>
      </c>
      <c r="D2" s="27"/>
      <c r="E2" s="27"/>
      <c r="F2" s="28" t="str">
        <f>"HAZARDS:   "&amp;SUM(B84:B123)</f>
        <v>HAZARDS:   0</v>
      </c>
      <c r="G2" s="29" t="str">
        <f>"FW-DC-SB:   "&amp;SUM(B170:B188)</f>
        <v>FW-DC-SB:   0</v>
      </c>
      <c r="I2" t="s">
        <v>9798</v>
      </c>
    </row>
    <row r="3" spans="2:9" x14ac:dyDescent="0.25">
      <c r="B3" s="8" t="s">
        <v>3797</v>
      </c>
      <c r="C3" s="3" t="str">
        <f>IFERROR(B3&amp;" "&amp;VLOOKUP(E3,'cards-dc.json'!A:C,3,FALSE),"")</f>
        <v/>
      </c>
      <c r="D3" s="8"/>
      <c r="E3" s="8" t="s">
        <v>3796</v>
      </c>
      <c r="F3" s="10"/>
      <c r="G3" s="10"/>
    </row>
    <row r="4" spans="2:9" x14ac:dyDescent="0.25">
      <c r="B4" s="6"/>
      <c r="C4" s="3" t="str">
        <f>IFERROR(B4&amp;" "&amp;VLOOKUP(E4,'cards-dc.json'!A:C,3,FALSE),"")</f>
        <v/>
      </c>
      <c r="D4" s="79" t="str">
        <f>IFERROR(VLOOKUP(RIGHT(C4,LEN(C4)-2),'cards-dc.json'!$C:$E,3,FALSE),"")</f>
        <v/>
      </c>
      <c r="E4" s="6"/>
      <c r="F4" s="10" t="str">
        <f>IF(E4="","",IFERROR(INDEX('cards-dc.json'!C:C,(MATCH(E4&amp;"*",'cards-dc.json'!A:A,1)),1),"."))</f>
        <v/>
      </c>
      <c r="G4" s="10" t="str">
        <f>IFERROR(LEFT(F4,LEN(F4)-5),".")</f>
        <v>.</v>
      </c>
      <c r="I4" t="s">
        <v>1379</v>
      </c>
    </row>
    <row r="5" spans="2:9" x14ac:dyDescent="0.25">
      <c r="B5" s="6"/>
      <c r="C5" s="3" t="str">
        <f>IFERROR(B5&amp;" "&amp;VLOOKUP(E5,'cards-dc.json'!A:C,3,FALSE),"")</f>
        <v/>
      </c>
      <c r="D5" s="79" t="str">
        <f>IFERROR(VLOOKUP(RIGHT(C5,LEN(C5)-2),'cards-dc.json'!$C:$E,3,FALSE),"")</f>
        <v/>
      </c>
      <c r="E5" s="6"/>
      <c r="F5" s="10" t="str">
        <f>IF(E5="","",IFERROR(INDEX('cards-dc.json'!C:C,(MATCH(E5&amp;"*",'cards-dc.json'!A:A,1)),1),"."))</f>
        <v/>
      </c>
      <c r="G5" s="10" t="str">
        <f>IFERROR(LEFT(F5,LEN(F5)-5),".")</f>
        <v>.</v>
      </c>
      <c r="I5" t="s">
        <v>1374</v>
      </c>
    </row>
    <row r="6" spans="2:9" x14ac:dyDescent="0.25">
      <c r="B6" s="6"/>
      <c r="C6" s="3" t="str">
        <f>IFERROR(B6&amp;" "&amp;VLOOKUP(E6,'cards-dc.json'!A:C,3,FALSE),"")</f>
        <v/>
      </c>
      <c r="D6" s="79" t="str">
        <f>IFERROR(VLOOKUP(RIGHT(C6,LEN(C6)-2),'cards-dc.json'!$C:$E,3,FALSE),"")</f>
        <v/>
      </c>
      <c r="E6" s="6"/>
      <c r="F6" s="10" t="str">
        <f>IF(E6="","",IFERROR(INDEX('cards-dc.json'!C:C,(MATCH(E6&amp;"*",'cards-dc.json'!A:A,1)),1),"."))</f>
        <v/>
      </c>
      <c r="G6" s="10" t="str">
        <f>IFERROR(LEFT(F6,LEN(F6)-5),".")</f>
        <v>.</v>
      </c>
      <c r="I6" t="s">
        <v>8889</v>
      </c>
    </row>
    <row r="7" spans="2:9" x14ac:dyDescent="0.25">
      <c r="B7" s="6"/>
      <c r="C7" s="3" t="str">
        <f>IFERROR(B7&amp;" "&amp;VLOOKUP(E7,'cards-dc.json'!A:C,3,FALSE),"")</f>
        <v/>
      </c>
      <c r="D7" s="79" t="str">
        <f>IFERROR(VLOOKUP(RIGHT(C7,LEN(C7)-2),'cards-dc.json'!$C:$E,3,FALSE),"")</f>
        <v/>
      </c>
      <c r="E7" s="6"/>
      <c r="F7" s="10" t="str">
        <f>IF(E7="","",IFERROR(INDEX('cards-dc.json'!C:C,(MATCH(E7&amp;"*",'cards-dc.json'!A:A,1)),1),"."))</f>
        <v/>
      </c>
      <c r="G7" s="10" t="str">
        <f>IFERROR(LEFT(F7,LEN(F7)-5),".")</f>
        <v>.</v>
      </c>
    </row>
    <row r="8" spans="2:9" x14ac:dyDescent="0.25">
      <c r="B8" s="6"/>
      <c r="C8" s="3" t="str">
        <f>IFERROR(B8&amp;" "&amp;VLOOKUP(E8,'cards-dc.json'!A:C,3,FALSE),"")</f>
        <v/>
      </c>
      <c r="D8" s="79" t="str">
        <f>IFERROR(VLOOKUP(RIGHT(C8,LEN(C8)-2),'cards-dc.json'!$C:$E,3,FALSE),"")</f>
        <v/>
      </c>
      <c r="E8" s="6"/>
      <c r="F8" s="10" t="str">
        <f>IF(E8="","",IFERROR(INDEX('cards-dc.json'!C:C,(MATCH(E8&amp;"*",'cards-dc.json'!A:A,1)),1),"."))</f>
        <v/>
      </c>
      <c r="G8" s="10" t="str">
        <f>IFERROR(LEFT(F8,LEN(F8)-5),".")</f>
        <v>.</v>
      </c>
    </row>
    <row r="9" spans="2:9" x14ac:dyDescent="0.25">
      <c r="B9" s="6"/>
      <c r="C9" s="3" t="str">
        <f>IFERROR(B9&amp;" "&amp;VLOOKUP(E9,'cards-dc.json'!A:C,3,FALSE),"")</f>
        <v/>
      </c>
      <c r="D9" s="79" t="str">
        <f>IFERROR(VLOOKUP(RIGHT(C9,LEN(C9)-2),'cards-dc.json'!$C:$E,3,FALSE),"")</f>
        <v/>
      </c>
      <c r="E9" s="6"/>
      <c r="F9" s="10" t="str">
        <f>IF(E9="","",IFERROR(INDEX('cards-dc.json'!C:C,(MATCH(E9&amp;"*",'cards-dc.json'!A:A,1)),1),"."))</f>
        <v/>
      </c>
      <c r="G9" s="10" t="str">
        <f>IFERROR(LEFT(F9,LEN(F9)-5),".")</f>
        <v>.</v>
      </c>
    </row>
    <row r="10" spans="2:9" x14ac:dyDescent="0.25">
      <c r="B10" s="6"/>
      <c r="C10" s="3" t="str">
        <f>IFERROR(B10&amp;" "&amp;VLOOKUP(E10,'cards-dc.json'!A:C,3,FALSE),"")</f>
        <v/>
      </c>
      <c r="D10" s="79" t="str">
        <f>IFERROR(VLOOKUP(RIGHT(C10,LEN(C10)-2),'cards-dc.json'!$C:$E,3,FALSE),"")</f>
        <v/>
      </c>
      <c r="E10" s="6"/>
      <c r="F10" s="10" t="str">
        <f>IF(E10="","",IFERROR(INDEX('cards-dc.json'!C:C,(MATCH(E10&amp;"*",'cards-dc.json'!A:A,1)),1),"."))</f>
        <v/>
      </c>
      <c r="G10" s="10" t="str">
        <f>IFERROR(LEFT(F10,LEN(F10)-5),".")</f>
        <v>.</v>
      </c>
    </row>
    <row r="11" spans="2:9" x14ac:dyDescent="0.25">
      <c r="B11" s="6"/>
      <c r="C11" s="3" t="str">
        <f>IFERROR(B11&amp;" "&amp;VLOOKUP(E11,'cards-dc.json'!A:C,3,FALSE),"")</f>
        <v/>
      </c>
      <c r="D11" s="79" t="str">
        <f>IFERROR(VLOOKUP(RIGHT(C11,LEN(C11)-2),'cards-dc.json'!$C:$E,3,FALSE),"")</f>
        <v/>
      </c>
      <c r="E11" s="6"/>
      <c r="F11" s="10" t="str">
        <f>IF(E11="","",IFERROR(INDEX('cards-dc.json'!C:C,(MATCH(E11&amp;"*",'cards-dc.json'!A:A,1)),1),"."))</f>
        <v/>
      </c>
      <c r="G11" s="10" t="str">
        <f>IFERROR(LEFT(F11,LEN(F11)-5),".")</f>
        <v>.</v>
      </c>
    </row>
    <row r="12" spans="2:9" x14ac:dyDescent="0.25">
      <c r="B12" s="6"/>
      <c r="C12" s="3" t="str">
        <f>IFERROR(B12&amp;" "&amp;VLOOKUP(E12,'cards-dc.json'!A:C,3,FALSE),"")</f>
        <v/>
      </c>
      <c r="D12" s="79" t="str">
        <f>IFERROR(VLOOKUP(RIGHT(C12,LEN(C12)-2),'cards-dc.json'!$C:$E,3,FALSE),"")</f>
        <v/>
      </c>
      <c r="E12" s="6"/>
      <c r="F12" s="10" t="str">
        <f>IF(E12="","",IFERROR(INDEX('cards-dc.json'!C:C,(MATCH(E12&amp;"*",'cards-dc.json'!A:A,1)),1),"."))</f>
        <v/>
      </c>
      <c r="G12" s="10" t="str">
        <f>IFERROR(LEFT(F12,LEN(F12)-5),".")</f>
        <v>.</v>
      </c>
    </row>
    <row r="13" spans="2:9" x14ac:dyDescent="0.25">
      <c r="B13" s="6"/>
      <c r="C13" s="3" t="str">
        <f>IFERROR(B13&amp;" "&amp;VLOOKUP(E13,'cards-dc.json'!A:C,3,FALSE),"")</f>
        <v/>
      </c>
      <c r="D13" s="79" t="str">
        <f>IFERROR(VLOOKUP(RIGHT(C13,LEN(C13)-2),'cards-dc.json'!$C:$E,3,FALSE),"")</f>
        <v/>
      </c>
      <c r="E13" s="6"/>
      <c r="F13" s="10" t="str">
        <f>IF(E13="","",IFERROR(INDEX('cards-dc.json'!C:C,(MATCH(E13&amp;"*",'cards-dc.json'!A:A,1)),1),"."))</f>
        <v/>
      </c>
      <c r="G13" s="10" t="str">
        <f>IFERROR(LEFT(F13,LEN(F13)-5),".")</f>
        <v>.</v>
      </c>
    </row>
    <row r="14" spans="2:9" x14ac:dyDescent="0.25">
      <c r="B14" s="6"/>
      <c r="C14" s="3" t="str">
        <f>IFERROR(B14&amp;" "&amp;VLOOKUP(E14,'cards-dc.json'!A:C,3,FALSE),"")</f>
        <v/>
      </c>
      <c r="D14" s="79" t="str">
        <f>IFERROR(VLOOKUP(RIGHT(C14,LEN(C14)-2),'cards-dc.json'!$C:$E,3,FALSE),"")</f>
        <v/>
      </c>
      <c r="E14" s="6"/>
      <c r="F14" s="10" t="str">
        <f>IF(E14="","",IFERROR(INDEX('cards-dc.json'!C:C,(MATCH(E14&amp;"*",'cards-dc.json'!A:A,1)),1),"."))</f>
        <v/>
      </c>
      <c r="G14" s="10" t="str">
        <f>IFERROR(LEFT(F14,LEN(F14)-5),".")</f>
        <v>.</v>
      </c>
    </row>
    <row r="15" spans="2:9" x14ac:dyDescent="0.25">
      <c r="B15" s="6"/>
      <c r="C15" s="3" t="str">
        <f>IFERROR(B15&amp;" "&amp;VLOOKUP(E15,'cards-dc.json'!A:C,3,FALSE),"")</f>
        <v/>
      </c>
      <c r="D15" s="79" t="str">
        <f>IFERROR(VLOOKUP(RIGHT(C15,LEN(C15)-2),'cards-dc.json'!$C:$E,3,FALSE),"")</f>
        <v/>
      </c>
      <c r="E15" s="6"/>
      <c r="F15" s="10" t="str">
        <f>IF(E15="","",IFERROR(INDEX('cards-dc.json'!C:C,(MATCH(E15&amp;"*",'cards-dc.json'!A:A,1)),1),"."))</f>
        <v/>
      </c>
      <c r="G15" s="10" t="str">
        <f>IFERROR(LEFT(F15,LEN(F15)-5),".")</f>
        <v>.</v>
      </c>
    </row>
    <row r="16" spans="2:9" x14ac:dyDescent="0.25">
      <c r="B16" s="6"/>
      <c r="C16" s="3" t="str">
        <f>IFERROR(B16&amp;" "&amp;VLOOKUP(E16,'cards-dc.json'!A:C,3,FALSE),"")</f>
        <v/>
      </c>
      <c r="D16" s="79" t="str">
        <f>IFERROR(VLOOKUP(RIGHT(C16,LEN(C16)-2),'cards-dc.json'!$C:$E,3,FALSE),"")</f>
        <v/>
      </c>
      <c r="E16" s="6"/>
      <c r="F16" s="10" t="str">
        <f>IF(E16="","",IFERROR(INDEX('cards-dc.json'!C:C,(MATCH(E16&amp;"*",'cards-dc.json'!A:A,1)),1),"."))</f>
        <v/>
      </c>
      <c r="G16" s="10" t="str">
        <f>IFERROR(LEFT(F16,LEN(F16)-5),".")</f>
        <v>.</v>
      </c>
      <c r="I16" t="s">
        <v>8877</v>
      </c>
    </row>
    <row r="17" spans="2:9" x14ac:dyDescent="0.25">
      <c r="B17" s="6"/>
      <c r="C17" s="3" t="str">
        <f>IFERROR(B17&amp;" "&amp;VLOOKUP(E17,'cards-dc.json'!A:C,3,FALSE),"")</f>
        <v/>
      </c>
      <c r="D17" s="79" t="str">
        <f>IFERROR(VLOOKUP(RIGHT(C17,LEN(C17)-2),'cards-dc.json'!$C:$E,3,FALSE),"")</f>
        <v/>
      </c>
      <c r="E17" s="6"/>
      <c r="F17" s="10" t="str">
        <f>IF(E17="","",IFERROR(INDEX('cards-dc.json'!C:C,(MATCH(E17&amp;"*",'cards-dc.json'!A:A,1)),1),"."))</f>
        <v/>
      </c>
      <c r="G17" s="10" t="str">
        <f>IFERROR(LEFT(F17,LEN(F17)-5),".")</f>
        <v>.</v>
      </c>
    </row>
    <row r="18" spans="2:9" x14ac:dyDescent="0.25">
      <c r="B18" s="6"/>
      <c r="C18" s="3" t="str">
        <f>IFERROR(B18&amp;" "&amp;VLOOKUP(E18,'cards-dc.json'!A:C,3,FALSE),"")</f>
        <v/>
      </c>
      <c r="D18" s="79" t="str">
        <f>IFERROR(VLOOKUP(RIGHT(C18,LEN(C18)-2),'cards-dc.json'!$C:$E,3,FALSE),"")</f>
        <v/>
      </c>
      <c r="E18" s="6"/>
      <c r="F18" s="10" t="str">
        <f>IF(E18="","",IFERROR(INDEX('cards-dc.json'!C:C,(MATCH(E18&amp;"*",'cards-dc.json'!A:A,1)),1),"."))</f>
        <v/>
      </c>
      <c r="G18" s="10" t="str">
        <f>IFERROR(LEFT(F18,LEN(F18)-5),".")</f>
        <v>.</v>
      </c>
    </row>
    <row r="19" spans="2:9" x14ac:dyDescent="0.25">
      <c r="B19" s="6"/>
      <c r="C19" s="3" t="str">
        <f>IFERROR(B19&amp;" "&amp;VLOOKUP(E19,'cards-dc.json'!A:C,3,FALSE),"")</f>
        <v/>
      </c>
      <c r="D19" s="79" t="str">
        <f>IFERROR(VLOOKUP(RIGHT(C19,LEN(C19)-2),'cards-dc.json'!$C:$E,3,FALSE),"")</f>
        <v/>
      </c>
      <c r="E19" s="6"/>
      <c r="F19" s="10" t="str">
        <f>IF(E19="","",IFERROR(INDEX('cards-dc.json'!C:C,(MATCH(E19&amp;"*",'cards-dc.json'!A:A,1)),1),"."))</f>
        <v/>
      </c>
      <c r="G19" s="10" t="str">
        <f>IFERROR(LEFT(F19,LEN(F19)-5),".")</f>
        <v>.</v>
      </c>
    </row>
    <row r="20" spans="2:9" x14ac:dyDescent="0.25">
      <c r="F20" s="10"/>
      <c r="G20" s="10"/>
    </row>
    <row r="21" spans="2:9" x14ac:dyDescent="0.25">
      <c r="B21" s="7" t="s">
        <v>3795</v>
      </c>
      <c r="C21" t="s">
        <v>9583</v>
      </c>
      <c r="F21" s="10"/>
      <c r="G21" s="10"/>
    </row>
    <row r="22" spans="2:9" x14ac:dyDescent="0.25">
      <c r="B22" s="8" t="str">
        <f>"Qty:  "&amp;SUM(B23:B37)</f>
        <v>Qty:  0</v>
      </c>
      <c r="C22" s="4" t="str">
        <f>IFERROR(B22&amp;" "&amp;VLOOKUP(E22,'cards-dc.json'!A:C,3,FALSE),"")</f>
        <v/>
      </c>
      <c r="D22" s="8"/>
      <c r="E22" s="8" t="s">
        <v>3796</v>
      </c>
      <c r="F22" s="10"/>
      <c r="G22" s="10"/>
      <c r="I22" t="s">
        <v>3796</v>
      </c>
    </row>
    <row r="23" spans="2:9" x14ac:dyDescent="0.25">
      <c r="B23" s="12"/>
      <c r="C23" s="4" t="str">
        <f>IFERROR(B23&amp;" "&amp;VLOOKUP(E23,'cards-dc.json'!A:C,3,FALSE),"")</f>
        <v/>
      </c>
      <c r="D23" s="80" t="str">
        <f>IFERROR(VLOOKUP(RIGHT(C23,LEN(C23)-2),'cards-dc.json'!$C:$E,3,FALSE),"")</f>
        <v/>
      </c>
      <c r="E23" s="12"/>
      <c r="F23" s="10" t="str">
        <f>IF(E23="","",IFERROR(INDEX('cards-dc.json'!C:C,(MATCH(E23&amp;"*",'cards-dc.json'!A:A,1)),1),"."))</f>
        <v/>
      </c>
      <c r="G23" s="10" t="str">
        <f>IFERROR(LEFT(F23,LEN(F23)-5),".")</f>
        <v>.</v>
      </c>
      <c r="I23" t="s">
        <v>8761</v>
      </c>
    </row>
    <row r="24" spans="2:9" x14ac:dyDescent="0.25">
      <c r="B24" s="12"/>
      <c r="C24" s="4" t="str">
        <f>IFERROR(B24&amp;" "&amp;VLOOKUP(E24,'cards-dc.json'!A:C,3,FALSE),"")</f>
        <v/>
      </c>
      <c r="D24" s="80" t="str">
        <f>IFERROR(VLOOKUP(RIGHT(C24,LEN(C24)-2),'cards-dc.json'!$C:$E,3,FALSE),"")</f>
        <v/>
      </c>
      <c r="E24" s="12"/>
      <c r="F24" s="10" t="str">
        <f>IF(E24="","",IFERROR(INDEX('cards-dc.json'!C:C,(MATCH(E24&amp;"*",'cards-dc.json'!A:A,1)),1),"."))</f>
        <v/>
      </c>
      <c r="G24" s="10" t="str">
        <f>IFERROR(LEFT(F24,LEN(F24)-5),".")</f>
        <v>.</v>
      </c>
    </row>
    <row r="25" spans="2:9" x14ac:dyDescent="0.25">
      <c r="B25" s="12"/>
      <c r="C25" s="4" t="str">
        <f>IFERROR(B25&amp;" "&amp;VLOOKUP(E25,'cards-dc.json'!A:C,3,FALSE),"")</f>
        <v/>
      </c>
      <c r="D25" s="80" t="str">
        <f>IFERROR(VLOOKUP(RIGHT(C25,LEN(C25)-2),'cards-dc.json'!$C:$E,3,FALSE),"")</f>
        <v/>
      </c>
      <c r="E25" s="12"/>
      <c r="F25" s="10" t="str">
        <f>IF(E25="","",IFERROR(INDEX('cards-dc.json'!C:C,(MATCH(E25&amp;"*",'cards-dc.json'!A:A,1)),1),"."))</f>
        <v/>
      </c>
      <c r="G25" s="10" t="str">
        <f>IFERROR(LEFT(F25,LEN(F25)-5),".")</f>
        <v>.</v>
      </c>
      <c r="I25" t="s">
        <v>1373</v>
      </c>
    </row>
    <row r="26" spans="2:9" x14ac:dyDescent="0.25">
      <c r="B26" s="12"/>
      <c r="C26" s="4" t="str">
        <f>IFERROR(B26&amp;" "&amp;VLOOKUP(E26,'cards-dc.json'!A:C,3,FALSE),"")</f>
        <v/>
      </c>
      <c r="D26" s="80" t="str">
        <f>IFERROR(VLOOKUP(RIGHT(C26,LEN(C26)-2),'cards-dc.json'!$C:$E,3,FALSE),"")</f>
        <v/>
      </c>
      <c r="E26" s="12"/>
      <c r="F26" s="10" t="str">
        <f>IF(E26="","",IFERROR(INDEX('cards-dc.json'!C:C,(MATCH(E26&amp;"*",'cards-dc.json'!A:A,1)),1),"."))</f>
        <v/>
      </c>
      <c r="G26" s="10" t="str">
        <f>IFERROR(LEFT(F26,LEN(F26)-5),".")</f>
        <v>.</v>
      </c>
      <c r="I26" t="s">
        <v>1371</v>
      </c>
    </row>
    <row r="27" spans="2:9" x14ac:dyDescent="0.25">
      <c r="B27" s="12"/>
      <c r="C27" s="4" t="str">
        <f>IFERROR(B27&amp;" "&amp;VLOOKUP(E27,'cards-dc.json'!A:C,3,FALSE),"")</f>
        <v/>
      </c>
      <c r="D27" s="80" t="str">
        <f>IFERROR(VLOOKUP(RIGHT(C27,LEN(C27)-2),'cards-dc.json'!$C:$E,3,FALSE),"")</f>
        <v/>
      </c>
      <c r="E27" s="12"/>
      <c r="F27" s="10" t="str">
        <f>IF(E27="","",IFERROR(INDEX('cards-dc.json'!C:C,(MATCH(E27&amp;"*",'cards-dc.json'!A:A,1)),1),"."))</f>
        <v/>
      </c>
      <c r="G27" s="10" t="str">
        <f>IFERROR(LEFT(F27,LEN(F27)-5),".")</f>
        <v>.</v>
      </c>
    </row>
    <row r="28" spans="2:9" x14ac:dyDescent="0.25">
      <c r="B28" s="12"/>
      <c r="C28" s="4" t="str">
        <f>IFERROR(B28&amp;" "&amp;VLOOKUP(E28,'cards-dc.json'!A:C,3,FALSE),"")</f>
        <v/>
      </c>
      <c r="D28" s="80" t="str">
        <f>IFERROR(VLOOKUP(RIGHT(C28,LEN(C28)-2),'cards-dc.json'!$C:$E,3,FALSE),"")</f>
        <v/>
      </c>
      <c r="E28" s="12"/>
      <c r="F28" s="10" t="str">
        <f>IF(E28="","",IFERROR(INDEX('cards-dc.json'!C:C,(MATCH(E28&amp;"*",'cards-dc.json'!A:A,1)),1),"."))</f>
        <v/>
      </c>
      <c r="G28" s="10" t="str">
        <f>IFERROR(LEFT(F28,LEN(F28)-5),".")</f>
        <v>.</v>
      </c>
    </row>
    <row r="29" spans="2:9" x14ac:dyDescent="0.25">
      <c r="B29" s="12"/>
      <c r="C29" s="4" t="str">
        <f>IFERROR(B29&amp;" "&amp;VLOOKUP(E29,'cards-dc.json'!A:C,3,FALSE),"")</f>
        <v/>
      </c>
      <c r="D29" s="80" t="str">
        <f>IFERROR(VLOOKUP(RIGHT(C29,LEN(C29)-2),'cards-dc.json'!$C:$E,3,FALSE),"")</f>
        <v/>
      </c>
      <c r="E29" s="12"/>
      <c r="F29" s="10" t="str">
        <f>IF(E29="","",IFERROR(INDEX('cards-dc.json'!C:C,(MATCH(E29&amp;"*",'cards-dc.json'!A:A,1)),1),"."))</f>
        <v/>
      </c>
      <c r="G29" s="10" t="str">
        <f>IFERROR(LEFT(F29,LEN(F29)-5),".")</f>
        <v>.</v>
      </c>
    </row>
    <row r="30" spans="2:9" x14ac:dyDescent="0.25">
      <c r="B30" s="12"/>
      <c r="C30" s="4" t="str">
        <f>IFERROR(B30&amp;" "&amp;VLOOKUP(E30,'cards-dc.json'!A:C,3,FALSE),"")</f>
        <v/>
      </c>
      <c r="D30" s="80" t="str">
        <f>IFERROR(VLOOKUP(RIGHT(C30,LEN(C30)-2),'cards-dc.json'!$C:$E,3,FALSE),"")</f>
        <v/>
      </c>
      <c r="E30" s="12"/>
      <c r="F30" s="10" t="str">
        <f>IF(E30="","",IFERROR(INDEX('cards-dc.json'!C:C,(MATCH(E30&amp;"*",'cards-dc.json'!A:A,1)),1),"."))</f>
        <v/>
      </c>
      <c r="G30" s="10" t="str">
        <f>IFERROR(LEFT(F30,LEN(F30)-5),".")</f>
        <v>.</v>
      </c>
    </row>
    <row r="31" spans="2:9" x14ac:dyDescent="0.25">
      <c r="B31" s="12"/>
      <c r="C31" s="4" t="str">
        <f>IFERROR(B31&amp;" "&amp;VLOOKUP(E31,'cards-dc.json'!A:C,3,FALSE),"")</f>
        <v/>
      </c>
      <c r="D31" s="80" t="str">
        <f>IFERROR(VLOOKUP(RIGHT(C31,LEN(C31)-2),'cards-dc.json'!$C:$E,3,FALSE),"")</f>
        <v/>
      </c>
      <c r="E31" s="12"/>
      <c r="F31" s="10" t="str">
        <f>IF(E31="","",IFERROR(INDEX('cards-dc.json'!C:C,(MATCH(E31&amp;"*",'cards-dc.json'!A:A,1)),1),"."))</f>
        <v/>
      </c>
      <c r="G31" s="10" t="str">
        <f>IFERROR(LEFT(F31,LEN(F31)-5),".")</f>
        <v>.</v>
      </c>
    </row>
    <row r="32" spans="2:9" x14ac:dyDescent="0.25">
      <c r="B32" s="12"/>
      <c r="C32" s="4" t="str">
        <f>IFERROR(B32&amp;" "&amp;VLOOKUP(E32,'cards-dc.json'!A:C,3,FALSE),"")</f>
        <v/>
      </c>
      <c r="D32" s="80" t="str">
        <f>IFERROR(VLOOKUP(RIGHT(C32,LEN(C32)-2),'cards-dc.json'!$C:$E,3,FALSE),"")</f>
        <v/>
      </c>
      <c r="E32" s="12"/>
      <c r="F32" s="10" t="str">
        <f>IF(E32="","",IFERROR(INDEX('cards-dc.json'!C:C,(MATCH(E32&amp;"*",'cards-dc.json'!A:A,1)),1),"."))</f>
        <v/>
      </c>
      <c r="G32" s="10" t="str">
        <f>IFERROR(LEFT(F32,LEN(F32)-5),".")</f>
        <v>.</v>
      </c>
    </row>
    <row r="33" spans="2:9" x14ac:dyDescent="0.25">
      <c r="B33" s="12"/>
      <c r="C33" s="4" t="str">
        <f>IFERROR(B33&amp;" "&amp;VLOOKUP(E33,'cards-dc.json'!A:C,3,FALSE),"")</f>
        <v/>
      </c>
      <c r="D33" s="80" t="str">
        <f>IFERROR(VLOOKUP(RIGHT(C33,LEN(C33)-2),'cards-dc.json'!$C:$E,3,FALSE),"")</f>
        <v/>
      </c>
      <c r="E33" s="12"/>
      <c r="F33" s="10" t="str">
        <f>IF(E33="","",IFERROR(INDEX('cards-dc.json'!C:C,(MATCH(E33&amp;"*",'cards-dc.json'!A:A,1)),1),"."))</f>
        <v/>
      </c>
      <c r="G33" s="10" t="str">
        <f>IFERROR(LEFT(F33,LEN(F33)-5),".")</f>
        <v>.</v>
      </c>
    </row>
    <row r="34" spans="2:9" x14ac:dyDescent="0.25">
      <c r="B34" s="12"/>
      <c r="C34" s="4" t="str">
        <f>IFERROR(B34&amp;" "&amp;VLOOKUP(E34,'cards-dc.json'!A:C,3,FALSE),"")</f>
        <v/>
      </c>
      <c r="D34" s="80" t="str">
        <f>IFERROR(VLOOKUP(RIGHT(C34,LEN(C34)-2),'cards-dc.json'!$C:$E,3,FALSE),"")</f>
        <v/>
      </c>
      <c r="E34" s="12"/>
      <c r="F34" s="10" t="str">
        <f>IF(E34="","",IFERROR(INDEX('cards-dc.json'!C:C,(MATCH(E34&amp;"*",'cards-dc.json'!A:A,1)),1),"."))</f>
        <v/>
      </c>
      <c r="G34" s="10" t="str">
        <f>IFERROR(LEFT(F34,LEN(F34)-5),".")</f>
        <v>.</v>
      </c>
      <c r="I34" t="s">
        <v>3690</v>
      </c>
    </row>
    <row r="35" spans="2:9" x14ac:dyDescent="0.25">
      <c r="B35" s="12"/>
      <c r="C35" s="4" t="str">
        <f>IFERROR(B35&amp;" "&amp;VLOOKUP(E35,'cards-dc.json'!A:C,3,FALSE),"")</f>
        <v/>
      </c>
      <c r="D35" s="80" t="str">
        <f>IFERROR(VLOOKUP(RIGHT(C35,LEN(C35)-2),'cards-dc.json'!$C:$E,3,FALSE),"")</f>
        <v/>
      </c>
      <c r="E35" s="12"/>
      <c r="F35" s="10" t="str">
        <f>IF(E35="","",IFERROR(INDEX('cards-dc.json'!C:C,(MATCH(E35&amp;"*",'cards-dc.json'!A:A,1)),1),"."))</f>
        <v/>
      </c>
      <c r="G35" s="10" t="str">
        <f>IFERROR(LEFT(F35,LEN(F35)-5),".")</f>
        <v>.</v>
      </c>
    </row>
    <row r="36" spans="2:9" x14ac:dyDescent="0.25">
      <c r="B36" s="12"/>
      <c r="C36" s="4" t="str">
        <f>IFERROR(B36&amp;" "&amp;VLOOKUP(E36,'cards-dc.json'!A:C,3,FALSE),"")</f>
        <v/>
      </c>
      <c r="D36" s="80" t="str">
        <f>IFERROR(VLOOKUP(RIGHT(C36,LEN(C36)-2),'cards-dc.json'!$C:$E,3,FALSE),"")</f>
        <v/>
      </c>
      <c r="E36" s="12"/>
      <c r="F36" s="10" t="str">
        <f>IF(E36="","",IFERROR(INDEX('cards-dc.json'!C:C,(MATCH(E36&amp;"*",'cards-dc.json'!A:A,1)),1),"."))</f>
        <v/>
      </c>
      <c r="G36" s="10" t="str">
        <f>IFERROR(LEFT(F36,LEN(F36)-5),".")</f>
        <v>.</v>
      </c>
    </row>
    <row r="37" spans="2:9" x14ac:dyDescent="0.25">
      <c r="B37" s="12"/>
      <c r="C37" s="4" t="str">
        <f>IFERROR(B37&amp;" "&amp;VLOOKUP(E37,'cards-dc.json'!A:C,3,FALSE),"")</f>
        <v/>
      </c>
      <c r="D37" s="80" t="str">
        <f>IFERROR(VLOOKUP(RIGHT(C37,LEN(C37)-2),'cards-dc.json'!$C:$E,3,FALSE),"")</f>
        <v/>
      </c>
      <c r="E37" s="12"/>
      <c r="F37" s="10" t="str">
        <f>IF(E37="","",IFERROR(INDEX('cards-dc.json'!C:C,(MATCH(E37&amp;"*",'cards-dc.json'!A:A,1)),1),"."))</f>
        <v/>
      </c>
      <c r="G37" s="10" t="str">
        <f>IFERROR(LEFT(F37,LEN(F37)-5),".")</f>
        <v>.</v>
      </c>
    </row>
    <row r="38" spans="2:9" x14ac:dyDescent="0.25">
      <c r="F38" s="10"/>
      <c r="G38" s="10"/>
    </row>
    <row r="39" spans="2:9" x14ac:dyDescent="0.25">
      <c r="B39" s="7" t="s">
        <v>3799</v>
      </c>
      <c r="C39" t="s">
        <v>3799</v>
      </c>
      <c r="F39" s="10"/>
      <c r="G39" s="10"/>
    </row>
    <row r="40" spans="2:9" x14ac:dyDescent="0.25">
      <c r="B40" s="8" t="str">
        <f>"Qty:  "&amp;SUM(B41:B80)</f>
        <v>Qty:  0</v>
      </c>
      <c r="C40" s="2" t="str">
        <f>IFERROR(B40&amp;" "&amp;VLOOKUP(E40,'cards-dc.json'!A:C,3,FALSE),"")</f>
        <v/>
      </c>
      <c r="D40" s="8"/>
      <c r="E40" s="8" t="s">
        <v>3796</v>
      </c>
      <c r="F40" s="10"/>
      <c r="G40" s="10"/>
      <c r="I40" t="s">
        <v>3796</v>
      </c>
    </row>
    <row r="41" spans="2:9" x14ac:dyDescent="0.25">
      <c r="B41" s="5"/>
      <c r="C41" s="2" t="str">
        <f>IFERROR(B41&amp;" "&amp;VLOOKUP(E41,'cards-dc.json'!A:C,3,FALSE),"")</f>
        <v/>
      </c>
      <c r="D41" s="81" t="str">
        <f>IFERROR(VLOOKUP(RIGHT(C41,LEN(C41)-2),'cards-dc.json'!$C:$E,3,FALSE),"")</f>
        <v/>
      </c>
      <c r="E41" s="5"/>
      <c r="F41" s="10" t="str">
        <f>IF(E41="","",IFERROR(INDEX('cards-dc.json'!C:C,(MATCH(E41&amp;"*",'cards-dc.json'!A:A,1)),1),"."))</f>
        <v/>
      </c>
      <c r="G41" s="10" t="str">
        <f>IFERROR(LEFT(F41,LEN(F41)-5),".")</f>
        <v>.</v>
      </c>
      <c r="I41" t="s">
        <v>1078</v>
      </c>
    </row>
    <row r="42" spans="2:9" x14ac:dyDescent="0.25">
      <c r="B42" s="5"/>
      <c r="C42" s="2" t="str">
        <f>IFERROR(B42&amp;" "&amp;VLOOKUP(E42,'cards-dc.json'!A:C,3,FALSE),"")</f>
        <v/>
      </c>
      <c r="D42" s="81" t="str">
        <f>IFERROR(VLOOKUP(RIGHT(C42,LEN(C42)-2),'cards-dc.json'!$C:$E,3,FALSE),"")</f>
        <v/>
      </c>
      <c r="E42" s="5"/>
      <c r="F42" s="10" t="str">
        <f>IF(E42="","",IFERROR(INDEX('cards-dc.json'!C:C,(MATCH(E42&amp;"*",'cards-dc.json'!A:A,1)),1),"."))</f>
        <v/>
      </c>
      <c r="G42" s="10" t="str">
        <f>IFERROR(LEFT(F42,LEN(F42)-5),".")</f>
        <v>.</v>
      </c>
      <c r="I42" t="s">
        <v>1062</v>
      </c>
    </row>
    <row r="43" spans="2:9" x14ac:dyDescent="0.25">
      <c r="B43" s="5"/>
      <c r="C43" s="2" t="str">
        <f>IFERROR(B43&amp;" "&amp;VLOOKUP(E43,'cards-dc.json'!A:C,3,FALSE),"")</f>
        <v/>
      </c>
      <c r="D43" s="81" t="str">
        <f>IFERROR(VLOOKUP(RIGHT(C43,LEN(C43)-2),'cards-dc.json'!$C:$E,3,FALSE),"")</f>
        <v/>
      </c>
      <c r="E43" s="5"/>
      <c r="F43" s="10" t="str">
        <f>IF(E43="","",IFERROR(INDEX('cards-dc.json'!C:C,(MATCH(E43&amp;"*",'cards-dc.json'!A:A,1)),1),"."))</f>
        <v/>
      </c>
      <c r="G43" s="10" t="str">
        <f>IFERROR(LEFT(F43,LEN(F43)-5),".")</f>
        <v>.</v>
      </c>
    </row>
    <row r="44" spans="2:9" x14ac:dyDescent="0.25">
      <c r="B44" s="5"/>
      <c r="C44" s="2" t="str">
        <f>IFERROR(B44&amp;" "&amp;VLOOKUP(E44,'cards-dc.json'!A:C,3,FALSE),"")</f>
        <v/>
      </c>
      <c r="D44" s="81" t="str">
        <f>IFERROR(VLOOKUP(RIGHT(C44,LEN(C44)-2),'cards-dc.json'!$C:$E,3,FALSE),"")</f>
        <v/>
      </c>
      <c r="E44" s="5"/>
      <c r="F44" s="10" t="str">
        <f>IF(E44="","",IFERROR(INDEX('cards-dc.json'!C:C,(MATCH(E44&amp;"*",'cards-dc.json'!A:A,1)),1),"."))</f>
        <v/>
      </c>
      <c r="G44" s="10" t="str">
        <f>IFERROR(LEFT(F44,LEN(F44)-5),".")</f>
        <v>.</v>
      </c>
    </row>
    <row r="45" spans="2:9" x14ac:dyDescent="0.25">
      <c r="B45" s="5"/>
      <c r="C45" s="2" t="str">
        <f>IFERROR(B45&amp;" "&amp;VLOOKUP(E45,'cards-dc.json'!A:C,3,FALSE),"")</f>
        <v/>
      </c>
      <c r="D45" s="81" t="str">
        <f>IFERROR(VLOOKUP(RIGHT(C45,LEN(C45)-2),'cards-dc.json'!$C:$E,3,FALSE),"")</f>
        <v/>
      </c>
      <c r="E45" s="5"/>
      <c r="F45" s="10" t="str">
        <f>IF(E45="","",IFERROR(INDEX('cards-dc.json'!C:C,(MATCH(E45&amp;"*",'cards-dc.json'!A:A,1)),1),"."))</f>
        <v/>
      </c>
      <c r="G45" s="10" t="str">
        <f>IFERROR(LEFT(F45,LEN(F45)-5),".")</f>
        <v>.</v>
      </c>
    </row>
    <row r="46" spans="2:9" x14ac:dyDescent="0.25">
      <c r="B46" s="5"/>
      <c r="C46" s="2" t="str">
        <f>IFERROR(B46&amp;" "&amp;VLOOKUP(E46,'cards-dc.json'!A:C,3,FALSE),"")</f>
        <v/>
      </c>
      <c r="D46" s="81" t="str">
        <f>IFERROR(VLOOKUP(RIGHT(C46,LEN(C46)-2),'cards-dc.json'!$C:$E,3,FALSE),"")</f>
        <v/>
      </c>
      <c r="E46" s="5"/>
      <c r="F46" s="10" t="str">
        <f>IF(E46="","",IFERROR(INDEX('cards-dc.json'!C:C,(MATCH(E46&amp;"*",'cards-dc.json'!A:A,1)),1),"."))</f>
        <v/>
      </c>
      <c r="G46" s="10" t="str">
        <f>IFERROR(LEFT(F46,LEN(F46)-5),".")</f>
        <v>.</v>
      </c>
      <c r="I46" t="s">
        <v>1003</v>
      </c>
    </row>
    <row r="47" spans="2:9" x14ac:dyDescent="0.25">
      <c r="B47" s="5"/>
      <c r="C47" s="2" t="str">
        <f>IFERROR(B47&amp;" "&amp;VLOOKUP(E47,'cards-dc.json'!A:C,3,FALSE),"")</f>
        <v/>
      </c>
      <c r="D47" s="81" t="str">
        <f>IFERROR(VLOOKUP(RIGHT(C47,LEN(C47)-2),'cards-dc.json'!$C:$E,3,FALSE),"")</f>
        <v/>
      </c>
      <c r="E47" s="5"/>
      <c r="F47" s="10" t="str">
        <f>IF(E47="","",IFERROR(INDEX('cards-dc.json'!C:C,(MATCH(E47&amp;"*",'cards-dc.json'!A:A,1)),1),"."))</f>
        <v/>
      </c>
      <c r="G47" s="10" t="str">
        <f>IFERROR(LEFT(F47,LEN(F47)-5),".")</f>
        <v>.</v>
      </c>
      <c r="I47" t="s">
        <v>1196</v>
      </c>
    </row>
    <row r="48" spans="2:9" x14ac:dyDescent="0.25">
      <c r="B48" s="5"/>
      <c r="C48" s="2" t="str">
        <f>IFERROR(B48&amp;" "&amp;VLOOKUP(E48,'cards-dc.json'!A:C,3,FALSE),"")</f>
        <v/>
      </c>
      <c r="D48" s="81" t="str">
        <f>IFERROR(VLOOKUP(RIGHT(C48,LEN(C48)-2),'cards-dc.json'!$C:$E,3,FALSE),"")</f>
        <v/>
      </c>
      <c r="E48" s="5"/>
      <c r="F48" s="10" t="str">
        <f>IF(E48="","",IFERROR(INDEX('cards-dc.json'!C:C,(MATCH(E48&amp;"*",'cards-dc.json'!A:A,1)),1),"."))</f>
        <v/>
      </c>
      <c r="G48" s="10" t="str">
        <f>IFERROR(LEFT(F48,LEN(F48)-5),".")</f>
        <v>.</v>
      </c>
    </row>
    <row r="49" spans="2:9" x14ac:dyDescent="0.25">
      <c r="B49" s="5"/>
      <c r="C49" s="2" t="str">
        <f>IFERROR(B49&amp;" "&amp;VLOOKUP(E49,'cards-dc.json'!A:C,3,FALSE),"")</f>
        <v/>
      </c>
      <c r="D49" s="81" t="str">
        <f>IFERROR(VLOOKUP(RIGHT(C49,LEN(C49)-2),'cards-dc.json'!$C:$E,3,FALSE),"")</f>
        <v/>
      </c>
      <c r="E49" s="5"/>
      <c r="F49" s="10" t="str">
        <f>IF(E49="","",IFERROR(INDEX('cards-dc.json'!C:C,(MATCH(E49&amp;"*",'cards-dc.json'!A:A,1)),1),"."))</f>
        <v/>
      </c>
      <c r="G49" s="10" t="str">
        <f>IFERROR(LEFT(F49,LEN(F49)-5),".")</f>
        <v>.</v>
      </c>
      <c r="I49" t="s">
        <v>1447</v>
      </c>
    </row>
    <row r="50" spans="2:9" x14ac:dyDescent="0.25">
      <c r="B50" s="5"/>
      <c r="C50" s="2" t="str">
        <f>IFERROR(B50&amp;" "&amp;VLOOKUP(E50,'cards-dc.json'!A:C,3,FALSE),"")</f>
        <v/>
      </c>
      <c r="D50" s="81" t="str">
        <f>IFERROR(VLOOKUP(RIGHT(C50,LEN(C50)-2),'cards-dc.json'!$C:$E,3,FALSE),"")</f>
        <v/>
      </c>
      <c r="E50" s="5"/>
      <c r="F50" s="10" t="str">
        <f>IF(E50="","",IFERROR(INDEX('cards-dc.json'!C:C,(MATCH(E50&amp;"*",'cards-dc.json'!A:A,1)),1),"."))</f>
        <v/>
      </c>
      <c r="G50" s="10" t="str">
        <f>IFERROR(LEFT(F50,LEN(F50)-5),".")</f>
        <v>.</v>
      </c>
      <c r="I50" t="s">
        <v>976</v>
      </c>
    </row>
    <row r="51" spans="2:9" x14ac:dyDescent="0.25">
      <c r="B51" s="5"/>
      <c r="C51" s="2" t="str">
        <f>IFERROR(B51&amp;" "&amp;VLOOKUP(E51,'cards-dc.json'!A:C,3,FALSE),"")</f>
        <v/>
      </c>
      <c r="D51" s="81" t="str">
        <f>IFERROR(VLOOKUP(RIGHT(C51,LEN(C51)-2),'cards-dc.json'!$C:$E,3,FALSE),"")</f>
        <v/>
      </c>
      <c r="E51" s="5"/>
      <c r="F51" s="10" t="str">
        <f>IF(E51="","",IFERROR(INDEX('cards-dc.json'!C:C,(MATCH(E51&amp;"*",'cards-dc.json'!A:A,1)),1),"."))</f>
        <v/>
      </c>
      <c r="G51" s="10" t="str">
        <f>IFERROR(LEFT(F51,LEN(F51)-5),".")</f>
        <v>.</v>
      </c>
    </row>
    <row r="52" spans="2:9" x14ac:dyDescent="0.25">
      <c r="B52" s="5"/>
      <c r="C52" s="2" t="str">
        <f>IFERROR(B52&amp;" "&amp;VLOOKUP(E52,'cards-dc.json'!A:C,3,FALSE),"")</f>
        <v/>
      </c>
      <c r="D52" s="81" t="str">
        <f>IFERROR(VLOOKUP(RIGHT(C52,LEN(C52)-2),'cards-dc.json'!$C:$E,3,FALSE),"")</f>
        <v/>
      </c>
      <c r="E52" s="5"/>
      <c r="F52" s="10" t="str">
        <f>IF(E52="","",IFERROR(INDEX('cards-dc.json'!C:C,(MATCH(E52&amp;"*",'cards-dc.json'!A:A,1)),1),"."))</f>
        <v/>
      </c>
      <c r="G52" s="10" t="str">
        <f>IFERROR(LEFT(F52,LEN(F52)-5),".")</f>
        <v>.</v>
      </c>
    </row>
    <row r="53" spans="2:9" x14ac:dyDescent="0.25">
      <c r="B53" s="5"/>
      <c r="C53" s="2" t="str">
        <f>IFERROR(B53&amp;" "&amp;VLOOKUP(E53,'cards-dc.json'!A:C,3,FALSE),"")</f>
        <v/>
      </c>
      <c r="D53" s="81" t="str">
        <f>IFERROR(VLOOKUP(RIGHT(C53,LEN(C53)-2),'cards-dc.json'!$C:$E,3,FALSE),"")</f>
        <v/>
      </c>
      <c r="E53" s="5"/>
      <c r="F53" s="10" t="str">
        <f>IF(E53="","",IFERROR(INDEX('cards-dc.json'!C:C,(MATCH(E53&amp;"*",'cards-dc.json'!A:A,1)),1),"."))</f>
        <v/>
      </c>
      <c r="G53" s="10" t="str">
        <f>IFERROR(LEFT(F53,LEN(F53)-5),".")</f>
        <v>.</v>
      </c>
      <c r="I53" t="s">
        <v>1421</v>
      </c>
    </row>
    <row r="54" spans="2:9" x14ac:dyDescent="0.25">
      <c r="B54" s="5"/>
      <c r="C54" s="2" t="str">
        <f>IFERROR(B54&amp;" "&amp;VLOOKUP(E54,'cards-dc.json'!A:C,3,FALSE),"")</f>
        <v/>
      </c>
      <c r="D54" s="81" t="str">
        <f>IFERROR(VLOOKUP(RIGHT(C54,LEN(C54)-2),'cards-dc.json'!$C:$E,3,FALSE),"")</f>
        <v/>
      </c>
      <c r="E54" s="5"/>
      <c r="F54" s="10" t="str">
        <f>IF(E54="","",IFERROR(INDEX('cards-dc.json'!C:C,(MATCH(E54&amp;"*",'cards-dc.json'!A:A,1)),1),"."))</f>
        <v/>
      </c>
      <c r="G54" s="10" t="str">
        <f>IFERROR(LEFT(F54,LEN(F54)-5),".")</f>
        <v>.</v>
      </c>
      <c r="I54" t="s">
        <v>1008</v>
      </c>
    </row>
    <row r="55" spans="2:9" x14ac:dyDescent="0.25">
      <c r="B55" s="5"/>
      <c r="C55" s="2" t="str">
        <f>IFERROR(B55&amp;" "&amp;VLOOKUP(E55,'cards-dc.json'!A:C,3,FALSE),"")</f>
        <v/>
      </c>
      <c r="D55" s="81" t="str">
        <f>IFERROR(VLOOKUP(RIGHT(C55,LEN(C55)-2),'cards-dc.json'!$C:$E,3,FALSE),"")</f>
        <v/>
      </c>
      <c r="E55" s="5"/>
      <c r="F55" s="10" t="str">
        <f>IF(E55="","",IFERROR(INDEX('cards-dc.json'!C:C,(MATCH(E55&amp;"*",'cards-dc.json'!A:A,1)),1),"."))</f>
        <v/>
      </c>
      <c r="G55" s="10" t="str">
        <f>IFERROR(LEFT(F55,LEN(F55)-5),".")</f>
        <v>.</v>
      </c>
      <c r="I55" t="s">
        <v>1039</v>
      </c>
    </row>
    <row r="56" spans="2:9" x14ac:dyDescent="0.25">
      <c r="B56" s="5"/>
      <c r="C56" s="2" t="str">
        <f>IFERROR(B56&amp;" "&amp;VLOOKUP(E56,'cards-dc.json'!A:C,3,FALSE),"")</f>
        <v/>
      </c>
      <c r="D56" s="81" t="str">
        <f>IFERROR(VLOOKUP(RIGHT(C56,LEN(C56)-2),'cards-dc.json'!$C:$E,3,FALSE),"")</f>
        <v/>
      </c>
      <c r="E56" s="5"/>
      <c r="F56" s="10" t="str">
        <f>IF(E56="","",IFERROR(INDEX('cards-dc.json'!C:C,(MATCH(E56&amp;"*",'cards-dc.json'!A:A,1)),1),"."))</f>
        <v/>
      </c>
      <c r="G56" s="10" t="str">
        <f>IFERROR(LEFT(F56,LEN(F56)-5),".")</f>
        <v>.</v>
      </c>
      <c r="I56" t="s">
        <v>1110</v>
      </c>
    </row>
    <row r="57" spans="2:9" x14ac:dyDescent="0.25">
      <c r="B57" s="5"/>
      <c r="C57" s="2" t="str">
        <f>IFERROR(B57&amp;" "&amp;VLOOKUP(E57,'cards-dc.json'!A:C,3,FALSE),"")</f>
        <v/>
      </c>
      <c r="D57" s="81" t="str">
        <f>IFERROR(VLOOKUP(RIGHT(C57,LEN(C57)-2),'cards-dc.json'!$C:$E,3,FALSE),"")</f>
        <v/>
      </c>
      <c r="E57" s="5"/>
      <c r="F57" s="10" t="str">
        <f>IF(E57="","",IFERROR(INDEX('cards-dc.json'!C:C,(MATCH(E57&amp;"*",'cards-dc.json'!A:A,1)),1),"."))</f>
        <v/>
      </c>
      <c r="G57" s="10" t="str">
        <f>IFERROR(LEFT(F57,LEN(F57)-5),".")</f>
        <v>.</v>
      </c>
      <c r="I57" t="s">
        <v>1115</v>
      </c>
    </row>
    <row r="58" spans="2:9" x14ac:dyDescent="0.25">
      <c r="B58" s="5"/>
      <c r="C58" s="2" t="str">
        <f>IFERROR(B58&amp;" "&amp;VLOOKUP(E58,'cards-dc.json'!A:C,3,FALSE),"")</f>
        <v/>
      </c>
      <c r="D58" s="81" t="str">
        <f>IFERROR(VLOOKUP(RIGHT(C58,LEN(C58)-2),'cards-dc.json'!$C:$E,3,FALSE),"")</f>
        <v/>
      </c>
      <c r="E58" s="5"/>
      <c r="F58" s="10" t="str">
        <f>IF(E58="","",IFERROR(INDEX('cards-dc.json'!C:C,(MATCH(E58&amp;"*",'cards-dc.json'!A:A,1)),1),"."))</f>
        <v/>
      </c>
      <c r="G58" s="10" t="str">
        <f>IFERROR(LEFT(F58,LEN(F58)-5),".")</f>
        <v>.</v>
      </c>
      <c r="I58" t="s">
        <v>1114</v>
      </c>
    </row>
    <row r="59" spans="2:9" x14ac:dyDescent="0.25">
      <c r="B59" s="5"/>
      <c r="C59" s="2" t="str">
        <f>IFERROR(B59&amp;" "&amp;VLOOKUP(E59,'cards-dc.json'!A:C,3,FALSE),"")</f>
        <v/>
      </c>
      <c r="D59" s="81" t="str">
        <f>IFERROR(VLOOKUP(RIGHT(C59,LEN(C59)-2),'cards-dc.json'!$C:$E,3,FALSE),"")</f>
        <v/>
      </c>
      <c r="E59" s="5"/>
      <c r="F59" s="10" t="str">
        <f>IF(E59="","",IFERROR(INDEX('cards-dc.json'!C:C,(MATCH(E59&amp;"*",'cards-dc.json'!A:A,1)),1),"."))</f>
        <v/>
      </c>
      <c r="G59" s="10" t="str">
        <f>IFERROR(LEFT(F59,LEN(F59)-5),".")</f>
        <v>.</v>
      </c>
      <c r="I59" t="s">
        <v>1084</v>
      </c>
    </row>
    <row r="60" spans="2:9" x14ac:dyDescent="0.25">
      <c r="B60" s="5"/>
      <c r="C60" s="2" t="str">
        <f>IFERROR(B60&amp;" "&amp;VLOOKUP(E60,'cards-dc.json'!A:C,3,FALSE),"")</f>
        <v/>
      </c>
      <c r="D60" s="81" t="str">
        <f>IFERROR(VLOOKUP(RIGHT(C60,LEN(C60)-2),'cards-dc.json'!$C:$E,3,FALSE),"")</f>
        <v/>
      </c>
      <c r="E60" s="5"/>
      <c r="F60" s="10" t="str">
        <f>IF(E60="","",IFERROR(INDEX('cards-dc.json'!C:C,(MATCH(E60&amp;"*",'cards-dc.json'!A:A,1)),1),"."))</f>
        <v/>
      </c>
      <c r="G60" s="10" t="str">
        <f>IFERROR(LEFT(F60,LEN(F60)-5),".")</f>
        <v>.</v>
      </c>
    </row>
    <row r="61" spans="2:9" x14ac:dyDescent="0.25">
      <c r="B61" s="5"/>
      <c r="C61" s="2" t="str">
        <f>IFERROR(B61&amp;" "&amp;VLOOKUP(E61,'cards-dc.json'!A:C,3,FALSE),"")</f>
        <v/>
      </c>
      <c r="D61" s="81" t="str">
        <f>IFERROR(VLOOKUP(RIGHT(C61,LEN(C61)-2),'cards-dc.json'!$C:$E,3,FALSE),"")</f>
        <v/>
      </c>
      <c r="E61" s="5"/>
      <c r="F61" s="10" t="str">
        <f>IF(E61="","",IFERROR(INDEX('cards-dc.json'!C:C,(MATCH(E61&amp;"*",'cards-dc.json'!A:A,1)),1),"."))</f>
        <v/>
      </c>
      <c r="G61" s="10" t="str">
        <f>IFERROR(LEFT(F61,LEN(F61)-5),".")</f>
        <v>.</v>
      </c>
      <c r="I61" t="s">
        <v>1186</v>
      </c>
    </row>
    <row r="62" spans="2:9" x14ac:dyDescent="0.25">
      <c r="B62" s="5"/>
      <c r="C62" s="2" t="str">
        <f>IFERROR(B62&amp;" "&amp;VLOOKUP(E62,'cards-dc.json'!A:C,3,FALSE),"")</f>
        <v/>
      </c>
      <c r="D62" s="81" t="str">
        <f>IFERROR(VLOOKUP(RIGHT(C62,LEN(C62)-2),'cards-dc.json'!$C:$E,3,FALSE),"")</f>
        <v/>
      </c>
      <c r="E62" s="5"/>
      <c r="F62" s="10" t="str">
        <f>IF(E62="","",IFERROR(INDEX('cards-dc.json'!C:C,(MATCH(E62&amp;"*",'cards-dc.json'!A:A,1)),1),"."))</f>
        <v/>
      </c>
      <c r="G62" s="10" t="str">
        <f>IFERROR(LEFT(F62,LEN(F62)-5),".")</f>
        <v>.</v>
      </c>
    </row>
    <row r="63" spans="2:9" x14ac:dyDescent="0.25">
      <c r="B63" s="5"/>
      <c r="C63" s="2" t="str">
        <f>IFERROR(B63&amp;" "&amp;VLOOKUP(E63,'cards-dc.json'!A:C,3,FALSE),"")</f>
        <v/>
      </c>
      <c r="D63" s="81" t="str">
        <f>IFERROR(VLOOKUP(RIGHT(C63,LEN(C63)-2),'cards-dc.json'!$C:$E,3,FALSE),"")</f>
        <v/>
      </c>
      <c r="E63" s="5"/>
      <c r="F63" s="10" t="str">
        <f>IF(E63="","",IFERROR(INDEX('cards-dc.json'!C:C,(MATCH(E63&amp;"*",'cards-dc.json'!A:A,1)),1),"."))</f>
        <v/>
      </c>
      <c r="G63" s="10" t="str">
        <f>IFERROR(LEFT(F63,LEN(F63)-5),".")</f>
        <v>.</v>
      </c>
    </row>
    <row r="64" spans="2:9" x14ac:dyDescent="0.25">
      <c r="B64" s="5"/>
      <c r="C64" s="2" t="str">
        <f>IFERROR(B64&amp;" "&amp;VLOOKUP(E64,'cards-dc.json'!A:C,3,FALSE),"")</f>
        <v/>
      </c>
      <c r="D64" s="81" t="str">
        <f>IFERROR(VLOOKUP(RIGHT(C64,LEN(C64)-2),'cards-dc.json'!$C:$E,3,FALSE),"")</f>
        <v/>
      </c>
      <c r="E64" s="5"/>
      <c r="F64" s="10" t="str">
        <f>IF(E64="","",IFERROR(INDEX('cards-dc.json'!C:C,(MATCH(E64&amp;"*",'cards-dc.json'!A:A,1)),1),"."))</f>
        <v/>
      </c>
      <c r="G64" s="10" t="str">
        <f>IFERROR(LEFT(F64,LEN(F64)-5),".")</f>
        <v>.</v>
      </c>
    </row>
    <row r="65" spans="2:7" x14ac:dyDescent="0.25">
      <c r="B65" s="5"/>
      <c r="C65" s="2" t="str">
        <f>IFERROR(B65&amp;" "&amp;VLOOKUP(E65,'cards-dc.json'!A:C,3,FALSE),"")</f>
        <v/>
      </c>
      <c r="D65" s="81" t="str">
        <f>IFERROR(VLOOKUP(RIGHT(C65,LEN(C65)-2),'cards-dc.json'!$C:$E,3,FALSE),"")</f>
        <v/>
      </c>
      <c r="E65" s="5"/>
      <c r="F65" s="10" t="str">
        <f>IF(E65="","",IFERROR(INDEX('cards-dc.json'!C:C,(MATCH(E65&amp;"*",'cards-dc.json'!A:A,1)),1),"."))</f>
        <v/>
      </c>
      <c r="G65" s="10" t="str">
        <f>IFERROR(LEFT(F65,LEN(F65)-5),".")</f>
        <v>.</v>
      </c>
    </row>
    <row r="66" spans="2:7" x14ac:dyDescent="0.25">
      <c r="B66" s="5"/>
      <c r="C66" s="2" t="str">
        <f>IFERROR(B66&amp;" "&amp;VLOOKUP(E66,'cards-dc.json'!A:C,3,FALSE),"")</f>
        <v/>
      </c>
      <c r="D66" s="81" t="str">
        <f>IFERROR(VLOOKUP(RIGHT(C66,LEN(C66)-2),'cards-dc.json'!$C:$E,3,FALSE),"")</f>
        <v/>
      </c>
      <c r="E66" s="5"/>
      <c r="F66" s="10" t="str">
        <f>IF(E66="","",IFERROR(INDEX('cards-dc.json'!C:C,(MATCH(E66&amp;"*",'cards-dc.json'!A:A,1)),1),"."))</f>
        <v/>
      </c>
      <c r="G66" s="10" t="str">
        <f>IFERROR(LEFT(F66,LEN(F66)-5),".")</f>
        <v>.</v>
      </c>
    </row>
    <row r="67" spans="2:7" x14ac:dyDescent="0.25">
      <c r="B67" s="5"/>
      <c r="C67" s="2" t="str">
        <f>IFERROR(B67&amp;" "&amp;VLOOKUP(E67,'cards-dc.json'!A:C,3,FALSE),"")</f>
        <v/>
      </c>
      <c r="D67" s="81" t="str">
        <f>IFERROR(VLOOKUP(RIGHT(C67,LEN(C67)-2),'cards-dc.json'!$C:$E,3,FALSE),"")</f>
        <v/>
      </c>
      <c r="E67" s="5"/>
      <c r="F67" s="10" t="str">
        <f>IF(E67="","",IFERROR(INDEX('cards-dc.json'!C:C,(MATCH(E67&amp;"*",'cards-dc.json'!A:A,1)),1),"."))</f>
        <v/>
      </c>
      <c r="G67" s="10" t="str">
        <f>IFERROR(LEFT(F67,LEN(F67)-5),".")</f>
        <v>.</v>
      </c>
    </row>
    <row r="68" spans="2:7" x14ac:dyDescent="0.25">
      <c r="B68" s="5"/>
      <c r="C68" s="2" t="str">
        <f>IFERROR(B68&amp;" "&amp;VLOOKUP(E68,'cards-dc.json'!A:C,3,FALSE),"")</f>
        <v/>
      </c>
      <c r="D68" s="81" t="str">
        <f>IFERROR(VLOOKUP(RIGHT(C68,LEN(C68)-2),'cards-dc.json'!$C:$E,3,FALSE),"")</f>
        <v/>
      </c>
      <c r="E68" s="5"/>
      <c r="F68" s="10" t="str">
        <f>IF(E68="","",IFERROR(INDEX('cards-dc.json'!C:C,(MATCH(E68&amp;"*",'cards-dc.json'!A:A,1)),1),"."))</f>
        <v/>
      </c>
      <c r="G68" s="10" t="str">
        <f>IFERROR(LEFT(F68,LEN(F68)-5),".")</f>
        <v>.</v>
      </c>
    </row>
    <row r="69" spans="2:7" x14ac:dyDescent="0.25">
      <c r="B69" s="5"/>
      <c r="C69" s="2" t="str">
        <f>IFERROR(B69&amp;" "&amp;VLOOKUP(E69,'cards-dc.json'!A:C,3,FALSE),"")</f>
        <v/>
      </c>
      <c r="D69" s="81" t="str">
        <f>IFERROR(VLOOKUP(RIGHT(C69,LEN(C69)-2),'cards-dc.json'!$C:$E,3,FALSE),"")</f>
        <v/>
      </c>
      <c r="E69" s="5"/>
      <c r="F69" s="10" t="str">
        <f>IF(E69="","",IFERROR(INDEX('cards-dc.json'!C:C,(MATCH(E69&amp;"*",'cards-dc.json'!A:A,1)),1),"."))</f>
        <v/>
      </c>
      <c r="G69" s="10" t="str">
        <f>IFERROR(LEFT(F69,LEN(F69)-5),".")</f>
        <v>.</v>
      </c>
    </row>
    <row r="70" spans="2:7" x14ac:dyDescent="0.25">
      <c r="B70" s="5"/>
      <c r="C70" s="2" t="str">
        <f>IFERROR(B70&amp;" "&amp;VLOOKUP(E70,'cards-dc.json'!A:C,3,FALSE),"")</f>
        <v/>
      </c>
      <c r="D70" s="81" t="str">
        <f>IFERROR(VLOOKUP(RIGHT(C70,LEN(C70)-2),'cards-dc.json'!$C:$E,3,FALSE),"")</f>
        <v/>
      </c>
      <c r="E70" s="5"/>
      <c r="F70" s="10" t="str">
        <f>IF(E70="","",IFERROR(INDEX('cards-dc.json'!C:C,(MATCH(E70&amp;"*",'cards-dc.json'!A:A,1)),1),"."))</f>
        <v/>
      </c>
      <c r="G70" s="10" t="str">
        <f>IFERROR(LEFT(F70,LEN(F70)-5),".")</f>
        <v>.</v>
      </c>
    </row>
    <row r="71" spans="2:7" x14ac:dyDescent="0.25">
      <c r="B71" s="5"/>
      <c r="C71" s="2" t="str">
        <f>IFERROR(B71&amp;" "&amp;VLOOKUP(E71,'cards-dc.json'!A:C,3,FALSE),"")</f>
        <v/>
      </c>
      <c r="D71" s="81" t="str">
        <f>IFERROR(VLOOKUP(RIGHT(C71,LEN(C71)-2),'cards-dc.json'!$C:$E,3,FALSE),"")</f>
        <v/>
      </c>
      <c r="E71" s="5"/>
      <c r="F71" s="10" t="str">
        <f>IF(E71="","",IFERROR(INDEX('cards-dc.json'!C:C,(MATCH(E71&amp;"*",'cards-dc.json'!A:A,1)),1),"."))</f>
        <v/>
      </c>
      <c r="G71" s="10" t="str">
        <f>IFERROR(LEFT(F71,LEN(F71)-5),".")</f>
        <v>.</v>
      </c>
    </row>
    <row r="72" spans="2:7" x14ac:dyDescent="0.25">
      <c r="B72" s="5"/>
      <c r="C72" s="2" t="str">
        <f>IFERROR(B72&amp;" "&amp;VLOOKUP(E72,'cards-dc.json'!A:C,3,FALSE),"")</f>
        <v/>
      </c>
      <c r="D72" s="81" t="str">
        <f>IFERROR(VLOOKUP(RIGHT(C72,LEN(C72)-2),'cards-dc.json'!$C:$E,3,FALSE),"")</f>
        <v/>
      </c>
      <c r="E72" s="5"/>
      <c r="F72" s="10" t="str">
        <f>IF(E72="","",IFERROR(INDEX('cards-dc.json'!C:C,(MATCH(E72&amp;"*",'cards-dc.json'!A:A,1)),1),"."))</f>
        <v/>
      </c>
      <c r="G72" s="10" t="str">
        <f>IFERROR(LEFT(F72,LEN(F72)-5),".")</f>
        <v>.</v>
      </c>
    </row>
    <row r="73" spans="2:7" x14ac:dyDescent="0.25">
      <c r="B73" s="5"/>
      <c r="C73" s="2" t="str">
        <f>IFERROR(B73&amp;" "&amp;VLOOKUP(E73,'cards-dc.json'!A:C,3,FALSE),"")</f>
        <v/>
      </c>
      <c r="D73" s="81" t="str">
        <f>IFERROR(VLOOKUP(RIGHT(C73,LEN(C73)-2),'cards-dc.json'!$C:$E,3,FALSE),"")</f>
        <v/>
      </c>
      <c r="E73" s="5"/>
      <c r="F73" s="10" t="str">
        <f>IF(E73="","",IFERROR(INDEX('cards-dc.json'!C:C,(MATCH(E73&amp;"*",'cards-dc.json'!A:A,1)),1),"."))</f>
        <v/>
      </c>
      <c r="G73" s="10" t="str">
        <f>IFERROR(LEFT(F73,LEN(F73)-5),".")</f>
        <v>.</v>
      </c>
    </row>
    <row r="74" spans="2:7" x14ac:dyDescent="0.25">
      <c r="B74" s="5"/>
      <c r="C74" s="2" t="str">
        <f>IFERROR(B74&amp;" "&amp;VLOOKUP(E74,'cards-dc.json'!A:C,3,FALSE),"")</f>
        <v/>
      </c>
      <c r="D74" s="81" t="str">
        <f>IFERROR(VLOOKUP(RIGHT(C74,LEN(C74)-2),'cards-dc.json'!$C:$E,3,FALSE),"")</f>
        <v/>
      </c>
      <c r="E74" s="5"/>
      <c r="F74" s="10" t="str">
        <f>IF(E74="","",IFERROR(INDEX('cards-dc.json'!C:C,(MATCH(E74&amp;"*",'cards-dc.json'!A:A,1)),1),"."))</f>
        <v/>
      </c>
      <c r="G74" s="10" t="str">
        <f>IFERROR(LEFT(F74,LEN(F74)-5),".")</f>
        <v>.</v>
      </c>
    </row>
    <row r="75" spans="2:7" x14ac:dyDescent="0.25">
      <c r="B75" s="5"/>
      <c r="C75" s="2" t="str">
        <f>IFERROR(B75&amp;" "&amp;VLOOKUP(E75,'cards-dc.json'!A:C,3,FALSE),"")</f>
        <v/>
      </c>
      <c r="D75" s="81" t="str">
        <f>IFERROR(VLOOKUP(RIGHT(C75,LEN(C75)-2),'cards-dc.json'!$C:$E,3,FALSE),"")</f>
        <v/>
      </c>
      <c r="E75" s="5"/>
      <c r="F75" s="10" t="str">
        <f>IF(E75="","",IFERROR(INDEX('cards-dc.json'!C:C,(MATCH(E75&amp;"*",'cards-dc.json'!A:A,1)),1),"."))</f>
        <v/>
      </c>
      <c r="G75" s="10" t="str">
        <f>IFERROR(LEFT(F75,LEN(F75)-5),".")</f>
        <v>.</v>
      </c>
    </row>
    <row r="76" spans="2:7" x14ac:dyDescent="0.25">
      <c r="B76" s="5"/>
      <c r="C76" s="2" t="str">
        <f>IFERROR(B76&amp;" "&amp;VLOOKUP(E76,'cards-dc.json'!A:C,3,FALSE),"")</f>
        <v/>
      </c>
      <c r="D76" s="81" t="str">
        <f>IFERROR(VLOOKUP(RIGHT(C76,LEN(C76)-2),'cards-dc.json'!$C:$E,3,FALSE),"")</f>
        <v/>
      </c>
      <c r="E76" s="5"/>
      <c r="F76" s="10" t="str">
        <f>IF(E76="","",IFERROR(INDEX('cards-dc.json'!C:C,(MATCH(E76&amp;"*",'cards-dc.json'!A:A,1)),1),"."))</f>
        <v/>
      </c>
      <c r="G76" s="10" t="str">
        <f>IFERROR(LEFT(F76,LEN(F76)-5),".")</f>
        <v>.</v>
      </c>
    </row>
    <row r="77" spans="2:7" x14ac:dyDescent="0.25">
      <c r="B77" s="5"/>
      <c r="C77" s="2" t="str">
        <f>IFERROR(B77&amp;" "&amp;VLOOKUP(E77,'cards-dc.json'!A:C,3,FALSE),"")</f>
        <v/>
      </c>
      <c r="D77" s="81" t="str">
        <f>IFERROR(VLOOKUP(RIGHT(C77,LEN(C77)-2),'cards-dc.json'!$C:$E,3,FALSE),"")</f>
        <v/>
      </c>
      <c r="E77" s="5"/>
      <c r="F77" s="10" t="str">
        <f>IF(E77="","",IFERROR(INDEX('cards-dc.json'!C:C,(MATCH(E77&amp;"*",'cards-dc.json'!A:A,1)),1),"."))</f>
        <v/>
      </c>
      <c r="G77" s="10" t="str">
        <f>IFERROR(LEFT(F77,LEN(F77)-5),".")</f>
        <v>.</v>
      </c>
    </row>
    <row r="78" spans="2:7" x14ac:dyDescent="0.25">
      <c r="B78" s="5"/>
      <c r="C78" s="2" t="str">
        <f>IFERROR(B78&amp;" "&amp;VLOOKUP(E78,'cards-dc.json'!A:C,3,FALSE),"")</f>
        <v/>
      </c>
      <c r="D78" s="81" t="str">
        <f>IFERROR(VLOOKUP(RIGHT(C78,LEN(C78)-2),'cards-dc.json'!$C:$E,3,FALSE),"")</f>
        <v/>
      </c>
      <c r="E78" s="5"/>
      <c r="F78" s="10" t="str">
        <f>IF(E78="","",IFERROR(INDEX('cards-dc.json'!C:C,(MATCH(E78&amp;"*",'cards-dc.json'!A:A,1)),1),"."))</f>
        <v/>
      </c>
      <c r="G78" s="10" t="str">
        <f>IFERROR(LEFT(F78,LEN(F78)-5),".")</f>
        <v>.</v>
      </c>
    </row>
    <row r="79" spans="2:7" x14ac:dyDescent="0.25">
      <c r="B79" s="5"/>
      <c r="C79" s="2" t="str">
        <f>IFERROR(B79&amp;" "&amp;VLOOKUP(E79,'cards-dc.json'!A:C,3,FALSE),"")</f>
        <v/>
      </c>
      <c r="D79" s="81" t="str">
        <f>IFERROR(VLOOKUP(RIGHT(C79,LEN(C79)-2),'cards-dc.json'!$C:$E,3,FALSE),"")</f>
        <v/>
      </c>
      <c r="E79" s="5"/>
      <c r="F79" s="10" t="str">
        <f>IF(E79="","",IFERROR(INDEX('cards-dc.json'!C:C,(MATCH(E79&amp;"*",'cards-dc.json'!A:A,1)),1),"."))</f>
        <v/>
      </c>
      <c r="G79" s="10" t="str">
        <f>IFERROR(LEFT(F79,LEN(F79)-5),".")</f>
        <v>.</v>
      </c>
    </row>
    <row r="80" spans="2:7" x14ac:dyDescent="0.25">
      <c r="B80" s="5"/>
      <c r="C80" s="2" t="str">
        <f>IFERROR(B80&amp;" "&amp;VLOOKUP(E80,'cards-dc.json'!A:C,3,FALSE),"")</f>
        <v/>
      </c>
      <c r="D80" s="81" t="str">
        <f>IFERROR(VLOOKUP(RIGHT(C80,LEN(C80)-2),'cards-dc.json'!$C:$E,3,FALSE),"")</f>
        <v/>
      </c>
      <c r="E80" s="5"/>
      <c r="F80" s="10" t="str">
        <f>IF(E80="","",IFERROR(INDEX('cards-dc.json'!C:C,(MATCH(E80&amp;"*",'cards-dc.json'!A:A,1)),1),"."))</f>
        <v/>
      </c>
      <c r="G80" s="10" t="str">
        <f>IFERROR(LEFT(F80,LEN(F80)-5),".")</f>
        <v>.</v>
      </c>
    </row>
    <row r="81" spans="2:9" x14ac:dyDescent="0.25">
      <c r="F81" s="10"/>
      <c r="G81" s="10"/>
    </row>
    <row r="82" spans="2:9" x14ac:dyDescent="0.25">
      <c r="B82" s="7" t="s">
        <v>3800</v>
      </c>
      <c r="C82" t="s">
        <v>3800</v>
      </c>
      <c r="F82" s="10"/>
      <c r="G82" s="10"/>
    </row>
    <row r="83" spans="2:9" x14ac:dyDescent="0.25">
      <c r="B83" s="8" t="str">
        <f>"Qty:  "&amp;SUM(B84:B123)</f>
        <v>Qty:  0</v>
      </c>
      <c r="C83" s="1" t="str">
        <f>IFERROR(B83&amp;" "&amp;VLOOKUP(E83,'cards-dc.json'!A:C,3,FALSE),"")</f>
        <v/>
      </c>
      <c r="D83" s="8"/>
      <c r="E83" s="8" t="s">
        <v>3796</v>
      </c>
      <c r="F83" s="10"/>
      <c r="G83" s="10"/>
      <c r="I83" t="s">
        <v>3796</v>
      </c>
    </row>
    <row r="84" spans="2:9" x14ac:dyDescent="0.25">
      <c r="B84" s="9"/>
      <c r="C84" s="1" t="str">
        <f>IFERROR(B84&amp;" "&amp;VLOOKUP(E84,'cards-dc.json'!A:C,3,FALSE),"")</f>
        <v/>
      </c>
      <c r="D84" s="82" t="str">
        <f>IFERROR(VLOOKUP(RIGHT(C84,LEN(C84)-2),'cards-dc.json'!$C:$E,3,FALSE),"")</f>
        <v/>
      </c>
      <c r="E84" s="9"/>
      <c r="F84" s="10" t="str">
        <f>IF(E84="","",IFERROR(INDEX('cards-dc.json'!C:C,(MATCH(E84&amp;"*",'cards-dc.json'!A:A,1)),1),"."))</f>
        <v/>
      </c>
      <c r="G84" s="10" t="str">
        <f>IFERROR(LEFT(F84,LEN(F84)-5),".")</f>
        <v>.</v>
      </c>
      <c r="I84" t="s">
        <v>136</v>
      </c>
    </row>
    <row r="85" spans="2:9" x14ac:dyDescent="0.25">
      <c r="B85" s="9"/>
      <c r="C85" s="1" t="str">
        <f>IFERROR(B85&amp;" "&amp;VLOOKUP(E85,'cards-dc.json'!A:C,3,FALSE),"")</f>
        <v/>
      </c>
      <c r="D85" s="82" t="str">
        <f>IFERROR(VLOOKUP(RIGHT(C85,LEN(C85)-2),'cards-dc.json'!$C:$E,3,FALSE),"")</f>
        <v/>
      </c>
      <c r="E85" s="9"/>
      <c r="F85" s="10" t="str">
        <f>IF(E85="","",IFERROR(INDEX('cards-dc.json'!C:C,(MATCH(E85&amp;"*",'cards-dc.json'!A:A,1)),1),"."))</f>
        <v/>
      </c>
      <c r="G85" s="10" t="str">
        <f>IFERROR(LEFT(F85,LEN(F85)-5),".")</f>
        <v>.</v>
      </c>
      <c r="I85" t="s">
        <v>177</v>
      </c>
    </row>
    <row r="86" spans="2:9" x14ac:dyDescent="0.25">
      <c r="B86" s="9"/>
      <c r="C86" s="1" t="str">
        <f>IFERROR(B86&amp;" "&amp;VLOOKUP(E86,'cards-dc.json'!A:C,3,FALSE),"")</f>
        <v/>
      </c>
      <c r="D86" s="82" t="str">
        <f>IFERROR(VLOOKUP(RIGHT(C86,LEN(C86)-2),'cards-dc.json'!$C:$E,3,FALSE),"")</f>
        <v/>
      </c>
      <c r="E86" s="9"/>
      <c r="F86" s="10" t="str">
        <f>IF(E86="","",IFERROR(INDEX('cards-dc.json'!C:C,(MATCH(E86&amp;"*",'cards-dc.json'!A:A,1)),1),"."))</f>
        <v/>
      </c>
      <c r="G86" s="10" t="str">
        <f>IFERROR(LEFT(F86,LEN(F86)-5),".")</f>
        <v>.</v>
      </c>
      <c r="I86" t="s">
        <v>74</v>
      </c>
    </row>
    <row r="87" spans="2:9" x14ac:dyDescent="0.25">
      <c r="B87" s="9"/>
      <c r="C87" s="1" t="str">
        <f>IFERROR(B87&amp;" "&amp;VLOOKUP(E87,'cards-dc.json'!A:C,3,FALSE),"")</f>
        <v/>
      </c>
      <c r="D87" s="82" t="str">
        <f>IFERROR(VLOOKUP(RIGHT(C87,LEN(C87)-2),'cards-dc.json'!$C:$E,3,FALSE),"")</f>
        <v/>
      </c>
      <c r="E87" s="9"/>
      <c r="F87" s="10" t="str">
        <f>IF(E87="","",IFERROR(INDEX('cards-dc.json'!C:C,(MATCH(E87&amp;"*",'cards-dc.json'!A:A,1)),1),"."))</f>
        <v/>
      </c>
      <c r="G87" s="10" t="str">
        <f>IFERROR(LEFT(F87,LEN(F87)-5),".")</f>
        <v>.</v>
      </c>
      <c r="I87" t="s">
        <v>76</v>
      </c>
    </row>
    <row r="88" spans="2:9" x14ac:dyDescent="0.25">
      <c r="B88" s="9"/>
      <c r="C88" s="1" t="str">
        <f>IFERROR(B88&amp;" "&amp;VLOOKUP(E88,'cards-dc.json'!A:C,3,FALSE),"")</f>
        <v/>
      </c>
      <c r="D88" s="82" t="str">
        <f>IFERROR(VLOOKUP(RIGHT(C88,LEN(C88)-2),'cards-dc.json'!$C:$E,3,FALSE),"")</f>
        <v/>
      </c>
      <c r="E88" s="9"/>
      <c r="F88" s="10" t="str">
        <f>IF(E88="","",IFERROR(INDEX('cards-dc.json'!C:C,(MATCH(E88&amp;"*",'cards-dc.json'!A:A,1)),1),"."))</f>
        <v/>
      </c>
      <c r="G88" s="10" t="str">
        <f>IFERROR(LEFT(F88,LEN(F88)-5),".")</f>
        <v>.</v>
      </c>
    </row>
    <row r="89" spans="2:9" x14ac:dyDescent="0.25">
      <c r="B89" s="9"/>
      <c r="C89" s="1" t="str">
        <f>IFERROR(B89&amp;" "&amp;VLOOKUP(E89,'cards-dc.json'!A:C,3,FALSE),"")</f>
        <v/>
      </c>
      <c r="D89" s="82" t="str">
        <f>IFERROR(VLOOKUP(RIGHT(C89,LEN(C89)-2),'cards-dc.json'!$C:$E,3,FALSE),"")</f>
        <v/>
      </c>
      <c r="E89" s="9"/>
      <c r="F89" s="10" t="str">
        <f>IF(E89="","",IFERROR(INDEX('cards-dc.json'!C:C,(MATCH(E89&amp;"*",'cards-dc.json'!A:A,1)),1),"."))</f>
        <v/>
      </c>
      <c r="G89" s="10" t="str">
        <f>IFERROR(LEFT(F89,LEN(F89)-5),".")</f>
        <v>.</v>
      </c>
      <c r="I89" t="s">
        <v>182</v>
      </c>
    </row>
    <row r="90" spans="2:9" x14ac:dyDescent="0.25">
      <c r="B90" s="9"/>
      <c r="C90" s="1" t="str">
        <f>IFERROR(B90&amp;" "&amp;VLOOKUP(E90,'cards-dc.json'!A:C,3,FALSE),"")</f>
        <v/>
      </c>
      <c r="D90" s="82" t="str">
        <f>IFERROR(VLOOKUP(RIGHT(C90,LEN(C90)-2),'cards-dc.json'!$C:$E,3,FALSE),"")</f>
        <v/>
      </c>
      <c r="E90" s="9"/>
      <c r="F90" s="10" t="str">
        <f>IF(E90="","",IFERROR(INDEX('cards-dc.json'!C:C,(MATCH(E90&amp;"*",'cards-dc.json'!A:A,1)),1),"."))</f>
        <v/>
      </c>
      <c r="G90" s="10" t="str">
        <f>IFERROR(LEFT(F90,LEN(F90)-5),".")</f>
        <v>.</v>
      </c>
    </row>
    <row r="91" spans="2:9" x14ac:dyDescent="0.25">
      <c r="B91" s="9"/>
      <c r="C91" s="1" t="str">
        <f>IFERROR(B91&amp;" "&amp;VLOOKUP(E91,'cards-dc.json'!A:C,3,FALSE),"")</f>
        <v/>
      </c>
      <c r="D91" s="82" t="str">
        <f>IFERROR(VLOOKUP(RIGHT(C91,LEN(C91)-2),'cards-dc.json'!$C:$E,3,FALSE),"")</f>
        <v/>
      </c>
      <c r="E91" s="9"/>
      <c r="F91" s="10" t="str">
        <f>IF(E91="","",IFERROR(INDEX('cards-dc.json'!C:C,(MATCH(E91&amp;"*",'cards-dc.json'!A:A,1)),1),"."))</f>
        <v/>
      </c>
      <c r="G91" s="10" t="str">
        <f>IFERROR(LEFT(F91,LEN(F91)-5),".")</f>
        <v>.</v>
      </c>
    </row>
    <row r="92" spans="2:9" x14ac:dyDescent="0.25">
      <c r="B92" s="9"/>
      <c r="C92" s="1" t="str">
        <f>IFERROR(B92&amp;" "&amp;VLOOKUP(E92,'cards-dc.json'!A:C,3,FALSE),"")</f>
        <v/>
      </c>
      <c r="D92" s="82" t="str">
        <f>IFERROR(VLOOKUP(RIGHT(C92,LEN(C92)-2),'cards-dc.json'!$C:$E,3,FALSE),"")</f>
        <v/>
      </c>
      <c r="E92" s="9"/>
      <c r="F92" s="10" t="str">
        <f>IF(E92="","",IFERROR(INDEX('cards-dc.json'!C:C,(MATCH(E92&amp;"*",'cards-dc.json'!A:A,1)),1),"."))</f>
        <v/>
      </c>
      <c r="G92" s="10" t="str">
        <f>IFERROR(LEFT(F92,LEN(F92)-5),".")</f>
        <v>.</v>
      </c>
      <c r="I92" t="s">
        <v>687</v>
      </c>
    </row>
    <row r="93" spans="2:9" x14ac:dyDescent="0.25">
      <c r="B93" s="9"/>
      <c r="C93" s="1" t="str">
        <f>IFERROR(B93&amp;" "&amp;VLOOKUP(E93,'cards-dc.json'!A:C,3,FALSE),"")</f>
        <v/>
      </c>
      <c r="D93" s="82" t="str">
        <f>IFERROR(VLOOKUP(RIGHT(C93,LEN(C93)-2),'cards-dc.json'!$C:$E,3,FALSE),"")</f>
        <v/>
      </c>
      <c r="E93" s="9"/>
      <c r="F93" s="10" t="str">
        <f>IF(E93="","",IFERROR(INDEX('cards-dc.json'!C:C,(MATCH(E93&amp;"*",'cards-dc.json'!A:A,1)),1),"."))</f>
        <v/>
      </c>
      <c r="G93" s="10" t="str">
        <f>IFERROR(LEFT(F93,LEN(F93)-5),".")</f>
        <v>.</v>
      </c>
      <c r="I93" t="s">
        <v>682</v>
      </c>
    </row>
    <row r="94" spans="2:9" x14ac:dyDescent="0.25">
      <c r="B94" s="9"/>
      <c r="C94" s="1" t="str">
        <f>IFERROR(B94&amp;" "&amp;VLOOKUP(E94,'cards-dc.json'!A:C,3,FALSE),"")</f>
        <v/>
      </c>
      <c r="D94" s="82" t="str">
        <f>IFERROR(VLOOKUP(RIGHT(C94,LEN(C94)-2),'cards-dc.json'!$C:$E,3,FALSE),"")</f>
        <v/>
      </c>
      <c r="E94" s="9"/>
      <c r="F94" s="10" t="str">
        <f>IF(E94="","",IFERROR(INDEX('cards-dc.json'!C:C,(MATCH(E94&amp;"*",'cards-dc.json'!A:A,1)),1),"."))</f>
        <v/>
      </c>
      <c r="G94" s="10" t="str">
        <f>IFERROR(LEFT(F94,LEN(F94)-5),".")</f>
        <v>.</v>
      </c>
      <c r="I94" t="s">
        <v>8901</v>
      </c>
    </row>
    <row r="95" spans="2:9" x14ac:dyDescent="0.25">
      <c r="B95" s="9"/>
      <c r="C95" s="1" t="str">
        <f>IFERROR(B95&amp;" "&amp;VLOOKUP(E95,'cards-dc.json'!A:C,3,FALSE),"")</f>
        <v/>
      </c>
      <c r="D95" s="82" t="str">
        <f>IFERROR(VLOOKUP(RIGHT(C95,LEN(C95)-2),'cards-dc.json'!$C:$E,3,FALSE),"")</f>
        <v/>
      </c>
      <c r="E95" s="9"/>
      <c r="F95" s="10" t="str">
        <f>IF(E95="","",IFERROR(INDEX('cards-dc.json'!C:C,(MATCH(E95&amp;"*",'cards-dc.json'!A:A,1)),1),"."))</f>
        <v/>
      </c>
      <c r="G95" s="10" t="str">
        <f>IFERROR(LEFT(F95,LEN(F95)-5),".")</f>
        <v>.</v>
      </c>
      <c r="I95" t="s">
        <v>80</v>
      </c>
    </row>
    <row r="96" spans="2:9" x14ac:dyDescent="0.25">
      <c r="B96" s="9"/>
      <c r="C96" s="1" t="str">
        <f>IFERROR(B96&amp;" "&amp;VLOOKUP(E96,'cards-dc.json'!A:C,3,FALSE),"")</f>
        <v/>
      </c>
      <c r="D96" s="82" t="str">
        <f>IFERROR(VLOOKUP(RIGHT(C96,LEN(C96)-2),'cards-dc.json'!$C:$E,3,FALSE),"")</f>
        <v/>
      </c>
      <c r="E96" s="9"/>
      <c r="F96" s="10" t="str">
        <f>IF(E96="","",IFERROR(INDEX('cards-dc.json'!C:C,(MATCH(E96&amp;"*",'cards-dc.json'!A:A,1)),1),"."))</f>
        <v/>
      </c>
      <c r="G96" s="10" t="str">
        <f>IFERROR(LEFT(F96,LEN(F96)-5),".")</f>
        <v>.</v>
      </c>
      <c r="I96" t="s">
        <v>90</v>
      </c>
    </row>
    <row r="97" spans="2:11" x14ac:dyDescent="0.25">
      <c r="B97" s="9"/>
      <c r="C97" s="1" t="str">
        <f>IFERROR(B97&amp;" "&amp;VLOOKUP(E97,'cards-dc.json'!A:C,3,FALSE),"")</f>
        <v/>
      </c>
      <c r="D97" s="82" t="str">
        <f>IFERROR(VLOOKUP(RIGHT(C97,LEN(C97)-2),'cards-dc.json'!$C:$E,3,FALSE),"")</f>
        <v/>
      </c>
      <c r="E97" s="9"/>
      <c r="F97" s="10" t="str">
        <f>IF(E97="","",IFERROR(INDEX('cards-dc.json'!C:C,(MATCH(E97&amp;"*",'cards-dc.json'!A:A,1)),1),"."))</f>
        <v/>
      </c>
      <c r="G97" s="10" t="str">
        <f>IFERROR(LEFT(F97,LEN(F97)-5),".")</f>
        <v>.</v>
      </c>
      <c r="I97" t="s">
        <v>549</v>
      </c>
    </row>
    <row r="98" spans="2:11" x14ac:dyDescent="0.25">
      <c r="B98" s="9"/>
      <c r="C98" s="1" t="str">
        <f>IFERROR(B98&amp;" "&amp;VLOOKUP(E98,'cards-dc.json'!A:C,3,FALSE),"")</f>
        <v/>
      </c>
      <c r="D98" s="82" t="str">
        <f>IFERROR(VLOOKUP(RIGHT(C98,LEN(C98)-2),'cards-dc.json'!$C:$E,3,FALSE),"")</f>
        <v/>
      </c>
      <c r="E98" s="9"/>
      <c r="F98" s="10" t="str">
        <f>IF(E98="","",IFERROR(INDEX('cards-dc.json'!C:C,(MATCH(E98&amp;"*",'cards-dc.json'!A:A,1)),1),"."))</f>
        <v/>
      </c>
      <c r="G98" s="10" t="str">
        <f>IFERROR(LEFT(F98,LEN(F98)-5),".")</f>
        <v>.</v>
      </c>
      <c r="J98" s="27"/>
      <c r="K98" s="10"/>
    </row>
    <row r="99" spans="2:11" x14ac:dyDescent="0.25">
      <c r="B99" s="9"/>
      <c r="C99" s="1" t="str">
        <f>IFERROR(B99&amp;" "&amp;VLOOKUP(E99,'cards-dc.json'!A:C,3,FALSE),"")</f>
        <v/>
      </c>
      <c r="D99" s="82" t="str">
        <f>IFERROR(VLOOKUP(RIGHT(C99,LEN(C99)-2),'cards-dc.json'!$C:$E,3,FALSE),"")</f>
        <v/>
      </c>
      <c r="E99" s="9"/>
      <c r="F99" s="10" t="str">
        <f>IF(E99="","",IFERROR(INDEX('cards-dc.json'!C:C,(MATCH(E99&amp;"*",'cards-dc.json'!A:A,1)),1),"."))</f>
        <v/>
      </c>
      <c r="G99" s="10" t="str">
        <f>IFERROR(LEFT(F99,LEN(F99)-5),".")</f>
        <v>.</v>
      </c>
    </row>
    <row r="100" spans="2:11" x14ac:dyDescent="0.25">
      <c r="B100" s="9"/>
      <c r="C100" s="1" t="str">
        <f>IFERROR(B100&amp;" "&amp;VLOOKUP(E100,'cards-dc.json'!A:C,3,FALSE),"")</f>
        <v/>
      </c>
      <c r="D100" s="82" t="str">
        <f>IFERROR(VLOOKUP(RIGHT(C100,LEN(C100)-2),'cards-dc.json'!$C:$E,3,FALSE),"")</f>
        <v/>
      </c>
      <c r="E100" s="9"/>
      <c r="F100" s="10" t="str">
        <f>IF(E100="","",IFERROR(INDEX('cards-dc.json'!C:C,(MATCH(E100&amp;"*",'cards-dc.json'!A:A,1)),1),"."))</f>
        <v/>
      </c>
      <c r="G100" s="10" t="str">
        <f>IFERROR(LEFT(F100,LEN(F100)-5),".")</f>
        <v>.</v>
      </c>
      <c r="I100" t="s">
        <v>8910</v>
      </c>
    </row>
    <row r="101" spans="2:11" x14ac:dyDescent="0.25">
      <c r="B101" s="9"/>
      <c r="C101" s="1" t="str">
        <f>IFERROR(B101&amp;" "&amp;VLOOKUP(E101,'cards-dc.json'!A:C,3,FALSE),"")</f>
        <v/>
      </c>
      <c r="D101" s="82" t="str">
        <f>IFERROR(VLOOKUP(RIGHT(C101,LEN(C101)-2),'cards-dc.json'!$C:$E,3,FALSE),"")</f>
        <v/>
      </c>
      <c r="E101" s="9"/>
      <c r="F101" s="10" t="str">
        <f>IF(E101="","",IFERROR(INDEX('cards-dc.json'!C:C,(MATCH(E101&amp;"*",'cards-dc.json'!A:A,1)),1),"."))</f>
        <v/>
      </c>
      <c r="G101" s="10" t="str">
        <f>IFERROR(LEFT(F101,LEN(F101)-5),".")</f>
        <v>.</v>
      </c>
      <c r="I101" t="s">
        <v>929</v>
      </c>
    </row>
    <row r="102" spans="2:11" x14ac:dyDescent="0.25">
      <c r="B102" s="9"/>
      <c r="C102" s="1" t="str">
        <f>IFERROR(B102&amp;" "&amp;VLOOKUP(E102,'cards-dc.json'!A:C,3,FALSE),"")</f>
        <v/>
      </c>
      <c r="D102" s="82" t="str">
        <f>IFERROR(VLOOKUP(RIGHT(C102,LEN(C102)-2),'cards-dc.json'!$C:$E,3,FALSE),"")</f>
        <v/>
      </c>
      <c r="E102" s="9"/>
      <c r="F102" s="10" t="str">
        <f>IF(E102="","",IFERROR(INDEX('cards-dc.json'!C:C,(MATCH(E102&amp;"*",'cards-dc.json'!A:A,1)),1),"."))</f>
        <v/>
      </c>
      <c r="G102" s="10" t="str">
        <f>IFERROR(LEFT(F102,LEN(F102)-5),".")</f>
        <v>.</v>
      </c>
    </row>
    <row r="103" spans="2:11" x14ac:dyDescent="0.25">
      <c r="B103" s="9"/>
      <c r="C103" s="1" t="str">
        <f>IFERROR(B103&amp;" "&amp;VLOOKUP(E103,'cards-dc.json'!A:C,3,FALSE),"")</f>
        <v/>
      </c>
      <c r="D103" s="82" t="str">
        <f>IFERROR(VLOOKUP(RIGHT(C103,LEN(C103)-2),'cards-dc.json'!$C:$E,3,FALSE),"")</f>
        <v/>
      </c>
      <c r="E103" s="9"/>
      <c r="F103" s="10" t="str">
        <f>IF(E103="","",IFERROR(INDEX('cards-dc.json'!C:C,(MATCH(E103&amp;"*",'cards-dc.json'!A:A,1)),1),"."))</f>
        <v/>
      </c>
      <c r="G103" s="10" t="str">
        <f>IFERROR(LEFT(F103,LEN(F103)-5),".")</f>
        <v>.</v>
      </c>
      <c r="I103" t="s">
        <v>742</v>
      </c>
    </row>
    <row r="104" spans="2:11" x14ac:dyDescent="0.25">
      <c r="B104" s="9"/>
      <c r="C104" s="1" t="str">
        <f>IFERROR(B104&amp;" "&amp;VLOOKUP(E104,'cards-dc.json'!A:C,3,FALSE),"")</f>
        <v/>
      </c>
      <c r="D104" s="82" t="str">
        <f>IFERROR(VLOOKUP(RIGHT(C104,LEN(C104)-2),'cards-dc.json'!$C:$E,3,FALSE),"")</f>
        <v/>
      </c>
      <c r="E104" s="9"/>
      <c r="F104" s="10" t="str">
        <f>IF(E104="","",IFERROR(INDEX('cards-dc.json'!C:C,(MATCH(E104&amp;"*",'cards-dc.json'!A:A,1)),1),"."))</f>
        <v/>
      </c>
      <c r="G104" s="10" t="str">
        <f>IFERROR(LEFT(F104,LEN(F104)-5),".")</f>
        <v>.</v>
      </c>
    </row>
    <row r="105" spans="2:11" x14ac:dyDescent="0.25">
      <c r="B105" s="9"/>
      <c r="C105" s="1" t="str">
        <f>IFERROR(B105&amp;" "&amp;VLOOKUP(E105,'cards-dc.json'!A:C,3,FALSE),"")</f>
        <v/>
      </c>
      <c r="D105" s="82" t="str">
        <f>IFERROR(VLOOKUP(RIGHT(C105,LEN(C105)-2),'cards-dc.json'!$C:$E,3,FALSE),"")</f>
        <v/>
      </c>
      <c r="E105" s="9"/>
      <c r="F105" s="10" t="str">
        <f>IF(E105="","",IFERROR(INDEX('cards-dc.json'!C:C,(MATCH(E105&amp;"*",'cards-dc.json'!A:A,1)),1),"."))</f>
        <v/>
      </c>
      <c r="G105" s="10" t="str">
        <f>IFERROR(LEFT(F105,LEN(F105)-5),".")</f>
        <v>.</v>
      </c>
      <c r="I105" t="s">
        <v>176</v>
      </c>
    </row>
    <row r="106" spans="2:11" x14ac:dyDescent="0.25">
      <c r="B106" s="9"/>
      <c r="C106" s="1" t="str">
        <f>IFERROR(B106&amp;" "&amp;VLOOKUP(E106,'cards-dc.json'!A:C,3,FALSE),"")</f>
        <v/>
      </c>
      <c r="D106" s="82" t="str">
        <f>IFERROR(VLOOKUP(RIGHT(C106,LEN(C106)-2),'cards-dc.json'!$C:$E,3,FALSE),"")</f>
        <v/>
      </c>
      <c r="E106" s="9"/>
      <c r="F106" s="10" t="str">
        <f>IF(E106="","",IFERROR(INDEX('cards-dc.json'!C:C,(MATCH(E106&amp;"*",'cards-dc.json'!A:A,1)),1),"."))</f>
        <v/>
      </c>
      <c r="G106" s="10" t="str">
        <f>IFERROR(LEFT(F106,LEN(F106)-5),".")</f>
        <v>.</v>
      </c>
      <c r="I106" t="s">
        <v>8900</v>
      </c>
    </row>
    <row r="107" spans="2:11" x14ac:dyDescent="0.25">
      <c r="B107" s="9"/>
      <c r="C107" s="1" t="str">
        <f>IFERROR(B107&amp;" "&amp;VLOOKUP(E107,'cards-dc.json'!A:C,3,FALSE),"")</f>
        <v/>
      </c>
      <c r="D107" s="82" t="str">
        <f>IFERROR(VLOOKUP(RIGHT(C107,LEN(C107)-2),'cards-dc.json'!$C:$E,3,FALSE),"")</f>
        <v/>
      </c>
      <c r="E107" s="9"/>
      <c r="F107" s="10" t="str">
        <f>IF(E107="","",IFERROR(INDEX('cards-dc.json'!C:C,(MATCH(E107&amp;"*",'cards-dc.json'!A:A,1)),1),"."))</f>
        <v/>
      </c>
      <c r="G107" s="10" t="str">
        <f>IFERROR(LEFT(F107,LEN(F107)-5),".")</f>
        <v>.</v>
      </c>
      <c r="I107" t="s">
        <v>94</v>
      </c>
    </row>
    <row r="108" spans="2:11" x14ac:dyDescent="0.25">
      <c r="B108" s="9"/>
      <c r="C108" s="1" t="str">
        <f>IFERROR(B108&amp;" "&amp;VLOOKUP(E108,'cards-dc.json'!A:C,3,FALSE),"")</f>
        <v/>
      </c>
      <c r="D108" s="82" t="str">
        <f>IFERROR(VLOOKUP(RIGHT(C108,LEN(C108)-2),'cards-dc.json'!$C:$E,3,FALSE),"")</f>
        <v/>
      </c>
      <c r="E108" s="9"/>
      <c r="F108" s="10" t="str">
        <f>IF(E108="","",IFERROR(INDEX('cards-dc.json'!C:C,(MATCH(E108&amp;"*",'cards-dc.json'!A:A,1)),1),"."))</f>
        <v/>
      </c>
      <c r="G108" s="10" t="str">
        <f>IFERROR(LEFT(F108,LEN(F108)-5),".")</f>
        <v>.</v>
      </c>
      <c r="I108" t="s">
        <v>699</v>
      </c>
    </row>
    <row r="109" spans="2:11" x14ac:dyDescent="0.25">
      <c r="B109" s="9"/>
      <c r="C109" s="1" t="str">
        <f>IFERROR(B109&amp;" "&amp;VLOOKUP(E109,'cards-dc.json'!A:C,3,FALSE),"")</f>
        <v/>
      </c>
      <c r="D109" s="82" t="str">
        <f>IFERROR(VLOOKUP(RIGHT(C109,LEN(C109)-2),'cards-dc.json'!$C:$E,3,FALSE),"")</f>
        <v/>
      </c>
      <c r="E109" s="9"/>
      <c r="F109" s="10" t="str">
        <f>IF(E109="","",IFERROR(INDEX('cards-dc.json'!C:C,(MATCH(E109&amp;"*",'cards-dc.json'!A:A,1)),1),"."))</f>
        <v/>
      </c>
      <c r="G109" s="10" t="str">
        <f>IFERROR(LEFT(F109,LEN(F109)-5),".")</f>
        <v>.</v>
      </c>
      <c r="I109" t="s">
        <v>98</v>
      </c>
    </row>
    <row r="110" spans="2:11" x14ac:dyDescent="0.25">
      <c r="B110" s="9"/>
      <c r="C110" s="1" t="str">
        <f>IFERROR(B110&amp;" "&amp;VLOOKUP(E110,'cards-dc.json'!A:C,3,FALSE),"")</f>
        <v/>
      </c>
      <c r="D110" s="82" t="str">
        <f>IFERROR(VLOOKUP(RIGHT(C110,LEN(C110)-2),'cards-dc.json'!$C:$E,3,FALSE),"")</f>
        <v/>
      </c>
      <c r="E110" s="9"/>
      <c r="F110" s="10" t="str">
        <f>IF(E110="","",IFERROR(INDEX('cards-dc.json'!C:C,(MATCH(E110&amp;"*",'cards-dc.json'!A:A,1)),1),"."))</f>
        <v/>
      </c>
      <c r="G110" s="10" t="str">
        <f>IFERROR(LEFT(F110,LEN(F110)-5),".")</f>
        <v>.</v>
      </c>
      <c r="I110" t="s">
        <v>155</v>
      </c>
    </row>
    <row r="111" spans="2:11" x14ac:dyDescent="0.25">
      <c r="B111" s="9"/>
      <c r="C111" s="1" t="str">
        <f>IFERROR(B111&amp;" "&amp;VLOOKUP(E111,'cards-dc.json'!A:C,3,FALSE),"")</f>
        <v/>
      </c>
      <c r="D111" s="82" t="str">
        <f>IFERROR(VLOOKUP(RIGHT(C111,LEN(C111)-2),'cards-dc.json'!$C:$E,3,FALSE),"")</f>
        <v/>
      </c>
      <c r="E111" s="9"/>
      <c r="F111" s="10" t="str">
        <f>IF(E111="","",IFERROR(INDEX('cards-dc.json'!C:C,(MATCH(E111&amp;"*",'cards-dc.json'!A:A,1)),1),"."))</f>
        <v/>
      </c>
      <c r="G111" s="10" t="str">
        <f>IFERROR(LEFT(F111,LEN(F111)-5),".")</f>
        <v>.</v>
      </c>
      <c r="I111" t="s">
        <v>1267</v>
      </c>
    </row>
    <row r="112" spans="2:11" x14ac:dyDescent="0.25">
      <c r="B112" s="9"/>
      <c r="C112" s="1" t="str">
        <f>IFERROR(B112&amp;" "&amp;VLOOKUP(E112,'cards-dc.json'!A:C,3,FALSE),"")</f>
        <v/>
      </c>
      <c r="D112" s="82" t="str">
        <f>IFERROR(VLOOKUP(RIGHT(C112,LEN(C112)-2),'cards-dc.json'!$C:$E,3,FALSE),"")</f>
        <v/>
      </c>
      <c r="E112" s="9"/>
      <c r="F112" s="10" t="str">
        <f>IF(E112="","",IFERROR(INDEX('cards-dc.json'!C:C,(MATCH(E112&amp;"*",'cards-dc.json'!A:A,1)),1),"."))</f>
        <v/>
      </c>
      <c r="G112" s="10" t="str">
        <f>IFERROR(LEFT(F112,LEN(F112)-5),".")</f>
        <v>.</v>
      </c>
    </row>
    <row r="113" spans="2:11" x14ac:dyDescent="0.25">
      <c r="B113" s="9"/>
      <c r="C113" s="1" t="str">
        <f>IFERROR(B113&amp;" "&amp;VLOOKUP(E113,'cards-dc.json'!A:C,3,FALSE),"")</f>
        <v/>
      </c>
      <c r="D113" s="82" t="str">
        <f>IFERROR(VLOOKUP(RIGHT(C113,LEN(C113)-2),'cards-dc.json'!$C:$E,3,FALSE),"")</f>
        <v/>
      </c>
      <c r="E113" s="9"/>
      <c r="F113" s="10" t="str">
        <f>IF(E113="","",IFERROR(INDEX('cards-dc.json'!C:C,(MATCH(E113&amp;"*",'cards-dc.json'!A:A,1)),1),"."))</f>
        <v/>
      </c>
      <c r="G113" s="10" t="str">
        <f>IFERROR(LEFT(F113,LEN(F113)-5),".")</f>
        <v>.</v>
      </c>
    </row>
    <row r="114" spans="2:11" x14ac:dyDescent="0.25">
      <c r="B114" s="9"/>
      <c r="C114" s="1" t="str">
        <f>IFERROR(B114&amp;" "&amp;VLOOKUP(E114,'cards-dc.json'!A:C,3,FALSE),"")</f>
        <v/>
      </c>
      <c r="D114" s="82" t="str">
        <f>IFERROR(VLOOKUP(RIGHT(C114,LEN(C114)-2),'cards-dc.json'!$C:$E,3,FALSE),"")</f>
        <v/>
      </c>
      <c r="E114" s="9"/>
      <c r="F114" s="10" t="str">
        <f>IF(E114="","",IFERROR(INDEX('cards-dc.json'!C:C,(MATCH(E114&amp;"*",'cards-dc.json'!A:A,1)),1),"."))</f>
        <v/>
      </c>
      <c r="G114" s="10" t="str">
        <f>IFERROR(LEFT(F114,LEN(F114)-5),".")</f>
        <v>.</v>
      </c>
    </row>
    <row r="115" spans="2:11" x14ac:dyDescent="0.25">
      <c r="B115" s="9"/>
      <c r="C115" s="1" t="str">
        <f>IFERROR(B115&amp;" "&amp;VLOOKUP(E115,'cards-dc.json'!A:C,3,FALSE),"")</f>
        <v/>
      </c>
      <c r="D115" s="82" t="str">
        <f>IFERROR(VLOOKUP(RIGHT(C115,LEN(C115)-2),'cards-dc.json'!$C:$E,3,FALSE),"")</f>
        <v/>
      </c>
      <c r="E115" s="9"/>
      <c r="F115" s="10" t="str">
        <f>IF(E115="","",IFERROR(INDEX('cards-dc.json'!C:C,(MATCH(E115&amp;"*",'cards-dc.json'!A:A,1)),1),"."))</f>
        <v/>
      </c>
      <c r="G115" s="10" t="str">
        <f>IFERROR(LEFT(F115,LEN(F115)-5),".")</f>
        <v>.</v>
      </c>
    </row>
    <row r="116" spans="2:11" x14ac:dyDescent="0.25">
      <c r="B116" s="9"/>
      <c r="C116" s="1" t="str">
        <f>IFERROR(B116&amp;" "&amp;VLOOKUP(E116,'cards-dc.json'!A:C,3,FALSE),"")</f>
        <v/>
      </c>
      <c r="D116" s="82" t="str">
        <f>IFERROR(VLOOKUP(RIGHT(C116,LEN(C116)-2),'cards-dc.json'!$C:$E,3,FALSE),"")</f>
        <v/>
      </c>
      <c r="E116" s="9"/>
      <c r="F116" s="10" t="str">
        <f>IF(E116="","",IFERROR(INDEX('cards-dc.json'!C:C,(MATCH(E116&amp;"*",'cards-dc.json'!A:A,1)),1),"."))</f>
        <v/>
      </c>
      <c r="G116" s="10" t="str">
        <f>IFERROR(LEFT(F116,LEN(F116)-5),".")</f>
        <v>.</v>
      </c>
    </row>
    <row r="117" spans="2:11" x14ac:dyDescent="0.25">
      <c r="B117" s="9"/>
      <c r="C117" s="1" t="str">
        <f>IFERROR(B117&amp;" "&amp;VLOOKUP(E117,'cards-dc.json'!A:C,3,FALSE),"")</f>
        <v/>
      </c>
      <c r="D117" s="82" t="str">
        <f>IFERROR(VLOOKUP(RIGHT(C117,LEN(C117)-2),'cards-dc.json'!$C:$E,3,FALSE),"")</f>
        <v/>
      </c>
      <c r="E117" s="9"/>
      <c r="F117" s="10" t="str">
        <f>IF(E117="","",IFERROR(INDEX('cards-dc.json'!C:C,(MATCH(E117&amp;"*",'cards-dc.json'!A:A,1)),1),"."))</f>
        <v/>
      </c>
      <c r="G117" s="10" t="str">
        <f>IFERROR(LEFT(F117,LEN(F117)-5),".")</f>
        <v>.</v>
      </c>
    </row>
    <row r="118" spans="2:11" x14ac:dyDescent="0.25">
      <c r="B118" s="9"/>
      <c r="C118" s="1" t="str">
        <f>IFERROR(B118&amp;" "&amp;VLOOKUP(E118,'cards-dc.json'!A:C,3,FALSE),"")</f>
        <v/>
      </c>
      <c r="D118" s="82" t="str">
        <f>IFERROR(VLOOKUP(RIGHT(C118,LEN(C118)-2),'cards-dc.json'!$C:$E,3,FALSE),"")</f>
        <v/>
      </c>
      <c r="E118" s="9"/>
      <c r="F118" s="10" t="str">
        <f>IF(E118="","",IFERROR(INDEX('cards-dc.json'!C:C,(MATCH(E118&amp;"*",'cards-dc.json'!A:A,1)),1),"."))</f>
        <v/>
      </c>
      <c r="G118" s="10" t="str">
        <f>IFERROR(LEFT(F118,LEN(F118)-5),".")</f>
        <v>.</v>
      </c>
    </row>
    <row r="119" spans="2:11" x14ac:dyDescent="0.25">
      <c r="B119" s="9"/>
      <c r="C119" s="1" t="str">
        <f>IFERROR(B119&amp;" "&amp;VLOOKUP(E119,'cards-dc.json'!A:C,3,FALSE),"")</f>
        <v/>
      </c>
      <c r="D119" s="82" t="str">
        <f>IFERROR(VLOOKUP(RIGHT(C119,LEN(C119)-2),'cards-dc.json'!$C:$E,3,FALSE),"")</f>
        <v/>
      </c>
      <c r="E119" s="9"/>
      <c r="F119" s="10" t="str">
        <f>IF(E119="","",IFERROR(INDEX('cards-dc.json'!C:C,(MATCH(E119&amp;"*",'cards-dc.json'!A:A,1)),1),"."))</f>
        <v/>
      </c>
      <c r="G119" s="10" t="str">
        <f>IFERROR(LEFT(F119,LEN(F119)-5),".")</f>
        <v>.</v>
      </c>
    </row>
    <row r="120" spans="2:11" x14ac:dyDescent="0.25">
      <c r="B120" s="9"/>
      <c r="C120" s="1" t="str">
        <f>IFERROR(B120&amp;" "&amp;VLOOKUP(E120,'cards-dc.json'!A:C,3,FALSE),"")</f>
        <v/>
      </c>
      <c r="D120" s="82" t="str">
        <f>IFERROR(VLOOKUP(RIGHT(C120,LEN(C120)-2),'cards-dc.json'!$C:$E,3,FALSE),"")</f>
        <v/>
      </c>
      <c r="E120" s="9"/>
      <c r="F120" s="10" t="str">
        <f>IF(E120="","",IFERROR(INDEX('cards-dc.json'!C:C,(MATCH(E120&amp;"*",'cards-dc.json'!A:A,1)),1),"."))</f>
        <v/>
      </c>
      <c r="G120" s="10" t="str">
        <f>IFERROR(LEFT(F120,LEN(F120)-5),".")</f>
        <v>.</v>
      </c>
    </row>
    <row r="121" spans="2:11" x14ac:dyDescent="0.25">
      <c r="B121" s="9"/>
      <c r="C121" s="1" t="str">
        <f>IFERROR(B121&amp;" "&amp;VLOOKUP(E121,'cards-dc.json'!A:C,3,FALSE),"")</f>
        <v/>
      </c>
      <c r="D121" s="82" t="str">
        <f>IFERROR(VLOOKUP(RIGHT(C121,LEN(C121)-2),'cards-dc.json'!$C:$E,3,FALSE),"")</f>
        <v/>
      </c>
      <c r="E121" s="9"/>
      <c r="F121" s="10" t="str">
        <f>IF(E121="","",IFERROR(INDEX('cards-dc.json'!C:C,(MATCH(E121&amp;"*",'cards-dc.json'!A:A,1)),1),"."))</f>
        <v/>
      </c>
      <c r="G121" s="10" t="str">
        <f>IFERROR(LEFT(F121,LEN(F121)-5),".")</f>
        <v>.</v>
      </c>
    </row>
    <row r="122" spans="2:11" x14ac:dyDescent="0.25">
      <c r="B122" s="9"/>
      <c r="C122" s="1" t="str">
        <f>IFERROR(B122&amp;" "&amp;VLOOKUP(E122,'cards-dc.json'!A:C,3,FALSE),"")</f>
        <v/>
      </c>
      <c r="D122" s="82" t="str">
        <f>IFERROR(VLOOKUP(RIGHT(C122,LEN(C122)-2),'cards-dc.json'!$C:$E,3,FALSE),"")</f>
        <v/>
      </c>
      <c r="E122" s="9"/>
      <c r="F122" s="10" t="str">
        <f>IF(E122="","",IFERROR(INDEX('cards-dc.json'!C:C,(MATCH(E122&amp;"*",'cards-dc.json'!A:A,1)),1),"."))</f>
        <v/>
      </c>
      <c r="G122" s="10" t="str">
        <f>IFERROR(LEFT(F122,LEN(F122)-5),".")</f>
        <v>.</v>
      </c>
    </row>
    <row r="123" spans="2:11" x14ac:dyDescent="0.25">
      <c r="B123" s="9"/>
      <c r="C123" s="1" t="str">
        <f>IFERROR(B123&amp;" "&amp;VLOOKUP(E123,'cards-dc.json'!A:C,3,FALSE),"")</f>
        <v/>
      </c>
      <c r="D123" s="82" t="str">
        <f>IFERROR(VLOOKUP(RIGHT(C123,LEN(C123)-2),'cards-dc.json'!$C:$E,3,FALSE),"")</f>
        <v/>
      </c>
      <c r="E123" s="9"/>
      <c r="F123" s="10" t="str">
        <f>IF(E123="","",IFERROR(INDEX('cards-dc.json'!C:C,(MATCH(E123&amp;"*",'cards-dc.json'!A:A,1)),1),"."))</f>
        <v/>
      </c>
      <c r="G123" s="10" t="str">
        <f>IFERROR(LEFT(F123,LEN(F123)-5),".")</f>
        <v>.</v>
      </c>
    </row>
    <row r="124" spans="2:11" x14ac:dyDescent="0.25">
      <c r="F124" s="10"/>
      <c r="G124" s="10"/>
      <c r="J124" s="27"/>
      <c r="K124" s="10"/>
    </row>
    <row r="125" spans="2:11" x14ac:dyDescent="0.25">
      <c r="B125" s="7" t="s">
        <v>3809</v>
      </c>
      <c r="C125" t="s">
        <v>3809</v>
      </c>
      <c r="F125" s="10"/>
      <c r="G125" s="10"/>
      <c r="I125" s="10"/>
    </row>
    <row r="126" spans="2:11" x14ac:dyDescent="0.25">
      <c r="B126" s="8" t="str">
        <f>"Qty:  "&amp;SUM(B127:B166)</f>
        <v>Qty:  0</v>
      </c>
      <c r="C126" s="19" t="str">
        <f>IFERROR(B126&amp;" "&amp;VLOOKUP(E126,'cards-dc.json'!A:C,3,FALSE),"")</f>
        <v/>
      </c>
      <c r="D126" s="8"/>
      <c r="E126" s="8" t="s">
        <v>3796</v>
      </c>
      <c r="F126" s="10"/>
      <c r="G126" s="10"/>
      <c r="I126" s="10" t="s">
        <v>3796</v>
      </c>
    </row>
    <row r="127" spans="2:11" x14ac:dyDescent="0.25">
      <c r="B127" s="20"/>
      <c r="C127" s="19" t="str">
        <f>IFERROR(B127&amp;" "&amp;VLOOKUP(E127,'cards-dc.json'!A:C,3,FALSE),"")</f>
        <v/>
      </c>
      <c r="D127" s="83" t="str">
        <f>IFERROR(VLOOKUP(RIGHT(C127,LEN(C127)-2),'cards-dc.json'!$C:$E,3,FALSE),"")</f>
        <v/>
      </c>
      <c r="E127" s="20"/>
      <c r="F127" s="10" t="str">
        <f>IF(E127="","",IFERROR(INDEX('cards-dc.json'!C:C,(MATCH(E127&amp;"*",'cards-dc.json'!A:A,1)),1),"."))</f>
        <v/>
      </c>
      <c r="G127" s="10" t="str">
        <f>IFERROR(LEFT(F127,LEN(F127)-5),".")</f>
        <v>.</v>
      </c>
      <c r="I127" s="10" t="s">
        <v>8878</v>
      </c>
    </row>
    <row r="128" spans="2:11" x14ac:dyDescent="0.25">
      <c r="B128" s="20"/>
      <c r="C128" s="19" t="str">
        <f>IFERROR(B128&amp;" "&amp;VLOOKUP(E128,'cards-dc.json'!A:C,3,FALSE),"")</f>
        <v/>
      </c>
      <c r="D128" s="83" t="str">
        <f>IFERROR(VLOOKUP(RIGHT(C128,LEN(C128)-2),'cards-dc.json'!$C:$E,3,FALSE),"")</f>
        <v/>
      </c>
      <c r="E128" s="20"/>
      <c r="F128" s="10" t="str">
        <f>IF(E128="","",IFERROR(INDEX('cards-dc.json'!C:C,(MATCH(E128&amp;"*",'cards-dc.json'!A:A,1)),1),"."))</f>
        <v/>
      </c>
      <c r="G128" s="10" t="str">
        <f>IFERROR(LEFT(F128,LEN(F128)-5),".")</f>
        <v>.</v>
      </c>
      <c r="H128" s="27"/>
      <c r="I128" s="10"/>
    </row>
    <row r="129" spans="2:11" x14ac:dyDescent="0.25">
      <c r="B129" s="20"/>
      <c r="C129" s="19" t="str">
        <f>IFERROR(B129&amp;" "&amp;VLOOKUP(E129,'cards-dc.json'!A:C,3,FALSE),"")</f>
        <v/>
      </c>
      <c r="D129" s="83" t="str">
        <f>IFERROR(VLOOKUP(RIGHT(C129,LEN(C129)-2),'cards-dc.json'!$C:$E,3,FALSE),"")</f>
        <v/>
      </c>
      <c r="E129" s="20"/>
      <c r="F129" s="10" t="str">
        <f>IF(E129="","",IFERROR(INDEX('cards-dc.json'!C:C,(MATCH(E129&amp;"*",'cards-dc.json'!A:A,1)),1),"."))</f>
        <v/>
      </c>
      <c r="G129" s="10" t="str">
        <f>IFERROR(LEFT(F129,LEN(F129)-5),".")</f>
        <v>.</v>
      </c>
      <c r="H129" s="27">
        <v>3</v>
      </c>
      <c r="I129" s="10" t="s">
        <v>888</v>
      </c>
    </row>
    <row r="130" spans="2:11" x14ac:dyDescent="0.25">
      <c r="B130" s="20"/>
      <c r="C130" s="19" t="str">
        <f>IFERROR(B130&amp;" "&amp;VLOOKUP(E130,'cards-dc.json'!A:C,3,FALSE),"")</f>
        <v/>
      </c>
      <c r="D130" s="83" t="str">
        <f>IFERROR(VLOOKUP(RIGHT(C130,LEN(C130)-2),'cards-dc.json'!$C:$E,3,FALSE),"")</f>
        <v/>
      </c>
      <c r="E130" s="20"/>
      <c r="F130" s="10" t="str">
        <f>IF(E130="","",IFERROR(INDEX('cards-dc.json'!C:C,(MATCH(E130&amp;"*",'cards-dc.json'!A:A,1)),1),"."))</f>
        <v/>
      </c>
      <c r="G130" s="10" t="str">
        <f>IFERROR(LEFT(F130,LEN(F130)-5),".")</f>
        <v>.</v>
      </c>
      <c r="H130" s="27">
        <v>2</v>
      </c>
      <c r="I130" s="10" t="s">
        <v>8889</v>
      </c>
    </row>
    <row r="131" spans="2:11" x14ac:dyDescent="0.25">
      <c r="B131" s="20"/>
      <c r="C131" s="19" t="str">
        <f>IFERROR(B131&amp;" "&amp;VLOOKUP(E131,'cards-dc.json'!A:C,3,FALSE),"")</f>
        <v/>
      </c>
      <c r="D131" s="83" t="str">
        <f>IFERROR(VLOOKUP(RIGHT(C131,LEN(C131)-2),'cards-dc.json'!$C:$E,3,FALSE),"")</f>
        <v/>
      </c>
      <c r="E131" s="20"/>
      <c r="F131" s="10" t="str">
        <f>IF(E131="","",IFERROR(INDEX('cards-dc.json'!C:C,(MATCH(E131&amp;"*",'cards-dc.json'!A:A,1)),1),"."))</f>
        <v/>
      </c>
      <c r="G131" s="10" t="str">
        <f>IFERROR(LEFT(F131,LEN(F131)-5),".")</f>
        <v>.</v>
      </c>
      <c r="I131" s="10" t="s">
        <v>138</v>
      </c>
    </row>
    <row r="132" spans="2:11" x14ac:dyDescent="0.25">
      <c r="B132" s="20"/>
      <c r="C132" s="19" t="str">
        <f>IFERROR(B132&amp;" "&amp;VLOOKUP(E132,'cards-dc.json'!A:C,3,FALSE),"")</f>
        <v/>
      </c>
      <c r="D132" s="83" t="str">
        <f>IFERROR(VLOOKUP(RIGHT(C132,LEN(C132)-2),'cards-dc.json'!$C:$E,3,FALSE),"")</f>
        <v/>
      </c>
      <c r="E132" s="20"/>
      <c r="F132" s="10" t="str">
        <f>IF(E132="","",IFERROR(INDEX('cards-dc.json'!C:C,(MATCH(E132&amp;"*",'cards-dc.json'!A:A,1)),1),"."))</f>
        <v/>
      </c>
      <c r="G132" s="10" t="str">
        <f>IFERROR(LEFT(F132,LEN(F132)-5),".")</f>
        <v>.</v>
      </c>
      <c r="H132" s="27">
        <v>1</v>
      </c>
      <c r="I132" s="10"/>
    </row>
    <row r="133" spans="2:11" x14ac:dyDescent="0.25">
      <c r="B133" s="20"/>
      <c r="C133" s="19" t="str">
        <f>IFERROR(B133&amp;" "&amp;VLOOKUP(E133,'cards-dc.json'!A:C,3,FALSE),"")</f>
        <v/>
      </c>
      <c r="D133" s="83" t="str">
        <f>IFERROR(VLOOKUP(RIGHT(C133,LEN(C133)-2),'cards-dc.json'!$C:$E,3,FALSE),"")</f>
        <v/>
      </c>
      <c r="E133" s="20"/>
      <c r="F133" s="10" t="str">
        <f>IF(E133="","",IFERROR(INDEX('cards-dc.json'!C:C,(MATCH(E133&amp;"*",'cards-dc.json'!A:A,1)),1),"."))</f>
        <v/>
      </c>
      <c r="G133" s="10" t="str">
        <f>IFERROR(LEFT(F133,LEN(F133)-5),".")</f>
        <v>.</v>
      </c>
      <c r="H133" s="27"/>
      <c r="I133" s="10" t="s">
        <v>1175</v>
      </c>
    </row>
    <row r="134" spans="2:11" x14ac:dyDescent="0.25">
      <c r="B134" s="20"/>
      <c r="C134" s="19" t="str">
        <f>IFERROR(B134&amp;" "&amp;VLOOKUP(E134,'cards-dc.json'!A:C,3,FALSE),"")</f>
        <v/>
      </c>
      <c r="D134" s="83" t="str">
        <f>IFERROR(VLOOKUP(RIGHT(C134,LEN(C134)-2),'cards-dc.json'!$C:$E,3,FALSE),"")</f>
        <v/>
      </c>
      <c r="E134" s="20"/>
      <c r="F134" s="10" t="str">
        <f>IF(E134="","",IFERROR(INDEX('cards-dc.json'!C:C,(MATCH(E134&amp;"*",'cards-dc.json'!A:A,1)),1),"."))</f>
        <v/>
      </c>
      <c r="G134" s="10" t="str">
        <f>IFERROR(LEFT(F134,LEN(F134)-5),".")</f>
        <v>.</v>
      </c>
      <c r="H134" s="27"/>
      <c r="I134" s="10" t="s">
        <v>1447</v>
      </c>
    </row>
    <row r="135" spans="2:11" x14ac:dyDescent="0.25">
      <c r="B135" s="20"/>
      <c r="C135" s="19" t="str">
        <f>IFERROR(B135&amp;" "&amp;VLOOKUP(E135,'cards-dc.json'!A:C,3,FALSE),"")</f>
        <v/>
      </c>
      <c r="D135" s="83" t="str">
        <f>IFERROR(VLOOKUP(RIGHT(C135,LEN(C135)-2),'cards-dc.json'!$C:$E,3,FALSE),"")</f>
        <v/>
      </c>
      <c r="E135" s="20"/>
      <c r="F135" s="10" t="str">
        <f>IF(E135="","",IFERROR(INDEX('cards-dc.json'!C:C,(MATCH(E135&amp;"*",'cards-dc.json'!A:A,1)),1),"."))</f>
        <v/>
      </c>
      <c r="G135" s="10" t="str">
        <f>IFERROR(LEFT(F135,LEN(F135)-5),".")</f>
        <v>.</v>
      </c>
      <c r="H135" s="27"/>
      <c r="I135" s="10" t="s">
        <v>1399</v>
      </c>
    </row>
    <row r="136" spans="2:11" x14ac:dyDescent="0.25">
      <c r="B136" s="20"/>
      <c r="C136" s="19" t="str">
        <f>IFERROR(B136&amp;" "&amp;VLOOKUP(E136,'cards-dc.json'!A:C,3,FALSE),"")</f>
        <v/>
      </c>
      <c r="D136" s="83" t="str">
        <f>IFERROR(VLOOKUP(RIGHT(C136,LEN(C136)-2),'cards-dc.json'!$C:$E,3,FALSE),"")</f>
        <v/>
      </c>
      <c r="E136" s="20"/>
      <c r="F136" s="10" t="str">
        <f>IF(E136="","",IFERROR(INDEX('cards-dc.json'!C:C,(MATCH(E136&amp;"*",'cards-dc.json'!A:A,1)),1),"."))</f>
        <v/>
      </c>
      <c r="G136" s="10" t="str">
        <f>IFERROR(LEFT(F136,LEN(F136)-5),".")</f>
        <v>.</v>
      </c>
      <c r="H136" s="27"/>
      <c r="I136" s="10" t="s">
        <v>769</v>
      </c>
    </row>
    <row r="137" spans="2:11" x14ac:dyDescent="0.25">
      <c r="B137" s="20"/>
      <c r="C137" s="19" t="str">
        <f>IFERROR(B137&amp;" "&amp;VLOOKUP(E137,'cards-dc.json'!A:C,3,FALSE),"")</f>
        <v/>
      </c>
      <c r="D137" s="83" t="str">
        <f>IFERROR(VLOOKUP(RIGHT(C137,LEN(C137)-2),'cards-dc.json'!$C:$E,3,FALSE),"")</f>
        <v/>
      </c>
      <c r="E137" s="20"/>
      <c r="F137" s="10" t="str">
        <f>IF(E137="","",IFERROR(INDEX('cards-dc.json'!C:C,(MATCH(E137&amp;"*",'cards-dc.json'!A:A,1)),1),"."))</f>
        <v/>
      </c>
      <c r="G137" s="10" t="str">
        <f>IFERROR(LEFT(F137,LEN(F137)-5),".")</f>
        <v>.</v>
      </c>
      <c r="H137" s="27"/>
      <c r="I137" s="10"/>
    </row>
    <row r="138" spans="2:11" x14ac:dyDescent="0.25">
      <c r="B138" s="20"/>
      <c r="C138" s="19" t="str">
        <f>IFERROR(B138&amp;" "&amp;VLOOKUP(E138,'cards-dc.json'!A:C,3,FALSE),"")</f>
        <v/>
      </c>
      <c r="D138" s="83" t="str">
        <f>IFERROR(VLOOKUP(RIGHT(C138,LEN(C138)-2),'cards-dc.json'!$C:$E,3,FALSE),"")</f>
        <v/>
      </c>
      <c r="E138" s="20"/>
      <c r="F138" s="10" t="str">
        <f>IF(E138="","",IFERROR(INDEX('cards-dc.json'!C:C,(MATCH(E138&amp;"*",'cards-dc.json'!A:A,1)),1),"."))</f>
        <v/>
      </c>
      <c r="G138" s="10" t="str">
        <f>IFERROR(LEFT(F138,LEN(F138)-5),".")</f>
        <v>.</v>
      </c>
      <c r="H138" s="27"/>
      <c r="I138" s="10" t="s">
        <v>1048</v>
      </c>
    </row>
    <row r="139" spans="2:11" x14ac:dyDescent="0.25">
      <c r="B139" s="20"/>
      <c r="C139" s="19" t="str">
        <f>IFERROR(B139&amp;" "&amp;VLOOKUP(E139,'cards-dc.json'!A:C,3,FALSE),"")</f>
        <v/>
      </c>
      <c r="D139" s="83" t="str">
        <f>IFERROR(VLOOKUP(RIGHT(C139,LEN(C139)-2),'cards-dc.json'!$C:$E,3,FALSE),"")</f>
        <v/>
      </c>
      <c r="E139" s="20"/>
      <c r="F139" s="10" t="str">
        <f>IF(E139="","",IFERROR(INDEX('cards-dc.json'!C:C,(MATCH(E139&amp;"*",'cards-dc.json'!A:A,1)),1),"."))</f>
        <v/>
      </c>
      <c r="G139" s="10" t="str">
        <f>IFERROR(LEFT(F139,LEN(F139)-5),".")</f>
        <v>.</v>
      </c>
      <c r="H139" s="27"/>
      <c r="I139" s="10"/>
    </row>
    <row r="140" spans="2:11" x14ac:dyDescent="0.25">
      <c r="B140" s="20"/>
      <c r="C140" s="19" t="str">
        <f>IFERROR(B140&amp;" "&amp;VLOOKUP(E140,'cards-dc.json'!A:C,3,FALSE),"")</f>
        <v/>
      </c>
      <c r="D140" s="83" t="str">
        <f>IFERROR(VLOOKUP(RIGHT(C140,LEN(C140)-2),'cards-dc.json'!$C:$E,3,FALSE),"")</f>
        <v/>
      </c>
      <c r="E140" s="20"/>
      <c r="F140" s="10" t="str">
        <f>IF(E140="","",IFERROR(INDEX('cards-dc.json'!C:C,(MATCH(E140&amp;"*",'cards-dc.json'!A:A,1)),1),"."))</f>
        <v/>
      </c>
      <c r="G140" s="10" t="str">
        <f>IFERROR(LEFT(F140,LEN(F140)-5),".")</f>
        <v>.</v>
      </c>
      <c r="H140" s="27"/>
      <c r="I140" s="10"/>
    </row>
    <row r="141" spans="2:11" x14ac:dyDescent="0.25">
      <c r="B141" s="20"/>
      <c r="C141" s="19" t="str">
        <f>IFERROR(B141&amp;" "&amp;VLOOKUP(E141,'cards-dc.json'!A:C,3,FALSE),"")</f>
        <v/>
      </c>
      <c r="D141" s="83" t="str">
        <f>IFERROR(VLOOKUP(RIGHT(C141,LEN(C141)-2),'cards-dc.json'!$C:$E,3,FALSE),"")</f>
        <v/>
      </c>
      <c r="E141" s="20"/>
      <c r="F141" s="10" t="str">
        <f>IF(E141="","",IFERROR(INDEX('cards-dc.json'!C:C,(MATCH(E141&amp;"*",'cards-dc.json'!A:A,1)),1),"."))</f>
        <v/>
      </c>
      <c r="G141" s="10" t="str">
        <f>IFERROR(LEFT(F141,LEN(F141)-5),".")</f>
        <v>.</v>
      </c>
      <c r="H141" s="27"/>
      <c r="I141" s="10" t="s">
        <v>1081</v>
      </c>
    </row>
    <row r="142" spans="2:11" x14ac:dyDescent="0.25">
      <c r="B142" s="20"/>
      <c r="C142" s="19" t="str">
        <f>IFERROR(B142&amp;" "&amp;VLOOKUP(E142,'cards-dc.json'!A:C,3,FALSE),"")</f>
        <v/>
      </c>
      <c r="D142" s="83" t="str">
        <f>IFERROR(VLOOKUP(RIGHT(C142,LEN(C142)-2),'cards-dc.json'!$C:$E,3,FALSE),"")</f>
        <v/>
      </c>
      <c r="E142" s="20"/>
      <c r="F142" s="10" t="str">
        <f>IF(E142="","",IFERROR(INDEX('cards-dc.json'!C:C,(MATCH(E142&amp;"*",'cards-dc.json'!A:A,1)),1),"."))</f>
        <v/>
      </c>
      <c r="G142" s="10" t="str">
        <f>IFERROR(LEFT(F142,LEN(F142)-5),".")</f>
        <v>.</v>
      </c>
      <c r="H142" s="27"/>
      <c r="I142" s="10" t="s">
        <v>8880</v>
      </c>
    </row>
    <row r="143" spans="2:11" x14ac:dyDescent="0.25">
      <c r="B143" s="20"/>
      <c r="C143" s="19" t="str">
        <f>IFERROR(B143&amp;" "&amp;VLOOKUP(E143,'cards-dc.json'!A:C,3,FALSE),"")</f>
        <v/>
      </c>
      <c r="D143" s="83" t="str">
        <f>IFERROR(VLOOKUP(RIGHT(C143,LEN(C143)-2),'cards-dc.json'!$C:$E,3,FALSE),"")</f>
        <v/>
      </c>
      <c r="E143" s="20"/>
      <c r="F143" s="10" t="str">
        <f>IF(E143="","",IFERROR(INDEX('cards-dc.json'!C:C,(MATCH(E143&amp;"*",'cards-dc.json'!A:A,1)),1),"."))</f>
        <v/>
      </c>
      <c r="G143" s="10" t="str">
        <f>IFERROR(LEFT(F143,LEN(F143)-5),".")</f>
        <v>.</v>
      </c>
      <c r="H143" s="27"/>
      <c r="I143" s="10" t="s">
        <v>1410</v>
      </c>
    </row>
    <row r="144" spans="2:11" x14ac:dyDescent="0.25">
      <c r="B144" s="20"/>
      <c r="C144" s="19" t="str">
        <f>IFERROR(B144&amp;" "&amp;VLOOKUP(E144,'cards-dc.json'!A:C,3,FALSE),"")</f>
        <v/>
      </c>
      <c r="D144" s="83" t="str">
        <f>IFERROR(VLOOKUP(RIGHT(C144,LEN(C144)-2),'cards-dc.json'!$C:$E,3,FALSE),"")</f>
        <v/>
      </c>
      <c r="E144" s="20"/>
      <c r="F144" s="10" t="str">
        <f>IF(E144="","",IFERROR(INDEX('cards-dc.json'!C:C,(MATCH(E144&amp;"*",'cards-dc.json'!A:A,1)),1),"."))</f>
        <v/>
      </c>
      <c r="G144" s="10" t="str">
        <f>IFERROR(LEFT(F144,LEN(F144)-5),".")</f>
        <v>.</v>
      </c>
      <c r="H144" s="27">
        <v>3</v>
      </c>
      <c r="I144" s="10" t="s">
        <v>8879</v>
      </c>
      <c r="J144" s="27"/>
      <c r="K144" s="10"/>
    </row>
    <row r="145" spans="2:11" x14ac:dyDescent="0.25">
      <c r="B145" s="20"/>
      <c r="C145" s="19" t="str">
        <f>IFERROR(B145&amp;" "&amp;VLOOKUP(E145,'cards-dc.json'!A:C,3,FALSE),"")</f>
        <v/>
      </c>
      <c r="D145" s="83" t="str">
        <f>IFERROR(VLOOKUP(RIGHT(C145,LEN(C145)-2),'cards-dc.json'!$C:$E,3,FALSE),"")</f>
        <v/>
      </c>
      <c r="E145" s="20"/>
      <c r="F145" s="10" t="str">
        <f>IF(E145="","",IFERROR(INDEX('cards-dc.json'!C:C,(MATCH(E145&amp;"*",'cards-dc.json'!A:A,1)),1),"."))</f>
        <v/>
      </c>
      <c r="G145" s="10" t="str">
        <f>IFERROR(LEFT(F145,LEN(F145)-5),".")</f>
        <v>.</v>
      </c>
      <c r="H145" s="27"/>
      <c r="I145" s="10" t="s">
        <v>1100</v>
      </c>
      <c r="J145" s="27"/>
      <c r="K145" s="10"/>
    </row>
    <row r="146" spans="2:11" x14ac:dyDescent="0.25">
      <c r="B146" s="20"/>
      <c r="C146" s="19" t="str">
        <f>IFERROR(B146&amp;" "&amp;VLOOKUP(E146,'cards-dc.json'!A:C,3,FALSE),"")</f>
        <v/>
      </c>
      <c r="D146" s="83" t="str">
        <f>IFERROR(VLOOKUP(RIGHT(C146,LEN(C146)-2),'cards-dc.json'!$C:$E,3,FALSE),"")</f>
        <v/>
      </c>
      <c r="E146" s="20"/>
      <c r="F146" s="10" t="str">
        <f>IF(E146="","",IFERROR(INDEX('cards-dc.json'!C:C,(MATCH(E146&amp;"*",'cards-dc.json'!A:A,1)),1),"."))</f>
        <v/>
      </c>
      <c r="G146" s="10" t="str">
        <f>IFERROR(LEFT(F146,LEN(F146)-5),".")</f>
        <v>.</v>
      </c>
      <c r="H146" s="27"/>
      <c r="I146" s="10" t="s">
        <v>1421</v>
      </c>
      <c r="J146" s="27"/>
      <c r="K146" s="10"/>
    </row>
    <row r="147" spans="2:11" x14ac:dyDescent="0.25">
      <c r="B147" s="20"/>
      <c r="C147" s="19" t="str">
        <f>IFERROR(B147&amp;" "&amp;VLOOKUP(E147,'cards-dc.json'!A:C,3,FALSE),"")</f>
        <v/>
      </c>
      <c r="D147" s="83" t="str">
        <f>IFERROR(VLOOKUP(RIGHT(C147,LEN(C147)-2),'cards-dc.json'!$C:$E,3,FALSE),"")</f>
        <v/>
      </c>
      <c r="E147" s="20"/>
      <c r="F147" s="10" t="str">
        <f>IF(E147="","",IFERROR(INDEX('cards-dc.json'!C:C,(MATCH(E147&amp;"*",'cards-dc.json'!A:A,1)),1),"."))</f>
        <v/>
      </c>
      <c r="G147" s="10" t="str">
        <f>IFERROR(LEFT(F147,LEN(F147)-5),".")</f>
        <v>.</v>
      </c>
      <c r="H147" s="27"/>
      <c r="I147" s="10"/>
      <c r="J147" s="27"/>
      <c r="K147" s="10"/>
    </row>
    <row r="148" spans="2:11" x14ac:dyDescent="0.25">
      <c r="B148" s="20"/>
      <c r="C148" s="19" t="str">
        <f>IFERROR(B148&amp;" "&amp;VLOOKUP(E148,'cards-dc.json'!A:C,3,FALSE),"")</f>
        <v/>
      </c>
      <c r="D148" s="83" t="str">
        <f>IFERROR(VLOOKUP(RIGHT(C148,LEN(C148)-2),'cards-dc.json'!$C:$E,3,FALSE),"")</f>
        <v/>
      </c>
      <c r="E148" s="20"/>
      <c r="F148" s="10" t="str">
        <f>IF(E148="","",IFERROR(INDEX('cards-dc.json'!C:C,(MATCH(E148&amp;"*",'cards-dc.json'!A:A,1)),1),"."))</f>
        <v/>
      </c>
      <c r="G148" s="10" t="str">
        <f>IFERROR(LEFT(F148,LEN(F148)-5),".")</f>
        <v>.</v>
      </c>
      <c r="H148" s="27"/>
      <c r="I148" s="10"/>
      <c r="J148" s="27"/>
      <c r="K148" s="10"/>
    </row>
    <row r="149" spans="2:11" x14ac:dyDescent="0.25">
      <c r="B149" s="20"/>
      <c r="C149" s="19" t="str">
        <f>IFERROR(B149&amp;" "&amp;VLOOKUP(E149,'cards-dc.json'!A:C,3,FALSE),"")</f>
        <v/>
      </c>
      <c r="D149" s="83" t="str">
        <f>IFERROR(VLOOKUP(RIGHT(C149,LEN(C149)-2),'cards-dc.json'!$C:$E,3,FALSE),"")</f>
        <v/>
      </c>
      <c r="E149" s="20"/>
      <c r="F149" s="10" t="str">
        <f>IF(E149="","",IFERROR(INDEX('cards-dc.json'!C:C,(MATCH(E149&amp;"*",'cards-dc.json'!A:A,1)),1),"."))</f>
        <v/>
      </c>
      <c r="G149" s="10" t="str">
        <f>IFERROR(LEFT(F149,LEN(F149)-5),".")</f>
        <v>.</v>
      </c>
      <c r="I149" s="10" t="s">
        <v>529</v>
      </c>
    </row>
    <row r="150" spans="2:11" x14ac:dyDescent="0.25">
      <c r="B150" s="20"/>
      <c r="C150" s="19" t="str">
        <f>IFERROR(B150&amp;" "&amp;VLOOKUP(E150,'cards-dc.json'!A:C,3,FALSE),"")</f>
        <v/>
      </c>
      <c r="D150" s="83" t="str">
        <f>IFERROR(VLOOKUP(RIGHT(C150,LEN(C150)-2),'cards-dc.json'!$C:$E,3,FALSE),"")</f>
        <v/>
      </c>
      <c r="E150" s="20"/>
      <c r="F150" s="10" t="str">
        <f>IF(E150="","",IFERROR(INDEX('cards-dc.json'!C:C,(MATCH(E150&amp;"*",'cards-dc.json'!A:A,1)),1),"."))</f>
        <v/>
      </c>
      <c r="G150" s="10" t="str">
        <f>IFERROR(LEFT(F150,LEN(F150)-5),".")</f>
        <v>.</v>
      </c>
      <c r="H150" s="27"/>
      <c r="I150" s="10" t="s">
        <v>538</v>
      </c>
      <c r="J150" s="27"/>
      <c r="K150" s="10"/>
    </row>
    <row r="151" spans="2:11" x14ac:dyDescent="0.25">
      <c r="B151" s="20"/>
      <c r="C151" s="19" t="str">
        <f>IFERROR(B151&amp;" "&amp;VLOOKUP(E151,'cards-dc.json'!A:C,3,FALSE),"")</f>
        <v/>
      </c>
      <c r="D151" s="83" t="str">
        <f>IFERROR(VLOOKUP(RIGHT(C151,LEN(C151)-2),'cards-dc.json'!$C:$E,3,FALSE),"")</f>
        <v/>
      </c>
      <c r="E151" s="20"/>
      <c r="F151" s="10" t="str">
        <f>IF(E151="","",IFERROR(INDEX('cards-dc.json'!C:C,(MATCH(E151&amp;"*",'cards-dc.json'!A:A,1)),1),"."))</f>
        <v/>
      </c>
      <c r="G151" s="10" t="str">
        <f>IFERROR(LEFT(F151,LEN(F151)-5),".")</f>
        <v>.</v>
      </c>
      <c r="I151" s="10" t="s">
        <v>120</v>
      </c>
      <c r="J151" s="27"/>
      <c r="K151" s="10"/>
    </row>
    <row r="152" spans="2:11" x14ac:dyDescent="0.25">
      <c r="B152" s="20"/>
      <c r="C152" s="19" t="str">
        <f>IFERROR(B152&amp;" "&amp;VLOOKUP(E152,'cards-dc.json'!A:C,3,FALSE),"")</f>
        <v/>
      </c>
      <c r="D152" s="83" t="str">
        <f>IFERROR(VLOOKUP(RIGHT(C152,LEN(C152)-2),'cards-dc.json'!$C:$E,3,FALSE),"")</f>
        <v/>
      </c>
      <c r="E152" s="20"/>
      <c r="F152" s="10" t="str">
        <f>IF(E152="","",IFERROR(INDEX('cards-dc.json'!C:C,(MATCH(E152&amp;"*",'cards-dc.json'!A:A,1)),1),"."))</f>
        <v/>
      </c>
      <c r="G152" s="10" t="str">
        <f>IFERROR(LEFT(F152,LEN(F152)-5),".")</f>
        <v>.</v>
      </c>
      <c r="I152" s="10" t="s">
        <v>1137</v>
      </c>
      <c r="J152" s="27"/>
      <c r="K152" s="10"/>
    </row>
    <row r="153" spans="2:11" x14ac:dyDescent="0.25">
      <c r="B153" s="20"/>
      <c r="C153" s="19" t="str">
        <f>IFERROR(B153&amp;" "&amp;VLOOKUP(E153,'cards-dc.json'!A:C,3,FALSE),"")</f>
        <v/>
      </c>
      <c r="D153" s="83" t="str">
        <f>IFERROR(VLOOKUP(RIGHT(C153,LEN(C153)-2),'cards-dc.json'!$C:$E,3,FALSE),"")</f>
        <v/>
      </c>
      <c r="E153" s="20"/>
      <c r="F153" s="10" t="str">
        <f>IF(E153="","",IFERROR(INDEX('cards-dc.json'!C:C,(MATCH(E153&amp;"*",'cards-dc.json'!A:A,1)),1),"."))</f>
        <v/>
      </c>
      <c r="G153" s="10" t="str">
        <f>IFERROR(LEFT(F153,LEN(F153)-5),".")</f>
        <v>.</v>
      </c>
      <c r="I153" s="10" t="s">
        <v>1169</v>
      </c>
      <c r="J153" s="27"/>
      <c r="K153" s="27"/>
    </row>
    <row r="154" spans="2:11" x14ac:dyDescent="0.25">
      <c r="B154" s="20"/>
      <c r="C154" s="19" t="str">
        <f>IFERROR(B154&amp;" "&amp;VLOOKUP(E154,'cards-dc.json'!A:C,3,FALSE),"")</f>
        <v/>
      </c>
      <c r="D154" s="83" t="str">
        <f>IFERROR(VLOOKUP(RIGHT(C154,LEN(C154)-2),'cards-dc.json'!$C:$E,3,FALSE),"")</f>
        <v/>
      </c>
      <c r="E154" s="20"/>
      <c r="F154" s="10" t="str">
        <f>IF(E154="","",IFERROR(INDEX('cards-dc.json'!C:C,(MATCH(E154&amp;"*",'cards-dc.json'!A:A,1)),1),"."))</f>
        <v/>
      </c>
      <c r="G154" s="10" t="str">
        <f>IFERROR(LEFT(F154,LEN(F154)-5),".")</f>
        <v>.</v>
      </c>
      <c r="I154" s="10" t="s">
        <v>559</v>
      </c>
      <c r="J154" s="27"/>
      <c r="K154" s="27"/>
    </row>
    <row r="155" spans="2:11" x14ac:dyDescent="0.25">
      <c r="B155" s="20"/>
      <c r="C155" s="19" t="str">
        <f>IFERROR(B155&amp;" "&amp;VLOOKUP(E155,'cards-dc.json'!A:C,3,FALSE),"")</f>
        <v/>
      </c>
      <c r="D155" s="83" t="str">
        <f>IFERROR(VLOOKUP(RIGHT(C155,LEN(C155)-2),'cards-dc.json'!$C:$E,3,FALSE),"")</f>
        <v/>
      </c>
      <c r="E155" s="20"/>
      <c r="F155" s="10" t="str">
        <f>IF(E155="","",IFERROR(INDEX('cards-dc.json'!C:C,(MATCH(E155&amp;"*",'cards-dc.json'!A:A,1)),1),"."))</f>
        <v/>
      </c>
      <c r="G155" s="10" t="str">
        <f>IFERROR(LEFT(F155,LEN(F155)-5),".")</f>
        <v>.</v>
      </c>
      <c r="I155" s="10" t="s">
        <v>1280</v>
      </c>
      <c r="J155" s="27"/>
      <c r="K155" s="10"/>
    </row>
    <row r="156" spans="2:11" x14ac:dyDescent="0.25">
      <c r="B156" s="20"/>
      <c r="C156" s="19" t="str">
        <f>IFERROR(B156&amp;" "&amp;VLOOKUP(E156,'cards-dc.json'!A:C,3,FALSE),"")</f>
        <v/>
      </c>
      <c r="D156" s="83" t="str">
        <f>IFERROR(VLOOKUP(RIGHT(C156,LEN(C156)-2),'cards-dc.json'!$C:$E,3,FALSE),"")</f>
        <v/>
      </c>
      <c r="E156" s="20"/>
      <c r="F156" s="10" t="str">
        <f>IF(E156="","",IFERROR(INDEX('cards-dc.json'!C:C,(MATCH(E156&amp;"*",'cards-dc.json'!A:A,1)),1),"."))</f>
        <v/>
      </c>
      <c r="G156" s="10" t="str">
        <f>IFERROR(LEFT(F156,LEN(F156)-5),".")</f>
        <v>.</v>
      </c>
      <c r="I156" s="10" t="s">
        <v>162</v>
      </c>
      <c r="J156" s="27"/>
      <c r="K156" s="10"/>
    </row>
    <row r="157" spans="2:11" x14ac:dyDescent="0.25">
      <c r="B157" s="20"/>
      <c r="C157" s="19" t="str">
        <f>IFERROR(B157&amp;" "&amp;VLOOKUP(E157,'cards-dc.json'!A:C,3,FALSE),"")</f>
        <v/>
      </c>
      <c r="D157" s="83" t="str">
        <f>IFERROR(VLOOKUP(RIGHT(C157,LEN(C157)-2),'cards-dc.json'!$C:$E,3,FALSE),"")</f>
        <v/>
      </c>
      <c r="E157" s="20"/>
      <c r="F157" s="10" t="str">
        <f>IF(E157="","",IFERROR(INDEX('cards-dc.json'!C:C,(MATCH(E157&amp;"*",'cards-dc.json'!A:A,1)),1),"."))</f>
        <v/>
      </c>
      <c r="G157" s="10" t="str">
        <f>IFERROR(LEFT(F157,LEN(F157)-5),".")</f>
        <v>.</v>
      </c>
      <c r="I157" t="s">
        <v>88</v>
      </c>
      <c r="J157" s="27"/>
      <c r="K157" s="27"/>
    </row>
    <row r="158" spans="2:11" x14ac:dyDescent="0.25">
      <c r="B158" s="20"/>
      <c r="C158" s="19" t="str">
        <f>IFERROR(B158&amp;" "&amp;VLOOKUP(E158,'cards-dc.json'!A:C,3,FALSE),"")</f>
        <v/>
      </c>
      <c r="D158" s="83" t="str">
        <f>IFERROR(VLOOKUP(RIGHT(C158,LEN(C158)-2),'cards-dc.json'!$C:$E,3,FALSE),"")</f>
        <v/>
      </c>
      <c r="E158" s="20"/>
      <c r="F158" s="10" t="str">
        <f>IF(E158="","",IFERROR(INDEX('cards-dc.json'!C:C,(MATCH(E158&amp;"*",'cards-dc.json'!A:A,1)),1),"."))</f>
        <v/>
      </c>
      <c r="G158" s="10" t="str">
        <f>IFERROR(LEFT(F158,LEN(F158)-5),".")</f>
        <v>.</v>
      </c>
      <c r="J158" s="27"/>
      <c r="K158" s="27"/>
    </row>
    <row r="159" spans="2:11" x14ac:dyDescent="0.25">
      <c r="B159" s="20"/>
      <c r="C159" s="19" t="str">
        <f>IFERROR(B159&amp;" "&amp;VLOOKUP(E159,'cards-dc.json'!A:C,3,FALSE),"")</f>
        <v/>
      </c>
      <c r="D159" s="83" t="str">
        <f>IFERROR(VLOOKUP(RIGHT(C159,LEN(C159)-2),'cards-dc.json'!$C:$E,3,FALSE),"")</f>
        <v/>
      </c>
      <c r="E159" s="20"/>
      <c r="F159" s="10" t="str">
        <f>IF(E159="","",IFERROR(INDEX('cards-dc.json'!C:C,(MATCH(E159&amp;"*",'cards-dc.json'!A:A,1)),1),"."))</f>
        <v/>
      </c>
      <c r="G159" s="10" t="str">
        <f>IFERROR(LEFT(F159,LEN(F159)-5),".")</f>
        <v>.</v>
      </c>
      <c r="J159" s="27"/>
      <c r="K159" s="10"/>
    </row>
    <row r="160" spans="2:11" x14ac:dyDescent="0.25">
      <c r="B160" s="20"/>
      <c r="C160" s="19" t="str">
        <f>IFERROR(B160&amp;" "&amp;VLOOKUP(E160,'cards-dc.json'!A:C,3,FALSE),"")</f>
        <v/>
      </c>
      <c r="D160" s="83" t="str">
        <f>IFERROR(VLOOKUP(RIGHT(C160,LEN(C160)-2),'cards-dc.json'!$C:$E,3,FALSE),"")</f>
        <v/>
      </c>
      <c r="E160" s="20"/>
      <c r="F160" s="10" t="str">
        <f>IF(E160="","",IFERROR(INDEX('cards-dc.json'!C:C,(MATCH(E160&amp;"*",'cards-dc.json'!A:A,1)),1),"."))</f>
        <v/>
      </c>
      <c r="G160" s="10" t="str">
        <f>IFERROR(LEFT(F160,LEN(F160)-5),".")</f>
        <v>.</v>
      </c>
      <c r="J160" s="27"/>
      <c r="K160" s="10"/>
    </row>
    <row r="161" spans="2:11" x14ac:dyDescent="0.25">
      <c r="B161" s="20"/>
      <c r="C161" s="19" t="str">
        <f>IFERROR(B161&amp;" "&amp;VLOOKUP(E161,'cards-dc.json'!A:C,3,FALSE),"")</f>
        <v/>
      </c>
      <c r="D161" s="83" t="str">
        <f>IFERROR(VLOOKUP(RIGHT(C161,LEN(C161)-2),'cards-dc.json'!$C:$E,3,FALSE),"")</f>
        <v/>
      </c>
      <c r="E161" s="20"/>
      <c r="F161" s="10" t="str">
        <f>IF(E161="","",IFERROR(INDEX('cards-dc.json'!C:C,(MATCH(E161&amp;"*",'cards-dc.json'!A:A,1)),1),"."))</f>
        <v/>
      </c>
      <c r="G161" s="10" t="str">
        <f>IFERROR(LEFT(F161,LEN(F161)-5),".")</f>
        <v>.</v>
      </c>
    </row>
    <row r="162" spans="2:11" x14ac:dyDescent="0.25">
      <c r="B162" s="20"/>
      <c r="C162" s="19" t="str">
        <f>IFERROR(B162&amp;" "&amp;VLOOKUP(E162,'cards-dc.json'!A:C,3,FALSE),"")</f>
        <v/>
      </c>
      <c r="D162" s="83" t="str">
        <f>IFERROR(VLOOKUP(RIGHT(C162,LEN(C162)-2),'cards-dc.json'!$C:$E,3,FALSE),"")</f>
        <v/>
      </c>
      <c r="E162" s="20"/>
      <c r="F162" s="10" t="str">
        <f>IF(E162="","",IFERROR(INDEX('cards-dc.json'!C:C,(MATCH(E162&amp;"*",'cards-dc.json'!A:A,1)),1),"."))</f>
        <v/>
      </c>
      <c r="G162" s="10" t="str">
        <f>IFERROR(LEFT(F162,LEN(F162)-5),".")</f>
        <v>.</v>
      </c>
      <c r="J162" s="27"/>
      <c r="K162" s="10"/>
    </row>
    <row r="163" spans="2:11" x14ac:dyDescent="0.25">
      <c r="B163" s="20"/>
      <c r="C163" s="19" t="str">
        <f>IFERROR(B163&amp;" "&amp;VLOOKUP(E163,'cards-dc.json'!A:C,3,FALSE),"")</f>
        <v/>
      </c>
      <c r="D163" s="83" t="str">
        <f>IFERROR(VLOOKUP(RIGHT(C163,LEN(C163)-2),'cards-dc.json'!$C:$E,3,FALSE),"")</f>
        <v/>
      </c>
      <c r="E163" s="20"/>
      <c r="F163" s="10" t="str">
        <f>IF(E163="","",IFERROR(INDEX('cards-dc.json'!C:C,(MATCH(E163&amp;"*",'cards-dc.json'!A:A,1)),1),"."))</f>
        <v/>
      </c>
      <c r="G163" s="10" t="str">
        <f>IFERROR(LEFT(F163,LEN(F163)-5),".")</f>
        <v>.</v>
      </c>
      <c r="J163" s="27"/>
      <c r="K163" s="10"/>
    </row>
    <row r="164" spans="2:11" x14ac:dyDescent="0.25">
      <c r="B164" s="20"/>
      <c r="C164" s="19" t="str">
        <f>IFERROR(B164&amp;" "&amp;VLOOKUP(E164,'cards-dc.json'!A:C,3,FALSE),"")</f>
        <v/>
      </c>
      <c r="D164" s="83" t="str">
        <f>IFERROR(VLOOKUP(RIGHT(C164,LEN(C164)-2),'cards-dc.json'!$C:$E,3,FALSE),"")</f>
        <v/>
      </c>
      <c r="E164" s="20"/>
      <c r="F164" s="10" t="str">
        <f>IF(E164="","",IFERROR(INDEX('cards-dc.json'!C:C,(MATCH(E164&amp;"*",'cards-dc.json'!A:A,1)),1),"."))</f>
        <v/>
      </c>
      <c r="G164" s="10" t="str">
        <f>IFERROR(LEFT(F164,LEN(F164)-5),".")</f>
        <v>.</v>
      </c>
      <c r="J164" s="27"/>
      <c r="K164" s="10"/>
    </row>
    <row r="165" spans="2:11" x14ac:dyDescent="0.25">
      <c r="B165" s="20"/>
      <c r="C165" s="19" t="str">
        <f>IFERROR(B165&amp;" "&amp;VLOOKUP(E165,'cards-dc.json'!A:C,3,FALSE),"")</f>
        <v/>
      </c>
      <c r="D165" s="83" t="str">
        <f>IFERROR(VLOOKUP(RIGHT(C165,LEN(C165)-2),'cards-dc.json'!$C:$E,3,FALSE),"")</f>
        <v/>
      </c>
      <c r="E165" s="20"/>
      <c r="F165" s="10" t="str">
        <f>IF(E165="","",IFERROR(INDEX('cards-dc.json'!C:C,(MATCH(E165&amp;"*",'cards-dc.json'!A:A,1)),1),"."))</f>
        <v/>
      </c>
      <c r="G165" s="10" t="str">
        <f>IFERROR(LEFT(F165,LEN(F165)-5),".")</f>
        <v>.</v>
      </c>
    </row>
    <row r="166" spans="2:11" x14ac:dyDescent="0.25">
      <c r="B166" s="20"/>
      <c r="C166" s="19" t="str">
        <f>IFERROR(B166&amp;" "&amp;VLOOKUP(E166,'cards-dc.json'!A:C,3,FALSE),"")</f>
        <v/>
      </c>
      <c r="D166" s="83" t="str">
        <f>IFERROR(VLOOKUP(RIGHT(C166,LEN(C166)-2),'cards-dc.json'!$C:$E,3,FALSE),"")</f>
        <v/>
      </c>
      <c r="E166" s="20"/>
      <c r="F166" s="10" t="str">
        <f>IF(E166="","",IFERROR(INDEX('cards-dc.json'!C:C,(MATCH(E166&amp;"*",'cards-dc.json'!A:A,1)),1),"."))</f>
        <v/>
      </c>
      <c r="G166" s="10" t="str">
        <f>IFERROR(LEFT(F166,LEN(F166)-5),".")</f>
        <v>.</v>
      </c>
    </row>
    <row r="167" spans="2:11" x14ac:dyDescent="0.25">
      <c r="G167" s="10"/>
    </row>
    <row r="168" spans="2:11" x14ac:dyDescent="0.25">
      <c r="B168" s="7" t="s">
        <v>3810</v>
      </c>
      <c r="C168" t="s">
        <v>9584</v>
      </c>
      <c r="F168" s="10"/>
      <c r="G168" s="10"/>
    </row>
    <row r="169" spans="2:11" x14ac:dyDescent="0.25">
      <c r="B169" s="8" t="str">
        <f>"Qty:  "&amp;SUM(B170:B189)</f>
        <v>Qty:  0</v>
      </c>
      <c r="C169" s="22" t="str">
        <f>IFERROR(B169&amp;" "&amp;VLOOKUP(E169,'cards-dc.json'!A:C,3,FALSE),"")</f>
        <v/>
      </c>
      <c r="D169" s="8"/>
      <c r="E169" s="8" t="s">
        <v>3796</v>
      </c>
      <c r="F169" s="10"/>
      <c r="G169" s="10"/>
      <c r="I169" t="s">
        <v>3796</v>
      </c>
      <c r="J169" s="27"/>
      <c r="K169" s="10"/>
    </row>
    <row r="170" spans="2:11" x14ac:dyDescent="0.25">
      <c r="B170" s="23"/>
      <c r="C170" s="22" t="str">
        <f>IFERROR(B170&amp;" "&amp;VLOOKUP(E170,'cards-dc.json'!A:C,3,FALSE),"")</f>
        <v/>
      </c>
      <c r="D170" s="84" t="str">
        <f>IFERROR(VLOOKUP(RIGHT(C170,LEN(C170)-2),'cards-dc.json'!$C:$E,3,FALSE),"")</f>
        <v/>
      </c>
      <c r="E170" s="23"/>
      <c r="F170" s="10" t="str">
        <f>IF(E170="","",IFERROR(INDEX('cards-dc.json'!C:C,(MATCH(E170&amp;"*",'cards-dc.json'!A:A,1)),1),"."))</f>
        <v/>
      </c>
      <c r="G170" s="10" t="str">
        <f>IFERROR(LEFT(F170,LEN(F170)-5),".")</f>
        <v>.</v>
      </c>
      <c r="I170" t="s">
        <v>1264</v>
      </c>
      <c r="J170" s="27"/>
      <c r="K170" s="10"/>
    </row>
    <row r="171" spans="2:11" x14ac:dyDescent="0.25">
      <c r="B171" s="23"/>
      <c r="C171" s="22" t="str">
        <f>IFERROR(B171&amp;" "&amp;VLOOKUP(E171,'cards-dc.json'!A:C,3,FALSE),"")</f>
        <v/>
      </c>
      <c r="D171" s="84" t="str">
        <f>IFERROR(VLOOKUP(RIGHT(C171,LEN(C171)-2),'cards-dc.json'!$C:$E,3,FALSE),"")</f>
        <v/>
      </c>
      <c r="E171" s="23"/>
      <c r="F171" s="10" t="str">
        <f>IF(E171="","",IFERROR(INDEX('cards-dc.json'!C:C,(MATCH(E171&amp;"*",'cards-dc.json'!A:A,1)),1),"."))</f>
        <v/>
      </c>
      <c r="G171" s="10" t="str">
        <f>IFERROR(LEFT(F171,LEN(F171)-5),".")</f>
        <v>.</v>
      </c>
      <c r="I171" t="s">
        <v>1266</v>
      </c>
      <c r="J171" s="27"/>
      <c r="K171" s="10"/>
    </row>
    <row r="172" spans="2:11" x14ac:dyDescent="0.25">
      <c r="B172" s="23"/>
      <c r="C172" s="22" t="str">
        <f>IFERROR(B172&amp;" "&amp;VLOOKUP(E172,'cards-dc.json'!A:C,3,FALSE),"")</f>
        <v/>
      </c>
      <c r="D172" s="84" t="str">
        <f>IFERROR(VLOOKUP(RIGHT(C172,LEN(C172)-2),'cards-dc.json'!$C:$E,3,FALSE),"")</f>
        <v/>
      </c>
      <c r="E172" s="23"/>
      <c r="F172" s="10" t="str">
        <f>IF(E172="","",IFERROR(INDEX('cards-dc.json'!C:C,(MATCH(E172&amp;"*",'cards-dc.json'!A:A,1)),1),"."))</f>
        <v/>
      </c>
      <c r="G172" s="10" t="str">
        <f>IFERROR(LEFT(F172,LEN(F172)-5),".")</f>
        <v>.</v>
      </c>
      <c r="I172" t="s">
        <v>1267</v>
      </c>
      <c r="J172" s="27"/>
      <c r="K172" s="10"/>
    </row>
    <row r="173" spans="2:11" x14ac:dyDescent="0.25">
      <c r="B173" s="23"/>
      <c r="C173" s="22" t="str">
        <f>IFERROR(B173&amp;" "&amp;VLOOKUP(E173,'cards-dc.json'!A:C,3,FALSE),"")</f>
        <v/>
      </c>
      <c r="D173" s="84" t="str">
        <f>IFERROR(VLOOKUP(RIGHT(C173,LEN(C173)-2),'cards-dc.json'!$C:$E,3,FALSE),"")</f>
        <v/>
      </c>
      <c r="E173" s="23"/>
      <c r="F173" s="10" t="str">
        <f>IF(E173="","",IFERROR(INDEX('cards-dc.json'!C:C,(MATCH(E173&amp;"*",'cards-dc.json'!A:A,1)),1),"."))</f>
        <v/>
      </c>
      <c r="G173" s="10" t="str">
        <f>IFERROR(LEFT(F173,LEN(F173)-5),".")</f>
        <v>.</v>
      </c>
      <c r="I173" t="s">
        <v>1275</v>
      </c>
      <c r="J173" s="27"/>
      <c r="K173" s="10"/>
    </row>
    <row r="174" spans="2:11" x14ac:dyDescent="0.25">
      <c r="B174" s="23"/>
      <c r="C174" s="22" t="str">
        <f>IFERROR(B174&amp;" "&amp;VLOOKUP(E174,'cards-dc.json'!A:C,3,FALSE),"")</f>
        <v/>
      </c>
      <c r="D174" s="84" t="str">
        <f>IFERROR(VLOOKUP(RIGHT(C174,LEN(C174)-2),'cards-dc.json'!$C:$E,3,FALSE),"")</f>
        <v/>
      </c>
      <c r="E174" s="23"/>
      <c r="F174" s="10" t="str">
        <f>IF(E174="","",IFERROR(INDEX('cards-dc.json'!C:C,(MATCH(E174&amp;"*",'cards-dc.json'!A:A,1)),1),"."))</f>
        <v/>
      </c>
      <c r="G174" s="10" t="str">
        <f>IFERROR(LEFT(F174,LEN(F174)-5),".")</f>
        <v>.</v>
      </c>
      <c r="I174" t="s">
        <v>1156</v>
      </c>
      <c r="J174" s="27"/>
      <c r="K174" s="10"/>
    </row>
    <row r="175" spans="2:11" x14ac:dyDescent="0.25">
      <c r="B175" s="23"/>
      <c r="C175" s="22" t="str">
        <f>IFERROR(B175&amp;" "&amp;VLOOKUP(E175,'cards-dc.json'!A:C,3,FALSE),"")</f>
        <v/>
      </c>
      <c r="D175" s="84" t="str">
        <f>IFERROR(VLOOKUP(RIGHT(C175,LEN(C175)-2),'cards-dc.json'!$C:$E,3,FALSE),"")</f>
        <v/>
      </c>
      <c r="E175" s="23"/>
      <c r="F175" s="10" t="str">
        <f>IF(E175="","",IFERROR(INDEX('cards-dc.json'!C:C,(MATCH(E175&amp;"*",'cards-dc.json'!A:A,1)),1),"."))</f>
        <v/>
      </c>
      <c r="G175" s="10" t="str">
        <f>IFERROR(LEFT(F175,LEN(F175)-5),".")</f>
        <v>.</v>
      </c>
      <c r="I175" t="s">
        <v>91</v>
      </c>
      <c r="J175" s="27"/>
      <c r="K175" s="10"/>
    </row>
    <row r="176" spans="2:11" x14ac:dyDescent="0.25">
      <c r="B176" s="23"/>
      <c r="C176" s="22" t="str">
        <f>IFERROR(B176&amp;" "&amp;VLOOKUP(E176,'cards-dc.json'!A:C,3,FALSE),"")</f>
        <v/>
      </c>
      <c r="D176" s="84" t="str">
        <f>IFERROR(VLOOKUP(RIGHT(C176,LEN(C176)-2),'cards-dc.json'!$C:$E,3,FALSE),"")</f>
        <v/>
      </c>
      <c r="E176" s="23"/>
      <c r="F176" s="10" t="str">
        <f>IF(E176="","",IFERROR(INDEX('cards-dc.json'!C:C,(MATCH(E176&amp;"*",'cards-dc.json'!A:A,1)),1),"."))</f>
        <v/>
      </c>
      <c r="G176" s="10" t="str">
        <f>IFERROR(LEFT(F176,LEN(F176)-5),".")</f>
        <v>.</v>
      </c>
      <c r="I176" t="s">
        <v>138</v>
      </c>
      <c r="J176" s="27"/>
      <c r="K176" s="10"/>
    </row>
    <row r="177" spans="2:11" x14ac:dyDescent="0.25">
      <c r="B177" s="23"/>
      <c r="C177" s="22" t="str">
        <f>IFERROR(B177&amp;" "&amp;VLOOKUP(E177,'cards-dc.json'!A:C,3,FALSE),"")</f>
        <v/>
      </c>
      <c r="D177" s="84" t="str">
        <f>IFERROR(VLOOKUP(RIGHT(C177,LEN(C177)-2),'cards-dc.json'!$C:$E,3,FALSE),"")</f>
        <v/>
      </c>
      <c r="E177" s="23"/>
      <c r="F177" s="10" t="str">
        <f>IF(E177="","",IFERROR(INDEX('cards-dc.json'!C:C,(MATCH(E177&amp;"*",'cards-dc.json'!A:A,1)),1),"."))</f>
        <v/>
      </c>
      <c r="G177" s="10" t="str">
        <f>IFERROR(LEFT(F177,LEN(F177)-5),".")</f>
        <v>.</v>
      </c>
      <c r="J177" s="27"/>
      <c r="K177" s="10"/>
    </row>
    <row r="178" spans="2:11" x14ac:dyDescent="0.25">
      <c r="B178" s="23"/>
      <c r="C178" s="22" t="str">
        <f>IFERROR(B178&amp;" "&amp;VLOOKUP(E178,'cards-dc.json'!A:C,3,FALSE),"")</f>
        <v/>
      </c>
      <c r="D178" s="84" t="str">
        <f>IFERROR(VLOOKUP(RIGHT(C178,LEN(C178)-2),'cards-dc.json'!$C:$E,3,FALSE),"")</f>
        <v/>
      </c>
      <c r="E178" s="23"/>
      <c r="F178" s="10" t="str">
        <f>IF(E178="","",IFERROR(INDEX('cards-dc.json'!C:C,(MATCH(E178&amp;"*",'cards-dc.json'!A:A,1)),1),"."))</f>
        <v/>
      </c>
      <c r="G178" s="10" t="str">
        <f>IFERROR(LEFT(F178,LEN(F178)-5),".")</f>
        <v>.</v>
      </c>
      <c r="J178" s="27"/>
      <c r="K178" s="10"/>
    </row>
    <row r="179" spans="2:11" x14ac:dyDescent="0.25">
      <c r="B179" s="23"/>
      <c r="C179" s="22" t="str">
        <f>IFERROR(B179&amp;" "&amp;VLOOKUP(E179,'cards-dc.json'!A:C,3,FALSE),"")</f>
        <v/>
      </c>
      <c r="D179" s="84" t="str">
        <f>IFERROR(VLOOKUP(RIGHT(C179,LEN(C179)-2),'cards-dc.json'!$C:$E,3,FALSE),"")</f>
        <v/>
      </c>
      <c r="E179" s="23"/>
      <c r="F179" s="10" t="str">
        <f>IF(E179="","",IFERROR(INDEX('cards-dc.json'!C:C,(MATCH(E179&amp;"*",'cards-dc.json'!A:A,1)),1),"."))</f>
        <v/>
      </c>
      <c r="G179" s="10" t="str">
        <f>IFERROR(LEFT(F179,LEN(F179)-5),".")</f>
        <v>.</v>
      </c>
      <c r="J179" s="27"/>
      <c r="K179" s="27"/>
    </row>
    <row r="180" spans="2:11" x14ac:dyDescent="0.25">
      <c r="B180" s="23"/>
      <c r="C180" s="22" t="str">
        <f>IFERROR(B180&amp;" "&amp;VLOOKUP(E180,'cards-dc.json'!A:C,3,FALSE),"")</f>
        <v/>
      </c>
      <c r="D180" s="84" t="str">
        <f>IFERROR(VLOOKUP(RIGHT(C180,LEN(C180)-2),'cards-dc.json'!$C:$E,3,FALSE),"")</f>
        <v/>
      </c>
      <c r="E180" s="23"/>
      <c r="F180" s="10" t="str">
        <f>IF(E180="","",IFERROR(INDEX('cards-dc.json'!C:C,(MATCH(E180&amp;"*",'cards-dc.json'!A:A,1)),1),"."))</f>
        <v/>
      </c>
      <c r="G180" s="10" t="str">
        <f>IFERROR(LEFT(F180,LEN(F180)-5),".")</f>
        <v>.</v>
      </c>
      <c r="J180" s="27"/>
      <c r="K180" s="27"/>
    </row>
    <row r="181" spans="2:11" x14ac:dyDescent="0.25">
      <c r="B181" s="23"/>
      <c r="C181" s="22" t="str">
        <f>IFERROR(B181&amp;" "&amp;VLOOKUP(E181,'cards-dc.json'!A:C,3,FALSE),"")</f>
        <v/>
      </c>
      <c r="D181" s="84" t="str">
        <f>IFERROR(VLOOKUP(RIGHT(C181,LEN(C181)-2),'cards-dc.json'!$C:$E,3,FALSE),"")</f>
        <v/>
      </c>
      <c r="E181" s="23"/>
      <c r="F181" s="10" t="str">
        <f>IF(E181="","",IFERROR(INDEX('cards-dc.json'!C:C,(MATCH(E181&amp;"*",'cards-dc.json'!A:A,1)),1),"."))</f>
        <v/>
      </c>
      <c r="G181" s="10" t="str">
        <f>IFERROR(LEFT(F181,LEN(F181)-5),".")</f>
        <v>.</v>
      </c>
      <c r="J181" s="27"/>
      <c r="K181" s="27"/>
    </row>
    <row r="182" spans="2:11" x14ac:dyDescent="0.25">
      <c r="B182" s="23"/>
      <c r="C182" s="22" t="str">
        <f>IFERROR(B182&amp;" "&amp;VLOOKUP(E182,'cards-dc.json'!A:C,3,FALSE),"")</f>
        <v/>
      </c>
      <c r="D182" s="84" t="str">
        <f>IFERROR(VLOOKUP(RIGHT(C182,LEN(C182)-2),'cards-dc.json'!$C:$E,3,FALSE),"")</f>
        <v/>
      </c>
      <c r="E182" s="23"/>
      <c r="F182" s="10" t="str">
        <f>IF(E182="","",IFERROR(INDEX('cards-dc.json'!C:C,(MATCH(E182&amp;"*",'cards-dc.json'!A:A,1)),1),"."))</f>
        <v/>
      </c>
      <c r="G182" s="10" t="str">
        <f>IFERROR(LEFT(F182,LEN(F182)-5),".")</f>
        <v>.</v>
      </c>
    </row>
    <row r="183" spans="2:11" x14ac:dyDescent="0.25">
      <c r="B183" s="23"/>
      <c r="C183" s="22" t="str">
        <f>IFERROR(B183&amp;" "&amp;VLOOKUP(E183,'cards-dc.json'!A:C,3,FALSE),"")</f>
        <v/>
      </c>
      <c r="D183" s="84" t="str">
        <f>IFERROR(VLOOKUP(RIGHT(C183,LEN(C183)-2),'cards-dc.json'!$C:$E,3,FALSE),"")</f>
        <v/>
      </c>
      <c r="E183" s="23"/>
      <c r="F183" s="10" t="str">
        <f>IF(E183="","",IFERROR(INDEX('cards-dc.json'!C:C,(MATCH(E183&amp;"*",'cards-dc.json'!A:A,1)),1),"."))</f>
        <v/>
      </c>
      <c r="G183" s="10" t="str">
        <f>IFERROR(LEFT(F183,LEN(F183)-5),".")</f>
        <v>.</v>
      </c>
    </row>
    <row r="184" spans="2:11" x14ac:dyDescent="0.25">
      <c r="B184" s="23"/>
      <c r="C184" s="22" t="str">
        <f>IFERROR(B184&amp;" "&amp;VLOOKUP(E184,'cards-dc.json'!A:C,3,FALSE),"")</f>
        <v/>
      </c>
      <c r="D184" s="84" t="str">
        <f>IFERROR(VLOOKUP(RIGHT(C184,LEN(C184)-2),'cards-dc.json'!$C:$E,3,FALSE),"")</f>
        <v/>
      </c>
      <c r="E184" s="23"/>
      <c r="F184" s="10" t="str">
        <f>IF(E184="","",IFERROR(INDEX('cards-dc.json'!C:C,(MATCH(E184&amp;"*",'cards-dc.json'!A:A,1)),1),"."))</f>
        <v/>
      </c>
      <c r="G184" s="10" t="str">
        <f>IFERROR(LEFT(F184,LEN(F184)-5),".")</f>
        <v>.</v>
      </c>
      <c r="J184" s="27"/>
      <c r="K184" s="27"/>
    </row>
    <row r="185" spans="2:11" x14ac:dyDescent="0.25">
      <c r="B185" s="23"/>
      <c r="C185" s="22" t="str">
        <f>IFERROR(B185&amp;" "&amp;VLOOKUP(E185,'cards-dc.json'!A:C,3,FALSE),"")</f>
        <v/>
      </c>
      <c r="D185" s="84" t="str">
        <f>IFERROR(VLOOKUP(RIGHT(C185,LEN(C185)-2),'cards-dc.json'!$C:$E,3,FALSE),"")</f>
        <v/>
      </c>
      <c r="E185" s="23"/>
      <c r="F185" s="10" t="str">
        <f>IF(E185="","",IFERROR(INDEX('cards-dc.json'!C:C,(MATCH(E185&amp;"*",'cards-dc.json'!A:A,1)),1),"."))</f>
        <v/>
      </c>
      <c r="G185" s="10" t="str">
        <f>IFERROR(LEFT(F185,LEN(F185)-5),".")</f>
        <v>.</v>
      </c>
    </row>
    <row r="186" spans="2:11" x14ac:dyDescent="0.25">
      <c r="B186" s="23"/>
      <c r="C186" s="22" t="str">
        <f>IFERROR(B186&amp;" "&amp;VLOOKUP(E186,'cards-dc.json'!A:C,3,FALSE),"")</f>
        <v/>
      </c>
      <c r="D186" s="84" t="str">
        <f>IFERROR(VLOOKUP(RIGHT(C186,LEN(C186)-2),'cards-dc.json'!$C:$E,3,FALSE),"")</f>
        <v/>
      </c>
      <c r="E186" s="23"/>
      <c r="F186" s="10" t="str">
        <f>IF(E186="","",IFERROR(INDEX('cards-dc.json'!C:C,(MATCH(E186&amp;"*",'cards-dc.json'!A:A,1)),1),"."))</f>
        <v/>
      </c>
      <c r="G186" s="10" t="str">
        <f>IFERROR(LEFT(F186,LEN(F186)-5),".")</f>
        <v>.</v>
      </c>
    </row>
    <row r="187" spans="2:11" x14ac:dyDescent="0.25">
      <c r="B187" s="23"/>
      <c r="C187" s="22" t="str">
        <f>IFERROR(B187&amp;" "&amp;VLOOKUP(E187,'cards-dc.json'!A:C,3,FALSE),"")</f>
        <v/>
      </c>
      <c r="D187" s="84" t="str">
        <f>IFERROR(VLOOKUP(RIGHT(C187,LEN(C187)-2),'cards-dc.json'!$C:$E,3,FALSE),"")</f>
        <v/>
      </c>
      <c r="E187" s="23"/>
      <c r="F187" s="10" t="str">
        <f>IF(E187="","",IFERROR(INDEX('cards-dc.json'!C:C,(MATCH(E187&amp;"*",'cards-dc.json'!A:A,1)),1),"."))</f>
        <v/>
      </c>
      <c r="G187" s="10" t="str">
        <f>IFERROR(LEFT(F187,LEN(F187)-5),".")</f>
        <v>.</v>
      </c>
      <c r="J187" s="27"/>
      <c r="K187" s="27"/>
    </row>
    <row r="188" spans="2:11" x14ac:dyDescent="0.25">
      <c r="B188" s="23"/>
      <c r="C188" s="22" t="str">
        <f>IFERROR(B188&amp;" "&amp;VLOOKUP(E188,'cards-dc.json'!A:C,3,FALSE),"")</f>
        <v/>
      </c>
      <c r="D188" s="84" t="str">
        <f>IFERROR(VLOOKUP(RIGHT(C188,LEN(C188)-2),'cards-dc.json'!$C:$E,3,FALSE),"")</f>
        <v/>
      </c>
      <c r="E188" s="23"/>
      <c r="F188" s="10" t="str">
        <f>IF(E188="","",IFERROR(INDEX('cards-dc.json'!C:C,(MATCH(E188&amp;"*",'cards-dc.json'!A:A,1)),1),"."))</f>
        <v/>
      </c>
      <c r="G188" s="10" t="str">
        <f>IFERROR(LEFT(F188,LEN(F188)-5),".")</f>
        <v>.</v>
      </c>
    </row>
    <row r="189" spans="2:11" x14ac:dyDescent="0.25">
      <c r="B189" s="23"/>
      <c r="C189" s="22" t="str">
        <f>IFERROR(B189&amp;" "&amp;VLOOKUP(E189,'cards-dc.json'!A:C,3,FALSE),"")</f>
        <v/>
      </c>
      <c r="D189" s="84" t="str">
        <f>IFERROR(VLOOKUP(RIGHT(C189,LEN(C189)-2),'cards-dc.json'!$C:$E,3,FALSE),"")</f>
        <v/>
      </c>
      <c r="E189" s="23"/>
      <c r="F189" s="10" t="str">
        <f>IF(E189="","",IFERROR(INDEX('cards-dc.json'!C:C,(MATCH(E189&amp;"*",'cards-dc.json'!A:A,1)),1),"."))</f>
        <v/>
      </c>
      <c r="G189" s="10" t="str">
        <f>IFERROR(LEFT(F189,LEN(F189)-5),".")</f>
        <v>.</v>
      </c>
      <c r="J189" s="27"/>
      <c r="K189" s="27"/>
    </row>
    <row r="190" spans="2:11" x14ac:dyDescent="0.25">
      <c r="F190" s="10"/>
      <c r="J190" s="27"/>
      <c r="K190" s="27"/>
    </row>
    <row r="191" spans="2:11" x14ac:dyDescent="0.25">
      <c r="B191" s="7" t="s">
        <v>8541</v>
      </c>
      <c r="C191" t="s">
        <v>8541</v>
      </c>
      <c r="F191" s="10"/>
      <c r="J191" s="27"/>
      <c r="K191" s="27"/>
    </row>
    <row r="192" spans="2:11" x14ac:dyDescent="0.25">
      <c r="B192" s="8" t="s">
        <v>8592</v>
      </c>
      <c r="C192" s="69" t="str">
        <f>IFERROR(B192&amp;" "&amp;VLOOKUP(E192,'cards-dc.json'!A:C,3,FALSE),"")</f>
        <v/>
      </c>
      <c r="E192" s="69"/>
      <c r="F192" s="10" t="str">
        <f>IF(E192="","",IFERROR(INDEX('cards-dc.json'!C:C,(MATCH(E192&amp;"*",'cards-dc.json'!A:A,1)),1),"."))</f>
        <v/>
      </c>
      <c r="G192" s="10" t="str">
        <f>IFERROR(LEFT(F192,LEN(F192)-5),".")</f>
        <v>.</v>
      </c>
      <c r="J192" s="27"/>
      <c r="K192" s="27"/>
    </row>
    <row r="193" spans="3:11" x14ac:dyDescent="0.25">
      <c r="C193" s="69" t="str">
        <f>IFERROR(B193&amp;" "&amp;VLOOKUP(E193,'cards-dc.json'!A:C,3,FALSE),"")</f>
        <v/>
      </c>
      <c r="E193" s="69"/>
      <c r="F193" s="10" t="str">
        <f>IF(E193="","",IFERROR(INDEX('cards-dc.json'!C:C,(MATCH(E193&amp;"*",'cards-dc.json'!A:A,1)),1),"."))</f>
        <v/>
      </c>
      <c r="G193" s="10" t="str">
        <f>IFERROR(LEFT(F193,LEN(F193)-5),".")</f>
        <v>.</v>
      </c>
      <c r="J193" s="27"/>
      <c r="K193" s="27"/>
    </row>
    <row r="194" spans="3:11" x14ac:dyDescent="0.25">
      <c r="C194" s="69" t="str">
        <f>IFERROR(B194&amp;" "&amp;VLOOKUP(E194,'cards-dc.json'!A:C,3,FALSE),"")</f>
        <v/>
      </c>
      <c r="E194" s="69"/>
      <c r="F194" s="10" t="str">
        <f>IF(E194="","",IFERROR(INDEX('cards-dc.json'!C:C,(MATCH(E194&amp;"*",'cards-dc.json'!A:A,1)),1),"."))</f>
        <v/>
      </c>
      <c r="G194" s="10" t="str">
        <f>IFERROR(LEFT(F194,LEN(F194)-5),".")</f>
        <v>.</v>
      </c>
      <c r="H194" t="s">
        <v>455</v>
      </c>
      <c r="J194" s="27"/>
      <c r="K194" s="27"/>
    </row>
    <row r="195" spans="3:11" x14ac:dyDescent="0.25">
      <c r="C195" s="69" t="str">
        <f>IFERROR(B195&amp;" "&amp;VLOOKUP(E195,'cards-dc.json'!A:C,3,FALSE),"")</f>
        <v/>
      </c>
      <c r="E195" s="69"/>
      <c r="F195" s="10" t="str">
        <f>IF(E195="","",IFERROR(INDEX('cards-dc.json'!C:C,(MATCH(E195&amp;"*",'cards-dc.json'!A:A,1)),1),"."))</f>
        <v/>
      </c>
      <c r="G195" s="10" t="str">
        <f>IFERROR(LEFT(F195,LEN(F195)-5),".")</f>
        <v>.</v>
      </c>
      <c r="H195" t="s">
        <v>446</v>
      </c>
    </row>
    <row r="196" spans="3:11" x14ac:dyDescent="0.25">
      <c r="C196" s="69" t="str">
        <f>IFERROR(B196&amp;" "&amp;VLOOKUP(E196,'cards-dc.json'!A:C,3,FALSE),"")</f>
        <v/>
      </c>
      <c r="E196" s="69"/>
      <c r="F196" s="10" t="str">
        <f>IF(E196="","",IFERROR(INDEX('cards-dc.json'!C:C,(MATCH(E196&amp;"*",'cards-dc.json'!A:A,1)),1),"."))</f>
        <v/>
      </c>
      <c r="G196" s="10" t="str">
        <f>IFERROR(LEFT(F196,LEN(F196)-5),".")</f>
        <v>.</v>
      </c>
      <c r="H196" t="s">
        <v>440</v>
      </c>
    </row>
    <row r="197" spans="3:11" x14ac:dyDescent="0.25">
      <c r="C197" s="69" t="str">
        <f>IFERROR(B197&amp;" "&amp;VLOOKUP(E197,'cards-dc.json'!A:C,3,FALSE),"")</f>
        <v/>
      </c>
      <c r="E197" s="69"/>
      <c r="F197" s="10" t="str">
        <f>IF(E197="","",IFERROR(INDEX('cards-dc.json'!C:C,(MATCH(E197&amp;"*",'cards-dc.json'!A:A,1)),1),"."))</f>
        <v/>
      </c>
      <c r="G197" s="10" t="str">
        <f>IFERROR(LEFT(F197,LEN(F197)-5),".")</f>
        <v>.</v>
      </c>
    </row>
    <row r="198" spans="3:11" x14ac:dyDescent="0.25">
      <c r="C198" s="69" t="str">
        <f>IFERROR(B198&amp;" "&amp;VLOOKUP(E198,'cards-dc.json'!A:C,3,FALSE),"")</f>
        <v/>
      </c>
      <c r="E198" s="69"/>
      <c r="F198" s="10" t="str">
        <f>IF(E198="","",IFERROR(INDEX('cards-dc.json'!C:C,(MATCH(E198&amp;"*",'cards-dc.json'!A:A,1)),1),"."))</f>
        <v/>
      </c>
      <c r="G198" s="10" t="str">
        <f>IFERROR(LEFT(F198,LEN(F198)-5),".")</f>
        <v>.</v>
      </c>
    </row>
    <row r="199" spans="3:11" x14ac:dyDescent="0.25">
      <c r="C199" s="69" t="str">
        <f>IFERROR(B199&amp;" "&amp;VLOOKUP(E199,'cards-dc.json'!A:C,3,FALSE),"")</f>
        <v/>
      </c>
      <c r="E199" s="69"/>
      <c r="F199" s="10" t="str">
        <f>IF(E199="","",IFERROR(INDEX('cards-dc.json'!C:C,(MATCH(E199&amp;"*",'cards-dc.json'!A:A,1)),1),"."))</f>
        <v/>
      </c>
      <c r="G199" s="10" t="str">
        <f>IFERROR(LEFT(F199,LEN(F199)-5),".")</f>
        <v>.</v>
      </c>
    </row>
    <row r="200" spans="3:11" x14ac:dyDescent="0.25">
      <c r="C200" s="69" t="str">
        <f>IFERROR(B200&amp;" "&amp;VLOOKUP(E200,'cards-dc.json'!A:C,3,FALSE),"")</f>
        <v/>
      </c>
      <c r="E200" s="69"/>
      <c r="F200" s="10" t="str">
        <f>IF(E200="","",IFERROR(INDEX('cards-dc.json'!C:C,(MATCH(E200&amp;"*",'cards-dc.json'!A:A,1)),1),"."))</f>
        <v/>
      </c>
      <c r="G200" s="10" t="str">
        <f>IFERROR(LEFT(F200,LEN(F200)-5),".")</f>
        <v>.</v>
      </c>
    </row>
    <row r="201" spans="3:11" x14ac:dyDescent="0.25">
      <c r="C201" s="69" t="str">
        <f>IFERROR(B201&amp;" "&amp;VLOOKUP(E201,'cards-dc.json'!A:C,3,FALSE),"")</f>
        <v/>
      </c>
      <c r="E201" s="69"/>
      <c r="F201" s="10" t="str">
        <f>IF(E201="","",IFERROR(INDEX('cards-dc.json'!C:C,(MATCH(E201&amp;"*",'cards-dc.json'!A:A,1)),1),"."))</f>
        <v/>
      </c>
      <c r="G201" s="10" t="str">
        <f>IFERROR(LEFT(F201,LEN(F201)-5),".")</f>
        <v>.</v>
      </c>
    </row>
    <row r="202" spans="3:11" x14ac:dyDescent="0.25">
      <c r="C202" s="69" t="str">
        <f>IFERROR(B202&amp;" "&amp;VLOOKUP(E202,'cards-dc.json'!A:C,3,FALSE),"")</f>
        <v/>
      </c>
      <c r="E202" s="69"/>
      <c r="F202" s="10" t="str">
        <f>IF(E202="","",IFERROR(INDEX('cards-dc.json'!C:C,(MATCH(E202&amp;"*",'cards-dc.json'!A:A,1)),1),"."))</f>
        <v/>
      </c>
      <c r="G202" s="10" t="str">
        <f>IFERROR(LEFT(F202,LEN(F202)-5),".")</f>
        <v>.</v>
      </c>
    </row>
    <row r="203" spans="3:11" x14ac:dyDescent="0.25">
      <c r="C203" s="69" t="str">
        <f>IFERROR(B203&amp;" "&amp;VLOOKUP(E203,'cards-dc.json'!A:C,3,FALSE),"")</f>
        <v/>
      </c>
      <c r="E203" s="69"/>
      <c r="F203" s="10" t="str">
        <f>IF(E203="","",IFERROR(INDEX('cards-dc.json'!C:C,(MATCH(E203&amp;"*",'cards-dc.json'!A:A,1)),1),"."))</f>
        <v/>
      </c>
      <c r="G203" s="10" t="str">
        <f>IFERROR(LEFT(F203,LEN(F203)-5),".")</f>
        <v>.</v>
      </c>
    </row>
    <row r="204" spans="3:11" x14ac:dyDescent="0.25">
      <c r="C204" s="69" t="str">
        <f>IFERROR(B204&amp;" "&amp;VLOOKUP(E204,'cards-dc.json'!A:C,3,FALSE),"")</f>
        <v/>
      </c>
      <c r="E204" s="69"/>
      <c r="F204" s="10" t="str">
        <f>IF(E204="","",IFERROR(INDEX('cards-dc.json'!C:C,(MATCH(E204&amp;"*",'cards-dc.json'!A:A,1)),1),"."))</f>
        <v/>
      </c>
      <c r="G204" s="10" t="str">
        <f>IFERROR(LEFT(F204,LEN(F204)-5),".")</f>
        <v>.</v>
      </c>
    </row>
    <row r="205" spans="3:11" x14ac:dyDescent="0.25">
      <c r="C205" s="69" t="str">
        <f>IFERROR(B205&amp;" "&amp;VLOOKUP(E205,'cards-dc.json'!A:C,3,FALSE),"")</f>
        <v/>
      </c>
      <c r="E205" s="69"/>
      <c r="F205" s="10" t="str">
        <f>IF(E205="","",IFERROR(INDEX('cards-dc.json'!C:C,(MATCH(E205&amp;"*",'cards-dc.json'!A:A,1)),1),"."))</f>
        <v/>
      </c>
      <c r="G205" s="10" t="str">
        <f>IFERROR(LEFT(F205,LEN(F205)-5),".")</f>
        <v>.</v>
      </c>
    </row>
    <row r="206" spans="3:11" x14ac:dyDescent="0.25">
      <c r="C206" s="69" t="str">
        <f>IFERROR(B206&amp;" "&amp;VLOOKUP(E206,'cards-dc.json'!A:C,3,FALSE),"")</f>
        <v/>
      </c>
      <c r="E206" s="69"/>
      <c r="F206" s="10" t="str">
        <f>IF(E206="","",IFERROR(INDEX('cards-dc.json'!C:C,(MATCH(E206&amp;"*",'cards-dc.json'!A:A,1)),1),"."))</f>
        <v/>
      </c>
      <c r="G206" s="10" t="str">
        <f>IFERROR(LEFT(F206,LEN(F206)-5),".")</f>
        <v>.</v>
      </c>
    </row>
    <row r="207" spans="3:11" x14ac:dyDescent="0.25">
      <c r="C207" s="69" t="str">
        <f>IFERROR(B207&amp;" "&amp;VLOOKUP(E207,'cards-dc.json'!A:C,3,FALSE),"")</f>
        <v/>
      </c>
      <c r="E207" s="69"/>
      <c r="F207" s="10" t="str">
        <f>IF(E207="","",IFERROR(INDEX('cards-dc.json'!C:C,(MATCH(E207&amp;"*",'cards-dc.json'!A:A,1)),1),"."))</f>
        <v/>
      </c>
      <c r="G207" s="10" t="str">
        <f>IFERROR(LEFT(F207,LEN(F207)-5),".")</f>
        <v>.</v>
      </c>
    </row>
    <row r="208" spans="3:11" x14ac:dyDescent="0.25">
      <c r="C208" s="69" t="str">
        <f>IFERROR(B208&amp;" "&amp;VLOOKUP(E208,'cards-dc.json'!A:C,3,FALSE),"")</f>
        <v/>
      </c>
      <c r="E208" s="69"/>
      <c r="F208" s="10" t="str">
        <f>IF(E208="","",IFERROR(INDEX('cards-dc.json'!C:C,(MATCH(E208&amp;"*",'cards-dc.json'!A:A,1)),1),"."))</f>
        <v/>
      </c>
      <c r="G208" s="10" t="str">
        <f>IFERROR(LEFT(F208,LEN(F208)-5),".")</f>
        <v>.</v>
      </c>
    </row>
    <row r="209" spans="3:11" x14ac:dyDescent="0.25">
      <c r="C209" s="69" t="str">
        <f>IFERROR(B209&amp;" "&amp;VLOOKUP(E209,'cards-dc.json'!A:C,3,FALSE),"")</f>
        <v/>
      </c>
      <c r="E209" s="69"/>
      <c r="F209" s="10" t="str">
        <f>IF(E209="","",IFERROR(INDEX('cards-dc.json'!C:C,(MATCH(E209&amp;"*",'cards-dc.json'!A:A,1)),1),"."))</f>
        <v/>
      </c>
      <c r="G209" s="10" t="str">
        <f>IFERROR(LEFT(F209,LEN(F209)-5),".")</f>
        <v>.</v>
      </c>
    </row>
    <row r="210" spans="3:11" x14ac:dyDescent="0.25">
      <c r="C210" s="69" t="str">
        <f>IFERROR(B210&amp;" "&amp;VLOOKUP(E210,'cards-dc.json'!A:C,3,FALSE),"")</f>
        <v/>
      </c>
      <c r="E210" s="69"/>
      <c r="F210" s="10" t="str">
        <f>IF(E210="","",IFERROR(INDEX('cards-dc.json'!C:C,(MATCH(E210&amp;"*",'cards-dc.json'!A:A,1)),1),"."))</f>
        <v/>
      </c>
      <c r="G210" s="10" t="str">
        <f>IFERROR(LEFT(F210,LEN(F210)-5),".")</f>
        <v>.</v>
      </c>
    </row>
    <row r="211" spans="3:11" x14ac:dyDescent="0.25">
      <c r="C211" s="69" t="str">
        <f>IFERROR(B211&amp;" "&amp;VLOOKUP(E211,'cards-dc.json'!A:C,3,FALSE),"")</f>
        <v/>
      </c>
      <c r="E211" s="69"/>
      <c r="F211" s="10" t="str">
        <f>IF(E211="","",IFERROR(INDEX('cards-dc.json'!C:C,(MATCH(E211&amp;"*",'cards-dc.json'!A:A,1)),1),"."))</f>
        <v/>
      </c>
      <c r="G211" s="10" t="str">
        <f>IFERROR(LEFT(F211,LEN(F211)-5),".")</f>
        <v>.</v>
      </c>
    </row>
    <row r="212" spans="3:11" x14ac:dyDescent="0.25">
      <c r="C212" s="69" t="str">
        <f>IFERROR(B212&amp;" "&amp;VLOOKUP(E212,'cards-dc.json'!A:C,3,FALSE),"")</f>
        <v/>
      </c>
      <c r="E212" s="69"/>
      <c r="F212" s="10" t="str">
        <f>IF(E212="","",IFERROR(INDEX('cards-dc.json'!C:C,(MATCH(E212&amp;"*",'cards-dc.json'!A:A,1)),1),"."))</f>
        <v/>
      </c>
      <c r="G212" s="10" t="str">
        <f>IFERROR(LEFT(F212,LEN(F212)-5),".")</f>
        <v>.</v>
      </c>
    </row>
    <row r="213" spans="3:11" x14ac:dyDescent="0.25">
      <c r="C213" s="69" t="str">
        <f>IFERROR(B213&amp;" "&amp;VLOOKUP(E213,'cards-dc.json'!A:C,3,FALSE),"")</f>
        <v/>
      </c>
      <c r="E213" s="69"/>
      <c r="F213" s="10" t="str">
        <f>IF(E213="","",IFERROR(INDEX('cards-dc.json'!C:C,(MATCH(E213&amp;"*",'cards-dc.json'!A:A,1)),1),"."))</f>
        <v/>
      </c>
      <c r="G213" s="10" t="str">
        <f>IFERROR(LEFT(F213,LEN(F213)-5),".")</f>
        <v>.</v>
      </c>
    </row>
    <row r="214" spans="3:11" x14ac:dyDescent="0.25">
      <c r="C214" s="69" t="str">
        <f>IFERROR(B214&amp;" "&amp;VLOOKUP(E214,'cards-dc.json'!A:C,3,FALSE),"")</f>
        <v/>
      </c>
      <c r="E214" s="69"/>
      <c r="F214" s="10" t="str">
        <f>IF(E214="","",IFERROR(INDEX('cards-dc.json'!C:C,(MATCH(E214&amp;"*",'cards-dc.json'!A:A,1)),1),"."))</f>
        <v/>
      </c>
      <c r="G214" s="10" t="str">
        <f>IFERROR(LEFT(F214,LEN(F214)-5),".")</f>
        <v>.</v>
      </c>
    </row>
    <row r="215" spans="3:11" x14ac:dyDescent="0.25">
      <c r="C215" s="69" t="str">
        <f>IFERROR(B215&amp;" "&amp;VLOOKUP(E215,'cards-dc.json'!A:C,3,FALSE),"")</f>
        <v/>
      </c>
      <c r="E215" s="69"/>
      <c r="F215" s="10" t="str">
        <f>IF(E215="","",IFERROR(INDEX('cards-dc.json'!C:C,(MATCH(E215&amp;"*",'cards-dc.json'!A:A,1)),1),"."))</f>
        <v/>
      </c>
      <c r="G215" s="10" t="str">
        <f>IFERROR(LEFT(F215,LEN(F215)-5),".")</f>
        <v>.</v>
      </c>
    </row>
    <row r="216" spans="3:11" x14ac:dyDescent="0.25">
      <c r="C216" s="69" t="str">
        <f>IFERROR(B216&amp;" "&amp;VLOOKUP(E216,'cards-dc.json'!A:C,3,FALSE),"")</f>
        <v/>
      </c>
      <c r="E216" s="69"/>
      <c r="F216" s="10" t="str">
        <f>IF(E216="","",IFERROR(INDEX('cards-dc.json'!C:C,(MATCH(E216&amp;"*",'cards-dc.json'!A:A,1)),1),"."))</f>
        <v/>
      </c>
      <c r="G216" s="10" t="str">
        <f>IFERROR(LEFT(F216,LEN(F216)-5),".")</f>
        <v>.</v>
      </c>
    </row>
    <row r="217" spans="3:11" x14ac:dyDescent="0.25">
      <c r="C217" s="69" t="str">
        <f>IFERROR(B217&amp;" "&amp;VLOOKUP(E217,'cards-dc.json'!A:C,3,FALSE),"")</f>
        <v/>
      </c>
      <c r="E217" s="69"/>
      <c r="F217" s="10" t="str">
        <f>IF(E217="","",IFERROR(INDEX('cards-dc.json'!C:C,(MATCH(E217&amp;"*",'cards-dc.json'!A:A,1)),1),"."))</f>
        <v/>
      </c>
      <c r="G217" s="10" t="str">
        <f>IFERROR(LEFT(F217,LEN(F217)-5),".")</f>
        <v>.</v>
      </c>
      <c r="J217" s="27"/>
      <c r="K217" s="27"/>
    </row>
    <row r="218" spans="3:11" x14ac:dyDescent="0.25">
      <c r="J218" s="27"/>
      <c r="K218" s="27"/>
    </row>
    <row r="219" spans="3:11" x14ac:dyDescent="0.25">
      <c r="J219" s="27"/>
      <c r="K219" s="27"/>
    </row>
    <row r="220" spans="3:11" x14ac:dyDescent="0.25">
      <c r="J220" s="27"/>
      <c r="K220" s="27"/>
    </row>
    <row r="221" spans="3:11" x14ac:dyDescent="0.25">
      <c r="J221" s="27"/>
      <c r="K221" s="27"/>
    </row>
    <row r="222" spans="3:11" x14ac:dyDescent="0.25">
      <c r="J222" s="27"/>
      <c r="K222" s="27"/>
    </row>
    <row r="223" spans="3:11" x14ac:dyDescent="0.25">
      <c r="J223" s="27"/>
      <c r="K223" s="27"/>
    </row>
    <row r="224" spans="3:11" x14ac:dyDescent="0.25">
      <c r="K224" s="27"/>
    </row>
    <row r="225" spans="2:11" x14ac:dyDescent="0.25">
      <c r="C225" s="10"/>
      <c r="D225" s="77"/>
      <c r="K225" s="27"/>
    </row>
    <row r="226" spans="2:11" x14ac:dyDescent="0.25">
      <c r="B226" s="59" t="str">
        <f>"TOTAL: "&amp;SUM(C227:C237)</f>
        <v>TOTAL: 0</v>
      </c>
      <c r="C226" s="60"/>
      <c r="D226" s="78">
        <f>SUM(C227:C230)</f>
        <v>0</v>
      </c>
      <c r="K226" s="27"/>
    </row>
    <row r="227" spans="2:11" x14ac:dyDescent="0.25">
      <c r="B227" s="62" t="s">
        <v>8511</v>
      </c>
      <c r="C227" s="63">
        <f t="shared" ref="C227:C237" si="0">SUMIF(D$4:D$189,D227&amp;"*",B$4:B$189)</f>
        <v>0</v>
      </c>
      <c r="D227" s="64" t="s">
        <v>3927</v>
      </c>
      <c r="K227" s="27"/>
    </row>
    <row r="228" spans="2:11" x14ac:dyDescent="0.25">
      <c r="B228" s="62" t="s">
        <v>8520</v>
      </c>
      <c r="C228" s="63">
        <f t="shared" si="0"/>
        <v>0</v>
      </c>
      <c r="D228" s="64" t="s">
        <v>3946</v>
      </c>
      <c r="K228" s="27"/>
    </row>
    <row r="229" spans="2:11" x14ac:dyDescent="0.25">
      <c r="B229" s="62" t="s">
        <v>8518</v>
      </c>
      <c r="C229" s="63">
        <f t="shared" si="0"/>
        <v>0</v>
      </c>
      <c r="D229" s="64" t="s">
        <v>3936</v>
      </c>
      <c r="K229" s="27"/>
    </row>
    <row r="230" spans="2:11" x14ac:dyDescent="0.25">
      <c r="B230" s="62" t="s">
        <v>8519</v>
      </c>
      <c r="C230" s="63">
        <f t="shared" si="0"/>
        <v>0</v>
      </c>
      <c r="D230" s="64" t="s">
        <v>3940</v>
      </c>
      <c r="K230" s="27"/>
    </row>
    <row r="231" spans="2:11" x14ac:dyDescent="0.25">
      <c r="B231" s="62" t="s">
        <v>8512</v>
      </c>
      <c r="C231" s="63">
        <f t="shared" si="0"/>
        <v>0</v>
      </c>
      <c r="D231" s="64" t="s">
        <v>3926</v>
      </c>
      <c r="K231" s="27"/>
    </row>
    <row r="232" spans="2:11" x14ac:dyDescent="0.25">
      <c r="B232" s="62" t="s">
        <v>8514</v>
      </c>
      <c r="C232" s="63">
        <f t="shared" si="0"/>
        <v>0</v>
      </c>
      <c r="D232" s="64" t="s">
        <v>3950</v>
      </c>
      <c r="K232" s="27"/>
    </row>
    <row r="233" spans="2:11" x14ac:dyDescent="0.25">
      <c r="B233" s="62" t="s">
        <v>8513</v>
      </c>
      <c r="C233" s="63">
        <f t="shared" si="0"/>
        <v>0</v>
      </c>
      <c r="D233" s="64" t="s">
        <v>8515</v>
      </c>
      <c r="K233" s="27"/>
    </row>
    <row r="234" spans="2:11" x14ac:dyDescent="0.25">
      <c r="B234" s="62" t="s">
        <v>8516</v>
      </c>
      <c r="C234" s="63">
        <f t="shared" si="0"/>
        <v>0</v>
      </c>
      <c r="D234" s="64" t="s">
        <v>8517</v>
      </c>
    </row>
    <row r="235" spans="2:11" x14ac:dyDescent="0.25">
      <c r="B235" s="62" t="s">
        <v>8521</v>
      </c>
      <c r="C235" s="63">
        <f t="shared" si="0"/>
        <v>0</v>
      </c>
      <c r="D235" s="64" t="s">
        <v>8524</v>
      </c>
    </row>
    <row r="236" spans="2:11" x14ac:dyDescent="0.25">
      <c r="B236" s="62" t="s">
        <v>8522</v>
      </c>
      <c r="C236" s="67">
        <f t="shared" si="0"/>
        <v>0</v>
      </c>
      <c r="D236" s="64" t="s">
        <v>8525</v>
      </c>
      <c r="K236" s="27"/>
    </row>
    <row r="237" spans="2:11" x14ac:dyDescent="0.25">
      <c r="B237" s="65" t="s">
        <v>8523</v>
      </c>
      <c r="C237" s="68">
        <f t="shared" si="0"/>
        <v>0</v>
      </c>
      <c r="D237" s="66" t="s">
        <v>8526</v>
      </c>
      <c r="K237" s="27"/>
    </row>
    <row r="238" spans="2:11" x14ac:dyDescent="0.25">
      <c r="K238" s="27"/>
    </row>
    <row r="239" spans="2:11" x14ac:dyDescent="0.25">
      <c r="K239" s="27"/>
    </row>
    <row r="240" spans="2:11" x14ac:dyDescent="0.25">
      <c r="K240" s="27"/>
    </row>
    <row r="241" spans="2:11" x14ac:dyDescent="0.25">
      <c r="B241" t="s">
        <v>9015</v>
      </c>
      <c r="C241" s="10">
        <f t="shared" ref="C241:C265" si="1">SUMIF(C$4:C$189,B241,B$4:B$189)</f>
        <v>0</v>
      </c>
      <c r="K241" s="27"/>
    </row>
    <row r="242" spans="2:11" x14ac:dyDescent="0.25">
      <c r="B242" t="s">
        <v>9013</v>
      </c>
      <c r="C242" s="10">
        <f t="shared" si="1"/>
        <v>0</v>
      </c>
      <c r="K242" s="27"/>
    </row>
    <row r="243" spans="2:11" x14ac:dyDescent="0.25">
      <c r="B243" t="s">
        <v>9000</v>
      </c>
      <c r="C243" s="10">
        <f t="shared" si="1"/>
        <v>0</v>
      </c>
    </row>
    <row r="244" spans="2:11" x14ac:dyDescent="0.25">
      <c r="B244" t="s">
        <v>8993</v>
      </c>
      <c r="C244" s="10">
        <f t="shared" si="1"/>
        <v>0</v>
      </c>
    </row>
    <row r="245" spans="2:11" x14ac:dyDescent="0.25">
      <c r="B245" t="s">
        <v>9005</v>
      </c>
      <c r="C245" s="10">
        <f t="shared" si="1"/>
        <v>0</v>
      </c>
    </row>
    <row r="246" spans="2:11" x14ac:dyDescent="0.25">
      <c r="B246" t="s">
        <v>8994</v>
      </c>
      <c r="C246" s="10">
        <f t="shared" si="1"/>
        <v>0</v>
      </c>
    </row>
    <row r="247" spans="2:11" x14ac:dyDescent="0.25">
      <c r="B247" s="8" t="s">
        <v>9016</v>
      </c>
      <c r="C247" s="76">
        <f t="shared" si="1"/>
        <v>0</v>
      </c>
    </row>
    <row r="248" spans="2:11" x14ac:dyDescent="0.25">
      <c r="B248" t="s">
        <v>9002</v>
      </c>
      <c r="C248" s="10">
        <f t="shared" si="1"/>
        <v>0</v>
      </c>
    </row>
    <row r="249" spans="2:11" x14ac:dyDescent="0.25">
      <c r="B249" t="s">
        <v>8999</v>
      </c>
      <c r="C249" s="10">
        <f t="shared" si="1"/>
        <v>0</v>
      </c>
    </row>
    <row r="250" spans="2:11" x14ac:dyDescent="0.25">
      <c r="B250" t="s">
        <v>9008</v>
      </c>
      <c r="C250" s="10">
        <f t="shared" si="1"/>
        <v>0</v>
      </c>
    </row>
    <row r="251" spans="2:11" x14ac:dyDescent="0.25">
      <c r="B251" t="s">
        <v>9009</v>
      </c>
      <c r="C251" s="10">
        <f t="shared" si="1"/>
        <v>0</v>
      </c>
    </row>
    <row r="252" spans="2:11" x14ac:dyDescent="0.25">
      <c r="B252" s="8" t="s">
        <v>9006</v>
      </c>
      <c r="C252" s="76">
        <f t="shared" si="1"/>
        <v>0</v>
      </c>
    </row>
    <row r="253" spans="2:11" x14ac:dyDescent="0.25">
      <c r="B253" t="s">
        <v>9003</v>
      </c>
      <c r="C253" s="10">
        <f t="shared" si="1"/>
        <v>0</v>
      </c>
    </row>
    <row r="254" spans="2:11" x14ac:dyDescent="0.25">
      <c r="B254" t="s">
        <v>9014</v>
      </c>
      <c r="C254" s="10">
        <f t="shared" si="1"/>
        <v>0</v>
      </c>
    </row>
    <row r="255" spans="2:11" x14ac:dyDescent="0.25">
      <c r="B255" t="s">
        <v>9017</v>
      </c>
      <c r="C255" s="10">
        <f t="shared" si="1"/>
        <v>0</v>
      </c>
    </row>
    <row r="256" spans="2:11" x14ac:dyDescent="0.25">
      <c r="B256" t="s">
        <v>9011</v>
      </c>
      <c r="C256" s="10">
        <f t="shared" si="1"/>
        <v>0</v>
      </c>
    </row>
    <row r="257" spans="2:3" x14ac:dyDescent="0.25">
      <c r="B257" s="8" t="s">
        <v>9004</v>
      </c>
      <c r="C257" s="76">
        <f t="shared" si="1"/>
        <v>0</v>
      </c>
    </row>
    <row r="258" spans="2:3" x14ac:dyDescent="0.25">
      <c r="B258" t="s">
        <v>9012</v>
      </c>
      <c r="C258" s="10">
        <f t="shared" si="1"/>
        <v>0</v>
      </c>
    </row>
    <row r="259" spans="2:3" x14ac:dyDescent="0.25">
      <c r="B259" t="s">
        <v>8998</v>
      </c>
      <c r="C259" s="10">
        <f t="shared" si="1"/>
        <v>0</v>
      </c>
    </row>
    <row r="260" spans="2:3" x14ac:dyDescent="0.25">
      <c r="B260" t="s">
        <v>8995</v>
      </c>
      <c r="C260" s="10">
        <f t="shared" si="1"/>
        <v>0</v>
      </c>
    </row>
    <row r="261" spans="2:3" x14ac:dyDescent="0.25">
      <c r="B261" t="s">
        <v>9001</v>
      </c>
      <c r="C261" s="10">
        <f t="shared" si="1"/>
        <v>0</v>
      </c>
    </row>
    <row r="262" spans="2:3" x14ac:dyDescent="0.25">
      <c r="B262" t="s">
        <v>8996</v>
      </c>
      <c r="C262" s="10">
        <f t="shared" si="1"/>
        <v>0</v>
      </c>
    </row>
    <row r="263" spans="2:3" x14ac:dyDescent="0.25">
      <c r="B263" t="s">
        <v>8997</v>
      </c>
      <c r="C263" s="10">
        <f t="shared" si="1"/>
        <v>0</v>
      </c>
    </row>
    <row r="264" spans="2:3" x14ac:dyDescent="0.25">
      <c r="B264" t="s">
        <v>9007</v>
      </c>
      <c r="C264" s="10">
        <f t="shared" si="1"/>
        <v>0</v>
      </c>
    </row>
    <row r="265" spans="2:3" x14ac:dyDescent="0.25">
      <c r="B265" t="s">
        <v>9010</v>
      </c>
      <c r="C265" s="10">
        <f t="shared" si="1"/>
        <v>0</v>
      </c>
    </row>
  </sheetData>
  <sortState ref="E197:E212">
    <sortCondition ref="E197"/>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AB269"/>
  <sheetViews>
    <sheetView workbookViewId="0">
      <selection activeCell="E28" sqref="E28"/>
    </sheetView>
  </sheetViews>
  <sheetFormatPr defaultRowHeight="15" x14ac:dyDescent="0.25"/>
  <cols>
    <col min="2" max="2" width="11.140625" bestFit="1" customWidth="1"/>
    <col min="3" max="3" width="34.28515625" customWidth="1"/>
    <col min="4" max="4" width="4.42578125" customWidth="1"/>
    <col min="6" max="6" width="11.140625" bestFit="1" customWidth="1"/>
    <col min="7" max="7" width="34.28515625" customWidth="1"/>
    <col min="8" max="8" width="4.42578125" customWidth="1"/>
    <col min="10" max="10" width="11.140625" bestFit="1" customWidth="1"/>
    <col min="11" max="11" width="34.28515625" customWidth="1"/>
    <col min="12" max="12" width="4.42578125" customWidth="1"/>
    <col min="14" max="14" width="11.140625" bestFit="1" customWidth="1"/>
    <col min="15" max="15" width="34.28515625" customWidth="1"/>
    <col min="16" max="16" width="4.42578125" customWidth="1"/>
    <col min="18" max="18" width="11.140625" bestFit="1" customWidth="1"/>
    <col min="19" max="19" width="34.28515625" customWidth="1"/>
    <col min="20" max="20" width="4.42578125" customWidth="1"/>
    <col min="22" max="22" width="11.140625" bestFit="1" customWidth="1"/>
    <col min="23" max="23" width="34.28515625" customWidth="1"/>
    <col min="24" max="24" width="4.42578125" customWidth="1"/>
    <col min="26" max="26" width="11.140625" bestFit="1" customWidth="1"/>
    <col min="27" max="27" width="34.28515625" customWidth="1"/>
    <col min="28" max="28" width="4.42578125" customWidth="1"/>
  </cols>
  <sheetData>
    <row r="1" spans="2:28" x14ac:dyDescent="0.25">
      <c r="B1" t="s">
        <v>3805</v>
      </c>
      <c r="F1" t="s">
        <v>3805</v>
      </c>
      <c r="J1" t="s">
        <v>3805</v>
      </c>
      <c r="N1" t="s">
        <v>3805</v>
      </c>
      <c r="R1" t="s">
        <v>3805</v>
      </c>
      <c r="V1" t="s">
        <v>3805</v>
      </c>
      <c r="Z1" t="s">
        <v>3805</v>
      </c>
    </row>
    <row r="4" spans="2:28" x14ac:dyDescent="0.25">
      <c r="B4" s="17" t="s">
        <v>3794</v>
      </c>
      <c r="C4" s="16">
        <f>SUM(B13:B27)</f>
        <v>0</v>
      </c>
      <c r="D4" s="16"/>
      <c r="F4" s="17" t="s">
        <v>3794</v>
      </c>
      <c r="G4" s="16">
        <f>SUM(F13:F27)</f>
        <v>0</v>
      </c>
      <c r="H4" s="16"/>
      <c r="J4" s="17" t="s">
        <v>3794</v>
      </c>
      <c r="K4" s="16">
        <f>SUM(J13:J27)</f>
        <v>0</v>
      </c>
      <c r="L4" s="16"/>
      <c r="N4" s="17" t="s">
        <v>3794</v>
      </c>
      <c r="O4" s="16">
        <f>SUM(N13:N27)</f>
        <v>0</v>
      </c>
      <c r="P4" s="16"/>
      <c r="R4" s="17" t="s">
        <v>3794</v>
      </c>
      <c r="S4" s="16">
        <f>SUM(R13:R27)</f>
        <v>0</v>
      </c>
      <c r="T4" s="16"/>
      <c r="V4" s="17" t="s">
        <v>3794</v>
      </c>
      <c r="W4" s="16">
        <f>SUM(V13:V27)</f>
        <v>0</v>
      </c>
      <c r="X4" s="16"/>
      <c r="Z4" s="17" t="s">
        <v>3794</v>
      </c>
      <c r="AA4" s="16">
        <f>SUM(Z13:Z27)</f>
        <v>0</v>
      </c>
      <c r="AB4" s="16"/>
    </row>
    <row r="5" spans="2:28" x14ac:dyDescent="0.25">
      <c r="B5" s="18" t="s">
        <v>3802</v>
      </c>
      <c r="C5" s="14">
        <f>SUM(B32:B46)</f>
        <v>0</v>
      </c>
      <c r="D5" s="14"/>
      <c r="F5" s="18" t="s">
        <v>3802</v>
      </c>
      <c r="G5" s="14">
        <f>SUM(F32:F46)</f>
        <v>0</v>
      </c>
      <c r="H5" s="14"/>
      <c r="J5" s="18" t="s">
        <v>3802</v>
      </c>
      <c r="K5" s="14">
        <f>SUM(J32:J46)</f>
        <v>0</v>
      </c>
      <c r="L5" s="14"/>
      <c r="N5" s="18" t="s">
        <v>3802</v>
      </c>
      <c r="O5" s="14">
        <f>SUM(N32:N46)</f>
        <v>0</v>
      </c>
      <c r="P5" s="14"/>
      <c r="R5" s="18" t="s">
        <v>3802</v>
      </c>
      <c r="S5" s="14">
        <f>SUM(R32:R46)</f>
        <v>0</v>
      </c>
      <c r="T5" s="14"/>
      <c r="V5" s="18" t="s">
        <v>3802</v>
      </c>
      <c r="W5" s="14">
        <f>SUM(V32:V46)</f>
        <v>0</v>
      </c>
      <c r="X5" s="14"/>
      <c r="Z5" s="18" t="s">
        <v>3802</v>
      </c>
      <c r="AA5" s="14">
        <f>SUM(Z32:Z46)</f>
        <v>0</v>
      </c>
      <c r="AB5" s="14"/>
    </row>
    <row r="6" spans="2:28" x14ac:dyDescent="0.25">
      <c r="B6" s="13" t="s">
        <v>3803</v>
      </c>
      <c r="C6" s="15">
        <f>SUM(B50:B89)</f>
        <v>0</v>
      </c>
      <c r="D6" s="15"/>
      <c r="F6" s="13" t="s">
        <v>3803</v>
      </c>
      <c r="G6" s="15">
        <f>SUM(F50:F89)</f>
        <v>0</v>
      </c>
      <c r="H6" s="15"/>
      <c r="J6" s="13" t="s">
        <v>3803</v>
      </c>
      <c r="K6" s="15">
        <f>SUM(J50:J89)</f>
        <v>0</v>
      </c>
      <c r="L6" s="15"/>
      <c r="N6" s="13" t="s">
        <v>3803</v>
      </c>
      <c r="O6" s="15">
        <f>SUM(N50:N89)</f>
        <v>0</v>
      </c>
      <c r="P6" s="15"/>
      <c r="R6" s="13" t="s">
        <v>3803</v>
      </c>
      <c r="S6" s="15">
        <f>SUM(R50:R89)</f>
        <v>0</v>
      </c>
      <c r="T6" s="15"/>
      <c r="V6" s="13" t="s">
        <v>3803</v>
      </c>
      <c r="W6" s="15">
        <f>SUM(V50:V89)</f>
        <v>0</v>
      </c>
      <c r="X6" s="15"/>
      <c r="Z6" s="13" t="s">
        <v>3803</v>
      </c>
      <c r="AA6" s="15">
        <f>SUM(Z50:Z89)</f>
        <v>0</v>
      </c>
      <c r="AB6" s="15"/>
    </row>
    <row r="7" spans="2:28" x14ac:dyDescent="0.25">
      <c r="B7" s="44" t="s">
        <v>3804</v>
      </c>
      <c r="C7" s="45">
        <f>SUM(B93:B132)</f>
        <v>0</v>
      </c>
      <c r="D7" s="45"/>
      <c r="F7" s="44" t="s">
        <v>3804</v>
      </c>
      <c r="G7" s="45">
        <f>SUM(F93:F132)</f>
        <v>0</v>
      </c>
      <c r="H7" s="45"/>
      <c r="J7" s="44" t="s">
        <v>3804</v>
      </c>
      <c r="K7" s="45">
        <f>SUM(J93:J132)</f>
        <v>0</v>
      </c>
      <c r="L7" s="45"/>
      <c r="N7" s="44" t="s">
        <v>3804</v>
      </c>
      <c r="O7" s="45">
        <f>SUM(N93:N132)</f>
        <v>0</v>
      </c>
      <c r="P7" s="45"/>
      <c r="R7" s="44" t="s">
        <v>3804</v>
      </c>
      <c r="S7" s="45">
        <f>SUM(R93:R132)</f>
        <v>0</v>
      </c>
      <c r="T7" s="45"/>
      <c r="V7" s="44" t="s">
        <v>3804</v>
      </c>
      <c r="W7" s="45">
        <f>SUM(V93:V132)</f>
        <v>0</v>
      </c>
      <c r="X7" s="45"/>
      <c r="Z7" s="44" t="s">
        <v>3804</v>
      </c>
      <c r="AA7" s="45">
        <f>SUM(Z93:Z132)</f>
        <v>0</v>
      </c>
      <c r="AB7" s="45"/>
    </row>
    <row r="8" spans="2:28" x14ac:dyDescent="0.25">
      <c r="B8" s="30" t="s">
        <v>3811</v>
      </c>
      <c r="C8" s="31">
        <f>SUM(B136:B175)</f>
        <v>0</v>
      </c>
      <c r="D8" s="31"/>
      <c r="F8" s="30" t="s">
        <v>3811</v>
      </c>
      <c r="G8" s="31">
        <f>SUM(F136:F175)</f>
        <v>0</v>
      </c>
      <c r="H8" s="31"/>
      <c r="J8" s="30" t="s">
        <v>3811</v>
      </c>
      <c r="K8" s="31">
        <f>SUM(J136:J175)</f>
        <v>0</v>
      </c>
      <c r="L8" s="31"/>
      <c r="N8" s="30" t="s">
        <v>3811</v>
      </c>
      <c r="O8" s="31">
        <f>SUM(N136:N175)</f>
        <v>0</v>
      </c>
      <c r="P8" s="31"/>
      <c r="R8" s="30" t="s">
        <v>3811</v>
      </c>
      <c r="S8" s="31">
        <f>SUM(R136:R175)</f>
        <v>0</v>
      </c>
      <c r="T8" s="31"/>
      <c r="V8" s="30" t="s">
        <v>3811</v>
      </c>
      <c r="W8" s="31">
        <f>SUM(V136:V175)</f>
        <v>0</v>
      </c>
      <c r="X8" s="31"/>
      <c r="Z8" s="30" t="s">
        <v>3811</v>
      </c>
      <c r="AA8" s="31">
        <f>SUM(Z136:Z175)</f>
        <v>0</v>
      </c>
      <c r="AB8" s="31"/>
    </row>
    <row r="9" spans="2:28" x14ac:dyDescent="0.25">
      <c r="B9" s="11" t="s">
        <v>3810</v>
      </c>
      <c r="C9" s="32">
        <f>SUM(B179:B198)</f>
        <v>0</v>
      </c>
      <c r="D9" s="32"/>
      <c r="F9" s="11" t="s">
        <v>3810</v>
      </c>
      <c r="G9" s="32">
        <f>SUM(F179:F198)</f>
        <v>0</v>
      </c>
      <c r="H9" s="32"/>
      <c r="J9" s="11" t="s">
        <v>3810</v>
      </c>
      <c r="K9" s="32">
        <f>SUM(J179:J198)</f>
        <v>0</v>
      </c>
      <c r="L9" s="32"/>
      <c r="N9" s="11" t="s">
        <v>3810</v>
      </c>
      <c r="O9" s="32">
        <f>SUM(N179:N198)</f>
        <v>0</v>
      </c>
      <c r="P9" s="32"/>
      <c r="R9" s="11" t="s">
        <v>3810</v>
      </c>
      <c r="S9" s="32">
        <f>SUM(R179:R198)</f>
        <v>0</v>
      </c>
      <c r="T9" s="32"/>
      <c r="V9" s="11" t="s">
        <v>3810</v>
      </c>
      <c r="W9" s="32">
        <f>SUM(V179:V198)</f>
        <v>0</v>
      </c>
      <c r="X9" s="32"/>
      <c r="Z9" s="11" t="s">
        <v>3810</v>
      </c>
      <c r="AA9" s="32">
        <f>SUM(Z179:Z198)</f>
        <v>0</v>
      </c>
      <c r="AB9" s="32"/>
    </row>
    <row r="10" spans="2:28" x14ac:dyDescent="0.25">
      <c r="C10" s="21" t="str">
        <f>"deck count:  "&amp;SUM(B50:B89)+SUM(B93:B132)+SUM(B32:B46)</f>
        <v>deck count:  0</v>
      </c>
      <c r="D10" s="21"/>
      <c r="G10" s="21" t="str">
        <f>"deck count:  "&amp;SUM(F50:F89)+SUM(F93:F132)+SUM(F32:F46)</f>
        <v>deck count:  0</v>
      </c>
      <c r="H10" s="21"/>
      <c r="K10" s="21" t="str">
        <f>"deck count:  "&amp;SUM(J50:J89)+SUM(J93:J132)+SUM(J32:J46)</f>
        <v>deck count:  0</v>
      </c>
      <c r="L10" s="21"/>
      <c r="O10" s="21" t="str">
        <f>"deck count:  "&amp;SUM(N50:N89)+SUM(N93:N132)+SUM(N32:N46)</f>
        <v>deck count:  0</v>
      </c>
      <c r="P10" s="21"/>
      <c r="S10" s="21" t="str">
        <f>"deck count:  "&amp;SUM(R50:R89)+SUM(R93:R132)+SUM(R32:R46)</f>
        <v>deck count:  0</v>
      </c>
      <c r="T10" s="21"/>
      <c r="W10" s="21" t="str">
        <f>"deck count:  "&amp;SUM(V50:V89)+SUM(V93:V132)+SUM(V32:V46)</f>
        <v>deck count:  0</v>
      </c>
      <c r="X10" s="21"/>
      <c r="AA10" s="21" t="str">
        <f>"deck count:  "&amp;SUM(Z50:Z89)+SUM(Z93:Z132)+SUM(Z32:Z46)</f>
        <v>deck count:  0</v>
      </c>
      <c r="AB10" s="21"/>
    </row>
    <row r="11" spans="2:28" x14ac:dyDescent="0.25">
      <c r="B11" s="7" t="s">
        <v>3794</v>
      </c>
      <c r="C11" t="s">
        <v>3794</v>
      </c>
      <c r="D11" s="56"/>
      <c r="F11" s="7" t="s">
        <v>3794</v>
      </c>
      <c r="G11" t="s">
        <v>3794</v>
      </c>
      <c r="H11" s="56"/>
      <c r="J11" s="7" t="s">
        <v>3794</v>
      </c>
      <c r="K11" t="s">
        <v>3794</v>
      </c>
      <c r="L11" s="56"/>
      <c r="N11" s="7" t="s">
        <v>3794</v>
      </c>
      <c r="O11" t="s">
        <v>3794</v>
      </c>
      <c r="P11" s="56"/>
      <c r="R11" s="7" t="s">
        <v>3794</v>
      </c>
      <c r="S11" t="s">
        <v>3794</v>
      </c>
      <c r="T11" s="56"/>
      <c r="V11" s="7" t="s">
        <v>3794</v>
      </c>
      <c r="W11" t="s">
        <v>3794</v>
      </c>
      <c r="X11" s="56"/>
      <c r="Z11" s="7" t="s">
        <v>3794</v>
      </c>
      <c r="AA11" t="s">
        <v>3794</v>
      </c>
      <c r="AB11" s="56"/>
    </row>
    <row r="12" spans="2:28" x14ac:dyDescent="0.25">
      <c r="B12" s="8" t="str">
        <f>"Qty:  "&amp;SUM(B13:B27)</f>
        <v>Qty:  0</v>
      </c>
      <c r="C12" s="3"/>
      <c r="D12" s="3"/>
      <c r="F12" s="8" t="str">
        <f>"Qty:  "&amp;SUM(F13:F27)</f>
        <v>Qty:  0</v>
      </c>
      <c r="G12" s="3"/>
      <c r="H12" s="3"/>
      <c r="J12" s="8" t="str">
        <f>"Qty:  "&amp;SUM(J13:J27)</f>
        <v>Qty:  0</v>
      </c>
      <c r="K12" s="3"/>
      <c r="L12" s="3"/>
      <c r="N12" s="8" t="str">
        <f>"Qty:  "&amp;SUM(N13:N27)</f>
        <v>Qty:  0</v>
      </c>
      <c r="O12" s="3"/>
      <c r="P12" s="3"/>
      <c r="R12" s="8" t="str">
        <f>"Qty:  "&amp;SUM(R13:R27)</f>
        <v>Qty:  0</v>
      </c>
      <c r="S12" s="3"/>
      <c r="T12" s="3"/>
      <c r="V12" s="8" t="str">
        <f>"Qty:  "&amp;SUM(V13:V27)</f>
        <v>Qty:  0</v>
      </c>
      <c r="W12" s="3"/>
      <c r="X12" s="3"/>
      <c r="Z12" s="8" t="str">
        <f>"Qty:  "&amp;SUM(Z13:Z27)</f>
        <v>Qty:  0</v>
      </c>
      <c r="AA12" s="3"/>
      <c r="AB12" s="3"/>
    </row>
    <row r="13" spans="2:28" x14ac:dyDescent="0.25">
      <c r="B13" s="39">
        <f>IF(LEN(C13) &lt; 3,0,VALUE(LEFT(C13,1)))</f>
        <v>0</v>
      </c>
      <c r="C13" s="3"/>
      <c r="D13" s="3" t="str">
        <f>IFERROR(VLOOKUP(RIGHT(C13,LEN(C13)-2),'cards-dc.json'!$C:$E,3,FALSE),"")</f>
        <v/>
      </c>
      <c r="F13" s="39">
        <f>IF(LEN(G13) &lt; 3,0,VALUE(LEFT(G13,1)))</f>
        <v>0</v>
      </c>
      <c r="G13" s="3"/>
      <c r="H13" s="3" t="str">
        <f>IFERROR(VLOOKUP(RIGHT(G13,LEN(G13)-2),'cards-dc.json'!$C:$E,3,FALSE),"")</f>
        <v/>
      </c>
      <c r="J13" s="39">
        <f>IF(LEN(K13) &lt; 3,0,VALUE(LEFT(K13,1)))</f>
        <v>0</v>
      </c>
      <c r="K13" s="3"/>
      <c r="L13" s="3" t="str">
        <f>IFERROR(VLOOKUP(RIGHT(K13,LEN(K13)-2),'cards-dc.json'!$C:$E,3,FALSE),"")</f>
        <v/>
      </c>
      <c r="N13" s="39">
        <f>IF(LEN(O13) &lt; 3,0,VALUE(LEFT(O13,1)))</f>
        <v>0</v>
      </c>
      <c r="O13" s="3"/>
      <c r="P13" s="3" t="str">
        <f>IFERROR(VLOOKUP(RIGHT(O13,LEN(O13)-2),'cards-dc.json'!$C:$E,3,FALSE),"")</f>
        <v/>
      </c>
      <c r="R13" s="39">
        <f>IF(LEN(S13) &lt; 3,0,VALUE(LEFT(S13,1)))</f>
        <v>0</v>
      </c>
      <c r="S13" s="3"/>
      <c r="T13" s="3" t="str">
        <f>IFERROR(VLOOKUP(RIGHT(S13,LEN(S13)-2),'cards-dc.json'!$C:$E,3,FALSE),"")</f>
        <v/>
      </c>
      <c r="V13" s="39">
        <f>IF(LEN(W13) &lt; 3,0,VALUE(LEFT(W13,1)))</f>
        <v>0</v>
      </c>
      <c r="W13" s="3"/>
      <c r="X13" s="3" t="str">
        <f>IFERROR(VLOOKUP(RIGHT(W13,LEN(W13)-2),'cards-dc.json'!$C:$E,3,FALSE),"")</f>
        <v/>
      </c>
      <c r="Z13" s="39">
        <f>IF(LEN(AA13) &lt; 3,0,VALUE(LEFT(AA13,1)))</f>
        <v>0</v>
      </c>
      <c r="AA13" s="3"/>
      <c r="AB13" s="3" t="str">
        <f>IFERROR(VLOOKUP(RIGHT(AA13,LEN(AA13)-2),'cards-dc.json'!$C:$E,3,FALSE),"")</f>
        <v/>
      </c>
    </row>
    <row r="14" spans="2:28" x14ac:dyDescent="0.25">
      <c r="B14" s="40">
        <f t="shared" ref="B14:B27" si="0">IF(LEN(C14) &lt; 3,0,VALUE(LEFT(C14,1)))</f>
        <v>0</v>
      </c>
      <c r="C14" s="3"/>
      <c r="D14" s="3" t="str">
        <f>IFERROR(VLOOKUP(RIGHT(C14,LEN(C14)-2),'cards-dc.json'!$C:$E,3,FALSE),"")</f>
        <v/>
      </c>
      <c r="F14" s="40">
        <f t="shared" ref="F14:F27" si="1">IF(LEN(G14) &lt; 3,0,VALUE(LEFT(G14,1)))</f>
        <v>0</v>
      </c>
      <c r="G14" s="3"/>
      <c r="H14" s="3" t="str">
        <f>IFERROR(VLOOKUP(RIGHT(G14,LEN(G14)-2),'cards-dc.json'!$C:$E,3,FALSE),"")</f>
        <v/>
      </c>
      <c r="J14" s="40">
        <f t="shared" ref="J14:J27" si="2">IF(LEN(K14) &lt; 3,0,VALUE(LEFT(K14,1)))</f>
        <v>0</v>
      </c>
      <c r="K14" s="3"/>
      <c r="L14" s="3" t="str">
        <f>IFERROR(VLOOKUP(RIGHT(K14,LEN(K14)-2),'cards-dc.json'!$C:$E,3,FALSE),"")</f>
        <v/>
      </c>
      <c r="N14" s="40">
        <f t="shared" ref="N14:N27" si="3">IF(LEN(O14) &lt; 3,0,VALUE(LEFT(O14,1)))</f>
        <v>0</v>
      </c>
      <c r="O14" s="3"/>
      <c r="P14" s="3" t="str">
        <f>IFERROR(VLOOKUP(RIGHT(O14,LEN(O14)-2),'cards-dc.json'!$C:$E,3,FALSE),"")</f>
        <v/>
      </c>
      <c r="R14" s="40">
        <f t="shared" ref="R14:R27" si="4">IF(LEN(S14) &lt; 3,0,VALUE(LEFT(S14,1)))</f>
        <v>0</v>
      </c>
      <c r="S14" s="3"/>
      <c r="T14" s="3" t="str">
        <f>IFERROR(VLOOKUP(RIGHT(S14,LEN(S14)-2),'cards-dc.json'!$C:$E,3,FALSE),"")</f>
        <v/>
      </c>
      <c r="V14" s="40">
        <f t="shared" ref="V14:V27" si="5">IF(LEN(W14) &lt; 3,0,VALUE(LEFT(W14,1)))</f>
        <v>0</v>
      </c>
      <c r="W14" s="3"/>
      <c r="X14" s="3" t="str">
        <f>IFERROR(VLOOKUP(RIGHT(W14,LEN(W14)-2),'cards-dc.json'!$C:$E,3,FALSE),"")</f>
        <v/>
      </c>
      <c r="Z14" s="40">
        <f t="shared" ref="Z14:Z27" si="6">IF(LEN(AA14) &lt; 3,0,VALUE(LEFT(AA14,1)))</f>
        <v>0</v>
      </c>
      <c r="AA14" s="3"/>
      <c r="AB14" s="3" t="str">
        <f>IFERROR(VLOOKUP(RIGHT(AA14,LEN(AA14)-2),'cards-dc.json'!$C:$E,3,FALSE),"")</f>
        <v/>
      </c>
    </row>
    <row r="15" spans="2:28" x14ac:dyDescent="0.25">
      <c r="B15" s="40">
        <f t="shared" si="0"/>
        <v>0</v>
      </c>
      <c r="C15" s="3"/>
      <c r="D15" s="3" t="str">
        <f>IFERROR(VLOOKUP(RIGHT(C15,LEN(C15)-2),'cards-dc.json'!$C:$E,3,FALSE),"")</f>
        <v/>
      </c>
      <c r="F15" s="40">
        <f t="shared" si="1"/>
        <v>0</v>
      </c>
      <c r="G15" s="3"/>
      <c r="H15" s="3" t="str">
        <f>IFERROR(VLOOKUP(RIGHT(G15,LEN(G15)-2),'cards-dc.json'!$C:$E,3,FALSE),"")</f>
        <v/>
      </c>
      <c r="J15" s="40">
        <f t="shared" si="2"/>
        <v>0</v>
      </c>
      <c r="K15" s="3"/>
      <c r="L15" s="3" t="str">
        <f>IFERROR(VLOOKUP(RIGHT(K15,LEN(K15)-2),'cards-dc.json'!$C:$E,3,FALSE),"")</f>
        <v/>
      </c>
      <c r="N15" s="40">
        <f t="shared" si="3"/>
        <v>0</v>
      </c>
      <c r="O15" s="3"/>
      <c r="P15" s="3" t="str">
        <f>IFERROR(VLOOKUP(RIGHT(O15,LEN(O15)-2),'cards-dc.json'!$C:$E,3,FALSE),"")</f>
        <v/>
      </c>
      <c r="R15" s="40">
        <f t="shared" si="4"/>
        <v>0</v>
      </c>
      <c r="S15" s="3"/>
      <c r="T15" s="3" t="str">
        <f>IFERROR(VLOOKUP(RIGHT(S15,LEN(S15)-2),'cards-dc.json'!$C:$E,3,FALSE),"")</f>
        <v/>
      </c>
      <c r="V15" s="40">
        <f t="shared" si="5"/>
        <v>0</v>
      </c>
      <c r="W15" s="3"/>
      <c r="X15" s="3" t="str">
        <f>IFERROR(VLOOKUP(RIGHT(W15,LEN(W15)-2),'cards-dc.json'!$C:$E,3,FALSE),"")</f>
        <v/>
      </c>
      <c r="Z15" s="40">
        <f t="shared" si="6"/>
        <v>0</v>
      </c>
      <c r="AA15" s="3"/>
      <c r="AB15" s="3" t="str">
        <f>IFERROR(VLOOKUP(RIGHT(AA15,LEN(AA15)-2),'cards-dc.json'!$C:$E,3,FALSE),"")</f>
        <v/>
      </c>
    </row>
    <row r="16" spans="2:28" x14ac:dyDescent="0.25">
      <c r="B16" s="40">
        <f t="shared" si="0"/>
        <v>0</v>
      </c>
      <c r="C16" s="3"/>
      <c r="D16" s="3" t="str">
        <f>IFERROR(VLOOKUP(RIGHT(C16,LEN(C16)-2),'cards-dc.json'!$C:$E,3,FALSE),"")</f>
        <v/>
      </c>
      <c r="F16" s="40">
        <f t="shared" si="1"/>
        <v>0</v>
      </c>
      <c r="G16" s="3"/>
      <c r="H16" s="3" t="str">
        <f>IFERROR(VLOOKUP(RIGHT(G16,LEN(G16)-2),'cards-dc.json'!$C:$E,3,FALSE),"")</f>
        <v/>
      </c>
      <c r="J16" s="40">
        <f t="shared" si="2"/>
        <v>0</v>
      </c>
      <c r="K16" s="3"/>
      <c r="L16" s="3" t="str">
        <f>IFERROR(VLOOKUP(RIGHT(K16,LEN(K16)-2),'cards-dc.json'!$C:$E,3,FALSE),"")</f>
        <v/>
      </c>
      <c r="N16" s="40">
        <f t="shared" si="3"/>
        <v>0</v>
      </c>
      <c r="O16" s="3"/>
      <c r="P16" s="3" t="str">
        <f>IFERROR(VLOOKUP(RIGHT(O16,LEN(O16)-2),'cards-dc.json'!$C:$E,3,FALSE),"")</f>
        <v/>
      </c>
      <c r="R16" s="40">
        <f t="shared" si="4"/>
        <v>0</v>
      </c>
      <c r="S16" s="3"/>
      <c r="T16" s="3" t="str">
        <f>IFERROR(VLOOKUP(RIGHT(S16,LEN(S16)-2),'cards-dc.json'!$C:$E,3,FALSE),"")</f>
        <v/>
      </c>
      <c r="V16" s="40">
        <f t="shared" si="5"/>
        <v>0</v>
      </c>
      <c r="W16" s="3"/>
      <c r="X16" s="3" t="str">
        <f>IFERROR(VLOOKUP(RIGHT(W16,LEN(W16)-2),'cards-dc.json'!$C:$E,3,FALSE),"")</f>
        <v/>
      </c>
      <c r="Z16" s="40">
        <f t="shared" si="6"/>
        <v>0</v>
      </c>
      <c r="AA16" s="3"/>
      <c r="AB16" s="3" t="str">
        <f>IFERROR(VLOOKUP(RIGHT(AA16,LEN(AA16)-2),'cards-dc.json'!$C:$E,3,FALSE),"")</f>
        <v/>
      </c>
    </row>
    <row r="17" spans="2:28" x14ac:dyDescent="0.25">
      <c r="B17" s="40">
        <f t="shared" si="0"/>
        <v>0</v>
      </c>
      <c r="C17" s="3"/>
      <c r="D17" s="3" t="str">
        <f>IFERROR(VLOOKUP(RIGHT(C17,LEN(C17)-2),'cards-dc.json'!$C:$E,3,FALSE),"")</f>
        <v/>
      </c>
      <c r="F17" s="40">
        <f t="shared" si="1"/>
        <v>0</v>
      </c>
      <c r="G17" s="3"/>
      <c r="H17" s="3" t="str">
        <f>IFERROR(VLOOKUP(RIGHT(G17,LEN(G17)-2),'cards-dc.json'!$C:$E,3,FALSE),"")</f>
        <v/>
      </c>
      <c r="J17" s="40">
        <f t="shared" si="2"/>
        <v>0</v>
      </c>
      <c r="K17" s="3"/>
      <c r="L17" s="3" t="str">
        <f>IFERROR(VLOOKUP(RIGHT(K17,LEN(K17)-2),'cards-dc.json'!$C:$E,3,FALSE),"")</f>
        <v/>
      </c>
      <c r="N17" s="40">
        <f t="shared" si="3"/>
        <v>0</v>
      </c>
      <c r="O17" s="3"/>
      <c r="P17" s="3" t="str">
        <f>IFERROR(VLOOKUP(RIGHT(O17,LEN(O17)-2),'cards-dc.json'!$C:$E,3,FALSE),"")</f>
        <v/>
      </c>
      <c r="R17" s="40">
        <f t="shared" si="4"/>
        <v>0</v>
      </c>
      <c r="S17" s="3"/>
      <c r="T17" s="3" t="str">
        <f>IFERROR(VLOOKUP(RIGHT(S17,LEN(S17)-2),'cards-dc.json'!$C:$E,3,FALSE),"")</f>
        <v/>
      </c>
      <c r="V17" s="40">
        <f t="shared" si="5"/>
        <v>0</v>
      </c>
      <c r="W17" s="3"/>
      <c r="X17" s="3" t="str">
        <f>IFERROR(VLOOKUP(RIGHT(W17,LEN(W17)-2),'cards-dc.json'!$C:$E,3,FALSE),"")</f>
        <v/>
      </c>
      <c r="Z17" s="40">
        <f t="shared" si="6"/>
        <v>0</v>
      </c>
      <c r="AA17" s="3"/>
      <c r="AB17" s="3" t="str">
        <f>IFERROR(VLOOKUP(RIGHT(AA17,LEN(AA17)-2),'cards-dc.json'!$C:$E,3,FALSE),"")</f>
        <v/>
      </c>
    </row>
    <row r="18" spans="2:28" x14ac:dyDescent="0.25">
      <c r="B18" s="40">
        <f t="shared" si="0"/>
        <v>0</v>
      </c>
      <c r="C18" s="3"/>
      <c r="D18" s="3" t="str">
        <f>IFERROR(VLOOKUP(RIGHT(C18,LEN(C18)-2),'cards-dc.json'!$C:$E,3,FALSE),"")</f>
        <v/>
      </c>
      <c r="F18" s="40">
        <f t="shared" si="1"/>
        <v>0</v>
      </c>
      <c r="G18" s="3"/>
      <c r="H18" s="3" t="str">
        <f>IFERROR(VLOOKUP(RIGHT(G18,LEN(G18)-2),'cards-dc.json'!$C:$E,3,FALSE),"")</f>
        <v/>
      </c>
      <c r="J18" s="40">
        <f t="shared" si="2"/>
        <v>0</v>
      </c>
      <c r="K18" s="3"/>
      <c r="L18" s="3" t="str">
        <f>IFERROR(VLOOKUP(RIGHT(K18,LEN(K18)-2),'cards-dc.json'!$C:$E,3,FALSE),"")</f>
        <v/>
      </c>
      <c r="N18" s="40">
        <f t="shared" si="3"/>
        <v>0</v>
      </c>
      <c r="O18" s="3"/>
      <c r="P18" s="3" t="str">
        <f>IFERROR(VLOOKUP(RIGHT(O18,LEN(O18)-2),'cards-dc.json'!$C:$E,3,FALSE),"")</f>
        <v/>
      </c>
      <c r="R18" s="40">
        <f t="shared" si="4"/>
        <v>0</v>
      </c>
      <c r="S18" s="3"/>
      <c r="T18" s="3" t="str">
        <f>IFERROR(VLOOKUP(RIGHT(S18,LEN(S18)-2),'cards-dc.json'!$C:$E,3,FALSE),"")</f>
        <v/>
      </c>
      <c r="V18" s="40">
        <f t="shared" si="5"/>
        <v>0</v>
      </c>
      <c r="W18" s="3"/>
      <c r="X18" s="3" t="str">
        <f>IFERROR(VLOOKUP(RIGHT(W18,LEN(W18)-2),'cards-dc.json'!$C:$E,3,FALSE),"")</f>
        <v/>
      </c>
      <c r="Z18" s="40">
        <f t="shared" si="6"/>
        <v>0</v>
      </c>
      <c r="AA18" s="3"/>
      <c r="AB18" s="3" t="str">
        <f>IFERROR(VLOOKUP(RIGHT(AA18,LEN(AA18)-2),'cards-dc.json'!$C:$E,3,FALSE),"")</f>
        <v/>
      </c>
    </row>
    <row r="19" spans="2:28" x14ac:dyDescent="0.25">
      <c r="B19" s="40">
        <f t="shared" si="0"/>
        <v>0</v>
      </c>
      <c r="C19" s="3"/>
      <c r="D19" s="3" t="str">
        <f>IFERROR(VLOOKUP(RIGHT(C19,LEN(C19)-2),'cards-dc.json'!$C:$E,3,FALSE),"")</f>
        <v/>
      </c>
      <c r="F19" s="40">
        <f t="shared" si="1"/>
        <v>0</v>
      </c>
      <c r="G19" s="3"/>
      <c r="H19" s="3" t="str">
        <f>IFERROR(VLOOKUP(RIGHT(G19,LEN(G19)-2),'cards-dc.json'!$C:$E,3,FALSE),"")</f>
        <v/>
      </c>
      <c r="J19" s="40">
        <f t="shared" si="2"/>
        <v>0</v>
      </c>
      <c r="K19" s="3"/>
      <c r="L19" s="3" t="str">
        <f>IFERROR(VLOOKUP(RIGHT(K19,LEN(K19)-2),'cards-dc.json'!$C:$E,3,FALSE),"")</f>
        <v/>
      </c>
      <c r="N19" s="40">
        <f t="shared" si="3"/>
        <v>0</v>
      </c>
      <c r="O19" s="3"/>
      <c r="P19" s="3" t="str">
        <f>IFERROR(VLOOKUP(RIGHT(O19,LEN(O19)-2),'cards-dc.json'!$C:$E,3,FALSE),"")</f>
        <v/>
      </c>
      <c r="R19" s="40">
        <f t="shared" si="4"/>
        <v>0</v>
      </c>
      <c r="S19" s="3"/>
      <c r="T19" s="3" t="str">
        <f>IFERROR(VLOOKUP(RIGHT(S19,LEN(S19)-2),'cards-dc.json'!$C:$E,3,FALSE),"")</f>
        <v/>
      </c>
      <c r="V19" s="40">
        <f t="shared" si="5"/>
        <v>0</v>
      </c>
      <c r="W19" s="3"/>
      <c r="X19" s="3" t="str">
        <f>IFERROR(VLOOKUP(RIGHT(W19,LEN(W19)-2),'cards-dc.json'!$C:$E,3,FALSE),"")</f>
        <v/>
      </c>
      <c r="Z19" s="40">
        <f t="shared" si="6"/>
        <v>0</v>
      </c>
      <c r="AA19" s="3"/>
      <c r="AB19" s="3" t="str">
        <f>IFERROR(VLOOKUP(RIGHT(AA19,LEN(AA19)-2),'cards-dc.json'!$C:$E,3,FALSE),"")</f>
        <v/>
      </c>
    </row>
    <row r="20" spans="2:28" x14ac:dyDescent="0.25">
      <c r="B20" s="40">
        <f t="shared" si="0"/>
        <v>0</v>
      </c>
      <c r="C20" s="3"/>
      <c r="D20" s="3" t="str">
        <f>IFERROR(VLOOKUP(RIGHT(C20,LEN(C20)-2),'cards-dc.json'!$C:$E,3,FALSE),"")</f>
        <v/>
      </c>
      <c r="F20" s="40">
        <f t="shared" si="1"/>
        <v>0</v>
      </c>
      <c r="G20" s="3"/>
      <c r="H20" s="3" t="str">
        <f>IFERROR(VLOOKUP(RIGHT(G20,LEN(G20)-2),'cards-dc.json'!$C:$E,3,FALSE),"")</f>
        <v/>
      </c>
      <c r="J20" s="40">
        <f t="shared" si="2"/>
        <v>0</v>
      </c>
      <c r="K20" s="3"/>
      <c r="L20" s="3" t="str">
        <f>IFERROR(VLOOKUP(RIGHT(K20,LEN(K20)-2),'cards-dc.json'!$C:$E,3,FALSE),"")</f>
        <v/>
      </c>
      <c r="N20" s="40">
        <f t="shared" si="3"/>
        <v>0</v>
      </c>
      <c r="O20" s="3"/>
      <c r="P20" s="3" t="str">
        <f>IFERROR(VLOOKUP(RIGHT(O20,LEN(O20)-2),'cards-dc.json'!$C:$E,3,FALSE),"")</f>
        <v/>
      </c>
      <c r="R20" s="40">
        <f t="shared" si="4"/>
        <v>0</v>
      </c>
      <c r="S20" s="3"/>
      <c r="T20" s="3" t="str">
        <f>IFERROR(VLOOKUP(RIGHT(S20,LEN(S20)-2),'cards-dc.json'!$C:$E,3,FALSE),"")</f>
        <v/>
      </c>
      <c r="V20" s="40">
        <f t="shared" si="5"/>
        <v>0</v>
      </c>
      <c r="W20" s="3"/>
      <c r="X20" s="3" t="str">
        <f>IFERROR(VLOOKUP(RIGHT(W20,LEN(W20)-2),'cards-dc.json'!$C:$E,3,FALSE),"")</f>
        <v/>
      </c>
      <c r="Z20" s="40">
        <f t="shared" si="6"/>
        <v>0</v>
      </c>
      <c r="AA20" s="3"/>
      <c r="AB20" s="3" t="str">
        <f>IFERROR(VLOOKUP(RIGHT(AA20,LEN(AA20)-2),'cards-dc.json'!$C:$E,3,FALSE),"")</f>
        <v/>
      </c>
    </row>
    <row r="21" spans="2:28" x14ac:dyDescent="0.25">
      <c r="B21" s="40">
        <f t="shared" si="0"/>
        <v>0</v>
      </c>
      <c r="C21" s="3"/>
      <c r="D21" s="3" t="str">
        <f>IFERROR(VLOOKUP(RIGHT(C21,LEN(C21)-2),'cards-dc.json'!$C:$E,3,FALSE),"")</f>
        <v/>
      </c>
      <c r="F21" s="40">
        <f t="shared" si="1"/>
        <v>0</v>
      </c>
      <c r="G21" s="3"/>
      <c r="H21" s="3" t="str">
        <f>IFERROR(VLOOKUP(RIGHT(G21,LEN(G21)-2),'cards-dc.json'!$C:$E,3,FALSE),"")</f>
        <v/>
      </c>
      <c r="J21" s="40">
        <f t="shared" si="2"/>
        <v>0</v>
      </c>
      <c r="K21" s="3"/>
      <c r="L21" s="3" t="str">
        <f>IFERROR(VLOOKUP(RIGHT(K21,LEN(K21)-2),'cards-dc.json'!$C:$E,3,FALSE),"")</f>
        <v/>
      </c>
      <c r="N21" s="40">
        <f t="shared" si="3"/>
        <v>0</v>
      </c>
      <c r="O21" s="3"/>
      <c r="P21" s="3" t="str">
        <f>IFERROR(VLOOKUP(RIGHT(O21,LEN(O21)-2),'cards-dc.json'!$C:$E,3,FALSE),"")</f>
        <v/>
      </c>
      <c r="R21" s="40">
        <f t="shared" si="4"/>
        <v>0</v>
      </c>
      <c r="S21" s="3"/>
      <c r="T21" s="3" t="str">
        <f>IFERROR(VLOOKUP(RIGHT(S21,LEN(S21)-2),'cards-dc.json'!$C:$E,3,FALSE),"")</f>
        <v/>
      </c>
      <c r="V21" s="40">
        <f t="shared" si="5"/>
        <v>0</v>
      </c>
      <c r="W21" s="3"/>
      <c r="X21" s="3" t="str">
        <f>IFERROR(VLOOKUP(RIGHT(W21,LEN(W21)-2),'cards-dc.json'!$C:$E,3,FALSE),"")</f>
        <v/>
      </c>
      <c r="Z21" s="40">
        <f t="shared" si="6"/>
        <v>0</v>
      </c>
      <c r="AA21" s="3"/>
      <c r="AB21" s="3" t="str">
        <f>IFERROR(VLOOKUP(RIGHT(AA21,LEN(AA21)-2),'cards-dc.json'!$C:$E,3,FALSE),"")</f>
        <v/>
      </c>
    </row>
    <row r="22" spans="2:28" x14ac:dyDescent="0.25">
      <c r="B22" s="40">
        <f t="shared" si="0"/>
        <v>0</v>
      </c>
      <c r="C22" s="3"/>
      <c r="D22" s="3" t="str">
        <f>IFERROR(VLOOKUP(RIGHT(C22,LEN(C22)-2),'cards-dc.json'!$C:$E,3,FALSE),"")</f>
        <v/>
      </c>
      <c r="F22" s="40">
        <f t="shared" si="1"/>
        <v>0</v>
      </c>
      <c r="G22" s="3"/>
      <c r="H22" s="3" t="str">
        <f>IFERROR(VLOOKUP(RIGHT(G22,LEN(G22)-2),'cards-dc.json'!$C:$E,3,FALSE),"")</f>
        <v/>
      </c>
      <c r="J22" s="40">
        <f t="shared" si="2"/>
        <v>0</v>
      </c>
      <c r="K22" s="3"/>
      <c r="L22" s="3" t="str">
        <f>IFERROR(VLOOKUP(RIGHT(K22,LEN(K22)-2),'cards-dc.json'!$C:$E,3,FALSE),"")</f>
        <v/>
      </c>
      <c r="N22" s="40">
        <f t="shared" si="3"/>
        <v>0</v>
      </c>
      <c r="O22" s="3"/>
      <c r="P22" s="3" t="str">
        <f>IFERROR(VLOOKUP(RIGHT(O22,LEN(O22)-2),'cards-dc.json'!$C:$E,3,FALSE),"")</f>
        <v/>
      </c>
      <c r="R22" s="40">
        <f t="shared" si="4"/>
        <v>0</v>
      </c>
      <c r="S22" s="3"/>
      <c r="T22" s="3" t="str">
        <f>IFERROR(VLOOKUP(RIGHT(S22,LEN(S22)-2),'cards-dc.json'!$C:$E,3,FALSE),"")</f>
        <v/>
      </c>
      <c r="V22" s="40">
        <f t="shared" si="5"/>
        <v>0</v>
      </c>
      <c r="W22" s="3"/>
      <c r="X22" s="3" t="str">
        <f>IFERROR(VLOOKUP(RIGHT(W22,LEN(W22)-2),'cards-dc.json'!$C:$E,3,FALSE),"")</f>
        <v/>
      </c>
      <c r="Z22" s="40">
        <f t="shared" si="6"/>
        <v>0</v>
      </c>
      <c r="AA22" s="3"/>
      <c r="AB22" s="3" t="str">
        <f>IFERROR(VLOOKUP(RIGHT(AA22,LEN(AA22)-2),'cards-dc.json'!$C:$E,3,FALSE),"")</f>
        <v/>
      </c>
    </row>
    <row r="23" spans="2:28" x14ac:dyDescent="0.25">
      <c r="B23" s="40">
        <f t="shared" si="0"/>
        <v>0</v>
      </c>
      <c r="C23" s="3"/>
      <c r="D23" s="3" t="str">
        <f>IFERROR(VLOOKUP(RIGHT(C23,LEN(C23)-2),'cards-dc.json'!$C:$E,3,FALSE),"")</f>
        <v/>
      </c>
      <c r="F23" s="40">
        <f t="shared" si="1"/>
        <v>0</v>
      </c>
      <c r="G23" s="3"/>
      <c r="H23" s="3" t="str">
        <f>IFERROR(VLOOKUP(RIGHT(G23,LEN(G23)-2),'cards-dc.json'!$C:$E,3,FALSE),"")</f>
        <v/>
      </c>
      <c r="J23" s="40">
        <f t="shared" si="2"/>
        <v>0</v>
      </c>
      <c r="K23" s="3"/>
      <c r="L23" s="3" t="str">
        <f>IFERROR(VLOOKUP(RIGHT(K23,LEN(K23)-2),'cards-dc.json'!$C:$E,3,FALSE),"")</f>
        <v/>
      </c>
      <c r="N23" s="40">
        <f t="shared" si="3"/>
        <v>0</v>
      </c>
      <c r="O23" s="3"/>
      <c r="P23" s="3" t="str">
        <f>IFERROR(VLOOKUP(RIGHT(O23,LEN(O23)-2),'cards-dc.json'!$C:$E,3,FALSE),"")</f>
        <v/>
      </c>
      <c r="R23" s="40">
        <f t="shared" si="4"/>
        <v>0</v>
      </c>
      <c r="S23" s="3"/>
      <c r="T23" s="3" t="str">
        <f>IFERROR(VLOOKUP(RIGHT(S23,LEN(S23)-2),'cards-dc.json'!$C:$E,3,FALSE),"")</f>
        <v/>
      </c>
      <c r="V23" s="40">
        <f t="shared" si="5"/>
        <v>0</v>
      </c>
      <c r="W23" s="3"/>
      <c r="X23" s="3" t="str">
        <f>IFERROR(VLOOKUP(RIGHT(W23,LEN(W23)-2),'cards-dc.json'!$C:$E,3,FALSE),"")</f>
        <v/>
      </c>
      <c r="Z23" s="40">
        <f t="shared" si="6"/>
        <v>0</v>
      </c>
      <c r="AA23" s="3"/>
      <c r="AB23" s="3" t="str">
        <f>IFERROR(VLOOKUP(RIGHT(AA23,LEN(AA23)-2),'cards-dc.json'!$C:$E,3,FALSE),"")</f>
        <v/>
      </c>
    </row>
    <row r="24" spans="2:28" x14ac:dyDescent="0.25">
      <c r="B24" s="40">
        <f t="shared" si="0"/>
        <v>0</v>
      </c>
      <c r="C24" s="3"/>
      <c r="D24" s="3" t="str">
        <f>IFERROR(VLOOKUP(RIGHT(C24,LEN(C24)-2),'cards-dc.json'!$C:$E,3,FALSE),"")</f>
        <v/>
      </c>
      <c r="F24" s="40">
        <f t="shared" si="1"/>
        <v>0</v>
      </c>
      <c r="G24" s="3"/>
      <c r="H24" s="3" t="str">
        <f>IFERROR(VLOOKUP(RIGHT(G24,LEN(G24)-2),'cards-dc.json'!$C:$E,3,FALSE),"")</f>
        <v/>
      </c>
      <c r="J24" s="40">
        <f t="shared" si="2"/>
        <v>0</v>
      </c>
      <c r="K24" s="3"/>
      <c r="L24" s="3" t="str">
        <f>IFERROR(VLOOKUP(RIGHT(K24,LEN(K24)-2),'cards-dc.json'!$C:$E,3,FALSE),"")</f>
        <v/>
      </c>
      <c r="N24" s="40">
        <f t="shared" si="3"/>
        <v>0</v>
      </c>
      <c r="O24" s="3"/>
      <c r="P24" s="3" t="str">
        <f>IFERROR(VLOOKUP(RIGHT(O24,LEN(O24)-2),'cards-dc.json'!$C:$E,3,FALSE),"")</f>
        <v/>
      </c>
      <c r="R24" s="40">
        <f t="shared" si="4"/>
        <v>0</v>
      </c>
      <c r="S24" s="3"/>
      <c r="T24" s="3" t="str">
        <f>IFERROR(VLOOKUP(RIGHT(S24,LEN(S24)-2),'cards-dc.json'!$C:$E,3,FALSE),"")</f>
        <v/>
      </c>
      <c r="V24" s="40">
        <f t="shared" si="5"/>
        <v>0</v>
      </c>
      <c r="W24" s="3"/>
      <c r="X24" s="3" t="str">
        <f>IFERROR(VLOOKUP(RIGHT(W24,LEN(W24)-2),'cards-dc.json'!$C:$E,3,FALSE),"")</f>
        <v/>
      </c>
      <c r="Z24" s="40">
        <f t="shared" si="6"/>
        <v>0</v>
      </c>
      <c r="AA24" s="3"/>
      <c r="AB24" s="3" t="str">
        <f>IFERROR(VLOOKUP(RIGHT(AA24,LEN(AA24)-2),'cards-dc.json'!$C:$E,3,FALSE),"")</f>
        <v/>
      </c>
    </row>
    <row r="25" spans="2:28" x14ac:dyDescent="0.25">
      <c r="B25" s="40">
        <f t="shared" si="0"/>
        <v>0</v>
      </c>
      <c r="C25" s="3"/>
      <c r="D25" s="3" t="str">
        <f>IFERROR(VLOOKUP(RIGHT(C25,LEN(C25)-2),'cards-dc.json'!$C:$E,3,FALSE),"")</f>
        <v/>
      </c>
      <c r="F25" s="40">
        <f t="shared" si="1"/>
        <v>0</v>
      </c>
      <c r="G25" s="3"/>
      <c r="H25" s="3" t="str">
        <f>IFERROR(VLOOKUP(RIGHT(G25,LEN(G25)-2),'cards-dc.json'!$C:$E,3,FALSE),"")</f>
        <v/>
      </c>
      <c r="J25" s="40">
        <f t="shared" si="2"/>
        <v>0</v>
      </c>
      <c r="K25" s="3"/>
      <c r="L25" s="3" t="str">
        <f>IFERROR(VLOOKUP(RIGHT(K25,LEN(K25)-2),'cards-dc.json'!$C:$E,3,FALSE),"")</f>
        <v/>
      </c>
      <c r="N25" s="40">
        <f t="shared" si="3"/>
        <v>0</v>
      </c>
      <c r="O25" s="3"/>
      <c r="P25" s="3" t="str">
        <f>IFERROR(VLOOKUP(RIGHT(O25,LEN(O25)-2),'cards-dc.json'!$C:$E,3,FALSE),"")</f>
        <v/>
      </c>
      <c r="R25" s="40">
        <f t="shared" si="4"/>
        <v>0</v>
      </c>
      <c r="S25" s="3"/>
      <c r="T25" s="3" t="str">
        <f>IFERROR(VLOOKUP(RIGHT(S25,LEN(S25)-2),'cards-dc.json'!$C:$E,3,FALSE),"")</f>
        <v/>
      </c>
      <c r="V25" s="40">
        <f t="shared" si="5"/>
        <v>0</v>
      </c>
      <c r="W25" s="3"/>
      <c r="X25" s="3" t="str">
        <f>IFERROR(VLOOKUP(RIGHT(W25,LEN(W25)-2),'cards-dc.json'!$C:$E,3,FALSE),"")</f>
        <v/>
      </c>
      <c r="Z25" s="40">
        <f t="shared" si="6"/>
        <v>0</v>
      </c>
      <c r="AA25" s="3"/>
      <c r="AB25" s="3" t="str">
        <f>IFERROR(VLOOKUP(RIGHT(AA25,LEN(AA25)-2),'cards-dc.json'!$C:$E,3,FALSE),"")</f>
        <v/>
      </c>
    </row>
    <row r="26" spans="2:28" x14ac:dyDescent="0.25">
      <c r="B26" s="40">
        <f t="shared" si="0"/>
        <v>0</v>
      </c>
      <c r="C26" s="3"/>
      <c r="D26" s="3" t="str">
        <f>IFERROR(VLOOKUP(RIGHT(C26,LEN(C26)-2),'cards-dc.json'!$C:$E,3,FALSE),"")</f>
        <v/>
      </c>
      <c r="F26" s="40">
        <f t="shared" si="1"/>
        <v>0</v>
      </c>
      <c r="G26" s="3"/>
      <c r="H26" s="3" t="str">
        <f>IFERROR(VLOOKUP(RIGHT(G26,LEN(G26)-2),'cards-dc.json'!$C:$E,3,FALSE),"")</f>
        <v/>
      </c>
      <c r="J26" s="40">
        <f t="shared" si="2"/>
        <v>0</v>
      </c>
      <c r="K26" s="3"/>
      <c r="L26" s="3" t="str">
        <f>IFERROR(VLOOKUP(RIGHT(K26,LEN(K26)-2),'cards-dc.json'!$C:$E,3,FALSE),"")</f>
        <v/>
      </c>
      <c r="N26" s="40">
        <f t="shared" si="3"/>
        <v>0</v>
      </c>
      <c r="O26" s="3"/>
      <c r="P26" s="3" t="str">
        <f>IFERROR(VLOOKUP(RIGHT(O26,LEN(O26)-2),'cards-dc.json'!$C:$E,3,FALSE),"")</f>
        <v/>
      </c>
      <c r="R26" s="40">
        <f t="shared" si="4"/>
        <v>0</v>
      </c>
      <c r="S26" s="3"/>
      <c r="T26" s="3" t="str">
        <f>IFERROR(VLOOKUP(RIGHT(S26,LEN(S26)-2),'cards-dc.json'!$C:$E,3,FALSE),"")</f>
        <v/>
      </c>
      <c r="V26" s="40">
        <f t="shared" si="5"/>
        <v>0</v>
      </c>
      <c r="W26" s="3"/>
      <c r="X26" s="3" t="str">
        <f>IFERROR(VLOOKUP(RIGHT(W26,LEN(W26)-2),'cards-dc.json'!$C:$E,3,FALSE),"")</f>
        <v/>
      </c>
      <c r="Z26" s="40">
        <f t="shared" si="6"/>
        <v>0</v>
      </c>
      <c r="AA26" s="3"/>
      <c r="AB26" s="3" t="str">
        <f>IFERROR(VLOOKUP(RIGHT(AA26,LEN(AA26)-2),'cards-dc.json'!$C:$E,3,FALSE),"")</f>
        <v/>
      </c>
    </row>
    <row r="27" spans="2:28" x14ac:dyDescent="0.25">
      <c r="B27" s="40">
        <f t="shared" si="0"/>
        <v>0</v>
      </c>
      <c r="C27" s="3"/>
      <c r="D27" s="3" t="str">
        <f>IFERROR(VLOOKUP(RIGHT(C27,LEN(C27)-2),'cards-dc.json'!$C:$E,3,FALSE),"")</f>
        <v/>
      </c>
      <c r="F27" s="40">
        <f t="shared" si="1"/>
        <v>0</v>
      </c>
      <c r="G27" s="3"/>
      <c r="H27" s="3" t="str">
        <f>IFERROR(VLOOKUP(RIGHT(G27,LEN(G27)-2),'cards-dc.json'!$C:$E,3,FALSE),"")</f>
        <v/>
      </c>
      <c r="J27" s="40">
        <f t="shared" si="2"/>
        <v>0</v>
      </c>
      <c r="K27" s="3"/>
      <c r="L27" s="3" t="str">
        <f>IFERROR(VLOOKUP(RIGHT(K27,LEN(K27)-2),'cards-dc.json'!$C:$E,3,FALSE),"")</f>
        <v/>
      </c>
      <c r="N27" s="40">
        <f t="shared" si="3"/>
        <v>0</v>
      </c>
      <c r="O27" s="3"/>
      <c r="P27" s="3" t="str">
        <f>IFERROR(VLOOKUP(RIGHT(O27,LEN(O27)-2),'cards-dc.json'!$C:$E,3,FALSE),"")</f>
        <v/>
      </c>
      <c r="R27" s="40">
        <f t="shared" si="4"/>
        <v>0</v>
      </c>
      <c r="S27" s="3"/>
      <c r="T27" s="3" t="str">
        <f>IFERROR(VLOOKUP(RIGHT(S27,LEN(S27)-2),'cards-dc.json'!$C:$E,3,FALSE),"")</f>
        <v/>
      </c>
      <c r="V27" s="40">
        <f t="shared" si="5"/>
        <v>0</v>
      </c>
      <c r="W27" s="3"/>
      <c r="X27" s="3" t="str">
        <f>IFERROR(VLOOKUP(RIGHT(W27,LEN(W27)-2),'cards-dc.json'!$C:$E,3,FALSE),"")</f>
        <v/>
      </c>
      <c r="Z27" s="40">
        <f t="shared" si="6"/>
        <v>0</v>
      </c>
      <c r="AA27" s="3"/>
      <c r="AB27" s="3" t="str">
        <f>IFERROR(VLOOKUP(RIGHT(AA27,LEN(AA27)-2),'cards-dc.json'!$C:$E,3,FALSE),"")</f>
        <v/>
      </c>
    </row>
    <row r="28" spans="2:28" x14ac:dyDescent="0.25">
      <c r="B28" s="40">
        <f t="shared" ref="B28" si="7">IF(LEN(C28) &lt; 3,0,VALUE(LEFT(C28,1)))</f>
        <v>0</v>
      </c>
      <c r="C28" s="3"/>
      <c r="D28" s="3" t="str">
        <f>IFERROR(VLOOKUP(RIGHT(C28,LEN(C28)-2),'cards-dc.json'!$C:$E,3,FALSE),"")</f>
        <v/>
      </c>
      <c r="F28" s="40">
        <f t="shared" ref="F28" si="8">IF(LEN(G28) &lt; 3,0,VALUE(LEFT(G28,1)))</f>
        <v>0</v>
      </c>
      <c r="G28" s="3"/>
      <c r="H28" s="3" t="str">
        <f>IFERROR(VLOOKUP(RIGHT(G28,LEN(G28)-2),'cards-dc.json'!$C:$E,3,FALSE),"")</f>
        <v/>
      </c>
      <c r="J28" s="40">
        <f t="shared" ref="J28" si="9">IF(LEN(K28) &lt; 3,0,VALUE(LEFT(K28,1)))</f>
        <v>0</v>
      </c>
      <c r="K28" s="3"/>
      <c r="L28" s="3" t="str">
        <f>IFERROR(VLOOKUP(RIGHT(K28,LEN(K28)-2),'cards-dc.json'!$C:$E,3,FALSE),"")</f>
        <v/>
      </c>
      <c r="N28" s="40">
        <f t="shared" ref="N28" si="10">IF(LEN(O28) &lt; 3,0,VALUE(LEFT(O28,1)))</f>
        <v>0</v>
      </c>
      <c r="O28" s="3"/>
      <c r="P28" s="3" t="str">
        <f>IFERROR(VLOOKUP(RIGHT(O28,LEN(O28)-2),'cards-dc.json'!$C:$E,3,FALSE),"")</f>
        <v/>
      </c>
      <c r="R28" s="40">
        <f t="shared" ref="R28" si="11">IF(LEN(S28) &lt; 3,0,VALUE(LEFT(S28,1)))</f>
        <v>0</v>
      </c>
      <c r="S28" s="3"/>
      <c r="T28" s="3" t="str">
        <f>IFERROR(VLOOKUP(RIGHT(S28,LEN(S28)-2),'cards-dc.json'!$C:$E,3,FALSE),"")</f>
        <v/>
      </c>
      <c r="V28" s="40">
        <f t="shared" ref="V28" si="12">IF(LEN(W28) &lt; 3,0,VALUE(LEFT(W28,1)))</f>
        <v>0</v>
      </c>
      <c r="W28" s="3"/>
      <c r="X28" s="3" t="str">
        <f>IFERROR(VLOOKUP(RIGHT(W28,LEN(W28)-2),'cards-dc.json'!$C:$E,3,FALSE),"")</f>
        <v/>
      </c>
      <c r="Z28" s="40">
        <f t="shared" ref="Z28" si="13">IF(LEN(AA28) &lt; 3,0,VALUE(LEFT(AA28,1)))</f>
        <v>0</v>
      </c>
      <c r="AA28" s="3"/>
      <c r="AB28" s="3" t="str">
        <f>IFERROR(VLOOKUP(RIGHT(AA28,LEN(AA28)-2),'cards-dc.json'!$C:$E,3,FALSE),"")</f>
        <v/>
      </c>
    </row>
    <row r="30" spans="2:28" x14ac:dyDescent="0.25">
      <c r="B30" s="7" t="s">
        <v>3795</v>
      </c>
      <c r="C30" t="s">
        <v>9583</v>
      </c>
      <c r="F30" s="7" t="s">
        <v>3795</v>
      </c>
      <c r="G30" t="s">
        <v>9583</v>
      </c>
      <c r="J30" s="7" t="s">
        <v>3795</v>
      </c>
      <c r="K30" t="s">
        <v>9583</v>
      </c>
      <c r="N30" s="7" t="s">
        <v>3795</v>
      </c>
      <c r="O30" t="s">
        <v>9583</v>
      </c>
      <c r="R30" s="7" t="s">
        <v>3795</v>
      </c>
      <c r="S30" t="s">
        <v>9583</v>
      </c>
      <c r="V30" s="7" t="s">
        <v>3795</v>
      </c>
      <c r="W30" t="s">
        <v>9583</v>
      </c>
      <c r="Z30" s="7" t="s">
        <v>3795</v>
      </c>
      <c r="AA30" t="s">
        <v>9583</v>
      </c>
    </row>
    <row r="31" spans="2:28" x14ac:dyDescent="0.25">
      <c r="B31" s="8" t="str">
        <f>"Qty:  "&amp;SUM(B32:B46)</f>
        <v>Qty:  0</v>
      </c>
      <c r="C31" s="4"/>
      <c r="D31" s="4"/>
      <c r="F31" s="8" t="str">
        <f>"Qty:  "&amp;SUM(F32:F46)</f>
        <v>Qty:  0</v>
      </c>
      <c r="G31" s="4"/>
      <c r="H31" s="4"/>
      <c r="J31" s="8" t="str">
        <f>"Qty:  "&amp;SUM(J32:J46)</f>
        <v>Qty:  0</v>
      </c>
      <c r="K31" s="4"/>
      <c r="L31" s="4"/>
      <c r="N31" s="8" t="str">
        <f>"Qty:  "&amp;SUM(N32:N46)</f>
        <v>Qty:  0</v>
      </c>
      <c r="O31" s="4"/>
      <c r="P31" s="4"/>
      <c r="R31" s="8" t="str">
        <f>"Qty:  "&amp;SUM(R32:R46)</f>
        <v>Qty:  0</v>
      </c>
      <c r="S31" s="4"/>
      <c r="T31" s="4"/>
      <c r="V31" s="8" t="str">
        <f>"Qty:  "&amp;SUM(V32:V46)</f>
        <v>Qty:  0</v>
      </c>
      <c r="W31" s="4"/>
      <c r="X31" s="4"/>
      <c r="Z31" s="8" t="str">
        <f>"Qty:  "&amp;SUM(Z32:Z46)</f>
        <v>Qty:  0</v>
      </c>
      <c r="AA31" s="4"/>
      <c r="AB31" s="4"/>
    </row>
    <row r="32" spans="2:28" x14ac:dyDescent="0.25">
      <c r="B32" s="37">
        <f>IF(LEN(C32) &lt; 3,0,VALUE(LEFT(C32,1)))</f>
        <v>0</v>
      </c>
      <c r="C32" s="4"/>
      <c r="D32" s="4" t="str">
        <f>IFERROR(VLOOKUP(RIGHT(C32,LEN(C32)-2),'cards-dc.json'!$C:$E,3,FALSE),"")</f>
        <v/>
      </c>
      <c r="F32" s="37">
        <f>IF(LEN(G32) &lt; 3,0,VALUE(LEFT(G32,1)))</f>
        <v>0</v>
      </c>
      <c r="G32" s="4"/>
      <c r="H32" s="4" t="str">
        <f>IFERROR(VLOOKUP(RIGHT(G32,LEN(G32)-2),'cards-dc.json'!$C:$E,3,FALSE),"")</f>
        <v/>
      </c>
      <c r="J32" s="37">
        <f>IF(LEN(K32) &lt; 3,0,VALUE(LEFT(K32,1)))</f>
        <v>0</v>
      </c>
      <c r="K32" s="4"/>
      <c r="L32" s="4" t="str">
        <f>IFERROR(VLOOKUP(RIGHT(K32,LEN(K32)-2),'cards-dc.json'!$C:$E,3,FALSE),"")</f>
        <v/>
      </c>
      <c r="N32" s="37">
        <f>IF(LEN(O32) &lt; 3,0,VALUE(LEFT(O32,1)))</f>
        <v>0</v>
      </c>
      <c r="O32" s="4"/>
      <c r="P32" s="4" t="str">
        <f>IFERROR(VLOOKUP(RIGHT(O32,LEN(O32)-2),'cards-dc.json'!$C:$E,3,FALSE),"")</f>
        <v/>
      </c>
      <c r="R32" s="37">
        <f>IF(LEN(S32) &lt; 3,0,VALUE(LEFT(S32,1)))</f>
        <v>0</v>
      </c>
      <c r="S32" s="4"/>
      <c r="T32" s="4" t="str">
        <f>IFERROR(VLOOKUP(RIGHT(S32,LEN(S32)-2),'cards-dc.json'!$C:$E,3,FALSE),"")</f>
        <v/>
      </c>
      <c r="V32" s="37">
        <f>IF(LEN(W32) &lt; 3,0,VALUE(LEFT(W32,1)))</f>
        <v>0</v>
      </c>
      <c r="W32" s="4"/>
      <c r="X32" s="4" t="str">
        <f>IFERROR(VLOOKUP(RIGHT(W32,LEN(W32)-2),'cards-dc.json'!$C:$E,3,FALSE),"")</f>
        <v/>
      </c>
      <c r="Z32" s="37">
        <f>IF(LEN(AA32) &lt; 3,0,VALUE(LEFT(AA32,1)))</f>
        <v>0</v>
      </c>
      <c r="AA32" s="4"/>
      <c r="AB32" s="4" t="str">
        <f>IFERROR(VLOOKUP(RIGHT(AA32,LEN(AA32)-2),'cards-dc.json'!$C:$E,3,FALSE),"")</f>
        <v/>
      </c>
    </row>
    <row r="33" spans="2:28" x14ac:dyDescent="0.25">
      <c r="B33" s="38">
        <f t="shared" ref="B33:B46" si="14">IF(LEN(C33) &lt; 3,0,VALUE(LEFT(C33,1)))</f>
        <v>0</v>
      </c>
      <c r="C33" s="4"/>
      <c r="D33" s="4" t="str">
        <f>IFERROR(VLOOKUP(RIGHT(C33,LEN(C33)-2),'cards-dc.json'!$C:$E,3,FALSE),"")</f>
        <v/>
      </c>
      <c r="F33" s="38">
        <f t="shared" ref="F33:F46" si="15">IF(LEN(G33) &lt; 3,0,VALUE(LEFT(G33,1)))</f>
        <v>0</v>
      </c>
      <c r="G33" s="4"/>
      <c r="H33" s="4" t="str">
        <f>IFERROR(VLOOKUP(RIGHT(G33,LEN(G33)-2),'cards-dc.json'!$C:$E,3,FALSE),"")</f>
        <v/>
      </c>
      <c r="J33" s="38">
        <f t="shared" ref="J33:J46" si="16">IF(LEN(K33) &lt; 3,0,VALUE(LEFT(K33,1)))</f>
        <v>0</v>
      </c>
      <c r="K33" s="4"/>
      <c r="L33" s="4" t="str">
        <f>IFERROR(VLOOKUP(RIGHT(K33,LEN(K33)-2),'cards-dc.json'!$C:$E,3,FALSE),"")</f>
        <v/>
      </c>
      <c r="N33" s="38">
        <f t="shared" ref="N33:N46" si="17">IF(LEN(O33) &lt; 3,0,VALUE(LEFT(O33,1)))</f>
        <v>0</v>
      </c>
      <c r="O33" s="4"/>
      <c r="P33" s="4" t="str">
        <f>IFERROR(VLOOKUP(RIGHT(O33,LEN(O33)-2),'cards-dc.json'!$C:$E,3,FALSE),"")</f>
        <v/>
      </c>
      <c r="R33" s="38">
        <f t="shared" ref="R33:R46" si="18">IF(LEN(S33) &lt; 3,0,VALUE(LEFT(S33,1)))</f>
        <v>0</v>
      </c>
      <c r="S33" s="4"/>
      <c r="T33" s="4" t="str">
        <f>IFERROR(VLOOKUP(RIGHT(S33,LEN(S33)-2),'cards-dc.json'!$C:$E,3,FALSE),"")</f>
        <v/>
      </c>
      <c r="V33" s="38">
        <f t="shared" ref="V33:V46" si="19">IF(LEN(W33) &lt; 3,0,VALUE(LEFT(W33,1)))</f>
        <v>0</v>
      </c>
      <c r="W33" s="4"/>
      <c r="X33" s="4" t="str">
        <f>IFERROR(VLOOKUP(RIGHT(W33,LEN(W33)-2),'cards-dc.json'!$C:$E,3,FALSE),"")</f>
        <v/>
      </c>
      <c r="Z33" s="38">
        <f t="shared" ref="Z33:Z46" si="20">IF(LEN(AA33) &lt; 3,0,VALUE(LEFT(AA33,1)))</f>
        <v>0</v>
      </c>
      <c r="AA33" s="4"/>
      <c r="AB33" s="4" t="str">
        <f>IFERROR(VLOOKUP(RIGHT(AA33,LEN(AA33)-2),'cards-dc.json'!$C:$E,3,FALSE),"")</f>
        <v/>
      </c>
    </row>
    <row r="34" spans="2:28" x14ac:dyDescent="0.25">
      <c r="B34" s="38">
        <f t="shared" si="14"/>
        <v>0</v>
      </c>
      <c r="C34" s="4"/>
      <c r="D34" s="4" t="str">
        <f>IFERROR(VLOOKUP(RIGHT(C34,LEN(C34)-2),'cards-dc.json'!$C:$E,3,FALSE),"")</f>
        <v/>
      </c>
      <c r="F34" s="38">
        <f t="shared" si="15"/>
        <v>0</v>
      </c>
      <c r="G34" s="4"/>
      <c r="H34" s="4" t="str">
        <f>IFERROR(VLOOKUP(RIGHT(G34,LEN(G34)-2),'cards-dc.json'!$C:$E,3,FALSE),"")</f>
        <v/>
      </c>
      <c r="J34" s="38">
        <f t="shared" si="16"/>
        <v>0</v>
      </c>
      <c r="K34" s="4"/>
      <c r="L34" s="4" t="str">
        <f>IFERROR(VLOOKUP(RIGHT(K34,LEN(K34)-2),'cards-dc.json'!$C:$E,3,FALSE),"")</f>
        <v/>
      </c>
      <c r="N34" s="38">
        <f t="shared" si="17"/>
        <v>0</v>
      </c>
      <c r="O34" s="4"/>
      <c r="P34" s="4" t="str">
        <f>IFERROR(VLOOKUP(RIGHT(O34,LEN(O34)-2),'cards-dc.json'!$C:$E,3,FALSE),"")</f>
        <v/>
      </c>
      <c r="R34" s="38">
        <f t="shared" si="18"/>
        <v>0</v>
      </c>
      <c r="S34" s="4"/>
      <c r="T34" s="4" t="str">
        <f>IFERROR(VLOOKUP(RIGHT(S34,LEN(S34)-2),'cards-dc.json'!$C:$E,3,FALSE),"")</f>
        <v/>
      </c>
      <c r="V34" s="38">
        <f t="shared" si="19"/>
        <v>0</v>
      </c>
      <c r="W34" s="4"/>
      <c r="X34" s="4" t="str">
        <f>IFERROR(VLOOKUP(RIGHT(W34,LEN(W34)-2),'cards-dc.json'!$C:$E,3,FALSE),"")</f>
        <v/>
      </c>
      <c r="Z34" s="38">
        <f t="shared" si="20"/>
        <v>0</v>
      </c>
      <c r="AA34" s="4"/>
      <c r="AB34" s="4" t="str">
        <f>IFERROR(VLOOKUP(RIGHT(AA34,LEN(AA34)-2),'cards-dc.json'!$C:$E,3,FALSE),"")</f>
        <v/>
      </c>
    </row>
    <row r="35" spans="2:28" x14ac:dyDescent="0.25">
      <c r="B35" s="38">
        <f t="shared" si="14"/>
        <v>0</v>
      </c>
      <c r="C35" s="4"/>
      <c r="D35" s="4" t="str">
        <f>IFERROR(VLOOKUP(RIGHT(C35,LEN(C35)-2),'cards-dc.json'!$C:$E,3,FALSE),"")</f>
        <v/>
      </c>
      <c r="F35" s="38">
        <f t="shared" si="15"/>
        <v>0</v>
      </c>
      <c r="G35" s="4"/>
      <c r="H35" s="4" t="str">
        <f>IFERROR(VLOOKUP(RIGHT(G35,LEN(G35)-2),'cards-dc.json'!$C:$E,3,FALSE),"")</f>
        <v/>
      </c>
      <c r="J35" s="38">
        <f t="shared" si="16"/>
        <v>0</v>
      </c>
      <c r="K35" s="4"/>
      <c r="L35" s="4" t="str">
        <f>IFERROR(VLOOKUP(RIGHT(K35,LEN(K35)-2),'cards-dc.json'!$C:$E,3,FALSE),"")</f>
        <v/>
      </c>
      <c r="N35" s="38">
        <f t="shared" si="17"/>
        <v>0</v>
      </c>
      <c r="O35" s="4"/>
      <c r="P35" s="4" t="str">
        <f>IFERROR(VLOOKUP(RIGHT(O35,LEN(O35)-2),'cards-dc.json'!$C:$E,3,FALSE),"")</f>
        <v/>
      </c>
      <c r="R35" s="38">
        <f t="shared" si="18"/>
        <v>0</v>
      </c>
      <c r="S35" s="4"/>
      <c r="T35" s="4" t="str">
        <f>IFERROR(VLOOKUP(RIGHT(S35,LEN(S35)-2),'cards-dc.json'!$C:$E,3,FALSE),"")</f>
        <v/>
      </c>
      <c r="V35" s="38">
        <f t="shared" si="19"/>
        <v>0</v>
      </c>
      <c r="W35" s="4"/>
      <c r="X35" s="4" t="str">
        <f>IFERROR(VLOOKUP(RIGHT(W35,LEN(W35)-2),'cards-dc.json'!$C:$E,3,FALSE),"")</f>
        <v/>
      </c>
      <c r="Z35" s="38">
        <f t="shared" si="20"/>
        <v>0</v>
      </c>
      <c r="AA35" s="4"/>
      <c r="AB35" s="4" t="str">
        <f>IFERROR(VLOOKUP(RIGHT(AA35,LEN(AA35)-2),'cards-dc.json'!$C:$E,3,FALSE),"")</f>
        <v/>
      </c>
    </row>
    <row r="36" spans="2:28" x14ac:dyDescent="0.25">
      <c r="B36" s="38">
        <f t="shared" si="14"/>
        <v>0</v>
      </c>
      <c r="C36" s="4"/>
      <c r="D36" s="4" t="str">
        <f>IFERROR(VLOOKUP(RIGHT(C36,LEN(C36)-2),'cards-dc.json'!$C:$E,3,FALSE),"")</f>
        <v/>
      </c>
      <c r="F36" s="38">
        <f t="shared" si="15"/>
        <v>0</v>
      </c>
      <c r="G36" s="4"/>
      <c r="H36" s="4" t="str">
        <f>IFERROR(VLOOKUP(RIGHT(G36,LEN(G36)-2),'cards-dc.json'!$C:$E,3,FALSE),"")</f>
        <v/>
      </c>
      <c r="J36" s="38">
        <f t="shared" si="16"/>
        <v>0</v>
      </c>
      <c r="K36" s="4"/>
      <c r="L36" s="4" t="str">
        <f>IFERROR(VLOOKUP(RIGHT(K36,LEN(K36)-2),'cards-dc.json'!$C:$E,3,FALSE),"")</f>
        <v/>
      </c>
      <c r="N36" s="38">
        <f t="shared" si="17"/>
        <v>0</v>
      </c>
      <c r="O36" s="4"/>
      <c r="P36" s="4" t="str">
        <f>IFERROR(VLOOKUP(RIGHT(O36,LEN(O36)-2),'cards-dc.json'!$C:$E,3,FALSE),"")</f>
        <v/>
      </c>
      <c r="R36" s="38">
        <f t="shared" si="18"/>
        <v>0</v>
      </c>
      <c r="S36" s="4"/>
      <c r="T36" s="4" t="str">
        <f>IFERROR(VLOOKUP(RIGHT(S36,LEN(S36)-2),'cards-dc.json'!$C:$E,3,FALSE),"")</f>
        <v/>
      </c>
      <c r="V36" s="38">
        <f t="shared" si="19"/>
        <v>0</v>
      </c>
      <c r="W36" s="4"/>
      <c r="X36" s="4" t="str">
        <f>IFERROR(VLOOKUP(RIGHT(W36,LEN(W36)-2),'cards-dc.json'!$C:$E,3,FALSE),"")</f>
        <v/>
      </c>
      <c r="Z36" s="38">
        <f t="shared" si="20"/>
        <v>0</v>
      </c>
      <c r="AA36" s="4"/>
      <c r="AB36" s="4" t="str">
        <f>IFERROR(VLOOKUP(RIGHT(AA36,LEN(AA36)-2),'cards-dc.json'!$C:$E,3,FALSE),"")</f>
        <v/>
      </c>
    </row>
    <row r="37" spans="2:28" x14ac:dyDescent="0.25">
      <c r="B37" s="38">
        <f t="shared" si="14"/>
        <v>0</v>
      </c>
      <c r="C37" s="4"/>
      <c r="D37" s="4" t="str">
        <f>IFERROR(VLOOKUP(RIGHT(C37,LEN(C37)-2),'cards-dc.json'!$C:$E,3,FALSE),"")</f>
        <v/>
      </c>
      <c r="F37" s="38">
        <f t="shared" si="15"/>
        <v>0</v>
      </c>
      <c r="G37" s="4"/>
      <c r="H37" s="4" t="str">
        <f>IFERROR(VLOOKUP(RIGHT(G37,LEN(G37)-2),'cards-dc.json'!$C:$E,3,FALSE),"")</f>
        <v/>
      </c>
      <c r="J37" s="38">
        <f t="shared" si="16"/>
        <v>0</v>
      </c>
      <c r="K37" s="4"/>
      <c r="L37" s="4" t="str">
        <f>IFERROR(VLOOKUP(RIGHT(K37,LEN(K37)-2),'cards-dc.json'!$C:$E,3,FALSE),"")</f>
        <v/>
      </c>
      <c r="N37" s="38">
        <f t="shared" si="17"/>
        <v>0</v>
      </c>
      <c r="O37" s="4"/>
      <c r="P37" s="4" t="str">
        <f>IFERROR(VLOOKUP(RIGHT(O37,LEN(O37)-2),'cards-dc.json'!$C:$E,3,FALSE),"")</f>
        <v/>
      </c>
      <c r="R37" s="38">
        <f t="shared" si="18"/>
        <v>0</v>
      </c>
      <c r="S37" s="4"/>
      <c r="T37" s="4" t="str">
        <f>IFERROR(VLOOKUP(RIGHT(S37,LEN(S37)-2),'cards-dc.json'!$C:$E,3,FALSE),"")</f>
        <v/>
      </c>
      <c r="V37" s="38">
        <f t="shared" si="19"/>
        <v>0</v>
      </c>
      <c r="W37" s="4"/>
      <c r="X37" s="4" t="str">
        <f>IFERROR(VLOOKUP(RIGHT(W37,LEN(W37)-2),'cards-dc.json'!$C:$E,3,FALSE),"")</f>
        <v/>
      </c>
      <c r="Z37" s="38">
        <f t="shared" si="20"/>
        <v>0</v>
      </c>
      <c r="AA37" s="4"/>
      <c r="AB37" s="4" t="str">
        <f>IFERROR(VLOOKUP(RIGHT(AA37,LEN(AA37)-2),'cards-dc.json'!$C:$E,3,FALSE),"")</f>
        <v/>
      </c>
    </row>
    <row r="38" spans="2:28" x14ac:dyDescent="0.25">
      <c r="B38" s="38">
        <f t="shared" si="14"/>
        <v>0</v>
      </c>
      <c r="C38" s="4"/>
      <c r="D38" s="4" t="str">
        <f>IFERROR(VLOOKUP(RIGHT(C38,LEN(C38)-2),'cards-dc.json'!$C:$E,3,FALSE),"")</f>
        <v/>
      </c>
      <c r="F38" s="38">
        <f t="shared" si="15"/>
        <v>0</v>
      </c>
      <c r="G38" s="4"/>
      <c r="H38" s="4" t="str">
        <f>IFERROR(VLOOKUP(RIGHT(G38,LEN(G38)-2),'cards-dc.json'!$C:$E,3,FALSE),"")</f>
        <v/>
      </c>
      <c r="J38" s="38">
        <f t="shared" si="16"/>
        <v>0</v>
      </c>
      <c r="K38" s="4"/>
      <c r="L38" s="4" t="str">
        <f>IFERROR(VLOOKUP(RIGHT(K38,LEN(K38)-2),'cards-dc.json'!$C:$E,3,FALSE),"")</f>
        <v/>
      </c>
      <c r="N38" s="38">
        <f t="shared" si="17"/>
        <v>0</v>
      </c>
      <c r="O38" s="4"/>
      <c r="P38" s="4" t="str">
        <f>IFERROR(VLOOKUP(RIGHT(O38,LEN(O38)-2),'cards-dc.json'!$C:$E,3,FALSE),"")</f>
        <v/>
      </c>
      <c r="R38" s="38">
        <f t="shared" si="18"/>
        <v>0</v>
      </c>
      <c r="S38" s="4"/>
      <c r="T38" s="4" t="str">
        <f>IFERROR(VLOOKUP(RIGHT(S38,LEN(S38)-2),'cards-dc.json'!$C:$E,3,FALSE),"")</f>
        <v/>
      </c>
      <c r="V38" s="38">
        <f t="shared" si="19"/>
        <v>0</v>
      </c>
      <c r="W38" s="4"/>
      <c r="X38" s="4" t="str">
        <f>IFERROR(VLOOKUP(RIGHT(W38,LEN(W38)-2),'cards-dc.json'!$C:$E,3,FALSE),"")</f>
        <v/>
      </c>
      <c r="Z38" s="38">
        <f t="shared" si="20"/>
        <v>0</v>
      </c>
      <c r="AA38" s="4"/>
      <c r="AB38" s="4" t="str">
        <f>IFERROR(VLOOKUP(RIGHT(AA38,LEN(AA38)-2),'cards-dc.json'!$C:$E,3,FALSE),"")</f>
        <v/>
      </c>
    </row>
    <row r="39" spans="2:28" x14ac:dyDescent="0.25">
      <c r="B39" s="38">
        <f t="shared" si="14"/>
        <v>0</v>
      </c>
      <c r="C39" s="4"/>
      <c r="D39" s="4" t="str">
        <f>IFERROR(VLOOKUP(RIGHT(C39,LEN(C39)-2),'cards-dc.json'!$C:$E,3,FALSE),"")</f>
        <v/>
      </c>
      <c r="F39" s="38">
        <f t="shared" si="15"/>
        <v>0</v>
      </c>
      <c r="G39" s="4"/>
      <c r="H39" s="4" t="str">
        <f>IFERROR(VLOOKUP(RIGHT(G39,LEN(G39)-2),'cards-dc.json'!$C:$E,3,FALSE),"")</f>
        <v/>
      </c>
      <c r="J39" s="38">
        <f t="shared" si="16"/>
        <v>0</v>
      </c>
      <c r="K39" s="4"/>
      <c r="L39" s="4" t="str">
        <f>IFERROR(VLOOKUP(RIGHT(K39,LEN(K39)-2),'cards-dc.json'!$C:$E,3,FALSE),"")</f>
        <v/>
      </c>
      <c r="N39" s="38">
        <f t="shared" si="17"/>
        <v>0</v>
      </c>
      <c r="O39" s="4"/>
      <c r="P39" s="4" t="str">
        <f>IFERROR(VLOOKUP(RIGHT(O39,LEN(O39)-2),'cards-dc.json'!$C:$E,3,FALSE),"")</f>
        <v/>
      </c>
      <c r="R39" s="38">
        <f t="shared" si="18"/>
        <v>0</v>
      </c>
      <c r="S39" s="4"/>
      <c r="T39" s="4" t="str">
        <f>IFERROR(VLOOKUP(RIGHT(S39,LEN(S39)-2),'cards-dc.json'!$C:$E,3,FALSE),"")</f>
        <v/>
      </c>
      <c r="V39" s="38">
        <f t="shared" si="19"/>
        <v>0</v>
      </c>
      <c r="W39" s="4"/>
      <c r="X39" s="4" t="str">
        <f>IFERROR(VLOOKUP(RIGHT(W39,LEN(W39)-2),'cards-dc.json'!$C:$E,3,FALSE),"")</f>
        <v/>
      </c>
      <c r="Z39" s="38">
        <f t="shared" si="20"/>
        <v>0</v>
      </c>
      <c r="AA39" s="4"/>
      <c r="AB39" s="4" t="str">
        <f>IFERROR(VLOOKUP(RIGHT(AA39,LEN(AA39)-2),'cards-dc.json'!$C:$E,3,FALSE),"")</f>
        <v/>
      </c>
    </row>
    <row r="40" spans="2:28" x14ac:dyDescent="0.25">
      <c r="B40" s="38">
        <f t="shared" si="14"/>
        <v>0</v>
      </c>
      <c r="C40" s="4"/>
      <c r="D40" s="4" t="str">
        <f>IFERROR(VLOOKUP(RIGHT(C40,LEN(C40)-2),'cards-dc.json'!$C:$E,3,FALSE),"")</f>
        <v/>
      </c>
      <c r="F40" s="38">
        <f t="shared" si="15"/>
        <v>0</v>
      </c>
      <c r="G40" s="4"/>
      <c r="H40" s="4" t="str">
        <f>IFERROR(VLOOKUP(RIGHT(G40,LEN(G40)-2),'cards-dc.json'!$C:$E,3,FALSE),"")</f>
        <v/>
      </c>
      <c r="J40" s="38">
        <f t="shared" si="16"/>
        <v>0</v>
      </c>
      <c r="K40" s="4"/>
      <c r="L40" s="4" t="str">
        <f>IFERROR(VLOOKUP(RIGHT(K40,LEN(K40)-2),'cards-dc.json'!$C:$E,3,FALSE),"")</f>
        <v/>
      </c>
      <c r="N40" s="38">
        <f t="shared" si="17"/>
        <v>0</v>
      </c>
      <c r="O40" s="4"/>
      <c r="P40" s="4" t="str">
        <f>IFERROR(VLOOKUP(RIGHT(O40,LEN(O40)-2),'cards-dc.json'!$C:$E,3,FALSE),"")</f>
        <v/>
      </c>
      <c r="R40" s="38">
        <f t="shared" si="18"/>
        <v>0</v>
      </c>
      <c r="S40" s="4"/>
      <c r="T40" s="4" t="str">
        <f>IFERROR(VLOOKUP(RIGHT(S40,LEN(S40)-2),'cards-dc.json'!$C:$E,3,FALSE),"")</f>
        <v/>
      </c>
      <c r="V40" s="38">
        <f t="shared" si="19"/>
        <v>0</v>
      </c>
      <c r="W40" s="4"/>
      <c r="X40" s="4" t="str">
        <f>IFERROR(VLOOKUP(RIGHT(W40,LEN(W40)-2),'cards-dc.json'!$C:$E,3,FALSE),"")</f>
        <v/>
      </c>
      <c r="Z40" s="38">
        <f t="shared" si="20"/>
        <v>0</v>
      </c>
      <c r="AA40" s="4"/>
      <c r="AB40" s="4" t="str">
        <f>IFERROR(VLOOKUP(RIGHT(AA40,LEN(AA40)-2),'cards-dc.json'!$C:$E,3,FALSE),"")</f>
        <v/>
      </c>
    </row>
    <row r="41" spans="2:28" x14ac:dyDescent="0.25">
      <c r="B41" s="38">
        <f t="shared" si="14"/>
        <v>0</v>
      </c>
      <c r="C41" s="4"/>
      <c r="D41" s="4" t="str">
        <f>IFERROR(VLOOKUP(RIGHT(C41,LEN(C41)-2),'cards-dc.json'!$C:$E,3,FALSE),"")</f>
        <v/>
      </c>
      <c r="F41" s="38">
        <f t="shared" si="15"/>
        <v>0</v>
      </c>
      <c r="G41" s="4"/>
      <c r="H41" s="4" t="str">
        <f>IFERROR(VLOOKUP(RIGHT(G41,LEN(G41)-2),'cards-dc.json'!$C:$E,3,FALSE),"")</f>
        <v/>
      </c>
      <c r="J41" s="38">
        <f t="shared" si="16"/>
        <v>0</v>
      </c>
      <c r="K41" s="4"/>
      <c r="L41" s="4" t="str">
        <f>IFERROR(VLOOKUP(RIGHT(K41,LEN(K41)-2),'cards-dc.json'!$C:$E,3,FALSE),"")</f>
        <v/>
      </c>
      <c r="N41" s="38">
        <f t="shared" si="17"/>
        <v>0</v>
      </c>
      <c r="O41" s="4"/>
      <c r="P41" s="4" t="str">
        <f>IFERROR(VLOOKUP(RIGHT(O41,LEN(O41)-2),'cards-dc.json'!$C:$E,3,FALSE),"")</f>
        <v/>
      </c>
      <c r="R41" s="38">
        <f t="shared" si="18"/>
        <v>0</v>
      </c>
      <c r="S41" s="4"/>
      <c r="T41" s="4" t="str">
        <f>IFERROR(VLOOKUP(RIGHT(S41,LEN(S41)-2),'cards-dc.json'!$C:$E,3,FALSE),"")</f>
        <v/>
      </c>
      <c r="V41" s="38">
        <f t="shared" si="19"/>
        <v>0</v>
      </c>
      <c r="W41" s="4"/>
      <c r="X41" s="4" t="str">
        <f>IFERROR(VLOOKUP(RIGHT(W41,LEN(W41)-2),'cards-dc.json'!$C:$E,3,FALSE),"")</f>
        <v/>
      </c>
      <c r="Z41" s="38">
        <f t="shared" si="20"/>
        <v>0</v>
      </c>
      <c r="AA41" s="4"/>
      <c r="AB41" s="4" t="str">
        <f>IFERROR(VLOOKUP(RIGHT(AA41,LEN(AA41)-2),'cards-dc.json'!$C:$E,3,FALSE),"")</f>
        <v/>
      </c>
    </row>
    <row r="42" spans="2:28" x14ac:dyDescent="0.25">
      <c r="B42" s="38">
        <f t="shared" si="14"/>
        <v>0</v>
      </c>
      <c r="C42" s="4"/>
      <c r="D42" s="4" t="str">
        <f>IFERROR(VLOOKUP(RIGHT(C42,LEN(C42)-2),'cards-dc.json'!$C:$E,3,FALSE),"")</f>
        <v/>
      </c>
      <c r="F42" s="38">
        <f t="shared" si="15"/>
        <v>0</v>
      </c>
      <c r="G42" s="4"/>
      <c r="H42" s="4" t="str">
        <f>IFERROR(VLOOKUP(RIGHT(G42,LEN(G42)-2),'cards-dc.json'!$C:$E,3,FALSE),"")</f>
        <v/>
      </c>
      <c r="J42" s="38">
        <f t="shared" si="16"/>
        <v>0</v>
      </c>
      <c r="K42" s="4"/>
      <c r="L42" s="4" t="str">
        <f>IFERROR(VLOOKUP(RIGHT(K42,LEN(K42)-2),'cards-dc.json'!$C:$E,3,FALSE),"")</f>
        <v/>
      </c>
      <c r="N42" s="38">
        <f t="shared" si="17"/>
        <v>0</v>
      </c>
      <c r="O42" s="4"/>
      <c r="P42" s="4" t="str">
        <f>IFERROR(VLOOKUP(RIGHT(O42,LEN(O42)-2),'cards-dc.json'!$C:$E,3,FALSE),"")</f>
        <v/>
      </c>
      <c r="R42" s="38">
        <f t="shared" si="18"/>
        <v>0</v>
      </c>
      <c r="S42" s="4"/>
      <c r="T42" s="4" t="str">
        <f>IFERROR(VLOOKUP(RIGHT(S42,LEN(S42)-2),'cards-dc.json'!$C:$E,3,FALSE),"")</f>
        <v/>
      </c>
      <c r="V42" s="38">
        <f t="shared" si="19"/>
        <v>0</v>
      </c>
      <c r="W42" s="4"/>
      <c r="X42" s="4" t="str">
        <f>IFERROR(VLOOKUP(RIGHT(W42,LEN(W42)-2),'cards-dc.json'!$C:$E,3,FALSE),"")</f>
        <v/>
      </c>
      <c r="Z42" s="38">
        <f t="shared" si="20"/>
        <v>0</v>
      </c>
      <c r="AA42" s="4"/>
      <c r="AB42" s="4" t="str">
        <f>IFERROR(VLOOKUP(RIGHT(AA42,LEN(AA42)-2),'cards-dc.json'!$C:$E,3,FALSE),"")</f>
        <v/>
      </c>
    </row>
    <row r="43" spans="2:28" x14ac:dyDescent="0.25">
      <c r="B43" s="38">
        <f t="shared" si="14"/>
        <v>0</v>
      </c>
      <c r="C43" s="4"/>
      <c r="D43" s="4" t="str">
        <f>IFERROR(VLOOKUP(RIGHT(C43,LEN(C43)-2),'cards-dc.json'!$C:$E,3,FALSE),"")</f>
        <v/>
      </c>
      <c r="F43" s="38">
        <f t="shared" si="15"/>
        <v>0</v>
      </c>
      <c r="G43" s="4"/>
      <c r="H43" s="4" t="str">
        <f>IFERROR(VLOOKUP(RIGHT(G43,LEN(G43)-2),'cards-dc.json'!$C:$E,3,FALSE),"")</f>
        <v/>
      </c>
      <c r="J43" s="38">
        <f t="shared" si="16"/>
        <v>0</v>
      </c>
      <c r="K43" s="4"/>
      <c r="L43" s="4" t="str">
        <f>IFERROR(VLOOKUP(RIGHT(K43,LEN(K43)-2),'cards-dc.json'!$C:$E,3,FALSE),"")</f>
        <v/>
      </c>
      <c r="N43" s="38">
        <f t="shared" si="17"/>
        <v>0</v>
      </c>
      <c r="O43" s="4"/>
      <c r="P43" s="4" t="str">
        <f>IFERROR(VLOOKUP(RIGHT(O43,LEN(O43)-2),'cards-dc.json'!$C:$E,3,FALSE),"")</f>
        <v/>
      </c>
      <c r="R43" s="38">
        <f t="shared" si="18"/>
        <v>0</v>
      </c>
      <c r="S43" s="4"/>
      <c r="T43" s="4" t="str">
        <f>IFERROR(VLOOKUP(RIGHT(S43,LEN(S43)-2),'cards-dc.json'!$C:$E,3,FALSE),"")</f>
        <v/>
      </c>
      <c r="V43" s="38">
        <f t="shared" si="19"/>
        <v>0</v>
      </c>
      <c r="W43" s="4"/>
      <c r="X43" s="4" t="str">
        <f>IFERROR(VLOOKUP(RIGHT(W43,LEN(W43)-2),'cards-dc.json'!$C:$E,3,FALSE),"")</f>
        <v/>
      </c>
      <c r="Z43" s="38">
        <f t="shared" si="20"/>
        <v>0</v>
      </c>
      <c r="AA43" s="4"/>
      <c r="AB43" s="4" t="str">
        <f>IFERROR(VLOOKUP(RIGHT(AA43,LEN(AA43)-2),'cards-dc.json'!$C:$E,3,FALSE),"")</f>
        <v/>
      </c>
    </row>
    <row r="44" spans="2:28" x14ac:dyDescent="0.25">
      <c r="B44" s="38">
        <f t="shared" si="14"/>
        <v>0</v>
      </c>
      <c r="C44" s="4"/>
      <c r="D44" s="4" t="str">
        <f>IFERROR(VLOOKUP(RIGHT(C44,LEN(C44)-2),'cards-dc.json'!$C:$E,3,FALSE),"")</f>
        <v/>
      </c>
      <c r="F44" s="38">
        <f t="shared" si="15"/>
        <v>0</v>
      </c>
      <c r="G44" s="4"/>
      <c r="H44" s="4" t="str">
        <f>IFERROR(VLOOKUP(RIGHT(G44,LEN(G44)-2),'cards-dc.json'!$C:$E,3,FALSE),"")</f>
        <v/>
      </c>
      <c r="J44" s="38">
        <f t="shared" si="16"/>
        <v>0</v>
      </c>
      <c r="K44" s="4"/>
      <c r="L44" s="4" t="str">
        <f>IFERROR(VLOOKUP(RIGHT(K44,LEN(K44)-2),'cards-dc.json'!$C:$E,3,FALSE),"")</f>
        <v/>
      </c>
      <c r="N44" s="38">
        <f t="shared" si="17"/>
        <v>0</v>
      </c>
      <c r="O44" s="4"/>
      <c r="P44" s="4" t="str">
        <f>IFERROR(VLOOKUP(RIGHT(O44,LEN(O44)-2),'cards-dc.json'!$C:$E,3,FALSE),"")</f>
        <v/>
      </c>
      <c r="R44" s="38">
        <f t="shared" si="18"/>
        <v>0</v>
      </c>
      <c r="S44" s="4"/>
      <c r="T44" s="4" t="str">
        <f>IFERROR(VLOOKUP(RIGHT(S44,LEN(S44)-2),'cards-dc.json'!$C:$E,3,FALSE),"")</f>
        <v/>
      </c>
      <c r="V44" s="38">
        <f t="shared" si="19"/>
        <v>0</v>
      </c>
      <c r="W44" s="4"/>
      <c r="X44" s="4" t="str">
        <f>IFERROR(VLOOKUP(RIGHT(W44,LEN(W44)-2),'cards-dc.json'!$C:$E,3,FALSE),"")</f>
        <v/>
      </c>
      <c r="Z44" s="38">
        <f t="shared" si="20"/>
        <v>0</v>
      </c>
      <c r="AA44" s="4"/>
      <c r="AB44" s="4" t="str">
        <f>IFERROR(VLOOKUP(RIGHT(AA44,LEN(AA44)-2),'cards-dc.json'!$C:$E,3,FALSE),"")</f>
        <v/>
      </c>
    </row>
    <row r="45" spans="2:28" x14ac:dyDescent="0.25">
      <c r="B45" s="38">
        <f t="shared" si="14"/>
        <v>0</v>
      </c>
      <c r="C45" s="4"/>
      <c r="D45" s="4" t="str">
        <f>IFERROR(VLOOKUP(RIGHT(C45,LEN(C45)-2),'cards-dc.json'!$C:$E,3,FALSE),"")</f>
        <v/>
      </c>
      <c r="F45" s="38">
        <f t="shared" si="15"/>
        <v>0</v>
      </c>
      <c r="G45" s="4"/>
      <c r="H45" s="4" t="str">
        <f>IFERROR(VLOOKUP(RIGHT(G45,LEN(G45)-2),'cards-dc.json'!$C:$E,3,FALSE),"")</f>
        <v/>
      </c>
      <c r="J45" s="38">
        <f t="shared" si="16"/>
        <v>0</v>
      </c>
      <c r="K45" s="4"/>
      <c r="L45" s="4" t="str">
        <f>IFERROR(VLOOKUP(RIGHT(K45,LEN(K45)-2),'cards-dc.json'!$C:$E,3,FALSE),"")</f>
        <v/>
      </c>
      <c r="N45" s="38">
        <f t="shared" si="17"/>
        <v>0</v>
      </c>
      <c r="O45" s="4"/>
      <c r="P45" s="4" t="str">
        <f>IFERROR(VLOOKUP(RIGHT(O45,LEN(O45)-2),'cards-dc.json'!$C:$E,3,FALSE),"")</f>
        <v/>
      </c>
      <c r="R45" s="38">
        <f t="shared" si="18"/>
        <v>0</v>
      </c>
      <c r="S45" s="4"/>
      <c r="T45" s="4" t="str">
        <f>IFERROR(VLOOKUP(RIGHT(S45,LEN(S45)-2),'cards-dc.json'!$C:$E,3,FALSE),"")</f>
        <v/>
      </c>
      <c r="V45" s="38">
        <f t="shared" si="19"/>
        <v>0</v>
      </c>
      <c r="W45" s="4"/>
      <c r="X45" s="4" t="str">
        <f>IFERROR(VLOOKUP(RIGHT(W45,LEN(W45)-2),'cards-dc.json'!$C:$E,3,FALSE),"")</f>
        <v/>
      </c>
      <c r="Z45" s="38">
        <f t="shared" si="20"/>
        <v>0</v>
      </c>
      <c r="AA45" s="4"/>
      <c r="AB45" s="4" t="str">
        <f>IFERROR(VLOOKUP(RIGHT(AA45,LEN(AA45)-2),'cards-dc.json'!$C:$E,3,FALSE),"")</f>
        <v/>
      </c>
    </row>
    <row r="46" spans="2:28" x14ac:dyDescent="0.25">
      <c r="B46" s="38">
        <f t="shared" si="14"/>
        <v>0</v>
      </c>
      <c r="C46" s="4"/>
      <c r="D46" s="4" t="str">
        <f>IFERROR(VLOOKUP(RIGHT(C46,LEN(C46)-2),'cards-dc.json'!$C:$E,3,FALSE),"")</f>
        <v/>
      </c>
      <c r="F46" s="38">
        <f t="shared" si="15"/>
        <v>0</v>
      </c>
      <c r="G46" s="4"/>
      <c r="H46" s="4" t="str">
        <f>IFERROR(VLOOKUP(RIGHT(G46,LEN(G46)-2),'cards-dc.json'!$C:$E,3,FALSE),"")</f>
        <v/>
      </c>
      <c r="J46" s="38">
        <f t="shared" si="16"/>
        <v>0</v>
      </c>
      <c r="K46" s="4"/>
      <c r="L46" s="4" t="str">
        <f>IFERROR(VLOOKUP(RIGHT(K46,LEN(K46)-2),'cards-dc.json'!$C:$E,3,FALSE),"")</f>
        <v/>
      </c>
      <c r="N46" s="38">
        <f t="shared" si="17"/>
        <v>0</v>
      </c>
      <c r="O46" s="4"/>
      <c r="P46" s="4" t="str">
        <f>IFERROR(VLOOKUP(RIGHT(O46,LEN(O46)-2),'cards-dc.json'!$C:$E,3,FALSE),"")</f>
        <v/>
      </c>
      <c r="R46" s="38">
        <f t="shared" si="18"/>
        <v>0</v>
      </c>
      <c r="S46" s="4"/>
      <c r="T46" s="4" t="str">
        <f>IFERROR(VLOOKUP(RIGHT(S46,LEN(S46)-2),'cards-dc.json'!$C:$E,3,FALSE),"")</f>
        <v/>
      </c>
      <c r="V46" s="38">
        <f t="shared" si="19"/>
        <v>0</v>
      </c>
      <c r="W46" s="4"/>
      <c r="X46" s="4" t="str">
        <f>IFERROR(VLOOKUP(RIGHT(W46,LEN(W46)-2),'cards-dc.json'!$C:$E,3,FALSE),"")</f>
        <v/>
      </c>
      <c r="Z46" s="38">
        <f t="shared" si="20"/>
        <v>0</v>
      </c>
      <c r="AA46" s="4"/>
      <c r="AB46" s="4" t="str">
        <f>IFERROR(VLOOKUP(RIGHT(AA46,LEN(AA46)-2),'cards-dc.json'!$C:$E,3,FALSE),"")</f>
        <v/>
      </c>
    </row>
    <row r="47" spans="2:28" x14ac:dyDescent="0.25">
      <c r="C47" s="58" t="str">
        <f>C$1&amp;" "&amp;C$3</f>
        <v xml:space="preserve"> </v>
      </c>
      <c r="D47" s="58"/>
      <c r="G47" s="58" t="str">
        <f>G$1&amp;" "&amp;G$3</f>
        <v xml:space="preserve"> </v>
      </c>
      <c r="H47" s="58"/>
      <c r="K47" s="58" t="str">
        <f>K$1&amp;" "&amp;K$3</f>
        <v xml:space="preserve"> </v>
      </c>
      <c r="L47" s="58"/>
      <c r="O47" s="58" t="str">
        <f>O$1&amp;" "&amp;O$3</f>
        <v xml:space="preserve"> </v>
      </c>
      <c r="P47" s="58"/>
      <c r="S47" s="58" t="str">
        <f>S$1&amp;" "&amp;S$3</f>
        <v xml:space="preserve"> </v>
      </c>
      <c r="T47" s="58"/>
      <c r="W47" s="58" t="str">
        <f>W$1&amp;" "&amp;W$3</f>
        <v xml:space="preserve"> </v>
      </c>
      <c r="X47" s="58"/>
      <c r="AA47" s="58" t="str">
        <f>AA$1&amp;" "&amp;AA$3</f>
        <v xml:space="preserve"> </v>
      </c>
      <c r="AB47" s="58"/>
    </row>
    <row r="48" spans="2:28" x14ac:dyDescent="0.25">
      <c r="B48" s="7" t="s">
        <v>3799</v>
      </c>
      <c r="C48" t="s">
        <v>3799</v>
      </c>
      <c r="F48" s="7" t="s">
        <v>3799</v>
      </c>
      <c r="G48" t="s">
        <v>3799</v>
      </c>
      <c r="J48" s="7" t="s">
        <v>3799</v>
      </c>
      <c r="K48" t="s">
        <v>3799</v>
      </c>
      <c r="N48" s="7" t="s">
        <v>3799</v>
      </c>
      <c r="O48" t="s">
        <v>3799</v>
      </c>
      <c r="R48" s="7" t="s">
        <v>3799</v>
      </c>
      <c r="S48" t="s">
        <v>3799</v>
      </c>
      <c r="V48" s="7" t="s">
        <v>3799</v>
      </c>
      <c r="W48" t="s">
        <v>3799</v>
      </c>
      <c r="Z48" s="7" t="s">
        <v>3799</v>
      </c>
      <c r="AA48" t="s">
        <v>3799</v>
      </c>
    </row>
    <row r="49" spans="2:28" x14ac:dyDescent="0.25">
      <c r="B49" s="8" t="str">
        <f>"Qty:  "&amp;SUM(B50:B89)</f>
        <v>Qty:  0</v>
      </c>
      <c r="C49" s="2"/>
      <c r="D49" s="2"/>
      <c r="F49" s="8" t="str">
        <f>"Qty:  "&amp;SUM(F50:F89)</f>
        <v>Qty:  0</v>
      </c>
      <c r="G49" s="2"/>
      <c r="H49" s="2"/>
      <c r="J49" s="8" t="str">
        <f>"Qty:  "&amp;SUM(J50:J89)</f>
        <v>Qty:  0</v>
      </c>
      <c r="K49" s="2"/>
      <c r="L49" s="2"/>
      <c r="N49" s="8" t="str">
        <f>"Qty:  "&amp;SUM(N50:N89)</f>
        <v>Qty:  0</v>
      </c>
      <c r="O49" s="2"/>
      <c r="P49" s="2"/>
      <c r="R49" s="8" t="str">
        <f>"Qty:  "&amp;SUM(R50:R89)</f>
        <v>Qty:  0</v>
      </c>
      <c r="S49" s="2"/>
      <c r="T49" s="2"/>
      <c r="V49" s="8" t="str">
        <f>"Qty:  "&amp;SUM(V50:V89)</f>
        <v>Qty:  0</v>
      </c>
      <c r="W49" s="2"/>
      <c r="X49" s="2"/>
      <c r="Z49" s="8" t="str">
        <f>"Qty:  "&amp;SUM(Z50:Z89)</f>
        <v>Qty:  0</v>
      </c>
      <c r="AA49" s="2"/>
      <c r="AB49" s="2"/>
    </row>
    <row r="50" spans="2:28" x14ac:dyDescent="0.25">
      <c r="B50" s="35">
        <f>IF(LEN(C50) &lt; 3,0,VALUE(LEFT(C50,1)))</f>
        <v>0</v>
      </c>
      <c r="C50" s="2"/>
      <c r="D50" s="2" t="str">
        <f>IFERROR(VLOOKUP(RIGHT(C50,LEN(C50)-2),'cards-dc.json'!$C:$E,3,FALSE),"")</f>
        <v/>
      </c>
      <c r="F50" s="35">
        <f>IF(LEN(G50) &lt; 3,0,VALUE(LEFT(G50,1)))</f>
        <v>0</v>
      </c>
      <c r="G50" s="2"/>
      <c r="H50" s="2" t="str">
        <f>IFERROR(VLOOKUP(RIGHT(G50,LEN(G50)-2),'cards-dc.json'!$C:$E,3,FALSE),"")</f>
        <v/>
      </c>
      <c r="J50" s="35">
        <f>IF(LEN(K50) &lt; 3,0,VALUE(LEFT(K50,1)))</f>
        <v>0</v>
      </c>
      <c r="K50" s="2"/>
      <c r="L50" s="2" t="str">
        <f>IFERROR(VLOOKUP(RIGHT(K50,LEN(K50)-2),'cards-dc.json'!$C:$E,3,FALSE),"")</f>
        <v/>
      </c>
      <c r="N50" s="35">
        <f>IF(LEN(O50) &lt; 3,0,VALUE(LEFT(O50,1)))</f>
        <v>0</v>
      </c>
      <c r="O50" s="2"/>
      <c r="P50" s="2" t="str">
        <f>IFERROR(VLOOKUP(RIGHT(O50,LEN(O50)-2),'cards-dc.json'!$C:$E,3,FALSE),"")</f>
        <v/>
      </c>
      <c r="R50" s="35">
        <f>IF(LEN(S50) &lt; 3,0,VALUE(LEFT(S50,1)))</f>
        <v>0</v>
      </c>
      <c r="S50" s="2"/>
      <c r="T50" s="2" t="str">
        <f>IFERROR(VLOOKUP(RIGHT(S50,LEN(S50)-2),'cards-dc.json'!$C:$E,3,FALSE),"")</f>
        <v/>
      </c>
      <c r="V50" s="35">
        <f>IF(LEN(W50) &lt; 3,0,VALUE(LEFT(W50,1)))</f>
        <v>0</v>
      </c>
      <c r="W50" s="2"/>
      <c r="X50" s="2" t="str">
        <f>IFERROR(VLOOKUP(RIGHT(W50,LEN(W50)-2),'cards-dc.json'!$C:$E,3,FALSE),"")</f>
        <v/>
      </c>
      <c r="Z50" s="35">
        <f>IF(LEN(AA50) &lt; 3,0,VALUE(LEFT(AA50,1)))</f>
        <v>0</v>
      </c>
      <c r="AA50" s="2"/>
      <c r="AB50" s="2" t="str">
        <f>IFERROR(VLOOKUP(RIGHT(AA50,LEN(AA50)-2),'cards-dc.json'!$C:$E,3,FALSE),"")</f>
        <v/>
      </c>
    </row>
    <row r="51" spans="2:28" x14ac:dyDescent="0.25">
      <c r="B51" s="36">
        <f t="shared" ref="B51:B89" si="21">IF(LEN(C51) &lt; 3,0,VALUE(LEFT(C51,1)))</f>
        <v>0</v>
      </c>
      <c r="C51" s="2"/>
      <c r="D51" s="2" t="str">
        <f>IFERROR(VLOOKUP(RIGHT(C51,LEN(C51)-2),'cards-dc.json'!$C:$E,3,FALSE),"")</f>
        <v/>
      </c>
      <c r="F51" s="36">
        <f t="shared" ref="F51:F89" si="22">IF(LEN(G51) &lt; 3,0,VALUE(LEFT(G51,1)))</f>
        <v>0</v>
      </c>
      <c r="G51" s="2"/>
      <c r="H51" s="2" t="str">
        <f>IFERROR(VLOOKUP(RIGHT(G51,LEN(G51)-2),'cards-dc.json'!$C:$E,3,FALSE),"")</f>
        <v/>
      </c>
      <c r="J51" s="36">
        <f t="shared" ref="J51:J89" si="23">IF(LEN(K51) &lt; 3,0,VALUE(LEFT(K51,1)))</f>
        <v>0</v>
      </c>
      <c r="K51" s="2"/>
      <c r="L51" s="2" t="str">
        <f>IFERROR(VLOOKUP(RIGHT(K51,LEN(K51)-2),'cards-dc.json'!$C:$E,3,FALSE),"")</f>
        <v/>
      </c>
      <c r="N51" s="36">
        <f t="shared" ref="N51:N89" si="24">IF(LEN(O51) &lt; 3,0,VALUE(LEFT(O51,1)))</f>
        <v>0</v>
      </c>
      <c r="O51" s="2"/>
      <c r="P51" s="2" t="str">
        <f>IFERROR(VLOOKUP(RIGHT(O51,LEN(O51)-2),'cards-dc.json'!$C:$E,3,FALSE),"")</f>
        <v/>
      </c>
      <c r="R51" s="36">
        <f t="shared" ref="R51:R89" si="25">IF(LEN(S51) &lt; 3,0,VALUE(LEFT(S51,1)))</f>
        <v>0</v>
      </c>
      <c r="S51" s="2"/>
      <c r="T51" s="2" t="str">
        <f>IFERROR(VLOOKUP(RIGHT(S51,LEN(S51)-2),'cards-dc.json'!$C:$E,3,FALSE),"")</f>
        <v/>
      </c>
      <c r="V51" s="36">
        <f t="shared" ref="V51:V89" si="26">IF(LEN(W51) &lt; 3,0,VALUE(LEFT(W51,1)))</f>
        <v>0</v>
      </c>
      <c r="W51" s="2"/>
      <c r="X51" s="2" t="str">
        <f>IFERROR(VLOOKUP(RIGHT(W51,LEN(W51)-2),'cards-dc.json'!$C:$E,3,FALSE),"")</f>
        <v/>
      </c>
      <c r="Z51" s="36">
        <f t="shared" ref="Z51:Z89" si="27">IF(LEN(AA51) &lt; 3,0,VALUE(LEFT(AA51,1)))</f>
        <v>0</v>
      </c>
      <c r="AA51" s="2"/>
      <c r="AB51" s="2" t="str">
        <f>IFERROR(VLOOKUP(RIGHT(AA51,LEN(AA51)-2),'cards-dc.json'!$C:$E,3,FALSE),"")</f>
        <v/>
      </c>
    </row>
    <row r="52" spans="2:28" x14ac:dyDescent="0.25">
      <c r="B52" s="36">
        <f t="shared" si="21"/>
        <v>0</v>
      </c>
      <c r="C52" s="2"/>
      <c r="D52" s="2" t="str">
        <f>IFERROR(VLOOKUP(RIGHT(C52,LEN(C52)-2),'cards-dc.json'!$C:$E,3,FALSE),"")</f>
        <v/>
      </c>
      <c r="F52" s="36">
        <f t="shared" si="22"/>
        <v>0</v>
      </c>
      <c r="G52" s="2"/>
      <c r="H52" s="2" t="str">
        <f>IFERROR(VLOOKUP(RIGHT(G52,LEN(G52)-2),'cards-dc.json'!$C:$E,3,FALSE),"")</f>
        <v/>
      </c>
      <c r="J52" s="36">
        <f t="shared" si="23"/>
        <v>0</v>
      </c>
      <c r="K52" s="2"/>
      <c r="L52" s="2" t="str">
        <f>IFERROR(VLOOKUP(RIGHT(K52,LEN(K52)-2),'cards-dc.json'!$C:$E,3,FALSE),"")</f>
        <v/>
      </c>
      <c r="N52" s="36">
        <f t="shared" si="24"/>
        <v>0</v>
      </c>
      <c r="O52" s="2"/>
      <c r="P52" s="2" t="str">
        <f>IFERROR(VLOOKUP(RIGHT(O52,LEN(O52)-2),'cards-dc.json'!$C:$E,3,FALSE),"")</f>
        <v/>
      </c>
      <c r="R52" s="36">
        <f t="shared" si="25"/>
        <v>0</v>
      </c>
      <c r="S52" s="2"/>
      <c r="T52" s="2" t="str">
        <f>IFERROR(VLOOKUP(RIGHT(S52,LEN(S52)-2),'cards-dc.json'!$C:$E,3,FALSE),"")</f>
        <v/>
      </c>
      <c r="V52" s="36">
        <f t="shared" si="26"/>
        <v>0</v>
      </c>
      <c r="W52" s="2"/>
      <c r="X52" s="2" t="str">
        <f>IFERROR(VLOOKUP(RIGHT(W52,LEN(W52)-2),'cards-dc.json'!$C:$E,3,FALSE),"")</f>
        <v/>
      </c>
      <c r="Z52" s="36">
        <f t="shared" si="27"/>
        <v>0</v>
      </c>
      <c r="AA52" s="2"/>
      <c r="AB52" s="2" t="str">
        <f>IFERROR(VLOOKUP(RIGHT(AA52,LEN(AA52)-2),'cards-dc.json'!$C:$E,3,FALSE),"")</f>
        <v/>
      </c>
    </row>
    <row r="53" spans="2:28" x14ac:dyDescent="0.25">
      <c r="B53" s="36">
        <f t="shared" si="21"/>
        <v>0</v>
      </c>
      <c r="C53" s="2"/>
      <c r="D53" s="2" t="str">
        <f>IFERROR(VLOOKUP(RIGHT(C53,LEN(C53)-2),'cards-dc.json'!$C:$E,3,FALSE),"")</f>
        <v/>
      </c>
      <c r="F53" s="36">
        <f t="shared" si="22"/>
        <v>0</v>
      </c>
      <c r="G53" s="2"/>
      <c r="H53" s="2" t="str">
        <f>IFERROR(VLOOKUP(RIGHT(G53,LEN(G53)-2),'cards-dc.json'!$C:$E,3,FALSE),"")</f>
        <v/>
      </c>
      <c r="J53" s="36">
        <f t="shared" si="23"/>
        <v>0</v>
      </c>
      <c r="K53" s="2"/>
      <c r="L53" s="2" t="str">
        <f>IFERROR(VLOOKUP(RIGHT(K53,LEN(K53)-2),'cards-dc.json'!$C:$E,3,FALSE),"")</f>
        <v/>
      </c>
      <c r="N53" s="36">
        <f t="shared" si="24"/>
        <v>0</v>
      </c>
      <c r="O53" s="2"/>
      <c r="P53" s="2" t="str">
        <f>IFERROR(VLOOKUP(RIGHT(O53,LEN(O53)-2),'cards-dc.json'!$C:$E,3,FALSE),"")</f>
        <v/>
      </c>
      <c r="R53" s="36">
        <f t="shared" si="25"/>
        <v>0</v>
      </c>
      <c r="S53" s="2"/>
      <c r="T53" s="2" t="str">
        <f>IFERROR(VLOOKUP(RIGHT(S53,LEN(S53)-2),'cards-dc.json'!$C:$E,3,FALSE),"")</f>
        <v/>
      </c>
      <c r="V53" s="36">
        <f t="shared" si="26"/>
        <v>0</v>
      </c>
      <c r="W53" s="2"/>
      <c r="X53" s="2" t="str">
        <f>IFERROR(VLOOKUP(RIGHT(W53,LEN(W53)-2),'cards-dc.json'!$C:$E,3,FALSE),"")</f>
        <v/>
      </c>
      <c r="Z53" s="36">
        <f t="shared" si="27"/>
        <v>0</v>
      </c>
      <c r="AA53" s="2"/>
      <c r="AB53" s="2" t="str">
        <f>IFERROR(VLOOKUP(RIGHT(AA53,LEN(AA53)-2),'cards-dc.json'!$C:$E,3,FALSE),"")</f>
        <v/>
      </c>
    </row>
    <row r="54" spans="2:28" x14ac:dyDescent="0.25">
      <c r="B54" s="36">
        <f t="shared" si="21"/>
        <v>0</v>
      </c>
      <c r="C54" s="2"/>
      <c r="D54" s="2" t="str">
        <f>IFERROR(VLOOKUP(RIGHT(C54,LEN(C54)-2),'cards-dc.json'!$C:$E,3,FALSE),"")</f>
        <v/>
      </c>
      <c r="F54" s="36">
        <f t="shared" si="22"/>
        <v>0</v>
      </c>
      <c r="G54" s="2"/>
      <c r="H54" s="2" t="str">
        <f>IFERROR(VLOOKUP(RIGHT(G54,LEN(G54)-2),'cards-dc.json'!$C:$E,3,FALSE),"")</f>
        <v/>
      </c>
      <c r="J54" s="36">
        <f t="shared" si="23"/>
        <v>0</v>
      </c>
      <c r="K54" s="2"/>
      <c r="L54" s="2" t="str">
        <f>IFERROR(VLOOKUP(RIGHT(K54,LEN(K54)-2),'cards-dc.json'!$C:$E,3,FALSE),"")</f>
        <v/>
      </c>
      <c r="N54" s="36">
        <f t="shared" si="24"/>
        <v>0</v>
      </c>
      <c r="O54" s="2"/>
      <c r="P54" s="2" t="str">
        <f>IFERROR(VLOOKUP(RIGHT(O54,LEN(O54)-2),'cards-dc.json'!$C:$E,3,FALSE),"")</f>
        <v/>
      </c>
      <c r="R54" s="36">
        <f t="shared" si="25"/>
        <v>0</v>
      </c>
      <c r="S54" s="2"/>
      <c r="T54" s="2" t="str">
        <f>IFERROR(VLOOKUP(RIGHT(S54,LEN(S54)-2),'cards-dc.json'!$C:$E,3,FALSE),"")</f>
        <v/>
      </c>
      <c r="V54" s="36">
        <f t="shared" si="26"/>
        <v>0</v>
      </c>
      <c r="W54" s="2"/>
      <c r="X54" s="2" t="str">
        <f>IFERROR(VLOOKUP(RIGHT(W54,LEN(W54)-2),'cards-dc.json'!$C:$E,3,FALSE),"")</f>
        <v/>
      </c>
      <c r="Z54" s="36">
        <f t="shared" si="27"/>
        <v>0</v>
      </c>
      <c r="AA54" s="2"/>
      <c r="AB54" s="2" t="str">
        <f>IFERROR(VLOOKUP(RIGHT(AA54,LEN(AA54)-2),'cards-dc.json'!$C:$E,3,FALSE),"")</f>
        <v/>
      </c>
    </row>
    <row r="55" spans="2:28" x14ac:dyDescent="0.25">
      <c r="B55" s="36">
        <f t="shared" si="21"/>
        <v>0</v>
      </c>
      <c r="C55" s="2"/>
      <c r="D55" s="2" t="str">
        <f>IFERROR(VLOOKUP(RIGHT(C55,LEN(C55)-2),'cards-dc.json'!$C:$E,3,FALSE),"")</f>
        <v/>
      </c>
      <c r="F55" s="36">
        <f t="shared" si="22"/>
        <v>0</v>
      </c>
      <c r="G55" s="2"/>
      <c r="H55" s="2" t="str">
        <f>IFERROR(VLOOKUP(RIGHT(G55,LEN(G55)-2),'cards-dc.json'!$C:$E,3,FALSE),"")</f>
        <v/>
      </c>
      <c r="J55" s="36">
        <f t="shared" si="23"/>
        <v>0</v>
      </c>
      <c r="K55" s="2"/>
      <c r="L55" s="2" t="str">
        <f>IFERROR(VLOOKUP(RIGHT(K55,LEN(K55)-2),'cards-dc.json'!$C:$E,3,FALSE),"")</f>
        <v/>
      </c>
      <c r="N55" s="36">
        <f t="shared" si="24"/>
        <v>0</v>
      </c>
      <c r="O55" s="2"/>
      <c r="P55" s="2" t="str">
        <f>IFERROR(VLOOKUP(RIGHT(O55,LEN(O55)-2),'cards-dc.json'!$C:$E,3,FALSE),"")</f>
        <v/>
      </c>
      <c r="R55" s="36">
        <f t="shared" si="25"/>
        <v>0</v>
      </c>
      <c r="S55" s="2"/>
      <c r="T55" s="2" t="str">
        <f>IFERROR(VLOOKUP(RIGHT(S55,LEN(S55)-2),'cards-dc.json'!$C:$E,3,FALSE),"")</f>
        <v/>
      </c>
      <c r="V55" s="36">
        <f t="shared" si="26"/>
        <v>0</v>
      </c>
      <c r="W55" s="2"/>
      <c r="X55" s="2" t="str">
        <f>IFERROR(VLOOKUP(RIGHT(W55,LEN(W55)-2),'cards-dc.json'!$C:$E,3,FALSE),"")</f>
        <v/>
      </c>
      <c r="Z55" s="36">
        <f t="shared" si="27"/>
        <v>0</v>
      </c>
      <c r="AA55" s="2"/>
      <c r="AB55" s="2" t="str">
        <f>IFERROR(VLOOKUP(RIGHT(AA55,LEN(AA55)-2),'cards-dc.json'!$C:$E,3,FALSE),"")</f>
        <v/>
      </c>
    </row>
    <row r="56" spans="2:28" x14ac:dyDescent="0.25">
      <c r="B56" s="36">
        <f t="shared" si="21"/>
        <v>0</v>
      </c>
      <c r="C56" s="2"/>
      <c r="D56" s="2" t="str">
        <f>IFERROR(VLOOKUP(RIGHT(C56,LEN(C56)-2),'cards-dc.json'!$C:$E,3,FALSE),"")</f>
        <v/>
      </c>
      <c r="F56" s="36">
        <f t="shared" si="22"/>
        <v>0</v>
      </c>
      <c r="G56" s="2"/>
      <c r="H56" s="2" t="str">
        <f>IFERROR(VLOOKUP(RIGHT(G56,LEN(G56)-2),'cards-dc.json'!$C:$E,3,FALSE),"")</f>
        <v/>
      </c>
      <c r="J56" s="36">
        <f t="shared" si="23"/>
        <v>0</v>
      </c>
      <c r="K56" s="2"/>
      <c r="L56" s="2" t="str">
        <f>IFERROR(VLOOKUP(RIGHT(K56,LEN(K56)-2),'cards-dc.json'!$C:$E,3,FALSE),"")</f>
        <v/>
      </c>
      <c r="N56" s="36">
        <f t="shared" si="24"/>
        <v>0</v>
      </c>
      <c r="O56" s="2"/>
      <c r="P56" s="2" t="str">
        <f>IFERROR(VLOOKUP(RIGHT(O56,LEN(O56)-2),'cards-dc.json'!$C:$E,3,FALSE),"")</f>
        <v/>
      </c>
      <c r="R56" s="36">
        <f t="shared" si="25"/>
        <v>0</v>
      </c>
      <c r="S56" s="2"/>
      <c r="T56" s="2" t="str">
        <f>IFERROR(VLOOKUP(RIGHT(S56,LEN(S56)-2),'cards-dc.json'!$C:$E,3,FALSE),"")</f>
        <v/>
      </c>
      <c r="V56" s="36">
        <f t="shared" si="26"/>
        <v>0</v>
      </c>
      <c r="W56" s="2"/>
      <c r="X56" s="2" t="str">
        <f>IFERROR(VLOOKUP(RIGHT(W56,LEN(W56)-2),'cards-dc.json'!$C:$E,3,FALSE),"")</f>
        <v/>
      </c>
      <c r="Z56" s="36">
        <f t="shared" si="27"/>
        <v>0</v>
      </c>
      <c r="AA56" s="2"/>
      <c r="AB56" s="2" t="str">
        <f>IFERROR(VLOOKUP(RIGHT(AA56,LEN(AA56)-2),'cards-dc.json'!$C:$E,3,FALSE),"")</f>
        <v/>
      </c>
    </row>
    <row r="57" spans="2:28" x14ac:dyDescent="0.25">
      <c r="B57" s="36">
        <f t="shared" si="21"/>
        <v>0</v>
      </c>
      <c r="C57" s="2"/>
      <c r="D57" s="2" t="str">
        <f>IFERROR(VLOOKUP(RIGHT(C57,LEN(C57)-2),'cards-dc.json'!$C:$E,3,FALSE),"")</f>
        <v/>
      </c>
      <c r="F57" s="36">
        <f t="shared" si="22"/>
        <v>0</v>
      </c>
      <c r="G57" s="2"/>
      <c r="H57" s="2" t="str">
        <f>IFERROR(VLOOKUP(RIGHT(G57,LEN(G57)-2),'cards-dc.json'!$C:$E,3,FALSE),"")</f>
        <v/>
      </c>
      <c r="J57" s="36">
        <f t="shared" si="23"/>
        <v>0</v>
      </c>
      <c r="K57" s="2"/>
      <c r="L57" s="2" t="str">
        <f>IFERROR(VLOOKUP(RIGHT(K57,LEN(K57)-2),'cards-dc.json'!$C:$E,3,FALSE),"")</f>
        <v/>
      </c>
      <c r="N57" s="36">
        <f t="shared" si="24"/>
        <v>0</v>
      </c>
      <c r="O57" s="2"/>
      <c r="P57" s="2" t="str">
        <f>IFERROR(VLOOKUP(RIGHT(O57,LEN(O57)-2),'cards-dc.json'!$C:$E,3,FALSE),"")</f>
        <v/>
      </c>
      <c r="R57" s="36">
        <f t="shared" si="25"/>
        <v>0</v>
      </c>
      <c r="S57" s="2"/>
      <c r="T57" s="2" t="str">
        <f>IFERROR(VLOOKUP(RIGHT(S57,LEN(S57)-2),'cards-dc.json'!$C:$E,3,FALSE),"")</f>
        <v/>
      </c>
      <c r="V57" s="36">
        <f t="shared" si="26"/>
        <v>0</v>
      </c>
      <c r="W57" s="2"/>
      <c r="X57" s="2" t="str">
        <f>IFERROR(VLOOKUP(RIGHT(W57,LEN(W57)-2),'cards-dc.json'!$C:$E,3,FALSE),"")</f>
        <v/>
      </c>
      <c r="Z57" s="36">
        <f t="shared" si="27"/>
        <v>0</v>
      </c>
      <c r="AA57" s="2"/>
      <c r="AB57" s="2" t="str">
        <f>IFERROR(VLOOKUP(RIGHT(AA57,LEN(AA57)-2),'cards-dc.json'!$C:$E,3,FALSE),"")</f>
        <v/>
      </c>
    </row>
    <row r="58" spans="2:28" x14ac:dyDescent="0.25">
      <c r="B58" s="36">
        <f t="shared" si="21"/>
        <v>0</v>
      </c>
      <c r="C58" s="2"/>
      <c r="D58" s="2" t="str">
        <f>IFERROR(VLOOKUP(RIGHT(C58,LEN(C58)-2),'cards-dc.json'!$C:$E,3,FALSE),"")</f>
        <v/>
      </c>
      <c r="F58" s="36">
        <f t="shared" si="22"/>
        <v>0</v>
      </c>
      <c r="G58" s="2"/>
      <c r="H58" s="2" t="str">
        <f>IFERROR(VLOOKUP(RIGHT(G58,LEN(G58)-2),'cards-dc.json'!$C:$E,3,FALSE),"")</f>
        <v/>
      </c>
      <c r="J58" s="36">
        <f t="shared" si="23"/>
        <v>0</v>
      </c>
      <c r="K58" s="2"/>
      <c r="L58" s="2" t="str">
        <f>IFERROR(VLOOKUP(RIGHT(K58,LEN(K58)-2),'cards-dc.json'!$C:$E,3,FALSE),"")</f>
        <v/>
      </c>
      <c r="N58" s="36">
        <f t="shared" si="24"/>
        <v>0</v>
      </c>
      <c r="O58" s="2"/>
      <c r="P58" s="2" t="str">
        <f>IFERROR(VLOOKUP(RIGHT(O58,LEN(O58)-2),'cards-dc.json'!$C:$E,3,FALSE),"")</f>
        <v/>
      </c>
      <c r="R58" s="36">
        <f t="shared" si="25"/>
        <v>0</v>
      </c>
      <c r="S58" s="2"/>
      <c r="T58" s="2" t="str">
        <f>IFERROR(VLOOKUP(RIGHT(S58,LEN(S58)-2),'cards-dc.json'!$C:$E,3,FALSE),"")</f>
        <v/>
      </c>
      <c r="V58" s="36">
        <f t="shared" si="26"/>
        <v>0</v>
      </c>
      <c r="W58" s="2"/>
      <c r="X58" s="2" t="str">
        <f>IFERROR(VLOOKUP(RIGHT(W58,LEN(W58)-2),'cards-dc.json'!$C:$E,3,FALSE),"")</f>
        <v/>
      </c>
      <c r="Z58" s="36">
        <f t="shared" si="27"/>
        <v>0</v>
      </c>
      <c r="AA58" s="2"/>
      <c r="AB58" s="2" t="str">
        <f>IFERROR(VLOOKUP(RIGHT(AA58,LEN(AA58)-2),'cards-dc.json'!$C:$E,3,FALSE),"")</f>
        <v/>
      </c>
    </row>
    <row r="59" spans="2:28" x14ac:dyDescent="0.25">
      <c r="B59" s="36">
        <f t="shared" si="21"/>
        <v>0</v>
      </c>
      <c r="C59" s="2"/>
      <c r="D59" s="2" t="str">
        <f>IFERROR(VLOOKUP(RIGHT(C59,LEN(C59)-2),'cards-dc.json'!$C:$E,3,FALSE),"")</f>
        <v/>
      </c>
      <c r="F59" s="36">
        <f t="shared" si="22"/>
        <v>0</v>
      </c>
      <c r="G59" s="2"/>
      <c r="H59" s="2" t="str">
        <f>IFERROR(VLOOKUP(RIGHT(G59,LEN(G59)-2),'cards-dc.json'!$C:$E,3,FALSE),"")</f>
        <v/>
      </c>
      <c r="J59" s="36">
        <f t="shared" si="23"/>
        <v>0</v>
      </c>
      <c r="K59" s="2"/>
      <c r="L59" s="2" t="str">
        <f>IFERROR(VLOOKUP(RIGHT(K59,LEN(K59)-2),'cards-dc.json'!$C:$E,3,FALSE),"")</f>
        <v/>
      </c>
      <c r="N59" s="36">
        <f t="shared" si="24"/>
        <v>0</v>
      </c>
      <c r="O59" s="2"/>
      <c r="P59" s="2" t="str">
        <f>IFERROR(VLOOKUP(RIGHT(O59,LEN(O59)-2),'cards-dc.json'!$C:$E,3,FALSE),"")</f>
        <v/>
      </c>
      <c r="R59" s="36">
        <f t="shared" si="25"/>
        <v>0</v>
      </c>
      <c r="S59" s="2"/>
      <c r="T59" s="2" t="str">
        <f>IFERROR(VLOOKUP(RIGHT(S59,LEN(S59)-2),'cards-dc.json'!$C:$E,3,FALSE),"")</f>
        <v/>
      </c>
      <c r="V59" s="36">
        <f t="shared" si="26"/>
        <v>0</v>
      </c>
      <c r="W59" s="2"/>
      <c r="X59" s="2" t="str">
        <f>IFERROR(VLOOKUP(RIGHT(W59,LEN(W59)-2),'cards-dc.json'!$C:$E,3,FALSE),"")</f>
        <v/>
      </c>
      <c r="Z59" s="36">
        <f t="shared" si="27"/>
        <v>0</v>
      </c>
      <c r="AA59" s="2"/>
      <c r="AB59" s="2" t="str">
        <f>IFERROR(VLOOKUP(RIGHT(AA59,LEN(AA59)-2),'cards-dc.json'!$C:$E,3,FALSE),"")</f>
        <v/>
      </c>
    </row>
    <row r="60" spans="2:28" x14ac:dyDescent="0.25">
      <c r="B60" s="36">
        <f t="shared" si="21"/>
        <v>0</v>
      </c>
      <c r="C60" s="2"/>
      <c r="D60" s="2" t="str">
        <f>IFERROR(VLOOKUP(RIGHT(C60,LEN(C60)-2),'cards-dc.json'!$C:$E,3,FALSE),"")</f>
        <v/>
      </c>
      <c r="F60" s="36">
        <f t="shared" si="22"/>
        <v>0</v>
      </c>
      <c r="G60" s="2"/>
      <c r="H60" s="2" t="str">
        <f>IFERROR(VLOOKUP(RIGHT(G60,LEN(G60)-2),'cards-dc.json'!$C:$E,3,FALSE),"")</f>
        <v/>
      </c>
      <c r="J60" s="36">
        <f t="shared" si="23"/>
        <v>0</v>
      </c>
      <c r="K60" s="2"/>
      <c r="L60" s="2" t="str">
        <f>IFERROR(VLOOKUP(RIGHT(K60,LEN(K60)-2),'cards-dc.json'!$C:$E,3,FALSE),"")</f>
        <v/>
      </c>
      <c r="N60" s="36">
        <f t="shared" si="24"/>
        <v>0</v>
      </c>
      <c r="O60" s="2"/>
      <c r="P60" s="2" t="str">
        <f>IFERROR(VLOOKUP(RIGHT(O60,LEN(O60)-2),'cards-dc.json'!$C:$E,3,FALSE),"")</f>
        <v/>
      </c>
      <c r="R60" s="36">
        <f t="shared" si="25"/>
        <v>0</v>
      </c>
      <c r="S60" s="2"/>
      <c r="T60" s="2" t="str">
        <f>IFERROR(VLOOKUP(RIGHT(S60,LEN(S60)-2),'cards-dc.json'!$C:$E,3,FALSE),"")</f>
        <v/>
      </c>
      <c r="V60" s="36">
        <f t="shared" si="26"/>
        <v>0</v>
      </c>
      <c r="W60" s="2"/>
      <c r="X60" s="2" t="str">
        <f>IFERROR(VLOOKUP(RIGHT(W60,LEN(W60)-2),'cards-dc.json'!$C:$E,3,FALSE),"")</f>
        <v/>
      </c>
      <c r="Z60" s="36">
        <f t="shared" si="27"/>
        <v>0</v>
      </c>
      <c r="AA60" s="2"/>
      <c r="AB60" s="2" t="str">
        <f>IFERROR(VLOOKUP(RIGHT(AA60,LEN(AA60)-2),'cards-dc.json'!$C:$E,3,FALSE),"")</f>
        <v/>
      </c>
    </row>
    <row r="61" spans="2:28" x14ac:dyDescent="0.25">
      <c r="B61" s="36">
        <f t="shared" si="21"/>
        <v>0</v>
      </c>
      <c r="C61" s="2"/>
      <c r="D61" s="2" t="str">
        <f>IFERROR(VLOOKUP(RIGHT(C61,LEN(C61)-2),'cards-dc.json'!$C:$E,3,FALSE),"")</f>
        <v/>
      </c>
      <c r="F61" s="36">
        <f t="shared" si="22"/>
        <v>0</v>
      </c>
      <c r="G61" s="2"/>
      <c r="H61" s="2" t="str">
        <f>IFERROR(VLOOKUP(RIGHT(G61,LEN(G61)-2),'cards-dc.json'!$C:$E,3,FALSE),"")</f>
        <v/>
      </c>
      <c r="J61" s="36">
        <f t="shared" si="23"/>
        <v>0</v>
      </c>
      <c r="K61" s="2"/>
      <c r="L61" s="2" t="str">
        <f>IFERROR(VLOOKUP(RIGHT(K61,LEN(K61)-2),'cards-dc.json'!$C:$E,3,FALSE),"")</f>
        <v/>
      </c>
      <c r="N61" s="36">
        <f t="shared" si="24"/>
        <v>0</v>
      </c>
      <c r="O61" s="2"/>
      <c r="P61" s="2" t="str">
        <f>IFERROR(VLOOKUP(RIGHT(O61,LEN(O61)-2),'cards-dc.json'!$C:$E,3,FALSE),"")</f>
        <v/>
      </c>
      <c r="R61" s="36">
        <f t="shared" si="25"/>
        <v>0</v>
      </c>
      <c r="S61" s="2"/>
      <c r="T61" s="2" t="str">
        <f>IFERROR(VLOOKUP(RIGHT(S61,LEN(S61)-2),'cards-dc.json'!$C:$E,3,FALSE),"")</f>
        <v/>
      </c>
      <c r="V61" s="36">
        <f t="shared" si="26"/>
        <v>0</v>
      </c>
      <c r="W61" s="2"/>
      <c r="X61" s="2" t="str">
        <f>IFERROR(VLOOKUP(RIGHT(W61,LEN(W61)-2),'cards-dc.json'!$C:$E,3,FALSE),"")</f>
        <v/>
      </c>
      <c r="Z61" s="36">
        <f t="shared" si="27"/>
        <v>0</v>
      </c>
      <c r="AA61" s="2"/>
      <c r="AB61" s="2" t="str">
        <f>IFERROR(VLOOKUP(RIGHT(AA61,LEN(AA61)-2),'cards-dc.json'!$C:$E,3,FALSE),"")</f>
        <v/>
      </c>
    </row>
    <row r="62" spans="2:28" x14ac:dyDescent="0.25">
      <c r="B62" s="36">
        <f t="shared" si="21"/>
        <v>0</v>
      </c>
      <c r="C62" s="2"/>
      <c r="D62" s="2" t="str">
        <f>IFERROR(VLOOKUP(RIGHT(C62,LEN(C62)-2),'cards-dc.json'!$C:$E,3,FALSE),"")</f>
        <v/>
      </c>
      <c r="F62" s="36">
        <f t="shared" si="22"/>
        <v>0</v>
      </c>
      <c r="G62" s="2"/>
      <c r="H62" s="2" t="str">
        <f>IFERROR(VLOOKUP(RIGHT(G62,LEN(G62)-2),'cards-dc.json'!$C:$E,3,FALSE),"")</f>
        <v/>
      </c>
      <c r="J62" s="36">
        <f t="shared" si="23"/>
        <v>0</v>
      </c>
      <c r="K62" s="2"/>
      <c r="L62" s="2" t="str">
        <f>IFERROR(VLOOKUP(RIGHT(K62,LEN(K62)-2),'cards-dc.json'!$C:$E,3,FALSE),"")</f>
        <v/>
      </c>
      <c r="N62" s="36">
        <f t="shared" si="24"/>
        <v>0</v>
      </c>
      <c r="O62" s="2"/>
      <c r="P62" s="2" t="str">
        <f>IFERROR(VLOOKUP(RIGHT(O62,LEN(O62)-2),'cards-dc.json'!$C:$E,3,FALSE),"")</f>
        <v/>
      </c>
      <c r="R62" s="36">
        <f t="shared" si="25"/>
        <v>0</v>
      </c>
      <c r="S62" s="2"/>
      <c r="T62" s="2" t="str">
        <f>IFERROR(VLOOKUP(RIGHT(S62,LEN(S62)-2),'cards-dc.json'!$C:$E,3,FALSE),"")</f>
        <v/>
      </c>
      <c r="V62" s="36">
        <f t="shared" si="26"/>
        <v>0</v>
      </c>
      <c r="W62" s="2"/>
      <c r="X62" s="2" t="str">
        <f>IFERROR(VLOOKUP(RIGHT(W62,LEN(W62)-2),'cards-dc.json'!$C:$E,3,FALSE),"")</f>
        <v/>
      </c>
      <c r="Z62" s="36">
        <f t="shared" si="27"/>
        <v>0</v>
      </c>
      <c r="AA62" s="2"/>
      <c r="AB62" s="2" t="str">
        <f>IFERROR(VLOOKUP(RIGHT(AA62,LEN(AA62)-2),'cards-dc.json'!$C:$E,3,FALSE),"")</f>
        <v/>
      </c>
    </row>
    <row r="63" spans="2:28" x14ac:dyDescent="0.25">
      <c r="B63" s="36">
        <f t="shared" si="21"/>
        <v>0</v>
      </c>
      <c r="C63" s="2"/>
      <c r="D63" s="2" t="str">
        <f>IFERROR(VLOOKUP(RIGHT(C63,LEN(C63)-2),'cards-dc.json'!$C:$E,3,FALSE),"")</f>
        <v/>
      </c>
      <c r="F63" s="36">
        <f t="shared" si="22"/>
        <v>0</v>
      </c>
      <c r="G63" s="2"/>
      <c r="H63" s="2" t="str">
        <f>IFERROR(VLOOKUP(RIGHT(G63,LEN(G63)-2),'cards-dc.json'!$C:$E,3,FALSE),"")</f>
        <v/>
      </c>
      <c r="J63" s="36">
        <f t="shared" si="23"/>
        <v>0</v>
      </c>
      <c r="K63" s="2"/>
      <c r="L63" s="2" t="str">
        <f>IFERROR(VLOOKUP(RIGHT(K63,LEN(K63)-2),'cards-dc.json'!$C:$E,3,FALSE),"")</f>
        <v/>
      </c>
      <c r="N63" s="36">
        <f t="shared" si="24"/>
        <v>0</v>
      </c>
      <c r="O63" s="2"/>
      <c r="P63" s="2" t="str">
        <f>IFERROR(VLOOKUP(RIGHT(O63,LEN(O63)-2),'cards-dc.json'!$C:$E,3,FALSE),"")</f>
        <v/>
      </c>
      <c r="R63" s="36">
        <f t="shared" si="25"/>
        <v>0</v>
      </c>
      <c r="S63" s="2"/>
      <c r="T63" s="2" t="str">
        <f>IFERROR(VLOOKUP(RIGHT(S63,LEN(S63)-2),'cards-dc.json'!$C:$E,3,FALSE),"")</f>
        <v/>
      </c>
      <c r="V63" s="36">
        <f t="shared" si="26"/>
        <v>0</v>
      </c>
      <c r="W63" s="2"/>
      <c r="X63" s="2" t="str">
        <f>IFERROR(VLOOKUP(RIGHT(W63,LEN(W63)-2),'cards-dc.json'!$C:$E,3,FALSE),"")</f>
        <v/>
      </c>
      <c r="Z63" s="36">
        <f t="shared" si="27"/>
        <v>0</v>
      </c>
      <c r="AA63" s="2"/>
      <c r="AB63" s="2" t="str">
        <f>IFERROR(VLOOKUP(RIGHT(AA63,LEN(AA63)-2),'cards-dc.json'!$C:$E,3,FALSE),"")</f>
        <v/>
      </c>
    </row>
    <row r="64" spans="2:28" x14ac:dyDescent="0.25">
      <c r="B64" s="36">
        <f t="shared" si="21"/>
        <v>0</v>
      </c>
      <c r="C64" s="2"/>
      <c r="D64" s="2" t="str">
        <f>IFERROR(VLOOKUP(RIGHT(C64,LEN(C64)-2),'cards-dc.json'!$C:$E,3,FALSE),"")</f>
        <v/>
      </c>
      <c r="F64" s="36">
        <f t="shared" si="22"/>
        <v>0</v>
      </c>
      <c r="G64" s="2"/>
      <c r="H64" s="2" t="str">
        <f>IFERROR(VLOOKUP(RIGHT(G64,LEN(G64)-2),'cards-dc.json'!$C:$E,3,FALSE),"")</f>
        <v/>
      </c>
      <c r="J64" s="36">
        <f t="shared" si="23"/>
        <v>0</v>
      </c>
      <c r="K64" s="2"/>
      <c r="L64" s="2" t="str">
        <f>IFERROR(VLOOKUP(RIGHT(K64,LEN(K64)-2),'cards-dc.json'!$C:$E,3,FALSE),"")</f>
        <v/>
      </c>
      <c r="N64" s="36">
        <f t="shared" si="24"/>
        <v>0</v>
      </c>
      <c r="O64" s="2"/>
      <c r="P64" s="2" t="str">
        <f>IFERROR(VLOOKUP(RIGHT(O64,LEN(O64)-2),'cards-dc.json'!$C:$E,3,FALSE),"")</f>
        <v/>
      </c>
      <c r="R64" s="36">
        <f t="shared" si="25"/>
        <v>0</v>
      </c>
      <c r="S64" s="2"/>
      <c r="T64" s="2" t="str">
        <f>IFERROR(VLOOKUP(RIGHT(S64,LEN(S64)-2),'cards-dc.json'!$C:$E,3,FALSE),"")</f>
        <v/>
      </c>
      <c r="V64" s="36">
        <f t="shared" si="26"/>
        <v>0</v>
      </c>
      <c r="W64" s="2"/>
      <c r="X64" s="2" t="str">
        <f>IFERROR(VLOOKUP(RIGHT(W64,LEN(W64)-2),'cards-dc.json'!$C:$E,3,FALSE),"")</f>
        <v/>
      </c>
      <c r="Z64" s="36">
        <f t="shared" si="27"/>
        <v>0</v>
      </c>
      <c r="AA64" s="2"/>
      <c r="AB64" s="2" t="str">
        <f>IFERROR(VLOOKUP(RIGHT(AA64,LEN(AA64)-2),'cards-dc.json'!$C:$E,3,FALSE),"")</f>
        <v/>
      </c>
    </row>
    <row r="65" spans="2:28" x14ac:dyDescent="0.25">
      <c r="B65" s="36">
        <f t="shared" si="21"/>
        <v>0</v>
      </c>
      <c r="C65" s="2"/>
      <c r="D65" s="2" t="str">
        <f>IFERROR(VLOOKUP(RIGHT(C65,LEN(C65)-2),'cards-dc.json'!$C:$E,3,FALSE),"")</f>
        <v/>
      </c>
      <c r="F65" s="36">
        <f t="shared" si="22"/>
        <v>0</v>
      </c>
      <c r="G65" s="2"/>
      <c r="H65" s="2" t="str">
        <f>IFERROR(VLOOKUP(RIGHT(G65,LEN(G65)-2),'cards-dc.json'!$C:$E,3,FALSE),"")</f>
        <v/>
      </c>
      <c r="J65" s="36">
        <f t="shared" si="23"/>
        <v>0</v>
      </c>
      <c r="K65" s="2"/>
      <c r="L65" s="2" t="str">
        <f>IFERROR(VLOOKUP(RIGHT(K65,LEN(K65)-2),'cards-dc.json'!$C:$E,3,FALSE),"")</f>
        <v/>
      </c>
      <c r="N65" s="36">
        <f t="shared" si="24"/>
        <v>0</v>
      </c>
      <c r="O65" s="2"/>
      <c r="P65" s="2" t="str">
        <f>IFERROR(VLOOKUP(RIGHT(O65,LEN(O65)-2),'cards-dc.json'!$C:$E,3,FALSE),"")</f>
        <v/>
      </c>
      <c r="R65" s="36">
        <f t="shared" si="25"/>
        <v>0</v>
      </c>
      <c r="S65" s="2"/>
      <c r="T65" s="2" t="str">
        <f>IFERROR(VLOOKUP(RIGHT(S65,LEN(S65)-2),'cards-dc.json'!$C:$E,3,FALSE),"")</f>
        <v/>
      </c>
      <c r="V65" s="36">
        <f t="shared" si="26"/>
        <v>0</v>
      </c>
      <c r="W65" s="2"/>
      <c r="X65" s="2" t="str">
        <f>IFERROR(VLOOKUP(RIGHT(W65,LEN(W65)-2),'cards-dc.json'!$C:$E,3,FALSE),"")</f>
        <v/>
      </c>
      <c r="Z65" s="36">
        <f t="shared" si="27"/>
        <v>0</v>
      </c>
      <c r="AA65" s="2"/>
      <c r="AB65" s="2" t="str">
        <f>IFERROR(VLOOKUP(RIGHT(AA65,LEN(AA65)-2),'cards-dc.json'!$C:$E,3,FALSE),"")</f>
        <v/>
      </c>
    </row>
    <row r="66" spans="2:28" x14ac:dyDescent="0.25">
      <c r="B66" s="36">
        <f t="shared" si="21"/>
        <v>0</v>
      </c>
      <c r="C66" s="2"/>
      <c r="D66" s="2" t="str">
        <f>IFERROR(VLOOKUP(RIGHT(C66,LEN(C66)-2),'cards-dc.json'!$C:$E,3,FALSE),"")</f>
        <v/>
      </c>
      <c r="F66" s="36">
        <f t="shared" si="22"/>
        <v>0</v>
      </c>
      <c r="G66" s="2"/>
      <c r="H66" s="2" t="str">
        <f>IFERROR(VLOOKUP(RIGHT(G66,LEN(G66)-2),'cards-dc.json'!$C:$E,3,FALSE),"")</f>
        <v/>
      </c>
      <c r="J66" s="36">
        <f t="shared" si="23"/>
        <v>0</v>
      </c>
      <c r="K66" s="2"/>
      <c r="L66" s="2" t="str">
        <f>IFERROR(VLOOKUP(RIGHT(K66,LEN(K66)-2),'cards-dc.json'!$C:$E,3,FALSE),"")</f>
        <v/>
      </c>
      <c r="N66" s="36">
        <f t="shared" si="24"/>
        <v>0</v>
      </c>
      <c r="O66" s="2"/>
      <c r="P66" s="2" t="str">
        <f>IFERROR(VLOOKUP(RIGHT(O66,LEN(O66)-2),'cards-dc.json'!$C:$E,3,FALSE),"")</f>
        <v/>
      </c>
      <c r="R66" s="36">
        <f t="shared" si="25"/>
        <v>0</v>
      </c>
      <c r="S66" s="2"/>
      <c r="T66" s="2" t="str">
        <f>IFERROR(VLOOKUP(RIGHT(S66,LEN(S66)-2),'cards-dc.json'!$C:$E,3,FALSE),"")</f>
        <v/>
      </c>
      <c r="V66" s="36">
        <f t="shared" si="26"/>
        <v>0</v>
      </c>
      <c r="W66" s="2"/>
      <c r="X66" s="2" t="str">
        <f>IFERROR(VLOOKUP(RIGHT(W66,LEN(W66)-2),'cards-dc.json'!$C:$E,3,FALSE),"")</f>
        <v/>
      </c>
      <c r="Z66" s="36">
        <f t="shared" si="27"/>
        <v>0</v>
      </c>
      <c r="AA66" s="2"/>
      <c r="AB66" s="2" t="str">
        <f>IFERROR(VLOOKUP(RIGHT(AA66,LEN(AA66)-2),'cards-dc.json'!$C:$E,3,FALSE),"")</f>
        <v/>
      </c>
    </row>
    <row r="67" spans="2:28" x14ac:dyDescent="0.25">
      <c r="B67" s="36">
        <f t="shared" si="21"/>
        <v>0</v>
      </c>
      <c r="C67" s="2"/>
      <c r="D67" s="2" t="str">
        <f>IFERROR(VLOOKUP(RIGHT(C67,LEN(C67)-2),'cards-dc.json'!$C:$E,3,FALSE),"")</f>
        <v/>
      </c>
      <c r="F67" s="36">
        <f t="shared" si="22"/>
        <v>0</v>
      </c>
      <c r="G67" s="2"/>
      <c r="H67" s="2" t="str">
        <f>IFERROR(VLOOKUP(RIGHT(G67,LEN(G67)-2),'cards-dc.json'!$C:$E,3,FALSE),"")</f>
        <v/>
      </c>
      <c r="J67" s="36">
        <f t="shared" si="23"/>
        <v>0</v>
      </c>
      <c r="K67" s="2"/>
      <c r="L67" s="2" t="str">
        <f>IFERROR(VLOOKUP(RIGHT(K67,LEN(K67)-2),'cards-dc.json'!$C:$E,3,FALSE),"")</f>
        <v/>
      </c>
      <c r="N67" s="36">
        <f t="shared" si="24"/>
        <v>0</v>
      </c>
      <c r="O67" s="2"/>
      <c r="P67" s="2" t="str">
        <f>IFERROR(VLOOKUP(RIGHT(O67,LEN(O67)-2),'cards-dc.json'!$C:$E,3,FALSE),"")</f>
        <v/>
      </c>
      <c r="R67" s="36">
        <f t="shared" si="25"/>
        <v>0</v>
      </c>
      <c r="S67" s="2"/>
      <c r="T67" s="2" t="str">
        <f>IFERROR(VLOOKUP(RIGHT(S67,LEN(S67)-2),'cards-dc.json'!$C:$E,3,FALSE),"")</f>
        <v/>
      </c>
      <c r="V67" s="36">
        <f t="shared" si="26"/>
        <v>0</v>
      </c>
      <c r="W67" s="2"/>
      <c r="X67" s="2" t="str">
        <f>IFERROR(VLOOKUP(RIGHT(W67,LEN(W67)-2),'cards-dc.json'!$C:$E,3,FALSE),"")</f>
        <v/>
      </c>
      <c r="Z67" s="36">
        <f t="shared" si="27"/>
        <v>0</v>
      </c>
      <c r="AA67" s="2"/>
      <c r="AB67" s="2" t="str">
        <f>IFERROR(VLOOKUP(RIGHT(AA67,LEN(AA67)-2),'cards-dc.json'!$C:$E,3,FALSE),"")</f>
        <v/>
      </c>
    </row>
    <row r="68" spans="2:28" x14ac:dyDescent="0.25">
      <c r="B68" s="36">
        <f t="shared" si="21"/>
        <v>0</v>
      </c>
      <c r="C68" s="2"/>
      <c r="D68" s="2" t="str">
        <f>IFERROR(VLOOKUP(RIGHT(C68,LEN(C68)-2),'cards-dc.json'!$C:$E,3,FALSE),"")</f>
        <v/>
      </c>
      <c r="F68" s="36">
        <f t="shared" si="22"/>
        <v>0</v>
      </c>
      <c r="G68" s="2"/>
      <c r="H68" s="2" t="str">
        <f>IFERROR(VLOOKUP(RIGHT(G68,LEN(G68)-2),'cards-dc.json'!$C:$E,3,FALSE),"")</f>
        <v/>
      </c>
      <c r="J68" s="36">
        <f t="shared" si="23"/>
        <v>0</v>
      </c>
      <c r="K68" s="2"/>
      <c r="L68" s="2" t="str">
        <f>IFERROR(VLOOKUP(RIGHT(K68,LEN(K68)-2),'cards-dc.json'!$C:$E,3,FALSE),"")</f>
        <v/>
      </c>
      <c r="N68" s="36">
        <f t="shared" si="24"/>
        <v>0</v>
      </c>
      <c r="O68" s="2"/>
      <c r="P68" s="2" t="str">
        <f>IFERROR(VLOOKUP(RIGHT(O68,LEN(O68)-2),'cards-dc.json'!$C:$E,3,FALSE),"")</f>
        <v/>
      </c>
      <c r="R68" s="36">
        <f t="shared" si="25"/>
        <v>0</v>
      </c>
      <c r="S68" s="2"/>
      <c r="T68" s="2" t="str">
        <f>IFERROR(VLOOKUP(RIGHT(S68,LEN(S68)-2),'cards-dc.json'!$C:$E,3,FALSE),"")</f>
        <v/>
      </c>
      <c r="V68" s="36">
        <f t="shared" si="26"/>
        <v>0</v>
      </c>
      <c r="W68" s="2"/>
      <c r="X68" s="2" t="str">
        <f>IFERROR(VLOOKUP(RIGHT(W68,LEN(W68)-2),'cards-dc.json'!$C:$E,3,FALSE),"")</f>
        <v/>
      </c>
      <c r="Z68" s="36">
        <f t="shared" si="27"/>
        <v>0</v>
      </c>
      <c r="AA68" s="2"/>
      <c r="AB68" s="2" t="str">
        <f>IFERROR(VLOOKUP(RIGHT(AA68,LEN(AA68)-2),'cards-dc.json'!$C:$E,3,FALSE),"")</f>
        <v/>
      </c>
    </row>
    <row r="69" spans="2:28" x14ac:dyDescent="0.25">
      <c r="B69" s="36">
        <f t="shared" si="21"/>
        <v>0</v>
      </c>
      <c r="C69" s="2"/>
      <c r="D69" s="2" t="str">
        <f>IFERROR(VLOOKUP(RIGHT(C69,LEN(C69)-2),'cards-dc.json'!$C:$E,3,FALSE),"")</f>
        <v/>
      </c>
      <c r="F69" s="36">
        <f t="shared" si="22"/>
        <v>0</v>
      </c>
      <c r="G69" s="2"/>
      <c r="H69" s="2" t="str">
        <f>IFERROR(VLOOKUP(RIGHT(G69,LEN(G69)-2),'cards-dc.json'!$C:$E,3,FALSE),"")</f>
        <v/>
      </c>
      <c r="J69" s="36">
        <f t="shared" si="23"/>
        <v>0</v>
      </c>
      <c r="K69" s="2"/>
      <c r="L69" s="2" t="str">
        <f>IFERROR(VLOOKUP(RIGHT(K69,LEN(K69)-2),'cards-dc.json'!$C:$E,3,FALSE),"")</f>
        <v/>
      </c>
      <c r="N69" s="36">
        <f t="shared" si="24"/>
        <v>0</v>
      </c>
      <c r="O69" s="2"/>
      <c r="P69" s="2" t="str">
        <f>IFERROR(VLOOKUP(RIGHT(O69,LEN(O69)-2),'cards-dc.json'!$C:$E,3,FALSE),"")</f>
        <v/>
      </c>
      <c r="R69" s="36">
        <f t="shared" si="25"/>
        <v>0</v>
      </c>
      <c r="S69" s="2"/>
      <c r="T69" s="2" t="str">
        <f>IFERROR(VLOOKUP(RIGHT(S69,LEN(S69)-2),'cards-dc.json'!$C:$E,3,FALSE),"")</f>
        <v/>
      </c>
      <c r="V69" s="36">
        <f t="shared" si="26"/>
        <v>0</v>
      </c>
      <c r="W69" s="2"/>
      <c r="X69" s="2" t="str">
        <f>IFERROR(VLOOKUP(RIGHT(W69,LEN(W69)-2),'cards-dc.json'!$C:$E,3,FALSE),"")</f>
        <v/>
      </c>
      <c r="Z69" s="36">
        <f t="shared" si="27"/>
        <v>0</v>
      </c>
      <c r="AA69" s="2"/>
      <c r="AB69" s="2" t="str">
        <f>IFERROR(VLOOKUP(RIGHT(AA69,LEN(AA69)-2),'cards-dc.json'!$C:$E,3,FALSE),"")</f>
        <v/>
      </c>
    </row>
    <row r="70" spans="2:28" x14ac:dyDescent="0.25">
      <c r="B70" s="36">
        <f t="shared" si="21"/>
        <v>0</v>
      </c>
      <c r="C70" s="2"/>
      <c r="D70" s="2" t="str">
        <f>IFERROR(VLOOKUP(RIGHT(C70,LEN(C70)-2),'cards-dc.json'!$C:$E,3,FALSE),"")</f>
        <v/>
      </c>
      <c r="F70" s="36">
        <f t="shared" si="22"/>
        <v>0</v>
      </c>
      <c r="G70" s="2"/>
      <c r="H70" s="2" t="str">
        <f>IFERROR(VLOOKUP(RIGHT(G70,LEN(G70)-2),'cards-dc.json'!$C:$E,3,FALSE),"")</f>
        <v/>
      </c>
      <c r="J70" s="36">
        <f t="shared" si="23"/>
        <v>0</v>
      </c>
      <c r="K70" s="2"/>
      <c r="L70" s="2" t="str">
        <f>IFERROR(VLOOKUP(RIGHT(K70,LEN(K70)-2),'cards-dc.json'!$C:$E,3,FALSE),"")</f>
        <v/>
      </c>
      <c r="N70" s="36">
        <f t="shared" si="24"/>
        <v>0</v>
      </c>
      <c r="O70" s="2"/>
      <c r="P70" s="2" t="str">
        <f>IFERROR(VLOOKUP(RIGHT(O70,LEN(O70)-2),'cards-dc.json'!$C:$E,3,FALSE),"")</f>
        <v/>
      </c>
      <c r="R70" s="36">
        <f t="shared" si="25"/>
        <v>0</v>
      </c>
      <c r="S70" s="2"/>
      <c r="T70" s="2" t="str">
        <f>IFERROR(VLOOKUP(RIGHT(S70,LEN(S70)-2),'cards-dc.json'!$C:$E,3,FALSE),"")</f>
        <v/>
      </c>
      <c r="V70" s="36">
        <f t="shared" si="26"/>
        <v>0</v>
      </c>
      <c r="W70" s="2"/>
      <c r="X70" s="2" t="str">
        <f>IFERROR(VLOOKUP(RIGHT(W70,LEN(W70)-2),'cards-dc.json'!$C:$E,3,FALSE),"")</f>
        <v/>
      </c>
      <c r="Z70" s="36">
        <f t="shared" si="27"/>
        <v>0</v>
      </c>
      <c r="AA70" s="2"/>
      <c r="AB70" s="2" t="str">
        <f>IFERROR(VLOOKUP(RIGHT(AA70,LEN(AA70)-2),'cards-dc.json'!$C:$E,3,FALSE),"")</f>
        <v/>
      </c>
    </row>
    <row r="71" spans="2:28" x14ac:dyDescent="0.25">
      <c r="B71" s="36">
        <f t="shared" si="21"/>
        <v>0</v>
      </c>
      <c r="C71" s="2"/>
      <c r="D71" s="2" t="str">
        <f>IFERROR(VLOOKUP(RIGHT(C71,LEN(C71)-2),'cards-dc.json'!$C:$E,3,FALSE),"")</f>
        <v/>
      </c>
      <c r="F71" s="36">
        <f t="shared" si="22"/>
        <v>0</v>
      </c>
      <c r="G71" s="2"/>
      <c r="H71" s="2" t="str">
        <f>IFERROR(VLOOKUP(RIGHT(G71,LEN(G71)-2),'cards-dc.json'!$C:$E,3,FALSE),"")</f>
        <v/>
      </c>
      <c r="J71" s="36">
        <f t="shared" si="23"/>
        <v>0</v>
      </c>
      <c r="K71" s="2"/>
      <c r="L71" s="2" t="str">
        <f>IFERROR(VLOOKUP(RIGHT(K71,LEN(K71)-2),'cards-dc.json'!$C:$E,3,FALSE),"")</f>
        <v/>
      </c>
      <c r="N71" s="36">
        <f t="shared" si="24"/>
        <v>0</v>
      </c>
      <c r="O71" s="2"/>
      <c r="P71" s="2" t="str">
        <f>IFERROR(VLOOKUP(RIGHT(O71,LEN(O71)-2),'cards-dc.json'!$C:$E,3,FALSE),"")</f>
        <v/>
      </c>
      <c r="R71" s="36">
        <f t="shared" si="25"/>
        <v>0</v>
      </c>
      <c r="S71" s="2"/>
      <c r="T71" s="2" t="str">
        <f>IFERROR(VLOOKUP(RIGHT(S71,LEN(S71)-2),'cards-dc.json'!$C:$E,3,FALSE),"")</f>
        <v/>
      </c>
      <c r="V71" s="36">
        <f t="shared" si="26"/>
        <v>0</v>
      </c>
      <c r="W71" s="2"/>
      <c r="X71" s="2" t="str">
        <f>IFERROR(VLOOKUP(RIGHT(W71,LEN(W71)-2),'cards-dc.json'!$C:$E,3,FALSE),"")</f>
        <v/>
      </c>
      <c r="Z71" s="36">
        <f t="shared" si="27"/>
        <v>0</v>
      </c>
      <c r="AA71" s="2"/>
      <c r="AB71" s="2" t="str">
        <f>IFERROR(VLOOKUP(RIGHT(AA71,LEN(AA71)-2),'cards-dc.json'!$C:$E,3,FALSE),"")</f>
        <v/>
      </c>
    </row>
    <row r="72" spans="2:28" x14ac:dyDescent="0.25">
      <c r="B72" s="36">
        <f t="shared" si="21"/>
        <v>0</v>
      </c>
      <c r="C72" s="2"/>
      <c r="D72" s="2" t="str">
        <f>IFERROR(VLOOKUP(RIGHT(C72,LEN(C72)-2),'cards-dc.json'!$C:$E,3,FALSE),"")</f>
        <v/>
      </c>
      <c r="F72" s="36">
        <f t="shared" si="22"/>
        <v>0</v>
      </c>
      <c r="G72" s="2"/>
      <c r="H72" s="2" t="str">
        <f>IFERROR(VLOOKUP(RIGHT(G72,LEN(G72)-2),'cards-dc.json'!$C:$E,3,FALSE),"")</f>
        <v/>
      </c>
      <c r="J72" s="36">
        <f t="shared" si="23"/>
        <v>0</v>
      </c>
      <c r="K72" s="2"/>
      <c r="L72" s="2" t="str">
        <f>IFERROR(VLOOKUP(RIGHT(K72,LEN(K72)-2),'cards-dc.json'!$C:$E,3,FALSE),"")</f>
        <v/>
      </c>
      <c r="N72" s="36">
        <f t="shared" si="24"/>
        <v>0</v>
      </c>
      <c r="O72" s="2"/>
      <c r="P72" s="2" t="str">
        <f>IFERROR(VLOOKUP(RIGHT(O72,LEN(O72)-2),'cards-dc.json'!$C:$E,3,FALSE),"")</f>
        <v/>
      </c>
      <c r="R72" s="36">
        <f t="shared" si="25"/>
        <v>0</v>
      </c>
      <c r="S72" s="2"/>
      <c r="T72" s="2" t="str">
        <f>IFERROR(VLOOKUP(RIGHT(S72,LEN(S72)-2),'cards-dc.json'!$C:$E,3,FALSE),"")</f>
        <v/>
      </c>
      <c r="V72" s="36">
        <f t="shared" si="26"/>
        <v>0</v>
      </c>
      <c r="W72" s="2"/>
      <c r="X72" s="2" t="str">
        <f>IFERROR(VLOOKUP(RIGHT(W72,LEN(W72)-2),'cards-dc.json'!$C:$E,3,FALSE),"")</f>
        <v/>
      </c>
      <c r="Z72" s="36">
        <f t="shared" si="27"/>
        <v>0</v>
      </c>
      <c r="AA72" s="2"/>
      <c r="AB72" s="2" t="str">
        <f>IFERROR(VLOOKUP(RIGHT(AA72,LEN(AA72)-2),'cards-dc.json'!$C:$E,3,FALSE),"")</f>
        <v/>
      </c>
    </row>
    <row r="73" spans="2:28" x14ac:dyDescent="0.25">
      <c r="B73" s="36">
        <f t="shared" si="21"/>
        <v>0</v>
      </c>
      <c r="C73" s="2"/>
      <c r="D73" s="2" t="str">
        <f>IFERROR(VLOOKUP(RIGHT(C73,LEN(C73)-2),'cards-dc.json'!$C:$E,3,FALSE),"")</f>
        <v/>
      </c>
      <c r="F73" s="36">
        <f t="shared" si="22"/>
        <v>0</v>
      </c>
      <c r="G73" s="2"/>
      <c r="H73" s="2" t="str">
        <f>IFERROR(VLOOKUP(RIGHT(G73,LEN(G73)-2),'cards-dc.json'!$C:$E,3,FALSE),"")</f>
        <v/>
      </c>
      <c r="J73" s="36">
        <f t="shared" si="23"/>
        <v>0</v>
      </c>
      <c r="K73" s="2"/>
      <c r="L73" s="2" t="str">
        <f>IFERROR(VLOOKUP(RIGHT(K73,LEN(K73)-2),'cards-dc.json'!$C:$E,3,FALSE),"")</f>
        <v/>
      </c>
      <c r="N73" s="36">
        <f t="shared" si="24"/>
        <v>0</v>
      </c>
      <c r="O73" s="2"/>
      <c r="P73" s="2" t="str">
        <f>IFERROR(VLOOKUP(RIGHT(O73,LEN(O73)-2),'cards-dc.json'!$C:$E,3,FALSE),"")</f>
        <v/>
      </c>
      <c r="R73" s="36">
        <f t="shared" si="25"/>
        <v>0</v>
      </c>
      <c r="S73" s="2"/>
      <c r="T73" s="2" t="str">
        <f>IFERROR(VLOOKUP(RIGHT(S73,LEN(S73)-2),'cards-dc.json'!$C:$E,3,FALSE),"")</f>
        <v/>
      </c>
      <c r="V73" s="36">
        <f t="shared" si="26"/>
        <v>0</v>
      </c>
      <c r="W73" s="2"/>
      <c r="X73" s="2" t="str">
        <f>IFERROR(VLOOKUP(RIGHT(W73,LEN(W73)-2),'cards-dc.json'!$C:$E,3,FALSE),"")</f>
        <v/>
      </c>
      <c r="Z73" s="36">
        <f t="shared" si="27"/>
        <v>0</v>
      </c>
      <c r="AA73" s="2"/>
      <c r="AB73" s="2" t="str">
        <f>IFERROR(VLOOKUP(RIGHT(AA73,LEN(AA73)-2),'cards-dc.json'!$C:$E,3,FALSE),"")</f>
        <v/>
      </c>
    </row>
    <row r="74" spans="2:28" x14ac:dyDescent="0.25">
      <c r="B74" s="36">
        <f t="shared" si="21"/>
        <v>0</v>
      </c>
      <c r="C74" s="2"/>
      <c r="D74" s="2" t="str">
        <f>IFERROR(VLOOKUP(RIGHT(C74,LEN(C74)-2),'cards-dc.json'!$C:$E,3,FALSE),"")</f>
        <v/>
      </c>
      <c r="F74" s="36">
        <f t="shared" si="22"/>
        <v>0</v>
      </c>
      <c r="G74" s="2"/>
      <c r="H74" s="2" t="str">
        <f>IFERROR(VLOOKUP(RIGHT(G74,LEN(G74)-2),'cards-dc.json'!$C:$E,3,FALSE),"")</f>
        <v/>
      </c>
      <c r="J74" s="36">
        <f t="shared" si="23"/>
        <v>0</v>
      </c>
      <c r="K74" s="2"/>
      <c r="L74" s="2" t="str">
        <f>IFERROR(VLOOKUP(RIGHT(K74,LEN(K74)-2),'cards-dc.json'!$C:$E,3,FALSE),"")</f>
        <v/>
      </c>
      <c r="N74" s="36">
        <f t="shared" si="24"/>
        <v>0</v>
      </c>
      <c r="O74" s="2"/>
      <c r="P74" s="2" t="str">
        <f>IFERROR(VLOOKUP(RIGHT(O74,LEN(O74)-2),'cards-dc.json'!$C:$E,3,FALSE),"")</f>
        <v/>
      </c>
      <c r="R74" s="36">
        <f t="shared" si="25"/>
        <v>0</v>
      </c>
      <c r="S74" s="2"/>
      <c r="T74" s="2" t="str">
        <f>IFERROR(VLOOKUP(RIGHT(S74,LEN(S74)-2),'cards-dc.json'!$C:$E,3,FALSE),"")</f>
        <v/>
      </c>
      <c r="V74" s="36">
        <f t="shared" si="26"/>
        <v>0</v>
      </c>
      <c r="W74" s="2"/>
      <c r="X74" s="2" t="str">
        <f>IFERROR(VLOOKUP(RIGHT(W74,LEN(W74)-2),'cards-dc.json'!$C:$E,3,FALSE),"")</f>
        <v/>
      </c>
      <c r="Z74" s="36">
        <f t="shared" si="27"/>
        <v>0</v>
      </c>
      <c r="AA74" s="2"/>
      <c r="AB74" s="2" t="str">
        <f>IFERROR(VLOOKUP(RIGHT(AA74,LEN(AA74)-2),'cards-dc.json'!$C:$E,3,FALSE),"")</f>
        <v/>
      </c>
    </row>
    <row r="75" spans="2:28" x14ac:dyDescent="0.25">
      <c r="B75" s="36">
        <f t="shared" si="21"/>
        <v>0</v>
      </c>
      <c r="C75" s="2"/>
      <c r="D75" s="2" t="str">
        <f>IFERROR(VLOOKUP(RIGHT(C75,LEN(C75)-2),'cards-dc.json'!$C:$E,3,FALSE),"")</f>
        <v/>
      </c>
      <c r="F75" s="36">
        <f t="shared" si="22"/>
        <v>0</v>
      </c>
      <c r="G75" s="2"/>
      <c r="H75" s="2" t="str">
        <f>IFERROR(VLOOKUP(RIGHT(G75,LEN(G75)-2),'cards-dc.json'!$C:$E,3,FALSE),"")</f>
        <v/>
      </c>
      <c r="J75" s="36">
        <f t="shared" si="23"/>
        <v>0</v>
      </c>
      <c r="K75" s="2"/>
      <c r="L75" s="2" t="str">
        <f>IFERROR(VLOOKUP(RIGHT(K75,LEN(K75)-2),'cards-dc.json'!$C:$E,3,FALSE),"")</f>
        <v/>
      </c>
      <c r="N75" s="36">
        <f t="shared" si="24"/>
        <v>0</v>
      </c>
      <c r="O75" s="2"/>
      <c r="P75" s="2" t="str">
        <f>IFERROR(VLOOKUP(RIGHT(O75,LEN(O75)-2),'cards-dc.json'!$C:$E,3,FALSE),"")</f>
        <v/>
      </c>
      <c r="R75" s="36">
        <f t="shared" si="25"/>
        <v>0</v>
      </c>
      <c r="S75" s="2"/>
      <c r="T75" s="2" t="str">
        <f>IFERROR(VLOOKUP(RIGHT(S75,LEN(S75)-2),'cards-dc.json'!$C:$E,3,FALSE),"")</f>
        <v/>
      </c>
      <c r="V75" s="36">
        <f t="shared" si="26"/>
        <v>0</v>
      </c>
      <c r="W75" s="2"/>
      <c r="X75" s="2" t="str">
        <f>IFERROR(VLOOKUP(RIGHT(W75,LEN(W75)-2),'cards-dc.json'!$C:$E,3,FALSE),"")</f>
        <v/>
      </c>
      <c r="Z75" s="36">
        <f t="shared" si="27"/>
        <v>0</v>
      </c>
      <c r="AA75" s="2"/>
      <c r="AB75" s="2" t="str">
        <f>IFERROR(VLOOKUP(RIGHT(AA75,LEN(AA75)-2),'cards-dc.json'!$C:$E,3,FALSE),"")</f>
        <v/>
      </c>
    </row>
    <row r="76" spans="2:28" x14ac:dyDescent="0.25">
      <c r="B76" s="36">
        <f t="shared" si="21"/>
        <v>0</v>
      </c>
      <c r="C76" s="2"/>
      <c r="D76" s="2" t="str">
        <f>IFERROR(VLOOKUP(RIGHT(C76,LEN(C76)-2),'cards-dc.json'!$C:$E,3,FALSE),"")</f>
        <v/>
      </c>
      <c r="F76" s="36">
        <f t="shared" si="22"/>
        <v>0</v>
      </c>
      <c r="G76" s="2"/>
      <c r="H76" s="2" t="str">
        <f>IFERROR(VLOOKUP(RIGHT(G76,LEN(G76)-2),'cards-dc.json'!$C:$E,3,FALSE),"")</f>
        <v/>
      </c>
      <c r="J76" s="36">
        <f t="shared" si="23"/>
        <v>0</v>
      </c>
      <c r="K76" s="2"/>
      <c r="L76" s="2" t="str">
        <f>IFERROR(VLOOKUP(RIGHT(K76,LEN(K76)-2),'cards-dc.json'!$C:$E,3,FALSE),"")</f>
        <v/>
      </c>
      <c r="N76" s="36">
        <f t="shared" si="24"/>
        <v>0</v>
      </c>
      <c r="O76" s="2"/>
      <c r="P76" s="2" t="str">
        <f>IFERROR(VLOOKUP(RIGHT(O76,LEN(O76)-2),'cards-dc.json'!$C:$E,3,FALSE),"")</f>
        <v/>
      </c>
      <c r="R76" s="36">
        <f t="shared" si="25"/>
        <v>0</v>
      </c>
      <c r="S76" s="2"/>
      <c r="T76" s="2" t="str">
        <f>IFERROR(VLOOKUP(RIGHT(S76,LEN(S76)-2),'cards-dc.json'!$C:$E,3,FALSE),"")</f>
        <v/>
      </c>
      <c r="V76" s="36">
        <f t="shared" si="26"/>
        <v>0</v>
      </c>
      <c r="W76" s="2"/>
      <c r="X76" s="2" t="str">
        <f>IFERROR(VLOOKUP(RIGHT(W76,LEN(W76)-2),'cards-dc.json'!$C:$E,3,FALSE),"")</f>
        <v/>
      </c>
      <c r="Z76" s="36">
        <f t="shared" si="27"/>
        <v>0</v>
      </c>
      <c r="AA76" s="2"/>
      <c r="AB76" s="2" t="str">
        <f>IFERROR(VLOOKUP(RIGHT(AA76,LEN(AA76)-2),'cards-dc.json'!$C:$E,3,FALSE),"")</f>
        <v/>
      </c>
    </row>
    <row r="77" spans="2:28" x14ac:dyDescent="0.25">
      <c r="B77" s="36">
        <f t="shared" si="21"/>
        <v>0</v>
      </c>
      <c r="C77" s="2"/>
      <c r="D77" s="2" t="str">
        <f>IFERROR(VLOOKUP(RIGHT(C77,LEN(C77)-2),'cards-dc.json'!$C:$E,3,FALSE),"")</f>
        <v/>
      </c>
      <c r="F77" s="36">
        <f t="shared" si="22"/>
        <v>0</v>
      </c>
      <c r="G77" s="2"/>
      <c r="H77" s="2" t="str">
        <f>IFERROR(VLOOKUP(RIGHT(G77,LEN(G77)-2),'cards-dc.json'!$C:$E,3,FALSE),"")</f>
        <v/>
      </c>
      <c r="J77" s="36">
        <f t="shared" si="23"/>
        <v>0</v>
      </c>
      <c r="K77" s="2"/>
      <c r="L77" s="2" t="str">
        <f>IFERROR(VLOOKUP(RIGHT(K77,LEN(K77)-2),'cards-dc.json'!$C:$E,3,FALSE),"")</f>
        <v/>
      </c>
      <c r="N77" s="36">
        <f t="shared" si="24"/>
        <v>0</v>
      </c>
      <c r="O77" s="2"/>
      <c r="P77" s="2" t="str">
        <f>IFERROR(VLOOKUP(RIGHT(O77,LEN(O77)-2),'cards-dc.json'!$C:$E,3,FALSE),"")</f>
        <v/>
      </c>
      <c r="R77" s="36">
        <f t="shared" si="25"/>
        <v>0</v>
      </c>
      <c r="S77" s="2"/>
      <c r="T77" s="2" t="str">
        <f>IFERROR(VLOOKUP(RIGHT(S77,LEN(S77)-2),'cards-dc.json'!$C:$E,3,FALSE),"")</f>
        <v/>
      </c>
      <c r="V77" s="36">
        <f t="shared" si="26"/>
        <v>0</v>
      </c>
      <c r="W77" s="2"/>
      <c r="X77" s="2" t="str">
        <f>IFERROR(VLOOKUP(RIGHT(W77,LEN(W77)-2),'cards-dc.json'!$C:$E,3,FALSE),"")</f>
        <v/>
      </c>
      <c r="Z77" s="36">
        <f t="shared" si="27"/>
        <v>0</v>
      </c>
      <c r="AA77" s="2"/>
      <c r="AB77" s="2" t="str">
        <f>IFERROR(VLOOKUP(RIGHT(AA77,LEN(AA77)-2),'cards-dc.json'!$C:$E,3,FALSE),"")</f>
        <v/>
      </c>
    </row>
    <row r="78" spans="2:28" x14ac:dyDescent="0.25">
      <c r="B78" s="36">
        <f t="shared" si="21"/>
        <v>0</v>
      </c>
      <c r="C78" s="2"/>
      <c r="D78" s="2" t="str">
        <f>IFERROR(VLOOKUP(RIGHT(C78,LEN(C78)-2),'cards-dc.json'!$C:$E,3,FALSE),"")</f>
        <v/>
      </c>
      <c r="F78" s="36">
        <f t="shared" si="22"/>
        <v>0</v>
      </c>
      <c r="G78" s="2"/>
      <c r="H78" s="2" t="str">
        <f>IFERROR(VLOOKUP(RIGHT(G78,LEN(G78)-2),'cards-dc.json'!$C:$E,3,FALSE),"")</f>
        <v/>
      </c>
      <c r="J78" s="36">
        <f t="shared" si="23"/>
        <v>0</v>
      </c>
      <c r="K78" s="2"/>
      <c r="L78" s="2" t="str">
        <f>IFERROR(VLOOKUP(RIGHT(K78,LEN(K78)-2),'cards-dc.json'!$C:$E,3,FALSE),"")</f>
        <v/>
      </c>
      <c r="N78" s="36">
        <f t="shared" si="24"/>
        <v>0</v>
      </c>
      <c r="O78" s="2"/>
      <c r="P78" s="2" t="str">
        <f>IFERROR(VLOOKUP(RIGHT(O78,LEN(O78)-2),'cards-dc.json'!$C:$E,3,FALSE),"")</f>
        <v/>
      </c>
      <c r="R78" s="36">
        <f t="shared" si="25"/>
        <v>0</v>
      </c>
      <c r="S78" s="2"/>
      <c r="T78" s="2" t="str">
        <f>IFERROR(VLOOKUP(RIGHT(S78,LEN(S78)-2),'cards-dc.json'!$C:$E,3,FALSE),"")</f>
        <v/>
      </c>
      <c r="V78" s="36">
        <f t="shared" si="26"/>
        <v>0</v>
      </c>
      <c r="W78" s="2"/>
      <c r="X78" s="2" t="str">
        <f>IFERROR(VLOOKUP(RIGHT(W78,LEN(W78)-2),'cards-dc.json'!$C:$E,3,FALSE),"")</f>
        <v/>
      </c>
      <c r="Z78" s="36">
        <f t="shared" si="27"/>
        <v>0</v>
      </c>
      <c r="AA78" s="2"/>
      <c r="AB78" s="2" t="str">
        <f>IFERROR(VLOOKUP(RIGHT(AA78,LEN(AA78)-2),'cards-dc.json'!$C:$E,3,FALSE),"")</f>
        <v/>
      </c>
    </row>
    <row r="79" spans="2:28" x14ac:dyDescent="0.25">
      <c r="B79" s="36">
        <f t="shared" si="21"/>
        <v>0</v>
      </c>
      <c r="C79" s="2"/>
      <c r="D79" s="2" t="str">
        <f>IFERROR(VLOOKUP(RIGHT(C79,LEN(C79)-2),'cards-dc.json'!$C:$E,3,FALSE),"")</f>
        <v/>
      </c>
      <c r="F79" s="36">
        <f t="shared" si="22"/>
        <v>0</v>
      </c>
      <c r="G79" s="2"/>
      <c r="H79" s="2" t="str">
        <f>IFERROR(VLOOKUP(RIGHT(G79,LEN(G79)-2),'cards-dc.json'!$C:$E,3,FALSE),"")</f>
        <v/>
      </c>
      <c r="J79" s="36">
        <f t="shared" si="23"/>
        <v>0</v>
      </c>
      <c r="K79" s="2"/>
      <c r="L79" s="2" t="str">
        <f>IFERROR(VLOOKUP(RIGHT(K79,LEN(K79)-2),'cards-dc.json'!$C:$E,3,FALSE),"")</f>
        <v/>
      </c>
      <c r="N79" s="36">
        <f t="shared" si="24"/>
        <v>0</v>
      </c>
      <c r="O79" s="2"/>
      <c r="P79" s="2" t="str">
        <f>IFERROR(VLOOKUP(RIGHT(O79,LEN(O79)-2),'cards-dc.json'!$C:$E,3,FALSE),"")</f>
        <v/>
      </c>
      <c r="R79" s="36">
        <f t="shared" si="25"/>
        <v>0</v>
      </c>
      <c r="S79" s="2"/>
      <c r="T79" s="2" t="str">
        <f>IFERROR(VLOOKUP(RIGHT(S79,LEN(S79)-2),'cards-dc.json'!$C:$E,3,FALSE),"")</f>
        <v/>
      </c>
      <c r="V79" s="36">
        <f t="shared" si="26"/>
        <v>0</v>
      </c>
      <c r="W79" s="2"/>
      <c r="X79" s="2" t="str">
        <f>IFERROR(VLOOKUP(RIGHT(W79,LEN(W79)-2),'cards-dc.json'!$C:$E,3,FALSE),"")</f>
        <v/>
      </c>
      <c r="Z79" s="36">
        <f t="shared" si="27"/>
        <v>0</v>
      </c>
      <c r="AA79" s="2"/>
      <c r="AB79" s="2" t="str">
        <f>IFERROR(VLOOKUP(RIGHT(AA79,LEN(AA79)-2),'cards-dc.json'!$C:$E,3,FALSE),"")</f>
        <v/>
      </c>
    </row>
    <row r="80" spans="2:28" x14ac:dyDescent="0.25">
      <c r="B80" s="36">
        <f t="shared" si="21"/>
        <v>0</v>
      </c>
      <c r="C80" s="2"/>
      <c r="D80" s="2" t="str">
        <f>IFERROR(VLOOKUP(RIGHT(C80,LEN(C80)-2),'cards-dc.json'!$C:$E,3,FALSE),"")</f>
        <v/>
      </c>
      <c r="F80" s="36">
        <f t="shared" si="22"/>
        <v>0</v>
      </c>
      <c r="G80" s="2"/>
      <c r="H80" s="2" t="str">
        <f>IFERROR(VLOOKUP(RIGHT(G80,LEN(G80)-2),'cards-dc.json'!$C:$E,3,FALSE),"")</f>
        <v/>
      </c>
      <c r="J80" s="36">
        <f t="shared" si="23"/>
        <v>0</v>
      </c>
      <c r="K80" s="2"/>
      <c r="L80" s="2" t="str">
        <f>IFERROR(VLOOKUP(RIGHT(K80,LEN(K80)-2),'cards-dc.json'!$C:$E,3,FALSE),"")</f>
        <v/>
      </c>
      <c r="N80" s="36">
        <f t="shared" si="24"/>
        <v>0</v>
      </c>
      <c r="O80" s="2"/>
      <c r="P80" s="2" t="str">
        <f>IFERROR(VLOOKUP(RIGHT(O80,LEN(O80)-2),'cards-dc.json'!$C:$E,3,FALSE),"")</f>
        <v/>
      </c>
      <c r="R80" s="36">
        <f t="shared" si="25"/>
        <v>0</v>
      </c>
      <c r="S80" s="2"/>
      <c r="T80" s="2" t="str">
        <f>IFERROR(VLOOKUP(RIGHT(S80,LEN(S80)-2),'cards-dc.json'!$C:$E,3,FALSE),"")</f>
        <v/>
      </c>
      <c r="V80" s="36">
        <f t="shared" si="26"/>
        <v>0</v>
      </c>
      <c r="W80" s="2"/>
      <c r="X80" s="2" t="str">
        <f>IFERROR(VLOOKUP(RIGHT(W80,LEN(W80)-2),'cards-dc.json'!$C:$E,3,FALSE),"")</f>
        <v/>
      </c>
      <c r="Z80" s="36">
        <f t="shared" si="27"/>
        <v>0</v>
      </c>
      <c r="AA80" s="2"/>
      <c r="AB80" s="2" t="str">
        <f>IFERROR(VLOOKUP(RIGHT(AA80,LEN(AA80)-2),'cards-dc.json'!$C:$E,3,FALSE),"")</f>
        <v/>
      </c>
    </row>
    <row r="81" spans="2:28" x14ac:dyDescent="0.25">
      <c r="B81" s="36">
        <f t="shared" si="21"/>
        <v>0</v>
      </c>
      <c r="C81" s="2"/>
      <c r="D81" s="2" t="str">
        <f>IFERROR(VLOOKUP(RIGHT(C81,LEN(C81)-2),'cards-dc.json'!$C:$E,3,FALSE),"")</f>
        <v/>
      </c>
      <c r="F81" s="36">
        <f t="shared" si="22"/>
        <v>0</v>
      </c>
      <c r="G81" s="2"/>
      <c r="H81" s="2" t="str">
        <f>IFERROR(VLOOKUP(RIGHT(G81,LEN(G81)-2),'cards-dc.json'!$C:$E,3,FALSE),"")</f>
        <v/>
      </c>
      <c r="J81" s="36">
        <f t="shared" si="23"/>
        <v>0</v>
      </c>
      <c r="K81" s="2"/>
      <c r="L81" s="2" t="str">
        <f>IFERROR(VLOOKUP(RIGHT(K81,LEN(K81)-2),'cards-dc.json'!$C:$E,3,FALSE),"")</f>
        <v/>
      </c>
      <c r="N81" s="36">
        <f t="shared" si="24"/>
        <v>0</v>
      </c>
      <c r="O81" s="2"/>
      <c r="P81" s="2" t="str">
        <f>IFERROR(VLOOKUP(RIGHT(O81,LEN(O81)-2),'cards-dc.json'!$C:$E,3,FALSE),"")</f>
        <v/>
      </c>
      <c r="R81" s="36">
        <f t="shared" si="25"/>
        <v>0</v>
      </c>
      <c r="S81" s="2"/>
      <c r="T81" s="2" t="str">
        <f>IFERROR(VLOOKUP(RIGHT(S81,LEN(S81)-2),'cards-dc.json'!$C:$E,3,FALSE),"")</f>
        <v/>
      </c>
      <c r="V81" s="36">
        <f t="shared" si="26"/>
        <v>0</v>
      </c>
      <c r="W81" s="2"/>
      <c r="X81" s="2" t="str">
        <f>IFERROR(VLOOKUP(RIGHT(W81,LEN(W81)-2),'cards-dc.json'!$C:$E,3,FALSE),"")</f>
        <v/>
      </c>
      <c r="Z81" s="36">
        <f t="shared" si="27"/>
        <v>0</v>
      </c>
      <c r="AA81" s="2"/>
      <c r="AB81" s="2" t="str">
        <f>IFERROR(VLOOKUP(RIGHT(AA81,LEN(AA81)-2),'cards-dc.json'!$C:$E,3,FALSE),"")</f>
        <v/>
      </c>
    </row>
    <row r="82" spans="2:28" x14ac:dyDescent="0.25">
      <c r="B82" s="36">
        <f t="shared" si="21"/>
        <v>0</v>
      </c>
      <c r="C82" s="2"/>
      <c r="D82" s="2" t="str">
        <f>IFERROR(VLOOKUP(RIGHT(C82,LEN(C82)-2),'cards-dc.json'!$C:$E,3,FALSE),"")</f>
        <v/>
      </c>
      <c r="F82" s="36">
        <f t="shared" si="22"/>
        <v>0</v>
      </c>
      <c r="G82" s="2"/>
      <c r="H82" s="2" t="str">
        <f>IFERROR(VLOOKUP(RIGHT(G82,LEN(G82)-2),'cards-dc.json'!$C:$E,3,FALSE),"")</f>
        <v/>
      </c>
      <c r="J82" s="36">
        <f t="shared" si="23"/>
        <v>0</v>
      </c>
      <c r="K82" s="2"/>
      <c r="L82" s="2" t="str">
        <f>IFERROR(VLOOKUP(RIGHT(K82,LEN(K82)-2),'cards-dc.json'!$C:$E,3,FALSE),"")</f>
        <v/>
      </c>
      <c r="N82" s="36">
        <f t="shared" si="24"/>
        <v>0</v>
      </c>
      <c r="O82" s="2"/>
      <c r="P82" s="2" t="str">
        <f>IFERROR(VLOOKUP(RIGHT(O82,LEN(O82)-2),'cards-dc.json'!$C:$E,3,FALSE),"")</f>
        <v/>
      </c>
      <c r="R82" s="36">
        <f t="shared" si="25"/>
        <v>0</v>
      </c>
      <c r="S82" s="2"/>
      <c r="T82" s="2" t="str">
        <f>IFERROR(VLOOKUP(RIGHT(S82,LEN(S82)-2),'cards-dc.json'!$C:$E,3,FALSE),"")</f>
        <v/>
      </c>
      <c r="V82" s="36">
        <f t="shared" si="26"/>
        <v>0</v>
      </c>
      <c r="W82" s="2"/>
      <c r="X82" s="2" t="str">
        <f>IFERROR(VLOOKUP(RIGHT(W82,LEN(W82)-2),'cards-dc.json'!$C:$E,3,FALSE),"")</f>
        <v/>
      </c>
      <c r="Z82" s="36">
        <f t="shared" si="27"/>
        <v>0</v>
      </c>
      <c r="AA82" s="2"/>
      <c r="AB82" s="2" t="str">
        <f>IFERROR(VLOOKUP(RIGHT(AA82,LEN(AA82)-2),'cards-dc.json'!$C:$E,3,FALSE),"")</f>
        <v/>
      </c>
    </row>
    <row r="83" spans="2:28" x14ac:dyDescent="0.25">
      <c r="B83" s="36">
        <f t="shared" si="21"/>
        <v>0</v>
      </c>
      <c r="C83" s="2"/>
      <c r="D83" s="2" t="str">
        <f>IFERROR(VLOOKUP(RIGHT(C83,LEN(C83)-2),'cards-dc.json'!$C:$E,3,FALSE),"")</f>
        <v/>
      </c>
      <c r="F83" s="36">
        <f t="shared" si="22"/>
        <v>0</v>
      </c>
      <c r="G83" s="2"/>
      <c r="H83" s="2" t="str">
        <f>IFERROR(VLOOKUP(RIGHT(G83,LEN(G83)-2),'cards-dc.json'!$C:$E,3,FALSE),"")</f>
        <v/>
      </c>
      <c r="J83" s="36">
        <f t="shared" si="23"/>
        <v>0</v>
      </c>
      <c r="K83" s="2"/>
      <c r="L83" s="2" t="str">
        <f>IFERROR(VLOOKUP(RIGHT(K83,LEN(K83)-2),'cards-dc.json'!$C:$E,3,FALSE),"")</f>
        <v/>
      </c>
      <c r="N83" s="36">
        <f t="shared" si="24"/>
        <v>0</v>
      </c>
      <c r="O83" s="2"/>
      <c r="P83" s="2" t="str">
        <f>IFERROR(VLOOKUP(RIGHT(O83,LEN(O83)-2),'cards-dc.json'!$C:$E,3,FALSE),"")</f>
        <v/>
      </c>
      <c r="R83" s="36">
        <f t="shared" si="25"/>
        <v>0</v>
      </c>
      <c r="S83" s="2"/>
      <c r="T83" s="2" t="str">
        <f>IFERROR(VLOOKUP(RIGHT(S83,LEN(S83)-2),'cards-dc.json'!$C:$E,3,FALSE),"")</f>
        <v/>
      </c>
      <c r="V83" s="36">
        <f t="shared" si="26"/>
        <v>0</v>
      </c>
      <c r="W83" s="2"/>
      <c r="X83" s="2" t="str">
        <f>IFERROR(VLOOKUP(RIGHT(W83,LEN(W83)-2),'cards-dc.json'!$C:$E,3,FALSE),"")</f>
        <v/>
      </c>
      <c r="Z83" s="36">
        <f t="shared" si="27"/>
        <v>0</v>
      </c>
      <c r="AA83" s="2"/>
      <c r="AB83" s="2" t="str">
        <f>IFERROR(VLOOKUP(RIGHT(AA83,LEN(AA83)-2),'cards-dc.json'!$C:$E,3,FALSE),"")</f>
        <v/>
      </c>
    </row>
    <row r="84" spans="2:28" x14ac:dyDescent="0.25">
      <c r="B84" s="36">
        <f t="shared" si="21"/>
        <v>0</v>
      </c>
      <c r="C84" s="2"/>
      <c r="D84" s="2" t="str">
        <f>IFERROR(VLOOKUP(RIGHT(C84,LEN(C84)-2),'cards-dc.json'!$C:$E,3,FALSE),"")</f>
        <v/>
      </c>
      <c r="F84" s="36">
        <f t="shared" si="22"/>
        <v>0</v>
      </c>
      <c r="G84" s="2"/>
      <c r="H84" s="2" t="str">
        <f>IFERROR(VLOOKUP(RIGHT(G84,LEN(G84)-2),'cards-dc.json'!$C:$E,3,FALSE),"")</f>
        <v/>
      </c>
      <c r="J84" s="36">
        <f t="shared" si="23"/>
        <v>0</v>
      </c>
      <c r="K84" s="2"/>
      <c r="L84" s="2" t="str">
        <f>IFERROR(VLOOKUP(RIGHT(K84,LEN(K84)-2),'cards-dc.json'!$C:$E,3,FALSE),"")</f>
        <v/>
      </c>
      <c r="N84" s="36">
        <f t="shared" si="24"/>
        <v>0</v>
      </c>
      <c r="O84" s="2"/>
      <c r="P84" s="2" t="str">
        <f>IFERROR(VLOOKUP(RIGHT(O84,LEN(O84)-2),'cards-dc.json'!$C:$E,3,FALSE),"")</f>
        <v/>
      </c>
      <c r="R84" s="36">
        <f t="shared" si="25"/>
        <v>0</v>
      </c>
      <c r="S84" s="2"/>
      <c r="T84" s="2" t="str">
        <f>IFERROR(VLOOKUP(RIGHT(S84,LEN(S84)-2),'cards-dc.json'!$C:$E,3,FALSE),"")</f>
        <v/>
      </c>
      <c r="V84" s="36">
        <f t="shared" si="26"/>
        <v>0</v>
      </c>
      <c r="W84" s="2"/>
      <c r="X84" s="2" t="str">
        <f>IFERROR(VLOOKUP(RIGHT(W84,LEN(W84)-2),'cards-dc.json'!$C:$E,3,FALSE),"")</f>
        <v/>
      </c>
      <c r="Z84" s="36">
        <f t="shared" si="27"/>
        <v>0</v>
      </c>
      <c r="AA84" s="2"/>
      <c r="AB84" s="2" t="str">
        <f>IFERROR(VLOOKUP(RIGHT(AA84,LEN(AA84)-2),'cards-dc.json'!$C:$E,3,FALSE),"")</f>
        <v/>
      </c>
    </row>
    <row r="85" spans="2:28" x14ac:dyDescent="0.25">
      <c r="B85" s="36">
        <f t="shared" si="21"/>
        <v>0</v>
      </c>
      <c r="C85" s="2"/>
      <c r="D85" s="2" t="str">
        <f>IFERROR(VLOOKUP(RIGHT(C85,LEN(C85)-2),'cards-dc.json'!$C:$E,3,FALSE),"")</f>
        <v/>
      </c>
      <c r="F85" s="36">
        <f t="shared" si="22"/>
        <v>0</v>
      </c>
      <c r="G85" s="2"/>
      <c r="H85" s="2" t="str">
        <f>IFERROR(VLOOKUP(RIGHT(G85,LEN(G85)-2),'cards-dc.json'!$C:$E,3,FALSE),"")</f>
        <v/>
      </c>
      <c r="J85" s="36">
        <f t="shared" si="23"/>
        <v>0</v>
      </c>
      <c r="K85" s="2"/>
      <c r="L85" s="2" t="str">
        <f>IFERROR(VLOOKUP(RIGHT(K85,LEN(K85)-2),'cards-dc.json'!$C:$E,3,FALSE),"")</f>
        <v/>
      </c>
      <c r="N85" s="36">
        <f t="shared" si="24"/>
        <v>0</v>
      </c>
      <c r="O85" s="2"/>
      <c r="P85" s="2" t="str">
        <f>IFERROR(VLOOKUP(RIGHT(O85,LEN(O85)-2),'cards-dc.json'!$C:$E,3,FALSE),"")</f>
        <v/>
      </c>
      <c r="R85" s="36">
        <f t="shared" si="25"/>
        <v>0</v>
      </c>
      <c r="S85" s="2"/>
      <c r="T85" s="2" t="str">
        <f>IFERROR(VLOOKUP(RIGHT(S85,LEN(S85)-2),'cards-dc.json'!$C:$E,3,FALSE),"")</f>
        <v/>
      </c>
      <c r="V85" s="36">
        <f t="shared" si="26"/>
        <v>0</v>
      </c>
      <c r="W85" s="2"/>
      <c r="X85" s="2" t="str">
        <f>IFERROR(VLOOKUP(RIGHT(W85,LEN(W85)-2),'cards-dc.json'!$C:$E,3,FALSE),"")</f>
        <v/>
      </c>
      <c r="Z85" s="36">
        <f t="shared" si="27"/>
        <v>0</v>
      </c>
      <c r="AA85" s="2"/>
      <c r="AB85" s="2" t="str">
        <f>IFERROR(VLOOKUP(RIGHT(AA85,LEN(AA85)-2),'cards-dc.json'!$C:$E,3,FALSE),"")</f>
        <v/>
      </c>
    </row>
    <row r="86" spans="2:28" x14ac:dyDescent="0.25">
      <c r="B86" s="36">
        <f t="shared" si="21"/>
        <v>0</v>
      </c>
      <c r="C86" s="2"/>
      <c r="D86" s="2" t="str">
        <f>IFERROR(VLOOKUP(RIGHT(C86,LEN(C86)-2),'cards-dc.json'!$C:$E,3,FALSE),"")</f>
        <v/>
      </c>
      <c r="F86" s="36">
        <f t="shared" si="22"/>
        <v>0</v>
      </c>
      <c r="G86" s="2"/>
      <c r="H86" s="2" t="str">
        <f>IFERROR(VLOOKUP(RIGHT(G86,LEN(G86)-2),'cards-dc.json'!$C:$E,3,FALSE),"")</f>
        <v/>
      </c>
      <c r="J86" s="36">
        <f t="shared" si="23"/>
        <v>0</v>
      </c>
      <c r="K86" s="2"/>
      <c r="L86" s="2" t="str">
        <f>IFERROR(VLOOKUP(RIGHT(K86,LEN(K86)-2),'cards-dc.json'!$C:$E,3,FALSE),"")</f>
        <v/>
      </c>
      <c r="N86" s="36">
        <f t="shared" si="24"/>
        <v>0</v>
      </c>
      <c r="O86" s="2"/>
      <c r="P86" s="2" t="str">
        <f>IFERROR(VLOOKUP(RIGHT(O86,LEN(O86)-2),'cards-dc.json'!$C:$E,3,FALSE),"")</f>
        <v/>
      </c>
      <c r="R86" s="36">
        <f t="shared" si="25"/>
        <v>0</v>
      </c>
      <c r="S86" s="2"/>
      <c r="T86" s="2" t="str">
        <f>IFERROR(VLOOKUP(RIGHT(S86,LEN(S86)-2),'cards-dc.json'!$C:$E,3,FALSE),"")</f>
        <v/>
      </c>
      <c r="V86" s="36">
        <f t="shared" si="26"/>
        <v>0</v>
      </c>
      <c r="W86" s="2"/>
      <c r="X86" s="2" t="str">
        <f>IFERROR(VLOOKUP(RIGHT(W86,LEN(W86)-2),'cards-dc.json'!$C:$E,3,FALSE),"")</f>
        <v/>
      </c>
      <c r="Z86" s="36">
        <f t="shared" si="27"/>
        <v>0</v>
      </c>
      <c r="AA86" s="2"/>
      <c r="AB86" s="2" t="str">
        <f>IFERROR(VLOOKUP(RIGHT(AA86,LEN(AA86)-2),'cards-dc.json'!$C:$E,3,FALSE),"")</f>
        <v/>
      </c>
    </row>
    <row r="87" spans="2:28" x14ac:dyDescent="0.25">
      <c r="B87" s="36">
        <f t="shared" si="21"/>
        <v>0</v>
      </c>
      <c r="C87" s="2"/>
      <c r="D87" s="2" t="str">
        <f>IFERROR(VLOOKUP(RIGHT(C87,LEN(C87)-2),'cards-dc.json'!$C:$E,3,FALSE),"")</f>
        <v/>
      </c>
      <c r="F87" s="36">
        <f t="shared" si="22"/>
        <v>0</v>
      </c>
      <c r="G87" s="2"/>
      <c r="H87" s="2" t="str">
        <f>IFERROR(VLOOKUP(RIGHT(G87,LEN(G87)-2),'cards-dc.json'!$C:$E,3,FALSE),"")</f>
        <v/>
      </c>
      <c r="J87" s="36">
        <f t="shared" si="23"/>
        <v>0</v>
      </c>
      <c r="K87" s="2"/>
      <c r="L87" s="2" t="str">
        <f>IFERROR(VLOOKUP(RIGHT(K87,LEN(K87)-2),'cards-dc.json'!$C:$E,3,FALSE),"")</f>
        <v/>
      </c>
      <c r="N87" s="36">
        <f t="shared" si="24"/>
        <v>0</v>
      </c>
      <c r="O87" s="2"/>
      <c r="P87" s="2" t="str">
        <f>IFERROR(VLOOKUP(RIGHT(O87,LEN(O87)-2),'cards-dc.json'!$C:$E,3,FALSE),"")</f>
        <v/>
      </c>
      <c r="R87" s="36">
        <f t="shared" si="25"/>
        <v>0</v>
      </c>
      <c r="S87" s="2"/>
      <c r="T87" s="2" t="str">
        <f>IFERROR(VLOOKUP(RIGHT(S87,LEN(S87)-2),'cards-dc.json'!$C:$E,3,FALSE),"")</f>
        <v/>
      </c>
      <c r="V87" s="36">
        <f t="shared" si="26"/>
        <v>0</v>
      </c>
      <c r="W87" s="2"/>
      <c r="X87" s="2" t="str">
        <f>IFERROR(VLOOKUP(RIGHT(W87,LEN(W87)-2),'cards-dc.json'!$C:$E,3,FALSE),"")</f>
        <v/>
      </c>
      <c r="Z87" s="36">
        <f t="shared" si="27"/>
        <v>0</v>
      </c>
      <c r="AA87" s="2"/>
      <c r="AB87" s="2" t="str">
        <f>IFERROR(VLOOKUP(RIGHT(AA87,LEN(AA87)-2),'cards-dc.json'!$C:$E,3,FALSE),"")</f>
        <v/>
      </c>
    </row>
    <row r="88" spans="2:28" x14ac:dyDescent="0.25">
      <c r="B88" s="36">
        <f t="shared" si="21"/>
        <v>0</v>
      </c>
      <c r="C88" s="2"/>
      <c r="D88" s="2" t="str">
        <f>IFERROR(VLOOKUP(RIGHT(C88,LEN(C88)-2),'cards-dc.json'!$C:$E,3,FALSE),"")</f>
        <v/>
      </c>
      <c r="F88" s="36">
        <f t="shared" si="22"/>
        <v>0</v>
      </c>
      <c r="G88" s="2"/>
      <c r="H88" s="2" t="str">
        <f>IFERROR(VLOOKUP(RIGHT(G88,LEN(G88)-2),'cards-dc.json'!$C:$E,3,FALSE),"")</f>
        <v/>
      </c>
      <c r="J88" s="36">
        <f t="shared" si="23"/>
        <v>0</v>
      </c>
      <c r="K88" s="2"/>
      <c r="L88" s="2" t="str">
        <f>IFERROR(VLOOKUP(RIGHT(K88,LEN(K88)-2),'cards-dc.json'!$C:$E,3,FALSE),"")</f>
        <v/>
      </c>
      <c r="N88" s="36">
        <f t="shared" si="24"/>
        <v>0</v>
      </c>
      <c r="O88" s="2"/>
      <c r="P88" s="2" t="str">
        <f>IFERROR(VLOOKUP(RIGHT(O88,LEN(O88)-2),'cards-dc.json'!$C:$E,3,FALSE),"")</f>
        <v/>
      </c>
      <c r="R88" s="36">
        <f t="shared" si="25"/>
        <v>0</v>
      </c>
      <c r="S88" s="2"/>
      <c r="T88" s="2" t="str">
        <f>IFERROR(VLOOKUP(RIGHT(S88,LEN(S88)-2),'cards-dc.json'!$C:$E,3,FALSE),"")</f>
        <v/>
      </c>
      <c r="V88" s="36">
        <f t="shared" si="26"/>
        <v>0</v>
      </c>
      <c r="W88" s="2"/>
      <c r="X88" s="2" t="str">
        <f>IFERROR(VLOOKUP(RIGHT(W88,LEN(W88)-2),'cards-dc.json'!$C:$E,3,FALSE),"")</f>
        <v/>
      </c>
      <c r="Z88" s="36">
        <f t="shared" si="27"/>
        <v>0</v>
      </c>
      <c r="AA88" s="2"/>
      <c r="AB88" s="2" t="str">
        <f>IFERROR(VLOOKUP(RIGHT(AA88,LEN(AA88)-2),'cards-dc.json'!$C:$E,3,FALSE),"")</f>
        <v/>
      </c>
    </row>
    <row r="89" spans="2:28" x14ac:dyDescent="0.25">
      <c r="B89" s="36">
        <f t="shared" si="21"/>
        <v>0</v>
      </c>
      <c r="C89" s="2"/>
      <c r="D89" s="2" t="str">
        <f>IFERROR(VLOOKUP(RIGHT(C89,LEN(C89)-2),'cards-dc.json'!$C:$E,3,FALSE),"")</f>
        <v/>
      </c>
      <c r="F89" s="36">
        <f t="shared" si="22"/>
        <v>0</v>
      </c>
      <c r="G89" s="2"/>
      <c r="H89" s="2" t="str">
        <f>IFERROR(VLOOKUP(RIGHT(G89,LEN(G89)-2),'cards-dc.json'!$C:$E,3,FALSE),"")</f>
        <v/>
      </c>
      <c r="J89" s="36">
        <f t="shared" si="23"/>
        <v>0</v>
      </c>
      <c r="K89" s="2"/>
      <c r="L89" s="2" t="str">
        <f>IFERROR(VLOOKUP(RIGHT(K89,LEN(K89)-2),'cards-dc.json'!$C:$E,3,FALSE),"")</f>
        <v/>
      </c>
      <c r="N89" s="36">
        <f t="shared" si="24"/>
        <v>0</v>
      </c>
      <c r="O89" s="2"/>
      <c r="P89" s="2" t="str">
        <f>IFERROR(VLOOKUP(RIGHT(O89,LEN(O89)-2),'cards-dc.json'!$C:$E,3,FALSE),"")</f>
        <v/>
      </c>
      <c r="R89" s="36">
        <f t="shared" si="25"/>
        <v>0</v>
      </c>
      <c r="S89" s="2"/>
      <c r="T89" s="2" t="str">
        <f>IFERROR(VLOOKUP(RIGHT(S89,LEN(S89)-2),'cards-dc.json'!$C:$E,3,FALSE),"")</f>
        <v/>
      </c>
      <c r="V89" s="36">
        <f t="shared" si="26"/>
        <v>0</v>
      </c>
      <c r="W89" s="2"/>
      <c r="X89" s="2" t="str">
        <f>IFERROR(VLOOKUP(RIGHT(W89,LEN(W89)-2),'cards-dc.json'!$C:$E,3,FALSE),"")</f>
        <v/>
      </c>
      <c r="Z89" s="36">
        <f t="shared" si="27"/>
        <v>0</v>
      </c>
      <c r="AA89" s="2"/>
      <c r="AB89" s="2" t="str">
        <f>IFERROR(VLOOKUP(RIGHT(AA89,LEN(AA89)-2),'cards-dc.json'!$C:$E,3,FALSE),"")</f>
        <v/>
      </c>
    </row>
    <row r="90" spans="2:28" x14ac:dyDescent="0.25">
      <c r="C90" s="58" t="str">
        <f>C$1&amp;" "&amp;C$3</f>
        <v xml:space="preserve"> </v>
      </c>
      <c r="D90" s="58"/>
      <c r="G90" s="58" t="str">
        <f>G$1&amp;" "&amp;G$3</f>
        <v xml:space="preserve"> </v>
      </c>
      <c r="H90" s="58"/>
      <c r="K90" s="58" t="str">
        <f>K$1&amp;" "&amp;K$3</f>
        <v xml:space="preserve"> </v>
      </c>
      <c r="L90" s="58"/>
      <c r="O90" s="58" t="str">
        <f>O$1&amp;" "&amp;O$3</f>
        <v xml:space="preserve"> </v>
      </c>
      <c r="P90" s="58"/>
      <c r="S90" s="58" t="str">
        <f>S$1&amp;" "&amp;S$3</f>
        <v xml:space="preserve"> </v>
      </c>
      <c r="T90" s="58"/>
      <c r="W90" s="58" t="str">
        <f>W$1&amp;" "&amp;W$3</f>
        <v xml:space="preserve"> </v>
      </c>
      <c r="X90" s="58"/>
      <c r="AA90" s="58" t="str">
        <f>AA$1&amp;" "&amp;AA$3</f>
        <v xml:space="preserve"> </v>
      </c>
      <c r="AB90" s="58"/>
    </row>
    <row r="91" spans="2:28" x14ac:dyDescent="0.25">
      <c r="B91" s="7" t="s">
        <v>3800</v>
      </c>
      <c r="C91" t="s">
        <v>3800</v>
      </c>
      <c r="F91" s="7" t="s">
        <v>3800</v>
      </c>
      <c r="G91" t="s">
        <v>3800</v>
      </c>
      <c r="J91" s="7" t="s">
        <v>3800</v>
      </c>
      <c r="K91" t="s">
        <v>3800</v>
      </c>
      <c r="N91" s="7" t="s">
        <v>3800</v>
      </c>
      <c r="O91" t="s">
        <v>3800</v>
      </c>
      <c r="R91" s="7" t="s">
        <v>3800</v>
      </c>
      <c r="S91" t="s">
        <v>3800</v>
      </c>
      <c r="V91" s="7" t="s">
        <v>3800</v>
      </c>
      <c r="W91" t="s">
        <v>3800</v>
      </c>
      <c r="Z91" s="7" t="s">
        <v>3800</v>
      </c>
      <c r="AA91" t="s">
        <v>3800</v>
      </c>
    </row>
    <row r="92" spans="2:28" x14ac:dyDescent="0.25">
      <c r="B92" s="8" t="str">
        <f>"Qty:  "&amp;SUM(B93:B132)</f>
        <v>Qty:  0</v>
      </c>
      <c r="C92" s="1"/>
      <c r="D92" s="1"/>
      <c r="F92" s="8" t="str">
        <f>"Qty:  "&amp;SUM(F93:F132)</f>
        <v>Qty:  0</v>
      </c>
      <c r="G92" s="1"/>
      <c r="H92" s="1"/>
      <c r="J92" s="8" t="str">
        <f>"Qty:  "&amp;SUM(J93:J132)</f>
        <v>Qty:  0</v>
      </c>
      <c r="K92" s="1"/>
      <c r="L92" s="1"/>
      <c r="N92" s="8" t="str">
        <f>"Qty:  "&amp;SUM(N93:N132)</f>
        <v>Qty:  0</v>
      </c>
      <c r="O92" s="1"/>
      <c r="P92" s="1"/>
      <c r="R92" s="8" t="str">
        <f>"Qty:  "&amp;SUM(R93:R132)</f>
        <v>Qty:  0</v>
      </c>
      <c r="S92" s="1"/>
      <c r="T92" s="1"/>
      <c r="V92" s="8" t="str">
        <f>"Qty:  "&amp;SUM(V93:V132)</f>
        <v>Qty:  0</v>
      </c>
      <c r="W92" s="1"/>
      <c r="X92" s="1"/>
      <c r="Z92" s="8" t="str">
        <f>"Qty:  "&amp;SUM(Z93:Z132)</f>
        <v>Qty:  0</v>
      </c>
      <c r="AA92" s="1"/>
      <c r="AB92" s="1"/>
    </row>
    <row r="93" spans="2:28" x14ac:dyDescent="0.25">
      <c r="B93" s="33">
        <f t="shared" ref="B93:B132" si="28">IF(LEN(C93) &lt; 3,0,VALUE(LEFT(C93,1)))</f>
        <v>0</v>
      </c>
      <c r="C93" s="1"/>
      <c r="D93" s="1" t="str">
        <f>IFERROR(VLOOKUP(RIGHT(C93,LEN(C93)-2),'cards-dc.json'!$C:$E,3,FALSE),"")</f>
        <v/>
      </c>
      <c r="F93" s="33">
        <f t="shared" ref="F93:F132" si="29">IF(LEN(G93) &lt; 3,0,VALUE(LEFT(G93,1)))</f>
        <v>0</v>
      </c>
      <c r="G93" s="1"/>
      <c r="H93" s="1" t="str">
        <f>IFERROR(VLOOKUP(RIGHT(G93,LEN(G93)-2),'cards-dc.json'!$C:$E,3,FALSE),"")</f>
        <v/>
      </c>
      <c r="J93" s="33">
        <f t="shared" ref="J93:J132" si="30">IF(LEN(K93) &lt; 3,0,VALUE(LEFT(K93,1)))</f>
        <v>0</v>
      </c>
      <c r="K93" s="1"/>
      <c r="L93" s="1" t="str">
        <f>IFERROR(VLOOKUP(RIGHT(K93,LEN(K93)-2),'cards-dc.json'!$C:$E,3,FALSE),"")</f>
        <v/>
      </c>
      <c r="N93" s="33">
        <f t="shared" ref="N93:N132" si="31">IF(LEN(O93) &lt; 3,0,VALUE(LEFT(O93,1)))</f>
        <v>0</v>
      </c>
      <c r="O93" s="1"/>
      <c r="P93" s="1" t="str">
        <f>IFERROR(VLOOKUP(RIGHT(O93,LEN(O93)-2),'cards-dc.json'!$C:$E,3,FALSE),"")</f>
        <v/>
      </c>
      <c r="R93" s="33">
        <f t="shared" ref="R93:R132" si="32">IF(LEN(S93) &lt; 3,0,VALUE(LEFT(S93,1)))</f>
        <v>0</v>
      </c>
      <c r="S93" s="1"/>
      <c r="T93" s="1" t="str">
        <f>IFERROR(VLOOKUP(RIGHT(S93,LEN(S93)-2),'cards-dc.json'!$C:$E,3,FALSE),"")</f>
        <v/>
      </c>
      <c r="V93" s="33">
        <f t="shared" ref="V93:V132" si="33">IF(LEN(W93) &lt; 3,0,VALUE(LEFT(W93,1)))</f>
        <v>0</v>
      </c>
      <c r="W93" s="1"/>
      <c r="X93" s="1" t="str">
        <f>IFERROR(VLOOKUP(RIGHT(W93,LEN(W93)-2),'cards-dc.json'!$C:$E,3,FALSE),"")</f>
        <v/>
      </c>
      <c r="Z93" s="33">
        <f t="shared" ref="Z93:Z132" si="34">IF(LEN(AA93) &lt; 3,0,VALUE(LEFT(AA93,1)))</f>
        <v>0</v>
      </c>
      <c r="AA93" s="1"/>
      <c r="AB93" s="1" t="str">
        <f>IFERROR(VLOOKUP(RIGHT(AA93,LEN(AA93)-2),'cards-dc.json'!$C:$E,3,FALSE),"")</f>
        <v/>
      </c>
    </row>
    <row r="94" spans="2:28" x14ac:dyDescent="0.25">
      <c r="B94" s="34">
        <f t="shared" si="28"/>
        <v>0</v>
      </c>
      <c r="C94" s="1"/>
      <c r="D94" s="1" t="str">
        <f>IFERROR(VLOOKUP(RIGHT(C94,LEN(C94)-2),'cards-dc.json'!$C:$E,3,FALSE),"")</f>
        <v/>
      </c>
      <c r="F94" s="34">
        <f t="shared" si="29"/>
        <v>0</v>
      </c>
      <c r="G94" s="1"/>
      <c r="H94" s="1" t="str">
        <f>IFERROR(VLOOKUP(RIGHT(G94,LEN(G94)-2),'cards-dc.json'!$C:$E,3,FALSE),"")</f>
        <v/>
      </c>
      <c r="J94" s="34">
        <f t="shared" si="30"/>
        <v>0</v>
      </c>
      <c r="K94" s="1"/>
      <c r="L94" s="1" t="str">
        <f>IFERROR(VLOOKUP(RIGHT(K94,LEN(K94)-2),'cards-dc.json'!$C:$E,3,FALSE),"")</f>
        <v/>
      </c>
      <c r="N94" s="34">
        <f t="shared" si="31"/>
        <v>0</v>
      </c>
      <c r="O94" s="1"/>
      <c r="P94" s="1" t="str">
        <f>IFERROR(VLOOKUP(RIGHT(O94,LEN(O94)-2),'cards-dc.json'!$C:$E,3,FALSE),"")</f>
        <v/>
      </c>
      <c r="R94" s="34">
        <f t="shared" si="32"/>
        <v>0</v>
      </c>
      <c r="S94" s="1"/>
      <c r="T94" s="1" t="str">
        <f>IFERROR(VLOOKUP(RIGHT(S94,LEN(S94)-2),'cards-dc.json'!$C:$E,3,FALSE),"")</f>
        <v/>
      </c>
      <c r="V94" s="34">
        <f t="shared" si="33"/>
        <v>0</v>
      </c>
      <c r="W94" s="1"/>
      <c r="X94" s="1" t="str">
        <f>IFERROR(VLOOKUP(RIGHT(W94,LEN(W94)-2),'cards-dc.json'!$C:$E,3,FALSE),"")</f>
        <v/>
      </c>
      <c r="Z94" s="34">
        <f t="shared" si="34"/>
        <v>0</v>
      </c>
      <c r="AA94" s="1"/>
      <c r="AB94" s="1" t="str">
        <f>IFERROR(VLOOKUP(RIGHT(AA94,LEN(AA94)-2),'cards-dc.json'!$C:$E,3,FALSE),"")</f>
        <v/>
      </c>
    </row>
    <row r="95" spans="2:28" x14ac:dyDescent="0.25">
      <c r="B95" s="34">
        <f t="shared" si="28"/>
        <v>0</v>
      </c>
      <c r="C95" s="1"/>
      <c r="D95" s="1" t="str">
        <f>IFERROR(VLOOKUP(RIGHT(C95,LEN(C95)-2),'cards-dc.json'!$C:$E,3,FALSE),"")</f>
        <v/>
      </c>
      <c r="F95" s="34">
        <f t="shared" si="29"/>
        <v>0</v>
      </c>
      <c r="G95" s="1"/>
      <c r="H95" s="1" t="str">
        <f>IFERROR(VLOOKUP(RIGHT(G95,LEN(G95)-2),'cards-dc.json'!$C:$E,3,FALSE),"")</f>
        <v/>
      </c>
      <c r="J95" s="34">
        <f t="shared" si="30"/>
        <v>0</v>
      </c>
      <c r="K95" s="1"/>
      <c r="L95" s="1" t="str">
        <f>IFERROR(VLOOKUP(RIGHT(K95,LEN(K95)-2),'cards-dc.json'!$C:$E,3,FALSE),"")</f>
        <v/>
      </c>
      <c r="N95" s="34">
        <f t="shared" si="31"/>
        <v>0</v>
      </c>
      <c r="O95" s="1"/>
      <c r="P95" s="1" t="str">
        <f>IFERROR(VLOOKUP(RIGHT(O95,LEN(O95)-2),'cards-dc.json'!$C:$E,3,FALSE),"")</f>
        <v/>
      </c>
      <c r="R95" s="34">
        <f t="shared" si="32"/>
        <v>0</v>
      </c>
      <c r="S95" s="1"/>
      <c r="T95" s="1" t="str">
        <f>IFERROR(VLOOKUP(RIGHT(S95,LEN(S95)-2),'cards-dc.json'!$C:$E,3,FALSE),"")</f>
        <v/>
      </c>
      <c r="V95" s="34">
        <f t="shared" si="33"/>
        <v>0</v>
      </c>
      <c r="W95" s="1"/>
      <c r="X95" s="1" t="str">
        <f>IFERROR(VLOOKUP(RIGHT(W95,LEN(W95)-2),'cards-dc.json'!$C:$E,3,FALSE),"")</f>
        <v/>
      </c>
      <c r="Z95" s="34">
        <f t="shared" si="34"/>
        <v>0</v>
      </c>
      <c r="AA95" s="1"/>
      <c r="AB95" s="1" t="str">
        <f>IFERROR(VLOOKUP(RIGHT(AA95,LEN(AA95)-2),'cards-dc.json'!$C:$E,3,FALSE),"")</f>
        <v/>
      </c>
    </row>
    <row r="96" spans="2:28" x14ac:dyDescent="0.25">
      <c r="B96" s="34">
        <f t="shared" si="28"/>
        <v>0</v>
      </c>
      <c r="C96" s="1"/>
      <c r="D96" s="1" t="str">
        <f>IFERROR(VLOOKUP(RIGHT(C96,LEN(C96)-2),'cards-dc.json'!$C:$E,3,FALSE),"")</f>
        <v/>
      </c>
      <c r="F96" s="34">
        <f t="shared" si="29"/>
        <v>0</v>
      </c>
      <c r="G96" s="1"/>
      <c r="H96" s="1" t="str">
        <f>IFERROR(VLOOKUP(RIGHT(G96,LEN(G96)-2),'cards-dc.json'!$C:$E,3,FALSE),"")</f>
        <v/>
      </c>
      <c r="J96" s="34">
        <f t="shared" si="30"/>
        <v>0</v>
      </c>
      <c r="K96" s="1"/>
      <c r="L96" s="1" t="str">
        <f>IFERROR(VLOOKUP(RIGHT(K96,LEN(K96)-2),'cards-dc.json'!$C:$E,3,FALSE),"")</f>
        <v/>
      </c>
      <c r="N96" s="34">
        <f t="shared" si="31"/>
        <v>0</v>
      </c>
      <c r="O96" s="1"/>
      <c r="P96" s="1" t="str">
        <f>IFERROR(VLOOKUP(RIGHT(O96,LEN(O96)-2),'cards-dc.json'!$C:$E,3,FALSE),"")</f>
        <v/>
      </c>
      <c r="R96" s="34">
        <f t="shared" si="32"/>
        <v>0</v>
      </c>
      <c r="S96" s="1"/>
      <c r="T96" s="1" t="str">
        <f>IFERROR(VLOOKUP(RIGHT(S96,LEN(S96)-2),'cards-dc.json'!$C:$E,3,FALSE),"")</f>
        <v/>
      </c>
      <c r="V96" s="34">
        <f t="shared" si="33"/>
        <v>0</v>
      </c>
      <c r="W96" s="1"/>
      <c r="X96" s="1" t="str">
        <f>IFERROR(VLOOKUP(RIGHT(W96,LEN(W96)-2),'cards-dc.json'!$C:$E,3,FALSE),"")</f>
        <v/>
      </c>
      <c r="Z96" s="34">
        <f t="shared" si="34"/>
        <v>0</v>
      </c>
      <c r="AA96" s="1"/>
      <c r="AB96" s="1" t="str">
        <f>IFERROR(VLOOKUP(RIGHT(AA96,LEN(AA96)-2),'cards-dc.json'!$C:$E,3,FALSE),"")</f>
        <v/>
      </c>
    </row>
    <row r="97" spans="2:28" x14ac:dyDescent="0.25">
      <c r="B97" s="34">
        <f t="shared" si="28"/>
        <v>0</v>
      </c>
      <c r="C97" s="1"/>
      <c r="D97" s="1" t="str">
        <f>IFERROR(VLOOKUP(RIGHT(C97,LEN(C97)-2),'cards-dc.json'!$C:$E,3,FALSE),"")</f>
        <v/>
      </c>
      <c r="F97" s="34">
        <f t="shared" si="29"/>
        <v>0</v>
      </c>
      <c r="G97" s="1"/>
      <c r="H97" s="1" t="str">
        <f>IFERROR(VLOOKUP(RIGHT(G97,LEN(G97)-2),'cards-dc.json'!$C:$E,3,FALSE),"")</f>
        <v/>
      </c>
      <c r="J97" s="34">
        <f t="shared" si="30"/>
        <v>0</v>
      </c>
      <c r="K97" s="1"/>
      <c r="L97" s="1" t="str">
        <f>IFERROR(VLOOKUP(RIGHT(K97,LEN(K97)-2),'cards-dc.json'!$C:$E,3,FALSE),"")</f>
        <v/>
      </c>
      <c r="N97" s="34">
        <f t="shared" si="31"/>
        <v>0</v>
      </c>
      <c r="O97" s="1"/>
      <c r="P97" s="1" t="str">
        <f>IFERROR(VLOOKUP(RIGHT(O97,LEN(O97)-2),'cards-dc.json'!$C:$E,3,FALSE),"")</f>
        <v/>
      </c>
      <c r="R97" s="34">
        <f t="shared" si="32"/>
        <v>0</v>
      </c>
      <c r="S97" s="1"/>
      <c r="T97" s="1" t="str">
        <f>IFERROR(VLOOKUP(RIGHT(S97,LEN(S97)-2),'cards-dc.json'!$C:$E,3,FALSE),"")</f>
        <v/>
      </c>
      <c r="V97" s="34">
        <f t="shared" si="33"/>
        <v>0</v>
      </c>
      <c r="W97" s="1"/>
      <c r="X97" s="1" t="str">
        <f>IFERROR(VLOOKUP(RIGHT(W97,LEN(W97)-2),'cards-dc.json'!$C:$E,3,FALSE),"")</f>
        <v/>
      </c>
      <c r="Z97" s="34">
        <f t="shared" si="34"/>
        <v>0</v>
      </c>
      <c r="AA97" s="1"/>
      <c r="AB97" s="1" t="str">
        <f>IFERROR(VLOOKUP(RIGHT(AA97,LEN(AA97)-2),'cards-dc.json'!$C:$E,3,FALSE),"")</f>
        <v/>
      </c>
    </row>
    <row r="98" spans="2:28" x14ac:dyDescent="0.25">
      <c r="B98" s="34">
        <f t="shared" si="28"/>
        <v>0</v>
      </c>
      <c r="C98" s="1"/>
      <c r="D98" s="1" t="str">
        <f>IFERROR(VLOOKUP(RIGHT(C98,LEN(C98)-2),'cards-dc.json'!$C:$E,3,FALSE),"")</f>
        <v/>
      </c>
      <c r="F98" s="34">
        <f t="shared" si="29"/>
        <v>0</v>
      </c>
      <c r="G98" s="1"/>
      <c r="H98" s="1" t="str">
        <f>IFERROR(VLOOKUP(RIGHT(G98,LEN(G98)-2),'cards-dc.json'!$C:$E,3,FALSE),"")</f>
        <v/>
      </c>
      <c r="J98" s="34">
        <f t="shared" si="30"/>
        <v>0</v>
      </c>
      <c r="K98" s="1"/>
      <c r="L98" s="1" t="str">
        <f>IFERROR(VLOOKUP(RIGHT(K98,LEN(K98)-2),'cards-dc.json'!$C:$E,3,FALSE),"")</f>
        <v/>
      </c>
      <c r="N98" s="34">
        <f t="shared" si="31"/>
        <v>0</v>
      </c>
      <c r="O98" s="1"/>
      <c r="P98" s="1" t="str">
        <f>IFERROR(VLOOKUP(RIGHT(O98,LEN(O98)-2),'cards-dc.json'!$C:$E,3,FALSE),"")</f>
        <v/>
      </c>
      <c r="R98" s="34">
        <f t="shared" si="32"/>
        <v>0</v>
      </c>
      <c r="S98" s="1"/>
      <c r="T98" s="1" t="str">
        <f>IFERROR(VLOOKUP(RIGHT(S98,LEN(S98)-2),'cards-dc.json'!$C:$E,3,FALSE),"")</f>
        <v/>
      </c>
      <c r="V98" s="34">
        <f t="shared" si="33"/>
        <v>0</v>
      </c>
      <c r="W98" s="1"/>
      <c r="X98" s="1" t="str">
        <f>IFERROR(VLOOKUP(RIGHT(W98,LEN(W98)-2),'cards-dc.json'!$C:$E,3,FALSE),"")</f>
        <v/>
      </c>
      <c r="Z98" s="34">
        <f t="shared" si="34"/>
        <v>0</v>
      </c>
      <c r="AA98" s="1"/>
      <c r="AB98" s="1" t="str">
        <f>IFERROR(VLOOKUP(RIGHT(AA98,LEN(AA98)-2),'cards-dc.json'!$C:$E,3,FALSE),"")</f>
        <v/>
      </c>
    </row>
    <row r="99" spans="2:28" x14ac:dyDescent="0.25">
      <c r="B99" s="34">
        <f t="shared" si="28"/>
        <v>0</v>
      </c>
      <c r="C99" s="1"/>
      <c r="D99" s="1" t="str">
        <f>IFERROR(VLOOKUP(RIGHT(C99,LEN(C99)-2),'cards-dc.json'!$C:$E,3,FALSE),"")</f>
        <v/>
      </c>
      <c r="F99" s="34">
        <f t="shared" si="29"/>
        <v>0</v>
      </c>
      <c r="G99" s="1"/>
      <c r="H99" s="1" t="str">
        <f>IFERROR(VLOOKUP(RIGHT(G99,LEN(G99)-2),'cards-dc.json'!$C:$E,3,FALSE),"")</f>
        <v/>
      </c>
      <c r="J99" s="34">
        <f t="shared" si="30"/>
        <v>0</v>
      </c>
      <c r="K99" s="1"/>
      <c r="L99" s="1" t="str">
        <f>IFERROR(VLOOKUP(RIGHT(K99,LEN(K99)-2),'cards-dc.json'!$C:$E,3,FALSE),"")</f>
        <v/>
      </c>
      <c r="N99" s="34">
        <f t="shared" si="31"/>
        <v>0</v>
      </c>
      <c r="O99" s="1"/>
      <c r="P99" s="1" t="str">
        <f>IFERROR(VLOOKUP(RIGHT(O99,LEN(O99)-2),'cards-dc.json'!$C:$E,3,FALSE),"")</f>
        <v/>
      </c>
      <c r="R99" s="34">
        <f t="shared" si="32"/>
        <v>0</v>
      </c>
      <c r="S99" s="1"/>
      <c r="T99" s="1" t="str">
        <f>IFERROR(VLOOKUP(RIGHT(S99,LEN(S99)-2),'cards-dc.json'!$C:$E,3,FALSE),"")</f>
        <v/>
      </c>
      <c r="V99" s="34">
        <f t="shared" si="33"/>
        <v>0</v>
      </c>
      <c r="W99" s="1"/>
      <c r="X99" s="1" t="str">
        <f>IFERROR(VLOOKUP(RIGHT(W99,LEN(W99)-2),'cards-dc.json'!$C:$E,3,FALSE),"")</f>
        <v/>
      </c>
      <c r="Z99" s="34">
        <f t="shared" si="34"/>
        <v>0</v>
      </c>
      <c r="AA99" s="1"/>
      <c r="AB99" s="1" t="str">
        <f>IFERROR(VLOOKUP(RIGHT(AA99,LEN(AA99)-2),'cards-dc.json'!$C:$E,3,FALSE),"")</f>
        <v/>
      </c>
    </row>
    <row r="100" spans="2:28" x14ac:dyDescent="0.25">
      <c r="B100" s="34">
        <f t="shared" si="28"/>
        <v>0</v>
      </c>
      <c r="C100" s="1"/>
      <c r="D100" s="1" t="str">
        <f>IFERROR(VLOOKUP(RIGHT(C100,LEN(C100)-2),'cards-dc.json'!$C:$E,3,FALSE),"")</f>
        <v/>
      </c>
      <c r="F100" s="34">
        <f t="shared" si="29"/>
        <v>0</v>
      </c>
      <c r="G100" s="1"/>
      <c r="H100" s="1" t="str">
        <f>IFERROR(VLOOKUP(RIGHT(G100,LEN(G100)-2),'cards-dc.json'!$C:$E,3,FALSE),"")</f>
        <v/>
      </c>
      <c r="J100" s="34">
        <f t="shared" si="30"/>
        <v>0</v>
      </c>
      <c r="K100" s="1"/>
      <c r="L100" s="1" t="str">
        <f>IFERROR(VLOOKUP(RIGHT(K100,LEN(K100)-2),'cards-dc.json'!$C:$E,3,FALSE),"")</f>
        <v/>
      </c>
      <c r="N100" s="34">
        <f t="shared" si="31"/>
        <v>0</v>
      </c>
      <c r="O100" s="1"/>
      <c r="P100" s="1" t="str">
        <f>IFERROR(VLOOKUP(RIGHT(O100,LEN(O100)-2),'cards-dc.json'!$C:$E,3,FALSE),"")</f>
        <v/>
      </c>
      <c r="R100" s="34">
        <f t="shared" si="32"/>
        <v>0</v>
      </c>
      <c r="S100" s="1"/>
      <c r="T100" s="1" t="str">
        <f>IFERROR(VLOOKUP(RIGHT(S100,LEN(S100)-2),'cards-dc.json'!$C:$E,3,FALSE),"")</f>
        <v/>
      </c>
      <c r="V100" s="34">
        <f t="shared" si="33"/>
        <v>0</v>
      </c>
      <c r="W100" s="1"/>
      <c r="X100" s="1" t="str">
        <f>IFERROR(VLOOKUP(RIGHT(W100,LEN(W100)-2),'cards-dc.json'!$C:$E,3,FALSE),"")</f>
        <v/>
      </c>
      <c r="Z100" s="34">
        <f t="shared" si="34"/>
        <v>0</v>
      </c>
      <c r="AA100" s="1"/>
      <c r="AB100" s="1" t="str">
        <f>IFERROR(VLOOKUP(RIGHT(AA100,LEN(AA100)-2),'cards-dc.json'!$C:$E,3,FALSE),"")</f>
        <v/>
      </c>
    </row>
    <row r="101" spans="2:28" x14ac:dyDescent="0.25">
      <c r="B101" s="34">
        <f t="shared" si="28"/>
        <v>0</v>
      </c>
      <c r="C101" s="1"/>
      <c r="D101" s="1" t="str">
        <f>IFERROR(VLOOKUP(RIGHT(C101,LEN(C101)-2),'cards-dc.json'!$C:$E,3,FALSE),"")</f>
        <v/>
      </c>
      <c r="F101" s="34">
        <f t="shared" si="29"/>
        <v>0</v>
      </c>
      <c r="G101" s="1"/>
      <c r="H101" s="1" t="str">
        <f>IFERROR(VLOOKUP(RIGHT(G101,LEN(G101)-2),'cards-dc.json'!$C:$E,3,FALSE),"")</f>
        <v/>
      </c>
      <c r="J101" s="34">
        <f t="shared" si="30"/>
        <v>0</v>
      </c>
      <c r="K101" s="1"/>
      <c r="L101" s="1" t="str">
        <f>IFERROR(VLOOKUP(RIGHT(K101,LEN(K101)-2),'cards-dc.json'!$C:$E,3,FALSE),"")</f>
        <v/>
      </c>
      <c r="N101" s="34">
        <f t="shared" si="31"/>
        <v>0</v>
      </c>
      <c r="O101" s="1"/>
      <c r="P101" s="1" t="str">
        <f>IFERROR(VLOOKUP(RIGHT(O101,LEN(O101)-2),'cards-dc.json'!$C:$E,3,FALSE),"")</f>
        <v/>
      </c>
      <c r="R101" s="34">
        <f t="shared" si="32"/>
        <v>0</v>
      </c>
      <c r="S101" s="1"/>
      <c r="T101" s="1" t="str">
        <f>IFERROR(VLOOKUP(RIGHT(S101,LEN(S101)-2),'cards-dc.json'!$C:$E,3,FALSE),"")</f>
        <v/>
      </c>
      <c r="V101" s="34">
        <f t="shared" si="33"/>
        <v>0</v>
      </c>
      <c r="W101" s="1"/>
      <c r="X101" s="1" t="str">
        <f>IFERROR(VLOOKUP(RIGHT(W101,LEN(W101)-2),'cards-dc.json'!$C:$E,3,FALSE),"")</f>
        <v/>
      </c>
      <c r="Z101" s="34">
        <f t="shared" si="34"/>
        <v>0</v>
      </c>
      <c r="AA101" s="1"/>
      <c r="AB101" s="1" t="str">
        <f>IFERROR(VLOOKUP(RIGHT(AA101,LEN(AA101)-2),'cards-dc.json'!$C:$E,3,FALSE),"")</f>
        <v/>
      </c>
    </row>
    <row r="102" spans="2:28" x14ac:dyDescent="0.25">
      <c r="B102" s="34">
        <f t="shared" si="28"/>
        <v>0</v>
      </c>
      <c r="C102" s="1"/>
      <c r="D102" s="1" t="str">
        <f>IFERROR(VLOOKUP(RIGHT(C102,LEN(C102)-2),'cards-dc.json'!$C:$E,3,FALSE),"")</f>
        <v/>
      </c>
      <c r="F102" s="34">
        <f t="shared" si="29"/>
        <v>0</v>
      </c>
      <c r="G102" s="1"/>
      <c r="H102" s="1" t="str">
        <f>IFERROR(VLOOKUP(RIGHT(G102,LEN(G102)-2),'cards-dc.json'!$C:$E,3,FALSE),"")</f>
        <v/>
      </c>
      <c r="J102" s="34">
        <f t="shared" si="30"/>
        <v>0</v>
      </c>
      <c r="K102" s="1"/>
      <c r="L102" s="1" t="str">
        <f>IFERROR(VLOOKUP(RIGHT(K102,LEN(K102)-2),'cards-dc.json'!$C:$E,3,FALSE),"")</f>
        <v/>
      </c>
      <c r="N102" s="34">
        <f t="shared" si="31"/>
        <v>0</v>
      </c>
      <c r="O102" s="1"/>
      <c r="P102" s="1" t="str">
        <f>IFERROR(VLOOKUP(RIGHT(O102,LEN(O102)-2),'cards-dc.json'!$C:$E,3,FALSE),"")</f>
        <v/>
      </c>
      <c r="R102" s="34">
        <f t="shared" si="32"/>
        <v>0</v>
      </c>
      <c r="S102" s="1"/>
      <c r="T102" s="1" t="str">
        <f>IFERROR(VLOOKUP(RIGHT(S102,LEN(S102)-2),'cards-dc.json'!$C:$E,3,FALSE),"")</f>
        <v/>
      </c>
      <c r="V102" s="34">
        <f t="shared" si="33"/>
        <v>0</v>
      </c>
      <c r="W102" s="1"/>
      <c r="X102" s="1" t="str">
        <f>IFERROR(VLOOKUP(RIGHT(W102,LEN(W102)-2),'cards-dc.json'!$C:$E,3,FALSE),"")</f>
        <v/>
      </c>
      <c r="Z102" s="34">
        <f t="shared" si="34"/>
        <v>0</v>
      </c>
      <c r="AA102" s="1"/>
      <c r="AB102" s="1" t="str">
        <f>IFERROR(VLOOKUP(RIGHT(AA102,LEN(AA102)-2),'cards-dc.json'!$C:$E,3,FALSE),"")</f>
        <v/>
      </c>
    </row>
    <row r="103" spans="2:28" x14ac:dyDescent="0.25">
      <c r="B103" s="34">
        <f t="shared" si="28"/>
        <v>0</v>
      </c>
      <c r="C103" s="1"/>
      <c r="D103" s="1" t="str">
        <f>IFERROR(VLOOKUP(RIGHT(C103,LEN(C103)-2),'cards-dc.json'!$C:$E,3,FALSE),"")</f>
        <v/>
      </c>
      <c r="F103" s="34">
        <f t="shared" si="29"/>
        <v>0</v>
      </c>
      <c r="G103" s="1"/>
      <c r="H103" s="1" t="str">
        <f>IFERROR(VLOOKUP(RIGHT(G103,LEN(G103)-2),'cards-dc.json'!$C:$E,3,FALSE),"")</f>
        <v/>
      </c>
      <c r="J103" s="34">
        <f t="shared" si="30"/>
        <v>0</v>
      </c>
      <c r="K103" s="1"/>
      <c r="L103" s="1" t="str">
        <f>IFERROR(VLOOKUP(RIGHT(K103,LEN(K103)-2),'cards-dc.json'!$C:$E,3,FALSE),"")</f>
        <v/>
      </c>
      <c r="N103" s="34">
        <f t="shared" si="31"/>
        <v>0</v>
      </c>
      <c r="O103" s="1"/>
      <c r="P103" s="1" t="str">
        <f>IFERROR(VLOOKUP(RIGHT(O103,LEN(O103)-2),'cards-dc.json'!$C:$E,3,FALSE),"")</f>
        <v/>
      </c>
      <c r="R103" s="34">
        <f t="shared" si="32"/>
        <v>0</v>
      </c>
      <c r="S103" s="1"/>
      <c r="T103" s="1" t="str">
        <f>IFERROR(VLOOKUP(RIGHT(S103,LEN(S103)-2),'cards-dc.json'!$C:$E,3,FALSE),"")</f>
        <v/>
      </c>
      <c r="V103" s="34">
        <f t="shared" si="33"/>
        <v>0</v>
      </c>
      <c r="W103" s="1"/>
      <c r="X103" s="1" t="str">
        <f>IFERROR(VLOOKUP(RIGHT(W103,LEN(W103)-2),'cards-dc.json'!$C:$E,3,FALSE),"")</f>
        <v/>
      </c>
      <c r="Z103" s="34">
        <f t="shared" si="34"/>
        <v>0</v>
      </c>
      <c r="AA103" s="1"/>
      <c r="AB103" s="1" t="str">
        <f>IFERROR(VLOOKUP(RIGHT(AA103,LEN(AA103)-2),'cards-dc.json'!$C:$E,3,FALSE),"")</f>
        <v/>
      </c>
    </row>
    <row r="104" spans="2:28" x14ac:dyDescent="0.25">
      <c r="B104" s="34">
        <f t="shared" si="28"/>
        <v>0</v>
      </c>
      <c r="C104" s="1"/>
      <c r="D104" s="1" t="str">
        <f>IFERROR(VLOOKUP(RIGHT(C104,LEN(C104)-2),'cards-dc.json'!$C:$E,3,FALSE),"")</f>
        <v/>
      </c>
      <c r="F104" s="34">
        <f t="shared" si="29"/>
        <v>0</v>
      </c>
      <c r="G104" s="1"/>
      <c r="H104" s="1" t="str">
        <f>IFERROR(VLOOKUP(RIGHT(G104,LEN(G104)-2),'cards-dc.json'!$C:$E,3,FALSE),"")</f>
        <v/>
      </c>
      <c r="J104" s="34">
        <f t="shared" si="30"/>
        <v>0</v>
      </c>
      <c r="K104" s="1"/>
      <c r="L104" s="1" t="str">
        <f>IFERROR(VLOOKUP(RIGHT(K104,LEN(K104)-2),'cards-dc.json'!$C:$E,3,FALSE),"")</f>
        <v/>
      </c>
      <c r="N104" s="34">
        <f t="shared" si="31"/>
        <v>0</v>
      </c>
      <c r="O104" s="1"/>
      <c r="P104" s="1" t="str">
        <f>IFERROR(VLOOKUP(RIGHT(O104,LEN(O104)-2),'cards-dc.json'!$C:$E,3,FALSE),"")</f>
        <v/>
      </c>
      <c r="R104" s="34">
        <f t="shared" si="32"/>
        <v>0</v>
      </c>
      <c r="S104" s="1"/>
      <c r="T104" s="1" t="str">
        <f>IFERROR(VLOOKUP(RIGHT(S104,LEN(S104)-2),'cards-dc.json'!$C:$E,3,FALSE),"")</f>
        <v/>
      </c>
      <c r="V104" s="34">
        <f t="shared" si="33"/>
        <v>0</v>
      </c>
      <c r="W104" s="1"/>
      <c r="X104" s="1" t="str">
        <f>IFERROR(VLOOKUP(RIGHT(W104,LEN(W104)-2),'cards-dc.json'!$C:$E,3,FALSE),"")</f>
        <v/>
      </c>
      <c r="Z104" s="34">
        <f t="shared" si="34"/>
        <v>0</v>
      </c>
      <c r="AA104" s="1"/>
      <c r="AB104" s="1" t="str">
        <f>IFERROR(VLOOKUP(RIGHT(AA104,LEN(AA104)-2),'cards-dc.json'!$C:$E,3,FALSE),"")</f>
        <v/>
      </c>
    </row>
    <row r="105" spans="2:28" x14ac:dyDescent="0.25">
      <c r="B105" s="34">
        <f t="shared" si="28"/>
        <v>0</v>
      </c>
      <c r="C105" s="1"/>
      <c r="D105" s="1" t="str">
        <f>IFERROR(VLOOKUP(RIGHT(C105,LEN(C105)-2),'cards-dc.json'!$C:$E,3,FALSE),"")</f>
        <v/>
      </c>
      <c r="F105" s="34">
        <f t="shared" si="29"/>
        <v>0</v>
      </c>
      <c r="G105" s="1"/>
      <c r="H105" s="1" t="str">
        <f>IFERROR(VLOOKUP(RIGHT(G105,LEN(G105)-2),'cards-dc.json'!$C:$E,3,FALSE),"")</f>
        <v/>
      </c>
      <c r="J105" s="34">
        <f t="shared" si="30"/>
        <v>0</v>
      </c>
      <c r="K105" s="1"/>
      <c r="L105" s="1" t="str">
        <f>IFERROR(VLOOKUP(RIGHT(K105,LEN(K105)-2),'cards-dc.json'!$C:$E,3,FALSE),"")</f>
        <v/>
      </c>
      <c r="N105" s="34">
        <f t="shared" si="31"/>
        <v>0</v>
      </c>
      <c r="O105" s="1"/>
      <c r="P105" s="1" t="str">
        <f>IFERROR(VLOOKUP(RIGHT(O105,LEN(O105)-2),'cards-dc.json'!$C:$E,3,FALSE),"")</f>
        <v/>
      </c>
      <c r="R105" s="34">
        <f t="shared" si="32"/>
        <v>0</v>
      </c>
      <c r="S105" s="1"/>
      <c r="T105" s="1" t="str">
        <f>IFERROR(VLOOKUP(RIGHT(S105,LEN(S105)-2),'cards-dc.json'!$C:$E,3,FALSE),"")</f>
        <v/>
      </c>
      <c r="V105" s="34">
        <f t="shared" si="33"/>
        <v>0</v>
      </c>
      <c r="W105" s="1"/>
      <c r="X105" s="1" t="str">
        <f>IFERROR(VLOOKUP(RIGHT(W105,LEN(W105)-2),'cards-dc.json'!$C:$E,3,FALSE),"")</f>
        <v/>
      </c>
      <c r="Z105" s="34">
        <f t="shared" si="34"/>
        <v>0</v>
      </c>
      <c r="AA105" s="1"/>
      <c r="AB105" s="1" t="str">
        <f>IFERROR(VLOOKUP(RIGHT(AA105,LEN(AA105)-2),'cards-dc.json'!$C:$E,3,FALSE),"")</f>
        <v/>
      </c>
    </row>
    <row r="106" spans="2:28" x14ac:dyDescent="0.25">
      <c r="B106" s="34">
        <f t="shared" si="28"/>
        <v>0</v>
      </c>
      <c r="C106" s="1"/>
      <c r="D106" s="1" t="str">
        <f>IFERROR(VLOOKUP(RIGHT(C106,LEN(C106)-2),'cards-dc.json'!$C:$E,3,FALSE),"")</f>
        <v/>
      </c>
      <c r="F106" s="34">
        <f t="shared" si="29"/>
        <v>0</v>
      </c>
      <c r="G106" s="1"/>
      <c r="H106" s="1" t="str">
        <f>IFERROR(VLOOKUP(RIGHT(G106,LEN(G106)-2),'cards-dc.json'!$C:$E,3,FALSE),"")</f>
        <v/>
      </c>
      <c r="J106" s="34">
        <f t="shared" si="30"/>
        <v>0</v>
      </c>
      <c r="K106" s="1"/>
      <c r="L106" s="1" t="str">
        <f>IFERROR(VLOOKUP(RIGHT(K106,LEN(K106)-2),'cards-dc.json'!$C:$E,3,FALSE),"")</f>
        <v/>
      </c>
      <c r="N106" s="34">
        <f t="shared" si="31"/>
        <v>0</v>
      </c>
      <c r="O106" s="1"/>
      <c r="P106" s="1" t="str">
        <f>IFERROR(VLOOKUP(RIGHT(O106,LEN(O106)-2),'cards-dc.json'!$C:$E,3,FALSE),"")</f>
        <v/>
      </c>
      <c r="R106" s="34">
        <f t="shared" si="32"/>
        <v>0</v>
      </c>
      <c r="S106" s="1"/>
      <c r="T106" s="1" t="str">
        <f>IFERROR(VLOOKUP(RIGHT(S106,LEN(S106)-2),'cards-dc.json'!$C:$E,3,FALSE),"")</f>
        <v/>
      </c>
      <c r="V106" s="34">
        <f t="shared" si="33"/>
        <v>0</v>
      </c>
      <c r="W106" s="1"/>
      <c r="X106" s="1" t="str">
        <f>IFERROR(VLOOKUP(RIGHT(W106,LEN(W106)-2),'cards-dc.json'!$C:$E,3,FALSE),"")</f>
        <v/>
      </c>
      <c r="Z106" s="34">
        <f t="shared" si="34"/>
        <v>0</v>
      </c>
      <c r="AA106" s="1"/>
      <c r="AB106" s="1" t="str">
        <f>IFERROR(VLOOKUP(RIGHT(AA106,LEN(AA106)-2),'cards-dc.json'!$C:$E,3,FALSE),"")</f>
        <v/>
      </c>
    </row>
    <row r="107" spans="2:28" x14ac:dyDescent="0.25">
      <c r="B107" s="34">
        <f t="shared" si="28"/>
        <v>0</v>
      </c>
      <c r="C107" s="1"/>
      <c r="D107" s="1" t="str">
        <f>IFERROR(VLOOKUP(RIGHT(C107,LEN(C107)-2),'cards-dc.json'!$C:$E,3,FALSE),"")</f>
        <v/>
      </c>
      <c r="F107" s="34">
        <f t="shared" si="29"/>
        <v>0</v>
      </c>
      <c r="G107" s="1"/>
      <c r="H107" s="1" t="str">
        <f>IFERROR(VLOOKUP(RIGHT(G107,LEN(G107)-2),'cards-dc.json'!$C:$E,3,FALSE),"")</f>
        <v/>
      </c>
      <c r="J107" s="34">
        <f t="shared" si="30"/>
        <v>0</v>
      </c>
      <c r="K107" s="1"/>
      <c r="L107" s="1" t="str">
        <f>IFERROR(VLOOKUP(RIGHT(K107,LEN(K107)-2),'cards-dc.json'!$C:$E,3,FALSE),"")</f>
        <v/>
      </c>
      <c r="N107" s="34">
        <f t="shared" si="31"/>
        <v>0</v>
      </c>
      <c r="O107" s="1"/>
      <c r="P107" s="1" t="str">
        <f>IFERROR(VLOOKUP(RIGHT(O107,LEN(O107)-2),'cards-dc.json'!$C:$E,3,FALSE),"")</f>
        <v/>
      </c>
      <c r="R107" s="34">
        <f t="shared" si="32"/>
        <v>0</v>
      </c>
      <c r="S107" s="1"/>
      <c r="T107" s="1" t="str">
        <f>IFERROR(VLOOKUP(RIGHT(S107,LEN(S107)-2),'cards-dc.json'!$C:$E,3,FALSE),"")</f>
        <v/>
      </c>
      <c r="V107" s="34">
        <f t="shared" si="33"/>
        <v>0</v>
      </c>
      <c r="W107" s="1"/>
      <c r="X107" s="1" t="str">
        <f>IFERROR(VLOOKUP(RIGHT(W107,LEN(W107)-2),'cards-dc.json'!$C:$E,3,FALSE),"")</f>
        <v/>
      </c>
      <c r="Z107" s="34">
        <f t="shared" si="34"/>
        <v>0</v>
      </c>
      <c r="AA107" s="1"/>
      <c r="AB107" s="1" t="str">
        <f>IFERROR(VLOOKUP(RIGHT(AA107,LEN(AA107)-2),'cards-dc.json'!$C:$E,3,FALSE),"")</f>
        <v/>
      </c>
    </row>
    <row r="108" spans="2:28" x14ac:dyDescent="0.25">
      <c r="B108" s="34">
        <f t="shared" si="28"/>
        <v>0</v>
      </c>
      <c r="C108" s="1"/>
      <c r="D108" s="1" t="str">
        <f>IFERROR(VLOOKUP(RIGHT(C108,LEN(C108)-2),'cards-dc.json'!$C:$E,3,FALSE),"")</f>
        <v/>
      </c>
      <c r="F108" s="34">
        <f t="shared" si="29"/>
        <v>0</v>
      </c>
      <c r="G108" s="1"/>
      <c r="H108" s="1" t="str">
        <f>IFERROR(VLOOKUP(RIGHT(G108,LEN(G108)-2),'cards-dc.json'!$C:$E,3,FALSE),"")</f>
        <v/>
      </c>
      <c r="J108" s="34">
        <f t="shared" si="30"/>
        <v>0</v>
      </c>
      <c r="K108" s="1"/>
      <c r="L108" s="1" t="str">
        <f>IFERROR(VLOOKUP(RIGHT(K108,LEN(K108)-2),'cards-dc.json'!$C:$E,3,FALSE),"")</f>
        <v/>
      </c>
      <c r="N108" s="34">
        <f t="shared" si="31"/>
        <v>0</v>
      </c>
      <c r="O108" s="1"/>
      <c r="P108" s="1" t="str">
        <f>IFERROR(VLOOKUP(RIGHT(O108,LEN(O108)-2),'cards-dc.json'!$C:$E,3,FALSE),"")</f>
        <v/>
      </c>
      <c r="R108" s="34">
        <f t="shared" si="32"/>
        <v>0</v>
      </c>
      <c r="S108" s="1"/>
      <c r="T108" s="1" t="str">
        <f>IFERROR(VLOOKUP(RIGHT(S108,LEN(S108)-2),'cards-dc.json'!$C:$E,3,FALSE),"")</f>
        <v/>
      </c>
      <c r="V108" s="34">
        <f t="shared" si="33"/>
        <v>0</v>
      </c>
      <c r="W108" s="1"/>
      <c r="X108" s="1" t="str">
        <f>IFERROR(VLOOKUP(RIGHT(W108,LEN(W108)-2),'cards-dc.json'!$C:$E,3,FALSE),"")</f>
        <v/>
      </c>
      <c r="Z108" s="34">
        <f t="shared" si="34"/>
        <v>0</v>
      </c>
      <c r="AA108" s="1"/>
      <c r="AB108" s="1" t="str">
        <f>IFERROR(VLOOKUP(RIGHT(AA108,LEN(AA108)-2),'cards-dc.json'!$C:$E,3,FALSE),"")</f>
        <v/>
      </c>
    </row>
    <row r="109" spans="2:28" x14ac:dyDescent="0.25">
      <c r="B109" s="34">
        <f t="shared" si="28"/>
        <v>0</v>
      </c>
      <c r="C109" s="1"/>
      <c r="D109" s="1" t="str">
        <f>IFERROR(VLOOKUP(RIGHT(C109,LEN(C109)-2),'cards-dc.json'!$C:$E,3,FALSE),"")</f>
        <v/>
      </c>
      <c r="F109" s="34">
        <f t="shared" si="29"/>
        <v>0</v>
      </c>
      <c r="G109" s="1"/>
      <c r="H109" s="1" t="str">
        <f>IFERROR(VLOOKUP(RIGHT(G109,LEN(G109)-2),'cards-dc.json'!$C:$E,3,FALSE),"")</f>
        <v/>
      </c>
      <c r="J109" s="34">
        <f t="shared" si="30"/>
        <v>0</v>
      </c>
      <c r="K109" s="1"/>
      <c r="L109" s="1" t="str">
        <f>IFERROR(VLOOKUP(RIGHT(K109,LEN(K109)-2),'cards-dc.json'!$C:$E,3,FALSE),"")</f>
        <v/>
      </c>
      <c r="N109" s="34">
        <f t="shared" si="31"/>
        <v>0</v>
      </c>
      <c r="O109" s="1"/>
      <c r="P109" s="1" t="str">
        <f>IFERROR(VLOOKUP(RIGHT(O109,LEN(O109)-2),'cards-dc.json'!$C:$E,3,FALSE),"")</f>
        <v/>
      </c>
      <c r="R109" s="34">
        <f t="shared" si="32"/>
        <v>0</v>
      </c>
      <c r="S109" s="1"/>
      <c r="T109" s="1" t="str">
        <f>IFERROR(VLOOKUP(RIGHT(S109,LEN(S109)-2),'cards-dc.json'!$C:$E,3,FALSE),"")</f>
        <v/>
      </c>
      <c r="V109" s="34">
        <f t="shared" si="33"/>
        <v>0</v>
      </c>
      <c r="W109" s="1"/>
      <c r="X109" s="1" t="str">
        <f>IFERROR(VLOOKUP(RIGHT(W109,LEN(W109)-2),'cards-dc.json'!$C:$E,3,FALSE),"")</f>
        <v/>
      </c>
      <c r="Z109" s="34">
        <f t="shared" si="34"/>
        <v>0</v>
      </c>
      <c r="AA109" s="1"/>
      <c r="AB109" s="1" t="str">
        <f>IFERROR(VLOOKUP(RIGHT(AA109,LEN(AA109)-2),'cards-dc.json'!$C:$E,3,FALSE),"")</f>
        <v/>
      </c>
    </row>
    <row r="110" spans="2:28" x14ac:dyDescent="0.25">
      <c r="B110" s="34">
        <f t="shared" si="28"/>
        <v>0</v>
      </c>
      <c r="C110" s="1"/>
      <c r="D110" s="1" t="str">
        <f>IFERROR(VLOOKUP(RIGHT(C110,LEN(C110)-2),'cards-dc.json'!$C:$E,3,FALSE),"")</f>
        <v/>
      </c>
      <c r="F110" s="34">
        <f t="shared" si="29"/>
        <v>0</v>
      </c>
      <c r="G110" s="1"/>
      <c r="H110" s="1" t="str">
        <f>IFERROR(VLOOKUP(RIGHT(G110,LEN(G110)-2),'cards-dc.json'!$C:$E,3,FALSE),"")</f>
        <v/>
      </c>
      <c r="J110" s="34">
        <f t="shared" si="30"/>
        <v>0</v>
      </c>
      <c r="K110" s="1"/>
      <c r="L110" s="1" t="str">
        <f>IFERROR(VLOOKUP(RIGHT(K110,LEN(K110)-2),'cards-dc.json'!$C:$E,3,FALSE),"")</f>
        <v/>
      </c>
      <c r="N110" s="34">
        <f t="shared" si="31"/>
        <v>0</v>
      </c>
      <c r="O110" s="1"/>
      <c r="P110" s="1" t="str">
        <f>IFERROR(VLOOKUP(RIGHT(O110,LEN(O110)-2),'cards-dc.json'!$C:$E,3,FALSE),"")</f>
        <v/>
      </c>
      <c r="R110" s="34">
        <f t="shared" si="32"/>
        <v>0</v>
      </c>
      <c r="S110" s="1"/>
      <c r="T110" s="1" t="str">
        <f>IFERROR(VLOOKUP(RIGHT(S110,LEN(S110)-2),'cards-dc.json'!$C:$E,3,FALSE),"")</f>
        <v/>
      </c>
      <c r="V110" s="34">
        <f t="shared" si="33"/>
        <v>0</v>
      </c>
      <c r="W110" s="1"/>
      <c r="X110" s="1" t="str">
        <f>IFERROR(VLOOKUP(RIGHT(W110,LEN(W110)-2),'cards-dc.json'!$C:$E,3,FALSE),"")</f>
        <v/>
      </c>
      <c r="Z110" s="34">
        <f t="shared" si="34"/>
        <v>0</v>
      </c>
      <c r="AA110" s="1"/>
      <c r="AB110" s="1" t="str">
        <f>IFERROR(VLOOKUP(RIGHT(AA110,LEN(AA110)-2),'cards-dc.json'!$C:$E,3,FALSE),"")</f>
        <v/>
      </c>
    </row>
    <row r="111" spans="2:28" x14ac:dyDescent="0.25">
      <c r="B111" s="34">
        <f t="shared" si="28"/>
        <v>0</v>
      </c>
      <c r="C111" s="1"/>
      <c r="D111" s="1" t="str">
        <f>IFERROR(VLOOKUP(RIGHT(C111,LEN(C111)-2),'cards-dc.json'!$C:$E,3,FALSE),"")</f>
        <v/>
      </c>
      <c r="F111" s="34">
        <f t="shared" si="29"/>
        <v>0</v>
      </c>
      <c r="G111" s="1"/>
      <c r="H111" s="1" t="str">
        <f>IFERROR(VLOOKUP(RIGHT(G111,LEN(G111)-2),'cards-dc.json'!$C:$E,3,FALSE),"")</f>
        <v/>
      </c>
      <c r="J111" s="34">
        <f t="shared" si="30"/>
        <v>0</v>
      </c>
      <c r="K111" s="1"/>
      <c r="L111" s="1" t="str">
        <f>IFERROR(VLOOKUP(RIGHT(K111,LEN(K111)-2),'cards-dc.json'!$C:$E,3,FALSE),"")</f>
        <v/>
      </c>
      <c r="N111" s="34">
        <f t="shared" si="31"/>
        <v>0</v>
      </c>
      <c r="O111" s="1"/>
      <c r="P111" s="1" t="str">
        <f>IFERROR(VLOOKUP(RIGHT(O111,LEN(O111)-2),'cards-dc.json'!$C:$E,3,FALSE),"")</f>
        <v/>
      </c>
      <c r="R111" s="34">
        <f t="shared" si="32"/>
        <v>0</v>
      </c>
      <c r="S111" s="1"/>
      <c r="T111" s="1" t="str">
        <f>IFERROR(VLOOKUP(RIGHT(S111,LEN(S111)-2),'cards-dc.json'!$C:$E,3,FALSE),"")</f>
        <v/>
      </c>
      <c r="V111" s="34">
        <f t="shared" si="33"/>
        <v>0</v>
      </c>
      <c r="W111" s="1"/>
      <c r="X111" s="1" t="str">
        <f>IFERROR(VLOOKUP(RIGHT(W111,LEN(W111)-2),'cards-dc.json'!$C:$E,3,FALSE),"")</f>
        <v/>
      </c>
      <c r="Z111" s="34">
        <f t="shared" si="34"/>
        <v>0</v>
      </c>
      <c r="AA111" s="1"/>
      <c r="AB111" s="1" t="str">
        <f>IFERROR(VLOOKUP(RIGHT(AA111,LEN(AA111)-2),'cards-dc.json'!$C:$E,3,FALSE),"")</f>
        <v/>
      </c>
    </row>
    <row r="112" spans="2:28" x14ac:dyDescent="0.25">
      <c r="B112" s="34">
        <f t="shared" si="28"/>
        <v>0</v>
      </c>
      <c r="C112" s="1"/>
      <c r="D112" s="1" t="str">
        <f>IFERROR(VLOOKUP(RIGHT(C112,LEN(C112)-2),'cards-dc.json'!$C:$E,3,FALSE),"")</f>
        <v/>
      </c>
      <c r="F112" s="34">
        <f t="shared" si="29"/>
        <v>0</v>
      </c>
      <c r="G112" s="1"/>
      <c r="H112" s="1" t="str">
        <f>IFERROR(VLOOKUP(RIGHT(G112,LEN(G112)-2),'cards-dc.json'!$C:$E,3,FALSE),"")</f>
        <v/>
      </c>
      <c r="J112" s="34">
        <f t="shared" si="30"/>
        <v>0</v>
      </c>
      <c r="K112" s="1"/>
      <c r="L112" s="1" t="str">
        <f>IFERROR(VLOOKUP(RIGHT(K112,LEN(K112)-2),'cards-dc.json'!$C:$E,3,FALSE),"")</f>
        <v/>
      </c>
      <c r="N112" s="34">
        <f t="shared" si="31"/>
        <v>0</v>
      </c>
      <c r="O112" s="1"/>
      <c r="P112" s="1" t="str">
        <f>IFERROR(VLOOKUP(RIGHT(O112,LEN(O112)-2),'cards-dc.json'!$C:$E,3,FALSE),"")</f>
        <v/>
      </c>
      <c r="R112" s="34">
        <f t="shared" si="32"/>
        <v>0</v>
      </c>
      <c r="S112" s="1"/>
      <c r="T112" s="1" t="str">
        <f>IFERROR(VLOOKUP(RIGHT(S112,LEN(S112)-2),'cards-dc.json'!$C:$E,3,FALSE),"")</f>
        <v/>
      </c>
      <c r="V112" s="34">
        <f t="shared" si="33"/>
        <v>0</v>
      </c>
      <c r="W112" s="1"/>
      <c r="X112" s="1" t="str">
        <f>IFERROR(VLOOKUP(RIGHT(W112,LEN(W112)-2),'cards-dc.json'!$C:$E,3,FALSE),"")</f>
        <v/>
      </c>
      <c r="Z112" s="34">
        <f t="shared" si="34"/>
        <v>0</v>
      </c>
      <c r="AA112" s="1"/>
      <c r="AB112" s="1" t="str">
        <f>IFERROR(VLOOKUP(RIGHT(AA112,LEN(AA112)-2),'cards-dc.json'!$C:$E,3,FALSE),"")</f>
        <v/>
      </c>
    </row>
    <row r="113" spans="2:28" x14ac:dyDescent="0.25">
      <c r="B113" s="34">
        <f t="shared" si="28"/>
        <v>0</v>
      </c>
      <c r="C113" s="1"/>
      <c r="D113" s="1" t="str">
        <f>IFERROR(VLOOKUP(RIGHT(C113,LEN(C113)-2),'cards-dc.json'!$C:$E,3,FALSE),"")</f>
        <v/>
      </c>
      <c r="F113" s="34">
        <f t="shared" si="29"/>
        <v>0</v>
      </c>
      <c r="G113" s="1"/>
      <c r="H113" s="1" t="str">
        <f>IFERROR(VLOOKUP(RIGHT(G113,LEN(G113)-2),'cards-dc.json'!$C:$E,3,FALSE),"")</f>
        <v/>
      </c>
      <c r="J113" s="34">
        <f t="shared" si="30"/>
        <v>0</v>
      </c>
      <c r="K113" s="1"/>
      <c r="L113" s="1" t="str">
        <f>IFERROR(VLOOKUP(RIGHT(K113,LEN(K113)-2),'cards-dc.json'!$C:$E,3,FALSE),"")</f>
        <v/>
      </c>
      <c r="N113" s="34">
        <f t="shared" si="31"/>
        <v>0</v>
      </c>
      <c r="O113" s="1"/>
      <c r="P113" s="1" t="str">
        <f>IFERROR(VLOOKUP(RIGHT(O113,LEN(O113)-2),'cards-dc.json'!$C:$E,3,FALSE),"")</f>
        <v/>
      </c>
      <c r="R113" s="34">
        <f t="shared" si="32"/>
        <v>0</v>
      </c>
      <c r="S113" s="1"/>
      <c r="T113" s="1" t="str">
        <f>IFERROR(VLOOKUP(RIGHT(S113,LEN(S113)-2),'cards-dc.json'!$C:$E,3,FALSE),"")</f>
        <v/>
      </c>
      <c r="V113" s="34">
        <f t="shared" si="33"/>
        <v>0</v>
      </c>
      <c r="W113" s="1"/>
      <c r="X113" s="1" t="str">
        <f>IFERROR(VLOOKUP(RIGHT(W113,LEN(W113)-2),'cards-dc.json'!$C:$E,3,FALSE),"")</f>
        <v/>
      </c>
      <c r="Z113" s="34">
        <f t="shared" si="34"/>
        <v>0</v>
      </c>
      <c r="AA113" s="1"/>
      <c r="AB113" s="1" t="str">
        <f>IFERROR(VLOOKUP(RIGHT(AA113,LEN(AA113)-2),'cards-dc.json'!$C:$E,3,FALSE),"")</f>
        <v/>
      </c>
    </row>
    <row r="114" spans="2:28" x14ac:dyDescent="0.25">
      <c r="B114" s="34">
        <f t="shared" si="28"/>
        <v>0</v>
      </c>
      <c r="C114" s="1"/>
      <c r="D114" s="1" t="str">
        <f>IFERROR(VLOOKUP(RIGHT(C114,LEN(C114)-2),'cards-dc.json'!$C:$E,3,FALSE),"")</f>
        <v/>
      </c>
      <c r="F114" s="34">
        <f t="shared" si="29"/>
        <v>0</v>
      </c>
      <c r="G114" s="1"/>
      <c r="H114" s="1" t="str">
        <f>IFERROR(VLOOKUP(RIGHT(G114,LEN(G114)-2),'cards-dc.json'!$C:$E,3,FALSE),"")</f>
        <v/>
      </c>
      <c r="J114" s="34">
        <f t="shared" si="30"/>
        <v>0</v>
      </c>
      <c r="K114" s="1"/>
      <c r="L114" s="1" t="str">
        <f>IFERROR(VLOOKUP(RIGHT(K114,LEN(K114)-2),'cards-dc.json'!$C:$E,3,FALSE),"")</f>
        <v/>
      </c>
      <c r="N114" s="34">
        <f t="shared" si="31"/>
        <v>0</v>
      </c>
      <c r="O114" s="1"/>
      <c r="P114" s="1" t="str">
        <f>IFERROR(VLOOKUP(RIGHT(O114,LEN(O114)-2),'cards-dc.json'!$C:$E,3,FALSE),"")</f>
        <v/>
      </c>
      <c r="R114" s="34">
        <f t="shared" si="32"/>
        <v>0</v>
      </c>
      <c r="S114" s="1"/>
      <c r="T114" s="1" t="str">
        <f>IFERROR(VLOOKUP(RIGHT(S114,LEN(S114)-2),'cards-dc.json'!$C:$E,3,FALSE),"")</f>
        <v/>
      </c>
      <c r="V114" s="34">
        <f t="shared" si="33"/>
        <v>0</v>
      </c>
      <c r="W114" s="1"/>
      <c r="X114" s="1" t="str">
        <f>IFERROR(VLOOKUP(RIGHT(W114,LEN(W114)-2),'cards-dc.json'!$C:$E,3,FALSE),"")</f>
        <v/>
      </c>
      <c r="Z114" s="34">
        <f t="shared" si="34"/>
        <v>0</v>
      </c>
      <c r="AA114" s="1"/>
      <c r="AB114" s="1" t="str">
        <f>IFERROR(VLOOKUP(RIGHT(AA114,LEN(AA114)-2),'cards-dc.json'!$C:$E,3,FALSE),"")</f>
        <v/>
      </c>
    </row>
    <row r="115" spans="2:28" x14ac:dyDescent="0.25">
      <c r="B115" s="34">
        <f t="shared" si="28"/>
        <v>0</v>
      </c>
      <c r="C115" s="1"/>
      <c r="D115" s="1" t="str">
        <f>IFERROR(VLOOKUP(RIGHT(C115,LEN(C115)-2),'cards-dc.json'!$C:$E,3,FALSE),"")</f>
        <v/>
      </c>
      <c r="F115" s="34">
        <f t="shared" si="29"/>
        <v>0</v>
      </c>
      <c r="G115" s="1"/>
      <c r="H115" s="1" t="str">
        <f>IFERROR(VLOOKUP(RIGHT(G115,LEN(G115)-2),'cards-dc.json'!$C:$E,3,FALSE),"")</f>
        <v/>
      </c>
      <c r="J115" s="34">
        <f t="shared" si="30"/>
        <v>0</v>
      </c>
      <c r="K115" s="1"/>
      <c r="L115" s="1" t="str">
        <f>IFERROR(VLOOKUP(RIGHT(K115,LEN(K115)-2),'cards-dc.json'!$C:$E,3,FALSE),"")</f>
        <v/>
      </c>
      <c r="N115" s="34">
        <f t="shared" si="31"/>
        <v>0</v>
      </c>
      <c r="O115" s="1"/>
      <c r="P115" s="1" t="str">
        <f>IFERROR(VLOOKUP(RIGHT(O115,LEN(O115)-2),'cards-dc.json'!$C:$E,3,FALSE),"")</f>
        <v/>
      </c>
      <c r="R115" s="34">
        <f t="shared" si="32"/>
        <v>0</v>
      </c>
      <c r="S115" s="1"/>
      <c r="T115" s="1" t="str">
        <f>IFERROR(VLOOKUP(RIGHT(S115,LEN(S115)-2),'cards-dc.json'!$C:$E,3,FALSE),"")</f>
        <v/>
      </c>
      <c r="V115" s="34">
        <f t="shared" si="33"/>
        <v>0</v>
      </c>
      <c r="W115" s="1"/>
      <c r="X115" s="1" t="str">
        <f>IFERROR(VLOOKUP(RIGHT(W115,LEN(W115)-2),'cards-dc.json'!$C:$E,3,FALSE),"")</f>
        <v/>
      </c>
      <c r="Z115" s="34">
        <f t="shared" si="34"/>
        <v>0</v>
      </c>
      <c r="AA115" s="1"/>
      <c r="AB115" s="1" t="str">
        <f>IFERROR(VLOOKUP(RIGHT(AA115,LEN(AA115)-2),'cards-dc.json'!$C:$E,3,FALSE),"")</f>
        <v/>
      </c>
    </row>
    <row r="116" spans="2:28" x14ac:dyDescent="0.25">
      <c r="B116" s="34">
        <f t="shared" si="28"/>
        <v>0</v>
      </c>
      <c r="C116" s="1"/>
      <c r="D116" s="1" t="str">
        <f>IFERROR(VLOOKUP(RIGHT(C116,LEN(C116)-2),'cards-dc.json'!$C:$E,3,FALSE),"")</f>
        <v/>
      </c>
      <c r="F116" s="34">
        <f t="shared" si="29"/>
        <v>0</v>
      </c>
      <c r="G116" s="1"/>
      <c r="H116" s="1" t="str">
        <f>IFERROR(VLOOKUP(RIGHT(G116,LEN(G116)-2),'cards-dc.json'!$C:$E,3,FALSE),"")</f>
        <v/>
      </c>
      <c r="J116" s="34">
        <f t="shared" si="30"/>
        <v>0</v>
      </c>
      <c r="K116" s="1"/>
      <c r="L116" s="1" t="str">
        <f>IFERROR(VLOOKUP(RIGHT(K116,LEN(K116)-2),'cards-dc.json'!$C:$E,3,FALSE),"")</f>
        <v/>
      </c>
      <c r="N116" s="34">
        <f t="shared" si="31"/>
        <v>0</v>
      </c>
      <c r="O116" s="1"/>
      <c r="P116" s="1" t="str">
        <f>IFERROR(VLOOKUP(RIGHT(O116,LEN(O116)-2),'cards-dc.json'!$C:$E,3,FALSE),"")</f>
        <v/>
      </c>
      <c r="R116" s="34">
        <f t="shared" si="32"/>
        <v>0</v>
      </c>
      <c r="S116" s="1"/>
      <c r="T116" s="1" t="str">
        <f>IFERROR(VLOOKUP(RIGHT(S116,LEN(S116)-2),'cards-dc.json'!$C:$E,3,FALSE),"")</f>
        <v/>
      </c>
      <c r="V116" s="34">
        <f t="shared" si="33"/>
        <v>0</v>
      </c>
      <c r="W116" s="1"/>
      <c r="X116" s="1" t="str">
        <f>IFERROR(VLOOKUP(RIGHT(W116,LEN(W116)-2),'cards-dc.json'!$C:$E,3,FALSE),"")</f>
        <v/>
      </c>
      <c r="Z116" s="34">
        <f t="shared" si="34"/>
        <v>0</v>
      </c>
      <c r="AA116" s="1"/>
      <c r="AB116" s="1" t="str">
        <f>IFERROR(VLOOKUP(RIGHT(AA116,LEN(AA116)-2),'cards-dc.json'!$C:$E,3,FALSE),"")</f>
        <v/>
      </c>
    </row>
    <row r="117" spans="2:28" x14ac:dyDescent="0.25">
      <c r="B117" s="34">
        <f t="shared" si="28"/>
        <v>0</v>
      </c>
      <c r="C117" s="1"/>
      <c r="D117" s="1" t="str">
        <f>IFERROR(VLOOKUP(RIGHT(C117,LEN(C117)-2),'cards-dc.json'!$C:$E,3,FALSE),"")</f>
        <v/>
      </c>
      <c r="F117" s="34">
        <f t="shared" si="29"/>
        <v>0</v>
      </c>
      <c r="G117" s="1"/>
      <c r="H117" s="1" t="str">
        <f>IFERROR(VLOOKUP(RIGHT(G117,LEN(G117)-2),'cards-dc.json'!$C:$E,3,FALSE),"")</f>
        <v/>
      </c>
      <c r="J117" s="34">
        <f t="shared" si="30"/>
        <v>0</v>
      </c>
      <c r="K117" s="1"/>
      <c r="L117" s="1" t="str">
        <f>IFERROR(VLOOKUP(RIGHT(K117,LEN(K117)-2),'cards-dc.json'!$C:$E,3,FALSE),"")</f>
        <v/>
      </c>
      <c r="N117" s="34">
        <f t="shared" si="31"/>
        <v>0</v>
      </c>
      <c r="O117" s="1"/>
      <c r="P117" s="1" t="str">
        <f>IFERROR(VLOOKUP(RIGHT(O117,LEN(O117)-2),'cards-dc.json'!$C:$E,3,FALSE),"")</f>
        <v/>
      </c>
      <c r="R117" s="34">
        <f t="shared" si="32"/>
        <v>0</v>
      </c>
      <c r="S117" s="1"/>
      <c r="T117" s="1" t="str">
        <f>IFERROR(VLOOKUP(RIGHT(S117,LEN(S117)-2),'cards-dc.json'!$C:$E,3,FALSE),"")</f>
        <v/>
      </c>
      <c r="V117" s="34">
        <f t="shared" si="33"/>
        <v>0</v>
      </c>
      <c r="W117" s="1"/>
      <c r="X117" s="1" t="str">
        <f>IFERROR(VLOOKUP(RIGHT(W117,LEN(W117)-2),'cards-dc.json'!$C:$E,3,FALSE),"")</f>
        <v/>
      </c>
      <c r="Z117" s="34">
        <f t="shared" si="34"/>
        <v>0</v>
      </c>
      <c r="AA117" s="1"/>
      <c r="AB117" s="1" t="str">
        <f>IFERROR(VLOOKUP(RIGHT(AA117,LEN(AA117)-2),'cards-dc.json'!$C:$E,3,FALSE),"")</f>
        <v/>
      </c>
    </row>
    <row r="118" spans="2:28" x14ac:dyDescent="0.25">
      <c r="B118" s="34">
        <f t="shared" si="28"/>
        <v>0</v>
      </c>
      <c r="C118" s="1"/>
      <c r="D118" s="1" t="str">
        <f>IFERROR(VLOOKUP(RIGHT(C118,LEN(C118)-2),'cards-dc.json'!$C:$E,3,FALSE),"")</f>
        <v/>
      </c>
      <c r="F118" s="34">
        <f t="shared" si="29"/>
        <v>0</v>
      </c>
      <c r="G118" s="1"/>
      <c r="H118" s="1" t="str">
        <f>IFERROR(VLOOKUP(RIGHT(G118,LEN(G118)-2),'cards-dc.json'!$C:$E,3,FALSE),"")</f>
        <v/>
      </c>
      <c r="J118" s="34">
        <f t="shared" si="30"/>
        <v>0</v>
      </c>
      <c r="K118" s="1"/>
      <c r="L118" s="1" t="str">
        <f>IFERROR(VLOOKUP(RIGHT(K118,LEN(K118)-2),'cards-dc.json'!$C:$E,3,FALSE),"")</f>
        <v/>
      </c>
      <c r="N118" s="34">
        <f t="shared" si="31"/>
        <v>0</v>
      </c>
      <c r="O118" s="1"/>
      <c r="P118" s="1" t="str">
        <f>IFERROR(VLOOKUP(RIGHT(O118,LEN(O118)-2),'cards-dc.json'!$C:$E,3,FALSE),"")</f>
        <v/>
      </c>
      <c r="R118" s="34">
        <f t="shared" si="32"/>
        <v>0</v>
      </c>
      <c r="S118" s="1"/>
      <c r="T118" s="1" t="str">
        <f>IFERROR(VLOOKUP(RIGHT(S118,LEN(S118)-2),'cards-dc.json'!$C:$E,3,FALSE),"")</f>
        <v/>
      </c>
      <c r="V118" s="34">
        <f t="shared" si="33"/>
        <v>0</v>
      </c>
      <c r="W118" s="1"/>
      <c r="X118" s="1" t="str">
        <f>IFERROR(VLOOKUP(RIGHT(W118,LEN(W118)-2),'cards-dc.json'!$C:$E,3,FALSE),"")</f>
        <v/>
      </c>
      <c r="Z118" s="34">
        <f t="shared" si="34"/>
        <v>0</v>
      </c>
      <c r="AA118" s="1"/>
      <c r="AB118" s="1" t="str">
        <f>IFERROR(VLOOKUP(RIGHT(AA118,LEN(AA118)-2),'cards-dc.json'!$C:$E,3,FALSE),"")</f>
        <v/>
      </c>
    </row>
    <row r="119" spans="2:28" x14ac:dyDescent="0.25">
      <c r="B119" s="34">
        <f t="shared" si="28"/>
        <v>0</v>
      </c>
      <c r="C119" s="1"/>
      <c r="D119" s="1" t="str">
        <f>IFERROR(VLOOKUP(RIGHT(C119,LEN(C119)-2),'cards-dc.json'!$C:$E,3,FALSE),"")</f>
        <v/>
      </c>
      <c r="F119" s="34">
        <f t="shared" si="29"/>
        <v>0</v>
      </c>
      <c r="G119" s="1"/>
      <c r="H119" s="1" t="str">
        <f>IFERROR(VLOOKUP(RIGHT(G119,LEN(G119)-2),'cards-dc.json'!$C:$E,3,FALSE),"")</f>
        <v/>
      </c>
      <c r="J119" s="34">
        <f t="shared" si="30"/>
        <v>0</v>
      </c>
      <c r="K119" s="1"/>
      <c r="L119" s="1" t="str">
        <f>IFERROR(VLOOKUP(RIGHT(K119,LEN(K119)-2),'cards-dc.json'!$C:$E,3,FALSE),"")</f>
        <v/>
      </c>
      <c r="N119" s="34">
        <f t="shared" si="31"/>
        <v>0</v>
      </c>
      <c r="O119" s="1"/>
      <c r="P119" s="1" t="str">
        <f>IFERROR(VLOOKUP(RIGHT(O119,LEN(O119)-2),'cards-dc.json'!$C:$E,3,FALSE),"")</f>
        <v/>
      </c>
      <c r="R119" s="34">
        <f t="shared" si="32"/>
        <v>0</v>
      </c>
      <c r="S119" s="1"/>
      <c r="T119" s="1" t="str">
        <f>IFERROR(VLOOKUP(RIGHT(S119,LEN(S119)-2),'cards-dc.json'!$C:$E,3,FALSE),"")</f>
        <v/>
      </c>
      <c r="V119" s="34">
        <f t="shared" si="33"/>
        <v>0</v>
      </c>
      <c r="W119" s="1"/>
      <c r="X119" s="1" t="str">
        <f>IFERROR(VLOOKUP(RIGHT(W119,LEN(W119)-2),'cards-dc.json'!$C:$E,3,FALSE),"")</f>
        <v/>
      </c>
      <c r="Z119" s="34">
        <f t="shared" si="34"/>
        <v>0</v>
      </c>
      <c r="AA119" s="1"/>
      <c r="AB119" s="1" t="str">
        <f>IFERROR(VLOOKUP(RIGHT(AA119,LEN(AA119)-2),'cards-dc.json'!$C:$E,3,FALSE),"")</f>
        <v/>
      </c>
    </row>
    <row r="120" spans="2:28" x14ac:dyDescent="0.25">
      <c r="B120" s="34">
        <f t="shared" si="28"/>
        <v>0</v>
      </c>
      <c r="C120" s="1"/>
      <c r="D120" s="1" t="str">
        <f>IFERROR(VLOOKUP(RIGHT(C120,LEN(C120)-2),'cards-dc.json'!$C:$E,3,FALSE),"")</f>
        <v/>
      </c>
      <c r="F120" s="34">
        <f t="shared" si="29"/>
        <v>0</v>
      </c>
      <c r="G120" s="1"/>
      <c r="H120" s="1" t="str">
        <f>IFERROR(VLOOKUP(RIGHT(G120,LEN(G120)-2),'cards-dc.json'!$C:$E,3,FALSE),"")</f>
        <v/>
      </c>
      <c r="J120" s="34">
        <f t="shared" si="30"/>
        <v>0</v>
      </c>
      <c r="K120" s="1"/>
      <c r="L120" s="1" t="str">
        <f>IFERROR(VLOOKUP(RIGHT(K120,LEN(K120)-2),'cards-dc.json'!$C:$E,3,FALSE),"")</f>
        <v/>
      </c>
      <c r="N120" s="34">
        <f t="shared" si="31"/>
        <v>0</v>
      </c>
      <c r="O120" s="1"/>
      <c r="P120" s="1" t="str">
        <f>IFERROR(VLOOKUP(RIGHT(O120,LEN(O120)-2),'cards-dc.json'!$C:$E,3,FALSE),"")</f>
        <v/>
      </c>
      <c r="R120" s="34">
        <f t="shared" si="32"/>
        <v>0</v>
      </c>
      <c r="S120" s="1"/>
      <c r="T120" s="1" t="str">
        <f>IFERROR(VLOOKUP(RIGHT(S120,LEN(S120)-2),'cards-dc.json'!$C:$E,3,FALSE),"")</f>
        <v/>
      </c>
      <c r="V120" s="34">
        <f t="shared" si="33"/>
        <v>0</v>
      </c>
      <c r="W120" s="1"/>
      <c r="X120" s="1" t="str">
        <f>IFERROR(VLOOKUP(RIGHT(W120,LEN(W120)-2),'cards-dc.json'!$C:$E,3,FALSE),"")</f>
        <v/>
      </c>
      <c r="Z120" s="34">
        <f t="shared" si="34"/>
        <v>0</v>
      </c>
      <c r="AA120" s="1"/>
      <c r="AB120" s="1" t="str">
        <f>IFERROR(VLOOKUP(RIGHT(AA120,LEN(AA120)-2),'cards-dc.json'!$C:$E,3,FALSE),"")</f>
        <v/>
      </c>
    </row>
    <row r="121" spans="2:28" x14ac:dyDescent="0.25">
      <c r="B121" s="34">
        <f t="shared" si="28"/>
        <v>0</v>
      </c>
      <c r="C121" s="1"/>
      <c r="D121" s="1" t="str">
        <f>IFERROR(VLOOKUP(RIGHT(C121,LEN(C121)-2),'cards-dc.json'!$C:$E,3,FALSE),"")</f>
        <v/>
      </c>
      <c r="F121" s="34">
        <f t="shared" si="29"/>
        <v>0</v>
      </c>
      <c r="G121" s="1"/>
      <c r="H121" s="1" t="str">
        <f>IFERROR(VLOOKUP(RIGHT(G121,LEN(G121)-2),'cards-dc.json'!$C:$E,3,FALSE),"")</f>
        <v/>
      </c>
      <c r="J121" s="34">
        <f t="shared" si="30"/>
        <v>0</v>
      </c>
      <c r="K121" s="1"/>
      <c r="L121" s="1" t="str">
        <f>IFERROR(VLOOKUP(RIGHT(K121,LEN(K121)-2),'cards-dc.json'!$C:$E,3,FALSE),"")</f>
        <v/>
      </c>
      <c r="N121" s="34">
        <f t="shared" si="31"/>
        <v>0</v>
      </c>
      <c r="O121" s="1"/>
      <c r="P121" s="1" t="str">
        <f>IFERROR(VLOOKUP(RIGHT(O121,LEN(O121)-2),'cards-dc.json'!$C:$E,3,FALSE),"")</f>
        <v/>
      </c>
      <c r="R121" s="34">
        <f t="shared" si="32"/>
        <v>0</v>
      </c>
      <c r="S121" s="1"/>
      <c r="T121" s="1" t="str">
        <f>IFERROR(VLOOKUP(RIGHT(S121,LEN(S121)-2),'cards-dc.json'!$C:$E,3,FALSE),"")</f>
        <v/>
      </c>
      <c r="V121" s="34">
        <f t="shared" si="33"/>
        <v>0</v>
      </c>
      <c r="W121" s="1"/>
      <c r="X121" s="1" t="str">
        <f>IFERROR(VLOOKUP(RIGHT(W121,LEN(W121)-2),'cards-dc.json'!$C:$E,3,FALSE),"")</f>
        <v/>
      </c>
      <c r="Z121" s="34">
        <f t="shared" si="34"/>
        <v>0</v>
      </c>
      <c r="AA121" s="1"/>
      <c r="AB121" s="1" t="str">
        <f>IFERROR(VLOOKUP(RIGHT(AA121,LEN(AA121)-2),'cards-dc.json'!$C:$E,3,FALSE),"")</f>
        <v/>
      </c>
    </row>
    <row r="122" spans="2:28" x14ac:dyDescent="0.25">
      <c r="B122" s="34">
        <f t="shared" si="28"/>
        <v>0</v>
      </c>
      <c r="C122" s="1"/>
      <c r="D122" s="1" t="str">
        <f>IFERROR(VLOOKUP(RIGHT(C122,LEN(C122)-2),'cards-dc.json'!$C:$E,3,FALSE),"")</f>
        <v/>
      </c>
      <c r="F122" s="34">
        <f t="shared" si="29"/>
        <v>0</v>
      </c>
      <c r="G122" s="1"/>
      <c r="H122" s="1" t="str">
        <f>IFERROR(VLOOKUP(RIGHT(G122,LEN(G122)-2),'cards-dc.json'!$C:$E,3,FALSE),"")</f>
        <v/>
      </c>
      <c r="J122" s="34">
        <f t="shared" si="30"/>
        <v>0</v>
      </c>
      <c r="K122" s="1"/>
      <c r="L122" s="1" t="str">
        <f>IFERROR(VLOOKUP(RIGHT(K122,LEN(K122)-2),'cards-dc.json'!$C:$E,3,FALSE),"")</f>
        <v/>
      </c>
      <c r="N122" s="34">
        <f t="shared" si="31"/>
        <v>0</v>
      </c>
      <c r="O122" s="1"/>
      <c r="P122" s="1" t="str">
        <f>IFERROR(VLOOKUP(RIGHT(O122,LEN(O122)-2),'cards-dc.json'!$C:$E,3,FALSE),"")</f>
        <v/>
      </c>
      <c r="R122" s="34">
        <f t="shared" si="32"/>
        <v>0</v>
      </c>
      <c r="S122" s="1"/>
      <c r="T122" s="1" t="str">
        <f>IFERROR(VLOOKUP(RIGHT(S122,LEN(S122)-2),'cards-dc.json'!$C:$E,3,FALSE),"")</f>
        <v/>
      </c>
      <c r="V122" s="34">
        <f t="shared" si="33"/>
        <v>0</v>
      </c>
      <c r="W122" s="1"/>
      <c r="X122" s="1" t="str">
        <f>IFERROR(VLOOKUP(RIGHT(W122,LEN(W122)-2),'cards-dc.json'!$C:$E,3,FALSE),"")</f>
        <v/>
      </c>
      <c r="Z122" s="34">
        <f t="shared" si="34"/>
        <v>0</v>
      </c>
      <c r="AA122" s="1"/>
      <c r="AB122" s="1" t="str">
        <f>IFERROR(VLOOKUP(RIGHT(AA122,LEN(AA122)-2),'cards-dc.json'!$C:$E,3,FALSE),"")</f>
        <v/>
      </c>
    </row>
    <row r="123" spans="2:28" x14ac:dyDescent="0.25">
      <c r="B123" s="34">
        <f t="shared" si="28"/>
        <v>0</v>
      </c>
      <c r="C123" s="1"/>
      <c r="D123" s="1" t="str">
        <f>IFERROR(VLOOKUP(RIGHT(C123,LEN(C123)-2),'cards-dc.json'!$C:$E,3,FALSE),"")</f>
        <v/>
      </c>
      <c r="F123" s="34">
        <f t="shared" si="29"/>
        <v>0</v>
      </c>
      <c r="G123" s="1"/>
      <c r="H123" s="1" t="str">
        <f>IFERROR(VLOOKUP(RIGHT(G123,LEN(G123)-2),'cards-dc.json'!$C:$E,3,FALSE),"")</f>
        <v/>
      </c>
      <c r="J123" s="34">
        <f t="shared" si="30"/>
        <v>0</v>
      </c>
      <c r="K123" s="1"/>
      <c r="L123" s="1" t="str">
        <f>IFERROR(VLOOKUP(RIGHT(K123,LEN(K123)-2),'cards-dc.json'!$C:$E,3,FALSE),"")</f>
        <v/>
      </c>
      <c r="N123" s="34">
        <f t="shared" si="31"/>
        <v>0</v>
      </c>
      <c r="O123" s="1"/>
      <c r="P123" s="1" t="str">
        <f>IFERROR(VLOOKUP(RIGHT(O123,LEN(O123)-2),'cards-dc.json'!$C:$E,3,FALSE),"")</f>
        <v/>
      </c>
      <c r="R123" s="34">
        <f t="shared" si="32"/>
        <v>0</v>
      </c>
      <c r="S123" s="1"/>
      <c r="T123" s="1" t="str">
        <f>IFERROR(VLOOKUP(RIGHT(S123,LEN(S123)-2),'cards-dc.json'!$C:$E,3,FALSE),"")</f>
        <v/>
      </c>
      <c r="V123" s="34">
        <f t="shared" si="33"/>
        <v>0</v>
      </c>
      <c r="W123" s="1"/>
      <c r="X123" s="1" t="str">
        <f>IFERROR(VLOOKUP(RIGHT(W123,LEN(W123)-2),'cards-dc.json'!$C:$E,3,FALSE),"")</f>
        <v/>
      </c>
      <c r="Z123" s="34">
        <f t="shared" si="34"/>
        <v>0</v>
      </c>
      <c r="AA123" s="1"/>
      <c r="AB123" s="1" t="str">
        <f>IFERROR(VLOOKUP(RIGHT(AA123,LEN(AA123)-2),'cards-dc.json'!$C:$E,3,FALSE),"")</f>
        <v/>
      </c>
    </row>
    <row r="124" spans="2:28" x14ac:dyDescent="0.25">
      <c r="B124" s="34">
        <f t="shared" si="28"/>
        <v>0</v>
      </c>
      <c r="C124" s="1"/>
      <c r="D124" s="1" t="str">
        <f>IFERROR(VLOOKUP(RIGHT(C124,LEN(C124)-2),'cards-dc.json'!$C:$E,3,FALSE),"")</f>
        <v/>
      </c>
      <c r="F124" s="34">
        <f t="shared" si="29"/>
        <v>0</v>
      </c>
      <c r="G124" s="1"/>
      <c r="H124" s="1" t="str">
        <f>IFERROR(VLOOKUP(RIGHT(G124,LEN(G124)-2),'cards-dc.json'!$C:$E,3,FALSE),"")</f>
        <v/>
      </c>
      <c r="J124" s="34">
        <f t="shared" si="30"/>
        <v>0</v>
      </c>
      <c r="K124" s="1"/>
      <c r="L124" s="1" t="str">
        <f>IFERROR(VLOOKUP(RIGHT(K124,LEN(K124)-2),'cards-dc.json'!$C:$E,3,FALSE),"")</f>
        <v/>
      </c>
      <c r="N124" s="34">
        <f t="shared" si="31"/>
        <v>0</v>
      </c>
      <c r="O124" s="1"/>
      <c r="P124" s="1" t="str">
        <f>IFERROR(VLOOKUP(RIGHT(O124,LEN(O124)-2),'cards-dc.json'!$C:$E,3,FALSE),"")</f>
        <v/>
      </c>
      <c r="R124" s="34">
        <f t="shared" si="32"/>
        <v>0</v>
      </c>
      <c r="S124" s="1"/>
      <c r="T124" s="1" t="str">
        <f>IFERROR(VLOOKUP(RIGHT(S124,LEN(S124)-2),'cards-dc.json'!$C:$E,3,FALSE),"")</f>
        <v/>
      </c>
      <c r="V124" s="34">
        <f t="shared" si="33"/>
        <v>0</v>
      </c>
      <c r="W124" s="1"/>
      <c r="X124" s="1" t="str">
        <f>IFERROR(VLOOKUP(RIGHT(W124,LEN(W124)-2),'cards-dc.json'!$C:$E,3,FALSE),"")</f>
        <v/>
      </c>
      <c r="Z124" s="34">
        <f t="shared" si="34"/>
        <v>0</v>
      </c>
      <c r="AA124" s="1"/>
      <c r="AB124" s="1" t="str">
        <f>IFERROR(VLOOKUP(RIGHT(AA124,LEN(AA124)-2),'cards-dc.json'!$C:$E,3,FALSE),"")</f>
        <v/>
      </c>
    </row>
    <row r="125" spans="2:28" x14ac:dyDescent="0.25">
      <c r="B125" s="34">
        <f t="shared" si="28"/>
        <v>0</v>
      </c>
      <c r="C125" s="1"/>
      <c r="D125" s="1" t="str">
        <f>IFERROR(VLOOKUP(RIGHT(C125,LEN(C125)-2),'cards-dc.json'!$C:$E,3,FALSE),"")</f>
        <v/>
      </c>
      <c r="F125" s="34">
        <f t="shared" si="29"/>
        <v>0</v>
      </c>
      <c r="G125" s="1"/>
      <c r="H125" s="1" t="str">
        <f>IFERROR(VLOOKUP(RIGHT(G125,LEN(G125)-2),'cards-dc.json'!$C:$E,3,FALSE),"")</f>
        <v/>
      </c>
      <c r="J125" s="34">
        <f t="shared" si="30"/>
        <v>0</v>
      </c>
      <c r="K125" s="1"/>
      <c r="L125" s="1" t="str">
        <f>IFERROR(VLOOKUP(RIGHT(K125,LEN(K125)-2),'cards-dc.json'!$C:$E,3,FALSE),"")</f>
        <v/>
      </c>
      <c r="N125" s="34">
        <f t="shared" si="31"/>
        <v>0</v>
      </c>
      <c r="O125" s="1"/>
      <c r="P125" s="1" t="str">
        <f>IFERROR(VLOOKUP(RIGHT(O125,LEN(O125)-2),'cards-dc.json'!$C:$E,3,FALSE),"")</f>
        <v/>
      </c>
      <c r="R125" s="34">
        <f t="shared" si="32"/>
        <v>0</v>
      </c>
      <c r="S125" s="1"/>
      <c r="T125" s="1" t="str">
        <f>IFERROR(VLOOKUP(RIGHT(S125,LEN(S125)-2),'cards-dc.json'!$C:$E,3,FALSE),"")</f>
        <v/>
      </c>
      <c r="V125" s="34">
        <f t="shared" si="33"/>
        <v>0</v>
      </c>
      <c r="W125" s="1"/>
      <c r="X125" s="1" t="str">
        <f>IFERROR(VLOOKUP(RIGHT(W125,LEN(W125)-2),'cards-dc.json'!$C:$E,3,FALSE),"")</f>
        <v/>
      </c>
      <c r="Z125" s="34">
        <f t="shared" si="34"/>
        <v>0</v>
      </c>
      <c r="AA125" s="1"/>
      <c r="AB125" s="1" t="str">
        <f>IFERROR(VLOOKUP(RIGHT(AA125,LEN(AA125)-2),'cards-dc.json'!$C:$E,3,FALSE),"")</f>
        <v/>
      </c>
    </row>
    <row r="126" spans="2:28" x14ac:dyDescent="0.25">
      <c r="B126" s="34">
        <f t="shared" si="28"/>
        <v>0</v>
      </c>
      <c r="C126" s="1"/>
      <c r="D126" s="1" t="str">
        <f>IFERROR(VLOOKUP(RIGHT(C126,LEN(C126)-2),'cards-dc.json'!$C:$E,3,FALSE),"")</f>
        <v/>
      </c>
      <c r="F126" s="34">
        <f t="shared" si="29"/>
        <v>0</v>
      </c>
      <c r="G126" s="1"/>
      <c r="H126" s="1" t="str">
        <f>IFERROR(VLOOKUP(RIGHT(G126,LEN(G126)-2),'cards-dc.json'!$C:$E,3,FALSE),"")</f>
        <v/>
      </c>
      <c r="J126" s="34">
        <f t="shared" si="30"/>
        <v>0</v>
      </c>
      <c r="K126" s="1"/>
      <c r="L126" s="1" t="str">
        <f>IFERROR(VLOOKUP(RIGHT(K126,LEN(K126)-2),'cards-dc.json'!$C:$E,3,FALSE),"")</f>
        <v/>
      </c>
      <c r="N126" s="34">
        <f t="shared" si="31"/>
        <v>0</v>
      </c>
      <c r="O126" s="1"/>
      <c r="P126" s="1" t="str">
        <f>IFERROR(VLOOKUP(RIGHT(O126,LEN(O126)-2),'cards-dc.json'!$C:$E,3,FALSE),"")</f>
        <v/>
      </c>
      <c r="R126" s="34">
        <f t="shared" si="32"/>
        <v>0</v>
      </c>
      <c r="S126" s="1"/>
      <c r="T126" s="1" t="str">
        <f>IFERROR(VLOOKUP(RIGHT(S126,LEN(S126)-2),'cards-dc.json'!$C:$E,3,FALSE),"")</f>
        <v/>
      </c>
      <c r="V126" s="34">
        <f t="shared" si="33"/>
        <v>0</v>
      </c>
      <c r="W126" s="1"/>
      <c r="X126" s="1" t="str">
        <f>IFERROR(VLOOKUP(RIGHT(W126,LEN(W126)-2),'cards-dc.json'!$C:$E,3,FALSE),"")</f>
        <v/>
      </c>
      <c r="Z126" s="34">
        <f t="shared" si="34"/>
        <v>0</v>
      </c>
      <c r="AA126" s="1"/>
      <c r="AB126" s="1" t="str">
        <f>IFERROR(VLOOKUP(RIGHT(AA126,LEN(AA126)-2),'cards-dc.json'!$C:$E,3,FALSE),"")</f>
        <v/>
      </c>
    </row>
    <row r="127" spans="2:28" x14ac:dyDescent="0.25">
      <c r="B127" s="34">
        <f t="shared" si="28"/>
        <v>0</v>
      </c>
      <c r="C127" s="1"/>
      <c r="D127" s="1" t="str">
        <f>IFERROR(VLOOKUP(RIGHT(C127,LEN(C127)-2),'cards-dc.json'!$C:$E,3,FALSE),"")</f>
        <v/>
      </c>
      <c r="F127" s="34">
        <f t="shared" si="29"/>
        <v>0</v>
      </c>
      <c r="G127" s="1"/>
      <c r="H127" s="1" t="str">
        <f>IFERROR(VLOOKUP(RIGHT(G127,LEN(G127)-2),'cards-dc.json'!$C:$E,3,FALSE),"")</f>
        <v/>
      </c>
      <c r="J127" s="34">
        <f t="shared" si="30"/>
        <v>0</v>
      </c>
      <c r="K127" s="1"/>
      <c r="L127" s="1" t="str">
        <f>IFERROR(VLOOKUP(RIGHT(K127,LEN(K127)-2),'cards-dc.json'!$C:$E,3,FALSE),"")</f>
        <v/>
      </c>
      <c r="N127" s="34">
        <f t="shared" si="31"/>
        <v>0</v>
      </c>
      <c r="O127" s="1"/>
      <c r="P127" s="1" t="str">
        <f>IFERROR(VLOOKUP(RIGHT(O127,LEN(O127)-2),'cards-dc.json'!$C:$E,3,FALSE),"")</f>
        <v/>
      </c>
      <c r="R127" s="34">
        <f t="shared" si="32"/>
        <v>0</v>
      </c>
      <c r="S127" s="1"/>
      <c r="T127" s="1" t="str">
        <f>IFERROR(VLOOKUP(RIGHT(S127,LEN(S127)-2),'cards-dc.json'!$C:$E,3,FALSE),"")</f>
        <v/>
      </c>
      <c r="V127" s="34">
        <f t="shared" si="33"/>
        <v>0</v>
      </c>
      <c r="W127" s="1"/>
      <c r="X127" s="1" t="str">
        <f>IFERROR(VLOOKUP(RIGHT(W127,LEN(W127)-2),'cards-dc.json'!$C:$E,3,FALSE),"")</f>
        <v/>
      </c>
      <c r="Z127" s="34">
        <f t="shared" si="34"/>
        <v>0</v>
      </c>
      <c r="AA127" s="1"/>
      <c r="AB127" s="1" t="str">
        <f>IFERROR(VLOOKUP(RIGHT(AA127,LEN(AA127)-2),'cards-dc.json'!$C:$E,3,FALSE),"")</f>
        <v/>
      </c>
    </row>
    <row r="128" spans="2:28" x14ac:dyDescent="0.25">
      <c r="B128" s="34">
        <f t="shared" si="28"/>
        <v>0</v>
      </c>
      <c r="C128" s="1"/>
      <c r="D128" s="1" t="str">
        <f>IFERROR(VLOOKUP(RIGHT(C128,LEN(C128)-2),'cards-dc.json'!$C:$E,3,FALSE),"")</f>
        <v/>
      </c>
      <c r="F128" s="34">
        <f t="shared" si="29"/>
        <v>0</v>
      </c>
      <c r="G128" s="1"/>
      <c r="H128" s="1" t="str">
        <f>IFERROR(VLOOKUP(RIGHT(G128,LEN(G128)-2),'cards-dc.json'!$C:$E,3,FALSE),"")</f>
        <v/>
      </c>
      <c r="J128" s="34">
        <f t="shared" si="30"/>
        <v>0</v>
      </c>
      <c r="K128" s="1"/>
      <c r="L128" s="1" t="str">
        <f>IFERROR(VLOOKUP(RIGHT(K128,LEN(K128)-2),'cards-dc.json'!$C:$E,3,FALSE),"")</f>
        <v/>
      </c>
      <c r="N128" s="34">
        <f t="shared" si="31"/>
        <v>0</v>
      </c>
      <c r="O128" s="1"/>
      <c r="P128" s="1" t="str">
        <f>IFERROR(VLOOKUP(RIGHT(O128,LEN(O128)-2),'cards-dc.json'!$C:$E,3,FALSE),"")</f>
        <v/>
      </c>
      <c r="R128" s="34">
        <f t="shared" si="32"/>
        <v>0</v>
      </c>
      <c r="S128" s="1"/>
      <c r="T128" s="1" t="str">
        <f>IFERROR(VLOOKUP(RIGHT(S128,LEN(S128)-2),'cards-dc.json'!$C:$E,3,FALSE),"")</f>
        <v/>
      </c>
      <c r="V128" s="34">
        <f t="shared" si="33"/>
        <v>0</v>
      </c>
      <c r="W128" s="1"/>
      <c r="X128" s="1" t="str">
        <f>IFERROR(VLOOKUP(RIGHT(W128,LEN(W128)-2),'cards-dc.json'!$C:$E,3,FALSE),"")</f>
        <v/>
      </c>
      <c r="Z128" s="34">
        <f t="shared" si="34"/>
        <v>0</v>
      </c>
      <c r="AA128" s="1"/>
      <c r="AB128" s="1" t="str">
        <f>IFERROR(VLOOKUP(RIGHT(AA128,LEN(AA128)-2),'cards-dc.json'!$C:$E,3,FALSE),"")</f>
        <v/>
      </c>
    </row>
    <row r="129" spans="2:28" x14ac:dyDescent="0.25">
      <c r="B129" s="34">
        <f t="shared" si="28"/>
        <v>0</v>
      </c>
      <c r="C129" s="1"/>
      <c r="D129" s="1" t="str">
        <f>IFERROR(VLOOKUP(RIGHT(C129,LEN(C129)-2),'cards-dc.json'!$C:$E,3,FALSE),"")</f>
        <v/>
      </c>
      <c r="F129" s="34">
        <f t="shared" si="29"/>
        <v>0</v>
      </c>
      <c r="G129" s="1"/>
      <c r="H129" s="1" t="str">
        <f>IFERROR(VLOOKUP(RIGHT(G129,LEN(G129)-2),'cards-dc.json'!$C:$E,3,FALSE),"")</f>
        <v/>
      </c>
      <c r="J129" s="34">
        <f t="shared" si="30"/>
        <v>0</v>
      </c>
      <c r="K129" s="1"/>
      <c r="L129" s="1" t="str">
        <f>IFERROR(VLOOKUP(RIGHT(K129,LEN(K129)-2),'cards-dc.json'!$C:$E,3,FALSE),"")</f>
        <v/>
      </c>
      <c r="N129" s="34">
        <f t="shared" si="31"/>
        <v>0</v>
      </c>
      <c r="O129" s="1"/>
      <c r="P129" s="1" t="str">
        <f>IFERROR(VLOOKUP(RIGHT(O129,LEN(O129)-2),'cards-dc.json'!$C:$E,3,FALSE),"")</f>
        <v/>
      </c>
      <c r="R129" s="34">
        <f t="shared" si="32"/>
        <v>0</v>
      </c>
      <c r="S129" s="1"/>
      <c r="T129" s="1" t="str">
        <f>IFERROR(VLOOKUP(RIGHT(S129,LEN(S129)-2),'cards-dc.json'!$C:$E,3,FALSE),"")</f>
        <v/>
      </c>
      <c r="V129" s="34">
        <f t="shared" si="33"/>
        <v>0</v>
      </c>
      <c r="W129" s="1"/>
      <c r="X129" s="1" t="str">
        <f>IFERROR(VLOOKUP(RIGHT(W129,LEN(W129)-2),'cards-dc.json'!$C:$E,3,FALSE),"")</f>
        <v/>
      </c>
      <c r="Z129" s="34">
        <f t="shared" si="34"/>
        <v>0</v>
      </c>
      <c r="AA129" s="1"/>
      <c r="AB129" s="1" t="str">
        <f>IFERROR(VLOOKUP(RIGHT(AA129,LEN(AA129)-2),'cards-dc.json'!$C:$E,3,FALSE),"")</f>
        <v/>
      </c>
    </row>
    <row r="130" spans="2:28" x14ac:dyDescent="0.25">
      <c r="B130" s="34">
        <f t="shared" si="28"/>
        <v>0</v>
      </c>
      <c r="C130" s="1"/>
      <c r="D130" s="1" t="str">
        <f>IFERROR(VLOOKUP(RIGHT(C130,LEN(C130)-2),'cards-dc.json'!$C:$E,3,FALSE),"")</f>
        <v/>
      </c>
      <c r="F130" s="34">
        <f t="shared" si="29"/>
        <v>0</v>
      </c>
      <c r="G130" s="1"/>
      <c r="H130" s="1" t="str">
        <f>IFERROR(VLOOKUP(RIGHT(G130,LEN(G130)-2),'cards-dc.json'!$C:$E,3,FALSE),"")</f>
        <v/>
      </c>
      <c r="J130" s="34">
        <f t="shared" si="30"/>
        <v>0</v>
      </c>
      <c r="K130" s="1"/>
      <c r="L130" s="1" t="str">
        <f>IFERROR(VLOOKUP(RIGHT(K130,LEN(K130)-2),'cards-dc.json'!$C:$E,3,FALSE),"")</f>
        <v/>
      </c>
      <c r="N130" s="34">
        <f t="shared" si="31"/>
        <v>0</v>
      </c>
      <c r="O130" s="1"/>
      <c r="P130" s="1" t="str">
        <f>IFERROR(VLOOKUP(RIGHT(O130,LEN(O130)-2),'cards-dc.json'!$C:$E,3,FALSE),"")</f>
        <v/>
      </c>
      <c r="R130" s="34">
        <f t="shared" si="32"/>
        <v>0</v>
      </c>
      <c r="S130" s="1"/>
      <c r="T130" s="1" t="str">
        <f>IFERROR(VLOOKUP(RIGHT(S130,LEN(S130)-2),'cards-dc.json'!$C:$E,3,FALSE),"")</f>
        <v/>
      </c>
      <c r="V130" s="34">
        <f t="shared" si="33"/>
        <v>0</v>
      </c>
      <c r="W130" s="1"/>
      <c r="X130" s="1" t="str">
        <f>IFERROR(VLOOKUP(RIGHT(W130,LEN(W130)-2),'cards-dc.json'!$C:$E,3,FALSE),"")</f>
        <v/>
      </c>
      <c r="Z130" s="34">
        <f t="shared" si="34"/>
        <v>0</v>
      </c>
      <c r="AA130" s="1"/>
      <c r="AB130" s="1" t="str">
        <f>IFERROR(VLOOKUP(RIGHT(AA130,LEN(AA130)-2),'cards-dc.json'!$C:$E,3,FALSE),"")</f>
        <v/>
      </c>
    </row>
    <row r="131" spans="2:28" x14ac:dyDescent="0.25">
      <c r="B131" s="34">
        <f t="shared" si="28"/>
        <v>0</v>
      </c>
      <c r="C131" s="1"/>
      <c r="D131" s="1" t="str">
        <f>IFERROR(VLOOKUP(RIGHT(C131,LEN(C131)-2),'cards-dc.json'!$C:$E,3,FALSE),"")</f>
        <v/>
      </c>
      <c r="F131" s="34">
        <f t="shared" si="29"/>
        <v>0</v>
      </c>
      <c r="G131" s="1"/>
      <c r="H131" s="1" t="str">
        <f>IFERROR(VLOOKUP(RIGHT(G131,LEN(G131)-2),'cards-dc.json'!$C:$E,3,FALSE),"")</f>
        <v/>
      </c>
      <c r="J131" s="34">
        <f t="shared" si="30"/>
        <v>0</v>
      </c>
      <c r="K131" s="1"/>
      <c r="L131" s="1" t="str">
        <f>IFERROR(VLOOKUP(RIGHT(K131,LEN(K131)-2),'cards-dc.json'!$C:$E,3,FALSE),"")</f>
        <v/>
      </c>
      <c r="N131" s="34">
        <f t="shared" si="31"/>
        <v>0</v>
      </c>
      <c r="O131" s="1"/>
      <c r="P131" s="1" t="str">
        <f>IFERROR(VLOOKUP(RIGHT(O131,LEN(O131)-2),'cards-dc.json'!$C:$E,3,FALSE),"")</f>
        <v/>
      </c>
      <c r="R131" s="34">
        <f t="shared" si="32"/>
        <v>0</v>
      </c>
      <c r="S131" s="1"/>
      <c r="T131" s="1" t="str">
        <f>IFERROR(VLOOKUP(RIGHT(S131,LEN(S131)-2),'cards-dc.json'!$C:$E,3,FALSE),"")</f>
        <v/>
      </c>
      <c r="V131" s="34">
        <f t="shared" si="33"/>
        <v>0</v>
      </c>
      <c r="W131" s="1"/>
      <c r="X131" s="1" t="str">
        <f>IFERROR(VLOOKUP(RIGHT(W131,LEN(W131)-2),'cards-dc.json'!$C:$E,3,FALSE),"")</f>
        <v/>
      </c>
      <c r="Z131" s="34">
        <f t="shared" si="34"/>
        <v>0</v>
      </c>
      <c r="AA131" s="1"/>
      <c r="AB131" s="1" t="str">
        <f>IFERROR(VLOOKUP(RIGHT(AA131,LEN(AA131)-2),'cards-dc.json'!$C:$E,3,FALSE),"")</f>
        <v/>
      </c>
    </row>
    <row r="132" spans="2:28" x14ac:dyDescent="0.25">
      <c r="B132" s="34">
        <f t="shared" si="28"/>
        <v>0</v>
      </c>
      <c r="C132" s="1"/>
      <c r="D132" s="1" t="str">
        <f>IFERROR(VLOOKUP(RIGHT(C132,LEN(C132)-2),'cards-dc.json'!$C:$E,3,FALSE),"")</f>
        <v/>
      </c>
      <c r="F132" s="34">
        <f t="shared" si="29"/>
        <v>0</v>
      </c>
      <c r="G132" s="1"/>
      <c r="H132" s="1" t="str">
        <f>IFERROR(VLOOKUP(RIGHT(G132,LEN(G132)-2),'cards-dc.json'!$C:$E,3,FALSE),"")</f>
        <v/>
      </c>
      <c r="J132" s="34">
        <f t="shared" si="30"/>
        <v>0</v>
      </c>
      <c r="K132" s="1"/>
      <c r="L132" s="1" t="str">
        <f>IFERROR(VLOOKUP(RIGHT(K132,LEN(K132)-2),'cards-dc.json'!$C:$E,3,FALSE),"")</f>
        <v/>
      </c>
      <c r="N132" s="34">
        <f t="shared" si="31"/>
        <v>0</v>
      </c>
      <c r="O132" s="1"/>
      <c r="P132" s="1" t="str">
        <f>IFERROR(VLOOKUP(RIGHT(O132,LEN(O132)-2),'cards-dc.json'!$C:$E,3,FALSE),"")</f>
        <v/>
      </c>
      <c r="R132" s="34">
        <f t="shared" si="32"/>
        <v>0</v>
      </c>
      <c r="S132" s="1"/>
      <c r="T132" s="1" t="str">
        <f>IFERROR(VLOOKUP(RIGHT(S132,LEN(S132)-2),'cards-dc.json'!$C:$E,3,FALSE),"")</f>
        <v/>
      </c>
      <c r="V132" s="34">
        <f t="shared" si="33"/>
        <v>0</v>
      </c>
      <c r="W132" s="1"/>
      <c r="X132" s="1" t="str">
        <f>IFERROR(VLOOKUP(RIGHT(W132,LEN(W132)-2),'cards-dc.json'!$C:$E,3,FALSE),"")</f>
        <v/>
      </c>
      <c r="Z132" s="34">
        <f t="shared" si="34"/>
        <v>0</v>
      </c>
      <c r="AA132" s="1"/>
      <c r="AB132" s="1" t="str">
        <f>IFERROR(VLOOKUP(RIGHT(AA132,LEN(AA132)-2),'cards-dc.json'!$C:$E,3,FALSE),"")</f>
        <v/>
      </c>
    </row>
    <row r="133" spans="2:28" x14ac:dyDescent="0.25">
      <c r="C133" s="58" t="str">
        <f>C$1&amp;" "&amp;C$3</f>
        <v xml:space="preserve"> </v>
      </c>
      <c r="D133" s="58"/>
      <c r="G133" s="58" t="str">
        <f>G$1&amp;" "&amp;G$3</f>
        <v xml:space="preserve"> </v>
      </c>
      <c r="H133" s="58"/>
      <c r="K133" s="58" t="str">
        <f>K$1&amp;" "&amp;K$3</f>
        <v xml:space="preserve"> </v>
      </c>
      <c r="L133" s="58"/>
      <c r="O133" s="58" t="str">
        <f>O$1&amp;" "&amp;O$3</f>
        <v xml:space="preserve"> </v>
      </c>
      <c r="P133" s="58"/>
      <c r="S133" s="58" t="str">
        <f>S$1&amp;" "&amp;S$3</f>
        <v xml:space="preserve"> </v>
      </c>
      <c r="T133" s="58"/>
      <c r="W133" s="58" t="str">
        <f>W$1&amp;" "&amp;W$3</f>
        <v xml:space="preserve"> </v>
      </c>
      <c r="X133" s="58"/>
      <c r="AA133" s="58" t="str">
        <f>AA$1&amp;" "&amp;AA$3</f>
        <v xml:space="preserve"> </v>
      </c>
      <c r="AB133" s="58"/>
    </row>
    <row r="134" spans="2:28" x14ac:dyDescent="0.25">
      <c r="B134" s="7" t="s">
        <v>3809</v>
      </c>
      <c r="C134" t="s">
        <v>3809</v>
      </c>
      <c r="F134" s="7" t="s">
        <v>3809</v>
      </c>
      <c r="G134" t="s">
        <v>3809</v>
      </c>
      <c r="J134" s="7" t="s">
        <v>3809</v>
      </c>
      <c r="K134" t="s">
        <v>3809</v>
      </c>
      <c r="N134" s="7" t="s">
        <v>3809</v>
      </c>
      <c r="O134" t="s">
        <v>3809</v>
      </c>
      <c r="R134" s="7" t="s">
        <v>3809</v>
      </c>
      <c r="S134" t="s">
        <v>3809</v>
      </c>
      <c r="V134" s="7" t="s">
        <v>3809</v>
      </c>
      <c r="W134" t="s">
        <v>3809</v>
      </c>
      <c r="Z134" s="7" t="s">
        <v>3809</v>
      </c>
      <c r="AA134" t="s">
        <v>3809</v>
      </c>
    </row>
    <row r="135" spans="2:28" x14ac:dyDescent="0.25">
      <c r="B135" s="8" t="str">
        <f>"Qty:  "&amp;SUM(B136:B175)</f>
        <v>Qty:  0</v>
      </c>
      <c r="C135" s="19"/>
      <c r="D135" s="19"/>
      <c r="F135" s="8" t="str">
        <f>"Qty:  "&amp;SUM(F136:F175)</f>
        <v>Qty:  0</v>
      </c>
      <c r="G135" s="19"/>
      <c r="H135" s="19"/>
      <c r="J135" s="8" t="str">
        <f>"Qty:  "&amp;SUM(J136:J175)</f>
        <v>Qty:  0</v>
      </c>
      <c r="K135" s="19"/>
      <c r="L135" s="19"/>
      <c r="N135" s="8" t="str">
        <f>"Qty:  "&amp;SUM(N136:N175)</f>
        <v>Qty:  0</v>
      </c>
      <c r="O135" s="19"/>
      <c r="P135" s="19"/>
      <c r="R135" s="8" t="str">
        <f>"Qty:  "&amp;SUM(R136:R175)</f>
        <v>Qty:  0</v>
      </c>
      <c r="S135" s="19"/>
      <c r="T135" s="19"/>
      <c r="V135" s="8" t="str">
        <f>"Qty:  "&amp;SUM(V136:V175)</f>
        <v>Qty:  0</v>
      </c>
      <c r="W135" s="19"/>
      <c r="X135" s="19"/>
      <c r="Z135" s="8" t="str">
        <f>"Qty:  "&amp;SUM(Z136:Z175)</f>
        <v>Qty:  0</v>
      </c>
      <c r="AA135" s="19"/>
      <c r="AB135" s="19"/>
    </row>
    <row r="136" spans="2:28" x14ac:dyDescent="0.25">
      <c r="B136" s="41">
        <f t="shared" ref="B136:B175" si="35">IF(LEN(C136) &lt; 3,0,VALUE(LEFT(C136,1)))</f>
        <v>0</v>
      </c>
      <c r="C136" s="19"/>
      <c r="D136" s="19" t="str">
        <f>IFERROR(VLOOKUP(RIGHT(C136,LEN(C136)-2),'cards-dc.json'!$C:$E,3,FALSE),"")</f>
        <v/>
      </c>
      <c r="F136" s="41">
        <f t="shared" ref="F136:F175" si="36">IF(LEN(G136) &lt; 3,0,VALUE(LEFT(G136,1)))</f>
        <v>0</v>
      </c>
      <c r="G136" s="19"/>
      <c r="H136" s="19" t="str">
        <f>IFERROR(VLOOKUP(RIGHT(G136,LEN(G136)-2),'cards-dc.json'!$C:$E,3,FALSE),"")</f>
        <v/>
      </c>
      <c r="J136" s="41">
        <f t="shared" ref="J136:J175" si="37">IF(LEN(K136) &lt; 3,0,VALUE(LEFT(K136,1)))</f>
        <v>0</v>
      </c>
      <c r="K136" s="19"/>
      <c r="L136" s="19" t="str">
        <f>IFERROR(VLOOKUP(RIGHT(K136,LEN(K136)-2),'cards-dc.json'!$C:$E,3,FALSE),"")</f>
        <v/>
      </c>
      <c r="N136" s="41">
        <f t="shared" ref="N136:N175" si="38">IF(LEN(O136) &lt; 3,0,VALUE(LEFT(O136,1)))</f>
        <v>0</v>
      </c>
      <c r="O136" s="19"/>
      <c r="P136" s="19" t="str">
        <f>IFERROR(VLOOKUP(RIGHT(O136,LEN(O136)-2),'cards-dc.json'!$C:$E,3,FALSE),"")</f>
        <v/>
      </c>
      <c r="R136" s="41">
        <f t="shared" ref="R136:R175" si="39">IF(LEN(S136) &lt; 3,0,VALUE(LEFT(S136,1)))</f>
        <v>0</v>
      </c>
      <c r="S136" s="19"/>
      <c r="T136" s="19" t="str">
        <f>IFERROR(VLOOKUP(RIGHT(S136,LEN(S136)-2),'cards-dc.json'!$C:$E,3,FALSE),"")</f>
        <v/>
      </c>
      <c r="V136" s="41">
        <f t="shared" ref="V136:V175" si="40">IF(LEN(W136) &lt; 3,0,VALUE(LEFT(W136,1)))</f>
        <v>0</v>
      </c>
      <c r="W136" s="19"/>
      <c r="X136" s="19" t="str">
        <f>IFERROR(VLOOKUP(RIGHT(W136,LEN(W136)-2),'cards-dc.json'!$C:$E,3,FALSE),"")</f>
        <v/>
      </c>
      <c r="Z136" s="41">
        <f t="shared" ref="Z136:Z175" si="41">IF(LEN(AA136) &lt; 3,0,VALUE(LEFT(AA136,1)))</f>
        <v>0</v>
      </c>
      <c r="AA136" s="19"/>
      <c r="AB136" s="19" t="str">
        <f>IFERROR(VLOOKUP(RIGHT(AA136,LEN(AA136)-2),'cards-dc.json'!$C:$E,3,FALSE),"")</f>
        <v/>
      </c>
    </row>
    <row r="137" spans="2:28" x14ac:dyDescent="0.25">
      <c r="B137" s="42">
        <f t="shared" si="35"/>
        <v>0</v>
      </c>
      <c r="C137" s="19"/>
      <c r="D137" s="19" t="str">
        <f>IFERROR(VLOOKUP(RIGHT(C137,LEN(C137)-2),'cards-dc.json'!$C:$E,3,FALSE),"")</f>
        <v/>
      </c>
      <c r="F137" s="42">
        <f t="shared" si="36"/>
        <v>0</v>
      </c>
      <c r="G137" s="19"/>
      <c r="H137" s="19" t="str">
        <f>IFERROR(VLOOKUP(RIGHT(G137,LEN(G137)-2),'cards-dc.json'!$C:$E,3,FALSE),"")</f>
        <v/>
      </c>
      <c r="J137" s="42">
        <f t="shared" si="37"/>
        <v>0</v>
      </c>
      <c r="K137" s="19"/>
      <c r="L137" s="19" t="str">
        <f>IFERROR(VLOOKUP(RIGHT(K137,LEN(K137)-2),'cards-dc.json'!$C:$E,3,FALSE),"")</f>
        <v/>
      </c>
      <c r="N137" s="42">
        <f t="shared" si="38"/>
        <v>0</v>
      </c>
      <c r="O137" s="19"/>
      <c r="P137" s="19" t="str">
        <f>IFERROR(VLOOKUP(RIGHT(O137,LEN(O137)-2),'cards-dc.json'!$C:$E,3,FALSE),"")</f>
        <v/>
      </c>
      <c r="R137" s="42">
        <f t="shared" si="39"/>
        <v>0</v>
      </c>
      <c r="S137" s="19"/>
      <c r="T137" s="19" t="str">
        <f>IFERROR(VLOOKUP(RIGHT(S137,LEN(S137)-2),'cards-dc.json'!$C:$E,3,FALSE),"")</f>
        <v/>
      </c>
      <c r="V137" s="42">
        <f t="shared" si="40"/>
        <v>0</v>
      </c>
      <c r="W137" s="19"/>
      <c r="X137" s="19" t="str">
        <f>IFERROR(VLOOKUP(RIGHT(W137,LEN(W137)-2),'cards-dc.json'!$C:$E,3,FALSE),"")</f>
        <v/>
      </c>
      <c r="Z137" s="42">
        <f t="shared" si="41"/>
        <v>0</v>
      </c>
      <c r="AA137" s="19"/>
      <c r="AB137" s="19" t="str">
        <f>IFERROR(VLOOKUP(RIGHT(AA137,LEN(AA137)-2),'cards-dc.json'!$C:$E,3,FALSE),"")</f>
        <v/>
      </c>
    </row>
    <row r="138" spans="2:28" x14ac:dyDescent="0.25">
      <c r="B138" s="42">
        <f t="shared" si="35"/>
        <v>0</v>
      </c>
      <c r="C138" s="19"/>
      <c r="D138" s="19" t="str">
        <f>IFERROR(VLOOKUP(RIGHT(C138,LEN(C138)-2),'cards-dc.json'!$C:$E,3,FALSE),"")</f>
        <v/>
      </c>
      <c r="F138" s="42">
        <f t="shared" si="36"/>
        <v>0</v>
      </c>
      <c r="G138" s="19"/>
      <c r="H138" s="19" t="str">
        <f>IFERROR(VLOOKUP(RIGHT(G138,LEN(G138)-2),'cards-dc.json'!$C:$E,3,FALSE),"")</f>
        <v/>
      </c>
      <c r="J138" s="42">
        <f t="shared" si="37"/>
        <v>0</v>
      </c>
      <c r="K138" s="19"/>
      <c r="L138" s="19" t="str">
        <f>IFERROR(VLOOKUP(RIGHT(K138,LEN(K138)-2),'cards-dc.json'!$C:$E,3,FALSE),"")</f>
        <v/>
      </c>
      <c r="N138" s="42">
        <f t="shared" si="38"/>
        <v>0</v>
      </c>
      <c r="O138" s="19"/>
      <c r="P138" s="19" t="str">
        <f>IFERROR(VLOOKUP(RIGHT(O138,LEN(O138)-2),'cards-dc.json'!$C:$E,3,FALSE),"")</f>
        <v/>
      </c>
      <c r="R138" s="42">
        <f t="shared" si="39"/>
        <v>0</v>
      </c>
      <c r="S138" s="19"/>
      <c r="T138" s="19" t="str">
        <f>IFERROR(VLOOKUP(RIGHT(S138,LEN(S138)-2),'cards-dc.json'!$C:$E,3,FALSE),"")</f>
        <v/>
      </c>
      <c r="V138" s="42">
        <f t="shared" si="40"/>
        <v>0</v>
      </c>
      <c r="W138" s="19"/>
      <c r="X138" s="19" t="str">
        <f>IFERROR(VLOOKUP(RIGHT(W138,LEN(W138)-2),'cards-dc.json'!$C:$E,3,FALSE),"")</f>
        <v/>
      </c>
      <c r="Z138" s="42">
        <f t="shared" si="41"/>
        <v>0</v>
      </c>
      <c r="AA138" s="19"/>
      <c r="AB138" s="19" t="str">
        <f>IFERROR(VLOOKUP(RIGHT(AA138,LEN(AA138)-2),'cards-dc.json'!$C:$E,3,FALSE),"")</f>
        <v/>
      </c>
    </row>
    <row r="139" spans="2:28" x14ac:dyDescent="0.25">
      <c r="B139" s="42">
        <f t="shared" si="35"/>
        <v>0</v>
      </c>
      <c r="C139" s="19"/>
      <c r="D139" s="19" t="str">
        <f>IFERROR(VLOOKUP(RIGHT(C139,LEN(C139)-2),'cards-dc.json'!$C:$E,3,FALSE),"")</f>
        <v/>
      </c>
      <c r="F139" s="42">
        <f t="shared" si="36"/>
        <v>0</v>
      </c>
      <c r="G139" s="19"/>
      <c r="H139" s="19" t="str">
        <f>IFERROR(VLOOKUP(RIGHT(G139,LEN(G139)-2),'cards-dc.json'!$C:$E,3,FALSE),"")</f>
        <v/>
      </c>
      <c r="J139" s="42">
        <f t="shared" si="37"/>
        <v>0</v>
      </c>
      <c r="K139" s="19"/>
      <c r="L139" s="19" t="str">
        <f>IFERROR(VLOOKUP(RIGHT(K139,LEN(K139)-2),'cards-dc.json'!$C:$E,3,FALSE),"")</f>
        <v/>
      </c>
      <c r="N139" s="42">
        <f t="shared" si="38"/>
        <v>0</v>
      </c>
      <c r="O139" s="19"/>
      <c r="P139" s="19" t="str">
        <f>IFERROR(VLOOKUP(RIGHT(O139,LEN(O139)-2),'cards-dc.json'!$C:$E,3,FALSE),"")</f>
        <v/>
      </c>
      <c r="R139" s="42">
        <f t="shared" si="39"/>
        <v>0</v>
      </c>
      <c r="S139" s="19"/>
      <c r="T139" s="19" t="str">
        <f>IFERROR(VLOOKUP(RIGHT(S139,LEN(S139)-2),'cards-dc.json'!$C:$E,3,FALSE),"")</f>
        <v/>
      </c>
      <c r="V139" s="42">
        <f t="shared" si="40"/>
        <v>0</v>
      </c>
      <c r="W139" s="19"/>
      <c r="X139" s="19" t="str">
        <f>IFERROR(VLOOKUP(RIGHT(W139,LEN(W139)-2),'cards-dc.json'!$C:$E,3,FALSE),"")</f>
        <v/>
      </c>
      <c r="Z139" s="42">
        <f t="shared" si="41"/>
        <v>0</v>
      </c>
      <c r="AA139" s="19"/>
      <c r="AB139" s="19" t="str">
        <f>IFERROR(VLOOKUP(RIGHT(AA139,LEN(AA139)-2),'cards-dc.json'!$C:$E,3,FALSE),"")</f>
        <v/>
      </c>
    </row>
    <row r="140" spans="2:28" x14ac:dyDescent="0.25">
      <c r="B140" s="42">
        <f t="shared" si="35"/>
        <v>0</v>
      </c>
      <c r="C140" s="19"/>
      <c r="D140" s="19" t="str">
        <f>IFERROR(VLOOKUP(RIGHT(C140,LEN(C140)-2),'cards-dc.json'!$C:$E,3,FALSE),"")</f>
        <v/>
      </c>
      <c r="F140" s="42">
        <f t="shared" si="36"/>
        <v>0</v>
      </c>
      <c r="G140" s="19"/>
      <c r="H140" s="19" t="str">
        <f>IFERROR(VLOOKUP(RIGHT(G140,LEN(G140)-2),'cards-dc.json'!$C:$E,3,FALSE),"")</f>
        <v/>
      </c>
      <c r="J140" s="42">
        <f t="shared" si="37"/>
        <v>0</v>
      </c>
      <c r="K140" s="19"/>
      <c r="L140" s="19" t="str">
        <f>IFERROR(VLOOKUP(RIGHT(K140,LEN(K140)-2),'cards-dc.json'!$C:$E,3,FALSE),"")</f>
        <v/>
      </c>
      <c r="N140" s="42">
        <f t="shared" si="38"/>
        <v>0</v>
      </c>
      <c r="O140" s="19"/>
      <c r="P140" s="19" t="str">
        <f>IFERROR(VLOOKUP(RIGHT(O140,LEN(O140)-2),'cards-dc.json'!$C:$E,3,FALSE),"")</f>
        <v/>
      </c>
      <c r="R140" s="42">
        <f t="shared" si="39"/>
        <v>0</v>
      </c>
      <c r="S140" s="19"/>
      <c r="T140" s="19" t="str">
        <f>IFERROR(VLOOKUP(RIGHT(S140,LEN(S140)-2),'cards-dc.json'!$C:$E,3,FALSE),"")</f>
        <v/>
      </c>
      <c r="V140" s="42">
        <f t="shared" si="40"/>
        <v>0</v>
      </c>
      <c r="W140" s="19"/>
      <c r="X140" s="19" t="str">
        <f>IFERROR(VLOOKUP(RIGHT(W140,LEN(W140)-2),'cards-dc.json'!$C:$E,3,FALSE),"")</f>
        <v/>
      </c>
      <c r="Z140" s="42">
        <f t="shared" si="41"/>
        <v>0</v>
      </c>
      <c r="AA140" s="19"/>
      <c r="AB140" s="19" t="str">
        <f>IFERROR(VLOOKUP(RIGHT(AA140,LEN(AA140)-2),'cards-dc.json'!$C:$E,3,FALSE),"")</f>
        <v/>
      </c>
    </row>
    <row r="141" spans="2:28" x14ac:dyDescent="0.25">
      <c r="B141" s="42">
        <f t="shared" si="35"/>
        <v>0</v>
      </c>
      <c r="C141" s="19"/>
      <c r="D141" s="19" t="str">
        <f>IFERROR(VLOOKUP(RIGHT(C141,LEN(C141)-2),'cards-dc.json'!$C:$E,3,FALSE),"")</f>
        <v/>
      </c>
      <c r="F141" s="42">
        <f t="shared" si="36"/>
        <v>0</v>
      </c>
      <c r="G141" s="19"/>
      <c r="H141" s="19" t="str">
        <f>IFERROR(VLOOKUP(RIGHT(G141,LEN(G141)-2),'cards-dc.json'!$C:$E,3,FALSE),"")</f>
        <v/>
      </c>
      <c r="J141" s="42">
        <f t="shared" si="37"/>
        <v>0</v>
      </c>
      <c r="K141" s="19"/>
      <c r="L141" s="19" t="str">
        <f>IFERROR(VLOOKUP(RIGHT(K141,LEN(K141)-2),'cards-dc.json'!$C:$E,3,FALSE),"")</f>
        <v/>
      </c>
      <c r="N141" s="42">
        <f t="shared" si="38"/>
        <v>0</v>
      </c>
      <c r="O141" s="19"/>
      <c r="P141" s="19" t="str">
        <f>IFERROR(VLOOKUP(RIGHT(O141,LEN(O141)-2),'cards-dc.json'!$C:$E,3,FALSE),"")</f>
        <v/>
      </c>
      <c r="R141" s="42">
        <f t="shared" si="39"/>
        <v>0</v>
      </c>
      <c r="S141" s="19"/>
      <c r="T141" s="19" t="str">
        <f>IFERROR(VLOOKUP(RIGHT(S141,LEN(S141)-2),'cards-dc.json'!$C:$E,3,FALSE),"")</f>
        <v/>
      </c>
      <c r="V141" s="42">
        <f t="shared" si="40"/>
        <v>0</v>
      </c>
      <c r="W141" s="19"/>
      <c r="X141" s="19" t="str">
        <f>IFERROR(VLOOKUP(RIGHT(W141,LEN(W141)-2),'cards-dc.json'!$C:$E,3,FALSE),"")</f>
        <v/>
      </c>
      <c r="Z141" s="42">
        <f t="shared" si="41"/>
        <v>0</v>
      </c>
      <c r="AA141" s="19"/>
      <c r="AB141" s="19" t="str">
        <f>IFERROR(VLOOKUP(RIGHT(AA141,LEN(AA141)-2),'cards-dc.json'!$C:$E,3,FALSE),"")</f>
        <v/>
      </c>
    </row>
    <row r="142" spans="2:28" x14ac:dyDescent="0.25">
      <c r="B142" s="42">
        <f t="shared" si="35"/>
        <v>0</v>
      </c>
      <c r="C142" s="19"/>
      <c r="D142" s="19" t="str">
        <f>IFERROR(VLOOKUP(RIGHT(C142,LEN(C142)-2),'cards-dc.json'!$C:$E,3,FALSE),"")</f>
        <v/>
      </c>
      <c r="F142" s="42">
        <f t="shared" si="36"/>
        <v>0</v>
      </c>
      <c r="G142" s="19"/>
      <c r="H142" s="19" t="str">
        <f>IFERROR(VLOOKUP(RIGHT(G142,LEN(G142)-2),'cards-dc.json'!$C:$E,3,FALSE),"")</f>
        <v/>
      </c>
      <c r="J142" s="42">
        <f t="shared" si="37"/>
        <v>0</v>
      </c>
      <c r="K142" s="19"/>
      <c r="L142" s="19" t="str">
        <f>IFERROR(VLOOKUP(RIGHT(K142,LEN(K142)-2),'cards-dc.json'!$C:$E,3,FALSE),"")</f>
        <v/>
      </c>
      <c r="N142" s="42">
        <f t="shared" si="38"/>
        <v>0</v>
      </c>
      <c r="O142" s="19"/>
      <c r="P142" s="19" t="str">
        <f>IFERROR(VLOOKUP(RIGHT(O142,LEN(O142)-2),'cards-dc.json'!$C:$E,3,FALSE),"")</f>
        <v/>
      </c>
      <c r="R142" s="42">
        <f t="shared" si="39"/>
        <v>0</v>
      </c>
      <c r="S142" s="19"/>
      <c r="T142" s="19" t="str">
        <f>IFERROR(VLOOKUP(RIGHT(S142,LEN(S142)-2),'cards-dc.json'!$C:$E,3,FALSE),"")</f>
        <v/>
      </c>
      <c r="V142" s="42">
        <f t="shared" si="40"/>
        <v>0</v>
      </c>
      <c r="W142" s="19"/>
      <c r="X142" s="19" t="str">
        <f>IFERROR(VLOOKUP(RIGHT(W142,LEN(W142)-2),'cards-dc.json'!$C:$E,3,FALSE),"")</f>
        <v/>
      </c>
      <c r="Z142" s="42">
        <f t="shared" si="41"/>
        <v>0</v>
      </c>
      <c r="AA142" s="19"/>
      <c r="AB142" s="19" t="str">
        <f>IFERROR(VLOOKUP(RIGHT(AA142,LEN(AA142)-2),'cards-dc.json'!$C:$E,3,FALSE),"")</f>
        <v/>
      </c>
    </row>
    <row r="143" spans="2:28" x14ac:dyDescent="0.25">
      <c r="B143" s="42">
        <f t="shared" si="35"/>
        <v>0</v>
      </c>
      <c r="C143" s="19"/>
      <c r="D143" s="19" t="str">
        <f>IFERROR(VLOOKUP(RIGHT(C143,LEN(C143)-2),'cards-dc.json'!$C:$E,3,FALSE),"")</f>
        <v/>
      </c>
      <c r="F143" s="42">
        <f t="shared" si="36"/>
        <v>0</v>
      </c>
      <c r="G143" s="19"/>
      <c r="H143" s="19" t="str">
        <f>IFERROR(VLOOKUP(RIGHT(G143,LEN(G143)-2),'cards-dc.json'!$C:$E,3,FALSE),"")</f>
        <v/>
      </c>
      <c r="J143" s="42">
        <f t="shared" si="37"/>
        <v>0</v>
      </c>
      <c r="K143" s="19"/>
      <c r="L143" s="19" t="str">
        <f>IFERROR(VLOOKUP(RIGHT(K143,LEN(K143)-2),'cards-dc.json'!$C:$E,3,FALSE),"")</f>
        <v/>
      </c>
      <c r="N143" s="42">
        <f t="shared" si="38"/>
        <v>0</v>
      </c>
      <c r="O143" s="19"/>
      <c r="P143" s="19" t="str">
        <f>IFERROR(VLOOKUP(RIGHT(O143,LEN(O143)-2),'cards-dc.json'!$C:$E,3,FALSE),"")</f>
        <v/>
      </c>
      <c r="R143" s="42">
        <f t="shared" si="39"/>
        <v>0</v>
      </c>
      <c r="S143" s="19"/>
      <c r="T143" s="19" t="str">
        <f>IFERROR(VLOOKUP(RIGHT(S143,LEN(S143)-2),'cards-dc.json'!$C:$E,3,FALSE),"")</f>
        <v/>
      </c>
      <c r="V143" s="42">
        <f t="shared" si="40"/>
        <v>0</v>
      </c>
      <c r="W143" s="19"/>
      <c r="X143" s="19" t="str">
        <f>IFERROR(VLOOKUP(RIGHT(W143,LEN(W143)-2),'cards-dc.json'!$C:$E,3,FALSE),"")</f>
        <v/>
      </c>
      <c r="Z143" s="42">
        <f t="shared" si="41"/>
        <v>0</v>
      </c>
      <c r="AA143" s="19"/>
      <c r="AB143" s="19" t="str">
        <f>IFERROR(VLOOKUP(RIGHT(AA143,LEN(AA143)-2),'cards-dc.json'!$C:$E,3,FALSE),"")</f>
        <v/>
      </c>
    </row>
    <row r="144" spans="2:28" x14ac:dyDescent="0.25">
      <c r="B144" s="42">
        <f t="shared" si="35"/>
        <v>0</v>
      </c>
      <c r="C144" s="19"/>
      <c r="D144" s="19" t="str">
        <f>IFERROR(VLOOKUP(RIGHT(C144,LEN(C144)-2),'cards-dc.json'!$C:$E,3,FALSE),"")</f>
        <v/>
      </c>
      <c r="F144" s="42">
        <f t="shared" si="36"/>
        <v>0</v>
      </c>
      <c r="G144" s="19"/>
      <c r="H144" s="19" t="str">
        <f>IFERROR(VLOOKUP(RIGHT(G144,LEN(G144)-2),'cards-dc.json'!$C:$E,3,FALSE),"")</f>
        <v/>
      </c>
      <c r="J144" s="42">
        <f t="shared" si="37"/>
        <v>0</v>
      </c>
      <c r="K144" s="19"/>
      <c r="L144" s="19" t="str">
        <f>IFERROR(VLOOKUP(RIGHT(K144,LEN(K144)-2),'cards-dc.json'!$C:$E,3,FALSE),"")</f>
        <v/>
      </c>
      <c r="N144" s="42">
        <f t="shared" si="38"/>
        <v>0</v>
      </c>
      <c r="O144" s="19"/>
      <c r="P144" s="19" t="str">
        <f>IFERROR(VLOOKUP(RIGHT(O144,LEN(O144)-2),'cards-dc.json'!$C:$E,3,FALSE),"")</f>
        <v/>
      </c>
      <c r="R144" s="42">
        <f t="shared" si="39"/>
        <v>0</v>
      </c>
      <c r="S144" s="19"/>
      <c r="T144" s="19" t="str">
        <f>IFERROR(VLOOKUP(RIGHT(S144,LEN(S144)-2),'cards-dc.json'!$C:$E,3,FALSE),"")</f>
        <v/>
      </c>
      <c r="V144" s="42">
        <f t="shared" si="40"/>
        <v>0</v>
      </c>
      <c r="W144" s="19"/>
      <c r="X144" s="19" t="str">
        <f>IFERROR(VLOOKUP(RIGHT(W144,LEN(W144)-2),'cards-dc.json'!$C:$E,3,FALSE),"")</f>
        <v/>
      </c>
      <c r="Z144" s="42">
        <f t="shared" si="41"/>
        <v>0</v>
      </c>
      <c r="AA144" s="19"/>
      <c r="AB144" s="19" t="str">
        <f>IFERROR(VLOOKUP(RIGHT(AA144,LEN(AA144)-2),'cards-dc.json'!$C:$E,3,FALSE),"")</f>
        <v/>
      </c>
    </row>
    <row r="145" spans="2:28" x14ac:dyDescent="0.25">
      <c r="B145" s="42">
        <f t="shared" si="35"/>
        <v>0</v>
      </c>
      <c r="C145" s="19"/>
      <c r="D145" s="19" t="str">
        <f>IFERROR(VLOOKUP(RIGHT(C145,LEN(C145)-2),'cards-dc.json'!$C:$E,3,FALSE),"")</f>
        <v/>
      </c>
      <c r="F145" s="42">
        <f t="shared" si="36"/>
        <v>0</v>
      </c>
      <c r="G145" s="19"/>
      <c r="H145" s="19" t="str">
        <f>IFERROR(VLOOKUP(RIGHT(G145,LEN(G145)-2),'cards-dc.json'!$C:$E,3,FALSE),"")</f>
        <v/>
      </c>
      <c r="J145" s="42">
        <f t="shared" si="37"/>
        <v>0</v>
      </c>
      <c r="K145" s="19"/>
      <c r="L145" s="19" t="str">
        <f>IFERROR(VLOOKUP(RIGHT(K145,LEN(K145)-2),'cards-dc.json'!$C:$E,3,FALSE),"")</f>
        <v/>
      </c>
      <c r="N145" s="42">
        <f t="shared" si="38"/>
        <v>0</v>
      </c>
      <c r="O145" s="19"/>
      <c r="P145" s="19" t="str">
        <f>IFERROR(VLOOKUP(RIGHT(O145,LEN(O145)-2),'cards-dc.json'!$C:$E,3,FALSE),"")</f>
        <v/>
      </c>
      <c r="R145" s="42">
        <f t="shared" si="39"/>
        <v>0</v>
      </c>
      <c r="S145" s="19"/>
      <c r="T145" s="19" t="str">
        <f>IFERROR(VLOOKUP(RIGHT(S145,LEN(S145)-2),'cards-dc.json'!$C:$E,3,FALSE),"")</f>
        <v/>
      </c>
      <c r="V145" s="42">
        <f t="shared" si="40"/>
        <v>0</v>
      </c>
      <c r="W145" s="19"/>
      <c r="X145" s="19" t="str">
        <f>IFERROR(VLOOKUP(RIGHT(W145,LEN(W145)-2),'cards-dc.json'!$C:$E,3,FALSE),"")</f>
        <v/>
      </c>
      <c r="Z145" s="42">
        <f t="shared" si="41"/>
        <v>0</v>
      </c>
      <c r="AA145" s="19"/>
      <c r="AB145" s="19" t="str">
        <f>IFERROR(VLOOKUP(RIGHT(AA145,LEN(AA145)-2),'cards-dc.json'!$C:$E,3,FALSE),"")</f>
        <v/>
      </c>
    </row>
    <row r="146" spans="2:28" x14ac:dyDescent="0.25">
      <c r="B146" s="42">
        <f t="shared" si="35"/>
        <v>0</v>
      </c>
      <c r="C146" s="19"/>
      <c r="D146" s="19" t="str">
        <f>IFERROR(VLOOKUP(RIGHT(C146,LEN(C146)-2),'cards-dc.json'!$C:$E,3,FALSE),"")</f>
        <v/>
      </c>
      <c r="F146" s="42">
        <f t="shared" si="36"/>
        <v>0</v>
      </c>
      <c r="G146" s="19"/>
      <c r="H146" s="19" t="str">
        <f>IFERROR(VLOOKUP(RIGHT(G146,LEN(G146)-2),'cards-dc.json'!$C:$E,3,FALSE),"")</f>
        <v/>
      </c>
      <c r="J146" s="42">
        <f t="shared" si="37"/>
        <v>0</v>
      </c>
      <c r="K146" s="19"/>
      <c r="L146" s="19" t="str">
        <f>IFERROR(VLOOKUP(RIGHT(K146,LEN(K146)-2),'cards-dc.json'!$C:$E,3,FALSE),"")</f>
        <v/>
      </c>
      <c r="N146" s="42">
        <f t="shared" si="38"/>
        <v>0</v>
      </c>
      <c r="O146" s="19"/>
      <c r="P146" s="19" t="str">
        <f>IFERROR(VLOOKUP(RIGHT(O146,LEN(O146)-2),'cards-dc.json'!$C:$E,3,FALSE),"")</f>
        <v/>
      </c>
      <c r="R146" s="42">
        <f t="shared" si="39"/>
        <v>0</v>
      </c>
      <c r="S146" s="19"/>
      <c r="T146" s="19" t="str">
        <f>IFERROR(VLOOKUP(RIGHT(S146,LEN(S146)-2),'cards-dc.json'!$C:$E,3,FALSE),"")</f>
        <v/>
      </c>
      <c r="V146" s="42">
        <f t="shared" si="40"/>
        <v>0</v>
      </c>
      <c r="W146" s="19"/>
      <c r="X146" s="19" t="str">
        <f>IFERROR(VLOOKUP(RIGHT(W146,LEN(W146)-2),'cards-dc.json'!$C:$E,3,FALSE),"")</f>
        <v/>
      </c>
      <c r="Z146" s="42">
        <f t="shared" si="41"/>
        <v>0</v>
      </c>
      <c r="AA146" s="19"/>
      <c r="AB146" s="19" t="str">
        <f>IFERROR(VLOOKUP(RIGHT(AA146,LEN(AA146)-2),'cards-dc.json'!$C:$E,3,FALSE),"")</f>
        <v/>
      </c>
    </row>
    <row r="147" spans="2:28" x14ac:dyDescent="0.25">
      <c r="B147" s="42">
        <f t="shared" si="35"/>
        <v>0</v>
      </c>
      <c r="C147" s="19"/>
      <c r="D147" s="19" t="str">
        <f>IFERROR(VLOOKUP(RIGHT(C147,LEN(C147)-2),'cards-dc.json'!$C:$E,3,FALSE),"")</f>
        <v/>
      </c>
      <c r="F147" s="42">
        <f t="shared" si="36"/>
        <v>0</v>
      </c>
      <c r="G147" s="19"/>
      <c r="H147" s="19" t="str">
        <f>IFERROR(VLOOKUP(RIGHT(G147,LEN(G147)-2),'cards-dc.json'!$C:$E,3,FALSE),"")</f>
        <v/>
      </c>
      <c r="J147" s="42">
        <f t="shared" si="37"/>
        <v>0</v>
      </c>
      <c r="K147" s="19"/>
      <c r="L147" s="19" t="str">
        <f>IFERROR(VLOOKUP(RIGHT(K147,LEN(K147)-2),'cards-dc.json'!$C:$E,3,FALSE),"")</f>
        <v/>
      </c>
      <c r="N147" s="42">
        <f t="shared" si="38"/>
        <v>0</v>
      </c>
      <c r="O147" s="19"/>
      <c r="P147" s="19" t="str">
        <f>IFERROR(VLOOKUP(RIGHT(O147,LEN(O147)-2),'cards-dc.json'!$C:$E,3,FALSE),"")</f>
        <v/>
      </c>
      <c r="R147" s="42">
        <f t="shared" si="39"/>
        <v>0</v>
      </c>
      <c r="S147" s="19"/>
      <c r="T147" s="19" t="str">
        <f>IFERROR(VLOOKUP(RIGHT(S147,LEN(S147)-2),'cards-dc.json'!$C:$E,3,FALSE),"")</f>
        <v/>
      </c>
      <c r="V147" s="42">
        <f t="shared" si="40"/>
        <v>0</v>
      </c>
      <c r="W147" s="19"/>
      <c r="X147" s="19" t="str">
        <f>IFERROR(VLOOKUP(RIGHT(W147,LEN(W147)-2),'cards-dc.json'!$C:$E,3,FALSE),"")</f>
        <v/>
      </c>
      <c r="Z147" s="42">
        <f t="shared" si="41"/>
        <v>0</v>
      </c>
      <c r="AA147" s="19"/>
      <c r="AB147" s="19" t="str">
        <f>IFERROR(VLOOKUP(RIGHT(AA147,LEN(AA147)-2),'cards-dc.json'!$C:$E,3,FALSE),"")</f>
        <v/>
      </c>
    </row>
    <row r="148" spans="2:28" x14ac:dyDescent="0.25">
      <c r="B148" s="42">
        <f t="shared" si="35"/>
        <v>0</v>
      </c>
      <c r="C148" s="19"/>
      <c r="D148" s="19" t="str">
        <f>IFERROR(VLOOKUP(RIGHT(C148,LEN(C148)-2),'cards-dc.json'!$C:$E,3,FALSE),"")</f>
        <v/>
      </c>
      <c r="F148" s="42">
        <f t="shared" si="36"/>
        <v>0</v>
      </c>
      <c r="G148" s="19"/>
      <c r="H148" s="19" t="str">
        <f>IFERROR(VLOOKUP(RIGHT(G148,LEN(G148)-2),'cards-dc.json'!$C:$E,3,FALSE),"")</f>
        <v/>
      </c>
      <c r="J148" s="42">
        <f t="shared" si="37"/>
        <v>0</v>
      </c>
      <c r="K148" s="19"/>
      <c r="L148" s="19" t="str">
        <f>IFERROR(VLOOKUP(RIGHT(K148,LEN(K148)-2),'cards-dc.json'!$C:$E,3,FALSE),"")</f>
        <v/>
      </c>
      <c r="N148" s="42">
        <f t="shared" si="38"/>
        <v>0</v>
      </c>
      <c r="O148" s="19"/>
      <c r="P148" s="19" t="str">
        <f>IFERROR(VLOOKUP(RIGHT(O148,LEN(O148)-2),'cards-dc.json'!$C:$E,3,FALSE),"")</f>
        <v/>
      </c>
      <c r="R148" s="42">
        <f t="shared" si="39"/>
        <v>0</v>
      </c>
      <c r="S148" s="19"/>
      <c r="T148" s="19" t="str">
        <f>IFERROR(VLOOKUP(RIGHT(S148,LEN(S148)-2),'cards-dc.json'!$C:$E,3,FALSE),"")</f>
        <v/>
      </c>
      <c r="V148" s="42">
        <f t="shared" si="40"/>
        <v>0</v>
      </c>
      <c r="W148" s="19"/>
      <c r="X148" s="19" t="str">
        <f>IFERROR(VLOOKUP(RIGHT(W148,LEN(W148)-2),'cards-dc.json'!$C:$E,3,FALSE),"")</f>
        <v/>
      </c>
      <c r="Z148" s="42">
        <f t="shared" si="41"/>
        <v>0</v>
      </c>
      <c r="AA148" s="19"/>
      <c r="AB148" s="19" t="str">
        <f>IFERROR(VLOOKUP(RIGHT(AA148,LEN(AA148)-2),'cards-dc.json'!$C:$E,3,FALSE),"")</f>
        <v/>
      </c>
    </row>
    <row r="149" spans="2:28" x14ac:dyDescent="0.25">
      <c r="B149" s="42">
        <f t="shared" si="35"/>
        <v>0</v>
      </c>
      <c r="C149" s="19"/>
      <c r="D149" s="19" t="str">
        <f>IFERROR(VLOOKUP(RIGHT(C149,LEN(C149)-2),'cards-dc.json'!$C:$E,3,FALSE),"")</f>
        <v/>
      </c>
      <c r="F149" s="42">
        <f t="shared" si="36"/>
        <v>0</v>
      </c>
      <c r="G149" s="19"/>
      <c r="H149" s="19" t="str">
        <f>IFERROR(VLOOKUP(RIGHT(G149,LEN(G149)-2),'cards-dc.json'!$C:$E,3,FALSE),"")</f>
        <v/>
      </c>
      <c r="J149" s="42">
        <f t="shared" si="37"/>
        <v>0</v>
      </c>
      <c r="K149" s="19"/>
      <c r="L149" s="19" t="str">
        <f>IFERROR(VLOOKUP(RIGHT(K149,LEN(K149)-2),'cards-dc.json'!$C:$E,3,FALSE),"")</f>
        <v/>
      </c>
      <c r="N149" s="42">
        <f t="shared" si="38"/>
        <v>0</v>
      </c>
      <c r="O149" s="19"/>
      <c r="P149" s="19" t="str">
        <f>IFERROR(VLOOKUP(RIGHT(O149,LEN(O149)-2),'cards-dc.json'!$C:$E,3,FALSE),"")</f>
        <v/>
      </c>
      <c r="R149" s="42">
        <f t="shared" si="39"/>
        <v>0</v>
      </c>
      <c r="S149" s="19"/>
      <c r="T149" s="19" t="str">
        <f>IFERROR(VLOOKUP(RIGHT(S149,LEN(S149)-2),'cards-dc.json'!$C:$E,3,FALSE),"")</f>
        <v/>
      </c>
      <c r="V149" s="42">
        <f t="shared" si="40"/>
        <v>0</v>
      </c>
      <c r="W149" s="19"/>
      <c r="X149" s="19" t="str">
        <f>IFERROR(VLOOKUP(RIGHT(W149,LEN(W149)-2),'cards-dc.json'!$C:$E,3,FALSE),"")</f>
        <v/>
      </c>
      <c r="Z149" s="42">
        <f t="shared" si="41"/>
        <v>0</v>
      </c>
      <c r="AA149" s="19"/>
      <c r="AB149" s="19" t="str">
        <f>IFERROR(VLOOKUP(RIGHT(AA149,LEN(AA149)-2),'cards-dc.json'!$C:$E,3,FALSE),"")</f>
        <v/>
      </c>
    </row>
    <row r="150" spans="2:28" x14ac:dyDescent="0.25">
      <c r="B150" s="42">
        <f t="shared" si="35"/>
        <v>0</v>
      </c>
      <c r="C150" s="19"/>
      <c r="D150" s="19" t="str">
        <f>IFERROR(VLOOKUP(RIGHT(C150,LEN(C150)-2),'cards-dc.json'!$C:$E,3,FALSE),"")</f>
        <v/>
      </c>
      <c r="F150" s="42">
        <f t="shared" si="36"/>
        <v>0</v>
      </c>
      <c r="G150" s="19"/>
      <c r="H150" s="19" t="str">
        <f>IFERROR(VLOOKUP(RIGHT(G150,LEN(G150)-2),'cards-dc.json'!$C:$E,3,FALSE),"")</f>
        <v/>
      </c>
      <c r="J150" s="42">
        <f t="shared" si="37"/>
        <v>0</v>
      </c>
      <c r="K150" s="19"/>
      <c r="L150" s="19" t="str">
        <f>IFERROR(VLOOKUP(RIGHT(K150,LEN(K150)-2),'cards-dc.json'!$C:$E,3,FALSE),"")</f>
        <v/>
      </c>
      <c r="N150" s="42">
        <f t="shared" si="38"/>
        <v>0</v>
      </c>
      <c r="O150" s="19"/>
      <c r="P150" s="19" t="str">
        <f>IFERROR(VLOOKUP(RIGHT(O150,LEN(O150)-2),'cards-dc.json'!$C:$E,3,FALSE),"")</f>
        <v/>
      </c>
      <c r="R150" s="42">
        <f t="shared" si="39"/>
        <v>0</v>
      </c>
      <c r="S150" s="19"/>
      <c r="T150" s="19" t="str">
        <f>IFERROR(VLOOKUP(RIGHT(S150,LEN(S150)-2),'cards-dc.json'!$C:$E,3,FALSE),"")</f>
        <v/>
      </c>
      <c r="V150" s="42">
        <f t="shared" si="40"/>
        <v>0</v>
      </c>
      <c r="W150" s="19"/>
      <c r="X150" s="19" t="str">
        <f>IFERROR(VLOOKUP(RIGHT(W150,LEN(W150)-2),'cards-dc.json'!$C:$E,3,FALSE),"")</f>
        <v/>
      </c>
      <c r="Z150" s="42">
        <f t="shared" si="41"/>
        <v>0</v>
      </c>
      <c r="AA150" s="19"/>
      <c r="AB150" s="19" t="str">
        <f>IFERROR(VLOOKUP(RIGHT(AA150,LEN(AA150)-2),'cards-dc.json'!$C:$E,3,FALSE),"")</f>
        <v/>
      </c>
    </row>
    <row r="151" spans="2:28" x14ac:dyDescent="0.25">
      <c r="B151" s="42">
        <f t="shared" si="35"/>
        <v>0</v>
      </c>
      <c r="C151" s="19"/>
      <c r="D151" s="19" t="str">
        <f>IFERROR(VLOOKUP(RIGHT(C151,LEN(C151)-2),'cards-dc.json'!$C:$E,3,FALSE),"")</f>
        <v/>
      </c>
      <c r="F151" s="42">
        <f t="shared" si="36"/>
        <v>0</v>
      </c>
      <c r="G151" s="19"/>
      <c r="H151" s="19" t="str">
        <f>IFERROR(VLOOKUP(RIGHT(G151,LEN(G151)-2),'cards-dc.json'!$C:$E,3,FALSE),"")</f>
        <v/>
      </c>
      <c r="J151" s="42">
        <f t="shared" si="37"/>
        <v>0</v>
      </c>
      <c r="K151" s="19"/>
      <c r="L151" s="19" t="str">
        <f>IFERROR(VLOOKUP(RIGHT(K151,LEN(K151)-2),'cards-dc.json'!$C:$E,3,FALSE),"")</f>
        <v/>
      </c>
      <c r="N151" s="42">
        <f t="shared" si="38"/>
        <v>0</v>
      </c>
      <c r="O151" s="19"/>
      <c r="P151" s="19" t="str">
        <f>IFERROR(VLOOKUP(RIGHT(O151,LEN(O151)-2),'cards-dc.json'!$C:$E,3,FALSE),"")</f>
        <v/>
      </c>
      <c r="R151" s="42">
        <f t="shared" si="39"/>
        <v>0</v>
      </c>
      <c r="S151" s="19"/>
      <c r="T151" s="19" t="str">
        <f>IFERROR(VLOOKUP(RIGHT(S151,LEN(S151)-2),'cards-dc.json'!$C:$E,3,FALSE),"")</f>
        <v/>
      </c>
      <c r="V151" s="42">
        <f t="shared" si="40"/>
        <v>0</v>
      </c>
      <c r="W151" s="19"/>
      <c r="X151" s="19" t="str">
        <f>IFERROR(VLOOKUP(RIGHT(W151,LEN(W151)-2),'cards-dc.json'!$C:$E,3,FALSE),"")</f>
        <v/>
      </c>
      <c r="Z151" s="42">
        <f t="shared" si="41"/>
        <v>0</v>
      </c>
      <c r="AA151" s="19"/>
      <c r="AB151" s="19" t="str">
        <f>IFERROR(VLOOKUP(RIGHT(AA151,LEN(AA151)-2),'cards-dc.json'!$C:$E,3,FALSE),"")</f>
        <v/>
      </c>
    </row>
    <row r="152" spans="2:28" x14ac:dyDescent="0.25">
      <c r="B152" s="42">
        <f t="shared" si="35"/>
        <v>0</v>
      </c>
      <c r="C152" s="19"/>
      <c r="D152" s="19" t="str">
        <f>IFERROR(VLOOKUP(RIGHT(C152,LEN(C152)-2),'cards-dc.json'!$C:$E,3,FALSE),"")</f>
        <v/>
      </c>
      <c r="F152" s="42">
        <f t="shared" si="36"/>
        <v>0</v>
      </c>
      <c r="G152" s="19"/>
      <c r="H152" s="19" t="str">
        <f>IFERROR(VLOOKUP(RIGHT(G152,LEN(G152)-2),'cards-dc.json'!$C:$E,3,FALSE),"")</f>
        <v/>
      </c>
      <c r="J152" s="42">
        <f t="shared" si="37"/>
        <v>0</v>
      </c>
      <c r="K152" s="19"/>
      <c r="L152" s="19" t="str">
        <f>IFERROR(VLOOKUP(RIGHT(K152,LEN(K152)-2),'cards-dc.json'!$C:$E,3,FALSE),"")</f>
        <v/>
      </c>
      <c r="N152" s="42">
        <f t="shared" si="38"/>
        <v>0</v>
      </c>
      <c r="O152" s="19"/>
      <c r="P152" s="19" t="str">
        <f>IFERROR(VLOOKUP(RIGHT(O152,LEN(O152)-2),'cards-dc.json'!$C:$E,3,FALSE),"")</f>
        <v/>
      </c>
      <c r="R152" s="42">
        <f t="shared" si="39"/>
        <v>0</v>
      </c>
      <c r="S152" s="19"/>
      <c r="T152" s="19" t="str">
        <f>IFERROR(VLOOKUP(RIGHT(S152,LEN(S152)-2),'cards-dc.json'!$C:$E,3,FALSE),"")</f>
        <v/>
      </c>
      <c r="V152" s="42">
        <f t="shared" si="40"/>
        <v>0</v>
      </c>
      <c r="W152" s="19"/>
      <c r="X152" s="19" t="str">
        <f>IFERROR(VLOOKUP(RIGHT(W152,LEN(W152)-2),'cards-dc.json'!$C:$E,3,FALSE),"")</f>
        <v/>
      </c>
      <c r="Z152" s="42">
        <f t="shared" si="41"/>
        <v>0</v>
      </c>
      <c r="AA152" s="19"/>
      <c r="AB152" s="19" t="str">
        <f>IFERROR(VLOOKUP(RIGHT(AA152,LEN(AA152)-2),'cards-dc.json'!$C:$E,3,FALSE),"")</f>
        <v/>
      </c>
    </row>
    <row r="153" spans="2:28" x14ac:dyDescent="0.25">
      <c r="B153" s="42">
        <f t="shared" si="35"/>
        <v>0</v>
      </c>
      <c r="C153" s="19"/>
      <c r="D153" s="19" t="str">
        <f>IFERROR(VLOOKUP(RIGHT(C153,LEN(C153)-2),'cards-dc.json'!$C:$E,3,FALSE),"")</f>
        <v/>
      </c>
      <c r="F153" s="42">
        <f t="shared" si="36"/>
        <v>0</v>
      </c>
      <c r="G153" s="19"/>
      <c r="H153" s="19" t="str">
        <f>IFERROR(VLOOKUP(RIGHT(G153,LEN(G153)-2),'cards-dc.json'!$C:$E,3,FALSE),"")</f>
        <v/>
      </c>
      <c r="J153" s="42">
        <f t="shared" si="37"/>
        <v>0</v>
      </c>
      <c r="K153" s="19"/>
      <c r="L153" s="19" t="str">
        <f>IFERROR(VLOOKUP(RIGHT(K153,LEN(K153)-2),'cards-dc.json'!$C:$E,3,FALSE),"")</f>
        <v/>
      </c>
      <c r="N153" s="42">
        <f t="shared" si="38"/>
        <v>0</v>
      </c>
      <c r="O153" s="19"/>
      <c r="P153" s="19" t="str">
        <f>IFERROR(VLOOKUP(RIGHT(O153,LEN(O153)-2),'cards-dc.json'!$C:$E,3,FALSE),"")</f>
        <v/>
      </c>
      <c r="R153" s="42">
        <f t="shared" si="39"/>
        <v>0</v>
      </c>
      <c r="S153" s="19"/>
      <c r="T153" s="19" t="str">
        <f>IFERROR(VLOOKUP(RIGHT(S153,LEN(S153)-2),'cards-dc.json'!$C:$E,3,FALSE),"")</f>
        <v/>
      </c>
      <c r="V153" s="42">
        <f t="shared" si="40"/>
        <v>0</v>
      </c>
      <c r="W153" s="19"/>
      <c r="X153" s="19" t="str">
        <f>IFERROR(VLOOKUP(RIGHT(W153,LEN(W153)-2),'cards-dc.json'!$C:$E,3,FALSE),"")</f>
        <v/>
      </c>
      <c r="Z153" s="42">
        <f t="shared" si="41"/>
        <v>0</v>
      </c>
      <c r="AA153" s="19"/>
      <c r="AB153" s="19" t="str">
        <f>IFERROR(VLOOKUP(RIGHT(AA153,LEN(AA153)-2),'cards-dc.json'!$C:$E,3,FALSE),"")</f>
        <v/>
      </c>
    </row>
    <row r="154" spans="2:28" x14ac:dyDescent="0.25">
      <c r="B154" s="42">
        <f t="shared" si="35"/>
        <v>0</v>
      </c>
      <c r="C154" s="19"/>
      <c r="D154" s="19" t="str">
        <f>IFERROR(VLOOKUP(RIGHT(C154,LEN(C154)-2),'cards-dc.json'!$C:$E,3,FALSE),"")</f>
        <v/>
      </c>
      <c r="F154" s="42">
        <f t="shared" si="36"/>
        <v>0</v>
      </c>
      <c r="G154" s="19"/>
      <c r="H154" s="19" t="str">
        <f>IFERROR(VLOOKUP(RIGHT(G154,LEN(G154)-2),'cards-dc.json'!$C:$E,3,FALSE),"")</f>
        <v/>
      </c>
      <c r="J154" s="42">
        <f t="shared" si="37"/>
        <v>0</v>
      </c>
      <c r="K154" s="19"/>
      <c r="L154" s="19" t="str">
        <f>IFERROR(VLOOKUP(RIGHT(K154,LEN(K154)-2),'cards-dc.json'!$C:$E,3,FALSE),"")</f>
        <v/>
      </c>
      <c r="N154" s="42">
        <f t="shared" si="38"/>
        <v>0</v>
      </c>
      <c r="O154" s="19"/>
      <c r="P154" s="19" t="str">
        <f>IFERROR(VLOOKUP(RIGHT(O154,LEN(O154)-2),'cards-dc.json'!$C:$E,3,FALSE),"")</f>
        <v/>
      </c>
      <c r="R154" s="42">
        <f t="shared" si="39"/>
        <v>0</v>
      </c>
      <c r="S154" s="19"/>
      <c r="T154" s="19" t="str">
        <f>IFERROR(VLOOKUP(RIGHT(S154,LEN(S154)-2),'cards-dc.json'!$C:$E,3,FALSE),"")</f>
        <v/>
      </c>
      <c r="V154" s="42">
        <f t="shared" si="40"/>
        <v>0</v>
      </c>
      <c r="W154" s="19"/>
      <c r="X154" s="19" t="str">
        <f>IFERROR(VLOOKUP(RIGHT(W154,LEN(W154)-2),'cards-dc.json'!$C:$E,3,FALSE),"")</f>
        <v/>
      </c>
      <c r="Z154" s="42">
        <f t="shared" si="41"/>
        <v>0</v>
      </c>
      <c r="AA154" s="19"/>
      <c r="AB154" s="19" t="str">
        <f>IFERROR(VLOOKUP(RIGHT(AA154,LEN(AA154)-2),'cards-dc.json'!$C:$E,3,FALSE),"")</f>
        <v/>
      </c>
    </row>
    <row r="155" spans="2:28" x14ac:dyDescent="0.25">
      <c r="B155" s="42">
        <f t="shared" si="35"/>
        <v>0</v>
      </c>
      <c r="C155" s="19"/>
      <c r="D155" s="19" t="str">
        <f>IFERROR(VLOOKUP(RIGHT(C155,LEN(C155)-2),'cards-dc.json'!$C:$E,3,FALSE),"")</f>
        <v/>
      </c>
      <c r="F155" s="42">
        <f t="shared" si="36"/>
        <v>0</v>
      </c>
      <c r="G155" s="19"/>
      <c r="H155" s="19" t="str">
        <f>IFERROR(VLOOKUP(RIGHT(G155,LEN(G155)-2),'cards-dc.json'!$C:$E,3,FALSE),"")</f>
        <v/>
      </c>
      <c r="J155" s="42">
        <f t="shared" si="37"/>
        <v>0</v>
      </c>
      <c r="K155" s="19"/>
      <c r="L155" s="19" t="str">
        <f>IFERROR(VLOOKUP(RIGHT(K155,LEN(K155)-2),'cards-dc.json'!$C:$E,3,FALSE),"")</f>
        <v/>
      </c>
      <c r="N155" s="42">
        <f t="shared" si="38"/>
        <v>0</v>
      </c>
      <c r="O155" s="19"/>
      <c r="P155" s="19" t="str">
        <f>IFERROR(VLOOKUP(RIGHT(O155,LEN(O155)-2),'cards-dc.json'!$C:$E,3,FALSE),"")</f>
        <v/>
      </c>
      <c r="R155" s="42">
        <f t="shared" si="39"/>
        <v>0</v>
      </c>
      <c r="S155" s="19"/>
      <c r="T155" s="19" t="str">
        <f>IFERROR(VLOOKUP(RIGHT(S155,LEN(S155)-2),'cards-dc.json'!$C:$E,3,FALSE),"")</f>
        <v/>
      </c>
      <c r="V155" s="42">
        <f t="shared" si="40"/>
        <v>0</v>
      </c>
      <c r="W155" s="19"/>
      <c r="X155" s="19" t="str">
        <f>IFERROR(VLOOKUP(RIGHT(W155,LEN(W155)-2),'cards-dc.json'!$C:$E,3,FALSE),"")</f>
        <v/>
      </c>
      <c r="Z155" s="42">
        <f t="shared" si="41"/>
        <v>0</v>
      </c>
      <c r="AA155" s="19"/>
      <c r="AB155" s="19" t="str">
        <f>IFERROR(VLOOKUP(RIGHT(AA155,LEN(AA155)-2),'cards-dc.json'!$C:$E,3,FALSE),"")</f>
        <v/>
      </c>
    </row>
    <row r="156" spans="2:28" x14ac:dyDescent="0.25">
      <c r="B156" s="42">
        <f t="shared" si="35"/>
        <v>0</v>
      </c>
      <c r="C156" s="19"/>
      <c r="D156" s="19" t="str">
        <f>IFERROR(VLOOKUP(RIGHT(C156,LEN(C156)-2),'cards-dc.json'!$C:$E,3,FALSE),"")</f>
        <v/>
      </c>
      <c r="F156" s="42">
        <f t="shared" si="36"/>
        <v>0</v>
      </c>
      <c r="G156" s="19"/>
      <c r="H156" s="19" t="str">
        <f>IFERROR(VLOOKUP(RIGHT(G156,LEN(G156)-2),'cards-dc.json'!$C:$E,3,FALSE),"")</f>
        <v/>
      </c>
      <c r="J156" s="42">
        <f t="shared" si="37"/>
        <v>0</v>
      </c>
      <c r="K156" s="19"/>
      <c r="L156" s="19" t="str">
        <f>IFERROR(VLOOKUP(RIGHT(K156,LEN(K156)-2),'cards-dc.json'!$C:$E,3,FALSE),"")</f>
        <v/>
      </c>
      <c r="N156" s="42">
        <f t="shared" si="38"/>
        <v>0</v>
      </c>
      <c r="O156" s="19"/>
      <c r="P156" s="19" t="str">
        <f>IFERROR(VLOOKUP(RIGHT(O156,LEN(O156)-2),'cards-dc.json'!$C:$E,3,FALSE),"")</f>
        <v/>
      </c>
      <c r="R156" s="42">
        <f t="shared" si="39"/>
        <v>0</v>
      </c>
      <c r="S156" s="19"/>
      <c r="T156" s="19" t="str">
        <f>IFERROR(VLOOKUP(RIGHT(S156,LEN(S156)-2),'cards-dc.json'!$C:$E,3,FALSE),"")</f>
        <v/>
      </c>
      <c r="V156" s="42">
        <f t="shared" si="40"/>
        <v>0</v>
      </c>
      <c r="W156" s="19"/>
      <c r="X156" s="19" t="str">
        <f>IFERROR(VLOOKUP(RIGHT(W156,LEN(W156)-2),'cards-dc.json'!$C:$E,3,FALSE),"")</f>
        <v/>
      </c>
      <c r="Z156" s="42">
        <f t="shared" si="41"/>
        <v>0</v>
      </c>
      <c r="AA156" s="19"/>
      <c r="AB156" s="19" t="str">
        <f>IFERROR(VLOOKUP(RIGHT(AA156,LEN(AA156)-2),'cards-dc.json'!$C:$E,3,FALSE),"")</f>
        <v/>
      </c>
    </row>
    <row r="157" spans="2:28" x14ac:dyDescent="0.25">
      <c r="B157" s="42">
        <f t="shared" si="35"/>
        <v>0</v>
      </c>
      <c r="C157" s="19"/>
      <c r="D157" s="19" t="str">
        <f>IFERROR(VLOOKUP(RIGHT(C157,LEN(C157)-2),'cards-dc.json'!$C:$E,3,FALSE),"")</f>
        <v/>
      </c>
      <c r="F157" s="42">
        <f t="shared" si="36"/>
        <v>0</v>
      </c>
      <c r="G157" s="19"/>
      <c r="H157" s="19" t="str">
        <f>IFERROR(VLOOKUP(RIGHT(G157,LEN(G157)-2),'cards-dc.json'!$C:$E,3,FALSE),"")</f>
        <v/>
      </c>
      <c r="J157" s="42">
        <f t="shared" si="37"/>
        <v>0</v>
      </c>
      <c r="K157" s="19"/>
      <c r="L157" s="19" t="str">
        <f>IFERROR(VLOOKUP(RIGHT(K157,LEN(K157)-2),'cards-dc.json'!$C:$E,3,FALSE),"")</f>
        <v/>
      </c>
      <c r="N157" s="42">
        <f t="shared" si="38"/>
        <v>0</v>
      </c>
      <c r="O157" s="19"/>
      <c r="P157" s="19" t="str">
        <f>IFERROR(VLOOKUP(RIGHT(O157,LEN(O157)-2),'cards-dc.json'!$C:$E,3,FALSE),"")</f>
        <v/>
      </c>
      <c r="R157" s="42">
        <f t="shared" si="39"/>
        <v>0</v>
      </c>
      <c r="S157" s="19"/>
      <c r="T157" s="19" t="str">
        <f>IFERROR(VLOOKUP(RIGHT(S157,LEN(S157)-2),'cards-dc.json'!$C:$E,3,FALSE),"")</f>
        <v/>
      </c>
      <c r="V157" s="42">
        <f t="shared" si="40"/>
        <v>0</v>
      </c>
      <c r="W157" s="19"/>
      <c r="X157" s="19" t="str">
        <f>IFERROR(VLOOKUP(RIGHT(W157,LEN(W157)-2),'cards-dc.json'!$C:$E,3,FALSE),"")</f>
        <v/>
      </c>
      <c r="Z157" s="42">
        <f t="shared" si="41"/>
        <v>0</v>
      </c>
      <c r="AA157" s="19"/>
      <c r="AB157" s="19" t="str">
        <f>IFERROR(VLOOKUP(RIGHT(AA157,LEN(AA157)-2),'cards-dc.json'!$C:$E,3,FALSE),"")</f>
        <v/>
      </c>
    </row>
    <row r="158" spans="2:28" x14ac:dyDescent="0.25">
      <c r="B158" s="42">
        <f t="shared" si="35"/>
        <v>0</v>
      </c>
      <c r="C158" s="19"/>
      <c r="D158" s="19" t="str">
        <f>IFERROR(VLOOKUP(RIGHT(C158,LEN(C158)-2),'cards-dc.json'!$C:$E,3,FALSE),"")</f>
        <v/>
      </c>
      <c r="F158" s="42">
        <f t="shared" si="36"/>
        <v>0</v>
      </c>
      <c r="G158" s="19"/>
      <c r="H158" s="19" t="str">
        <f>IFERROR(VLOOKUP(RIGHT(G158,LEN(G158)-2),'cards-dc.json'!$C:$E,3,FALSE),"")</f>
        <v/>
      </c>
      <c r="J158" s="42">
        <f t="shared" si="37"/>
        <v>0</v>
      </c>
      <c r="K158" s="19"/>
      <c r="L158" s="19" t="str">
        <f>IFERROR(VLOOKUP(RIGHT(K158,LEN(K158)-2),'cards-dc.json'!$C:$E,3,FALSE),"")</f>
        <v/>
      </c>
      <c r="N158" s="42">
        <f t="shared" si="38"/>
        <v>0</v>
      </c>
      <c r="O158" s="19"/>
      <c r="P158" s="19" t="str">
        <f>IFERROR(VLOOKUP(RIGHT(O158,LEN(O158)-2),'cards-dc.json'!$C:$E,3,FALSE),"")</f>
        <v/>
      </c>
      <c r="R158" s="42">
        <f t="shared" si="39"/>
        <v>0</v>
      </c>
      <c r="S158" s="19"/>
      <c r="T158" s="19" t="str">
        <f>IFERROR(VLOOKUP(RIGHT(S158,LEN(S158)-2),'cards-dc.json'!$C:$E,3,FALSE),"")</f>
        <v/>
      </c>
      <c r="V158" s="42">
        <f t="shared" si="40"/>
        <v>0</v>
      </c>
      <c r="W158" s="19"/>
      <c r="X158" s="19" t="str">
        <f>IFERROR(VLOOKUP(RIGHT(W158,LEN(W158)-2),'cards-dc.json'!$C:$E,3,FALSE),"")</f>
        <v/>
      </c>
      <c r="Z158" s="42">
        <f t="shared" si="41"/>
        <v>0</v>
      </c>
      <c r="AA158" s="19"/>
      <c r="AB158" s="19" t="str">
        <f>IFERROR(VLOOKUP(RIGHT(AA158,LEN(AA158)-2),'cards-dc.json'!$C:$E,3,FALSE),"")</f>
        <v/>
      </c>
    </row>
    <row r="159" spans="2:28" x14ac:dyDescent="0.25">
      <c r="B159" s="42">
        <f t="shared" si="35"/>
        <v>0</v>
      </c>
      <c r="C159" s="19"/>
      <c r="D159" s="19" t="str">
        <f>IFERROR(VLOOKUP(RIGHT(C159,LEN(C159)-2),'cards-dc.json'!$C:$E,3,FALSE),"")</f>
        <v/>
      </c>
      <c r="F159" s="42">
        <f t="shared" si="36"/>
        <v>0</v>
      </c>
      <c r="G159" s="19"/>
      <c r="H159" s="19" t="str">
        <f>IFERROR(VLOOKUP(RIGHT(G159,LEN(G159)-2),'cards-dc.json'!$C:$E,3,FALSE),"")</f>
        <v/>
      </c>
      <c r="J159" s="42">
        <f t="shared" si="37"/>
        <v>0</v>
      </c>
      <c r="K159" s="19"/>
      <c r="L159" s="19" t="str">
        <f>IFERROR(VLOOKUP(RIGHT(K159,LEN(K159)-2),'cards-dc.json'!$C:$E,3,FALSE),"")</f>
        <v/>
      </c>
      <c r="N159" s="42">
        <f t="shared" si="38"/>
        <v>0</v>
      </c>
      <c r="O159" s="19"/>
      <c r="P159" s="19" t="str">
        <f>IFERROR(VLOOKUP(RIGHT(O159,LEN(O159)-2),'cards-dc.json'!$C:$E,3,FALSE),"")</f>
        <v/>
      </c>
      <c r="R159" s="42">
        <f t="shared" si="39"/>
        <v>0</v>
      </c>
      <c r="S159" s="19"/>
      <c r="T159" s="19" t="str">
        <f>IFERROR(VLOOKUP(RIGHT(S159,LEN(S159)-2),'cards-dc.json'!$C:$E,3,FALSE),"")</f>
        <v/>
      </c>
      <c r="V159" s="42">
        <f t="shared" si="40"/>
        <v>0</v>
      </c>
      <c r="W159" s="19"/>
      <c r="X159" s="19" t="str">
        <f>IFERROR(VLOOKUP(RIGHT(W159,LEN(W159)-2),'cards-dc.json'!$C:$E,3,FALSE),"")</f>
        <v/>
      </c>
      <c r="Z159" s="42">
        <f t="shared" si="41"/>
        <v>0</v>
      </c>
      <c r="AA159" s="19"/>
      <c r="AB159" s="19" t="str">
        <f>IFERROR(VLOOKUP(RIGHT(AA159,LEN(AA159)-2),'cards-dc.json'!$C:$E,3,FALSE),"")</f>
        <v/>
      </c>
    </row>
    <row r="160" spans="2:28" x14ac:dyDescent="0.25">
      <c r="B160" s="42">
        <f t="shared" si="35"/>
        <v>0</v>
      </c>
      <c r="C160" s="19"/>
      <c r="D160" s="19" t="str">
        <f>IFERROR(VLOOKUP(RIGHT(C160,LEN(C160)-2),'cards-dc.json'!$C:$E,3,FALSE),"")</f>
        <v/>
      </c>
      <c r="F160" s="42">
        <f t="shared" si="36"/>
        <v>0</v>
      </c>
      <c r="G160" s="19"/>
      <c r="H160" s="19" t="str">
        <f>IFERROR(VLOOKUP(RIGHT(G160,LEN(G160)-2),'cards-dc.json'!$C:$E,3,FALSE),"")</f>
        <v/>
      </c>
      <c r="J160" s="42">
        <f t="shared" si="37"/>
        <v>0</v>
      </c>
      <c r="K160" s="19"/>
      <c r="L160" s="19" t="str">
        <f>IFERROR(VLOOKUP(RIGHT(K160,LEN(K160)-2),'cards-dc.json'!$C:$E,3,FALSE),"")</f>
        <v/>
      </c>
      <c r="N160" s="42">
        <f t="shared" si="38"/>
        <v>0</v>
      </c>
      <c r="O160" s="19"/>
      <c r="P160" s="19" t="str">
        <f>IFERROR(VLOOKUP(RIGHT(O160,LEN(O160)-2),'cards-dc.json'!$C:$E,3,FALSE),"")</f>
        <v/>
      </c>
      <c r="R160" s="42">
        <f t="shared" si="39"/>
        <v>0</v>
      </c>
      <c r="S160" s="19"/>
      <c r="T160" s="19" t="str">
        <f>IFERROR(VLOOKUP(RIGHT(S160,LEN(S160)-2),'cards-dc.json'!$C:$E,3,FALSE),"")</f>
        <v/>
      </c>
      <c r="V160" s="42">
        <f t="shared" si="40"/>
        <v>0</v>
      </c>
      <c r="W160" s="19"/>
      <c r="X160" s="19" t="str">
        <f>IFERROR(VLOOKUP(RIGHT(W160,LEN(W160)-2),'cards-dc.json'!$C:$E,3,FALSE),"")</f>
        <v/>
      </c>
      <c r="Z160" s="42">
        <f t="shared" si="41"/>
        <v>0</v>
      </c>
      <c r="AA160" s="19"/>
      <c r="AB160" s="19" t="str">
        <f>IFERROR(VLOOKUP(RIGHT(AA160,LEN(AA160)-2),'cards-dc.json'!$C:$E,3,FALSE),"")</f>
        <v/>
      </c>
    </row>
    <row r="161" spans="2:28" x14ac:dyDescent="0.25">
      <c r="B161" s="42">
        <f t="shared" si="35"/>
        <v>0</v>
      </c>
      <c r="C161" s="19"/>
      <c r="D161" s="19" t="str">
        <f>IFERROR(VLOOKUP(RIGHT(C161,LEN(C161)-2),'cards-dc.json'!$C:$E,3,FALSE),"")</f>
        <v/>
      </c>
      <c r="F161" s="42">
        <f t="shared" si="36"/>
        <v>0</v>
      </c>
      <c r="G161" s="19"/>
      <c r="H161" s="19" t="str">
        <f>IFERROR(VLOOKUP(RIGHT(G161,LEN(G161)-2),'cards-dc.json'!$C:$E,3,FALSE),"")</f>
        <v/>
      </c>
      <c r="J161" s="42">
        <f t="shared" si="37"/>
        <v>0</v>
      </c>
      <c r="K161" s="19"/>
      <c r="L161" s="19" t="str">
        <f>IFERROR(VLOOKUP(RIGHT(K161,LEN(K161)-2),'cards-dc.json'!$C:$E,3,FALSE),"")</f>
        <v/>
      </c>
      <c r="N161" s="42">
        <f t="shared" si="38"/>
        <v>0</v>
      </c>
      <c r="O161" s="19"/>
      <c r="P161" s="19" t="str">
        <f>IFERROR(VLOOKUP(RIGHT(O161,LEN(O161)-2),'cards-dc.json'!$C:$E,3,FALSE),"")</f>
        <v/>
      </c>
      <c r="R161" s="42">
        <f t="shared" si="39"/>
        <v>0</v>
      </c>
      <c r="S161" s="19"/>
      <c r="T161" s="19" t="str">
        <f>IFERROR(VLOOKUP(RIGHT(S161,LEN(S161)-2),'cards-dc.json'!$C:$E,3,FALSE),"")</f>
        <v/>
      </c>
      <c r="V161" s="42">
        <f t="shared" si="40"/>
        <v>0</v>
      </c>
      <c r="W161" s="19"/>
      <c r="X161" s="19" t="str">
        <f>IFERROR(VLOOKUP(RIGHT(W161,LEN(W161)-2),'cards-dc.json'!$C:$E,3,FALSE),"")</f>
        <v/>
      </c>
      <c r="Z161" s="42">
        <f t="shared" si="41"/>
        <v>0</v>
      </c>
      <c r="AA161" s="19"/>
      <c r="AB161" s="19" t="str">
        <f>IFERROR(VLOOKUP(RIGHT(AA161,LEN(AA161)-2),'cards-dc.json'!$C:$E,3,FALSE),"")</f>
        <v/>
      </c>
    </row>
    <row r="162" spans="2:28" x14ac:dyDescent="0.25">
      <c r="B162" s="42">
        <f t="shared" si="35"/>
        <v>0</v>
      </c>
      <c r="C162" s="19"/>
      <c r="D162" s="19" t="str">
        <f>IFERROR(VLOOKUP(RIGHT(C162,LEN(C162)-2),'cards-dc.json'!$C:$E,3,FALSE),"")</f>
        <v/>
      </c>
      <c r="F162" s="42">
        <f t="shared" si="36"/>
        <v>0</v>
      </c>
      <c r="G162" s="19"/>
      <c r="H162" s="19" t="str">
        <f>IFERROR(VLOOKUP(RIGHT(G162,LEN(G162)-2),'cards-dc.json'!$C:$E,3,FALSE),"")</f>
        <v/>
      </c>
      <c r="J162" s="42">
        <f t="shared" si="37"/>
        <v>0</v>
      </c>
      <c r="K162" s="19"/>
      <c r="L162" s="19" t="str">
        <f>IFERROR(VLOOKUP(RIGHT(K162,LEN(K162)-2),'cards-dc.json'!$C:$E,3,FALSE),"")</f>
        <v/>
      </c>
      <c r="N162" s="42">
        <f t="shared" si="38"/>
        <v>0</v>
      </c>
      <c r="O162" s="19"/>
      <c r="P162" s="19" t="str">
        <f>IFERROR(VLOOKUP(RIGHT(O162,LEN(O162)-2),'cards-dc.json'!$C:$E,3,FALSE),"")</f>
        <v/>
      </c>
      <c r="R162" s="42">
        <f t="shared" si="39"/>
        <v>0</v>
      </c>
      <c r="S162" s="19"/>
      <c r="T162" s="19" t="str">
        <f>IFERROR(VLOOKUP(RIGHT(S162,LEN(S162)-2),'cards-dc.json'!$C:$E,3,FALSE),"")</f>
        <v/>
      </c>
      <c r="V162" s="42">
        <f t="shared" si="40"/>
        <v>0</v>
      </c>
      <c r="W162" s="19"/>
      <c r="X162" s="19" t="str">
        <f>IFERROR(VLOOKUP(RIGHT(W162,LEN(W162)-2),'cards-dc.json'!$C:$E,3,FALSE),"")</f>
        <v/>
      </c>
      <c r="Z162" s="42">
        <f t="shared" si="41"/>
        <v>0</v>
      </c>
      <c r="AA162" s="19"/>
      <c r="AB162" s="19" t="str">
        <f>IFERROR(VLOOKUP(RIGHT(AA162,LEN(AA162)-2),'cards-dc.json'!$C:$E,3,FALSE),"")</f>
        <v/>
      </c>
    </row>
    <row r="163" spans="2:28" x14ac:dyDescent="0.25">
      <c r="B163" s="42">
        <f t="shared" si="35"/>
        <v>0</v>
      </c>
      <c r="C163" s="19"/>
      <c r="D163" s="19" t="str">
        <f>IFERROR(VLOOKUP(RIGHT(C163,LEN(C163)-2),'cards-dc.json'!$C:$E,3,FALSE),"")</f>
        <v/>
      </c>
      <c r="F163" s="42">
        <f t="shared" si="36"/>
        <v>0</v>
      </c>
      <c r="G163" s="19"/>
      <c r="H163" s="19" t="str">
        <f>IFERROR(VLOOKUP(RIGHT(G163,LEN(G163)-2),'cards-dc.json'!$C:$E,3,FALSE),"")</f>
        <v/>
      </c>
      <c r="J163" s="42">
        <f t="shared" si="37"/>
        <v>0</v>
      </c>
      <c r="K163" s="19"/>
      <c r="L163" s="19" t="str">
        <f>IFERROR(VLOOKUP(RIGHT(K163,LEN(K163)-2),'cards-dc.json'!$C:$E,3,FALSE),"")</f>
        <v/>
      </c>
      <c r="N163" s="42">
        <f t="shared" si="38"/>
        <v>0</v>
      </c>
      <c r="O163" s="19"/>
      <c r="P163" s="19" t="str">
        <f>IFERROR(VLOOKUP(RIGHT(O163,LEN(O163)-2),'cards-dc.json'!$C:$E,3,FALSE),"")</f>
        <v/>
      </c>
      <c r="R163" s="42">
        <f t="shared" si="39"/>
        <v>0</v>
      </c>
      <c r="S163" s="19"/>
      <c r="T163" s="19" t="str">
        <f>IFERROR(VLOOKUP(RIGHT(S163,LEN(S163)-2),'cards-dc.json'!$C:$E,3,FALSE),"")</f>
        <v/>
      </c>
      <c r="V163" s="42">
        <f t="shared" si="40"/>
        <v>0</v>
      </c>
      <c r="W163" s="19"/>
      <c r="X163" s="19" t="str">
        <f>IFERROR(VLOOKUP(RIGHT(W163,LEN(W163)-2),'cards-dc.json'!$C:$E,3,FALSE),"")</f>
        <v/>
      </c>
      <c r="Z163" s="42">
        <f t="shared" si="41"/>
        <v>0</v>
      </c>
      <c r="AA163" s="19"/>
      <c r="AB163" s="19" t="str">
        <f>IFERROR(VLOOKUP(RIGHT(AA163,LEN(AA163)-2),'cards-dc.json'!$C:$E,3,FALSE),"")</f>
        <v/>
      </c>
    </row>
    <row r="164" spans="2:28" x14ac:dyDescent="0.25">
      <c r="B164" s="42">
        <f t="shared" si="35"/>
        <v>0</v>
      </c>
      <c r="C164" s="19"/>
      <c r="D164" s="19" t="str">
        <f>IFERROR(VLOOKUP(RIGHT(C164,LEN(C164)-2),'cards-dc.json'!$C:$E,3,FALSE),"")</f>
        <v/>
      </c>
      <c r="F164" s="42">
        <f t="shared" si="36"/>
        <v>0</v>
      </c>
      <c r="G164" s="19"/>
      <c r="H164" s="19" t="str">
        <f>IFERROR(VLOOKUP(RIGHT(G164,LEN(G164)-2),'cards-dc.json'!$C:$E,3,FALSE),"")</f>
        <v/>
      </c>
      <c r="J164" s="42">
        <f t="shared" si="37"/>
        <v>0</v>
      </c>
      <c r="K164" s="19"/>
      <c r="L164" s="19" t="str">
        <f>IFERROR(VLOOKUP(RIGHT(K164,LEN(K164)-2),'cards-dc.json'!$C:$E,3,FALSE),"")</f>
        <v/>
      </c>
      <c r="N164" s="42">
        <f t="shared" si="38"/>
        <v>0</v>
      </c>
      <c r="O164" s="19"/>
      <c r="P164" s="19" t="str">
        <f>IFERROR(VLOOKUP(RIGHT(O164,LEN(O164)-2),'cards-dc.json'!$C:$E,3,FALSE),"")</f>
        <v/>
      </c>
      <c r="R164" s="42">
        <f t="shared" si="39"/>
        <v>0</v>
      </c>
      <c r="S164" s="19"/>
      <c r="T164" s="19" t="str">
        <f>IFERROR(VLOOKUP(RIGHT(S164,LEN(S164)-2),'cards-dc.json'!$C:$E,3,FALSE),"")</f>
        <v/>
      </c>
      <c r="V164" s="42">
        <f t="shared" si="40"/>
        <v>0</v>
      </c>
      <c r="W164" s="19"/>
      <c r="X164" s="19" t="str">
        <f>IFERROR(VLOOKUP(RIGHT(W164,LEN(W164)-2),'cards-dc.json'!$C:$E,3,FALSE),"")</f>
        <v/>
      </c>
      <c r="Z164" s="42">
        <f t="shared" si="41"/>
        <v>0</v>
      </c>
      <c r="AA164" s="19"/>
      <c r="AB164" s="19" t="str">
        <f>IFERROR(VLOOKUP(RIGHT(AA164,LEN(AA164)-2),'cards-dc.json'!$C:$E,3,FALSE),"")</f>
        <v/>
      </c>
    </row>
    <row r="165" spans="2:28" x14ac:dyDescent="0.25">
      <c r="B165" s="42">
        <f t="shared" si="35"/>
        <v>0</v>
      </c>
      <c r="C165" s="19"/>
      <c r="D165" s="19" t="str">
        <f>IFERROR(VLOOKUP(RIGHT(C165,LEN(C165)-2),'cards-dc.json'!$C:$E,3,FALSE),"")</f>
        <v/>
      </c>
      <c r="F165" s="42">
        <f t="shared" si="36"/>
        <v>0</v>
      </c>
      <c r="G165" s="19"/>
      <c r="H165" s="19" t="str">
        <f>IFERROR(VLOOKUP(RIGHT(G165,LEN(G165)-2),'cards-dc.json'!$C:$E,3,FALSE),"")</f>
        <v/>
      </c>
      <c r="J165" s="42">
        <f t="shared" si="37"/>
        <v>0</v>
      </c>
      <c r="K165" s="19"/>
      <c r="L165" s="19" t="str">
        <f>IFERROR(VLOOKUP(RIGHT(K165,LEN(K165)-2),'cards-dc.json'!$C:$E,3,FALSE),"")</f>
        <v/>
      </c>
      <c r="N165" s="42">
        <f t="shared" si="38"/>
        <v>0</v>
      </c>
      <c r="O165" s="19"/>
      <c r="P165" s="19" t="str">
        <f>IFERROR(VLOOKUP(RIGHT(O165,LEN(O165)-2),'cards-dc.json'!$C:$E,3,FALSE),"")</f>
        <v/>
      </c>
      <c r="R165" s="42">
        <f t="shared" si="39"/>
        <v>0</v>
      </c>
      <c r="S165" s="19"/>
      <c r="T165" s="19" t="str">
        <f>IFERROR(VLOOKUP(RIGHT(S165,LEN(S165)-2),'cards-dc.json'!$C:$E,3,FALSE),"")</f>
        <v/>
      </c>
      <c r="V165" s="42">
        <f t="shared" si="40"/>
        <v>0</v>
      </c>
      <c r="W165" s="19"/>
      <c r="X165" s="19" t="str">
        <f>IFERROR(VLOOKUP(RIGHT(W165,LEN(W165)-2),'cards-dc.json'!$C:$E,3,FALSE),"")</f>
        <v/>
      </c>
      <c r="Z165" s="42">
        <f t="shared" si="41"/>
        <v>0</v>
      </c>
      <c r="AA165" s="19"/>
      <c r="AB165" s="19" t="str">
        <f>IFERROR(VLOOKUP(RIGHT(AA165,LEN(AA165)-2),'cards-dc.json'!$C:$E,3,FALSE),"")</f>
        <v/>
      </c>
    </row>
    <row r="166" spans="2:28" x14ac:dyDescent="0.25">
      <c r="B166" s="42">
        <f t="shared" si="35"/>
        <v>0</v>
      </c>
      <c r="C166" s="19"/>
      <c r="D166" s="19"/>
      <c r="F166" s="42">
        <f t="shared" si="36"/>
        <v>0</v>
      </c>
      <c r="G166" s="19"/>
      <c r="H166" s="19"/>
      <c r="J166" s="42">
        <f t="shared" si="37"/>
        <v>0</v>
      </c>
      <c r="K166" s="19"/>
      <c r="L166" s="19"/>
      <c r="N166" s="42">
        <f t="shared" si="38"/>
        <v>0</v>
      </c>
      <c r="O166" s="19"/>
      <c r="P166" s="19"/>
      <c r="R166" s="42">
        <f t="shared" si="39"/>
        <v>0</v>
      </c>
      <c r="S166" s="19"/>
      <c r="T166" s="19"/>
      <c r="V166" s="42">
        <f t="shared" si="40"/>
        <v>0</v>
      </c>
      <c r="W166" s="19"/>
      <c r="X166" s="19"/>
      <c r="Z166" s="42">
        <f t="shared" si="41"/>
        <v>0</v>
      </c>
      <c r="AA166" s="19"/>
      <c r="AB166" s="19"/>
    </row>
    <row r="167" spans="2:28" x14ac:dyDescent="0.25">
      <c r="B167" s="42">
        <f t="shared" si="35"/>
        <v>0</v>
      </c>
      <c r="C167" s="19"/>
      <c r="D167" s="19"/>
      <c r="F167" s="42">
        <f t="shared" si="36"/>
        <v>0</v>
      </c>
      <c r="G167" s="19"/>
      <c r="H167" s="19"/>
      <c r="J167" s="42">
        <f t="shared" si="37"/>
        <v>0</v>
      </c>
      <c r="K167" s="19"/>
      <c r="L167" s="19"/>
      <c r="N167" s="42">
        <f t="shared" si="38"/>
        <v>0</v>
      </c>
      <c r="O167" s="19"/>
      <c r="P167" s="19"/>
      <c r="R167" s="42">
        <f t="shared" si="39"/>
        <v>0</v>
      </c>
      <c r="S167" s="19"/>
      <c r="T167" s="19"/>
      <c r="V167" s="42">
        <f t="shared" si="40"/>
        <v>0</v>
      </c>
      <c r="W167" s="19"/>
      <c r="X167" s="19"/>
      <c r="Z167" s="42">
        <f t="shared" si="41"/>
        <v>0</v>
      </c>
      <c r="AA167" s="19"/>
      <c r="AB167" s="19"/>
    </row>
    <row r="168" spans="2:28" x14ac:dyDescent="0.25">
      <c r="B168" s="42">
        <f t="shared" si="35"/>
        <v>0</v>
      </c>
      <c r="C168" s="19"/>
      <c r="D168" s="19"/>
      <c r="F168" s="42">
        <f t="shared" si="36"/>
        <v>0</v>
      </c>
      <c r="G168" s="19"/>
      <c r="H168" s="19"/>
      <c r="J168" s="42">
        <f t="shared" si="37"/>
        <v>0</v>
      </c>
      <c r="K168" s="19"/>
      <c r="L168" s="19"/>
      <c r="N168" s="42">
        <f t="shared" si="38"/>
        <v>0</v>
      </c>
      <c r="O168" s="19"/>
      <c r="P168" s="19"/>
      <c r="R168" s="42">
        <f t="shared" si="39"/>
        <v>0</v>
      </c>
      <c r="S168" s="19"/>
      <c r="T168" s="19"/>
      <c r="V168" s="42">
        <f t="shared" si="40"/>
        <v>0</v>
      </c>
      <c r="W168" s="19"/>
      <c r="X168" s="19"/>
      <c r="Z168" s="42">
        <f t="shared" si="41"/>
        <v>0</v>
      </c>
      <c r="AA168" s="19"/>
      <c r="AB168" s="19"/>
    </row>
    <row r="169" spans="2:28" x14ac:dyDescent="0.25">
      <c r="B169" s="42">
        <f t="shared" si="35"/>
        <v>0</v>
      </c>
      <c r="C169" s="19"/>
      <c r="D169" s="19"/>
      <c r="F169" s="42">
        <f t="shared" si="36"/>
        <v>0</v>
      </c>
      <c r="G169" s="19"/>
      <c r="H169" s="19"/>
      <c r="J169" s="42">
        <f t="shared" si="37"/>
        <v>0</v>
      </c>
      <c r="K169" s="19"/>
      <c r="L169" s="19"/>
      <c r="N169" s="42">
        <f t="shared" si="38"/>
        <v>0</v>
      </c>
      <c r="O169" s="19"/>
      <c r="P169" s="19"/>
      <c r="R169" s="42">
        <f t="shared" si="39"/>
        <v>0</v>
      </c>
      <c r="S169" s="19"/>
      <c r="T169" s="19"/>
      <c r="V169" s="42">
        <f t="shared" si="40"/>
        <v>0</v>
      </c>
      <c r="W169" s="19"/>
      <c r="X169" s="19"/>
      <c r="Z169" s="42">
        <f t="shared" si="41"/>
        <v>0</v>
      </c>
      <c r="AA169" s="19"/>
      <c r="AB169" s="19"/>
    </row>
    <row r="170" spans="2:28" x14ac:dyDescent="0.25">
      <c r="B170" s="42">
        <f t="shared" si="35"/>
        <v>0</v>
      </c>
      <c r="C170" s="19"/>
      <c r="D170" s="19"/>
      <c r="F170" s="42">
        <f t="shared" si="36"/>
        <v>0</v>
      </c>
      <c r="G170" s="19"/>
      <c r="H170" s="19"/>
      <c r="J170" s="42">
        <f t="shared" si="37"/>
        <v>0</v>
      </c>
      <c r="K170" s="19"/>
      <c r="L170" s="19"/>
      <c r="N170" s="42">
        <f t="shared" si="38"/>
        <v>0</v>
      </c>
      <c r="O170" s="19"/>
      <c r="P170" s="19"/>
      <c r="R170" s="42">
        <f t="shared" si="39"/>
        <v>0</v>
      </c>
      <c r="S170" s="19"/>
      <c r="T170" s="19"/>
      <c r="V170" s="42">
        <f t="shared" si="40"/>
        <v>0</v>
      </c>
      <c r="W170" s="19"/>
      <c r="X170" s="19"/>
      <c r="Z170" s="42">
        <f t="shared" si="41"/>
        <v>0</v>
      </c>
      <c r="AA170" s="19"/>
      <c r="AB170" s="19"/>
    </row>
    <row r="171" spans="2:28" x14ac:dyDescent="0.25">
      <c r="B171" s="42">
        <f t="shared" si="35"/>
        <v>0</v>
      </c>
      <c r="C171" s="19"/>
      <c r="D171" s="19"/>
      <c r="F171" s="42">
        <f t="shared" si="36"/>
        <v>0</v>
      </c>
      <c r="G171" s="19"/>
      <c r="H171" s="19"/>
      <c r="J171" s="42">
        <f t="shared" si="37"/>
        <v>0</v>
      </c>
      <c r="K171" s="19"/>
      <c r="L171" s="19"/>
      <c r="N171" s="42">
        <f t="shared" si="38"/>
        <v>0</v>
      </c>
      <c r="O171" s="19"/>
      <c r="P171" s="19"/>
      <c r="R171" s="42">
        <f t="shared" si="39"/>
        <v>0</v>
      </c>
      <c r="S171" s="19"/>
      <c r="T171" s="19"/>
      <c r="V171" s="42">
        <f t="shared" si="40"/>
        <v>0</v>
      </c>
      <c r="W171" s="19"/>
      <c r="X171" s="19"/>
      <c r="Z171" s="42">
        <f t="shared" si="41"/>
        <v>0</v>
      </c>
      <c r="AA171" s="19"/>
      <c r="AB171" s="19"/>
    </row>
    <row r="172" spans="2:28" x14ac:dyDescent="0.25">
      <c r="B172" s="42">
        <f t="shared" si="35"/>
        <v>0</v>
      </c>
      <c r="C172" s="19"/>
      <c r="D172" s="19"/>
      <c r="F172" s="42">
        <f t="shared" si="36"/>
        <v>0</v>
      </c>
      <c r="G172" s="19"/>
      <c r="H172" s="19"/>
      <c r="J172" s="42">
        <f t="shared" si="37"/>
        <v>0</v>
      </c>
      <c r="K172" s="19"/>
      <c r="L172" s="19"/>
      <c r="N172" s="42">
        <f t="shared" si="38"/>
        <v>0</v>
      </c>
      <c r="O172" s="19"/>
      <c r="P172" s="19"/>
      <c r="R172" s="42">
        <f t="shared" si="39"/>
        <v>0</v>
      </c>
      <c r="S172" s="19"/>
      <c r="T172" s="19"/>
      <c r="V172" s="42">
        <f t="shared" si="40"/>
        <v>0</v>
      </c>
      <c r="W172" s="19"/>
      <c r="X172" s="19"/>
      <c r="Z172" s="42">
        <f t="shared" si="41"/>
        <v>0</v>
      </c>
      <c r="AA172" s="19"/>
      <c r="AB172" s="19"/>
    </row>
    <row r="173" spans="2:28" x14ac:dyDescent="0.25">
      <c r="B173" s="42">
        <f t="shared" si="35"/>
        <v>0</v>
      </c>
      <c r="C173" s="19"/>
      <c r="D173" s="19"/>
      <c r="F173" s="42">
        <f t="shared" si="36"/>
        <v>0</v>
      </c>
      <c r="G173" s="19"/>
      <c r="H173" s="19"/>
      <c r="J173" s="42">
        <f t="shared" si="37"/>
        <v>0</v>
      </c>
      <c r="K173" s="19"/>
      <c r="L173" s="19"/>
      <c r="N173" s="42">
        <f t="shared" si="38"/>
        <v>0</v>
      </c>
      <c r="O173" s="19"/>
      <c r="P173" s="19"/>
      <c r="R173" s="42">
        <f t="shared" si="39"/>
        <v>0</v>
      </c>
      <c r="S173" s="19"/>
      <c r="T173" s="19"/>
      <c r="V173" s="42">
        <f t="shared" si="40"/>
        <v>0</v>
      </c>
      <c r="W173" s="19"/>
      <c r="X173" s="19"/>
      <c r="Z173" s="42">
        <f t="shared" si="41"/>
        <v>0</v>
      </c>
      <c r="AA173" s="19"/>
      <c r="AB173" s="19"/>
    </row>
    <row r="174" spans="2:28" x14ac:dyDescent="0.25">
      <c r="B174" s="42">
        <f t="shared" si="35"/>
        <v>0</v>
      </c>
      <c r="C174" s="19"/>
      <c r="D174" s="19"/>
      <c r="F174" s="42">
        <f t="shared" si="36"/>
        <v>0</v>
      </c>
      <c r="G174" s="19"/>
      <c r="H174" s="19"/>
      <c r="J174" s="42">
        <f t="shared" si="37"/>
        <v>0</v>
      </c>
      <c r="K174" s="19"/>
      <c r="L174" s="19"/>
      <c r="N174" s="42">
        <f t="shared" si="38"/>
        <v>0</v>
      </c>
      <c r="O174" s="19"/>
      <c r="P174" s="19"/>
      <c r="R174" s="42">
        <f t="shared" si="39"/>
        <v>0</v>
      </c>
      <c r="S174" s="19"/>
      <c r="T174" s="19"/>
      <c r="V174" s="42">
        <f t="shared" si="40"/>
        <v>0</v>
      </c>
      <c r="W174" s="19"/>
      <c r="X174" s="19"/>
      <c r="Z174" s="42">
        <f t="shared" si="41"/>
        <v>0</v>
      </c>
      <c r="AA174" s="19"/>
      <c r="AB174" s="19"/>
    </row>
    <row r="175" spans="2:28" x14ac:dyDescent="0.25">
      <c r="B175" s="42">
        <f t="shared" si="35"/>
        <v>0</v>
      </c>
      <c r="C175" s="19"/>
      <c r="D175" s="19"/>
      <c r="F175" s="42">
        <f t="shared" si="36"/>
        <v>0</v>
      </c>
      <c r="G175" s="19"/>
      <c r="H175" s="19"/>
      <c r="J175" s="42">
        <f t="shared" si="37"/>
        <v>0</v>
      </c>
      <c r="K175" s="19"/>
      <c r="L175" s="19"/>
      <c r="N175" s="42">
        <f t="shared" si="38"/>
        <v>0</v>
      </c>
      <c r="O175" s="19"/>
      <c r="P175" s="19"/>
      <c r="R175" s="42">
        <f t="shared" si="39"/>
        <v>0</v>
      </c>
      <c r="S175" s="19"/>
      <c r="T175" s="19"/>
      <c r="V175" s="42">
        <f t="shared" si="40"/>
        <v>0</v>
      </c>
      <c r="W175" s="19"/>
      <c r="X175" s="19"/>
      <c r="Z175" s="42">
        <f t="shared" si="41"/>
        <v>0</v>
      </c>
      <c r="AA175" s="19"/>
      <c r="AB175" s="19"/>
    </row>
    <row r="176" spans="2:28" x14ac:dyDescent="0.25">
      <c r="C176" s="58" t="str">
        <f>C$1&amp;" "&amp;C$3</f>
        <v xml:space="preserve"> </v>
      </c>
      <c r="D176" s="58"/>
      <c r="G176" s="58" t="str">
        <f>G$1&amp;" "&amp;G$3</f>
        <v xml:space="preserve"> </v>
      </c>
      <c r="H176" s="58"/>
      <c r="K176" s="58" t="str">
        <f>K$1&amp;" "&amp;K$3</f>
        <v xml:space="preserve"> </v>
      </c>
      <c r="L176" s="58"/>
      <c r="O176" s="58" t="str">
        <f>O$1&amp;" "&amp;O$3</f>
        <v xml:space="preserve"> </v>
      </c>
      <c r="P176" s="58"/>
      <c r="S176" s="58" t="str">
        <f>S$1&amp;" "&amp;S$3</f>
        <v xml:space="preserve"> </v>
      </c>
      <c r="T176" s="58"/>
      <c r="W176" s="58" t="str">
        <f>W$1&amp;" "&amp;W$3</f>
        <v xml:space="preserve"> </v>
      </c>
      <c r="X176" s="58"/>
      <c r="AA176" s="58" t="str">
        <f>AA$1&amp;" "&amp;AA$3</f>
        <v xml:space="preserve"> </v>
      </c>
      <c r="AB176" s="58"/>
    </row>
    <row r="177" spans="2:28" x14ac:dyDescent="0.25">
      <c r="B177" s="7" t="s">
        <v>3810</v>
      </c>
      <c r="C177" t="s">
        <v>9584</v>
      </c>
      <c r="F177" s="7" t="s">
        <v>3810</v>
      </c>
      <c r="G177" t="s">
        <v>9584</v>
      </c>
      <c r="J177" s="7" t="s">
        <v>3810</v>
      </c>
      <c r="K177" t="s">
        <v>9584</v>
      </c>
      <c r="N177" s="7" t="s">
        <v>3810</v>
      </c>
      <c r="O177" t="s">
        <v>9584</v>
      </c>
      <c r="R177" s="7" t="s">
        <v>3810</v>
      </c>
      <c r="S177" t="s">
        <v>9584</v>
      </c>
      <c r="V177" s="7" t="s">
        <v>3810</v>
      </c>
      <c r="W177" t="s">
        <v>9584</v>
      </c>
      <c r="Z177" s="7" t="s">
        <v>3810</v>
      </c>
      <c r="AA177" t="s">
        <v>9584</v>
      </c>
    </row>
    <row r="178" spans="2:28" x14ac:dyDescent="0.25">
      <c r="B178" s="8" t="str">
        <f>"Qty:  "&amp;SUM(B179:B249)</f>
        <v>Qty:  0</v>
      </c>
      <c r="C178" s="22"/>
      <c r="D178" s="22"/>
      <c r="F178" s="8" t="str">
        <f>"Qty:  "&amp;SUM(F179:F249)</f>
        <v>Qty:  0</v>
      </c>
      <c r="G178" s="22"/>
      <c r="H178" s="22"/>
      <c r="J178" s="8" t="str">
        <f>"Qty:  "&amp;SUM(J179:J249)</f>
        <v>Qty:  0</v>
      </c>
      <c r="K178" s="22"/>
      <c r="L178" s="22"/>
      <c r="N178" s="8" t="str">
        <f>"Qty:  "&amp;SUM(N179:N249)</f>
        <v>Qty:  0</v>
      </c>
      <c r="O178" s="22"/>
      <c r="P178" s="22"/>
      <c r="R178" s="8" t="str">
        <f>"Qty:  "&amp;SUM(R179:R249)</f>
        <v>Qty:  0</v>
      </c>
      <c r="S178" s="22"/>
      <c r="T178" s="22"/>
      <c r="V178" s="8" t="str">
        <f>"Qty:  "&amp;SUM(V179:V249)</f>
        <v>Qty:  0</v>
      </c>
      <c r="W178" s="22"/>
      <c r="X178" s="22"/>
      <c r="Z178" s="8" t="str">
        <f>"Qty:  "&amp;SUM(Z179:Z249)</f>
        <v>Qty:  0</v>
      </c>
      <c r="AA178" s="22"/>
      <c r="AB178" s="22"/>
    </row>
    <row r="179" spans="2:28" x14ac:dyDescent="0.25">
      <c r="B179" s="43">
        <f t="shared" ref="B179:B198" si="42">IF(LEN(C179) &lt; 3,0,VALUE(LEFT(C179,1)))</f>
        <v>0</v>
      </c>
      <c r="C179" s="22"/>
      <c r="D179" s="22" t="str">
        <f>IFERROR(VLOOKUP(RIGHT(C179,LEN(C179)-2),'cards-dc.json'!$C:$E,3,FALSE),"")</f>
        <v/>
      </c>
      <c r="F179" s="43">
        <f t="shared" ref="F179:F198" si="43">IF(LEN(G179) &lt; 3,0,VALUE(LEFT(G179,1)))</f>
        <v>0</v>
      </c>
      <c r="G179" s="22"/>
      <c r="H179" s="22" t="str">
        <f>IFERROR(VLOOKUP(RIGHT(G179,LEN(G179)-2),'cards-dc.json'!$C:$E,3,FALSE),"")</f>
        <v/>
      </c>
      <c r="J179" s="43">
        <f t="shared" ref="J179:J198" si="44">IF(LEN(K179) &lt; 3,0,VALUE(LEFT(K179,1)))</f>
        <v>0</v>
      </c>
      <c r="K179" s="22"/>
      <c r="L179" s="22" t="str">
        <f>IFERROR(VLOOKUP(RIGHT(K179,LEN(K179)-2),'cards-dc.json'!$C:$E,3,FALSE),"")</f>
        <v/>
      </c>
      <c r="N179" s="43">
        <f t="shared" ref="N179:N198" si="45">IF(LEN(O179) &lt; 3,0,VALUE(LEFT(O179,1)))</f>
        <v>0</v>
      </c>
      <c r="O179" s="22"/>
      <c r="P179" s="22" t="str">
        <f>IFERROR(VLOOKUP(RIGHT(O179,LEN(O179)-2),'cards-dc.json'!$C:$E,3,FALSE),"")</f>
        <v/>
      </c>
      <c r="R179" s="43">
        <f t="shared" ref="R179:R198" si="46">IF(LEN(S179) &lt; 3,0,VALUE(LEFT(S179,1)))</f>
        <v>0</v>
      </c>
      <c r="S179" s="22"/>
      <c r="T179" s="22" t="str">
        <f>IFERROR(VLOOKUP(RIGHT(S179,LEN(S179)-2),'cards-dc.json'!$C:$E,3,FALSE),"")</f>
        <v/>
      </c>
      <c r="V179" s="43">
        <f t="shared" ref="V179:V198" si="47">IF(LEN(W179) &lt; 3,0,VALUE(LEFT(W179,1)))</f>
        <v>0</v>
      </c>
      <c r="W179" s="22"/>
      <c r="X179" s="22" t="str">
        <f>IFERROR(VLOOKUP(RIGHT(W179,LEN(W179)-2),'cards-dc.json'!$C:$E,3,FALSE),"")</f>
        <v/>
      </c>
      <c r="Z179" s="43">
        <f t="shared" ref="Z179:Z198" si="48">IF(LEN(AA179) &lt; 3,0,VALUE(LEFT(AA179,1)))</f>
        <v>0</v>
      </c>
      <c r="AA179" s="22"/>
      <c r="AB179" s="22" t="str">
        <f>IFERROR(VLOOKUP(RIGHT(AA179,LEN(AA179)-2),'cards-dc.json'!$C:$E,3,FALSE),"")</f>
        <v/>
      </c>
    </row>
    <row r="180" spans="2:28" x14ac:dyDescent="0.25">
      <c r="B180" s="43">
        <f t="shared" si="42"/>
        <v>0</v>
      </c>
      <c r="C180" s="22"/>
      <c r="D180" s="22" t="str">
        <f>IFERROR(VLOOKUP(RIGHT(C180,LEN(C180)-2),'cards-dc.json'!$C:$E,3,FALSE),"")</f>
        <v/>
      </c>
      <c r="F180" s="43">
        <f t="shared" si="43"/>
        <v>0</v>
      </c>
      <c r="G180" s="22"/>
      <c r="H180" s="22" t="str">
        <f>IFERROR(VLOOKUP(RIGHT(G180,LEN(G180)-2),'cards-dc.json'!$C:$E,3,FALSE),"")</f>
        <v/>
      </c>
      <c r="J180" s="43">
        <f t="shared" si="44"/>
        <v>0</v>
      </c>
      <c r="K180" s="22"/>
      <c r="L180" s="22" t="str">
        <f>IFERROR(VLOOKUP(RIGHT(K180,LEN(K180)-2),'cards-dc.json'!$C:$E,3,FALSE),"")</f>
        <v/>
      </c>
      <c r="N180" s="43">
        <f t="shared" si="45"/>
        <v>0</v>
      </c>
      <c r="O180" s="22"/>
      <c r="P180" s="22" t="str">
        <f>IFERROR(VLOOKUP(RIGHT(O180,LEN(O180)-2),'cards-dc.json'!$C:$E,3,FALSE),"")</f>
        <v/>
      </c>
      <c r="R180" s="43">
        <f t="shared" si="46"/>
        <v>0</v>
      </c>
      <c r="S180" s="22"/>
      <c r="T180" s="22" t="str">
        <f>IFERROR(VLOOKUP(RIGHT(S180,LEN(S180)-2),'cards-dc.json'!$C:$E,3,FALSE),"")</f>
        <v/>
      </c>
      <c r="V180" s="43">
        <f t="shared" si="47"/>
        <v>0</v>
      </c>
      <c r="W180" s="22"/>
      <c r="X180" s="22" t="str">
        <f>IFERROR(VLOOKUP(RIGHT(W180,LEN(W180)-2),'cards-dc.json'!$C:$E,3,FALSE),"")</f>
        <v/>
      </c>
      <c r="Z180" s="43">
        <f t="shared" si="48"/>
        <v>0</v>
      </c>
      <c r="AA180" s="22"/>
      <c r="AB180" s="22" t="str">
        <f>IFERROR(VLOOKUP(RIGHT(AA180,LEN(AA180)-2),'cards-dc.json'!$C:$E,3,FALSE),"")</f>
        <v/>
      </c>
    </row>
    <row r="181" spans="2:28" x14ac:dyDescent="0.25">
      <c r="B181" s="43">
        <f t="shared" si="42"/>
        <v>0</v>
      </c>
      <c r="C181" s="22"/>
      <c r="D181" s="22" t="str">
        <f>IFERROR(VLOOKUP(RIGHT(C181,LEN(C181)-2),'cards-dc.json'!$C:$E,3,FALSE),"")</f>
        <v/>
      </c>
      <c r="F181" s="43">
        <f t="shared" si="43"/>
        <v>0</v>
      </c>
      <c r="G181" s="22"/>
      <c r="H181" s="22" t="str">
        <f>IFERROR(VLOOKUP(RIGHT(G181,LEN(G181)-2),'cards-dc.json'!$C:$E,3,FALSE),"")</f>
        <v/>
      </c>
      <c r="J181" s="43">
        <f t="shared" si="44"/>
        <v>0</v>
      </c>
      <c r="K181" s="22"/>
      <c r="L181" s="22" t="str">
        <f>IFERROR(VLOOKUP(RIGHT(K181,LEN(K181)-2),'cards-dc.json'!$C:$E,3,FALSE),"")</f>
        <v/>
      </c>
      <c r="N181" s="43">
        <f t="shared" si="45"/>
        <v>0</v>
      </c>
      <c r="O181" s="22"/>
      <c r="P181" s="22" t="str">
        <f>IFERROR(VLOOKUP(RIGHT(O181,LEN(O181)-2),'cards-dc.json'!$C:$E,3,FALSE),"")</f>
        <v/>
      </c>
      <c r="R181" s="43">
        <f t="shared" si="46"/>
        <v>0</v>
      </c>
      <c r="S181" s="22"/>
      <c r="T181" s="22" t="str">
        <f>IFERROR(VLOOKUP(RIGHT(S181,LEN(S181)-2),'cards-dc.json'!$C:$E,3,FALSE),"")</f>
        <v/>
      </c>
      <c r="V181" s="43">
        <f t="shared" si="47"/>
        <v>0</v>
      </c>
      <c r="W181" s="22"/>
      <c r="X181" s="22" t="str">
        <f>IFERROR(VLOOKUP(RIGHT(W181,LEN(W181)-2),'cards-dc.json'!$C:$E,3,FALSE),"")</f>
        <v/>
      </c>
      <c r="Z181" s="43">
        <f t="shared" si="48"/>
        <v>0</v>
      </c>
      <c r="AA181" s="22"/>
      <c r="AB181" s="22" t="str">
        <f>IFERROR(VLOOKUP(RIGHT(AA181,LEN(AA181)-2),'cards-dc.json'!$C:$E,3,FALSE),"")</f>
        <v/>
      </c>
    </row>
    <row r="182" spans="2:28" x14ac:dyDescent="0.25">
      <c r="B182" s="43">
        <f t="shared" si="42"/>
        <v>0</v>
      </c>
      <c r="C182" s="22"/>
      <c r="D182" s="22" t="str">
        <f>IFERROR(VLOOKUP(RIGHT(C182,LEN(C182)-2),'cards-dc.json'!$C:$E,3,FALSE),"")</f>
        <v/>
      </c>
      <c r="F182" s="43">
        <f t="shared" si="43"/>
        <v>0</v>
      </c>
      <c r="G182" s="22"/>
      <c r="H182" s="22" t="str">
        <f>IFERROR(VLOOKUP(RIGHT(G182,LEN(G182)-2),'cards-dc.json'!$C:$E,3,FALSE),"")</f>
        <v/>
      </c>
      <c r="J182" s="43">
        <f t="shared" si="44"/>
        <v>0</v>
      </c>
      <c r="K182" s="22"/>
      <c r="L182" s="22" t="str">
        <f>IFERROR(VLOOKUP(RIGHT(K182,LEN(K182)-2),'cards-dc.json'!$C:$E,3,FALSE),"")</f>
        <v/>
      </c>
      <c r="N182" s="43">
        <f t="shared" si="45"/>
        <v>0</v>
      </c>
      <c r="O182" s="22"/>
      <c r="P182" s="22" t="str">
        <f>IFERROR(VLOOKUP(RIGHT(O182,LEN(O182)-2),'cards-dc.json'!$C:$E,3,FALSE),"")</f>
        <v/>
      </c>
      <c r="R182" s="43">
        <f t="shared" si="46"/>
        <v>0</v>
      </c>
      <c r="S182" s="22"/>
      <c r="T182" s="22" t="str">
        <f>IFERROR(VLOOKUP(RIGHT(S182,LEN(S182)-2),'cards-dc.json'!$C:$E,3,FALSE),"")</f>
        <v/>
      </c>
      <c r="V182" s="43">
        <f t="shared" si="47"/>
        <v>0</v>
      </c>
      <c r="W182" s="22"/>
      <c r="X182" s="22" t="str">
        <f>IFERROR(VLOOKUP(RIGHT(W182,LEN(W182)-2),'cards-dc.json'!$C:$E,3,FALSE),"")</f>
        <v/>
      </c>
      <c r="Z182" s="43">
        <f t="shared" si="48"/>
        <v>0</v>
      </c>
      <c r="AA182" s="22"/>
      <c r="AB182" s="22" t="str">
        <f>IFERROR(VLOOKUP(RIGHT(AA182,LEN(AA182)-2),'cards-dc.json'!$C:$E,3,FALSE),"")</f>
        <v/>
      </c>
    </row>
    <row r="183" spans="2:28" x14ac:dyDescent="0.25">
      <c r="B183" s="43">
        <f t="shared" si="42"/>
        <v>0</v>
      </c>
      <c r="C183" s="22"/>
      <c r="D183" s="22" t="str">
        <f>IFERROR(VLOOKUP(RIGHT(C183,LEN(C183)-2),'cards-dc.json'!$C:$E,3,FALSE),"")</f>
        <v/>
      </c>
      <c r="F183" s="43">
        <f t="shared" si="43"/>
        <v>0</v>
      </c>
      <c r="G183" s="22"/>
      <c r="H183" s="22" t="str">
        <f>IFERROR(VLOOKUP(RIGHT(G183,LEN(G183)-2),'cards-dc.json'!$C:$E,3,FALSE),"")</f>
        <v/>
      </c>
      <c r="J183" s="43">
        <f t="shared" si="44"/>
        <v>0</v>
      </c>
      <c r="K183" s="22"/>
      <c r="L183" s="22" t="str">
        <f>IFERROR(VLOOKUP(RIGHT(K183,LEN(K183)-2),'cards-dc.json'!$C:$E,3,FALSE),"")</f>
        <v/>
      </c>
      <c r="N183" s="43">
        <f t="shared" si="45"/>
        <v>0</v>
      </c>
      <c r="O183" s="22"/>
      <c r="P183" s="22" t="str">
        <f>IFERROR(VLOOKUP(RIGHT(O183,LEN(O183)-2),'cards-dc.json'!$C:$E,3,FALSE),"")</f>
        <v/>
      </c>
      <c r="R183" s="43">
        <f t="shared" si="46"/>
        <v>0</v>
      </c>
      <c r="S183" s="22"/>
      <c r="T183" s="22" t="str">
        <f>IFERROR(VLOOKUP(RIGHT(S183,LEN(S183)-2),'cards-dc.json'!$C:$E,3,FALSE),"")</f>
        <v/>
      </c>
      <c r="V183" s="43">
        <f t="shared" si="47"/>
        <v>0</v>
      </c>
      <c r="W183" s="22"/>
      <c r="X183" s="22" t="str">
        <f>IFERROR(VLOOKUP(RIGHT(W183,LEN(W183)-2),'cards-dc.json'!$C:$E,3,FALSE),"")</f>
        <v/>
      </c>
      <c r="Z183" s="43">
        <f t="shared" si="48"/>
        <v>0</v>
      </c>
      <c r="AA183" s="22"/>
      <c r="AB183" s="22" t="str">
        <f>IFERROR(VLOOKUP(RIGHT(AA183,LEN(AA183)-2),'cards-dc.json'!$C:$E,3,FALSE),"")</f>
        <v/>
      </c>
    </row>
    <row r="184" spans="2:28" x14ac:dyDescent="0.25">
      <c r="B184" s="43">
        <f t="shared" si="42"/>
        <v>0</v>
      </c>
      <c r="C184" s="22"/>
      <c r="D184" s="22" t="str">
        <f>IFERROR(VLOOKUP(RIGHT(C184,LEN(C184)-2),'cards-dc.json'!$C:$E,3,FALSE),"")</f>
        <v/>
      </c>
      <c r="F184" s="43">
        <f t="shared" si="43"/>
        <v>0</v>
      </c>
      <c r="G184" s="22"/>
      <c r="H184" s="22" t="str">
        <f>IFERROR(VLOOKUP(RIGHT(G184,LEN(G184)-2),'cards-dc.json'!$C:$E,3,FALSE),"")</f>
        <v/>
      </c>
      <c r="J184" s="43">
        <f t="shared" si="44"/>
        <v>0</v>
      </c>
      <c r="K184" s="22"/>
      <c r="L184" s="22" t="str">
        <f>IFERROR(VLOOKUP(RIGHT(K184,LEN(K184)-2),'cards-dc.json'!$C:$E,3,FALSE),"")</f>
        <v/>
      </c>
      <c r="N184" s="43">
        <f t="shared" si="45"/>
        <v>0</v>
      </c>
      <c r="O184" s="22"/>
      <c r="P184" s="22" t="str">
        <f>IFERROR(VLOOKUP(RIGHT(O184,LEN(O184)-2),'cards-dc.json'!$C:$E,3,FALSE),"")</f>
        <v/>
      </c>
      <c r="R184" s="43">
        <f t="shared" si="46"/>
        <v>0</v>
      </c>
      <c r="S184" s="22"/>
      <c r="T184" s="22" t="str">
        <f>IFERROR(VLOOKUP(RIGHT(S184,LEN(S184)-2),'cards-dc.json'!$C:$E,3,FALSE),"")</f>
        <v/>
      </c>
      <c r="V184" s="43">
        <f t="shared" si="47"/>
        <v>0</v>
      </c>
      <c r="W184" s="22"/>
      <c r="X184" s="22" t="str">
        <f>IFERROR(VLOOKUP(RIGHT(W184,LEN(W184)-2),'cards-dc.json'!$C:$E,3,FALSE),"")</f>
        <v/>
      </c>
      <c r="Z184" s="43">
        <f t="shared" si="48"/>
        <v>0</v>
      </c>
      <c r="AA184" s="22"/>
      <c r="AB184" s="22" t="str">
        <f>IFERROR(VLOOKUP(RIGHT(AA184,LEN(AA184)-2),'cards-dc.json'!$C:$E,3,FALSE),"")</f>
        <v/>
      </c>
    </row>
    <row r="185" spans="2:28" x14ac:dyDescent="0.25">
      <c r="B185" s="43">
        <f t="shared" si="42"/>
        <v>0</v>
      </c>
      <c r="C185" s="22"/>
      <c r="D185" s="22" t="str">
        <f>IFERROR(VLOOKUP(RIGHT(C185,LEN(C185)-2),'cards-dc.json'!$C:$E,3,FALSE),"")</f>
        <v/>
      </c>
      <c r="F185" s="43">
        <f t="shared" si="43"/>
        <v>0</v>
      </c>
      <c r="G185" s="22"/>
      <c r="H185" s="22" t="str">
        <f>IFERROR(VLOOKUP(RIGHT(G185,LEN(G185)-2),'cards-dc.json'!$C:$E,3,FALSE),"")</f>
        <v/>
      </c>
      <c r="J185" s="43">
        <f t="shared" si="44"/>
        <v>0</v>
      </c>
      <c r="K185" s="22"/>
      <c r="L185" s="22" t="str">
        <f>IFERROR(VLOOKUP(RIGHT(K185,LEN(K185)-2),'cards-dc.json'!$C:$E,3,FALSE),"")</f>
        <v/>
      </c>
      <c r="N185" s="43">
        <f t="shared" si="45"/>
        <v>0</v>
      </c>
      <c r="O185" s="22"/>
      <c r="P185" s="22" t="str">
        <f>IFERROR(VLOOKUP(RIGHT(O185,LEN(O185)-2),'cards-dc.json'!$C:$E,3,FALSE),"")</f>
        <v/>
      </c>
      <c r="R185" s="43">
        <f t="shared" si="46"/>
        <v>0</v>
      </c>
      <c r="S185" s="22"/>
      <c r="T185" s="22" t="str">
        <f>IFERROR(VLOOKUP(RIGHT(S185,LEN(S185)-2),'cards-dc.json'!$C:$E,3,FALSE),"")</f>
        <v/>
      </c>
      <c r="V185" s="43">
        <f t="shared" si="47"/>
        <v>0</v>
      </c>
      <c r="W185" s="22"/>
      <c r="X185" s="22" t="str">
        <f>IFERROR(VLOOKUP(RIGHT(W185,LEN(W185)-2),'cards-dc.json'!$C:$E,3,FALSE),"")</f>
        <v/>
      </c>
      <c r="Z185" s="43">
        <f t="shared" si="48"/>
        <v>0</v>
      </c>
      <c r="AA185" s="22"/>
      <c r="AB185" s="22" t="str">
        <f>IFERROR(VLOOKUP(RIGHT(AA185,LEN(AA185)-2),'cards-dc.json'!$C:$E,3,FALSE),"")</f>
        <v/>
      </c>
    </row>
    <row r="186" spans="2:28" x14ac:dyDescent="0.25">
      <c r="B186" s="43">
        <f t="shared" si="42"/>
        <v>0</v>
      </c>
      <c r="C186" s="22"/>
      <c r="D186" s="22" t="str">
        <f>IFERROR(VLOOKUP(RIGHT(C186,LEN(C186)-2),'cards-dc.json'!$C:$E,3,FALSE),"")</f>
        <v/>
      </c>
      <c r="F186" s="43">
        <f t="shared" si="43"/>
        <v>0</v>
      </c>
      <c r="G186" s="22"/>
      <c r="H186" s="22" t="str">
        <f>IFERROR(VLOOKUP(RIGHT(G186,LEN(G186)-2),'cards-dc.json'!$C:$E,3,FALSE),"")</f>
        <v/>
      </c>
      <c r="J186" s="43">
        <f t="shared" si="44"/>
        <v>0</v>
      </c>
      <c r="K186" s="22"/>
      <c r="L186" s="22" t="str">
        <f>IFERROR(VLOOKUP(RIGHT(K186,LEN(K186)-2),'cards-dc.json'!$C:$E,3,FALSE),"")</f>
        <v/>
      </c>
      <c r="N186" s="43">
        <f t="shared" si="45"/>
        <v>0</v>
      </c>
      <c r="O186" s="22"/>
      <c r="P186" s="22" t="str">
        <f>IFERROR(VLOOKUP(RIGHT(O186,LEN(O186)-2),'cards-dc.json'!$C:$E,3,FALSE),"")</f>
        <v/>
      </c>
      <c r="R186" s="43">
        <f t="shared" si="46"/>
        <v>0</v>
      </c>
      <c r="S186" s="22"/>
      <c r="T186" s="22" t="str">
        <f>IFERROR(VLOOKUP(RIGHT(S186,LEN(S186)-2),'cards-dc.json'!$C:$E,3,FALSE),"")</f>
        <v/>
      </c>
      <c r="V186" s="43">
        <f t="shared" si="47"/>
        <v>0</v>
      </c>
      <c r="W186" s="22"/>
      <c r="X186" s="22" t="str">
        <f>IFERROR(VLOOKUP(RIGHT(W186,LEN(W186)-2),'cards-dc.json'!$C:$E,3,FALSE),"")</f>
        <v/>
      </c>
      <c r="Z186" s="43">
        <f t="shared" si="48"/>
        <v>0</v>
      </c>
      <c r="AA186" s="22"/>
      <c r="AB186" s="22" t="str">
        <f>IFERROR(VLOOKUP(RIGHT(AA186,LEN(AA186)-2),'cards-dc.json'!$C:$E,3,FALSE),"")</f>
        <v/>
      </c>
    </row>
    <row r="187" spans="2:28" x14ac:dyDescent="0.25">
      <c r="B187" s="43">
        <f t="shared" si="42"/>
        <v>0</v>
      </c>
      <c r="C187" s="22"/>
      <c r="D187" s="22" t="str">
        <f>IFERROR(VLOOKUP(RIGHT(C187,LEN(C187)-2),'cards-dc.json'!$C:$E,3,FALSE),"")</f>
        <v/>
      </c>
      <c r="F187" s="43">
        <f t="shared" si="43"/>
        <v>0</v>
      </c>
      <c r="G187" s="22"/>
      <c r="H187" s="22" t="str">
        <f>IFERROR(VLOOKUP(RIGHT(G187,LEN(G187)-2),'cards-dc.json'!$C:$E,3,FALSE),"")</f>
        <v/>
      </c>
      <c r="J187" s="43">
        <f t="shared" si="44"/>
        <v>0</v>
      </c>
      <c r="K187" s="22"/>
      <c r="L187" s="22" t="str">
        <f>IFERROR(VLOOKUP(RIGHT(K187,LEN(K187)-2),'cards-dc.json'!$C:$E,3,FALSE),"")</f>
        <v/>
      </c>
      <c r="N187" s="43">
        <f t="shared" si="45"/>
        <v>0</v>
      </c>
      <c r="O187" s="22"/>
      <c r="P187" s="22" t="str">
        <f>IFERROR(VLOOKUP(RIGHT(O187,LEN(O187)-2),'cards-dc.json'!$C:$E,3,FALSE),"")</f>
        <v/>
      </c>
      <c r="R187" s="43">
        <f t="shared" si="46"/>
        <v>0</v>
      </c>
      <c r="S187" s="22"/>
      <c r="T187" s="22" t="str">
        <f>IFERROR(VLOOKUP(RIGHT(S187,LEN(S187)-2),'cards-dc.json'!$C:$E,3,FALSE),"")</f>
        <v/>
      </c>
      <c r="V187" s="43">
        <f t="shared" si="47"/>
        <v>0</v>
      </c>
      <c r="W187" s="22"/>
      <c r="X187" s="22" t="str">
        <f>IFERROR(VLOOKUP(RIGHT(W187,LEN(W187)-2),'cards-dc.json'!$C:$E,3,FALSE),"")</f>
        <v/>
      </c>
      <c r="Z187" s="43">
        <f t="shared" si="48"/>
        <v>0</v>
      </c>
      <c r="AA187" s="22"/>
      <c r="AB187" s="22" t="str">
        <f>IFERROR(VLOOKUP(RIGHT(AA187,LEN(AA187)-2),'cards-dc.json'!$C:$E,3,FALSE),"")</f>
        <v/>
      </c>
    </row>
    <row r="188" spans="2:28" x14ac:dyDescent="0.25">
      <c r="B188" s="43">
        <f t="shared" si="42"/>
        <v>0</v>
      </c>
      <c r="C188" s="22"/>
      <c r="D188" s="22" t="str">
        <f>IFERROR(VLOOKUP(RIGHT(C188,LEN(C188)-2),'cards-dc.json'!$C:$E,3,FALSE),"")</f>
        <v/>
      </c>
      <c r="F188" s="43">
        <f t="shared" si="43"/>
        <v>0</v>
      </c>
      <c r="G188" s="22"/>
      <c r="H188" s="22" t="str">
        <f>IFERROR(VLOOKUP(RIGHT(G188,LEN(G188)-2),'cards-dc.json'!$C:$E,3,FALSE),"")</f>
        <v/>
      </c>
      <c r="J188" s="43">
        <f t="shared" si="44"/>
        <v>0</v>
      </c>
      <c r="K188" s="22"/>
      <c r="L188" s="22" t="str">
        <f>IFERROR(VLOOKUP(RIGHT(K188,LEN(K188)-2),'cards-dc.json'!$C:$E,3,FALSE),"")</f>
        <v/>
      </c>
      <c r="N188" s="43">
        <f t="shared" si="45"/>
        <v>0</v>
      </c>
      <c r="O188" s="22"/>
      <c r="P188" s="22" t="str">
        <f>IFERROR(VLOOKUP(RIGHT(O188,LEN(O188)-2),'cards-dc.json'!$C:$E,3,FALSE),"")</f>
        <v/>
      </c>
      <c r="R188" s="43">
        <f t="shared" si="46"/>
        <v>0</v>
      </c>
      <c r="S188" s="22"/>
      <c r="T188" s="22" t="str">
        <f>IFERROR(VLOOKUP(RIGHT(S188,LEN(S188)-2),'cards-dc.json'!$C:$E,3,FALSE),"")</f>
        <v/>
      </c>
      <c r="V188" s="43">
        <f t="shared" si="47"/>
        <v>0</v>
      </c>
      <c r="W188" s="22"/>
      <c r="X188" s="22" t="str">
        <f>IFERROR(VLOOKUP(RIGHT(W188,LEN(W188)-2),'cards-dc.json'!$C:$E,3,FALSE),"")</f>
        <v/>
      </c>
      <c r="Z188" s="43">
        <f t="shared" si="48"/>
        <v>0</v>
      </c>
      <c r="AA188" s="22"/>
      <c r="AB188" s="22" t="str">
        <f>IFERROR(VLOOKUP(RIGHT(AA188,LEN(AA188)-2),'cards-dc.json'!$C:$E,3,FALSE),"")</f>
        <v/>
      </c>
    </row>
    <row r="189" spans="2:28" x14ac:dyDescent="0.25">
      <c r="B189" s="43">
        <f t="shared" si="42"/>
        <v>0</v>
      </c>
      <c r="C189" s="22"/>
      <c r="D189" s="22" t="str">
        <f>IFERROR(VLOOKUP(RIGHT(C189,LEN(C189)-2),'cards-dc.json'!$C:$E,3,FALSE),"")</f>
        <v/>
      </c>
      <c r="F189" s="43">
        <f t="shared" si="43"/>
        <v>0</v>
      </c>
      <c r="G189" s="22"/>
      <c r="H189" s="22" t="str">
        <f>IFERROR(VLOOKUP(RIGHT(G189,LEN(G189)-2),'cards-dc.json'!$C:$E,3,FALSE),"")</f>
        <v/>
      </c>
      <c r="J189" s="43">
        <f t="shared" si="44"/>
        <v>0</v>
      </c>
      <c r="K189" s="22"/>
      <c r="L189" s="22" t="str">
        <f>IFERROR(VLOOKUP(RIGHT(K189,LEN(K189)-2),'cards-dc.json'!$C:$E,3,FALSE),"")</f>
        <v/>
      </c>
      <c r="N189" s="43">
        <f t="shared" si="45"/>
        <v>0</v>
      </c>
      <c r="O189" s="22"/>
      <c r="P189" s="22" t="str">
        <f>IFERROR(VLOOKUP(RIGHT(O189,LEN(O189)-2),'cards-dc.json'!$C:$E,3,FALSE),"")</f>
        <v/>
      </c>
      <c r="R189" s="43">
        <f t="shared" si="46"/>
        <v>0</v>
      </c>
      <c r="S189" s="22"/>
      <c r="T189" s="22" t="str">
        <f>IFERROR(VLOOKUP(RIGHT(S189,LEN(S189)-2),'cards-dc.json'!$C:$E,3,FALSE),"")</f>
        <v/>
      </c>
      <c r="V189" s="43">
        <f t="shared" si="47"/>
        <v>0</v>
      </c>
      <c r="W189" s="22"/>
      <c r="X189" s="22" t="str">
        <f>IFERROR(VLOOKUP(RIGHT(W189,LEN(W189)-2),'cards-dc.json'!$C:$E,3,FALSE),"")</f>
        <v/>
      </c>
      <c r="Z189" s="43">
        <f t="shared" si="48"/>
        <v>0</v>
      </c>
      <c r="AA189" s="22"/>
      <c r="AB189" s="22" t="str">
        <f>IFERROR(VLOOKUP(RIGHT(AA189,LEN(AA189)-2),'cards-dc.json'!$C:$E,3,FALSE),"")</f>
        <v/>
      </c>
    </row>
    <row r="190" spans="2:28" x14ac:dyDescent="0.25">
      <c r="B190" s="43">
        <f t="shared" si="42"/>
        <v>0</v>
      </c>
      <c r="C190" s="22"/>
      <c r="D190" s="22" t="str">
        <f>IFERROR(VLOOKUP(RIGHT(C190,LEN(C190)-2),'cards-dc.json'!$C:$E,3,FALSE),"")</f>
        <v/>
      </c>
      <c r="F190" s="43">
        <f t="shared" si="43"/>
        <v>0</v>
      </c>
      <c r="G190" s="22"/>
      <c r="H190" s="22" t="str">
        <f>IFERROR(VLOOKUP(RIGHT(G190,LEN(G190)-2),'cards-dc.json'!$C:$E,3,FALSE),"")</f>
        <v/>
      </c>
      <c r="J190" s="43">
        <f t="shared" si="44"/>
        <v>0</v>
      </c>
      <c r="K190" s="22"/>
      <c r="L190" s="22" t="str">
        <f>IFERROR(VLOOKUP(RIGHT(K190,LEN(K190)-2),'cards-dc.json'!$C:$E,3,FALSE),"")</f>
        <v/>
      </c>
      <c r="N190" s="43">
        <f t="shared" si="45"/>
        <v>0</v>
      </c>
      <c r="O190" s="22"/>
      <c r="P190" s="22" t="str">
        <f>IFERROR(VLOOKUP(RIGHT(O190,LEN(O190)-2),'cards-dc.json'!$C:$E,3,FALSE),"")</f>
        <v/>
      </c>
      <c r="R190" s="43">
        <f t="shared" si="46"/>
        <v>0</v>
      </c>
      <c r="S190" s="22"/>
      <c r="T190" s="22" t="str">
        <f>IFERROR(VLOOKUP(RIGHT(S190,LEN(S190)-2),'cards-dc.json'!$C:$E,3,FALSE),"")</f>
        <v/>
      </c>
      <c r="V190" s="43">
        <f t="shared" si="47"/>
        <v>0</v>
      </c>
      <c r="W190" s="22"/>
      <c r="X190" s="22" t="str">
        <f>IFERROR(VLOOKUP(RIGHT(W190,LEN(W190)-2),'cards-dc.json'!$C:$E,3,FALSE),"")</f>
        <v/>
      </c>
      <c r="Z190" s="43">
        <f t="shared" si="48"/>
        <v>0</v>
      </c>
      <c r="AA190" s="22"/>
      <c r="AB190" s="22" t="str">
        <f>IFERROR(VLOOKUP(RIGHT(AA190,LEN(AA190)-2),'cards-dc.json'!$C:$E,3,FALSE),"")</f>
        <v/>
      </c>
    </row>
    <row r="191" spans="2:28" x14ac:dyDescent="0.25">
      <c r="B191" s="43">
        <f t="shared" si="42"/>
        <v>0</v>
      </c>
      <c r="C191" s="22"/>
      <c r="D191" s="22" t="str">
        <f>IFERROR(VLOOKUP(RIGHT(C191,LEN(C191)-2),'cards-dc.json'!$C:$E,3,FALSE),"")</f>
        <v/>
      </c>
      <c r="F191" s="43">
        <f t="shared" si="43"/>
        <v>0</v>
      </c>
      <c r="G191" s="22"/>
      <c r="H191" s="22" t="str">
        <f>IFERROR(VLOOKUP(RIGHT(G191,LEN(G191)-2),'cards-dc.json'!$C:$E,3,FALSE),"")</f>
        <v/>
      </c>
      <c r="J191" s="43">
        <f t="shared" si="44"/>
        <v>0</v>
      </c>
      <c r="K191" s="22"/>
      <c r="L191" s="22" t="str">
        <f>IFERROR(VLOOKUP(RIGHT(K191,LEN(K191)-2),'cards-dc.json'!$C:$E,3,FALSE),"")</f>
        <v/>
      </c>
      <c r="N191" s="43">
        <f t="shared" si="45"/>
        <v>0</v>
      </c>
      <c r="O191" s="22"/>
      <c r="P191" s="22" t="str">
        <f>IFERROR(VLOOKUP(RIGHT(O191,LEN(O191)-2),'cards-dc.json'!$C:$E,3,FALSE),"")</f>
        <v/>
      </c>
      <c r="R191" s="43">
        <f t="shared" si="46"/>
        <v>0</v>
      </c>
      <c r="S191" s="22"/>
      <c r="T191" s="22" t="str">
        <f>IFERROR(VLOOKUP(RIGHT(S191,LEN(S191)-2),'cards-dc.json'!$C:$E,3,FALSE),"")</f>
        <v/>
      </c>
      <c r="V191" s="43">
        <f t="shared" si="47"/>
        <v>0</v>
      </c>
      <c r="W191" s="22"/>
      <c r="X191" s="22" t="str">
        <f>IFERROR(VLOOKUP(RIGHT(W191,LEN(W191)-2),'cards-dc.json'!$C:$E,3,FALSE),"")</f>
        <v/>
      </c>
      <c r="Z191" s="43">
        <f t="shared" si="48"/>
        <v>0</v>
      </c>
      <c r="AA191" s="22"/>
      <c r="AB191" s="22" t="str">
        <f>IFERROR(VLOOKUP(RIGHT(AA191,LEN(AA191)-2),'cards-dc.json'!$C:$E,3,FALSE),"")</f>
        <v/>
      </c>
    </row>
    <row r="192" spans="2:28" x14ac:dyDescent="0.25">
      <c r="B192" s="43">
        <f t="shared" si="42"/>
        <v>0</v>
      </c>
      <c r="C192" s="22"/>
      <c r="D192" s="22" t="str">
        <f>IFERROR(VLOOKUP(RIGHT(C192,LEN(C192)-2),'cards-dc.json'!$C:$E,3,FALSE),"")</f>
        <v/>
      </c>
      <c r="F192" s="43">
        <f t="shared" si="43"/>
        <v>0</v>
      </c>
      <c r="G192" s="22"/>
      <c r="H192" s="22" t="str">
        <f>IFERROR(VLOOKUP(RIGHT(G192,LEN(G192)-2),'cards-dc.json'!$C:$E,3,FALSE),"")</f>
        <v/>
      </c>
      <c r="J192" s="43">
        <f t="shared" si="44"/>
        <v>0</v>
      </c>
      <c r="K192" s="22"/>
      <c r="L192" s="22" t="str">
        <f>IFERROR(VLOOKUP(RIGHT(K192,LEN(K192)-2),'cards-dc.json'!$C:$E,3,FALSE),"")</f>
        <v/>
      </c>
      <c r="N192" s="43">
        <f t="shared" si="45"/>
        <v>0</v>
      </c>
      <c r="O192" s="22"/>
      <c r="P192" s="22" t="str">
        <f>IFERROR(VLOOKUP(RIGHT(O192,LEN(O192)-2),'cards-dc.json'!$C:$E,3,FALSE),"")</f>
        <v/>
      </c>
      <c r="R192" s="43">
        <f t="shared" si="46"/>
        <v>0</v>
      </c>
      <c r="S192" s="22"/>
      <c r="T192" s="22" t="str">
        <f>IFERROR(VLOOKUP(RIGHT(S192,LEN(S192)-2),'cards-dc.json'!$C:$E,3,FALSE),"")</f>
        <v/>
      </c>
      <c r="V192" s="43">
        <f t="shared" si="47"/>
        <v>0</v>
      </c>
      <c r="W192" s="22"/>
      <c r="X192" s="22" t="str">
        <f>IFERROR(VLOOKUP(RIGHT(W192,LEN(W192)-2),'cards-dc.json'!$C:$E,3,FALSE),"")</f>
        <v/>
      </c>
      <c r="Z192" s="43">
        <f t="shared" si="48"/>
        <v>0</v>
      </c>
      <c r="AA192" s="22"/>
      <c r="AB192" s="22" t="str">
        <f>IFERROR(VLOOKUP(RIGHT(AA192,LEN(AA192)-2),'cards-dc.json'!$C:$E,3,FALSE),"")</f>
        <v/>
      </c>
    </row>
    <row r="193" spans="2:28" x14ac:dyDescent="0.25">
      <c r="B193" s="43">
        <f t="shared" si="42"/>
        <v>0</v>
      </c>
      <c r="C193" s="22"/>
      <c r="D193" s="22" t="str">
        <f>IFERROR(VLOOKUP(RIGHT(C193,LEN(C193)-2),'cards-dc.json'!$C:$E,3,FALSE),"")</f>
        <v/>
      </c>
      <c r="F193" s="43">
        <f t="shared" si="43"/>
        <v>0</v>
      </c>
      <c r="G193" s="22"/>
      <c r="H193" s="22" t="str">
        <f>IFERROR(VLOOKUP(RIGHT(G193,LEN(G193)-2),'cards-dc.json'!$C:$E,3,FALSE),"")</f>
        <v/>
      </c>
      <c r="J193" s="43">
        <f t="shared" si="44"/>
        <v>0</v>
      </c>
      <c r="K193" s="22"/>
      <c r="L193" s="22" t="str">
        <f>IFERROR(VLOOKUP(RIGHT(K193,LEN(K193)-2),'cards-dc.json'!$C:$E,3,FALSE),"")</f>
        <v/>
      </c>
      <c r="N193" s="43">
        <f t="shared" si="45"/>
        <v>0</v>
      </c>
      <c r="O193" s="22"/>
      <c r="P193" s="22" t="str">
        <f>IFERROR(VLOOKUP(RIGHT(O193,LEN(O193)-2),'cards-dc.json'!$C:$E,3,FALSE),"")</f>
        <v/>
      </c>
      <c r="R193" s="43">
        <f t="shared" si="46"/>
        <v>0</v>
      </c>
      <c r="S193" s="22"/>
      <c r="T193" s="22" t="str">
        <f>IFERROR(VLOOKUP(RIGHT(S193,LEN(S193)-2),'cards-dc.json'!$C:$E,3,FALSE),"")</f>
        <v/>
      </c>
      <c r="V193" s="43">
        <f t="shared" si="47"/>
        <v>0</v>
      </c>
      <c r="W193" s="22"/>
      <c r="X193" s="22" t="str">
        <f>IFERROR(VLOOKUP(RIGHT(W193,LEN(W193)-2),'cards-dc.json'!$C:$E,3,FALSE),"")</f>
        <v/>
      </c>
      <c r="Z193" s="43">
        <f t="shared" si="48"/>
        <v>0</v>
      </c>
      <c r="AA193" s="22"/>
      <c r="AB193" s="22" t="str">
        <f>IFERROR(VLOOKUP(RIGHT(AA193,LEN(AA193)-2),'cards-dc.json'!$C:$E,3,FALSE),"")</f>
        <v/>
      </c>
    </row>
    <row r="194" spans="2:28" x14ac:dyDescent="0.25">
      <c r="B194" s="43">
        <f t="shared" si="42"/>
        <v>0</v>
      </c>
      <c r="C194" s="22"/>
      <c r="D194" s="22" t="str">
        <f>IFERROR(VLOOKUP(RIGHT(C194,LEN(C194)-2),'cards-dc.json'!$C:$E,3,FALSE),"")</f>
        <v/>
      </c>
      <c r="F194" s="43">
        <f t="shared" si="43"/>
        <v>0</v>
      </c>
      <c r="G194" s="22"/>
      <c r="H194" s="22" t="str">
        <f>IFERROR(VLOOKUP(RIGHT(G194,LEN(G194)-2),'cards-dc.json'!$C:$E,3,FALSE),"")</f>
        <v/>
      </c>
      <c r="J194" s="43">
        <f t="shared" si="44"/>
        <v>0</v>
      </c>
      <c r="K194" s="22"/>
      <c r="L194" s="22" t="str">
        <f>IFERROR(VLOOKUP(RIGHT(K194,LEN(K194)-2),'cards-dc.json'!$C:$E,3,FALSE),"")</f>
        <v/>
      </c>
      <c r="N194" s="43">
        <f t="shared" si="45"/>
        <v>0</v>
      </c>
      <c r="O194" s="22"/>
      <c r="P194" s="22" t="str">
        <f>IFERROR(VLOOKUP(RIGHT(O194,LEN(O194)-2),'cards-dc.json'!$C:$E,3,FALSE),"")</f>
        <v/>
      </c>
      <c r="R194" s="43">
        <f t="shared" si="46"/>
        <v>0</v>
      </c>
      <c r="S194" s="22"/>
      <c r="T194" s="22" t="str">
        <f>IFERROR(VLOOKUP(RIGHT(S194,LEN(S194)-2),'cards-dc.json'!$C:$E,3,FALSE),"")</f>
        <v/>
      </c>
      <c r="V194" s="43">
        <f t="shared" si="47"/>
        <v>0</v>
      </c>
      <c r="W194" s="22"/>
      <c r="X194" s="22" t="str">
        <f>IFERROR(VLOOKUP(RIGHT(W194,LEN(W194)-2),'cards-dc.json'!$C:$E,3,FALSE),"")</f>
        <v/>
      </c>
      <c r="Z194" s="43">
        <f t="shared" si="48"/>
        <v>0</v>
      </c>
      <c r="AA194" s="22"/>
      <c r="AB194" s="22" t="str">
        <f>IFERROR(VLOOKUP(RIGHT(AA194,LEN(AA194)-2),'cards-dc.json'!$C:$E,3,FALSE),"")</f>
        <v/>
      </c>
    </row>
    <row r="195" spans="2:28" x14ac:dyDescent="0.25">
      <c r="B195" s="43">
        <f t="shared" si="42"/>
        <v>0</v>
      </c>
      <c r="C195" s="22"/>
      <c r="D195" s="22" t="str">
        <f>IFERROR(VLOOKUP(RIGHT(C195,LEN(C195)-2),'cards-dc.json'!$C:$E,3,FALSE),"")</f>
        <v/>
      </c>
      <c r="F195" s="43">
        <f t="shared" si="43"/>
        <v>0</v>
      </c>
      <c r="G195" s="22"/>
      <c r="H195" s="22" t="str">
        <f>IFERROR(VLOOKUP(RIGHT(G195,LEN(G195)-2),'cards-dc.json'!$C:$E,3,FALSE),"")</f>
        <v/>
      </c>
      <c r="J195" s="43">
        <f t="shared" si="44"/>
        <v>0</v>
      </c>
      <c r="K195" s="22"/>
      <c r="L195" s="22" t="str">
        <f>IFERROR(VLOOKUP(RIGHT(K195,LEN(K195)-2),'cards-dc.json'!$C:$E,3,FALSE),"")</f>
        <v/>
      </c>
      <c r="N195" s="43">
        <f t="shared" si="45"/>
        <v>0</v>
      </c>
      <c r="O195" s="22"/>
      <c r="P195" s="22" t="str">
        <f>IFERROR(VLOOKUP(RIGHT(O195,LEN(O195)-2),'cards-dc.json'!$C:$E,3,FALSE),"")</f>
        <v/>
      </c>
      <c r="R195" s="43">
        <f t="shared" si="46"/>
        <v>0</v>
      </c>
      <c r="S195" s="22"/>
      <c r="T195" s="22" t="str">
        <f>IFERROR(VLOOKUP(RIGHT(S195,LEN(S195)-2),'cards-dc.json'!$C:$E,3,FALSE),"")</f>
        <v/>
      </c>
      <c r="V195" s="43">
        <f t="shared" si="47"/>
        <v>0</v>
      </c>
      <c r="W195" s="22"/>
      <c r="X195" s="22" t="str">
        <f>IFERROR(VLOOKUP(RIGHT(W195,LEN(W195)-2),'cards-dc.json'!$C:$E,3,FALSE),"")</f>
        <v/>
      </c>
      <c r="Z195" s="43">
        <f t="shared" si="48"/>
        <v>0</v>
      </c>
      <c r="AA195" s="22"/>
      <c r="AB195" s="22" t="str">
        <f>IFERROR(VLOOKUP(RIGHT(AA195,LEN(AA195)-2),'cards-dc.json'!$C:$E,3,FALSE),"")</f>
        <v/>
      </c>
    </row>
    <row r="196" spans="2:28" x14ac:dyDescent="0.25">
      <c r="B196" s="43">
        <f t="shared" si="42"/>
        <v>0</v>
      </c>
      <c r="C196" s="22"/>
      <c r="D196" s="22" t="str">
        <f>IFERROR(VLOOKUP(RIGHT(C196,LEN(C196)-2),'cards-dc.json'!$C:$E,3,FALSE),"")</f>
        <v/>
      </c>
      <c r="F196" s="43">
        <f t="shared" si="43"/>
        <v>0</v>
      </c>
      <c r="G196" s="22"/>
      <c r="H196" s="22" t="str">
        <f>IFERROR(VLOOKUP(RIGHT(G196,LEN(G196)-2),'cards-dc.json'!$C:$E,3,FALSE),"")</f>
        <v/>
      </c>
      <c r="J196" s="43">
        <f t="shared" si="44"/>
        <v>0</v>
      </c>
      <c r="K196" s="22"/>
      <c r="L196" s="22" t="str">
        <f>IFERROR(VLOOKUP(RIGHT(K196,LEN(K196)-2),'cards-dc.json'!$C:$E,3,FALSE),"")</f>
        <v/>
      </c>
      <c r="N196" s="43">
        <f t="shared" si="45"/>
        <v>0</v>
      </c>
      <c r="O196" s="22"/>
      <c r="P196" s="22" t="str">
        <f>IFERROR(VLOOKUP(RIGHT(O196,LEN(O196)-2),'cards-dc.json'!$C:$E,3,FALSE),"")</f>
        <v/>
      </c>
      <c r="R196" s="43">
        <f t="shared" si="46"/>
        <v>0</v>
      </c>
      <c r="S196" s="22"/>
      <c r="T196" s="22" t="str">
        <f>IFERROR(VLOOKUP(RIGHT(S196,LEN(S196)-2),'cards-dc.json'!$C:$E,3,FALSE),"")</f>
        <v/>
      </c>
      <c r="V196" s="43">
        <f t="shared" si="47"/>
        <v>0</v>
      </c>
      <c r="W196" s="22"/>
      <c r="X196" s="22" t="str">
        <f>IFERROR(VLOOKUP(RIGHT(W196,LEN(W196)-2),'cards-dc.json'!$C:$E,3,FALSE),"")</f>
        <v/>
      </c>
      <c r="Z196" s="43">
        <f t="shared" si="48"/>
        <v>0</v>
      </c>
      <c r="AA196" s="22"/>
      <c r="AB196" s="22" t="str">
        <f>IFERROR(VLOOKUP(RIGHT(AA196,LEN(AA196)-2),'cards-dc.json'!$C:$E,3,FALSE),"")</f>
        <v/>
      </c>
    </row>
    <row r="197" spans="2:28" x14ac:dyDescent="0.25">
      <c r="B197" s="43">
        <f t="shared" si="42"/>
        <v>0</v>
      </c>
      <c r="C197" s="22"/>
      <c r="D197" s="22" t="str">
        <f>IFERROR(VLOOKUP(RIGHT(C197,LEN(C197)-2),'cards-dc.json'!$C:$E,3,FALSE),"")</f>
        <v/>
      </c>
      <c r="F197" s="43">
        <f t="shared" si="43"/>
        <v>0</v>
      </c>
      <c r="G197" s="22"/>
      <c r="H197" s="22" t="str">
        <f>IFERROR(VLOOKUP(RIGHT(G197,LEN(G197)-2),'cards-dc.json'!$C:$E,3,FALSE),"")</f>
        <v/>
      </c>
      <c r="J197" s="43">
        <f t="shared" si="44"/>
        <v>0</v>
      </c>
      <c r="K197" s="22"/>
      <c r="L197" s="22" t="str">
        <f>IFERROR(VLOOKUP(RIGHT(K197,LEN(K197)-2),'cards-dc.json'!$C:$E,3,FALSE),"")</f>
        <v/>
      </c>
      <c r="N197" s="43">
        <f t="shared" si="45"/>
        <v>0</v>
      </c>
      <c r="O197" s="22"/>
      <c r="P197" s="22" t="str">
        <f>IFERROR(VLOOKUP(RIGHT(O197,LEN(O197)-2),'cards-dc.json'!$C:$E,3,FALSE),"")</f>
        <v/>
      </c>
      <c r="R197" s="43">
        <f t="shared" si="46"/>
        <v>0</v>
      </c>
      <c r="S197" s="22"/>
      <c r="T197" s="22" t="str">
        <f>IFERROR(VLOOKUP(RIGHT(S197,LEN(S197)-2),'cards-dc.json'!$C:$E,3,FALSE),"")</f>
        <v/>
      </c>
      <c r="V197" s="43">
        <f t="shared" si="47"/>
        <v>0</v>
      </c>
      <c r="W197" s="22"/>
      <c r="X197" s="22" t="str">
        <f>IFERROR(VLOOKUP(RIGHT(W197,LEN(W197)-2),'cards-dc.json'!$C:$E,3,FALSE),"")</f>
        <v/>
      </c>
      <c r="Z197" s="43">
        <f t="shared" si="48"/>
        <v>0</v>
      </c>
      <c r="AA197" s="22"/>
      <c r="AB197" s="22" t="str">
        <f>IFERROR(VLOOKUP(RIGHT(AA197,LEN(AA197)-2),'cards-dc.json'!$C:$E,3,FALSE),"")</f>
        <v/>
      </c>
    </row>
    <row r="198" spans="2:28" x14ac:dyDescent="0.25">
      <c r="B198" s="43">
        <f t="shared" si="42"/>
        <v>0</v>
      </c>
      <c r="C198" s="22"/>
      <c r="D198" s="22" t="str">
        <f>IFERROR(VLOOKUP(RIGHT(C198,LEN(C198)-2),'cards-dc.json'!$C:$E,3,FALSE),"")</f>
        <v/>
      </c>
      <c r="F198" s="43">
        <f t="shared" si="43"/>
        <v>0</v>
      </c>
      <c r="G198" s="22"/>
      <c r="H198" s="22" t="str">
        <f>IFERROR(VLOOKUP(RIGHT(G198,LEN(G198)-2),'cards-dc.json'!$C:$E,3,FALSE),"")</f>
        <v/>
      </c>
      <c r="J198" s="43">
        <f t="shared" si="44"/>
        <v>0</v>
      </c>
      <c r="K198" s="22"/>
      <c r="L198" s="22" t="str">
        <f>IFERROR(VLOOKUP(RIGHT(K198,LEN(K198)-2),'cards-dc.json'!$C:$E,3,FALSE),"")</f>
        <v/>
      </c>
      <c r="N198" s="43">
        <f t="shared" si="45"/>
        <v>0</v>
      </c>
      <c r="O198" s="22"/>
      <c r="P198" s="22" t="str">
        <f>IFERROR(VLOOKUP(RIGHT(O198,LEN(O198)-2),'cards-dc.json'!$C:$E,3,FALSE),"")</f>
        <v/>
      </c>
      <c r="R198" s="43">
        <f t="shared" si="46"/>
        <v>0</v>
      </c>
      <c r="S198" s="22"/>
      <c r="T198" s="22" t="str">
        <f>IFERROR(VLOOKUP(RIGHT(S198,LEN(S198)-2),'cards-dc.json'!$C:$E,3,FALSE),"")</f>
        <v/>
      </c>
      <c r="V198" s="43">
        <f t="shared" si="47"/>
        <v>0</v>
      </c>
      <c r="W198" s="22"/>
      <c r="X198" s="22" t="str">
        <f>IFERROR(VLOOKUP(RIGHT(W198,LEN(W198)-2),'cards-dc.json'!$C:$E,3,FALSE),"")</f>
        <v/>
      </c>
      <c r="Z198" s="43">
        <f t="shared" si="48"/>
        <v>0</v>
      </c>
      <c r="AA198" s="22"/>
      <c r="AB198" s="22" t="str">
        <f>IFERROR(VLOOKUP(RIGHT(AA198,LEN(AA198)-2),'cards-dc.json'!$C:$E,3,FALSE),"")</f>
        <v/>
      </c>
    </row>
    <row r="199" spans="2:28" x14ac:dyDescent="0.25">
      <c r="C199" s="58" t="str">
        <f>C$1&amp;" "&amp;C$3</f>
        <v xml:space="preserve"> </v>
      </c>
      <c r="D199" s="58"/>
      <c r="G199" s="58" t="str">
        <f>G$1&amp;" "&amp;G$3</f>
        <v xml:space="preserve"> </v>
      </c>
      <c r="H199" s="58"/>
      <c r="K199" s="58" t="str">
        <f>K$1&amp;" "&amp;K$3</f>
        <v xml:space="preserve"> </v>
      </c>
      <c r="L199" s="58"/>
      <c r="O199" s="58" t="str">
        <f>O$1&amp;" "&amp;O$3</f>
        <v xml:space="preserve"> </v>
      </c>
      <c r="P199" s="58"/>
      <c r="S199" s="58" t="str">
        <f>S$1&amp;" "&amp;S$3</f>
        <v xml:space="preserve"> </v>
      </c>
      <c r="T199" s="58"/>
      <c r="W199" s="58" t="str">
        <f>W$1&amp;" "&amp;W$3</f>
        <v xml:space="preserve"> </v>
      </c>
      <c r="X199" s="58"/>
      <c r="AA199" s="58" t="str">
        <f>AA$1&amp;" "&amp;AA$3</f>
        <v xml:space="preserve"> </v>
      </c>
      <c r="AB199" s="58"/>
    </row>
    <row r="200" spans="2:28" x14ac:dyDescent="0.25">
      <c r="B200" s="7" t="s">
        <v>8541</v>
      </c>
      <c r="C200" t="s">
        <v>8541</v>
      </c>
      <c r="F200" s="7" t="s">
        <v>8541</v>
      </c>
      <c r="G200" t="s">
        <v>8541</v>
      </c>
      <c r="J200" s="7" t="s">
        <v>8541</v>
      </c>
      <c r="K200" t="s">
        <v>8541</v>
      </c>
      <c r="N200" s="7" t="s">
        <v>8541</v>
      </c>
      <c r="O200" t="s">
        <v>8541</v>
      </c>
      <c r="R200" s="7" t="s">
        <v>8541</v>
      </c>
      <c r="S200" t="s">
        <v>8541</v>
      </c>
      <c r="V200" s="7" t="s">
        <v>8541</v>
      </c>
      <c r="W200" t="s">
        <v>8541</v>
      </c>
      <c r="Z200" s="7" t="s">
        <v>8541</v>
      </c>
      <c r="AA200" t="s">
        <v>8541</v>
      </c>
    </row>
    <row r="201" spans="2:28" x14ac:dyDescent="0.25">
      <c r="B201" s="8" t="str">
        <f>"Qty:  "&amp;SUM(B202:B273)</f>
        <v>Qty:  0</v>
      </c>
      <c r="C201" s="69"/>
      <c r="D201" s="69"/>
      <c r="F201" s="8" t="str">
        <f>"Qty:  "&amp;SUM(F202:F273)</f>
        <v>Qty:  0</v>
      </c>
      <c r="G201" s="69"/>
      <c r="H201" s="69"/>
      <c r="J201" s="8" t="str">
        <f>"Qty:  "&amp;SUM(J202:J273)</f>
        <v>Qty:  0</v>
      </c>
      <c r="K201" s="69"/>
      <c r="L201" s="69"/>
      <c r="N201" s="8" t="str">
        <f>"Qty:  "&amp;SUM(N202:N273)</f>
        <v>Qty:  0</v>
      </c>
      <c r="O201" s="69"/>
      <c r="P201" s="69"/>
      <c r="R201" s="8" t="str">
        <f>"Qty:  "&amp;SUM(R202:R273)</f>
        <v>Qty:  0</v>
      </c>
      <c r="S201" s="69"/>
      <c r="T201" s="69"/>
      <c r="V201" s="8" t="str">
        <f>"Qty:  "&amp;SUM(V202:V273)</f>
        <v>Qty:  0</v>
      </c>
      <c r="W201" s="69"/>
      <c r="X201" s="69"/>
      <c r="Z201" s="8" t="str">
        <f>"Qty:  "&amp;SUM(Z202:Z273)</f>
        <v>Qty:  0</v>
      </c>
      <c r="AA201" s="69"/>
      <c r="AB201" s="69"/>
    </row>
    <row r="202" spans="2:28" x14ac:dyDescent="0.25">
      <c r="C202" s="69"/>
      <c r="D202" s="69"/>
      <c r="G202" s="69"/>
      <c r="H202" s="69"/>
      <c r="K202" s="69"/>
      <c r="L202" s="69"/>
      <c r="O202" s="69"/>
      <c r="P202" s="69"/>
      <c r="S202" s="69"/>
      <c r="T202" s="69"/>
      <c r="W202" s="69"/>
      <c r="X202" s="69"/>
      <c r="AA202" s="69"/>
      <c r="AB202" s="69"/>
    </row>
    <row r="203" spans="2:28" x14ac:dyDescent="0.25">
      <c r="C203" s="69"/>
      <c r="D203" s="69"/>
      <c r="G203" s="69"/>
      <c r="H203" s="69"/>
      <c r="K203" s="69"/>
      <c r="L203" s="69"/>
      <c r="O203" s="69"/>
      <c r="P203" s="69"/>
      <c r="S203" s="69"/>
      <c r="T203" s="69"/>
      <c r="W203" s="69"/>
      <c r="X203" s="69"/>
      <c r="AA203" s="69"/>
      <c r="AB203" s="69"/>
    </row>
    <row r="204" spans="2:28" x14ac:dyDescent="0.25">
      <c r="C204" s="69"/>
      <c r="D204" s="69"/>
      <c r="G204" s="69"/>
      <c r="H204" s="69"/>
      <c r="K204" s="69"/>
      <c r="L204" s="69"/>
      <c r="O204" s="69"/>
      <c r="P204" s="69"/>
      <c r="S204" s="69"/>
      <c r="T204" s="69"/>
      <c r="W204" s="69"/>
      <c r="X204" s="69"/>
      <c r="AA204" s="69"/>
      <c r="AB204" s="69"/>
    </row>
    <row r="205" spans="2:28" x14ac:dyDescent="0.25">
      <c r="C205" s="69"/>
      <c r="D205" s="69"/>
      <c r="G205" s="69"/>
      <c r="H205" s="69"/>
      <c r="K205" s="69"/>
      <c r="L205" s="69"/>
      <c r="O205" s="69"/>
      <c r="P205" s="69"/>
      <c r="S205" s="69"/>
      <c r="T205" s="69"/>
      <c r="W205" s="69"/>
      <c r="X205" s="69"/>
      <c r="AA205" s="69"/>
      <c r="AB205" s="69"/>
    </row>
    <row r="206" spans="2:28" x14ac:dyDescent="0.25">
      <c r="C206" s="69"/>
      <c r="D206" s="69"/>
      <c r="G206" s="69"/>
      <c r="H206" s="69"/>
      <c r="K206" s="69"/>
      <c r="L206" s="69"/>
      <c r="O206" s="69"/>
      <c r="P206" s="69"/>
      <c r="S206" s="69"/>
      <c r="T206" s="69"/>
      <c r="W206" s="69"/>
      <c r="X206" s="69"/>
      <c r="AA206" s="69"/>
      <c r="AB206" s="69"/>
    </row>
    <row r="207" spans="2:28" x14ac:dyDescent="0.25">
      <c r="C207" s="69"/>
      <c r="D207" s="69"/>
      <c r="G207" s="69"/>
      <c r="H207" s="69"/>
      <c r="K207" s="69"/>
      <c r="L207" s="69"/>
      <c r="O207" s="69"/>
      <c r="P207" s="69"/>
      <c r="S207" s="69"/>
      <c r="T207" s="69"/>
      <c r="W207" s="69"/>
      <c r="X207" s="69"/>
      <c r="AA207" s="69"/>
      <c r="AB207" s="69"/>
    </row>
    <row r="208" spans="2:28" x14ac:dyDescent="0.25">
      <c r="C208" s="69"/>
      <c r="D208" s="69"/>
      <c r="G208" s="69"/>
      <c r="H208" s="69"/>
      <c r="K208" s="69"/>
      <c r="L208" s="69"/>
      <c r="O208" s="69"/>
      <c r="P208" s="69"/>
      <c r="S208" s="69"/>
      <c r="T208" s="69"/>
      <c r="W208" s="69"/>
      <c r="X208" s="69"/>
      <c r="AA208" s="69"/>
      <c r="AB208" s="69"/>
    </row>
    <row r="209" spans="3:28" x14ac:dyDescent="0.25">
      <c r="C209" s="69"/>
      <c r="D209" s="69"/>
      <c r="G209" s="69"/>
      <c r="H209" s="69"/>
      <c r="K209" s="69"/>
      <c r="L209" s="69"/>
      <c r="O209" s="69"/>
      <c r="P209" s="69"/>
      <c r="S209" s="69"/>
      <c r="T209" s="69"/>
      <c r="W209" s="69"/>
      <c r="X209" s="69"/>
      <c r="AA209" s="69"/>
      <c r="AB209" s="69"/>
    </row>
    <row r="210" spans="3:28" x14ac:dyDescent="0.25">
      <c r="C210" s="69"/>
      <c r="D210" s="69"/>
      <c r="G210" s="69"/>
      <c r="H210" s="69"/>
      <c r="K210" s="69"/>
      <c r="L210" s="69"/>
      <c r="O210" s="69"/>
      <c r="P210" s="69"/>
      <c r="S210" s="69"/>
      <c r="T210" s="69"/>
      <c r="W210" s="69"/>
      <c r="X210" s="69"/>
      <c r="AA210" s="69"/>
      <c r="AB210" s="69"/>
    </row>
    <row r="211" spans="3:28" x14ac:dyDescent="0.25">
      <c r="C211" s="69"/>
      <c r="D211" s="69"/>
      <c r="G211" s="69"/>
      <c r="H211" s="69"/>
      <c r="K211" s="69"/>
      <c r="L211" s="69"/>
      <c r="O211" s="69"/>
      <c r="P211" s="69"/>
      <c r="S211" s="69"/>
      <c r="T211" s="69"/>
      <c r="W211" s="69"/>
      <c r="X211" s="69"/>
      <c r="AA211" s="69"/>
      <c r="AB211" s="69"/>
    </row>
    <row r="212" spans="3:28" x14ac:dyDescent="0.25">
      <c r="C212" s="69"/>
      <c r="D212" s="69"/>
      <c r="G212" s="69"/>
      <c r="H212" s="69"/>
      <c r="K212" s="69"/>
      <c r="L212" s="69"/>
      <c r="O212" s="69"/>
      <c r="P212" s="69"/>
      <c r="S212" s="69"/>
      <c r="T212" s="69"/>
      <c r="W212" s="69"/>
      <c r="X212" s="69"/>
      <c r="AA212" s="69"/>
      <c r="AB212" s="69"/>
    </row>
    <row r="213" spans="3:28" x14ac:dyDescent="0.25">
      <c r="C213" s="69"/>
      <c r="D213" s="69"/>
      <c r="G213" s="69"/>
      <c r="H213" s="69"/>
      <c r="K213" s="69"/>
      <c r="L213" s="69"/>
      <c r="O213" s="69"/>
      <c r="P213" s="69"/>
      <c r="S213" s="69"/>
      <c r="T213" s="69"/>
      <c r="W213" s="69"/>
      <c r="X213" s="69"/>
      <c r="AA213" s="69"/>
      <c r="AB213" s="69"/>
    </row>
    <row r="214" spans="3:28" x14ac:dyDescent="0.25">
      <c r="C214" s="69"/>
      <c r="D214" s="69"/>
      <c r="G214" s="69"/>
      <c r="H214" s="69"/>
      <c r="K214" s="69"/>
      <c r="L214" s="69"/>
      <c r="O214" s="69"/>
      <c r="P214" s="69"/>
      <c r="S214" s="69"/>
      <c r="T214" s="69"/>
      <c r="W214" s="69"/>
      <c r="X214" s="69"/>
      <c r="AA214" s="69"/>
      <c r="AB214" s="69"/>
    </row>
    <row r="215" spans="3:28" x14ac:dyDescent="0.25">
      <c r="C215" s="69"/>
      <c r="D215" s="69"/>
      <c r="G215" s="69"/>
      <c r="H215" s="69"/>
      <c r="K215" s="69"/>
      <c r="L215" s="69"/>
      <c r="O215" s="69"/>
      <c r="P215" s="69"/>
      <c r="S215" s="69"/>
      <c r="T215" s="69"/>
      <c r="W215" s="69"/>
      <c r="X215" s="69"/>
      <c r="AA215" s="69"/>
      <c r="AB215" s="69"/>
    </row>
    <row r="216" spans="3:28" x14ac:dyDescent="0.25">
      <c r="C216" s="69"/>
      <c r="D216" s="69"/>
      <c r="G216" s="69"/>
      <c r="H216" s="69"/>
      <c r="K216" s="69"/>
      <c r="L216" s="69"/>
      <c r="O216" s="69"/>
      <c r="P216" s="69"/>
      <c r="S216" s="69"/>
      <c r="T216" s="69"/>
      <c r="W216" s="69"/>
      <c r="X216" s="69"/>
      <c r="AA216" s="69"/>
      <c r="AB216" s="69"/>
    </row>
    <row r="217" spans="3:28" x14ac:dyDescent="0.25">
      <c r="C217" s="69"/>
      <c r="D217" s="69"/>
      <c r="G217" s="69"/>
      <c r="H217" s="69"/>
      <c r="K217" s="69"/>
      <c r="L217" s="69"/>
      <c r="O217" s="69"/>
      <c r="P217" s="69"/>
      <c r="S217" s="69"/>
      <c r="T217" s="69"/>
      <c r="W217" s="69"/>
      <c r="X217" s="69"/>
      <c r="AA217" s="69"/>
      <c r="AB217" s="69"/>
    </row>
    <row r="218" spans="3:28" x14ac:dyDescent="0.25">
      <c r="C218" s="69"/>
      <c r="D218" s="69"/>
      <c r="G218" s="69"/>
      <c r="H218" s="69"/>
      <c r="K218" s="69"/>
      <c r="L218" s="69"/>
      <c r="O218" s="69"/>
      <c r="P218" s="69"/>
      <c r="S218" s="69"/>
      <c r="T218" s="69"/>
      <c r="W218" s="69"/>
      <c r="X218" s="69"/>
      <c r="AA218" s="69"/>
      <c r="AB218" s="69"/>
    </row>
    <row r="219" spans="3:28" x14ac:dyDescent="0.25">
      <c r="C219" s="69"/>
      <c r="D219" s="69"/>
      <c r="G219" s="69"/>
      <c r="H219" s="69"/>
      <c r="K219" s="69"/>
      <c r="L219" s="69"/>
      <c r="O219" s="69"/>
      <c r="P219" s="69"/>
      <c r="S219" s="69"/>
      <c r="T219" s="69"/>
      <c r="W219" s="69"/>
      <c r="X219" s="69"/>
      <c r="AA219" s="69"/>
      <c r="AB219" s="69"/>
    </row>
    <row r="220" spans="3:28" x14ac:dyDescent="0.25">
      <c r="C220" s="69"/>
      <c r="D220" s="69"/>
      <c r="G220" s="69"/>
      <c r="H220" s="69"/>
      <c r="K220" s="69"/>
      <c r="L220" s="69"/>
      <c r="O220" s="69"/>
      <c r="P220" s="69"/>
      <c r="S220" s="69"/>
      <c r="T220" s="69"/>
      <c r="W220" s="69"/>
      <c r="X220" s="69"/>
      <c r="AA220" s="69"/>
      <c r="AB220" s="69"/>
    </row>
    <row r="221" spans="3:28" x14ac:dyDescent="0.25">
      <c r="C221" s="69"/>
      <c r="D221" s="69"/>
      <c r="G221" s="69"/>
      <c r="H221" s="69"/>
      <c r="K221" s="69"/>
      <c r="L221" s="69"/>
      <c r="O221" s="69"/>
      <c r="P221" s="69"/>
      <c r="S221" s="69"/>
      <c r="T221" s="69"/>
      <c r="W221" s="69"/>
      <c r="X221" s="69"/>
      <c r="AA221" s="69"/>
      <c r="AB221" s="69"/>
    </row>
    <row r="222" spans="3:28" x14ac:dyDescent="0.25">
      <c r="C222" s="69"/>
      <c r="D222" s="69"/>
      <c r="G222" s="69"/>
      <c r="H222" s="69"/>
      <c r="K222" s="69"/>
      <c r="L222" s="69"/>
      <c r="O222" s="69"/>
      <c r="P222" s="69"/>
      <c r="S222" s="69"/>
      <c r="T222" s="69"/>
      <c r="W222" s="69"/>
      <c r="X222" s="69"/>
      <c r="AA222" s="69"/>
      <c r="AB222" s="69"/>
    </row>
    <row r="223" spans="3:28" x14ac:dyDescent="0.25">
      <c r="C223" s="69"/>
      <c r="D223" s="69"/>
      <c r="G223" s="69"/>
      <c r="H223" s="69"/>
      <c r="K223" s="69"/>
      <c r="L223" s="69"/>
      <c r="O223" s="69"/>
      <c r="P223" s="69"/>
      <c r="S223" s="69"/>
      <c r="T223" s="69"/>
      <c r="W223" s="69"/>
      <c r="X223" s="69"/>
      <c r="AA223" s="69"/>
      <c r="AB223" s="69"/>
    </row>
    <row r="224" spans="3:28" x14ac:dyDescent="0.25">
      <c r="C224" s="69"/>
      <c r="D224" s="69"/>
      <c r="G224" s="69"/>
      <c r="H224" s="69"/>
      <c r="K224" s="69"/>
      <c r="L224" s="69"/>
      <c r="O224" s="69"/>
      <c r="P224" s="69"/>
      <c r="S224" s="69"/>
      <c r="T224" s="69"/>
      <c r="W224" s="69"/>
      <c r="X224" s="69"/>
      <c r="AA224" s="69"/>
      <c r="AB224" s="69"/>
    </row>
    <row r="225" spans="2:28" x14ac:dyDescent="0.25">
      <c r="C225" s="69"/>
      <c r="D225" s="69"/>
      <c r="G225" s="69"/>
      <c r="H225" s="69"/>
      <c r="K225" s="69"/>
      <c r="L225" s="69"/>
      <c r="O225" s="69"/>
      <c r="P225" s="69"/>
      <c r="S225" s="69"/>
      <c r="T225" s="69"/>
      <c r="W225" s="69"/>
      <c r="X225" s="69"/>
      <c r="AA225" s="69"/>
      <c r="AB225" s="69"/>
    </row>
    <row r="228" spans="2:28" x14ac:dyDescent="0.25">
      <c r="C228">
        <f>C2</f>
        <v>0</v>
      </c>
      <c r="G228">
        <f>G2</f>
        <v>0</v>
      </c>
      <c r="K228">
        <f>K2</f>
        <v>0</v>
      </c>
      <c r="O228">
        <f>O2</f>
        <v>0</v>
      </c>
      <c r="S228">
        <f>S2</f>
        <v>0</v>
      </c>
      <c r="W228">
        <f>W2</f>
        <v>0</v>
      </c>
      <c r="AA228">
        <f>AA2</f>
        <v>0</v>
      </c>
    </row>
    <row r="229" spans="2:28" x14ac:dyDescent="0.25">
      <c r="C229" s="10" t="str">
        <f>C176</f>
        <v xml:space="preserve"> </v>
      </c>
      <c r="D229" s="72"/>
      <c r="G229" s="10" t="str">
        <f>G176</f>
        <v xml:space="preserve"> </v>
      </c>
      <c r="H229" s="72"/>
      <c r="K229" s="10" t="str">
        <f>K176</f>
        <v xml:space="preserve"> </v>
      </c>
      <c r="L229" s="72"/>
      <c r="O229" s="10" t="str">
        <f>O176</f>
        <v xml:space="preserve"> </v>
      </c>
      <c r="P229" s="72"/>
      <c r="S229" s="10" t="str">
        <f>S176</f>
        <v xml:space="preserve"> </v>
      </c>
      <c r="T229" s="72"/>
      <c r="W229" s="10" t="str">
        <f>W176</f>
        <v xml:space="preserve"> </v>
      </c>
      <c r="X229" s="72"/>
      <c r="AA229" s="10" t="str">
        <f>AA176</f>
        <v xml:space="preserve"> </v>
      </c>
      <c r="AB229" s="72"/>
    </row>
    <row r="230" spans="2:28" x14ac:dyDescent="0.25">
      <c r="B230" s="59" t="str">
        <f>"TOTAL: "&amp;SUM(C231:C241)</f>
        <v>TOTAL: 0</v>
      </c>
      <c r="C230" s="60" t="str">
        <f>IF(SUM(C231:C241)=SUM(C4:C9),"All card rarities Known.","Mismatch on card count with rarities")</f>
        <v>All card rarities Known.</v>
      </c>
      <c r="D230" s="73">
        <f>SUM(C231:C234)</f>
        <v>0</v>
      </c>
      <c r="F230" s="59" t="str">
        <f>"TOTAL: "&amp;SUM(G231:G241)</f>
        <v>TOTAL: 0</v>
      </c>
      <c r="G230" s="60" t="str">
        <f>IF(SUM(G231:G241)=SUM(G4:G9),"All card rarities Known.","Mismatch on card count with rarities")</f>
        <v>All card rarities Known.</v>
      </c>
      <c r="H230" s="73">
        <f>SUM(G231:G234)</f>
        <v>0</v>
      </c>
      <c r="J230" s="59" t="str">
        <f>"TOTAL: "&amp;SUM(K231:K241)</f>
        <v>TOTAL: 0</v>
      </c>
      <c r="K230" s="60" t="str">
        <f>IF(SUM(K231:K241)=SUM(K4:K9),"All card rarities Known.","Mismatch on card count with rarities")</f>
        <v>All card rarities Known.</v>
      </c>
      <c r="L230" s="73">
        <f>SUM(K231:K234)</f>
        <v>0</v>
      </c>
      <c r="N230" s="59" t="str">
        <f>"TOTAL: "&amp;SUM(O231:O241)</f>
        <v>TOTAL: 0</v>
      </c>
      <c r="O230" s="60" t="str">
        <f>IF(SUM(O231:O241)=SUM(O4:O9),"All card rarities Known.","Mismatch on card count with rarities")</f>
        <v>All card rarities Known.</v>
      </c>
      <c r="P230" s="73">
        <f>SUM(O231:O234)</f>
        <v>0</v>
      </c>
      <c r="R230" s="59" t="str">
        <f>"TOTAL: "&amp;SUM(S231:S241)</f>
        <v>TOTAL: 0</v>
      </c>
      <c r="S230" s="60" t="str">
        <f>IF(SUM(S231:S241)=SUM(S4:S9),"All card rarities Known.","Mismatch on card count with rarities")</f>
        <v>All card rarities Known.</v>
      </c>
      <c r="T230" s="73">
        <f>SUM(S231:S234)</f>
        <v>0</v>
      </c>
      <c r="V230" s="59" t="str">
        <f>"TOTAL: "&amp;SUM(W231:W241)</f>
        <v>TOTAL: 0</v>
      </c>
      <c r="W230" s="60" t="str">
        <f>IF(SUM(W231:W241)=SUM(W4:W9),"All card rarities Known.","Mismatch on card count with rarities")</f>
        <v>All card rarities Known.</v>
      </c>
      <c r="X230" s="73">
        <f>SUM(W231:W234)</f>
        <v>0</v>
      </c>
      <c r="Z230" s="59" t="str">
        <f>"TOTAL: "&amp;SUM(AA231:AA241)</f>
        <v>TOTAL: 0</v>
      </c>
      <c r="AA230" s="60" t="str">
        <f>IF(SUM(AA231:AA241)=SUM(AA4:AA9),"All card rarities Known.","Mismatch on card count with rarities")</f>
        <v>All card rarities Known.</v>
      </c>
      <c r="AB230" s="73">
        <f>SUM(AA231:AA234)</f>
        <v>0</v>
      </c>
    </row>
    <row r="231" spans="2:28" x14ac:dyDescent="0.25">
      <c r="B231" s="62" t="s">
        <v>8511</v>
      </c>
      <c r="C231" s="63">
        <f>SUMIF(D$13:D$199,D231,B$13:B$199)</f>
        <v>0</v>
      </c>
      <c r="D231" s="64" t="s">
        <v>3927</v>
      </c>
      <c r="F231" s="62" t="s">
        <v>8511</v>
      </c>
      <c r="G231" s="63">
        <f>SUMIF(H$13:H$199,H231,F$13:F$199)</f>
        <v>0</v>
      </c>
      <c r="H231" s="64" t="s">
        <v>3927</v>
      </c>
      <c r="J231" s="62" t="s">
        <v>8511</v>
      </c>
      <c r="K231" s="63">
        <f>SUMIF(L$13:L$199,L231,J$13:J$199)</f>
        <v>0</v>
      </c>
      <c r="L231" s="64" t="s">
        <v>3927</v>
      </c>
      <c r="N231" s="62" t="s">
        <v>8511</v>
      </c>
      <c r="O231" s="63">
        <f>SUMIF(P$13:P$199,P231,N$13:N$199)</f>
        <v>0</v>
      </c>
      <c r="P231" s="64" t="s">
        <v>3927</v>
      </c>
      <c r="R231" s="62" t="s">
        <v>8511</v>
      </c>
      <c r="S231" s="63">
        <f>SUMIF(T$13:T$199,T231,R$13:R$199)</f>
        <v>0</v>
      </c>
      <c r="T231" s="64" t="s">
        <v>3927</v>
      </c>
      <c r="V231" s="62" t="s">
        <v>8511</v>
      </c>
      <c r="W231" s="63">
        <f>SUMIF(X$13:X$199,X231,V$13:V$199)</f>
        <v>0</v>
      </c>
      <c r="X231" s="64" t="s">
        <v>3927</v>
      </c>
      <c r="Z231" s="62" t="s">
        <v>8511</v>
      </c>
      <c r="AA231" s="63">
        <f>SUMIF(AB$13:AB$199,AB231,Z$13:Z$199)</f>
        <v>0</v>
      </c>
      <c r="AB231" s="64" t="s">
        <v>3927</v>
      </c>
    </row>
    <row r="232" spans="2:28" x14ac:dyDescent="0.25">
      <c r="B232" s="62" t="s">
        <v>8520</v>
      </c>
      <c r="C232" s="63">
        <f t="shared" ref="C232:C241" si="49">SUMIF(D$13:D$199,D232&amp;"*",B$13:B$199)</f>
        <v>0</v>
      </c>
      <c r="D232" s="64" t="s">
        <v>3946</v>
      </c>
      <c r="F232" s="62" t="s">
        <v>8520</v>
      </c>
      <c r="G232" s="63">
        <f t="shared" ref="G232:G241" si="50">SUMIF(H$13:H$199,H232&amp;"*",F$13:F$199)</f>
        <v>0</v>
      </c>
      <c r="H232" s="64" t="s">
        <v>3946</v>
      </c>
      <c r="J232" s="62" t="s">
        <v>8520</v>
      </c>
      <c r="K232" s="63">
        <f t="shared" ref="K232:K241" si="51">SUMIF(L$13:L$199,L232&amp;"*",J$13:J$199)</f>
        <v>0</v>
      </c>
      <c r="L232" s="64" t="s">
        <v>3946</v>
      </c>
      <c r="N232" s="62" t="s">
        <v>8520</v>
      </c>
      <c r="O232" s="63">
        <f t="shared" ref="O232:O241" si="52">SUMIF(P$13:P$199,P232&amp;"*",N$13:N$199)</f>
        <v>0</v>
      </c>
      <c r="P232" s="64" t="s">
        <v>3946</v>
      </c>
      <c r="R232" s="62" t="s">
        <v>8520</v>
      </c>
      <c r="S232" s="63">
        <f t="shared" ref="S232:S241" si="53">SUMIF(T$13:T$199,T232&amp;"*",R$13:R$199)</f>
        <v>0</v>
      </c>
      <c r="T232" s="64" t="s">
        <v>3946</v>
      </c>
      <c r="V232" s="62" t="s">
        <v>8520</v>
      </c>
      <c r="W232" s="63">
        <f t="shared" ref="W232:W241" si="54">SUMIF(X$13:X$199,X232&amp;"*",V$13:V$199)</f>
        <v>0</v>
      </c>
      <c r="X232" s="64" t="s">
        <v>3946</v>
      </c>
      <c r="Z232" s="62" t="s">
        <v>8520</v>
      </c>
      <c r="AA232" s="63">
        <f t="shared" ref="AA232:AA241" si="55">SUMIF(AB$13:AB$199,AB232&amp;"*",Z$13:Z$199)</f>
        <v>0</v>
      </c>
      <c r="AB232" s="64" t="s">
        <v>3946</v>
      </c>
    </row>
    <row r="233" spans="2:28" x14ac:dyDescent="0.25">
      <c r="B233" s="62" t="s">
        <v>8518</v>
      </c>
      <c r="C233" s="63">
        <f t="shared" si="49"/>
        <v>0</v>
      </c>
      <c r="D233" s="64" t="s">
        <v>3936</v>
      </c>
      <c r="F233" s="62" t="s">
        <v>8518</v>
      </c>
      <c r="G233" s="63">
        <f t="shared" si="50"/>
        <v>0</v>
      </c>
      <c r="H233" s="64" t="s">
        <v>3936</v>
      </c>
      <c r="J233" s="62" t="s">
        <v>8518</v>
      </c>
      <c r="K233" s="63">
        <f t="shared" si="51"/>
        <v>0</v>
      </c>
      <c r="L233" s="64" t="s">
        <v>3936</v>
      </c>
      <c r="N233" s="62" t="s">
        <v>8518</v>
      </c>
      <c r="O233" s="63">
        <f t="shared" si="52"/>
        <v>0</v>
      </c>
      <c r="P233" s="64" t="s">
        <v>3936</v>
      </c>
      <c r="R233" s="62" t="s">
        <v>8518</v>
      </c>
      <c r="S233" s="63">
        <f t="shared" si="53"/>
        <v>0</v>
      </c>
      <c r="T233" s="64" t="s">
        <v>3936</v>
      </c>
      <c r="V233" s="62" t="s">
        <v>8518</v>
      </c>
      <c r="W233" s="63">
        <f t="shared" si="54"/>
        <v>0</v>
      </c>
      <c r="X233" s="64" t="s">
        <v>3936</v>
      </c>
      <c r="Z233" s="62" t="s">
        <v>8518</v>
      </c>
      <c r="AA233" s="63">
        <f t="shared" si="55"/>
        <v>0</v>
      </c>
      <c r="AB233" s="64" t="s">
        <v>3936</v>
      </c>
    </row>
    <row r="234" spans="2:28" x14ac:dyDescent="0.25">
      <c r="B234" s="62" t="s">
        <v>8519</v>
      </c>
      <c r="C234" s="63">
        <f t="shared" si="49"/>
        <v>0</v>
      </c>
      <c r="D234" s="64" t="s">
        <v>3940</v>
      </c>
      <c r="F234" s="62" t="s">
        <v>8519</v>
      </c>
      <c r="G234" s="63">
        <f t="shared" si="50"/>
        <v>0</v>
      </c>
      <c r="H234" s="64" t="s">
        <v>3940</v>
      </c>
      <c r="J234" s="62" t="s">
        <v>8519</v>
      </c>
      <c r="K234" s="63">
        <f t="shared" si="51"/>
        <v>0</v>
      </c>
      <c r="L234" s="64" t="s">
        <v>3940</v>
      </c>
      <c r="N234" s="62" t="s">
        <v>8519</v>
      </c>
      <c r="O234" s="63">
        <f t="shared" si="52"/>
        <v>0</v>
      </c>
      <c r="P234" s="64" t="s">
        <v>3940</v>
      </c>
      <c r="R234" s="62" t="s">
        <v>8519</v>
      </c>
      <c r="S234" s="63">
        <f t="shared" si="53"/>
        <v>0</v>
      </c>
      <c r="T234" s="64" t="s">
        <v>3940</v>
      </c>
      <c r="V234" s="62" t="s">
        <v>8519</v>
      </c>
      <c r="W234" s="63">
        <f t="shared" si="54"/>
        <v>0</v>
      </c>
      <c r="X234" s="64" t="s">
        <v>3940</v>
      </c>
      <c r="Z234" s="62" t="s">
        <v>8519</v>
      </c>
      <c r="AA234" s="63">
        <f t="shared" si="55"/>
        <v>0</v>
      </c>
      <c r="AB234" s="64" t="s">
        <v>3940</v>
      </c>
    </row>
    <row r="235" spans="2:28" x14ac:dyDescent="0.25">
      <c r="B235" s="62" t="s">
        <v>8512</v>
      </c>
      <c r="C235" s="63">
        <f t="shared" si="49"/>
        <v>0</v>
      </c>
      <c r="D235" s="64" t="s">
        <v>3926</v>
      </c>
      <c r="F235" s="62" t="s">
        <v>8512</v>
      </c>
      <c r="G235" s="63">
        <f t="shared" si="50"/>
        <v>0</v>
      </c>
      <c r="H235" s="64" t="s">
        <v>3926</v>
      </c>
      <c r="J235" s="62" t="s">
        <v>8512</v>
      </c>
      <c r="K235" s="63">
        <f t="shared" si="51"/>
        <v>0</v>
      </c>
      <c r="L235" s="64" t="s">
        <v>3926</v>
      </c>
      <c r="N235" s="62" t="s">
        <v>8512</v>
      </c>
      <c r="O235" s="63">
        <f t="shared" si="52"/>
        <v>0</v>
      </c>
      <c r="P235" s="64" t="s">
        <v>3926</v>
      </c>
      <c r="R235" s="62" t="s">
        <v>8512</v>
      </c>
      <c r="S235" s="63">
        <f t="shared" si="53"/>
        <v>0</v>
      </c>
      <c r="T235" s="64" t="s">
        <v>3926</v>
      </c>
      <c r="V235" s="62" t="s">
        <v>8512</v>
      </c>
      <c r="W235" s="63">
        <f t="shared" si="54"/>
        <v>0</v>
      </c>
      <c r="X235" s="64" t="s">
        <v>3926</v>
      </c>
      <c r="Z235" s="62" t="s">
        <v>8512</v>
      </c>
      <c r="AA235" s="63">
        <f t="shared" si="55"/>
        <v>0</v>
      </c>
      <c r="AB235" s="64" t="s">
        <v>3926</v>
      </c>
    </row>
    <row r="236" spans="2:28" x14ac:dyDescent="0.25">
      <c r="B236" s="62" t="s">
        <v>8514</v>
      </c>
      <c r="C236" s="63">
        <f t="shared" si="49"/>
        <v>0</v>
      </c>
      <c r="D236" s="64" t="s">
        <v>3950</v>
      </c>
      <c r="F236" s="62" t="s">
        <v>8514</v>
      </c>
      <c r="G236" s="63">
        <f t="shared" si="50"/>
        <v>0</v>
      </c>
      <c r="H236" s="64" t="s">
        <v>3950</v>
      </c>
      <c r="J236" s="62" t="s">
        <v>8514</v>
      </c>
      <c r="K236" s="63">
        <f t="shared" si="51"/>
        <v>0</v>
      </c>
      <c r="L236" s="64" t="s">
        <v>3950</v>
      </c>
      <c r="N236" s="62" t="s">
        <v>8514</v>
      </c>
      <c r="O236" s="63">
        <f t="shared" si="52"/>
        <v>0</v>
      </c>
      <c r="P236" s="64" t="s">
        <v>3950</v>
      </c>
      <c r="R236" s="62" t="s">
        <v>8514</v>
      </c>
      <c r="S236" s="63">
        <f t="shared" si="53"/>
        <v>0</v>
      </c>
      <c r="T236" s="64" t="s">
        <v>3950</v>
      </c>
      <c r="V236" s="62" t="s">
        <v>8514</v>
      </c>
      <c r="W236" s="63">
        <f t="shared" si="54"/>
        <v>0</v>
      </c>
      <c r="X236" s="64" t="s">
        <v>3950</v>
      </c>
      <c r="Z236" s="62" t="s">
        <v>8514</v>
      </c>
      <c r="AA236" s="63">
        <f t="shared" si="55"/>
        <v>0</v>
      </c>
      <c r="AB236" s="64" t="s">
        <v>3950</v>
      </c>
    </row>
    <row r="237" spans="2:28" x14ac:dyDescent="0.25">
      <c r="B237" s="62" t="s">
        <v>8513</v>
      </c>
      <c r="C237" s="63">
        <f t="shared" si="49"/>
        <v>0</v>
      </c>
      <c r="D237" s="64" t="s">
        <v>8515</v>
      </c>
      <c r="F237" s="62" t="s">
        <v>8513</v>
      </c>
      <c r="G237" s="63">
        <f t="shared" si="50"/>
        <v>0</v>
      </c>
      <c r="H237" s="64" t="s">
        <v>8515</v>
      </c>
      <c r="J237" s="62" t="s">
        <v>8513</v>
      </c>
      <c r="K237" s="63">
        <f t="shared" si="51"/>
        <v>0</v>
      </c>
      <c r="L237" s="64" t="s">
        <v>8515</v>
      </c>
      <c r="N237" s="62" t="s">
        <v>8513</v>
      </c>
      <c r="O237" s="63">
        <f t="shared" si="52"/>
        <v>0</v>
      </c>
      <c r="P237" s="64" t="s">
        <v>8515</v>
      </c>
      <c r="R237" s="62" t="s">
        <v>8513</v>
      </c>
      <c r="S237" s="63">
        <f t="shared" si="53"/>
        <v>0</v>
      </c>
      <c r="T237" s="64" t="s">
        <v>8515</v>
      </c>
      <c r="V237" s="62" t="s">
        <v>8513</v>
      </c>
      <c r="W237" s="63">
        <f t="shared" si="54"/>
        <v>0</v>
      </c>
      <c r="X237" s="64" t="s">
        <v>8515</v>
      </c>
      <c r="Z237" s="62" t="s">
        <v>8513</v>
      </c>
      <c r="AA237" s="63">
        <f t="shared" si="55"/>
        <v>0</v>
      </c>
      <c r="AB237" s="64" t="s">
        <v>8515</v>
      </c>
    </row>
    <row r="238" spans="2:28" x14ac:dyDescent="0.25">
      <c r="B238" s="62" t="s">
        <v>8516</v>
      </c>
      <c r="C238" s="63">
        <f t="shared" si="49"/>
        <v>0</v>
      </c>
      <c r="D238" s="64" t="s">
        <v>8517</v>
      </c>
      <c r="F238" s="62" t="s">
        <v>8516</v>
      </c>
      <c r="G238" s="63">
        <f t="shared" si="50"/>
        <v>0</v>
      </c>
      <c r="H238" s="64" t="s">
        <v>8517</v>
      </c>
      <c r="J238" s="62" t="s">
        <v>8516</v>
      </c>
      <c r="K238" s="63">
        <f t="shared" si="51"/>
        <v>0</v>
      </c>
      <c r="L238" s="64" t="s">
        <v>8517</v>
      </c>
      <c r="N238" s="62" t="s">
        <v>8516</v>
      </c>
      <c r="O238" s="63">
        <f t="shared" si="52"/>
        <v>0</v>
      </c>
      <c r="P238" s="64" t="s">
        <v>8517</v>
      </c>
      <c r="R238" s="62" t="s">
        <v>8516</v>
      </c>
      <c r="S238" s="63">
        <f t="shared" si="53"/>
        <v>0</v>
      </c>
      <c r="T238" s="64" t="s">
        <v>8517</v>
      </c>
      <c r="V238" s="62" t="s">
        <v>8516</v>
      </c>
      <c r="W238" s="63">
        <f t="shared" si="54"/>
        <v>0</v>
      </c>
      <c r="X238" s="64" t="s">
        <v>8517</v>
      </c>
      <c r="Z238" s="62" t="s">
        <v>8516</v>
      </c>
      <c r="AA238" s="63">
        <f t="shared" si="55"/>
        <v>0</v>
      </c>
      <c r="AB238" s="64" t="s">
        <v>8517</v>
      </c>
    </row>
    <row r="239" spans="2:28" x14ac:dyDescent="0.25">
      <c r="B239" s="62" t="s">
        <v>8521</v>
      </c>
      <c r="C239" s="63">
        <f t="shared" si="49"/>
        <v>0</v>
      </c>
      <c r="D239" s="64" t="s">
        <v>8524</v>
      </c>
      <c r="F239" s="62" t="s">
        <v>8521</v>
      </c>
      <c r="G239" s="63">
        <f t="shared" si="50"/>
        <v>0</v>
      </c>
      <c r="H239" s="64" t="s">
        <v>8524</v>
      </c>
      <c r="J239" s="62" t="s">
        <v>8521</v>
      </c>
      <c r="K239" s="63">
        <f t="shared" si="51"/>
        <v>0</v>
      </c>
      <c r="L239" s="64" t="s">
        <v>8524</v>
      </c>
      <c r="N239" s="62" t="s">
        <v>8521</v>
      </c>
      <c r="O239" s="63">
        <f t="shared" si="52"/>
        <v>0</v>
      </c>
      <c r="P239" s="64" t="s">
        <v>8524</v>
      </c>
      <c r="R239" s="62" t="s">
        <v>8521</v>
      </c>
      <c r="S239" s="63">
        <f t="shared" si="53"/>
        <v>0</v>
      </c>
      <c r="T239" s="64" t="s">
        <v>8524</v>
      </c>
      <c r="V239" s="62" t="s">
        <v>8521</v>
      </c>
      <c r="W239" s="63">
        <f t="shared" si="54"/>
        <v>0</v>
      </c>
      <c r="X239" s="64" t="s">
        <v>8524</v>
      </c>
      <c r="Z239" s="62" t="s">
        <v>8521</v>
      </c>
      <c r="AA239" s="63">
        <f t="shared" si="55"/>
        <v>0</v>
      </c>
      <c r="AB239" s="64" t="s">
        <v>8524</v>
      </c>
    </row>
    <row r="240" spans="2:28" x14ac:dyDescent="0.25">
      <c r="B240" s="62" t="s">
        <v>8522</v>
      </c>
      <c r="C240" s="67">
        <f t="shared" si="49"/>
        <v>0</v>
      </c>
      <c r="D240" s="64" t="s">
        <v>8525</v>
      </c>
      <c r="F240" s="62" t="s">
        <v>8522</v>
      </c>
      <c r="G240" s="67">
        <f t="shared" si="50"/>
        <v>0</v>
      </c>
      <c r="H240" s="64" t="s">
        <v>8525</v>
      </c>
      <c r="J240" s="62" t="s">
        <v>8522</v>
      </c>
      <c r="K240" s="67">
        <f t="shared" si="51"/>
        <v>0</v>
      </c>
      <c r="L240" s="64" t="s">
        <v>8525</v>
      </c>
      <c r="N240" s="62" t="s">
        <v>8522</v>
      </c>
      <c r="O240" s="67">
        <f t="shared" si="52"/>
        <v>0</v>
      </c>
      <c r="P240" s="64" t="s">
        <v>8525</v>
      </c>
      <c r="R240" s="62" t="s">
        <v>8522</v>
      </c>
      <c r="S240" s="67">
        <f t="shared" si="53"/>
        <v>0</v>
      </c>
      <c r="T240" s="64" t="s">
        <v>8525</v>
      </c>
      <c r="V240" s="62" t="s">
        <v>8522</v>
      </c>
      <c r="W240" s="67">
        <f t="shared" si="54"/>
        <v>0</v>
      </c>
      <c r="X240" s="64" t="s">
        <v>8525</v>
      </c>
      <c r="Z240" s="62" t="s">
        <v>8522</v>
      </c>
      <c r="AA240" s="67">
        <f t="shared" si="55"/>
        <v>0</v>
      </c>
      <c r="AB240" s="64" t="s">
        <v>8525</v>
      </c>
    </row>
    <row r="241" spans="2:28" x14ac:dyDescent="0.25">
      <c r="B241" s="65" t="s">
        <v>8523</v>
      </c>
      <c r="C241" s="68">
        <f t="shared" si="49"/>
        <v>0</v>
      </c>
      <c r="D241" s="66" t="s">
        <v>8526</v>
      </c>
      <c r="F241" s="65" t="s">
        <v>8523</v>
      </c>
      <c r="G241" s="68">
        <f t="shared" si="50"/>
        <v>0</v>
      </c>
      <c r="H241" s="66" t="s">
        <v>8526</v>
      </c>
      <c r="J241" s="65" t="s">
        <v>8523</v>
      </c>
      <c r="K241" s="68">
        <f t="shared" si="51"/>
        <v>0</v>
      </c>
      <c r="L241" s="66" t="s">
        <v>8526</v>
      </c>
      <c r="N241" s="65" t="s">
        <v>8523</v>
      </c>
      <c r="O241" s="68">
        <f t="shared" si="52"/>
        <v>0</v>
      </c>
      <c r="P241" s="66" t="s">
        <v>8526</v>
      </c>
      <c r="R241" s="65" t="s">
        <v>8523</v>
      </c>
      <c r="S241" s="68">
        <f t="shared" si="53"/>
        <v>0</v>
      </c>
      <c r="T241" s="66" t="s">
        <v>8526</v>
      </c>
      <c r="V241" s="65" t="s">
        <v>8523</v>
      </c>
      <c r="W241" s="68">
        <f t="shared" si="54"/>
        <v>0</v>
      </c>
      <c r="X241" s="66" t="s">
        <v>8526</v>
      </c>
      <c r="Z241" s="65" t="s">
        <v>8523</v>
      </c>
      <c r="AA241" s="68">
        <f t="shared" si="55"/>
        <v>0</v>
      </c>
      <c r="AB241" s="66" t="s">
        <v>8526</v>
      </c>
    </row>
    <row r="245" spans="2:28" x14ac:dyDescent="0.25">
      <c r="B245" t="s">
        <v>9015</v>
      </c>
      <c r="C245" s="10">
        <f>SUMIF(C$12:C$198,B245,B$12:B$198)</f>
        <v>0</v>
      </c>
      <c r="F245" t="s">
        <v>9015</v>
      </c>
      <c r="G245" s="10">
        <f>SUMIF(G$12:G$198,F245,F$12:F$198)</f>
        <v>0</v>
      </c>
      <c r="J245" t="s">
        <v>9015</v>
      </c>
      <c r="K245" s="10">
        <f>SUMIF(K$12:K$198,J245,J$12:J$198)</f>
        <v>0</v>
      </c>
      <c r="N245" t="s">
        <v>9015</v>
      </c>
      <c r="O245" s="10">
        <f>SUMIF(O$12:O$198,N245,N$12:N$198)</f>
        <v>0</v>
      </c>
      <c r="R245" t="s">
        <v>9015</v>
      </c>
      <c r="S245" s="10">
        <f>SUMIF(S$12:S$198,R245,R$12:R$198)</f>
        <v>0</v>
      </c>
      <c r="V245" t="s">
        <v>9015</v>
      </c>
      <c r="W245" s="10">
        <f>SUMIF(W$12:W$198,V245,V$12:V$198)</f>
        <v>0</v>
      </c>
      <c r="Z245" t="s">
        <v>9015</v>
      </c>
      <c r="AA245" s="10">
        <f>SUMIF(AA$12:AA$198,Z245,Z$12:Z$198)</f>
        <v>0</v>
      </c>
    </row>
    <row r="246" spans="2:28" x14ac:dyDescent="0.25">
      <c r="B246" t="s">
        <v>9013</v>
      </c>
      <c r="C246" s="10">
        <f>SUMIF(C$12:C$198,B246,B$12:B$198)</f>
        <v>0</v>
      </c>
      <c r="F246" t="s">
        <v>9013</v>
      </c>
      <c r="G246" s="10">
        <f>SUMIF(G$12:G$198,F246,F$12:F$198)</f>
        <v>0</v>
      </c>
      <c r="J246" t="s">
        <v>9013</v>
      </c>
      <c r="K246" s="10">
        <f>SUMIF(K$12:K$198,J246,J$12:J$198)</f>
        <v>0</v>
      </c>
      <c r="N246" t="s">
        <v>9013</v>
      </c>
      <c r="O246" s="10">
        <f>SUMIF(O$12:O$198,N246,N$12:N$198)</f>
        <v>0</v>
      </c>
      <c r="R246" t="s">
        <v>9013</v>
      </c>
      <c r="S246" s="10">
        <f>SUMIF(S$12:S$198,R246,R$12:R$198)</f>
        <v>0</v>
      </c>
      <c r="V246" t="s">
        <v>9013</v>
      </c>
      <c r="W246" s="10">
        <f>SUMIF(W$12:W$198,V246,V$12:V$198)</f>
        <v>0</v>
      </c>
      <c r="Z246" t="s">
        <v>9013</v>
      </c>
      <c r="AA246" s="10">
        <f>SUMIF(AA$12:AA$198,Z246,Z$12:Z$198)</f>
        <v>0</v>
      </c>
    </row>
    <row r="247" spans="2:28" x14ac:dyDescent="0.25">
      <c r="B247" t="s">
        <v>9000</v>
      </c>
      <c r="C247" s="10">
        <f>SUMIF(C$12:C$198,B247,B$12:B$198)</f>
        <v>0</v>
      </c>
      <c r="F247" t="s">
        <v>9000</v>
      </c>
      <c r="G247" s="10">
        <f>SUMIF(G$12:G$198,F247,F$12:F$198)</f>
        <v>0</v>
      </c>
      <c r="J247" t="s">
        <v>9000</v>
      </c>
      <c r="K247" s="10">
        <f>SUMIF(K$12:K$198,J247,J$12:J$198)</f>
        <v>0</v>
      </c>
      <c r="N247" t="s">
        <v>9000</v>
      </c>
      <c r="O247" s="10">
        <f>SUMIF(O$12:O$198,N247,N$12:N$198)</f>
        <v>0</v>
      </c>
      <c r="R247" t="s">
        <v>9000</v>
      </c>
      <c r="S247" s="10">
        <f>SUMIF(S$12:S$198,R247,R$12:R$198)</f>
        <v>0</v>
      </c>
      <c r="V247" t="s">
        <v>9000</v>
      </c>
      <c r="W247" s="10">
        <f>SUMIF(W$12:W$198,V247,V$12:V$198)</f>
        <v>0</v>
      </c>
      <c r="Z247" t="s">
        <v>9000</v>
      </c>
      <c r="AA247" s="10">
        <f>SUMIF(AA$12:AA$198,Z247,Z$12:Z$198)</f>
        <v>0</v>
      </c>
    </row>
    <row r="248" spans="2:28" x14ac:dyDescent="0.25">
      <c r="B248" t="s">
        <v>8993</v>
      </c>
      <c r="C248" s="10">
        <f>SUMIF(C$12:C$198,B248,B$12:B$198)</f>
        <v>0</v>
      </c>
      <c r="F248" t="s">
        <v>8993</v>
      </c>
      <c r="G248" s="10">
        <f>SUMIF(G$12:G$198,F248,F$12:F$198)</f>
        <v>0</v>
      </c>
      <c r="J248" t="s">
        <v>8993</v>
      </c>
      <c r="K248" s="10">
        <f>SUMIF(K$12:K$198,J248,J$12:J$198)</f>
        <v>0</v>
      </c>
      <c r="N248" t="s">
        <v>8993</v>
      </c>
      <c r="O248" s="10">
        <f>SUMIF(O$12:O$198,N248,N$12:N$198)</f>
        <v>0</v>
      </c>
      <c r="R248" t="s">
        <v>8993</v>
      </c>
      <c r="S248" s="10">
        <f>SUMIF(S$12:S$198,R248,R$12:R$198)</f>
        <v>0</v>
      </c>
      <c r="V248" t="s">
        <v>8993</v>
      </c>
      <c r="W248" s="10">
        <f>SUMIF(W$12:W$198,V248,V$12:V$198)</f>
        <v>0</v>
      </c>
      <c r="Z248" t="s">
        <v>8993</v>
      </c>
      <c r="AA248" s="10">
        <f>SUMIF(AA$12:AA$198,Z248,Z$12:Z$198)</f>
        <v>0</v>
      </c>
    </row>
    <row r="249" spans="2:28" x14ac:dyDescent="0.25">
      <c r="B249" t="s">
        <v>9005</v>
      </c>
      <c r="C249" s="10">
        <f>SUMIF(C$12:C$198,B249,B$12:B$198)</f>
        <v>0</v>
      </c>
      <c r="F249" t="s">
        <v>9005</v>
      </c>
      <c r="G249" s="10">
        <f>SUMIF(G$12:G$198,F249,F$12:F$198)</f>
        <v>0</v>
      </c>
      <c r="J249" t="s">
        <v>9005</v>
      </c>
      <c r="K249" s="10">
        <f>SUMIF(K$12:K$198,J249,J$12:J$198)</f>
        <v>0</v>
      </c>
      <c r="N249" t="s">
        <v>9005</v>
      </c>
      <c r="O249" s="10">
        <f>SUMIF(O$12:O$198,N249,N$12:N$198)</f>
        <v>0</v>
      </c>
      <c r="R249" t="s">
        <v>9005</v>
      </c>
      <c r="S249" s="10">
        <f>SUMIF(S$12:S$198,R249,R$12:R$198)</f>
        <v>0</v>
      </c>
      <c r="V249" t="s">
        <v>9005</v>
      </c>
      <c r="W249" s="10">
        <f>SUMIF(W$12:W$198,V249,V$12:V$198)</f>
        <v>0</v>
      </c>
      <c r="Z249" t="s">
        <v>9005</v>
      </c>
      <c r="AA249" s="10">
        <f>SUMIF(AA$12:AA$198,Z249,Z$12:Z$198)</f>
        <v>0</v>
      </c>
    </row>
    <row r="250" spans="2:28" x14ac:dyDescent="0.25">
      <c r="B250" t="s">
        <v>8994</v>
      </c>
      <c r="C250" s="10">
        <f t="shared" ref="C250:C269" si="56">SUMIF(C$12:C$198,B250,B$12:B$198)</f>
        <v>0</v>
      </c>
      <c r="F250" t="s">
        <v>8994</v>
      </c>
      <c r="G250" s="10">
        <f t="shared" ref="G250:G269" si="57">SUMIF(G$12:G$198,F250,F$12:F$198)</f>
        <v>0</v>
      </c>
      <c r="J250" t="s">
        <v>8994</v>
      </c>
      <c r="K250" s="10">
        <f t="shared" ref="K250:K269" si="58">SUMIF(K$12:K$198,J250,J$12:J$198)</f>
        <v>0</v>
      </c>
      <c r="N250" t="s">
        <v>8994</v>
      </c>
      <c r="O250" s="10">
        <f t="shared" ref="O250:O269" si="59">SUMIF(O$12:O$198,N250,N$12:N$198)</f>
        <v>0</v>
      </c>
      <c r="R250" t="s">
        <v>8994</v>
      </c>
      <c r="S250" s="10">
        <f t="shared" ref="S250:S269" si="60">SUMIF(S$12:S$198,R250,R$12:R$198)</f>
        <v>0</v>
      </c>
      <c r="V250" t="s">
        <v>8994</v>
      </c>
      <c r="W250" s="10">
        <f t="shared" ref="W250:W269" si="61">SUMIF(W$12:W$198,V250,V$12:V$198)</f>
        <v>0</v>
      </c>
      <c r="Z250" t="s">
        <v>8994</v>
      </c>
      <c r="AA250" s="10">
        <f t="shared" ref="AA250:AA269" si="62">SUMIF(AA$12:AA$198,Z250,Z$12:Z$198)</f>
        <v>0</v>
      </c>
    </row>
    <row r="251" spans="2:28" x14ac:dyDescent="0.25">
      <c r="B251" s="8" t="s">
        <v>9016</v>
      </c>
      <c r="C251" s="76">
        <f t="shared" ref="C251:C265" si="63">SUMIF(C$12:C$198,B251,B$12:B$198)</f>
        <v>0</v>
      </c>
      <c r="F251" s="8" t="s">
        <v>9016</v>
      </c>
      <c r="G251" s="76">
        <f t="shared" ref="G251:G265" si="64">SUMIF(G$12:G$198,F251,F$12:F$198)</f>
        <v>0</v>
      </c>
      <c r="J251" s="8" t="s">
        <v>9016</v>
      </c>
      <c r="K251" s="76">
        <f t="shared" ref="K251:K265" si="65">SUMIF(K$12:K$198,J251,J$12:J$198)</f>
        <v>0</v>
      </c>
      <c r="N251" s="8" t="s">
        <v>9016</v>
      </c>
      <c r="O251" s="76">
        <f t="shared" ref="O251:O265" si="66">SUMIF(O$12:O$198,N251,N$12:N$198)</f>
        <v>0</v>
      </c>
      <c r="R251" s="8" t="s">
        <v>9016</v>
      </c>
      <c r="S251" s="76">
        <f t="shared" ref="S251:S265" si="67">SUMIF(S$12:S$198,R251,R$12:R$198)</f>
        <v>0</v>
      </c>
      <c r="V251" s="8" t="s">
        <v>9016</v>
      </c>
      <c r="W251" s="76">
        <f t="shared" ref="W251:W265" si="68">SUMIF(W$12:W$198,V251,V$12:V$198)</f>
        <v>0</v>
      </c>
      <c r="Z251" s="8" t="s">
        <v>9016</v>
      </c>
      <c r="AA251" s="76">
        <f t="shared" ref="AA251:AA265" si="69">SUMIF(AA$12:AA$198,Z251,Z$12:Z$198)</f>
        <v>0</v>
      </c>
    </row>
    <row r="252" spans="2:28" x14ac:dyDescent="0.25">
      <c r="B252" t="s">
        <v>9002</v>
      </c>
      <c r="C252" s="10">
        <f t="shared" si="63"/>
        <v>0</v>
      </c>
      <c r="F252" t="s">
        <v>9002</v>
      </c>
      <c r="G252" s="10">
        <f t="shared" si="64"/>
        <v>0</v>
      </c>
      <c r="J252" t="s">
        <v>9002</v>
      </c>
      <c r="K252" s="10">
        <f t="shared" si="65"/>
        <v>0</v>
      </c>
      <c r="N252" t="s">
        <v>9002</v>
      </c>
      <c r="O252" s="10">
        <f t="shared" si="66"/>
        <v>0</v>
      </c>
      <c r="R252" t="s">
        <v>9002</v>
      </c>
      <c r="S252" s="10">
        <f t="shared" si="67"/>
        <v>0</v>
      </c>
      <c r="V252" t="s">
        <v>9002</v>
      </c>
      <c r="W252" s="10">
        <f t="shared" si="68"/>
        <v>0</v>
      </c>
      <c r="Z252" t="s">
        <v>9002</v>
      </c>
      <c r="AA252" s="10">
        <f t="shared" si="69"/>
        <v>0</v>
      </c>
    </row>
    <row r="253" spans="2:28" x14ac:dyDescent="0.25">
      <c r="B253" t="s">
        <v>8999</v>
      </c>
      <c r="C253" s="10">
        <f t="shared" si="63"/>
        <v>0</v>
      </c>
      <c r="F253" t="s">
        <v>8999</v>
      </c>
      <c r="G253" s="10">
        <f t="shared" si="64"/>
        <v>0</v>
      </c>
      <c r="J253" t="s">
        <v>8999</v>
      </c>
      <c r="K253" s="10">
        <f t="shared" si="65"/>
        <v>0</v>
      </c>
      <c r="N253" t="s">
        <v>8999</v>
      </c>
      <c r="O253" s="10">
        <f t="shared" si="66"/>
        <v>0</v>
      </c>
      <c r="R253" t="s">
        <v>8999</v>
      </c>
      <c r="S253" s="10">
        <f t="shared" si="67"/>
        <v>0</v>
      </c>
      <c r="V253" t="s">
        <v>8999</v>
      </c>
      <c r="W253" s="10">
        <f t="shared" si="68"/>
        <v>0</v>
      </c>
      <c r="Z253" t="s">
        <v>8999</v>
      </c>
      <c r="AA253" s="10">
        <f t="shared" si="69"/>
        <v>0</v>
      </c>
    </row>
    <row r="254" spans="2:28" x14ac:dyDescent="0.25">
      <c r="B254" t="s">
        <v>9008</v>
      </c>
      <c r="C254" s="10">
        <f t="shared" si="63"/>
        <v>0</v>
      </c>
      <c r="F254" t="s">
        <v>9008</v>
      </c>
      <c r="G254" s="10">
        <f t="shared" si="64"/>
        <v>0</v>
      </c>
      <c r="J254" t="s">
        <v>9008</v>
      </c>
      <c r="K254" s="10">
        <f t="shared" si="65"/>
        <v>0</v>
      </c>
      <c r="N254" t="s">
        <v>9008</v>
      </c>
      <c r="O254" s="10">
        <f t="shared" si="66"/>
        <v>0</v>
      </c>
      <c r="R254" t="s">
        <v>9008</v>
      </c>
      <c r="S254" s="10">
        <f t="shared" si="67"/>
        <v>0</v>
      </c>
      <c r="V254" t="s">
        <v>9008</v>
      </c>
      <c r="W254" s="10">
        <f t="shared" si="68"/>
        <v>0</v>
      </c>
      <c r="Z254" t="s">
        <v>9008</v>
      </c>
      <c r="AA254" s="10">
        <f t="shared" si="69"/>
        <v>0</v>
      </c>
    </row>
    <row r="255" spans="2:28" x14ac:dyDescent="0.25">
      <c r="B255" t="s">
        <v>9009</v>
      </c>
      <c r="C255" s="10">
        <f t="shared" si="63"/>
        <v>0</v>
      </c>
      <c r="F255" t="s">
        <v>9009</v>
      </c>
      <c r="G255" s="10">
        <f t="shared" si="64"/>
        <v>0</v>
      </c>
      <c r="J255" t="s">
        <v>9009</v>
      </c>
      <c r="K255" s="10">
        <f t="shared" si="65"/>
        <v>0</v>
      </c>
      <c r="N255" t="s">
        <v>9009</v>
      </c>
      <c r="O255" s="10">
        <f t="shared" si="66"/>
        <v>0</v>
      </c>
      <c r="R255" t="s">
        <v>9009</v>
      </c>
      <c r="S255" s="10">
        <f t="shared" si="67"/>
        <v>0</v>
      </c>
      <c r="V255" t="s">
        <v>9009</v>
      </c>
      <c r="W255" s="10">
        <f t="shared" si="68"/>
        <v>0</v>
      </c>
      <c r="Z255" t="s">
        <v>9009</v>
      </c>
      <c r="AA255" s="10">
        <f t="shared" si="69"/>
        <v>0</v>
      </c>
    </row>
    <row r="256" spans="2:28" x14ac:dyDescent="0.25">
      <c r="B256" s="8" t="s">
        <v>9006</v>
      </c>
      <c r="C256" s="76">
        <f t="shared" si="63"/>
        <v>0</v>
      </c>
      <c r="F256" s="8" t="s">
        <v>9006</v>
      </c>
      <c r="G256" s="76">
        <f t="shared" si="64"/>
        <v>0</v>
      </c>
      <c r="J256" s="8" t="s">
        <v>9006</v>
      </c>
      <c r="K256" s="76">
        <f t="shared" si="65"/>
        <v>0</v>
      </c>
      <c r="N256" s="8" t="s">
        <v>9006</v>
      </c>
      <c r="O256" s="76">
        <f t="shared" si="66"/>
        <v>0</v>
      </c>
      <c r="R256" s="8" t="s">
        <v>9006</v>
      </c>
      <c r="S256" s="76">
        <f t="shared" si="67"/>
        <v>0</v>
      </c>
      <c r="V256" s="8" t="s">
        <v>9006</v>
      </c>
      <c r="W256" s="76">
        <f t="shared" si="68"/>
        <v>0</v>
      </c>
      <c r="Z256" s="8" t="s">
        <v>9006</v>
      </c>
      <c r="AA256" s="76">
        <f t="shared" si="69"/>
        <v>0</v>
      </c>
    </row>
    <row r="257" spans="2:27" x14ac:dyDescent="0.25">
      <c r="B257" t="s">
        <v>9003</v>
      </c>
      <c r="C257" s="10">
        <f t="shared" si="63"/>
        <v>0</v>
      </c>
      <c r="F257" t="s">
        <v>9003</v>
      </c>
      <c r="G257" s="10">
        <f t="shared" si="64"/>
        <v>0</v>
      </c>
      <c r="J257" t="s">
        <v>9003</v>
      </c>
      <c r="K257" s="10">
        <f t="shared" si="65"/>
        <v>0</v>
      </c>
      <c r="N257" t="s">
        <v>9003</v>
      </c>
      <c r="O257" s="10">
        <f t="shared" si="66"/>
        <v>0</v>
      </c>
      <c r="R257" t="s">
        <v>9003</v>
      </c>
      <c r="S257" s="10">
        <f t="shared" si="67"/>
        <v>0</v>
      </c>
      <c r="V257" t="s">
        <v>9003</v>
      </c>
      <c r="W257" s="10">
        <f t="shared" si="68"/>
        <v>0</v>
      </c>
      <c r="Z257" t="s">
        <v>9003</v>
      </c>
      <c r="AA257" s="10">
        <f t="shared" si="69"/>
        <v>0</v>
      </c>
    </row>
    <row r="258" spans="2:27" x14ac:dyDescent="0.25">
      <c r="B258" t="s">
        <v>9014</v>
      </c>
      <c r="C258" s="10">
        <f t="shared" si="63"/>
        <v>0</v>
      </c>
      <c r="F258" t="s">
        <v>9014</v>
      </c>
      <c r="G258" s="10">
        <f t="shared" si="64"/>
        <v>0</v>
      </c>
      <c r="J258" t="s">
        <v>9014</v>
      </c>
      <c r="K258" s="10">
        <f t="shared" si="65"/>
        <v>0</v>
      </c>
      <c r="N258" t="s">
        <v>9014</v>
      </c>
      <c r="O258" s="10">
        <f t="shared" si="66"/>
        <v>0</v>
      </c>
      <c r="R258" t="s">
        <v>9014</v>
      </c>
      <c r="S258" s="10">
        <f t="shared" si="67"/>
        <v>0</v>
      </c>
      <c r="V258" t="s">
        <v>9014</v>
      </c>
      <c r="W258" s="10">
        <f t="shared" si="68"/>
        <v>0</v>
      </c>
      <c r="Z258" t="s">
        <v>9014</v>
      </c>
      <c r="AA258" s="10">
        <f t="shared" si="69"/>
        <v>0</v>
      </c>
    </row>
    <row r="259" spans="2:27" x14ac:dyDescent="0.25">
      <c r="B259" t="s">
        <v>9017</v>
      </c>
      <c r="C259" s="10">
        <f t="shared" si="63"/>
        <v>0</v>
      </c>
      <c r="F259" t="s">
        <v>9017</v>
      </c>
      <c r="G259" s="10">
        <f t="shared" si="64"/>
        <v>0</v>
      </c>
      <c r="J259" t="s">
        <v>9017</v>
      </c>
      <c r="K259" s="10">
        <f t="shared" si="65"/>
        <v>0</v>
      </c>
      <c r="N259" t="s">
        <v>9017</v>
      </c>
      <c r="O259" s="10">
        <f t="shared" si="66"/>
        <v>0</v>
      </c>
      <c r="R259" t="s">
        <v>9017</v>
      </c>
      <c r="S259" s="10">
        <f t="shared" si="67"/>
        <v>0</v>
      </c>
      <c r="V259" t="s">
        <v>9017</v>
      </c>
      <c r="W259" s="10">
        <f t="shared" si="68"/>
        <v>0</v>
      </c>
      <c r="Z259" t="s">
        <v>9017</v>
      </c>
      <c r="AA259" s="10">
        <f t="shared" si="69"/>
        <v>0</v>
      </c>
    </row>
    <row r="260" spans="2:27" x14ac:dyDescent="0.25">
      <c r="B260" t="s">
        <v>9011</v>
      </c>
      <c r="C260" s="10">
        <f t="shared" si="63"/>
        <v>0</v>
      </c>
      <c r="F260" t="s">
        <v>9011</v>
      </c>
      <c r="G260" s="10">
        <f t="shared" si="64"/>
        <v>0</v>
      </c>
      <c r="J260" t="s">
        <v>9011</v>
      </c>
      <c r="K260" s="10">
        <f t="shared" si="65"/>
        <v>0</v>
      </c>
      <c r="N260" t="s">
        <v>9011</v>
      </c>
      <c r="O260" s="10">
        <f t="shared" si="66"/>
        <v>0</v>
      </c>
      <c r="R260" t="s">
        <v>9011</v>
      </c>
      <c r="S260" s="10">
        <f t="shared" si="67"/>
        <v>0</v>
      </c>
      <c r="V260" t="s">
        <v>9011</v>
      </c>
      <c r="W260" s="10">
        <f t="shared" si="68"/>
        <v>0</v>
      </c>
      <c r="Z260" t="s">
        <v>9011</v>
      </c>
      <c r="AA260" s="10">
        <f t="shared" si="69"/>
        <v>0</v>
      </c>
    </row>
    <row r="261" spans="2:27" x14ac:dyDescent="0.25">
      <c r="B261" s="8" t="s">
        <v>9004</v>
      </c>
      <c r="C261" s="76">
        <f t="shared" si="63"/>
        <v>0</v>
      </c>
      <c r="F261" s="8" t="s">
        <v>9004</v>
      </c>
      <c r="G261" s="76">
        <f t="shared" si="64"/>
        <v>0</v>
      </c>
      <c r="J261" s="8" t="s">
        <v>9004</v>
      </c>
      <c r="K261" s="76">
        <f t="shared" si="65"/>
        <v>0</v>
      </c>
      <c r="N261" s="8" t="s">
        <v>9004</v>
      </c>
      <c r="O261" s="76">
        <f t="shared" si="66"/>
        <v>0</v>
      </c>
      <c r="R261" s="8" t="s">
        <v>9004</v>
      </c>
      <c r="S261" s="76">
        <f t="shared" si="67"/>
        <v>0</v>
      </c>
      <c r="V261" s="8" t="s">
        <v>9004</v>
      </c>
      <c r="W261" s="76">
        <f t="shared" si="68"/>
        <v>0</v>
      </c>
      <c r="Z261" s="8" t="s">
        <v>9004</v>
      </c>
      <c r="AA261" s="76">
        <f t="shared" si="69"/>
        <v>0</v>
      </c>
    </row>
    <row r="262" spans="2:27" x14ac:dyDescent="0.25">
      <c r="B262" t="s">
        <v>9012</v>
      </c>
      <c r="C262" s="10">
        <f t="shared" si="63"/>
        <v>0</v>
      </c>
      <c r="F262" t="s">
        <v>9012</v>
      </c>
      <c r="G262" s="10">
        <f t="shared" si="64"/>
        <v>0</v>
      </c>
      <c r="J262" t="s">
        <v>9012</v>
      </c>
      <c r="K262" s="10">
        <f t="shared" si="65"/>
        <v>0</v>
      </c>
      <c r="N262" t="s">
        <v>9012</v>
      </c>
      <c r="O262" s="10">
        <f t="shared" si="66"/>
        <v>0</v>
      </c>
      <c r="R262" t="s">
        <v>9012</v>
      </c>
      <c r="S262" s="10">
        <f t="shared" si="67"/>
        <v>0</v>
      </c>
      <c r="V262" t="s">
        <v>9012</v>
      </c>
      <c r="W262" s="10">
        <f t="shared" si="68"/>
        <v>0</v>
      </c>
      <c r="Z262" t="s">
        <v>9012</v>
      </c>
      <c r="AA262" s="10">
        <f t="shared" si="69"/>
        <v>0</v>
      </c>
    </row>
    <row r="263" spans="2:27" x14ac:dyDescent="0.25">
      <c r="B263" t="s">
        <v>8998</v>
      </c>
      <c r="C263" s="10">
        <f t="shared" si="63"/>
        <v>0</v>
      </c>
      <c r="F263" t="s">
        <v>8998</v>
      </c>
      <c r="G263" s="10">
        <f t="shared" si="64"/>
        <v>0</v>
      </c>
      <c r="J263" t="s">
        <v>8998</v>
      </c>
      <c r="K263" s="10">
        <f t="shared" si="65"/>
        <v>0</v>
      </c>
      <c r="N263" t="s">
        <v>8998</v>
      </c>
      <c r="O263" s="10">
        <f t="shared" si="66"/>
        <v>0</v>
      </c>
      <c r="R263" t="s">
        <v>8998</v>
      </c>
      <c r="S263" s="10">
        <f t="shared" si="67"/>
        <v>0</v>
      </c>
      <c r="V263" t="s">
        <v>8998</v>
      </c>
      <c r="W263" s="10">
        <f t="shared" si="68"/>
        <v>0</v>
      </c>
      <c r="Z263" t="s">
        <v>8998</v>
      </c>
      <c r="AA263" s="10">
        <f t="shared" si="69"/>
        <v>0</v>
      </c>
    </row>
    <row r="264" spans="2:27" x14ac:dyDescent="0.25">
      <c r="B264" t="s">
        <v>8995</v>
      </c>
      <c r="C264" s="10">
        <f t="shared" si="63"/>
        <v>0</v>
      </c>
      <c r="F264" t="s">
        <v>8995</v>
      </c>
      <c r="G264" s="10">
        <f t="shared" si="64"/>
        <v>0</v>
      </c>
      <c r="J264" t="s">
        <v>8995</v>
      </c>
      <c r="K264" s="10">
        <f t="shared" si="65"/>
        <v>0</v>
      </c>
      <c r="N264" t="s">
        <v>8995</v>
      </c>
      <c r="O264" s="10">
        <f t="shared" si="66"/>
        <v>0</v>
      </c>
      <c r="R264" t="s">
        <v>8995</v>
      </c>
      <c r="S264" s="10">
        <f t="shared" si="67"/>
        <v>0</v>
      </c>
      <c r="V264" t="s">
        <v>8995</v>
      </c>
      <c r="W264" s="10">
        <f t="shared" si="68"/>
        <v>0</v>
      </c>
      <c r="Z264" t="s">
        <v>8995</v>
      </c>
      <c r="AA264" s="10">
        <f t="shared" si="69"/>
        <v>0</v>
      </c>
    </row>
    <row r="265" spans="2:27" x14ac:dyDescent="0.25">
      <c r="B265" t="s">
        <v>9001</v>
      </c>
      <c r="C265" s="10">
        <f t="shared" si="63"/>
        <v>0</v>
      </c>
      <c r="F265" t="s">
        <v>9001</v>
      </c>
      <c r="G265" s="10">
        <f t="shared" si="64"/>
        <v>0</v>
      </c>
      <c r="J265" t="s">
        <v>9001</v>
      </c>
      <c r="K265" s="10">
        <f t="shared" si="65"/>
        <v>0</v>
      </c>
      <c r="N265" t="s">
        <v>9001</v>
      </c>
      <c r="O265" s="10">
        <f t="shared" si="66"/>
        <v>0</v>
      </c>
      <c r="R265" t="s">
        <v>9001</v>
      </c>
      <c r="S265" s="10">
        <f t="shared" si="67"/>
        <v>0</v>
      </c>
      <c r="V265" t="s">
        <v>9001</v>
      </c>
      <c r="W265" s="10">
        <f t="shared" si="68"/>
        <v>0</v>
      </c>
      <c r="Z265" t="s">
        <v>9001</v>
      </c>
      <c r="AA265" s="10">
        <f t="shared" si="69"/>
        <v>0</v>
      </c>
    </row>
    <row r="266" spans="2:27" x14ac:dyDescent="0.25">
      <c r="B266" t="s">
        <v>8996</v>
      </c>
      <c r="C266" s="10">
        <f t="shared" si="56"/>
        <v>0</v>
      </c>
      <c r="F266" t="s">
        <v>8996</v>
      </c>
      <c r="G266" s="10">
        <f t="shared" si="57"/>
        <v>0</v>
      </c>
      <c r="J266" t="s">
        <v>8996</v>
      </c>
      <c r="K266" s="10">
        <f t="shared" si="58"/>
        <v>0</v>
      </c>
      <c r="N266" t="s">
        <v>8996</v>
      </c>
      <c r="O266" s="10">
        <f t="shared" si="59"/>
        <v>0</v>
      </c>
      <c r="R266" t="s">
        <v>8996</v>
      </c>
      <c r="S266" s="10">
        <f t="shared" si="60"/>
        <v>0</v>
      </c>
      <c r="V266" t="s">
        <v>8996</v>
      </c>
      <c r="W266" s="10">
        <f t="shared" si="61"/>
        <v>0</v>
      </c>
      <c r="Z266" t="s">
        <v>8996</v>
      </c>
      <c r="AA266" s="10">
        <f t="shared" si="62"/>
        <v>0</v>
      </c>
    </row>
    <row r="267" spans="2:27" x14ac:dyDescent="0.25">
      <c r="B267" t="s">
        <v>8997</v>
      </c>
      <c r="C267" s="10">
        <f t="shared" si="56"/>
        <v>0</v>
      </c>
      <c r="F267" t="s">
        <v>8997</v>
      </c>
      <c r="G267" s="10">
        <f t="shared" si="57"/>
        <v>0</v>
      </c>
      <c r="J267" t="s">
        <v>8997</v>
      </c>
      <c r="K267" s="10">
        <f t="shared" si="58"/>
        <v>0</v>
      </c>
      <c r="N267" t="s">
        <v>8997</v>
      </c>
      <c r="O267" s="10">
        <f t="shared" si="59"/>
        <v>0</v>
      </c>
      <c r="R267" t="s">
        <v>8997</v>
      </c>
      <c r="S267" s="10">
        <f t="shared" si="60"/>
        <v>0</v>
      </c>
      <c r="V267" t="s">
        <v>8997</v>
      </c>
      <c r="W267" s="10">
        <f t="shared" si="61"/>
        <v>0</v>
      </c>
      <c r="Z267" t="s">
        <v>8997</v>
      </c>
      <c r="AA267" s="10">
        <f t="shared" si="62"/>
        <v>0</v>
      </c>
    </row>
    <row r="268" spans="2:27" x14ac:dyDescent="0.25">
      <c r="B268" t="s">
        <v>9007</v>
      </c>
      <c r="C268" s="10">
        <f t="shared" si="56"/>
        <v>0</v>
      </c>
      <c r="F268" t="s">
        <v>9007</v>
      </c>
      <c r="G268" s="10">
        <f t="shared" si="57"/>
        <v>0</v>
      </c>
      <c r="J268" t="s">
        <v>9007</v>
      </c>
      <c r="K268" s="10">
        <f t="shared" si="58"/>
        <v>0</v>
      </c>
      <c r="N268" t="s">
        <v>9007</v>
      </c>
      <c r="O268" s="10">
        <f t="shared" si="59"/>
        <v>0</v>
      </c>
      <c r="R268" t="s">
        <v>9007</v>
      </c>
      <c r="S268" s="10">
        <f t="shared" si="60"/>
        <v>0</v>
      </c>
      <c r="V268" t="s">
        <v>9007</v>
      </c>
      <c r="W268" s="10">
        <f t="shared" si="61"/>
        <v>0</v>
      </c>
      <c r="Z268" t="s">
        <v>9007</v>
      </c>
      <c r="AA268" s="10">
        <f t="shared" si="62"/>
        <v>0</v>
      </c>
    </row>
    <row r="269" spans="2:27" x14ac:dyDescent="0.25">
      <c r="B269" t="s">
        <v>9010</v>
      </c>
      <c r="C269" s="10">
        <f t="shared" si="56"/>
        <v>0</v>
      </c>
      <c r="F269" t="s">
        <v>9010</v>
      </c>
      <c r="G269" s="10">
        <f t="shared" si="57"/>
        <v>0</v>
      </c>
      <c r="J269" t="s">
        <v>9010</v>
      </c>
      <c r="K269" s="10">
        <f t="shared" si="58"/>
        <v>0</v>
      </c>
      <c r="N269" t="s">
        <v>9010</v>
      </c>
      <c r="O269" s="10">
        <f t="shared" si="59"/>
        <v>0</v>
      </c>
      <c r="R269" t="s">
        <v>9010</v>
      </c>
      <c r="S269" s="10">
        <f t="shared" si="60"/>
        <v>0</v>
      </c>
      <c r="V269" t="s">
        <v>9010</v>
      </c>
      <c r="W269" s="10">
        <f t="shared" si="61"/>
        <v>0</v>
      </c>
      <c r="Z269" t="s">
        <v>9010</v>
      </c>
      <c r="AA269" s="10">
        <f t="shared" si="62"/>
        <v>0</v>
      </c>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EK269"/>
  <sheetViews>
    <sheetView topLeftCell="A13" workbookViewId="0">
      <selection activeCell="K160" sqref="K160"/>
    </sheetView>
  </sheetViews>
  <sheetFormatPr defaultRowHeight="15" x14ac:dyDescent="0.25"/>
  <cols>
    <col min="2" max="2" width="11.140625" bestFit="1" customWidth="1"/>
    <col min="3" max="3" width="34.28515625" customWidth="1"/>
    <col min="4" max="4" width="4.42578125" customWidth="1"/>
    <col min="6" max="6" width="11.140625" bestFit="1" customWidth="1"/>
    <col min="7" max="7" width="34.28515625" customWidth="1"/>
    <col min="8" max="8" width="4.42578125" customWidth="1"/>
    <col min="10" max="10" width="11.140625" bestFit="1" customWidth="1"/>
    <col min="11" max="11" width="34.28515625" customWidth="1"/>
    <col min="12" max="12" width="4.42578125" customWidth="1"/>
    <col min="14" max="14" width="11.140625" bestFit="1" customWidth="1"/>
    <col min="15" max="15" width="34.28515625" customWidth="1"/>
    <col min="16" max="16" width="4.42578125" customWidth="1"/>
    <col min="18" max="18" width="11.140625" bestFit="1" customWidth="1"/>
    <col min="19" max="19" width="34.28515625" customWidth="1"/>
    <col min="20" max="20" width="4.42578125" customWidth="1"/>
    <col min="22" max="22" width="11.140625" bestFit="1" customWidth="1"/>
    <col min="23" max="23" width="34" customWidth="1"/>
    <col min="24" max="24" width="4.42578125" customWidth="1"/>
    <col min="26" max="26" width="11.140625" bestFit="1" customWidth="1"/>
    <col min="27" max="27" width="34.28515625" customWidth="1"/>
    <col min="28" max="28" width="4.42578125" customWidth="1"/>
    <col min="30" max="30" width="11.140625" bestFit="1" customWidth="1"/>
    <col min="31" max="31" width="34.28515625" customWidth="1"/>
    <col min="32" max="32" width="4.42578125" customWidth="1"/>
    <col min="34" max="34" width="11.140625" bestFit="1" customWidth="1"/>
    <col min="35" max="35" width="34.28515625" customWidth="1"/>
    <col min="36" max="36" width="4.42578125" customWidth="1"/>
    <col min="38" max="38" width="11.140625" bestFit="1" customWidth="1"/>
    <col min="39" max="39" width="34.28515625" customWidth="1"/>
    <col min="40" max="40" width="4.42578125" customWidth="1"/>
    <col min="42" max="42" width="11.140625" bestFit="1" customWidth="1"/>
    <col min="43" max="43" width="34.28515625" customWidth="1"/>
    <col min="44" max="44" width="4.42578125" customWidth="1"/>
    <col min="46" max="46" width="11.140625" bestFit="1" customWidth="1"/>
    <col min="47" max="47" width="34.28515625" customWidth="1"/>
    <col min="48" max="48" width="4.42578125" customWidth="1"/>
    <col min="50" max="50" width="11.140625" bestFit="1" customWidth="1"/>
    <col min="51" max="51" width="34.28515625" customWidth="1"/>
    <col min="52" max="52" width="4.42578125" customWidth="1"/>
    <col min="54" max="54" width="11.140625" bestFit="1" customWidth="1"/>
    <col min="55" max="55" width="34.28515625" customWidth="1"/>
    <col min="56" max="56" width="4.42578125" customWidth="1"/>
    <col min="58" max="58" width="11.140625" bestFit="1" customWidth="1"/>
    <col min="59" max="59" width="34.28515625" customWidth="1"/>
    <col min="60" max="60" width="4.42578125" customWidth="1"/>
    <col min="62" max="62" width="11.140625" bestFit="1" customWidth="1"/>
    <col min="63" max="63" width="34.28515625" customWidth="1"/>
    <col min="64" max="64" width="4.42578125" customWidth="1"/>
    <col min="66" max="66" width="11.140625" bestFit="1" customWidth="1"/>
    <col min="67" max="67" width="34.28515625" customWidth="1"/>
    <col min="68" max="68" width="4.42578125" customWidth="1"/>
    <col min="70" max="70" width="11.140625" bestFit="1" customWidth="1"/>
    <col min="71" max="71" width="34.28515625" customWidth="1"/>
    <col min="72" max="72" width="4.42578125" customWidth="1"/>
    <col min="74" max="74" width="11.140625" bestFit="1" customWidth="1"/>
    <col min="75" max="75" width="34.28515625" customWidth="1"/>
    <col min="76" max="76" width="4.42578125" customWidth="1"/>
    <col min="78" max="78" width="11.140625" bestFit="1" customWidth="1"/>
    <col min="79" max="79" width="34.28515625" customWidth="1"/>
    <col min="80" max="80" width="4.42578125" customWidth="1"/>
    <col min="82" max="82" width="11.140625" bestFit="1" customWidth="1"/>
    <col min="83" max="83" width="34.28515625" customWidth="1"/>
    <col min="84" max="84" width="4.42578125" customWidth="1"/>
    <col min="86" max="86" width="11.140625" bestFit="1" customWidth="1"/>
    <col min="87" max="87" width="34.28515625" customWidth="1"/>
    <col min="88" max="88" width="4.42578125" customWidth="1"/>
    <col min="90" max="90" width="11.140625" bestFit="1" customWidth="1"/>
    <col min="91" max="91" width="34.28515625" customWidth="1"/>
    <col min="92" max="92" width="4.42578125" customWidth="1"/>
    <col min="94" max="94" width="11.140625" bestFit="1" customWidth="1"/>
    <col min="95" max="95" width="34.28515625" customWidth="1"/>
    <col min="96" max="96" width="4.42578125" customWidth="1"/>
    <col min="98" max="98" width="11.140625" bestFit="1" customWidth="1"/>
    <col min="99" max="99" width="34.28515625" customWidth="1"/>
    <col min="100" max="100" width="4.42578125" customWidth="1"/>
    <col min="102" max="102" width="11.140625" bestFit="1" customWidth="1"/>
    <col min="103" max="103" width="34.28515625" customWidth="1"/>
    <col min="104" max="104" width="4.42578125" customWidth="1"/>
    <col min="106" max="106" width="11.140625" bestFit="1" customWidth="1"/>
    <col min="107" max="107" width="34.28515625" customWidth="1"/>
    <col min="108" max="108" width="4.42578125" customWidth="1"/>
    <col min="110" max="110" width="11.140625" bestFit="1" customWidth="1"/>
    <col min="111" max="111" width="34.28515625" customWidth="1"/>
    <col min="112" max="112" width="4.42578125" customWidth="1"/>
    <col min="114" max="114" width="11.140625" bestFit="1" customWidth="1"/>
    <col min="115" max="115" width="34.28515625" customWidth="1"/>
    <col min="116" max="116" width="4.42578125" customWidth="1"/>
    <col min="118" max="118" width="11.140625" bestFit="1" customWidth="1"/>
    <col min="119" max="119" width="34.28515625" customWidth="1"/>
    <col min="120" max="120" width="4.42578125" customWidth="1"/>
    <col min="122" max="122" width="11.140625" bestFit="1" customWidth="1"/>
    <col min="123" max="123" width="34.28515625" customWidth="1"/>
    <col min="124" max="124" width="4.42578125" customWidth="1"/>
    <col min="126" max="126" width="11.140625" bestFit="1" customWidth="1"/>
    <col min="127" max="127" width="34.28515625" customWidth="1"/>
    <col min="128" max="128" width="4.42578125" customWidth="1"/>
    <col min="130" max="130" width="11.140625" bestFit="1" customWidth="1"/>
    <col min="131" max="131" width="34.28515625" customWidth="1"/>
    <col min="132" max="132" width="4.42578125" customWidth="1"/>
    <col min="134" max="134" width="11.140625" bestFit="1" customWidth="1"/>
    <col min="135" max="135" width="34.28515625" customWidth="1"/>
    <col min="136" max="136" width="4.42578125" customWidth="1"/>
    <col min="138" max="138" width="11.140625" bestFit="1" customWidth="1"/>
    <col min="139" max="139" width="34.28515625" customWidth="1"/>
    <col min="140" max="140" width="4.42578125" customWidth="1"/>
  </cols>
  <sheetData>
    <row r="1" spans="2:140" x14ac:dyDescent="0.25">
      <c r="B1" t="s">
        <v>3805</v>
      </c>
      <c r="C1" s="70" t="s">
        <v>9846</v>
      </c>
      <c r="F1" t="s">
        <v>3805</v>
      </c>
      <c r="G1" s="70" t="s">
        <v>9074</v>
      </c>
      <c r="J1" t="s">
        <v>3805</v>
      </c>
      <c r="K1" s="9" t="s">
        <v>8942</v>
      </c>
      <c r="N1" t="s">
        <v>3805</v>
      </c>
      <c r="O1" s="70" t="s">
        <v>8968</v>
      </c>
      <c r="R1" t="s">
        <v>3805</v>
      </c>
      <c r="S1" s="70" t="s">
        <v>8968</v>
      </c>
      <c r="V1" t="s">
        <v>3805</v>
      </c>
      <c r="W1" s="71" t="s">
        <v>4150</v>
      </c>
      <c r="Z1" t="s">
        <v>3805</v>
      </c>
      <c r="AA1" s="71" t="s">
        <v>4150</v>
      </c>
      <c r="AD1" t="s">
        <v>3805</v>
      </c>
      <c r="AE1" s="71" t="s">
        <v>4150</v>
      </c>
      <c r="AH1" t="s">
        <v>3805</v>
      </c>
      <c r="AI1" s="71" t="s">
        <v>4150</v>
      </c>
      <c r="AL1" t="s">
        <v>3805</v>
      </c>
      <c r="AM1" s="70" t="s">
        <v>8825</v>
      </c>
      <c r="AP1" t="s">
        <v>3805</v>
      </c>
      <c r="AQ1" s="70" t="s">
        <v>8825</v>
      </c>
      <c r="AT1" t="s">
        <v>3805</v>
      </c>
      <c r="AU1" s="2" t="s">
        <v>8710</v>
      </c>
      <c r="AX1" t="s">
        <v>3805</v>
      </c>
      <c r="AY1" s="2" t="s">
        <v>8710</v>
      </c>
      <c r="BB1" t="s">
        <v>3805</v>
      </c>
      <c r="BC1" s="71" t="s">
        <v>4150</v>
      </c>
      <c r="BF1" t="s">
        <v>3805</v>
      </c>
      <c r="BG1" s="71" t="s">
        <v>4150</v>
      </c>
      <c r="BJ1" t="s">
        <v>3805</v>
      </c>
      <c r="BK1" s="70" t="s">
        <v>3986</v>
      </c>
      <c r="BN1" t="s">
        <v>3805</v>
      </c>
      <c r="BO1" s="70" t="s">
        <v>3986</v>
      </c>
      <c r="BR1" t="s">
        <v>3805</v>
      </c>
      <c r="BS1" s="71" t="s">
        <v>8791</v>
      </c>
      <c r="BV1" t="s">
        <v>3805</v>
      </c>
      <c r="BW1" s="71" t="s">
        <v>8791</v>
      </c>
      <c r="BZ1" t="s">
        <v>3805</v>
      </c>
      <c r="CA1" s="70" t="s">
        <v>3986</v>
      </c>
      <c r="CD1" t="s">
        <v>3805</v>
      </c>
      <c r="CE1" s="70" t="s">
        <v>8825</v>
      </c>
      <c r="CH1" t="s">
        <v>3805</v>
      </c>
      <c r="CI1" s="70" t="s">
        <v>8825</v>
      </c>
      <c r="CL1" t="s">
        <v>3805</v>
      </c>
      <c r="CM1" s="9" t="s">
        <v>8792</v>
      </c>
      <c r="CP1" t="s">
        <v>3805</v>
      </c>
      <c r="CQ1" s="71" t="s">
        <v>8791</v>
      </c>
      <c r="CT1" t="s">
        <v>3805</v>
      </c>
      <c r="CU1" s="71" t="s">
        <v>4150</v>
      </c>
      <c r="CX1" t="s">
        <v>3805</v>
      </c>
      <c r="CY1" s="71" t="s">
        <v>4150</v>
      </c>
      <c r="DB1" t="s">
        <v>3805</v>
      </c>
      <c r="DC1" s="71" t="s">
        <v>4150</v>
      </c>
      <c r="DF1" t="s">
        <v>3805</v>
      </c>
      <c r="DG1" s="9" t="s">
        <v>8730</v>
      </c>
      <c r="DJ1" t="s">
        <v>3805</v>
      </c>
      <c r="DK1" s="2" t="s">
        <v>8710</v>
      </c>
      <c r="DN1" t="s">
        <v>3805</v>
      </c>
      <c r="DO1" s="70" t="s">
        <v>8629</v>
      </c>
      <c r="DR1" t="s">
        <v>3805</v>
      </c>
      <c r="DS1" s="2" t="s">
        <v>62</v>
      </c>
      <c r="DV1" t="s">
        <v>3805</v>
      </c>
      <c r="DW1" s="2" t="s">
        <v>40</v>
      </c>
      <c r="DZ1" t="s">
        <v>3805</v>
      </c>
      <c r="EA1" s="9" t="s">
        <v>4208</v>
      </c>
      <c r="ED1" t="s">
        <v>3805</v>
      </c>
      <c r="EE1" s="9" t="s">
        <v>4208</v>
      </c>
      <c r="EH1" t="s">
        <v>3805</v>
      </c>
      <c r="EI1" s="70"/>
    </row>
    <row r="2" spans="2:140" x14ac:dyDescent="0.25">
      <c r="C2" t="s">
        <v>9075</v>
      </c>
      <c r="G2" t="s">
        <v>9075</v>
      </c>
      <c r="K2" t="s">
        <v>8941</v>
      </c>
      <c r="O2" t="s">
        <v>8941</v>
      </c>
      <c r="S2" t="s">
        <v>8941</v>
      </c>
      <c r="W2" t="s">
        <v>4149</v>
      </c>
      <c r="AA2" t="s">
        <v>4149</v>
      </c>
      <c r="AE2" t="s">
        <v>8936</v>
      </c>
      <c r="AI2" t="s">
        <v>8936</v>
      </c>
      <c r="AM2" t="s">
        <v>8928</v>
      </c>
      <c r="AQ2" t="s">
        <v>8928</v>
      </c>
      <c r="AU2" t="s">
        <v>8908</v>
      </c>
      <c r="AY2" t="s">
        <v>8908</v>
      </c>
      <c r="BC2" t="s">
        <v>8897</v>
      </c>
      <c r="BG2" t="s">
        <v>8897</v>
      </c>
      <c r="BK2" t="s">
        <v>3985</v>
      </c>
      <c r="BO2" t="s">
        <v>3985</v>
      </c>
      <c r="BS2" t="s">
        <v>8875</v>
      </c>
      <c r="BW2" t="s">
        <v>8875</v>
      </c>
      <c r="CA2" t="s">
        <v>8874</v>
      </c>
      <c r="CE2" t="s">
        <v>8826</v>
      </c>
      <c r="CI2" t="s">
        <v>8826</v>
      </c>
      <c r="CM2" t="s">
        <v>8789</v>
      </c>
      <c r="CQ2" t="s">
        <v>8789</v>
      </c>
      <c r="CU2" t="s">
        <v>8759</v>
      </c>
      <c r="CY2" t="s">
        <v>8759</v>
      </c>
      <c r="DC2" t="s">
        <v>8711</v>
      </c>
      <c r="DG2" t="s">
        <v>8711</v>
      </c>
      <c r="DK2" t="s">
        <v>8708</v>
      </c>
      <c r="DO2" t="s">
        <v>8673</v>
      </c>
      <c r="DS2" t="s">
        <v>8593</v>
      </c>
      <c r="DW2" t="s">
        <v>8540</v>
      </c>
      <c r="EA2" t="s">
        <v>4209</v>
      </c>
      <c r="EE2" t="s">
        <v>4209</v>
      </c>
      <c r="EI2" t="s">
        <v>9019</v>
      </c>
    </row>
    <row r="3" spans="2:140" x14ac:dyDescent="0.25">
      <c r="C3" t="s">
        <v>8790</v>
      </c>
      <c r="G3" t="s">
        <v>4042</v>
      </c>
      <c r="K3" t="s">
        <v>8790</v>
      </c>
      <c r="O3" t="s">
        <v>4042</v>
      </c>
      <c r="S3" t="s">
        <v>8790</v>
      </c>
      <c r="W3" t="s">
        <v>8790</v>
      </c>
      <c r="AA3" t="s">
        <v>4042</v>
      </c>
      <c r="AE3" t="s">
        <v>8876</v>
      </c>
      <c r="AI3" t="s">
        <v>4042</v>
      </c>
      <c r="AM3" t="s">
        <v>8530</v>
      </c>
      <c r="AQ3" t="s">
        <v>8909</v>
      </c>
      <c r="AU3" t="s">
        <v>8530</v>
      </c>
      <c r="AY3" t="s">
        <v>8909</v>
      </c>
      <c r="BC3" t="s">
        <v>8902</v>
      </c>
      <c r="BG3" t="s">
        <v>4042</v>
      </c>
      <c r="BK3" t="s">
        <v>4035</v>
      </c>
      <c r="BO3" t="s">
        <v>4042</v>
      </c>
      <c r="BS3" t="s">
        <v>8876</v>
      </c>
      <c r="BW3" t="s">
        <v>4042</v>
      </c>
      <c r="CA3" t="s">
        <v>8873</v>
      </c>
      <c r="CE3" t="s">
        <v>8530</v>
      </c>
      <c r="CI3" t="s">
        <v>8827</v>
      </c>
      <c r="CM3" t="s">
        <v>8790</v>
      </c>
      <c r="CQ3" t="s">
        <v>4042</v>
      </c>
      <c r="CU3" t="s">
        <v>8530</v>
      </c>
      <c r="CY3" t="s">
        <v>8760</v>
      </c>
      <c r="DC3" t="s">
        <v>8790</v>
      </c>
      <c r="DG3" t="s">
        <v>8712</v>
      </c>
      <c r="DK3" t="s">
        <v>8709</v>
      </c>
      <c r="DO3" t="s">
        <v>4042</v>
      </c>
      <c r="DS3" t="s">
        <v>4042</v>
      </c>
      <c r="DW3" t="s">
        <v>8530</v>
      </c>
      <c r="EA3" t="s">
        <v>8530</v>
      </c>
      <c r="EE3" t="s">
        <v>4042</v>
      </c>
    </row>
    <row r="4" spans="2:140" x14ac:dyDescent="0.25">
      <c r="B4" s="17" t="s">
        <v>3794</v>
      </c>
      <c r="C4" s="74">
        <f>SUM(B13:B28)</f>
        <v>10</v>
      </c>
      <c r="D4" s="16"/>
      <c r="E4" s="20"/>
      <c r="F4" s="17" t="s">
        <v>3794</v>
      </c>
      <c r="G4" s="74">
        <f>SUM(F13:F28)</f>
        <v>7</v>
      </c>
      <c r="H4" s="16"/>
      <c r="J4" s="17" t="s">
        <v>3794</v>
      </c>
      <c r="K4" s="74">
        <f>SUM(J13:J28)</f>
        <v>10</v>
      </c>
      <c r="L4" s="16"/>
      <c r="M4" s="20"/>
      <c r="N4" s="17" t="s">
        <v>3794</v>
      </c>
      <c r="O4" s="74">
        <f>SUM(N13:N28)</f>
        <v>6</v>
      </c>
      <c r="P4" s="16"/>
      <c r="Q4" s="20"/>
      <c r="R4" s="17" t="s">
        <v>3794</v>
      </c>
      <c r="S4" s="74">
        <f>SUM(R13:R28)</f>
        <v>12</v>
      </c>
      <c r="T4" s="16"/>
      <c r="V4" s="17" t="s">
        <v>3794</v>
      </c>
      <c r="W4" s="74">
        <f>SUM(V13:V28)</f>
        <v>11</v>
      </c>
      <c r="X4" s="16"/>
      <c r="Y4" s="20"/>
      <c r="Z4" s="17" t="s">
        <v>3794</v>
      </c>
      <c r="AA4" s="74">
        <f>SUM(Z13:Z28)</f>
        <v>11</v>
      </c>
      <c r="AB4" s="16"/>
      <c r="AD4" s="17" t="s">
        <v>3794</v>
      </c>
      <c r="AE4" s="74">
        <f>SUM(AD13:AD28)</f>
        <v>5</v>
      </c>
      <c r="AF4" s="16"/>
      <c r="AG4" s="20"/>
      <c r="AH4" s="17" t="s">
        <v>3794</v>
      </c>
      <c r="AI4" s="74">
        <f>SUM(AH13:AH28)</f>
        <v>5</v>
      </c>
      <c r="AJ4" s="16"/>
      <c r="AL4" s="17" t="s">
        <v>3794</v>
      </c>
      <c r="AM4" s="74">
        <f>SUM(AL13:AL28)</f>
        <v>15</v>
      </c>
      <c r="AN4" s="16"/>
      <c r="AP4" s="17" t="s">
        <v>3794</v>
      </c>
      <c r="AQ4" s="74">
        <f>SUM(AP13:AP28)</f>
        <v>15</v>
      </c>
      <c r="AR4" s="16"/>
      <c r="AT4" s="17" t="s">
        <v>3794</v>
      </c>
      <c r="AU4" s="74">
        <f>SUM(AT13:AT28)</f>
        <v>12</v>
      </c>
      <c r="AV4" s="16"/>
      <c r="AW4" s="20"/>
      <c r="AX4" s="17" t="s">
        <v>3794</v>
      </c>
      <c r="AY4" s="74">
        <f>SUM(AX13:AX28)</f>
        <v>12</v>
      </c>
      <c r="AZ4" s="16"/>
      <c r="BB4" s="17" t="s">
        <v>3794</v>
      </c>
      <c r="BC4" s="74">
        <f>SUM(BB13:BB28)</f>
        <v>5</v>
      </c>
      <c r="BD4" s="16"/>
      <c r="BE4" s="20"/>
      <c r="BF4" s="17" t="s">
        <v>3794</v>
      </c>
      <c r="BG4" s="74">
        <f>SUM(BF13:BF28)</f>
        <v>12</v>
      </c>
      <c r="BH4" s="16"/>
      <c r="BJ4" s="17" t="s">
        <v>3794</v>
      </c>
      <c r="BK4" s="74">
        <f>SUM(BJ13:BJ28)</f>
        <v>13</v>
      </c>
      <c r="BL4" s="16"/>
      <c r="BM4" s="20"/>
      <c r="BN4" s="17" t="s">
        <v>3794</v>
      </c>
      <c r="BO4" s="74">
        <f>SUM(BN13:BN28)</f>
        <v>14</v>
      </c>
      <c r="BP4" s="16"/>
      <c r="BR4" s="17" t="s">
        <v>3794</v>
      </c>
      <c r="BS4" s="74">
        <f>SUM(BR13:BR28)</f>
        <v>5</v>
      </c>
      <c r="BT4" s="16"/>
      <c r="BU4" s="20"/>
      <c r="BV4" s="17" t="s">
        <v>3794</v>
      </c>
      <c r="BW4" s="74">
        <f>SUM(BV13:BV28)</f>
        <v>12</v>
      </c>
      <c r="BX4" s="16"/>
      <c r="BZ4" s="17" t="s">
        <v>3794</v>
      </c>
      <c r="CA4" s="74">
        <f>SUM(BZ13:BZ28)</f>
        <v>14</v>
      </c>
      <c r="CB4" s="16"/>
      <c r="CD4" s="17" t="s">
        <v>3794</v>
      </c>
      <c r="CE4" s="74">
        <f>SUM(CD13:CD28)</f>
        <v>14</v>
      </c>
      <c r="CF4" s="16"/>
      <c r="CG4" s="20"/>
      <c r="CH4" s="17" t="s">
        <v>3794</v>
      </c>
      <c r="CI4" s="74">
        <f>SUM(CH13:CH28)</f>
        <v>9</v>
      </c>
      <c r="CJ4" s="16"/>
      <c r="CL4" s="17" t="s">
        <v>3794</v>
      </c>
      <c r="CM4" s="74">
        <f>SUM(CL13:CL28)</f>
        <v>12</v>
      </c>
      <c r="CN4" s="16"/>
      <c r="CO4" s="20"/>
      <c r="CP4" s="17" t="s">
        <v>3794</v>
      </c>
      <c r="CQ4" s="74">
        <f>SUM(CP13:CP28)</f>
        <v>11</v>
      </c>
      <c r="CR4" s="16"/>
      <c r="CT4" s="17" t="s">
        <v>3794</v>
      </c>
      <c r="CU4" s="74">
        <f>SUM(CT13:CT28)</f>
        <v>10</v>
      </c>
      <c r="CV4" s="16"/>
      <c r="CW4" s="20"/>
      <c r="CX4" s="17" t="s">
        <v>3794</v>
      </c>
      <c r="CY4" s="74">
        <f>SUM(CX13:CX28)</f>
        <v>10</v>
      </c>
      <c r="CZ4" s="16"/>
      <c r="DB4" s="17" t="s">
        <v>3794</v>
      </c>
      <c r="DC4" s="74">
        <f>SUM(DB13:DB28)</f>
        <v>6</v>
      </c>
      <c r="DD4" s="16"/>
      <c r="DE4" s="20"/>
      <c r="DF4" s="17" t="s">
        <v>3794</v>
      </c>
      <c r="DG4" s="74">
        <f>SUM(DF13:DF28)</f>
        <v>12</v>
      </c>
      <c r="DH4" s="16"/>
      <c r="DJ4" s="17" t="s">
        <v>3794</v>
      </c>
      <c r="DK4" s="74">
        <f>SUM(DJ13:DJ28)</f>
        <v>10</v>
      </c>
      <c r="DL4" s="16"/>
      <c r="DN4" s="17" t="s">
        <v>3794</v>
      </c>
      <c r="DO4" s="74">
        <f>SUM(DN13:DN28)</f>
        <v>14</v>
      </c>
      <c r="DP4" s="16"/>
      <c r="DR4" s="17" t="s">
        <v>3794</v>
      </c>
      <c r="DS4" s="74">
        <f>SUM(DR13:DR28)</f>
        <v>7</v>
      </c>
      <c r="DT4" s="16"/>
      <c r="DV4" s="17" t="s">
        <v>3794</v>
      </c>
      <c r="DW4" s="74">
        <f>SUM(DV13:DV28)</f>
        <v>6</v>
      </c>
      <c r="DX4" s="16"/>
      <c r="DZ4" s="17" t="s">
        <v>3794</v>
      </c>
      <c r="EA4" s="74">
        <f>SUM(DZ13:DZ28)</f>
        <v>8</v>
      </c>
      <c r="EB4" s="16"/>
      <c r="EC4" s="20"/>
      <c r="ED4" s="17" t="s">
        <v>3794</v>
      </c>
      <c r="EE4" s="74">
        <f>SUM(ED13:ED28)</f>
        <v>8</v>
      </c>
      <c r="EF4" s="16"/>
      <c r="EH4" s="17" t="s">
        <v>3794</v>
      </c>
      <c r="EI4" s="74">
        <f>SUM(EH13:EH28)</f>
        <v>0</v>
      </c>
      <c r="EJ4" s="16"/>
    </row>
    <row r="5" spans="2:140" x14ac:dyDescent="0.25">
      <c r="B5" s="18" t="s">
        <v>3802</v>
      </c>
      <c r="C5" s="14">
        <f>SUM(B32:B46)</f>
        <v>9</v>
      </c>
      <c r="D5" s="14"/>
      <c r="E5" s="20"/>
      <c r="F5" s="18" t="s">
        <v>3802</v>
      </c>
      <c r="G5" s="14">
        <f>SUM(F32:F46)</f>
        <v>6</v>
      </c>
      <c r="H5" s="14"/>
      <c r="J5" s="18" t="s">
        <v>3802</v>
      </c>
      <c r="K5" s="14">
        <f>SUM(J32:J46)</f>
        <v>10</v>
      </c>
      <c r="L5" s="14"/>
      <c r="M5" s="20"/>
      <c r="N5" s="18" t="s">
        <v>3802</v>
      </c>
      <c r="O5" s="14">
        <f>SUM(N32:N46)</f>
        <v>8</v>
      </c>
      <c r="P5" s="14"/>
      <c r="Q5" s="20"/>
      <c r="R5" s="18" t="s">
        <v>3802</v>
      </c>
      <c r="S5" s="14">
        <f>SUM(R32:R46)</f>
        <v>8</v>
      </c>
      <c r="T5" s="14"/>
      <c r="V5" s="18" t="s">
        <v>3802</v>
      </c>
      <c r="W5" s="14">
        <f>SUM(V32:V46)</f>
        <v>3</v>
      </c>
      <c r="X5" s="14"/>
      <c r="Y5" s="20"/>
      <c r="Z5" s="18" t="s">
        <v>3802</v>
      </c>
      <c r="AA5" s="14">
        <f>SUM(Z32:Z46)</f>
        <v>3</v>
      </c>
      <c r="AB5" s="14"/>
      <c r="AD5" s="18" t="s">
        <v>3802</v>
      </c>
      <c r="AE5" s="14">
        <f>SUM(AD32:AD46)</f>
        <v>6</v>
      </c>
      <c r="AF5" s="14"/>
      <c r="AG5" s="20"/>
      <c r="AH5" s="18" t="s">
        <v>3802</v>
      </c>
      <c r="AI5" s="14">
        <f>SUM(AH32:AH46)</f>
        <v>6</v>
      </c>
      <c r="AJ5" s="14"/>
      <c r="AL5" s="18" t="s">
        <v>3802</v>
      </c>
      <c r="AM5" s="14">
        <f>SUM(AL32:AL46)</f>
        <v>5</v>
      </c>
      <c r="AN5" s="14"/>
      <c r="AP5" s="18" t="s">
        <v>3802</v>
      </c>
      <c r="AQ5" s="14">
        <f>SUM(AP32:AP46)</f>
        <v>5</v>
      </c>
      <c r="AR5" s="14"/>
      <c r="AT5" s="18" t="s">
        <v>3802</v>
      </c>
      <c r="AU5" s="14">
        <f>SUM(AT32:AT46)</f>
        <v>8</v>
      </c>
      <c r="AV5" s="14"/>
      <c r="AW5" s="20"/>
      <c r="AX5" s="18" t="s">
        <v>3802</v>
      </c>
      <c r="AY5" s="14">
        <f>SUM(AX32:AX46)</f>
        <v>8</v>
      </c>
      <c r="AZ5" s="14"/>
      <c r="BB5" s="18" t="s">
        <v>3802</v>
      </c>
      <c r="BC5" s="14">
        <f>SUM(BB32:BB46)</f>
        <v>5</v>
      </c>
      <c r="BD5" s="14"/>
      <c r="BE5" s="20"/>
      <c r="BF5" s="18" t="s">
        <v>3802</v>
      </c>
      <c r="BG5" s="14">
        <f>SUM(BF32:BF46)</f>
        <v>3</v>
      </c>
      <c r="BH5" s="14"/>
      <c r="BJ5" s="18" t="s">
        <v>3802</v>
      </c>
      <c r="BK5" s="14">
        <f>SUM(BJ32:BJ46)</f>
        <v>6</v>
      </c>
      <c r="BL5" s="14"/>
      <c r="BM5" s="20"/>
      <c r="BN5" s="18" t="s">
        <v>3802</v>
      </c>
      <c r="BO5" s="14">
        <f>SUM(BN32:BN46)</f>
        <v>7</v>
      </c>
      <c r="BP5" s="14"/>
      <c r="BR5" s="18" t="s">
        <v>3802</v>
      </c>
      <c r="BS5" s="14">
        <f>SUM(BR32:BR46)</f>
        <v>8</v>
      </c>
      <c r="BT5" s="14"/>
      <c r="BU5" s="20"/>
      <c r="BV5" s="18" t="s">
        <v>3802</v>
      </c>
      <c r="BW5" s="14">
        <f>SUM(BV32:BV46)</f>
        <v>4</v>
      </c>
      <c r="BX5" s="14"/>
      <c r="BZ5" s="18" t="s">
        <v>3802</v>
      </c>
      <c r="CA5" s="14">
        <f>SUM(BZ32:BZ46)</f>
        <v>4</v>
      </c>
      <c r="CB5" s="14"/>
      <c r="CD5" s="18" t="s">
        <v>3802</v>
      </c>
      <c r="CE5" s="14">
        <f>SUM(CD32:CD46)</f>
        <v>8</v>
      </c>
      <c r="CF5" s="14"/>
      <c r="CG5" s="20"/>
      <c r="CH5" s="18" t="s">
        <v>3802</v>
      </c>
      <c r="CI5" s="14">
        <f>SUM(CH32:CH46)</f>
        <v>10</v>
      </c>
      <c r="CJ5" s="14"/>
      <c r="CL5" s="18" t="s">
        <v>3802</v>
      </c>
      <c r="CM5" s="14">
        <f>SUM(CL32:CL46)</f>
        <v>5</v>
      </c>
      <c r="CN5" s="14"/>
      <c r="CO5" s="20"/>
      <c r="CP5" s="18" t="s">
        <v>3802</v>
      </c>
      <c r="CQ5" s="14">
        <f>SUM(CP32:CP46)</f>
        <v>3</v>
      </c>
      <c r="CR5" s="14"/>
      <c r="CT5" s="18" t="s">
        <v>3802</v>
      </c>
      <c r="CU5" s="14">
        <f>SUM(CT32:CT46)</f>
        <v>3</v>
      </c>
      <c r="CV5" s="14"/>
      <c r="CW5" s="20"/>
      <c r="CX5" s="18" t="s">
        <v>3802</v>
      </c>
      <c r="CY5" s="14">
        <f>SUM(CX32:CX46)</f>
        <v>3</v>
      </c>
      <c r="CZ5" s="14"/>
      <c r="DB5" s="18" t="s">
        <v>3802</v>
      </c>
      <c r="DC5" s="14">
        <f>SUM(DB32:DB46)</f>
        <v>3</v>
      </c>
      <c r="DD5" s="14"/>
      <c r="DE5" s="20"/>
      <c r="DF5" s="18" t="s">
        <v>3802</v>
      </c>
      <c r="DG5" s="14">
        <f>SUM(DF32:DF46)</f>
        <v>12</v>
      </c>
      <c r="DH5" s="14"/>
      <c r="DJ5" s="18" t="s">
        <v>3802</v>
      </c>
      <c r="DK5" s="14">
        <f>SUM(DJ32:DJ46)</f>
        <v>3</v>
      </c>
      <c r="DL5" s="14"/>
      <c r="DN5" s="18" t="s">
        <v>3802</v>
      </c>
      <c r="DO5" s="14">
        <f>SUM(DN32:DN46)</f>
        <v>4</v>
      </c>
      <c r="DP5" s="14"/>
      <c r="DR5" s="18" t="s">
        <v>3802</v>
      </c>
      <c r="DS5" s="14">
        <f>SUM(DR32:DR46)</f>
        <v>8</v>
      </c>
      <c r="DT5" s="14"/>
      <c r="DV5" s="18" t="s">
        <v>3802</v>
      </c>
      <c r="DW5" s="14">
        <f>SUM(DV32:DV46)</f>
        <v>8</v>
      </c>
      <c r="DX5" s="14"/>
      <c r="DZ5" s="18" t="s">
        <v>3802</v>
      </c>
      <c r="EA5" s="14">
        <f>SUM(DZ32:DZ46)</f>
        <v>8</v>
      </c>
      <c r="EB5" s="14"/>
      <c r="EC5" s="20"/>
      <c r="ED5" s="18" t="s">
        <v>3802</v>
      </c>
      <c r="EE5" s="14">
        <f>SUM(ED32:ED46)</f>
        <v>8</v>
      </c>
      <c r="EF5" s="14"/>
      <c r="EH5" s="18" t="s">
        <v>3802</v>
      </c>
      <c r="EI5" s="14">
        <f>SUM(EH32:EH46)</f>
        <v>0</v>
      </c>
      <c r="EJ5" s="14"/>
    </row>
    <row r="6" spans="2:140" x14ac:dyDescent="0.25">
      <c r="B6" s="13" t="s">
        <v>3803</v>
      </c>
      <c r="C6" s="15">
        <f>SUM(B50:B89)</f>
        <v>30</v>
      </c>
      <c r="D6" s="15"/>
      <c r="E6" s="20"/>
      <c r="F6" s="13" t="s">
        <v>3803</v>
      </c>
      <c r="G6" s="15">
        <f>SUM(F50:F89)</f>
        <v>30</v>
      </c>
      <c r="H6" s="15"/>
      <c r="J6" s="13" t="s">
        <v>3803</v>
      </c>
      <c r="K6" s="15">
        <f>SUM(J50:J89)</f>
        <v>30</v>
      </c>
      <c r="L6" s="15"/>
      <c r="M6" s="20"/>
      <c r="N6" s="13" t="s">
        <v>3803</v>
      </c>
      <c r="O6" s="15">
        <f>SUM(N50:N89)</f>
        <v>30</v>
      </c>
      <c r="P6" s="15"/>
      <c r="Q6" s="20"/>
      <c r="R6" s="13" t="s">
        <v>3803</v>
      </c>
      <c r="S6" s="15">
        <f>SUM(R50:R89)</f>
        <v>30</v>
      </c>
      <c r="T6" s="15"/>
      <c r="V6" s="13" t="s">
        <v>3803</v>
      </c>
      <c r="W6" s="15">
        <f>SUM(V50:V89)</f>
        <v>30</v>
      </c>
      <c r="X6" s="15"/>
      <c r="Y6" s="20"/>
      <c r="Z6" s="13" t="s">
        <v>3803</v>
      </c>
      <c r="AA6" s="15">
        <f>SUM(Z50:Z89)</f>
        <v>30</v>
      </c>
      <c r="AB6" s="15"/>
      <c r="AD6" s="13" t="s">
        <v>3803</v>
      </c>
      <c r="AE6" s="15">
        <f>SUM(AD50:AD89)</f>
        <v>30</v>
      </c>
      <c r="AF6" s="15"/>
      <c r="AG6" s="20"/>
      <c r="AH6" s="13" t="s">
        <v>3803</v>
      </c>
      <c r="AI6" s="15">
        <f>SUM(AH50:AH89)</f>
        <v>30</v>
      </c>
      <c r="AJ6" s="15"/>
      <c r="AL6" s="13" t="s">
        <v>3803</v>
      </c>
      <c r="AM6" s="15">
        <f>SUM(AL50:AL89)</f>
        <v>30</v>
      </c>
      <c r="AN6" s="15"/>
      <c r="AP6" s="13" t="s">
        <v>3803</v>
      </c>
      <c r="AQ6" s="15">
        <f>SUM(AP50:AP89)</f>
        <v>30</v>
      </c>
      <c r="AR6" s="15"/>
      <c r="AT6" s="13" t="s">
        <v>3803</v>
      </c>
      <c r="AU6" s="15">
        <f>SUM(AT50:AT89)</f>
        <v>30</v>
      </c>
      <c r="AV6" s="15"/>
      <c r="AW6" s="20"/>
      <c r="AX6" s="13" t="s">
        <v>3803</v>
      </c>
      <c r="AY6" s="15">
        <f>SUM(AX50:AX89)</f>
        <v>30</v>
      </c>
      <c r="AZ6" s="15"/>
      <c r="BB6" s="13" t="s">
        <v>3803</v>
      </c>
      <c r="BC6" s="15">
        <f>SUM(BB50:BB89)</f>
        <v>30</v>
      </c>
      <c r="BD6" s="15"/>
      <c r="BE6" s="20"/>
      <c r="BF6" s="13" t="s">
        <v>3803</v>
      </c>
      <c r="BG6" s="15">
        <f>SUM(BF50:BF89)</f>
        <v>30</v>
      </c>
      <c r="BH6" s="15"/>
      <c r="BJ6" s="13" t="s">
        <v>3803</v>
      </c>
      <c r="BK6" s="15">
        <f>SUM(BJ50:BJ89)</f>
        <v>30</v>
      </c>
      <c r="BL6" s="15"/>
      <c r="BM6" s="20"/>
      <c r="BN6" s="13" t="s">
        <v>3803</v>
      </c>
      <c r="BO6" s="15">
        <f>SUM(BN50:BN89)</f>
        <v>30</v>
      </c>
      <c r="BP6" s="15"/>
      <c r="BR6" s="13" t="s">
        <v>3803</v>
      </c>
      <c r="BS6" s="15">
        <f>SUM(BR50:BR89)</f>
        <v>30</v>
      </c>
      <c r="BT6" s="15"/>
      <c r="BU6" s="20"/>
      <c r="BV6" s="13" t="s">
        <v>3803</v>
      </c>
      <c r="BW6" s="15">
        <f>SUM(BV50:BV89)</f>
        <v>30</v>
      </c>
      <c r="BX6" s="15"/>
      <c r="BZ6" s="13" t="s">
        <v>3803</v>
      </c>
      <c r="CA6" s="15">
        <f>SUM(BZ50:BZ89)</f>
        <v>30</v>
      </c>
      <c r="CB6" s="15"/>
      <c r="CD6" s="13" t="s">
        <v>3803</v>
      </c>
      <c r="CE6" s="15">
        <f>SUM(CD50:CD89)</f>
        <v>30</v>
      </c>
      <c r="CF6" s="15"/>
      <c r="CG6" s="20"/>
      <c r="CH6" s="13" t="s">
        <v>3803</v>
      </c>
      <c r="CI6" s="15">
        <f>SUM(CH50:CH89)</f>
        <v>30</v>
      </c>
      <c r="CJ6" s="15"/>
      <c r="CL6" s="13" t="s">
        <v>3803</v>
      </c>
      <c r="CM6" s="15">
        <f>SUM(CL50:CL89)</f>
        <v>30</v>
      </c>
      <c r="CN6" s="15"/>
      <c r="CO6" s="20"/>
      <c r="CP6" s="13" t="s">
        <v>3803</v>
      </c>
      <c r="CQ6" s="15">
        <f>SUM(CP50:CP89)</f>
        <v>30</v>
      </c>
      <c r="CR6" s="15"/>
      <c r="CT6" s="13" t="s">
        <v>3803</v>
      </c>
      <c r="CU6" s="15">
        <f>SUM(CT50:CT89)</f>
        <v>30</v>
      </c>
      <c r="CV6" s="15"/>
      <c r="CW6" s="20"/>
      <c r="CX6" s="13" t="s">
        <v>3803</v>
      </c>
      <c r="CY6" s="15">
        <f>SUM(CX50:CX89)</f>
        <v>30</v>
      </c>
      <c r="CZ6" s="15"/>
      <c r="DB6" s="13" t="s">
        <v>3803</v>
      </c>
      <c r="DC6" s="15">
        <f>SUM(DB50:DB89)</f>
        <v>30</v>
      </c>
      <c r="DD6" s="15"/>
      <c r="DE6" s="20"/>
      <c r="DF6" s="13" t="s">
        <v>3803</v>
      </c>
      <c r="DG6" s="15">
        <f>SUM(DF50:DF89)</f>
        <v>30</v>
      </c>
      <c r="DH6" s="15"/>
      <c r="DJ6" s="13" t="s">
        <v>3803</v>
      </c>
      <c r="DK6" s="15">
        <f>SUM(DJ50:DJ89)</f>
        <v>30</v>
      </c>
      <c r="DL6" s="15"/>
      <c r="DN6" s="13" t="s">
        <v>3803</v>
      </c>
      <c r="DO6" s="15">
        <f>SUM(DN50:DN89)</f>
        <v>30</v>
      </c>
      <c r="DP6" s="15"/>
      <c r="DR6" s="13" t="s">
        <v>3803</v>
      </c>
      <c r="DS6" s="15">
        <f>SUM(DR50:DR89)</f>
        <v>30</v>
      </c>
      <c r="DT6" s="15"/>
      <c r="DV6" s="13" t="s">
        <v>3803</v>
      </c>
      <c r="DW6" s="15">
        <f>SUM(DV50:DV89)</f>
        <v>31</v>
      </c>
      <c r="DX6" s="15"/>
      <c r="DZ6" s="13" t="s">
        <v>3803</v>
      </c>
      <c r="EA6" s="15">
        <f>SUM(DZ50:DZ89)</f>
        <v>30</v>
      </c>
      <c r="EB6" s="15"/>
      <c r="EC6" s="20"/>
      <c r="ED6" s="13" t="s">
        <v>3803</v>
      </c>
      <c r="EE6" s="15">
        <f>SUM(ED50:ED89)</f>
        <v>30</v>
      </c>
      <c r="EF6" s="15"/>
      <c r="EH6" s="13" t="s">
        <v>3803</v>
      </c>
      <c r="EI6" s="15">
        <f>SUM(EH50:EH89)</f>
        <v>0</v>
      </c>
      <c r="EJ6" s="15"/>
    </row>
    <row r="7" spans="2:140" x14ac:dyDescent="0.25">
      <c r="B7" s="44" t="s">
        <v>3804</v>
      </c>
      <c r="C7" s="45">
        <f>SUM(B93:B132)</f>
        <v>30</v>
      </c>
      <c r="D7" s="45"/>
      <c r="E7" s="20"/>
      <c r="F7" s="44" t="s">
        <v>3804</v>
      </c>
      <c r="G7" s="45">
        <f>SUM(F93:F132)</f>
        <v>30</v>
      </c>
      <c r="H7" s="45"/>
      <c r="J7" s="44" t="s">
        <v>3804</v>
      </c>
      <c r="K7" s="45">
        <f>SUM(J93:J132)</f>
        <v>30</v>
      </c>
      <c r="L7" s="45"/>
      <c r="M7" s="20"/>
      <c r="N7" s="44" t="s">
        <v>3804</v>
      </c>
      <c r="O7" s="45">
        <f>SUM(N93:N132)</f>
        <v>30</v>
      </c>
      <c r="P7" s="45"/>
      <c r="Q7" s="20"/>
      <c r="R7" s="44" t="s">
        <v>3804</v>
      </c>
      <c r="S7" s="45">
        <f>SUM(R93:R132)</f>
        <v>30</v>
      </c>
      <c r="T7" s="45"/>
      <c r="V7" s="44" t="s">
        <v>3804</v>
      </c>
      <c r="W7" s="45">
        <f>SUM(V93:V132)</f>
        <v>30</v>
      </c>
      <c r="X7" s="45"/>
      <c r="Y7" s="20"/>
      <c r="Z7" s="44" t="s">
        <v>3804</v>
      </c>
      <c r="AA7" s="45">
        <f>SUM(Z93:Z132)</f>
        <v>30</v>
      </c>
      <c r="AB7" s="45"/>
      <c r="AD7" s="44" t="s">
        <v>3804</v>
      </c>
      <c r="AE7" s="45">
        <f>SUM(AD93:AD132)</f>
        <v>0</v>
      </c>
      <c r="AF7" s="45"/>
      <c r="AG7" s="20"/>
      <c r="AH7" s="44" t="s">
        <v>3804</v>
      </c>
      <c r="AI7" s="45">
        <f>SUM(AH93:AH132)</f>
        <v>0</v>
      </c>
      <c r="AJ7" s="45"/>
      <c r="AL7" s="44" t="s">
        <v>3804</v>
      </c>
      <c r="AM7" s="45">
        <f>SUM(AL93:AL132)</f>
        <v>30</v>
      </c>
      <c r="AN7" s="45"/>
      <c r="AP7" s="44" t="s">
        <v>3804</v>
      </c>
      <c r="AQ7" s="45">
        <f>SUM(AP93:AP132)</f>
        <v>30</v>
      </c>
      <c r="AR7" s="45"/>
      <c r="AT7" s="44" t="s">
        <v>3804</v>
      </c>
      <c r="AU7" s="45">
        <f>SUM(AT93:AT132)</f>
        <v>30</v>
      </c>
      <c r="AV7" s="45"/>
      <c r="AW7" s="20"/>
      <c r="AX7" s="44" t="s">
        <v>3804</v>
      </c>
      <c r="AY7" s="45">
        <f>SUM(AX93:AX132)</f>
        <v>30</v>
      </c>
      <c r="AZ7" s="45"/>
      <c r="BB7" s="44" t="s">
        <v>3804</v>
      </c>
      <c r="BC7" s="45">
        <f>SUM(BB93:BB132)</f>
        <v>30</v>
      </c>
      <c r="BD7" s="45"/>
      <c r="BE7" s="20"/>
      <c r="BF7" s="44" t="s">
        <v>3804</v>
      </c>
      <c r="BG7" s="45">
        <f>SUM(BF93:BF132)</f>
        <v>30</v>
      </c>
      <c r="BH7" s="45"/>
      <c r="BJ7" s="44" t="s">
        <v>3804</v>
      </c>
      <c r="BK7" s="45">
        <f>SUM(BJ93:BJ132)</f>
        <v>30</v>
      </c>
      <c r="BL7" s="45"/>
      <c r="BM7" s="20"/>
      <c r="BN7" s="44" t="s">
        <v>3804</v>
      </c>
      <c r="BO7" s="45">
        <f>SUM(BN93:BN132)</f>
        <v>30</v>
      </c>
      <c r="BP7" s="45"/>
      <c r="BR7" s="44" t="s">
        <v>3804</v>
      </c>
      <c r="BS7" s="45">
        <f>SUM(BR93:BR132)</f>
        <v>30</v>
      </c>
      <c r="BT7" s="45"/>
      <c r="BU7" s="20"/>
      <c r="BV7" s="44" t="s">
        <v>3804</v>
      </c>
      <c r="BW7" s="45">
        <f>SUM(BV93:BV132)</f>
        <v>30</v>
      </c>
      <c r="BX7" s="45"/>
      <c r="BZ7" s="44" t="s">
        <v>3804</v>
      </c>
      <c r="CA7" s="45">
        <f>SUM(BZ93:BZ132)</f>
        <v>30</v>
      </c>
      <c r="CB7" s="45"/>
      <c r="CD7" s="44" t="s">
        <v>3804</v>
      </c>
      <c r="CE7" s="45">
        <f>SUM(CD93:CD132)</f>
        <v>30</v>
      </c>
      <c r="CF7" s="45"/>
      <c r="CG7" s="20"/>
      <c r="CH7" s="44" t="s">
        <v>3804</v>
      </c>
      <c r="CI7" s="45">
        <f>SUM(CH93:CH132)</f>
        <v>30</v>
      </c>
      <c r="CJ7" s="45"/>
      <c r="CL7" s="44" t="s">
        <v>3804</v>
      </c>
      <c r="CM7" s="45">
        <f>SUM(CL93:CL132)</f>
        <v>30</v>
      </c>
      <c r="CN7" s="45"/>
      <c r="CO7" s="20"/>
      <c r="CP7" s="44" t="s">
        <v>3804</v>
      </c>
      <c r="CQ7" s="45">
        <f>SUM(CP93:CP132)</f>
        <v>30</v>
      </c>
      <c r="CR7" s="45"/>
      <c r="CT7" s="44" t="s">
        <v>3804</v>
      </c>
      <c r="CU7" s="45">
        <f>SUM(CT93:CT132)</f>
        <v>30</v>
      </c>
      <c r="CV7" s="45"/>
      <c r="CW7" s="20"/>
      <c r="CX7" s="44" t="s">
        <v>3804</v>
      </c>
      <c r="CY7" s="45">
        <f>SUM(CX93:CX132)</f>
        <v>30</v>
      </c>
      <c r="CZ7" s="45"/>
      <c r="DB7" s="44" t="s">
        <v>3804</v>
      </c>
      <c r="DC7" s="45">
        <f>SUM(DB93:DB132)</f>
        <v>30</v>
      </c>
      <c r="DD7" s="45"/>
      <c r="DE7" s="20"/>
      <c r="DF7" s="44" t="s">
        <v>3804</v>
      </c>
      <c r="DG7" s="45">
        <f>SUM(DF93:DF132)</f>
        <v>30</v>
      </c>
      <c r="DH7" s="45"/>
      <c r="DJ7" s="44" t="s">
        <v>3804</v>
      </c>
      <c r="DK7" s="45">
        <f>SUM(DJ93:DJ132)</f>
        <v>30</v>
      </c>
      <c r="DL7" s="45"/>
      <c r="DN7" s="44" t="s">
        <v>3804</v>
      </c>
      <c r="DO7" s="45">
        <f>SUM(DN93:DN132)</f>
        <v>30</v>
      </c>
      <c r="DP7" s="45"/>
      <c r="DR7" s="44" t="s">
        <v>3804</v>
      </c>
      <c r="DS7" s="45">
        <f>SUM(DR93:DR132)</f>
        <v>30</v>
      </c>
      <c r="DT7" s="45"/>
      <c r="DV7" s="44" t="s">
        <v>3804</v>
      </c>
      <c r="DW7" s="45">
        <f>SUM(DV93:DV132)</f>
        <v>31</v>
      </c>
      <c r="DX7" s="45"/>
      <c r="DZ7" s="44" t="s">
        <v>3804</v>
      </c>
      <c r="EA7" s="45">
        <f>SUM(DZ93:DZ132)</f>
        <v>30</v>
      </c>
      <c r="EB7" s="45"/>
      <c r="EC7" s="20"/>
      <c r="ED7" s="44" t="s">
        <v>3804</v>
      </c>
      <c r="EE7" s="45">
        <f>SUM(ED93:ED132)</f>
        <v>30</v>
      </c>
      <c r="EF7" s="45"/>
      <c r="EH7" s="44" t="s">
        <v>3804</v>
      </c>
      <c r="EI7" s="45">
        <f>SUM(EH93:EH132)</f>
        <v>0</v>
      </c>
      <c r="EJ7" s="45"/>
    </row>
    <row r="8" spans="2:140" x14ac:dyDescent="0.25">
      <c r="B8" s="30" t="s">
        <v>3811</v>
      </c>
      <c r="C8" s="31">
        <f>SUM(B136:B175)</f>
        <v>12</v>
      </c>
      <c r="D8" s="31"/>
      <c r="E8" s="20"/>
      <c r="F8" s="30" t="s">
        <v>3811</v>
      </c>
      <c r="G8" s="31">
        <f>SUM(F136:F175)</f>
        <v>30</v>
      </c>
      <c r="H8" s="31"/>
      <c r="J8" s="30" t="s">
        <v>3811</v>
      </c>
      <c r="K8" s="31">
        <f>SUM(J136:J175)</f>
        <v>30</v>
      </c>
      <c r="L8" s="31"/>
      <c r="M8" s="20"/>
      <c r="N8" s="30" t="s">
        <v>3811</v>
      </c>
      <c r="O8" s="31">
        <f>SUM(N136:N175)</f>
        <v>30</v>
      </c>
      <c r="P8" s="31"/>
      <c r="Q8" s="20"/>
      <c r="R8" s="30" t="s">
        <v>3811</v>
      </c>
      <c r="S8" s="31">
        <f>SUM(R136:R175)</f>
        <v>30</v>
      </c>
      <c r="T8" s="31"/>
      <c r="V8" s="30" t="s">
        <v>3811</v>
      </c>
      <c r="W8" s="31">
        <f>SUM(V136:V175)</f>
        <v>30</v>
      </c>
      <c r="X8" s="31"/>
      <c r="Y8" s="20"/>
      <c r="Z8" s="30" t="s">
        <v>3811</v>
      </c>
      <c r="AA8" s="31">
        <f>SUM(Z136:Z175)</f>
        <v>30</v>
      </c>
      <c r="AB8" s="31"/>
      <c r="AD8" s="30" t="s">
        <v>3811</v>
      </c>
      <c r="AE8" s="31">
        <f>SUM(AD136:AD175)</f>
        <v>20</v>
      </c>
      <c r="AF8" s="31"/>
      <c r="AG8" s="20"/>
      <c r="AH8" s="30" t="s">
        <v>3811</v>
      </c>
      <c r="AI8" s="31">
        <f>SUM(AH136:AH175)</f>
        <v>20</v>
      </c>
      <c r="AJ8" s="31"/>
      <c r="AL8" s="30" t="s">
        <v>3811</v>
      </c>
      <c r="AM8" s="31">
        <f>SUM(AL136:AL175)</f>
        <v>30</v>
      </c>
      <c r="AN8" s="31"/>
      <c r="AP8" s="30" t="s">
        <v>3811</v>
      </c>
      <c r="AQ8" s="31">
        <f>SUM(AP136:AP175)</f>
        <v>30</v>
      </c>
      <c r="AR8" s="31"/>
      <c r="AT8" s="30" t="s">
        <v>3811</v>
      </c>
      <c r="AU8" s="31">
        <f>SUM(AT136:AT175)</f>
        <v>30</v>
      </c>
      <c r="AV8" s="31"/>
      <c r="AW8" s="20"/>
      <c r="AX8" s="30" t="s">
        <v>3811</v>
      </c>
      <c r="AY8" s="31">
        <f>SUM(AX136:AX175)</f>
        <v>30</v>
      </c>
      <c r="AZ8" s="31"/>
      <c r="BB8" s="30" t="s">
        <v>3811</v>
      </c>
      <c r="BC8" s="31">
        <f>SUM(BB136:BB175)</f>
        <v>30</v>
      </c>
      <c r="BD8" s="31"/>
      <c r="BE8" s="20"/>
      <c r="BF8" s="30" t="s">
        <v>3811</v>
      </c>
      <c r="BG8" s="31">
        <f>SUM(BF136:BF175)</f>
        <v>30</v>
      </c>
      <c r="BH8" s="31"/>
      <c r="BJ8" s="30" t="s">
        <v>3811</v>
      </c>
      <c r="BK8" s="31">
        <f>SUM(BJ136:BJ175)</f>
        <v>30</v>
      </c>
      <c r="BL8" s="31"/>
      <c r="BM8" s="20"/>
      <c r="BN8" s="30" t="s">
        <v>3811</v>
      </c>
      <c r="BO8" s="31">
        <f>SUM(BN136:BN175)</f>
        <v>30</v>
      </c>
      <c r="BP8" s="31"/>
      <c r="BR8" s="30" t="s">
        <v>3811</v>
      </c>
      <c r="BS8" s="31">
        <f>SUM(BR136:BR175)</f>
        <v>29</v>
      </c>
      <c r="BT8" s="31"/>
      <c r="BU8" s="20"/>
      <c r="BV8" s="30" t="s">
        <v>3811</v>
      </c>
      <c r="BW8" s="31">
        <f>SUM(BV136:BV175)</f>
        <v>30</v>
      </c>
      <c r="BX8" s="31"/>
      <c r="BZ8" s="30" t="s">
        <v>3811</v>
      </c>
      <c r="CA8" s="31">
        <f>SUM(BZ136:BZ175)</f>
        <v>30</v>
      </c>
      <c r="CB8" s="31"/>
      <c r="CD8" s="30" t="s">
        <v>3811</v>
      </c>
      <c r="CE8" s="31">
        <f>SUM(CD136:CD175)</f>
        <v>30</v>
      </c>
      <c r="CF8" s="31"/>
      <c r="CG8" s="20"/>
      <c r="CH8" s="30" t="s">
        <v>3811</v>
      </c>
      <c r="CI8" s="31">
        <f>SUM(CH136:CH175)</f>
        <v>30</v>
      </c>
      <c r="CJ8" s="31"/>
      <c r="CL8" s="30" t="s">
        <v>3811</v>
      </c>
      <c r="CM8" s="31">
        <f>SUM(CL136:CL175)</f>
        <v>30</v>
      </c>
      <c r="CN8" s="31"/>
      <c r="CO8" s="20"/>
      <c r="CP8" s="30" t="s">
        <v>3811</v>
      </c>
      <c r="CQ8" s="31">
        <f>SUM(CP136:CP175)</f>
        <v>30</v>
      </c>
      <c r="CR8" s="31"/>
      <c r="CT8" s="30" t="s">
        <v>3811</v>
      </c>
      <c r="CU8" s="31">
        <f>SUM(CT136:CT175)</f>
        <v>30</v>
      </c>
      <c r="CV8" s="31"/>
      <c r="CW8" s="20"/>
      <c r="CX8" s="30" t="s">
        <v>3811</v>
      </c>
      <c r="CY8" s="31">
        <f>SUM(CX136:CX175)</f>
        <v>30</v>
      </c>
      <c r="CZ8" s="31"/>
      <c r="DB8" s="30" t="s">
        <v>3811</v>
      </c>
      <c r="DC8" s="31">
        <f>SUM(DB136:DB175)</f>
        <v>30</v>
      </c>
      <c r="DD8" s="31"/>
      <c r="DE8" s="20"/>
      <c r="DF8" s="30" t="s">
        <v>3811</v>
      </c>
      <c r="DG8" s="31">
        <f>SUM(DF136:DF175)</f>
        <v>30</v>
      </c>
      <c r="DH8" s="31"/>
      <c r="DJ8" s="30" t="s">
        <v>3811</v>
      </c>
      <c r="DK8" s="31">
        <f>SUM(DJ136:DJ175)</f>
        <v>30</v>
      </c>
      <c r="DL8" s="31"/>
      <c r="DN8" s="30" t="s">
        <v>3811</v>
      </c>
      <c r="DO8" s="31">
        <f>SUM(DN136:DN175)</f>
        <v>30</v>
      </c>
      <c r="DP8" s="31"/>
      <c r="DR8" s="30" t="s">
        <v>3811</v>
      </c>
      <c r="DS8" s="31">
        <f>SUM(DR136:DR175)</f>
        <v>25</v>
      </c>
      <c r="DT8" s="31"/>
      <c r="DV8" s="30" t="s">
        <v>3811</v>
      </c>
      <c r="DW8" s="31">
        <f>SUM(DV136:DV175)</f>
        <v>20</v>
      </c>
      <c r="DX8" s="31"/>
      <c r="DZ8" s="30" t="s">
        <v>3811</v>
      </c>
      <c r="EA8" s="31">
        <f>SUM(DZ136:DZ175)</f>
        <v>30</v>
      </c>
      <c r="EB8" s="31"/>
      <c r="EC8" s="20"/>
      <c r="ED8" s="30" t="s">
        <v>3811</v>
      </c>
      <c r="EE8" s="31">
        <f>SUM(ED136:ED175)</f>
        <v>30</v>
      </c>
      <c r="EF8" s="31"/>
      <c r="EH8" s="30" t="s">
        <v>3811</v>
      </c>
      <c r="EI8" s="31">
        <f>SUM(EH136:EH175)</f>
        <v>0</v>
      </c>
      <c r="EJ8" s="31"/>
    </row>
    <row r="9" spans="2:140" x14ac:dyDescent="0.25">
      <c r="B9" s="11" t="s">
        <v>3810</v>
      </c>
      <c r="C9" s="32">
        <f>SUM(B179:B198)</f>
        <v>0</v>
      </c>
      <c r="D9" s="32"/>
      <c r="E9" s="20"/>
      <c r="F9" s="11" t="s">
        <v>3810</v>
      </c>
      <c r="G9" s="32">
        <f>SUM(F179:F198)</f>
        <v>0</v>
      </c>
      <c r="H9" s="32"/>
      <c r="J9" s="11" t="s">
        <v>3810</v>
      </c>
      <c r="K9" s="32">
        <f>SUM(J179:J198)</f>
        <v>10</v>
      </c>
      <c r="L9" s="32"/>
      <c r="M9" s="20"/>
      <c r="N9" s="11" t="s">
        <v>3810</v>
      </c>
      <c r="O9" s="32">
        <f>SUM(N179:N198)</f>
        <v>0</v>
      </c>
      <c r="P9" s="32"/>
      <c r="Q9" s="20"/>
      <c r="R9" s="11" t="s">
        <v>3810</v>
      </c>
      <c r="S9" s="32">
        <f>SUM(R179:R198)</f>
        <v>10</v>
      </c>
      <c r="T9" s="32"/>
      <c r="V9" s="11" t="s">
        <v>3810</v>
      </c>
      <c r="W9" s="32">
        <f>SUM(V179:V198)</f>
        <v>10</v>
      </c>
      <c r="X9" s="32"/>
      <c r="Y9" s="20"/>
      <c r="Z9" s="11" t="s">
        <v>3810</v>
      </c>
      <c r="AA9" s="32">
        <f>SUM(Z179:Z198)</f>
        <v>10</v>
      </c>
      <c r="AB9" s="32"/>
      <c r="AD9" s="11" t="s">
        <v>3810</v>
      </c>
      <c r="AE9" s="32">
        <f>SUM(AD179:AD198)</f>
        <v>0</v>
      </c>
      <c r="AF9" s="32"/>
      <c r="AG9" s="20"/>
      <c r="AH9" s="11" t="s">
        <v>3810</v>
      </c>
      <c r="AI9" s="32">
        <f>SUM(AH179:AH198)</f>
        <v>0</v>
      </c>
      <c r="AJ9" s="32"/>
      <c r="AL9" s="11" t="s">
        <v>3810</v>
      </c>
      <c r="AM9" s="32">
        <f>SUM(AL179:AL198)</f>
        <v>0</v>
      </c>
      <c r="AN9" s="32"/>
      <c r="AP9" s="11" t="s">
        <v>3810</v>
      </c>
      <c r="AQ9" s="32">
        <f>SUM(AP179:AP198)</f>
        <v>10</v>
      </c>
      <c r="AR9" s="32"/>
      <c r="AT9" s="11" t="s">
        <v>3810</v>
      </c>
      <c r="AU9" s="32">
        <f>SUM(AT179:AT198)</f>
        <v>0</v>
      </c>
      <c r="AV9" s="32"/>
      <c r="AW9" s="20"/>
      <c r="AX9" s="11" t="s">
        <v>3810</v>
      </c>
      <c r="AY9" s="32">
        <f>SUM(AX179:AX198)</f>
        <v>0</v>
      </c>
      <c r="AZ9" s="32"/>
      <c r="BB9" s="11" t="s">
        <v>3810</v>
      </c>
      <c r="BC9" s="32">
        <f>SUM(BB179:BB198)</f>
        <v>10</v>
      </c>
      <c r="BD9" s="32"/>
      <c r="BE9" s="20"/>
      <c r="BF9" s="11" t="s">
        <v>3810</v>
      </c>
      <c r="BG9" s="32">
        <f>SUM(BF179:BF198)</f>
        <v>0</v>
      </c>
      <c r="BH9" s="32"/>
      <c r="BJ9" s="11" t="s">
        <v>3810</v>
      </c>
      <c r="BK9" s="32">
        <f>SUM(BJ179:BJ198)</f>
        <v>10</v>
      </c>
      <c r="BL9" s="32"/>
      <c r="BM9" s="20"/>
      <c r="BN9" s="11" t="s">
        <v>3810</v>
      </c>
      <c r="BO9" s="32">
        <f>SUM(BN179:BN198)</f>
        <v>0</v>
      </c>
      <c r="BP9" s="32"/>
      <c r="BR9" s="11" t="s">
        <v>3810</v>
      </c>
      <c r="BS9" s="32">
        <f>SUM(BR179:BR198)</f>
        <v>10</v>
      </c>
      <c r="BT9" s="32"/>
      <c r="BU9" s="20"/>
      <c r="BV9" s="11" t="s">
        <v>3810</v>
      </c>
      <c r="BW9" s="32">
        <f>SUM(BV179:BV198)</f>
        <v>0</v>
      </c>
      <c r="BX9" s="32"/>
      <c r="BZ9" s="11" t="s">
        <v>3810</v>
      </c>
      <c r="CA9" s="32">
        <f>SUM(BZ179:BZ198)</f>
        <v>10</v>
      </c>
      <c r="CB9" s="32"/>
      <c r="CD9" s="11" t="s">
        <v>3810</v>
      </c>
      <c r="CE9" s="32">
        <f>SUM(CD179:CD198)</f>
        <v>0</v>
      </c>
      <c r="CF9" s="32"/>
      <c r="CG9" s="20"/>
      <c r="CH9" s="11" t="s">
        <v>3810</v>
      </c>
      <c r="CI9" s="32">
        <f>SUM(CH179:CH198)</f>
        <v>10</v>
      </c>
      <c r="CJ9" s="32"/>
      <c r="CL9" s="11" t="s">
        <v>3810</v>
      </c>
      <c r="CM9" s="32">
        <f>SUM(CL179:CL198)</f>
        <v>0</v>
      </c>
      <c r="CN9" s="32"/>
      <c r="CO9" s="20"/>
      <c r="CP9" s="11" t="s">
        <v>3810</v>
      </c>
      <c r="CQ9" s="32">
        <f>SUM(CP179:CP198)</f>
        <v>0</v>
      </c>
      <c r="CR9" s="32"/>
      <c r="CT9" s="11" t="s">
        <v>3810</v>
      </c>
      <c r="CU9" s="32">
        <f>SUM(CT179:CT198)</f>
        <v>0</v>
      </c>
      <c r="CV9" s="32"/>
      <c r="CW9" s="20"/>
      <c r="CX9" s="11" t="s">
        <v>3810</v>
      </c>
      <c r="CY9" s="32">
        <f>SUM(CX179:CX198)</f>
        <v>10</v>
      </c>
      <c r="CZ9" s="32"/>
      <c r="DB9" s="11" t="s">
        <v>3810</v>
      </c>
      <c r="DC9" s="32">
        <f>SUM(DB179:DB198)</f>
        <v>10</v>
      </c>
      <c r="DD9" s="32"/>
      <c r="DE9" s="20"/>
      <c r="DF9" s="11" t="s">
        <v>3810</v>
      </c>
      <c r="DG9" s="32">
        <f>SUM(DF179:DF198)</f>
        <v>0</v>
      </c>
      <c r="DH9" s="32"/>
      <c r="DJ9" s="11" t="s">
        <v>3810</v>
      </c>
      <c r="DK9" s="32">
        <f>SUM(DJ179:DJ198)</f>
        <v>0</v>
      </c>
      <c r="DL9" s="32"/>
      <c r="DN9" s="11" t="s">
        <v>3810</v>
      </c>
      <c r="DO9" s="32">
        <f>SUM(DN179:DN198)</f>
        <v>0</v>
      </c>
      <c r="DP9" s="32"/>
      <c r="DR9" s="11" t="s">
        <v>3810</v>
      </c>
      <c r="DS9" s="32">
        <f>SUM(DR179:DR198)</f>
        <v>0</v>
      </c>
      <c r="DT9" s="32"/>
      <c r="DV9" s="11" t="s">
        <v>3810</v>
      </c>
      <c r="DW9" s="32">
        <f>SUM(DV179:DV198)</f>
        <v>0</v>
      </c>
      <c r="DX9" s="32"/>
      <c r="DZ9" s="11" t="s">
        <v>3810</v>
      </c>
      <c r="EA9" s="32">
        <f>SUM(DZ179:DZ198)</f>
        <v>10</v>
      </c>
      <c r="EB9" s="32"/>
      <c r="EC9" s="20"/>
      <c r="ED9" s="11" t="s">
        <v>3810</v>
      </c>
      <c r="EE9" s="32">
        <f>SUM(ED179:ED198)</f>
        <v>10</v>
      </c>
      <c r="EF9" s="32"/>
      <c r="EH9" s="11" t="s">
        <v>3810</v>
      </c>
      <c r="EI9" s="32">
        <f>SUM(EH179:EH198)</f>
        <v>0</v>
      </c>
      <c r="EJ9" s="32"/>
    </row>
    <row r="10" spans="2:140" x14ac:dyDescent="0.25">
      <c r="C10" s="87" t="str">
        <f>SUM(B50:B89)+SUM(B93:B132)+SUM(B32:B46)&amp;" deck count"</f>
        <v>69 deck count</v>
      </c>
      <c r="D10" s="21"/>
      <c r="G10" s="87" t="str">
        <f>SUM(F50:F89)+SUM(F93:F132)+SUM(F32:F46)&amp;" deck count"</f>
        <v>66 deck count</v>
      </c>
      <c r="H10" s="21"/>
      <c r="K10" s="87" t="str">
        <f>SUM(J50:J89)+SUM(J93:J132)+SUM(J32:J46)&amp;" deck count"</f>
        <v>70 deck count</v>
      </c>
      <c r="L10" s="21"/>
      <c r="O10" s="87" t="str">
        <f>SUM(N50:N89)+SUM(N93:N132)+SUM(N32:N46)&amp;" deck count"</f>
        <v>68 deck count</v>
      </c>
      <c r="P10" s="21"/>
      <c r="S10" s="87" t="str">
        <f>SUM(R50:R89)+SUM(R93:R132)+SUM(R32:R46)&amp;" deck count"</f>
        <v>68 deck count</v>
      </c>
      <c r="T10" s="21"/>
      <c r="W10" s="87" t="str">
        <f>SUM(V50:V89)+SUM(V93:V132)+SUM(V32:V46)&amp;" deck count"</f>
        <v>63 deck count</v>
      </c>
      <c r="X10" s="21"/>
      <c r="AA10" s="87" t="str">
        <f>SUM(Z50:Z89)+SUM(Z93:Z132)+SUM(Z32:Z46)&amp;" deck count"</f>
        <v>63 deck count</v>
      </c>
      <c r="AB10" s="21"/>
      <c r="AE10" s="87" t="str">
        <f>SUM(AD50:AD89)+SUM(AD93:AD132)+SUM(AD32:AD46)&amp;" deck count"</f>
        <v>36 deck count</v>
      </c>
      <c r="AF10" s="21"/>
      <c r="AI10" s="87" t="str">
        <f>SUM(AH50:AH89)+SUM(AH93:AH132)+SUM(AH32:AH46)&amp;" deck count"</f>
        <v>36 deck count</v>
      </c>
      <c r="AJ10" s="21"/>
      <c r="AM10" s="87" t="str">
        <f>SUM(AL50:AL89)+SUM(AL93:AL132)+SUM(AL32:AL46)&amp;" deck count"</f>
        <v>65 deck count</v>
      </c>
      <c r="AN10" s="21"/>
      <c r="AQ10" s="87" t="str">
        <f>SUM(AP50:AP89)+SUM(AP93:AP132)+SUM(AP32:AP46)&amp;" deck count"</f>
        <v>65 deck count</v>
      </c>
      <c r="AR10" s="21"/>
      <c r="AU10" s="87" t="str">
        <f>SUM(AT50:AT89)+SUM(AT93:AT132)+SUM(AT32:AT46)&amp;" deck count"</f>
        <v>68 deck count</v>
      </c>
      <c r="AV10" s="21"/>
      <c r="AY10" s="87" t="str">
        <f>SUM(AX50:AX89)+SUM(AX93:AX132)+SUM(AX32:AX46)&amp;" deck count"</f>
        <v>68 deck count</v>
      </c>
      <c r="AZ10" s="21"/>
      <c r="BC10" s="87" t="str">
        <f>SUM(BB50:BB89)+SUM(BB93:BB132)+SUM(BB32:BB46)&amp;" deck count"</f>
        <v>65 deck count</v>
      </c>
      <c r="BD10" s="21"/>
      <c r="BG10" s="87" t="str">
        <f>SUM(BF50:BF89)+SUM(BF93:BF132)+SUM(BF32:BF46)&amp;" deck count"</f>
        <v>63 deck count</v>
      </c>
      <c r="BH10" s="21"/>
      <c r="BK10" s="87" t="str">
        <f>SUM(BJ50:BJ89)+SUM(BJ93:BJ132)+SUM(BJ32:BJ46)&amp;" deck count"</f>
        <v>66 deck count</v>
      </c>
      <c r="BL10" s="21"/>
      <c r="BO10" s="87" t="str">
        <f>SUM(BN50:BN89)+SUM(BN93:BN132)+SUM(BN32:BN46)&amp;" deck count"</f>
        <v>67 deck count</v>
      </c>
      <c r="BP10" s="21"/>
      <c r="BS10" s="87" t="str">
        <f>SUM(BR50:BR89)+SUM(BR93:BR132)+SUM(BR32:BR46)&amp;" deck count"</f>
        <v>68 deck count</v>
      </c>
      <c r="BT10" s="21"/>
      <c r="BW10" s="87" t="str">
        <f>SUM(BV50:BV89)+SUM(BV93:BV132)+SUM(BV32:BV46)&amp;" deck count"</f>
        <v>64 deck count</v>
      </c>
      <c r="BX10" s="21"/>
      <c r="CA10" s="87" t="str">
        <f>SUM(BZ50:BZ89)+SUM(BZ93:BZ132)+SUM(BZ32:BZ46)&amp;" deck count"</f>
        <v>64 deck count</v>
      </c>
      <c r="CB10" s="21"/>
      <c r="CE10" s="87" t="str">
        <f>SUM(CD50:CD89)+SUM(CD93:CD132)+SUM(CD32:CD46)&amp;" deck count"</f>
        <v>68 deck count</v>
      </c>
      <c r="CF10" s="21"/>
      <c r="CI10" s="87" t="str">
        <f>SUM(CH50:CH89)+SUM(CH93:CH132)+SUM(CH32:CH46)&amp;" deck count"</f>
        <v>70 deck count</v>
      </c>
      <c r="CJ10" s="21"/>
      <c r="CM10" s="87" t="str">
        <f>SUM(CL50:CL89)+SUM(CL93:CL132)+SUM(CL32:CL46)&amp;" deck count"</f>
        <v>65 deck count</v>
      </c>
      <c r="CN10" s="21"/>
      <c r="CQ10" s="87" t="str">
        <f>SUM(CP50:CP89)+SUM(CP93:CP132)+SUM(CP32:CP46)&amp;" deck count"</f>
        <v>63 deck count</v>
      </c>
      <c r="CR10" s="21"/>
      <c r="CU10" s="87" t="str">
        <f>SUM(CT50:CT89)+SUM(CT93:CT132)+SUM(CT32:CT46)&amp;" deck count"</f>
        <v>63 deck count</v>
      </c>
      <c r="CV10" s="21"/>
      <c r="CY10" s="87" t="str">
        <f>SUM(CX50:CX89)+SUM(CX93:CX132)+SUM(CX32:CX46)&amp;" deck count"</f>
        <v>63 deck count</v>
      </c>
      <c r="CZ10" s="21"/>
      <c r="DC10" s="87" t="str">
        <f>SUM(DB50:DB89)+SUM(DB93:DB132)+SUM(DB32:DB46)&amp;" deck count"</f>
        <v>63 deck count</v>
      </c>
      <c r="DD10" s="21"/>
      <c r="DE10" s="20"/>
      <c r="DG10" s="87" t="str">
        <f>SUM(DF50:DF89)+SUM(DF93:DF132)+SUM(DF32:DF46)&amp;" deck count"</f>
        <v>72 deck count</v>
      </c>
      <c r="DH10" s="21"/>
      <c r="DK10" s="87" t="str">
        <f>SUM(DJ50:DJ89)+SUM(DJ93:DJ132)+SUM(DJ32:DJ46)&amp;" deck count"</f>
        <v>63 deck count</v>
      </c>
      <c r="DL10" s="21"/>
      <c r="DO10" s="87" t="str">
        <f>SUM(DN50:DN89)+SUM(DN93:DN132)+SUM(DN32:DN46)&amp;" deck count"</f>
        <v>64 deck count</v>
      </c>
      <c r="DP10" s="21"/>
      <c r="DS10" s="87" t="str">
        <f>SUM(DR50:DR89)+SUM(DR93:DR132)+SUM(DR32:DR46)&amp;" deck count"</f>
        <v>68 deck count</v>
      </c>
      <c r="DT10" s="21"/>
      <c r="DW10" s="87" t="str">
        <f>SUM(DV50:DV89)+SUM(DV93:DV132)+SUM(DV32:DV46)&amp;" deck count"</f>
        <v>70 deck count</v>
      </c>
      <c r="DX10" s="21"/>
      <c r="EA10" s="87" t="str">
        <f>SUM(DZ50:DZ89)+SUM(DZ93:DZ132)+SUM(DZ32:DZ46)&amp;" deck count"</f>
        <v>68 deck count</v>
      </c>
      <c r="EB10" s="21"/>
      <c r="EE10" s="87" t="str">
        <f>SUM(ED50:ED89)+SUM(ED93:ED132)+SUM(ED32:ED46)&amp;" deck count"</f>
        <v>68 deck count</v>
      </c>
      <c r="EF10" s="21"/>
      <c r="EI10" s="87" t="str">
        <f>SUM(EH50:EH89)+SUM(EH93:EH132)+SUM(EH32:EH46)&amp;" deck count"</f>
        <v>0 deck count</v>
      </c>
      <c r="EJ10" s="21"/>
    </row>
    <row r="11" spans="2:140" x14ac:dyDescent="0.25">
      <c r="B11" s="7" t="s">
        <v>3794</v>
      </c>
      <c r="C11" s="8" t="s">
        <v>3794</v>
      </c>
      <c r="D11" s="56"/>
      <c r="F11" s="7" t="s">
        <v>3794</v>
      </c>
      <c r="G11" s="8" t="s">
        <v>3794</v>
      </c>
      <c r="H11" s="56"/>
      <c r="J11" s="7" t="s">
        <v>3794</v>
      </c>
      <c r="K11" s="8" t="s">
        <v>3794</v>
      </c>
      <c r="L11" s="56"/>
      <c r="N11" s="7" t="s">
        <v>3794</v>
      </c>
      <c r="O11" s="8" t="s">
        <v>3794</v>
      </c>
      <c r="P11" s="56"/>
      <c r="R11" s="7" t="s">
        <v>3794</v>
      </c>
      <c r="S11" s="8" t="s">
        <v>3794</v>
      </c>
      <c r="T11" s="56"/>
      <c r="V11" s="7" t="s">
        <v>3794</v>
      </c>
      <c r="W11" t="s">
        <v>3798</v>
      </c>
      <c r="X11" s="56"/>
      <c r="Z11" s="7" t="s">
        <v>3794</v>
      </c>
      <c r="AA11" t="s">
        <v>3798</v>
      </c>
      <c r="AB11" s="56"/>
      <c r="AD11" s="7" t="s">
        <v>3794</v>
      </c>
      <c r="AE11" s="8" t="s">
        <v>3794</v>
      </c>
      <c r="AF11" s="56"/>
      <c r="AH11" s="7" t="s">
        <v>3794</v>
      </c>
      <c r="AI11" s="8" t="s">
        <v>3794</v>
      </c>
      <c r="AJ11" s="56"/>
      <c r="AL11" s="7" t="s">
        <v>3794</v>
      </c>
      <c r="AM11" s="8" t="s">
        <v>3794</v>
      </c>
      <c r="AN11" s="56"/>
      <c r="AP11" s="7" t="s">
        <v>3794</v>
      </c>
      <c r="AQ11" s="8" t="s">
        <v>3794</v>
      </c>
      <c r="AR11" s="56"/>
      <c r="AT11" s="7" t="s">
        <v>3794</v>
      </c>
      <c r="AU11" s="8" t="s">
        <v>3794</v>
      </c>
      <c r="AV11" s="56"/>
      <c r="AX11" s="7" t="s">
        <v>3794</v>
      </c>
      <c r="AY11" t="s">
        <v>3798</v>
      </c>
      <c r="AZ11" s="56"/>
      <c r="BB11" s="7" t="s">
        <v>3794</v>
      </c>
      <c r="BC11" t="s">
        <v>3798</v>
      </c>
      <c r="BD11" s="56"/>
      <c r="BF11" s="7" t="s">
        <v>3794</v>
      </c>
      <c r="BG11" t="s">
        <v>3798</v>
      </c>
      <c r="BH11" s="56"/>
      <c r="BJ11" s="7" t="s">
        <v>3794</v>
      </c>
      <c r="BK11" t="s">
        <v>3798</v>
      </c>
      <c r="BL11" s="56"/>
      <c r="BN11" s="7" t="s">
        <v>3794</v>
      </c>
      <c r="BO11" t="s">
        <v>3798</v>
      </c>
      <c r="BP11" s="56"/>
      <c r="BR11" s="7" t="s">
        <v>3794</v>
      </c>
      <c r="BS11" t="s">
        <v>3798</v>
      </c>
      <c r="BT11" s="56"/>
      <c r="BV11" s="7" t="s">
        <v>3794</v>
      </c>
      <c r="BW11" t="s">
        <v>3798</v>
      </c>
      <c r="BX11" s="56"/>
      <c r="BZ11" s="7" t="s">
        <v>3794</v>
      </c>
      <c r="CA11" t="s">
        <v>3798</v>
      </c>
      <c r="CB11" s="56"/>
      <c r="CD11" s="7" t="s">
        <v>3794</v>
      </c>
      <c r="CE11" t="s">
        <v>3798</v>
      </c>
      <c r="CF11" s="56"/>
      <c r="CH11" s="7" t="s">
        <v>3794</v>
      </c>
      <c r="CI11" t="s">
        <v>3798</v>
      </c>
      <c r="CJ11" s="56"/>
      <c r="CL11" s="7" t="s">
        <v>3794</v>
      </c>
      <c r="CM11" t="s">
        <v>3798</v>
      </c>
      <c r="CN11" s="56"/>
      <c r="CP11" s="7" t="s">
        <v>3794</v>
      </c>
      <c r="CQ11" t="s">
        <v>3798</v>
      </c>
      <c r="CR11" s="56"/>
      <c r="CT11" s="7" t="s">
        <v>3794</v>
      </c>
      <c r="CU11" t="s">
        <v>3798</v>
      </c>
      <c r="CV11" s="56"/>
      <c r="CX11" s="7" t="s">
        <v>3794</v>
      </c>
      <c r="CY11" t="s">
        <v>3798</v>
      </c>
      <c r="CZ11" s="56"/>
      <c r="DB11" s="7" t="s">
        <v>3794</v>
      </c>
      <c r="DC11" t="s">
        <v>3798</v>
      </c>
      <c r="DD11" s="56"/>
      <c r="DF11" s="7" t="s">
        <v>3794</v>
      </c>
      <c r="DG11" t="s">
        <v>3798</v>
      </c>
      <c r="DH11" s="56"/>
      <c r="DJ11" s="7" t="s">
        <v>3794</v>
      </c>
      <c r="DK11" t="s">
        <v>3798</v>
      </c>
      <c r="DL11" s="56"/>
      <c r="DN11" s="7" t="s">
        <v>3794</v>
      </c>
      <c r="DO11" t="s">
        <v>3798</v>
      </c>
      <c r="DP11" s="56"/>
      <c r="DR11" s="7" t="s">
        <v>3794</v>
      </c>
      <c r="DS11" t="s">
        <v>3798</v>
      </c>
      <c r="DT11" s="56"/>
      <c r="DV11" s="7" t="s">
        <v>3794</v>
      </c>
      <c r="DW11" t="s">
        <v>3798</v>
      </c>
      <c r="DX11" s="56"/>
      <c r="DZ11" s="7" t="s">
        <v>3794</v>
      </c>
      <c r="EA11" t="s">
        <v>3798</v>
      </c>
      <c r="EB11" s="56"/>
      <c r="ED11" s="7" t="s">
        <v>3794</v>
      </c>
      <c r="EE11" t="s">
        <v>3798</v>
      </c>
      <c r="EF11" s="56"/>
      <c r="EH11" s="7" t="s">
        <v>3794</v>
      </c>
      <c r="EI11" s="8" t="s">
        <v>3794</v>
      </c>
      <c r="EJ11" s="56"/>
    </row>
    <row r="12" spans="2:140" x14ac:dyDescent="0.25">
      <c r="B12" s="8" t="str">
        <f>"Qty:  "&amp;SUM(B13:B27)</f>
        <v>Qty:  10</v>
      </c>
      <c r="C12" s="3" t="s">
        <v>3951</v>
      </c>
      <c r="D12" s="3"/>
      <c r="F12" s="8" t="str">
        <f>"Qty:  "&amp;SUM(F13:F27)</f>
        <v>Qty:  7</v>
      </c>
      <c r="G12" s="3"/>
      <c r="H12" s="3"/>
      <c r="J12" s="8" t="str">
        <f>"Qty:  "&amp;SUM(J13:J27)</f>
        <v>Qty:  10</v>
      </c>
      <c r="K12" s="3"/>
      <c r="L12" s="3"/>
      <c r="N12" s="8" t="str">
        <f>"Qty:  "&amp;SUM(N13:N27)</f>
        <v>Qty:  6</v>
      </c>
      <c r="O12" s="3"/>
      <c r="P12" s="3"/>
      <c r="R12" s="8" t="str">
        <f>"Qty:  "&amp;SUM(R13:R27)</f>
        <v>Qty:  12</v>
      </c>
      <c r="S12" s="3"/>
      <c r="T12" s="3"/>
      <c r="V12" s="8" t="str">
        <f>"Qty:  "&amp;SUM(V13:V27)</f>
        <v>Qty:  11</v>
      </c>
      <c r="W12" s="3"/>
      <c r="X12" s="3"/>
      <c r="Z12" s="8" t="str">
        <f>"Qty:  "&amp;SUM(Z13:Z27)</f>
        <v>Qty:  11</v>
      </c>
      <c r="AA12" s="3"/>
      <c r="AB12" s="3"/>
      <c r="AD12" s="8" t="str">
        <f>"Qty:  "&amp;SUM(AD13:AD27)</f>
        <v>Qty:  5</v>
      </c>
      <c r="AE12" s="3"/>
      <c r="AF12" s="3"/>
      <c r="AH12" s="8" t="str">
        <f>"Qty:  "&amp;SUM(AH13:AH27)</f>
        <v>Qty:  5</v>
      </c>
      <c r="AI12" s="3"/>
      <c r="AJ12" s="3"/>
      <c r="AL12" s="8" t="str">
        <f>"Qty:  "&amp;SUM(AL13:AL27)</f>
        <v>Qty:  14</v>
      </c>
      <c r="AM12" s="3"/>
      <c r="AN12" s="3"/>
      <c r="AP12" s="8" t="str">
        <f>"Qty:  "&amp;SUM(AP13:AP27)</f>
        <v>Qty:  14</v>
      </c>
      <c r="AQ12" s="3"/>
      <c r="AR12" s="3"/>
      <c r="AT12" s="8" t="str">
        <f>"Qty:  "&amp;SUM(AT13:AT27)</f>
        <v>Qty:  12</v>
      </c>
      <c r="AU12" s="3"/>
      <c r="AV12" s="3"/>
      <c r="AX12" s="8" t="str">
        <f>"Qty:  "&amp;SUM(AX13:AX27)</f>
        <v>Qty:  12</v>
      </c>
      <c r="AY12" s="3"/>
      <c r="AZ12" s="3"/>
      <c r="BB12" s="8" t="str">
        <f>"Qty:  "&amp;SUM(BB13:BB27)</f>
        <v>Qty:  5</v>
      </c>
      <c r="BC12" s="3"/>
      <c r="BD12" s="3"/>
      <c r="BF12" s="8" t="str">
        <f>"Qty:  "&amp;SUM(BF13:BF27)</f>
        <v>Qty:  12</v>
      </c>
      <c r="BG12" s="3"/>
      <c r="BH12" s="3"/>
      <c r="BJ12" s="8" t="str">
        <f>"Qty:  "&amp;SUM(BJ13:BJ27)</f>
        <v>Qty:  13</v>
      </c>
      <c r="BK12" s="3"/>
      <c r="BL12" s="3"/>
      <c r="BN12" s="8" t="str">
        <f>"Qty:  "&amp;SUM(BN13:BN27)</f>
        <v>Qty:  14</v>
      </c>
      <c r="BO12" s="3"/>
      <c r="BP12" s="3"/>
      <c r="BR12" s="8" t="str">
        <f>"Qty:  "&amp;SUM(BR13:BR27)</f>
        <v>Qty:  5</v>
      </c>
      <c r="BS12" s="3" t="s">
        <v>3951</v>
      </c>
      <c r="BT12" s="3"/>
      <c r="BV12" s="8" t="str">
        <f>"Qty:  "&amp;SUM(BV13:BV27)</f>
        <v>Qty:  12</v>
      </c>
      <c r="BW12" s="3"/>
      <c r="BX12" s="3"/>
      <c r="BZ12" s="8" t="str">
        <f>"Qty:  "&amp;SUM(BZ13:BZ27)</f>
        <v>Qty:  14</v>
      </c>
      <c r="CA12" s="3"/>
      <c r="CB12" s="3"/>
      <c r="CD12" s="8" t="str">
        <f>"Qty:  "&amp;SUM(CD13:CD27)</f>
        <v>Qty:  14</v>
      </c>
      <c r="CE12" s="3"/>
      <c r="CF12" s="3"/>
      <c r="CH12" s="8" t="str">
        <f>"Qty:  "&amp;SUM(CH13:CH27)</f>
        <v>Qty:  9</v>
      </c>
      <c r="CI12" s="3"/>
      <c r="CJ12" s="3"/>
      <c r="CL12" s="8" t="str">
        <f>"Qty:  "&amp;SUM(CL13:CL27)</f>
        <v>Qty:  12</v>
      </c>
      <c r="CM12" s="3"/>
      <c r="CN12" s="3"/>
      <c r="CP12" s="8" t="str">
        <f>"Qty:  "&amp;SUM(CP13:CP27)</f>
        <v>Qty:  11</v>
      </c>
      <c r="CQ12" s="3"/>
      <c r="CR12" s="3"/>
      <c r="CT12" s="8" t="str">
        <f>"Qty:  "&amp;SUM(CT13:CT27)</f>
        <v>Qty:  10</v>
      </c>
      <c r="CU12" s="3"/>
      <c r="CV12" s="3"/>
      <c r="CX12" s="8" t="str">
        <f>"Qty:  "&amp;SUM(CX13:CX27)</f>
        <v>Qty:  10</v>
      </c>
      <c r="CY12" s="3"/>
      <c r="CZ12" s="3"/>
      <c r="DB12" s="8" t="str">
        <f>"Qty:  "&amp;SUM(DB13:DB27)</f>
        <v>Qty:  6</v>
      </c>
      <c r="DC12" s="3"/>
      <c r="DD12" s="3"/>
      <c r="DF12" s="8" t="str">
        <f>"Qty:  "&amp;SUM(DF13:DF27)</f>
        <v>Qty:  12</v>
      </c>
      <c r="DG12" s="3"/>
      <c r="DH12" s="3"/>
      <c r="DJ12" s="8" t="str">
        <f>"Qty:  "&amp;SUM(DJ13:DJ27)</f>
        <v>Qty:  10</v>
      </c>
      <c r="DK12" s="3"/>
      <c r="DL12" s="3"/>
      <c r="DN12" s="8" t="str">
        <f>"Qty:  "&amp;SUM(DN13:DN27)</f>
        <v>Qty:  14</v>
      </c>
      <c r="DO12" s="3"/>
      <c r="DP12" s="3"/>
      <c r="DR12" s="8" t="str">
        <f>"Qty:  "&amp;SUM(DR13:DR27)</f>
        <v>Qty:  7</v>
      </c>
      <c r="DS12" s="3"/>
      <c r="DT12" s="3"/>
      <c r="DV12" s="8" t="str">
        <f>"Qty:  "&amp;SUM(DV13:DV27)</f>
        <v>Qty:  6</v>
      </c>
      <c r="DW12" s="3"/>
      <c r="DX12" s="3"/>
      <c r="DZ12" s="8" t="str">
        <f>"Qty:  "&amp;SUM(DZ13:DZ27)</f>
        <v>Qty:  8</v>
      </c>
      <c r="EA12" s="3"/>
      <c r="EB12" s="3"/>
      <c r="ED12" s="8" t="str">
        <f>"Qty:  "&amp;SUM(ED13:ED27)</f>
        <v>Qty:  8</v>
      </c>
      <c r="EE12" s="3"/>
      <c r="EF12" s="3"/>
      <c r="EH12" s="8" t="str">
        <f>"Qty:  "&amp;SUM(EH13:EH27)</f>
        <v>Qty:  0</v>
      </c>
      <c r="EI12" s="3"/>
      <c r="EJ12" s="3"/>
    </row>
    <row r="13" spans="2:140" x14ac:dyDescent="0.25">
      <c r="B13" s="39">
        <f>IFERROR(IF(LEN(C13) &lt; 3,0,VALUE(LEFT(C13,1))),0)</f>
        <v>1</v>
      </c>
      <c r="C13" s="3" t="s">
        <v>3996</v>
      </c>
      <c r="D13" s="3" t="str">
        <f>IFERROR(VLOOKUP(RIGHT(C13,LEN(C13)-2),'cards-dc.json'!$C:$E,3,FALSE),"")</f>
        <v>F1</v>
      </c>
      <c r="F13" s="39">
        <f>IFERROR(IF(LEN(G13) &lt; 3,0,VALUE(LEFT(G13,1))),0)</f>
        <v>1</v>
      </c>
      <c r="G13" s="3" t="s">
        <v>8972</v>
      </c>
      <c r="H13" s="3" t="str">
        <f>IFERROR(VLOOKUP(RIGHT(G13,LEN(G13)-2),'cards-dc.json'!$C:$E,3,FALSE),"")</f>
        <v>R</v>
      </c>
      <c r="J13" s="39">
        <f>IFERROR(IF(LEN(K13) &lt; 3,0,VALUE(LEFT(K13,1))),0)</f>
        <v>1</v>
      </c>
      <c r="K13" s="3" t="s">
        <v>8943</v>
      </c>
      <c r="L13" s="3" t="str">
        <f>IFERROR(VLOOKUP(RIGHT(K13,LEN(K13)-2),'cards-dc.json'!$C:$E,3,FALSE),"")</f>
        <v>F1</v>
      </c>
      <c r="N13" s="39">
        <f>IFERROR(IF(LEN(O13) &lt; 3,0,VALUE(LEFT(O13,1))),0)</f>
        <v>1</v>
      </c>
      <c r="O13" s="3" t="s">
        <v>8969</v>
      </c>
      <c r="P13" s="3" t="str">
        <f>IFERROR(VLOOKUP(RIGHT(O13,LEN(O13)-2),'cards-dc.json'!$C:$E,3,FALSE),"")</f>
        <v>R</v>
      </c>
      <c r="R13" s="39">
        <f>IFERROR(IF(LEN(S13) &lt; 3,0,VALUE(LEFT(S13,1))),0)</f>
        <v>1</v>
      </c>
      <c r="S13" s="3" t="s">
        <v>8969</v>
      </c>
      <c r="T13" s="3" t="str">
        <f>IFERROR(VLOOKUP(RIGHT(S13,LEN(S13)-2),'cards-dc.json'!$C:$E,3,FALSE),"")</f>
        <v>R</v>
      </c>
      <c r="V13" s="39">
        <f>IF(LEN(W13) &lt; 3,0,VALUE(LEFT(W13,1)))</f>
        <v>1</v>
      </c>
      <c r="W13" s="3" t="s">
        <v>4151</v>
      </c>
      <c r="X13" s="3" t="str">
        <f>IFERROR(VLOOKUP(RIGHT(W13,LEN(W13)-2),'cards-dc.json'!$C:$E,3,FALSE),"")</f>
        <v>R2</v>
      </c>
      <c r="Z13" s="39">
        <f>IF(LEN(AA13) &lt; 3,0,VALUE(LEFT(AA13,1)))</f>
        <v>1</v>
      </c>
      <c r="AA13" s="3" t="s">
        <v>4151</v>
      </c>
      <c r="AB13" s="3" t="str">
        <f>IFERROR(VLOOKUP(RIGHT(AA13,LEN(AA13)-2),'cards-dc.json'!$C:$E,3,FALSE),"")</f>
        <v>R2</v>
      </c>
      <c r="AD13" s="39">
        <f>IFERROR(IF(LEN(AE13) &lt; 3,0,VALUE(LEFT(AE13,1))),0)</f>
        <v>1</v>
      </c>
      <c r="AE13" s="3" t="s">
        <v>4152</v>
      </c>
      <c r="AF13" s="3" t="str">
        <f>IFERROR(VLOOKUP(RIGHT(AE13,LEN(AE13)-2),'cards-dc.json'!$C:$E,3,FALSE),"")</f>
        <v>R</v>
      </c>
      <c r="AH13" s="39">
        <f>IFERROR(IF(LEN(AI13) &lt; 3,0,VALUE(LEFT(AI13,1))),0)</f>
        <v>1</v>
      </c>
      <c r="AI13" s="3" t="s">
        <v>4152</v>
      </c>
      <c r="AJ13" s="3" t="str">
        <f>IFERROR(VLOOKUP(RIGHT(AI13,LEN(AI13)-2),'cards-dc.json'!$C:$E,3,FALSE),"")</f>
        <v>R</v>
      </c>
      <c r="AL13" s="39">
        <f>IFERROR(IF(LEN(AM13) &lt; 3,0,VALUE(LEFT(AM13,1))),0)</f>
        <v>1</v>
      </c>
      <c r="AM13" s="3" t="s">
        <v>3849</v>
      </c>
      <c r="AN13" s="3" t="str">
        <f>IFERROR(VLOOKUP(RIGHT(AM13,LEN(AM13)-2),'cards-dc.json'!$C:$E,3,FALSE),"")</f>
        <v>U</v>
      </c>
      <c r="AP13" s="39">
        <f>IFERROR(IF(LEN(AQ13) &lt; 3,0,VALUE(LEFT(AQ13,1))),0)</f>
        <v>1</v>
      </c>
      <c r="AQ13" s="3" t="s">
        <v>3849</v>
      </c>
      <c r="AR13" s="3" t="str">
        <f>IFERROR(VLOOKUP(RIGHT(AQ13,LEN(AQ13)-2),'cards-dc.json'!$C:$E,3,FALSE),"")</f>
        <v>U</v>
      </c>
      <c r="AT13" s="39">
        <f>IFERROR(IF(LEN(AU13) &lt; 3,0,VALUE(LEFT(AU13,1))),0)</f>
        <v>1</v>
      </c>
      <c r="AU13" s="3" t="s">
        <v>3987</v>
      </c>
      <c r="AV13" s="3" t="str">
        <f>IFERROR(VLOOKUP(RIGHT(AU13,LEN(AU13)-2),'cards-dc.json'!$C:$E,3,FALSE),"")</f>
        <v>U</v>
      </c>
      <c r="AX13" s="39">
        <f>IFERROR(IF(LEN(AY13) &lt; 3,0,VALUE(LEFT(AY13,1))),0)</f>
        <v>1</v>
      </c>
      <c r="AY13" s="3" t="s">
        <v>3987</v>
      </c>
      <c r="AZ13" s="3" t="str">
        <f>IFERROR(VLOOKUP(RIGHT(AY13,LEN(AY13)-2),'cards-dc.json'!$C:$E,3,FALSE),"")</f>
        <v>U</v>
      </c>
      <c r="BB13" s="39">
        <f>IFERROR(IF(LEN(BC13) &lt; 3,0,VALUE(LEFT(BC13,1))),0)</f>
        <v>1</v>
      </c>
      <c r="BC13" s="3" t="s">
        <v>4156</v>
      </c>
      <c r="BD13" s="3" t="str">
        <f>IFERROR(VLOOKUP(RIGHT(BC13,LEN(BC13)-2),'cards-dc.json'!$C:$E,3,FALSE),"")</f>
        <v>R</v>
      </c>
      <c r="BF13" s="39">
        <f>IFERROR(IF(LEN(BG13) &lt; 3,0,VALUE(LEFT(BG13,1))),0)</f>
        <v>1</v>
      </c>
      <c r="BG13" s="3" t="s">
        <v>4156</v>
      </c>
      <c r="BH13" s="3" t="str">
        <f>IFERROR(VLOOKUP(RIGHT(BG13,LEN(BG13)-2),'cards-dc.json'!$C:$E,3,FALSE),"")</f>
        <v>R</v>
      </c>
      <c r="BJ13" s="39">
        <f>IFERROR(IF(LEN(BK13) &lt; 3,0,VALUE(LEFT(BK13,1))),0)</f>
        <v>1</v>
      </c>
      <c r="BK13" s="3" t="s">
        <v>3987</v>
      </c>
      <c r="BL13" s="3" t="str">
        <f>IFERROR(VLOOKUP(RIGHT(BK13,LEN(BK13)-2),'cards-dc.json'!$C:$E,3,FALSE),"")</f>
        <v>U</v>
      </c>
      <c r="BN13" s="39">
        <f>IF(LEN(BO13) &lt; 3,0,VALUE(LEFT(BO13,1)))</f>
        <v>1</v>
      </c>
      <c r="BO13" s="3" t="s">
        <v>3990</v>
      </c>
      <c r="BP13" s="3" t="str">
        <f>IFERROR(VLOOKUP(RIGHT(BO13,LEN(BO13)-2),'cards-dc.json'!$C:$E,3,FALSE),"")</f>
        <v>U2</v>
      </c>
      <c r="BR13" s="39">
        <f>IF(LEN(BS13) &lt; 3,0,VALUE(LEFT(BS13,1)))</f>
        <v>1</v>
      </c>
      <c r="BS13" s="3" t="s">
        <v>8762</v>
      </c>
      <c r="BT13" s="3" t="str">
        <f>IFERROR(VLOOKUP(RIGHT(BS13,LEN(BS13)-2),'cards-dc.json'!$C:$E,3,FALSE),"")</f>
        <v>R</v>
      </c>
      <c r="BV13" s="39">
        <f>IF(LEN(BW13) &lt; 3,0,VALUE(LEFT(BW13,1)))</f>
        <v>1</v>
      </c>
      <c r="BW13" s="3" t="s">
        <v>4152</v>
      </c>
      <c r="BX13" s="3" t="str">
        <f>IFERROR(VLOOKUP(RIGHT(BW13,LEN(BW13)-2),'cards-dc.json'!$C:$E,3,FALSE),"")</f>
        <v>R</v>
      </c>
      <c r="BZ13" s="39">
        <f>IF(LEN(CA13) &lt; 3,0,VALUE(LEFT(CA13,1)))</f>
        <v>1</v>
      </c>
      <c r="CA13" s="3" t="s">
        <v>3987</v>
      </c>
      <c r="CB13" s="3" t="str">
        <f>IFERROR(VLOOKUP(RIGHT(CA13,LEN(CA13)-2),'cards-dc.json'!$C:$E,3,FALSE),"")</f>
        <v>U</v>
      </c>
      <c r="CD13" s="39">
        <f>IF(LEN(CE13) &lt; 3,0,VALUE(LEFT(CE13,1)))</f>
        <v>1</v>
      </c>
      <c r="CE13" s="3" t="s">
        <v>3993</v>
      </c>
      <c r="CF13" s="3" t="str">
        <f>IFERROR(VLOOKUP(RIGHT(CE13,LEN(CE13)-2),'cards-dc.json'!$C:$E,3,FALSE),"")</f>
        <v>R</v>
      </c>
      <c r="CH13" s="39">
        <f>IF(LEN(CI13) &lt; 3,0,VALUE(LEFT(CI13,1)))</f>
        <v>1</v>
      </c>
      <c r="CI13" s="3" t="s">
        <v>3993</v>
      </c>
      <c r="CJ13" s="3" t="str">
        <f>IFERROR(VLOOKUP(RIGHT(CI13,LEN(CI13)-2),'cards-dc.json'!$C:$E,3,FALSE),"")</f>
        <v>R</v>
      </c>
      <c r="CL13" s="39">
        <f>IF(LEN(CM13) &lt; 3,0,VALUE(LEFT(CM13,1)))</f>
        <v>1</v>
      </c>
      <c r="CM13" s="3" t="s">
        <v>4001</v>
      </c>
      <c r="CN13" s="3" t="str">
        <f>IFERROR(VLOOKUP(RIGHT(CM13,LEN(CM13)-2),'cards-dc.json'!$C:$E,3,FALSE),"")</f>
        <v>U2</v>
      </c>
      <c r="CP13" s="39">
        <f>IF(LEN(CQ13) &lt; 3,0,VALUE(LEFT(CQ13,1)))</f>
        <v>1</v>
      </c>
      <c r="CQ13" s="3" t="s">
        <v>4152</v>
      </c>
      <c r="CR13" s="3" t="str">
        <f>IFERROR(VLOOKUP(RIGHT(CQ13,LEN(CQ13)-2),'cards-dc.json'!$C:$E,3,FALSE),"")</f>
        <v>R</v>
      </c>
      <c r="CT13" s="39">
        <f>IF(LEN(CU13) &lt; 3,0,VALUE(LEFT(CU13,1)))</f>
        <v>1</v>
      </c>
      <c r="CU13" s="3" t="s">
        <v>4152</v>
      </c>
      <c r="CV13" s="3" t="str">
        <f>IFERROR(VLOOKUP(RIGHT(CU13,LEN(CU13)-2),'cards-dc.json'!$C:$E,3,FALSE),"")</f>
        <v>R</v>
      </c>
      <c r="CX13" s="39">
        <f>IF(LEN(CY13) &lt; 3,0,VALUE(LEFT(CY13,1)))</f>
        <v>1</v>
      </c>
      <c r="CY13" s="3" t="s">
        <v>4152</v>
      </c>
      <c r="CZ13" s="3" t="str">
        <f>IFERROR(VLOOKUP(RIGHT(CY13,LEN(CY13)-2),'cards-dc.json'!$C:$E,3,FALSE),"")</f>
        <v>R</v>
      </c>
      <c r="DB13" s="39">
        <f>IF(LEN(DC13) &lt; 3,0,VALUE(LEFT(DC13,1)))</f>
        <v>1</v>
      </c>
      <c r="DC13" s="3" t="s">
        <v>4155</v>
      </c>
      <c r="DD13" s="3" t="str">
        <f>IFERROR(VLOOKUP(RIGHT(DC13,LEN(DC13)-2),'cards-dc.json'!$C:$E,3,FALSE),"")</f>
        <v>R</v>
      </c>
      <c r="DF13" s="39">
        <f>IF(LEN(DG13) &lt; 3,0,VALUE(LEFT(DG13,1)))</f>
        <v>1</v>
      </c>
      <c r="DG13" s="3" t="s">
        <v>4154</v>
      </c>
      <c r="DH13" s="3" t="str">
        <f>IFERROR(VLOOKUP(RIGHT(DG13,LEN(DG13)-2),'cards-dc.json'!$C:$E,3,FALSE),"")</f>
        <v>R2</v>
      </c>
      <c r="DJ13" s="39">
        <f>IF(LEN(DK13) &lt; 3,0,VALUE(LEFT(DK13,1)))</f>
        <v>1</v>
      </c>
      <c r="DK13" s="3" t="s">
        <v>8674</v>
      </c>
      <c r="DL13" s="3" t="str">
        <f>IFERROR(VLOOKUP(RIGHT(DK13,LEN(DK13)-2),'cards-dc.json'!$C:$E,3,FALSE),"")</f>
        <v>U</v>
      </c>
      <c r="DN13" s="39">
        <f>IF(LEN(DO13) &lt; 3,0,VALUE(LEFT(DO13,1)))</f>
        <v>1</v>
      </c>
      <c r="DO13" s="3" t="s">
        <v>4159</v>
      </c>
      <c r="DP13" s="3" t="str">
        <f>IFERROR(VLOOKUP(RIGHT(DO13,LEN(DO13)-2),'cards-dc.json'!$C:$E,3,FALSE),"")</f>
        <v>R2</v>
      </c>
      <c r="DR13" s="39">
        <f>IF(LEN(DS13) &lt; 3,0,VALUE(LEFT(DS13,1)))</f>
        <v>2</v>
      </c>
      <c r="DS13" s="3" t="s">
        <v>8594</v>
      </c>
      <c r="DT13" s="3" t="str">
        <f>IFERROR(VLOOKUP(RIGHT(DS13,LEN(DS13)-2),'cards-dc.json'!$C:$E,3,FALSE),"")</f>
        <v>U</v>
      </c>
      <c r="DV13" s="39">
        <f>IF(LEN(DW13) &lt; 3,0,VALUE(LEFT(DW13,1)))</f>
        <v>1</v>
      </c>
      <c r="DW13" s="3" t="s">
        <v>8542</v>
      </c>
      <c r="DX13" s="3" t="str">
        <f>IFERROR(VLOOKUP(RIGHT(DW13,LEN(DW13)-2),'cards-dc.json'!$C:$E,3,FALSE),"")</f>
        <v>F2</v>
      </c>
      <c r="DZ13" s="39">
        <f>IF(LEN(EA13) &lt; 3,0,VALUE(LEFT(EA13,1)))</f>
        <v>1</v>
      </c>
      <c r="EA13" s="3" t="s">
        <v>4088</v>
      </c>
      <c r="EB13" s="3" t="str">
        <f>IFERROR(VLOOKUP(RIGHT(EA13,LEN(EA13)-2),'cards-dc.json'!$C:$E,3,FALSE),"")</f>
        <v>U</v>
      </c>
      <c r="ED13" s="39">
        <f>IF(LEN(EE13) &lt; 3,0,VALUE(LEFT(EE13,1)))</f>
        <v>1</v>
      </c>
      <c r="EE13" s="3" t="s">
        <v>4088</v>
      </c>
      <c r="EF13" s="3" t="str">
        <f>IFERROR(VLOOKUP(RIGHT(EE13,LEN(EE13)-2),'cards-dc.json'!$C:$E,3,FALSE),"")</f>
        <v>U</v>
      </c>
      <c r="EH13" s="39">
        <f>IFERROR(IF(LEN(EI13) &lt; 3,0,VALUE(LEFT(EI13,1))),0)</f>
        <v>0</v>
      </c>
      <c r="EI13" s="3"/>
      <c r="EJ13" s="3" t="str">
        <f>IFERROR(VLOOKUP(RIGHT(EI13,LEN(EI13)-2),'cards-dc.json'!$C:$E,3,FALSE),"")</f>
        <v/>
      </c>
    </row>
    <row r="14" spans="2:140" x14ac:dyDescent="0.25">
      <c r="B14" s="40">
        <f t="shared" ref="B14:B28" si="0">IFERROR(IF(LEN(C14) &lt; 3,0,VALUE(LEFT(C14,1))),0)</f>
        <v>1</v>
      </c>
      <c r="C14" s="3" t="s">
        <v>8859</v>
      </c>
      <c r="D14" s="3" t="str">
        <f>IFERROR(VLOOKUP(RIGHT(C14,LEN(C14)-2),'cards-dc.json'!$C:$E,3,FALSE),"")</f>
        <v>C1</v>
      </c>
      <c r="F14" s="40">
        <f t="shared" ref="F14:F28" si="1">IFERROR(IF(LEN(G14) &lt; 3,0,VALUE(LEFT(G14,1))),0)</f>
        <v>1</v>
      </c>
      <c r="G14" s="3" t="s">
        <v>3844</v>
      </c>
      <c r="H14" s="3" t="str">
        <f>IFERROR(VLOOKUP(RIGHT(G14,LEN(G14)-2),'cards-dc.json'!$C:$E,3,FALSE),"")</f>
        <v>F1</v>
      </c>
      <c r="J14" s="40">
        <f t="shared" ref="J14:J28" si="2">IFERROR(IF(LEN(K14) &lt; 3,0,VALUE(LEFT(K14,1))),0)</f>
        <v>1</v>
      </c>
      <c r="K14" s="3" t="s">
        <v>8634</v>
      </c>
      <c r="L14" s="3" t="str">
        <f>IFERROR(VLOOKUP(RIGHT(K14,LEN(K14)-2),'cards-dc.json'!$C:$E,3,FALSE),"")</f>
        <v>U</v>
      </c>
      <c r="N14" s="40">
        <f t="shared" ref="N14:N28" si="3">IFERROR(IF(LEN(O14) &lt; 3,0,VALUE(LEFT(O14,1))),0)</f>
        <v>1</v>
      </c>
      <c r="O14" s="3" t="s">
        <v>8677</v>
      </c>
      <c r="P14" s="3" t="str">
        <f>IFERROR(VLOOKUP(RIGHT(O14,LEN(O14)-2),'cards-dc.json'!$C:$E,3,FALSE),"")</f>
        <v>P</v>
      </c>
      <c r="R14" s="40">
        <f t="shared" ref="R14:R28" si="4">IFERROR(IF(LEN(S14) &lt; 3,0,VALUE(LEFT(S14,1))),0)</f>
        <v>1</v>
      </c>
      <c r="S14" s="3" t="s">
        <v>8677</v>
      </c>
      <c r="T14" s="3" t="str">
        <f>IFERROR(VLOOKUP(RIGHT(S14,LEN(S14)-2),'cards-dc.json'!$C:$E,3,FALSE),"")</f>
        <v>P</v>
      </c>
      <c r="V14" s="40">
        <f t="shared" ref="V14:V27" si="5">IF(LEN(W14) &lt; 3,0,VALUE(LEFT(W14,1)))</f>
        <v>1</v>
      </c>
      <c r="W14" s="3" t="s">
        <v>4152</v>
      </c>
      <c r="X14" s="3" t="str">
        <f>IFERROR(VLOOKUP(RIGHT(W14,LEN(W14)-2),'cards-dc.json'!$C:$E,3,FALSE),"")</f>
        <v>R</v>
      </c>
      <c r="Z14" s="40">
        <f t="shared" ref="Z14:Z27" si="6">IF(LEN(AA14) &lt; 3,0,VALUE(LEFT(AA14,1)))</f>
        <v>1</v>
      </c>
      <c r="AA14" s="3" t="s">
        <v>4152</v>
      </c>
      <c r="AB14" s="3" t="str">
        <f>IFERROR(VLOOKUP(RIGHT(AA14,LEN(AA14)-2),'cards-dc.json'!$C:$E,3,FALSE),"")</f>
        <v>R</v>
      </c>
      <c r="AD14" s="40">
        <f t="shared" ref="AD14:AD28" si="7">IFERROR(IF(LEN(AE14) &lt; 3,0,VALUE(LEFT(AE14,1))),0)</f>
        <v>1</v>
      </c>
      <c r="AE14" s="3" t="s">
        <v>8762</v>
      </c>
      <c r="AF14" s="3" t="str">
        <f>IFERROR(VLOOKUP(RIGHT(AE14,LEN(AE14)-2),'cards-dc.json'!$C:$E,3,FALSE),"")</f>
        <v>R</v>
      </c>
      <c r="AH14" s="40">
        <f t="shared" ref="AH14:AH28" si="8">IFERROR(IF(LEN(AI14) &lt; 3,0,VALUE(LEFT(AI14,1))),0)</f>
        <v>1</v>
      </c>
      <c r="AI14" s="3" t="s">
        <v>8762</v>
      </c>
      <c r="AJ14" s="3" t="str">
        <f>IFERROR(VLOOKUP(RIGHT(AI14,LEN(AI14)-2),'cards-dc.json'!$C:$E,3,FALSE),"")</f>
        <v>R</v>
      </c>
      <c r="AL14" s="40">
        <f t="shared" ref="AL14:AL28" si="9">IFERROR(IF(LEN(AM14) &lt; 3,0,VALUE(LEFT(AM14,1))),0)</f>
        <v>1</v>
      </c>
      <c r="AM14" s="3" t="s">
        <v>3987</v>
      </c>
      <c r="AN14" s="3" t="str">
        <f>IFERROR(VLOOKUP(RIGHT(AM14,LEN(AM14)-2),'cards-dc.json'!$C:$E,3,FALSE),"")</f>
        <v>U</v>
      </c>
      <c r="AP14" s="40">
        <f t="shared" ref="AP14:AP28" si="10">IFERROR(IF(LEN(AQ14) &lt; 3,0,VALUE(LEFT(AQ14,1))),0)</f>
        <v>1</v>
      </c>
      <c r="AQ14" s="3" t="s">
        <v>3987</v>
      </c>
      <c r="AR14" s="3" t="str">
        <f>IFERROR(VLOOKUP(RIGHT(AQ14,LEN(AQ14)-2),'cards-dc.json'!$C:$E,3,FALSE),"")</f>
        <v>U</v>
      </c>
      <c r="AT14" s="40">
        <f t="shared" ref="AT14:AT28" si="11">IFERROR(IF(LEN(AU14) &lt; 3,0,VALUE(LEFT(AU14,1))),0)</f>
        <v>1</v>
      </c>
      <c r="AU14" s="3" t="s">
        <v>3849</v>
      </c>
      <c r="AV14" s="3" t="str">
        <f>IFERROR(VLOOKUP(RIGHT(AU14,LEN(AU14)-2),'cards-dc.json'!$C:$E,3,FALSE),"")</f>
        <v>U</v>
      </c>
      <c r="AX14" s="40">
        <f t="shared" ref="AX14:AX28" si="12">IFERROR(IF(LEN(AY14) &lt; 3,0,VALUE(LEFT(AY14,1))),0)</f>
        <v>1</v>
      </c>
      <c r="AY14" s="3" t="s">
        <v>3849</v>
      </c>
      <c r="AZ14" s="3" t="str">
        <f>IFERROR(VLOOKUP(RIGHT(AY14,LEN(AY14)-2),'cards-dc.json'!$C:$E,3,FALSE),"")</f>
        <v>U</v>
      </c>
      <c r="BB14" s="40">
        <f t="shared" ref="BB14:BB28" si="13">IFERROR(IF(LEN(BC14) &lt; 3,0,VALUE(LEFT(BC14,1))),0)</f>
        <v>1</v>
      </c>
      <c r="BC14" s="3" t="s">
        <v>8762</v>
      </c>
      <c r="BD14" s="3" t="str">
        <f>IFERROR(VLOOKUP(RIGHT(BC14,LEN(BC14)-2),'cards-dc.json'!$C:$E,3,FALSE),"")</f>
        <v>R</v>
      </c>
      <c r="BF14" s="40">
        <f t="shared" ref="BF14:BF28" si="14">IFERROR(IF(LEN(BG14) &lt; 3,0,VALUE(LEFT(BG14,1))),0)</f>
        <v>1</v>
      </c>
      <c r="BG14" s="3" t="s">
        <v>8762</v>
      </c>
      <c r="BH14" s="3" t="str">
        <f>IFERROR(VLOOKUP(RIGHT(BG14,LEN(BG14)-2),'cards-dc.json'!$C:$E,3,FALSE),"")</f>
        <v>R</v>
      </c>
      <c r="BJ14" s="40">
        <f t="shared" ref="BJ14:BJ27" si="15">IFERROR(IF(LEN(BK14) &lt; 3,0,VALUE(LEFT(BK14,1))),0)</f>
        <v>1</v>
      </c>
      <c r="BK14" s="3" t="s">
        <v>3988</v>
      </c>
      <c r="BL14" s="3" t="str">
        <f>IFERROR(VLOOKUP(RIGHT(BK14,LEN(BK14)-2),'cards-dc.json'!$C:$E,3,FALSE),"")</f>
        <v>U</v>
      </c>
      <c r="BN14" s="40">
        <f t="shared" ref="BN14:BN27" si="16">IF(LEN(BO14) &lt; 3,0,VALUE(LEFT(BO14,1)))</f>
        <v>1</v>
      </c>
      <c r="BO14" s="3" t="s">
        <v>3994</v>
      </c>
      <c r="BP14" s="3" t="str">
        <f>IFERROR(VLOOKUP(RIGHT(BO14,LEN(BO14)-2),'cards-dc.json'!$C:$E,3,FALSE),"")</f>
        <v>C4</v>
      </c>
      <c r="BR14" s="40">
        <f t="shared" ref="BR14:BR28" si="17">IF(LEN(BS14) &lt; 3,0,VALUE(LEFT(BS14,1)))</f>
        <v>1</v>
      </c>
      <c r="BS14" s="3" t="s">
        <v>4152</v>
      </c>
      <c r="BT14" s="3" t="str">
        <f>IFERROR(VLOOKUP(RIGHT(BS14,LEN(BS14)-2),'cards-dc.json'!$C:$E,3,FALSE),"")</f>
        <v>R</v>
      </c>
      <c r="BV14" s="40">
        <f t="shared" ref="BV14:BV28" si="18">IF(LEN(BW14) &lt; 3,0,VALUE(LEFT(BW14,1)))</f>
        <v>1</v>
      </c>
      <c r="BW14" s="3" t="s">
        <v>8762</v>
      </c>
      <c r="BX14" s="3" t="str">
        <f>IFERROR(VLOOKUP(RIGHT(BW14,LEN(BW14)-2),'cards-dc.json'!$C:$E,3,FALSE),"")</f>
        <v>R</v>
      </c>
      <c r="BZ14" s="40">
        <f t="shared" ref="BZ14:BZ27" si="19">IF(LEN(CA14) &lt; 3,0,VALUE(LEFT(CA14,1)))</f>
        <v>1</v>
      </c>
      <c r="CA14" s="3" t="s">
        <v>3849</v>
      </c>
      <c r="CB14" s="3" t="str">
        <f>IFERROR(VLOOKUP(RIGHT(CA14,LEN(CA14)-2),'cards-dc.json'!$C:$E,3,FALSE),"")</f>
        <v>U</v>
      </c>
      <c r="CD14" s="40">
        <f t="shared" ref="CD14:CD27" si="20">IF(LEN(CE14) &lt; 3,0,VALUE(LEFT(CE14,1)))</f>
        <v>1</v>
      </c>
      <c r="CE14" s="3" t="s">
        <v>3992</v>
      </c>
      <c r="CF14" s="3" t="str">
        <f>IFERROR(VLOOKUP(RIGHT(CE14,LEN(CE14)-2),'cards-dc.json'!$C:$E,3,FALSE),"")</f>
        <v>R</v>
      </c>
      <c r="CH14" s="40">
        <f t="shared" ref="CH14:CH27" si="21">IF(LEN(CI14) &lt; 3,0,VALUE(LEFT(CI14,1)))</f>
        <v>1</v>
      </c>
      <c r="CI14" s="3" t="s">
        <v>3992</v>
      </c>
      <c r="CJ14" s="3" t="str">
        <f>IFERROR(VLOOKUP(RIGHT(CI14,LEN(CI14)-2),'cards-dc.json'!$C:$E,3,FALSE),"")</f>
        <v>R</v>
      </c>
      <c r="CL14" s="40">
        <f t="shared" ref="CL14:CL27" si="22">IF(LEN(CM14) &lt; 3,0,VALUE(LEFT(CM14,1)))</f>
        <v>1</v>
      </c>
      <c r="CM14" s="3" t="s">
        <v>4092</v>
      </c>
      <c r="CN14" s="3" t="str">
        <f>IFERROR(VLOOKUP(RIGHT(CM14,LEN(CM14)-2),'cards-dc.json'!$C:$E,3,FALSE),"")</f>
        <v>U</v>
      </c>
      <c r="CP14" s="40">
        <f t="shared" ref="CP14:CP27" si="23">IF(LEN(CQ14) &lt; 3,0,VALUE(LEFT(CQ14,1)))</f>
        <v>1</v>
      </c>
      <c r="CQ14" s="3" t="s">
        <v>8762</v>
      </c>
      <c r="CR14" s="3" t="str">
        <f>IFERROR(VLOOKUP(RIGHT(CQ14,LEN(CQ14)-2),'cards-dc.json'!$C:$E,3,FALSE),"")</f>
        <v>R</v>
      </c>
      <c r="CT14" s="40">
        <f t="shared" ref="CT14:CT27" si="24">IF(LEN(CU14) &lt; 3,0,VALUE(LEFT(CU14,1)))</f>
        <v>1</v>
      </c>
      <c r="CU14" s="3" t="s">
        <v>8762</v>
      </c>
      <c r="CV14" s="3" t="str">
        <f>IFERROR(VLOOKUP(RIGHT(CU14,LEN(CU14)-2),'cards-dc.json'!$C:$E,3,FALSE),"")</f>
        <v>R</v>
      </c>
      <c r="CX14" s="40">
        <f t="shared" ref="CX14:CX27" si="25">IF(LEN(CY14) &lt; 3,0,VALUE(LEFT(CY14,1)))</f>
        <v>1</v>
      </c>
      <c r="CY14" s="3" t="s">
        <v>8762</v>
      </c>
      <c r="CZ14" s="3" t="str">
        <f>IFERROR(VLOOKUP(RIGHT(CY14,LEN(CY14)-2),'cards-dc.json'!$C:$E,3,FALSE),"")</f>
        <v>R</v>
      </c>
      <c r="DB14" s="40">
        <f t="shared" ref="DB14:DB27" si="26">IF(LEN(DC14) &lt; 3,0,VALUE(LEFT(DC14,1)))</f>
        <v>1</v>
      </c>
      <c r="DC14" s="3" t="s">
        <v>4152</v>
      </c>
      <c r="DD14" s="3" t="str">
        <f>IFERROR(VLOOKUP(RIGHT(DC14,LEN(DC14)-2),'cards-dc.json'!$C:$E,3,FALSE),"")</f>
        <v>R</v>
      </c>
      <c r="DF14" s="40">
        <f t="shared" ref="DF14:DF27" si="27">IF(LEN(DG14) &lt; 3,0,VALUE(LEFT(DG14,1)))</f>
        <v>1</v>
      </c>
      <c r="DG14" s="3" t="s">
        <v>4095</v>
      </c>
      <c r="DH14" s="3" t="str">
        <f>IFERROR(VLOOKUP(RIGHT(DG14,LEN(DG14)-2),'cards-dc.json'!$C:$E,3,FALSE),"")</f>
        <v>R2</v>
      </c>
      <c r="DJ14" s="40">
        <f t="shared" ref="DJ14:DJ27" si="28">IF(LEN(DK14) &lt; 3,0,VALUE(LEFT(DK14,1)))</f>
        <v>1</v>
      </c>
      <c r="DK14" s="3" t="s">
        <v>8632</v>
      </c>
      <c r="DL14" s="3" t="str">
        <f>IFERROR(VLOOKUP(RIGHT(DK14,LEN(DK14)-2),'cards-dc.json'!$C:$E,3,FALSE),"")</f>
        <v>R</v>
      </c>
      <c r="DN14" s="40">
        <f t="shared" ref="DN14:DN27" si="29">IF(LEN(DO14) &lt; 3,0,VALUE(LEFT(DO14,1)))</f>
        <v>1</v>
      </c>
      <c r="DO14" s="3" t="s">
        <v>8630</v>
      </c>
      <c r="DP14" s="3" t="str">
        <f>IFERROR(VLOOKUP(RIGHT(DO14,LEN(DO14)-2),'cards-dc.json'!$C:$E,3,FALSE),"")</f>
        <v>R</v>
      </c>
      <c r="DR14" s="40">
        <f t="shared" ref="DR14:DR27" si="30">IF(LEN(DS14) &lt; 3,0,VALUE(LEFT(DS14,1)))</f>
        <v>1</v>
      </c>
      <c r="DS14" s="3" t="s">
        <v>3843</v>
      </c>
      <c r="DT14" s="3" t="str">
        <f>IFERROR(VLOOKUP(RIGHT(DS14,LEN(DS14)-2),'cards-dc.json'!$C:$E,3,FALSE),"")</f>
        <v>F1</v>
      </c>
      <c r="DV14" s="40">
        <f t="shared" ref="DV14:DV27" si="31">IF(LEN(DW14) &lt; 3,0,VALUE(LEFT(DW14,1)))</f>
        <v>1</v>
      </c>
      <c r="DW14" s="3" t="s">
        <v>3988</v>
      </c>
      <c r="DX14" s="3" t="str">
        <f>IFERROR(VLOOKUP(RIGHT(DW14,LEN(DW14)-2),'cards-dc.json'!$C:$E,3,FALSE),"")</f>
        <v>U</v>
      </c>
      <c r="DZ14" s="40">
        <f t="shared" ref="DZ14:DZ27" si="32">IF(LEN(EA14) &lt; 3,0,VALUE(LEFT(EA14,1)))</f>
        <v>1</v>
      </c>
      <c r="EA14" s="3" t="s">
        <v>4089</v>
      </c>
      <c r="EB14" s="3" t="str">
        <f>IFERROR(VLOOKUP(RIGHT(EA14,LEN(EA14)-2),'cards-dc.json'!$C:$E,3,FALSE),"")</f>
        <v>F1</v>
      </c>
      <c r="ED14" s="40">
        <f t="shared" ref="ED14:ED27" si="33">IF(LEN(EE14) &lt; 3,0,VALUE(LEFT(EE14,1)))</f>
        <v>1</v>
      </c>
      <c r="EE14" s="3" t="s">
        <v>4089</v>
      </c>
      <c r="EF14" s="3" t="str">
        <f>IFERROR(VLOOKUP(RIGHT(EE14,LEN(EE14)-2),'cards-dc.json'!$C:$E,3,FALSE),"")</f>
        <v>F1</v>
      </c>
      <c r="EH14" s="40">
        <f t="shared" ref="EH14:EH28" si="34">IFERROR(IF(LEN(EI14) &lt; 3,0,VALUE(LEFT(EI14,1))),0)</f>
        <v>0</v>
      </c>
      <c r="EI14" s="3"/>
      <c r="EJ14" s="3" t="str">
        <f>IFERROR(VLOOKUP(RIGHT(EI14,LEN(EI14)-2),'cards-dc.json'!$C:$E,3,FALSE),"")</f>
        <v/>
      </c>
    </row>
    <row r="15" spans="2:140" x14ac:dyDescent="0.25">
      <c r="B15" s="40">
        <f t="shared" si="0"/>
        <v>1</v>
      </c>
      <c r="C15" s="3" t="s">
        <v>3988</v>
      </c>
      <c r="D15" s="3" t="str">
        <f>IFERROR(VLOOKUP(RIGHT(C15,LEN(C15)-2),'cards-dc.json'!$C:$E,3,FALSE),"")</f>
        <v>U</v>
      </c>
      <c r="F15" s="40">
        <f t="shared" si="1"/>
        <v>1</v>
      </c>
      <c r="G15" s="3" t="s">
        <v>9068</v>
      </c>
      <c r="H15" s="3" t="str">
        <f>IFERROR(VLOOKUP(RIGHT(G15,LEN(G15)-2),'cards-dc.json'!$C:$E,3,FALSE),"")</f>
        <v>F1</v>
      </c>
      <c r="J15" s="40">
        <f t="shared" si="2"/>
        <v>1</v>
      </c>
      <c r="K15" s="3" t="s">
        <v>4097</v>
      </c>
      <c r="L15" s="3" t="str">
        <f>IFERROR(VLOOKUP(RIGHT(K15,LEN(K15)-2),'cards-dc.json'!$C:$E,3,FALSE),"")</f>
        <v>R</v>
      </c>
      <c r="N15" s="40">
        <f t="shared" si="3"/>
        <v>1</v>
      </c>
      <c r="O15" s="3" t="s">
        <v>8970</v>
      </c>
      <c r="P15" s="3" t="str">
        <f>IFERROR(VLOOKUP(RIGHT(O15,LEN(O15)-2),'cards-dc.json'!$C:$E,3,FALSE),"")</f>
        <v>U2</v>
      </c>
      <c r="R15" s="40">
        <f t="shared" si="4"/>
        <v>1</v>
      </c>
      <c r="S15" s="3" t="s">
        <v>8970</v>
      </c>
      <c r="T15" s="3" t="str">
        <f>IFERROR(VLOOKUP(RIGHT(S15,LEN(S15)-2),'cards-dc.json'!$C:$E,3,FALSE),"")</f>
        <v>U2</v>
      </c>
      <c r="V15" s="40">
        <f t="shared" si="5"/>
        <v>1</v>
      </c>
      <c r="W15" s="3" t="s">
        <v>4153</v>
      </c>
      <c r="X15" s="3" t="str">
        <f>IFERROR(VLOOKUP(RIGHT(W15,LEN(W15)-2),'cards-dc.json'!$C:$E,3,FALSE),"")</f>
        <v>CB, CS1</v>
      </c>
      <c r="Z15" s="40">
        <f t="shared" si="6"/>
        <v>1</v>
      </c>
      <c r="AA15" s="3" t="s">
        <v>4153</v>
      </c>
      <c r="AB15" s="3" t="str">
        <f>IFERROR(VLOOKUP(RIGHT(AA15,LEN(AA15)-2),'cards-dc.json'!$C:$E,3,FALSE),"")</f>
        <v>CB, CS1</v>
      </c>
      <c r="AD15" s="40">
        <f t="shared" si="7"/>
        <v>1</v>
      </c>
      <c r="AE15" s="3" t="s">
        <v>4154</v>
      </c>
      <c r="AF15" s="3" t="str">
        <f>IFERROR(VLOOKUP(RIGHT(AE15,LEN(AE15)-2),'cards-dc.json'!$C:$E,3,FALSE),"")</f>
        <v>R2</v>
      </c>
      <c r="AH15" s="40">
        <f t="shared" si="8"/>
        <v>1</v>
      </c>
      <c r="AI15" s="3" t="s">
        <v>4154</v>
      </c>
      <c r="AJ15" s="3" t="str">
        <f>IFERROR(VLOOKUP(RIGHT(AI15,LEN(AI15)-2),'cards-dc.json'!$C:$E,3,FALSE),"")</f>
        <v>R2</v>
      </c>
      <c r="AL15" s="40">
        <f t="shared" si="9"/>
        <v>1</v>
      </c>
      <c r="AM15" s="3" t="s">
        <v>8542</v>
      </c>
      <c r="AN15" s="3" t="str">
        <f>IFERROR(VLOOKUP(RIGHT(AM15,LEN(AM15)-2),'cards-dc.json'!$C:$E,3,FALSE),"")</f>
        <v>F2</v>
      </c>
      <c r="AP15" s="40">
        <f t="shared" si="10"/>
        <v>1</v>
      </c>
      <c r="AQ15" s="3" t="s">
        <v>8542</v>
      </c>
      <c r="AR15" s="3" t="str">
        <f>IFERROR(VLOOKUP(RIGHT(AQ15,LEN(AQ15)-2),'cards-dc.json'!$C:$E,3,FALSE),"")</f>
        <v>F2</v>
      </c>
      <c r="AT15" s="40">
        <f t="shared" si="11"/>
        <v>1</v>
      </c>
      <c r="AU15" s="3" t="s">
        <v>3996</v>
      </c>
      <c r="AV15" s="3" t="str">
        <f>IFERROR(VLOOKUP(RIGHT(AU15,LEN(AU15)-2),'cards-dc.json'!$C:$E,3,FALSE),"")</f>
        <v>F1</v>
      </c>
      <c r="AX15" s="40">
        <f t="shared" si="12"/>
        <v>1</v>
      </c>
      <c r="AY15" s="3" t="s">
        <v>3996</v>
      </c>
      <c r="AZ15" s="3" t="str">
        <f>IFERROR(VLOOKUP(RIGHT(AY15,LEN(AY15)-2),'cards-dc.json'!$C:$E,3,FALSE),"")</f>
        <v>F1</v>
      </c>
      <c r="BB15" s="40">
        <f t="shared" si="13"/>
        <v>1</v>
      </c>
      <c r="BC15" s="3" t="s">
        <v>8893</v>
      </c>
      <c r="BD15" s="3" t="str">
        <f>IFERROR(VLOOKUP(RIGHT(BC15,LEN(BC15)-2),'cards-dc.json'!$C:$E,3,FALSE),"")</f>
        <v>C</v>
      </c>
      <c r="BF15" s="40">
        <f t="shared" si="14"/>
        <v>1</v>
      </c>
      <c r="BG15" s="3" t="s">
        <v>8893</v>
      </c>
      <c r="BH15" s="3" t="str">
        <f>IFERROR(VLOOKUP(RIGHT(BG15,LEN(BG15)-2),'cards-dc.json'!$C:$E,3,FALSE),"")</f>
        <v>C</v>
      </c>
      <c r="BJ15" s="40">
        <f t="shared" si="15"/>
        <v>1</v>
      </c>
      <c r="BK15" s="3" t="s">
        <v>3989</v>
      </c>
      <c r="BL15" s="3" t="str">
        <f>IFERROR(VLOOKUP(RIGHT(BK15,LEN(BK15)-2),'cards-dc.json'!$C:$E,3,FALSE),"")</f>
        <v>U</v>
      </c>
      <c r="BN15" s="40">
        <f t="shared" si="16"/>
        <v>1</v>
      </c>
      <c r="BO15" s="3" t="s">
        <v>3995</v>
      </c>
      <c r="BP15" s="3" t="str">
        <f>IFERROR(VLOOKUP(RIGHT(BO15,LEN(BO15)-2),'cards-dc.json'!$C:$E,3,FALSE),"")</f>
        <v>U3</v>
      </c>
      <c r="BR15" s="40">
        <f t="shared" si="17"/>
        <v>1</v>
      </c>
      <c r="BS15" s="3" t="s">
        <v>8763</v>
      </c>
      <c r="BT15" s="3" t="str">
        <f>IFERROR(VLOOKUP(RIGHT(BS15,LEN(BS15)-2),'cards-dc.json'!$C:$E,3,FALSE),"")</f>
        <v>U</v>
      </c>
      <c r="BV15" s="40">
        <f t="shared" si="18"/>
        <v>1</v>
      </c>
      <c r="BW15" s="3" t="s">
        <v>8763</v>
      </c>
      <c r="BX15" s="3" t="str">
        <f>IFERROR(VLOOKUP(RIGHT(BW15,LEN(BW15)-2),'cards-dc.json'!$C:$E,3,FALSE),"")</f>
        <v>U</v>
      </c>
      <c r="BZ15" s="40">
        <f t="shared" si="19"/>
        <v>1</v>
      </c>
      <c r="CA15" s="3" t="s">
        <v>3996</v>
      </c>
      <c r="CB15" s="3" t="str">
        <f>IFERROR(VLOOKUP(RIGHT(CA15,LEN(CA15)-2),'cards-dc.json'!$C:$E,3,FALSE),"")</f>
        <v>F1</v>
      </c>
      <c r="CD15" s="40">
        <f t="shared" si="20"/>
        <v>1</v>
      </c>
      <c r="CE15" s="3" t="s">
        <v>3998</v>
      </c>
      <c r="CF15" s="3" t="str">
        <f>IFERROR(VLOOKUP(RIGHT(CE15,LEN(CE15)-2),'cards-dc.json'!$C:$E,3,FALSE),"")</f>
        <v>R</v>
      </c>
      <c r="CH15" s="40">
        <f t="shared" si="21"/>
        <v>1</v>
      </c>
      <c r="CI15" s="3" t="s">
        <v>3998</v>
      </c>
      <c r="CJ15" s="3" t="str">
        <f>IFERROR(VLOOKUP(RIGHT(CI15,LEN(CI15)-2),'cards-dc.json'!$C:$E,3,FALSE),"")</f>
        <v>R</v>
      </c>
      <c r="CL15" s="40">
        <f t="shared" si="22"/>
        <v>1</v>
      </c>
      <c r="CM15" s="3" t="s">
        <v>3999</v>
      </c>
      <c r="CN15" s="3" t="str">
        <f>IFERROR(VLOOKUP(RIGHT(CM15,LEN(CM15)-2),'cards-dc.json'!$C:$E,3,FALSE),"")</f>
        <v>C1</v>
      </c>
      <c r="CP15" s="40">
        <f t="shared" si="23"/>
        <v>1</v>
      </c>
      <c r="CQ15" s="3" t="s">
        <v>8731</v>
      </c>
      <c r="CR15" s="3" t="str">
        <f>IFERROR(VLOOKUP(RIGHT(CQ15,LEN(CQ15)-2),'cards-dc.json'!$C:$E,3,FALSE),"")</f>
        <v>F1</v>
      </c>
      <c r="CT15" s="40">
        <f t="shared" si="24"/>
        <v>1</v>
      </c>
      <c r="CU15" s="3" t="s">
        <v>4155</v>
      </c>
      <c r="CV15" s="3" t="str">
        <f>IFERROR(VLOOKUP(RIGHT(CU15,LEN(CU15)-2),'cards-dc.json'!$C:$E,3,FALSE),"")</f>
        <v>R</v>
      </c>
      <c r="CX15" s="40">
        <f t="shared" si="25"/>
        <v>1</v>
      </c>
      <c r="CY15" s="3" t="s">
        <v>4155</v>
      </c>
      <c r="CZ15" s="3" t="str">
        <f>IFERROR(VLOOKUP(RIGHT(CY15,LEN(CY15)-2),'cards-dc.json'!$C:$E,3,FALSE),"")</f>
        <v>R</v>
      </c>
      <c r="DB15" s="40">
        <f t="shared" si="26"/>
        <v>1</v>
      </c>
      <c r="DC15" s="3" t="s">
        <v>4154</v>
      </c>
      <c r="DD15" s="3" t="str">
        <f>IFERROR(VLOOKUP(RIGHT(DC15,LEN(DC15)-2),'cards-dc.json'!$C:$E,3,FALSE),"")</f>
        <v>R2</v>
      </c>
      <c r="DF15" s="40">
        <f t="shared" si="27"/>
        <v>1</v>
      </c>
      <c r="DG15" s="3" t="s">
        <v>8731</v>
      </c>
      <c r="DH15" s="3" t="str">
        <f>IFERROR(VLOOKUP(RIGHT(DG15,LEN(DG15)-2),'cards-dc.json'!$C:$E,3,FALSE),"")</f>
        <v>F1</v>
      </c>
      <c r="DJ15" s="40">
        <f t="shared" si="28"/>
        <v>1</v>
      </c>
      <c r="DK15" s="3" t="s">
        <v>8542</v>
      </c>
      <c r="DL15" s="3" t="str">
        <f>IFERROR(VLOOKUP(RIGHT(DK15,LEN(DK15)-2),'cards-dc.json'!$C:$E,3,FALSE),"")</f>
        <v>F2</v>
      </c>
      <c r="DN15" s="40">
        <f t="shared" si="29"/>
        <v>1</v>
      </c>
      <c r="DO15" s="3" t="s">
        <v>8639</v>
      </c>
      <c r="DP15" s="3" t="str">
        <f>IFERROR(VLOOKUP(RIGHT(DO15,LEN(DO15)-2),'cards-dc.json'!$C:$E,3,FALSE),"")</f>
        <v>U</v>
      </c>
      <c r="DR15" s="40">
        <f t="shared" si="30"/>
        <v>1</v>
      </c>
      <c r="DS15" s="3" t="s">
        <v>8595</v>
      </c>
      <c r="DT15" s="3" t="str">
        <f>IFERROR(VLOOKUP(RIGHT(DS15,LEN(DS15)-2),'cards-dc.json'!$C:$E,3,FALSE),"")</f>
        <v>U</v>
      </c>
      <c r="DV15" s="40">
        <f t="shared" si="31"/>
        <v>1</v>
      </c>
      <c r="DW15" s="3" t="s">
        <v>3901</v>
      </c>
      <c r="DX15" s="3" t="str">
        <f>IFERROR(VLOOKUP(RIGHT(DW15,LEN(DW15)-2),'cards-dc.json'!$C:$E,3,FALSE),"")</f>
        <v>F1</v>
      </c>
      <c r="DZ15" s="40">
        <f t="shared" si="32"/>
        <v>1</v>
      </c>
      <c r="EA15" s="3" t="s">
        <v>4090</v>
      </c>
      <c r="EB15" s="3" t="str">
        <f>IFERROR(VLOOKUP(RIGHT(EA15,LEN(EA15)-2),'cards-dc.json'!$C:$E,3,FALSE),"")</f>
        <v>R</v>
      </c>
      <c r="ED15" s="40">
        <f t="shared" si="33"/>
        <v>1</v>
      </c>
      <c r="EE15" s="3" t="s">
        <v>4090</v>
      </c>
      <c r="EF15" s="3" t="str">
        <f>IFERROR(VLOOKUP(RIGHT(EE15,LEN(EE15)-2),'cards-dc.json'!$C:$E,3,FALSE),"")</f>
        <v>R</v>
      </c>
      <c r="EH15" s="40">
        <f t="shared" si="34"/>
        <v>0</v>
      </c>
      <c r="EI15" s="3"/>
      <c r="EJ15" s="3" t="str">
        <f>IFERROR(VLOOKUP(RIGHT(EI15,LEN(EI15)-2),'cards-dc.json'!$C:$E,3,FALSE),"")</f>
        <v/>
      </c>
    </row>
    <row r="16" spans="2:140" x14ac:dyDescent="0.25">
      <c r="B16" s="40">
        <f t="shared" si="0"/>
        <v>1</v>
      </c>
      <c r="C16" s="3" t="s">
        <v>3992</v>
      </c>
      <c r="D16" s="3" t="str">
        <f>IFERROR(VLOOKUP(RIGHT(C16,LEN(C16)-2),'cards-dc.json'!$C:$E,3,FALSE),"")</f>
        <v>R</v>
      </c>
      <c r="F16" s="40">
        <f t="shared" si="1"/>
        <v>1</v>
      </c>
      <c r="G16" s="3" t="s">
        <v>3900</v>
      </c>
      <c r="H16" s="3" t="str">
        <f>IFERROR(VLOOKUP(RIGHT(G16,LEN(G16)-2),'cards-dc.json'!$C:$E,3,FALSE),"")</f>
        <v>F1</v>
      </c>
      <c r="J16" s="40">
        <f t="shared" si="2"/>
        <v>1</v>
      </c>
      <c r="K16" s="3" t="s">
        <v>4159</v>
      </c>
      <c r="L16" s="3" t="str">
        <f>IFERROR(VLOOKUP(RIGHT(K16,LEN(K16)-2),'cards-dc.json'!$C:$E,3,FALSE),"")</f>
        <v>R2</v>
      </c>
      <c r="N16" s="40">
        <f t="shared" si="3"/>
        <v>1</v>
      </c>
      <c r="O16" s="3" t="s">
        <v>8674</v>
      </c>
      <c r="P16" s="3" t="str">
        <f>IFERROR(VLOOKUP(RIGHT(O16,LEN(O16)-2),'cards-dc.json'!$C:$E,3,FALSE),"")</f>
        <v>U</v>
      </c>
      <c r="R16" s="40">
        <f t="shared" si="4"/>
        <v>1</v>
      </c>
      <c r="S16" s="3" t="s">
        <v>8674</v>
      </c>
      <c r="T16" s="3" t="str">
        <f>IFERROR(VLOOKUP(RIGHT(S16,LEN(S16)-2),'cards-dc.json'!$C:$E,3,FALSE),"")</f>
        <v>U</v>
      </c>
      <c r="V16" s="40">
        <f t="shared" si="5"/>
        <v>1</v>
      </c>
      <c r="W16" s="3" t="s">
        <v>4154</v>
      </c>
      <c r="X16" s="3" t="str">
        <f>IFERROR(VLOOKUP(RIGHT(W16,LEN(W16)-2),'cards-dc.json'!$C:$E,3,FALSE),"")</f>
        <v>R2</v>
      </c>
      <c r="Z16" s="40">
        <f t="shared" si="6"/>
        <v>1</v>
      </c>
      <c r="AA16" s="3" t="s">
        <v>4154</v>
      </c>
      <c r="AB16" s="3" t="str">
        <f>IFERROR(VLOOKUP(RIGHT(AA16,LEN(AA16)-2),'cards-dc.json'!$C:$E,3,FALSE),"")</f>
        <v>R2</v>
      </c>
      <c r="AD16" s="40">
        <f t="shared" si="7"/>
        <v>0</v>
      </c>
      <c r="AE16" s="3" t="s">
        <v>3951</v>
      </c>
      <c r="AF16" s="3" t="str">
        <f>IFERROR(VLOOKUP(RIGHT(AE16,LEN(AE16)-2),'cards-dc.json'!$C:$E,3,FALSE),"")</f>
        <v/>
      </c>
      <c r="AH16" s="40">
        <f t="shared" si="8"/>
        <v>0</v>
      </c>
      <c r="AI16" s="3" t="s">
        <v>3951</v>
      </c>
      <c r="AJ16" s="3" t="str">
        <f>IFERROR(VLOOKUP(RIGHT(AI16,LEN(AI16)-2),'cards-dc.json'!$C:$E,3,FALSE),"")</f>
        <v/>
      </c>
      <c r="AL16" s="40">
        <f t="shared" si="9"/>
        <v>1</v>
      </c>
      <c r="AM16" s="3" t="s">
        <v>3999</v>
      </c>
      <c r="AN16" s="3" t="str">
        <f>IFERROR(VLOOKUP(RIGHT(AM16,LEN(AM16)-2),'cards-dc.json'!$C:$E,3,FALSE),"")</f>
        <v>C1</v>
      </c>
      <c r="AP16" s="40">
        <f t="shared" si="10"/>
        <v>1</v>
      </c>
      <c r="AQ16" s="3" t="s">
        <v>3999</v>
      </c>
      <c r="AR16" s="3" t="str">
        <f>IFERROR(VLOOKUP(RIGHT(AQ16,LEN(AQ16)-2),'cards-dc.json'!$C:$E,3,FALSE),"")</f>
        <v>C1</v>
      </c>
      <c r="AT16" s="40">
        <f t="shared" si="11"/>
        <v>1</v>
      </c>
      <c r="AU16" s="3" t="s">
        <v>3988</v>
      </c>
      <c r="AV16" s="3" t="str">
        <f>IFERROR(VLOOKUP(RIGHT(AU16,LEN(AU16)-2),'cards-dc.json'!$C:$E,3,FALSE),"")</f>
        <v>U</v>
      </c>
      <c r="AX16" s="40">
        <f t="shared" si="12"/>
        <v>1</v>
      </c>
      <c r="AY16" s="3" t="s">
        <v>3988</v>
      </c>
      <c r="AZ16" s="3" t="str">
        <f>IFERROR(VLOOKUP(RIGHT(AY16,LEN(AY16)-2),'cards-dc.json'!$C:$E,3,FALSE),"")</f>
        <v>U</v>
      </c>
      <c r="BB16" s="40">
        <f t="shared" si="13"/>
        <v>0</v>
      </c>
      <c r="BC16" s="3" t="s">
        <v>3951</v>
      </c>
      <c r="BD16" s="3" t="str">
        <f>IFERROR(VLOOKUP(RIGHT(BC16,LEN(BC16)-2),'cards-dc.json'!$C:$E,3,FALSE),"")</f>
        <v/>
      </c>
      <c r="BF16" s="40">
        <f t="shared" si="14"/>
        <v>1</v>
      </c>
      <c r="BG16" s="3" t="s">
        <v>4152</v>
      </c>
      <c r="BH16" s="3" t="str">
        <f>IFERROR(VLOOKUP(RIGHT(BG16,LEN(BG16)-2),'cards-dc.json'!$C:$E,3,FALSE),"")</f>
        <v>R</v>
      </c>
      <c r="BJ16" s="40">
        <f t="shared" si="15"/>
        <v>1</v>
      </c>
      <c r="BK16" s="3" t="s">
        <v>3990</v>
      </c>
      <c r="BL16" s="3" t="str">
        <f>IFERROR(VLOOKUP(RIGHT(BK16,LEN(BK16)-2),'cards-dc.json'!$C:$E,3,FALSE),"")</f>
        <v>U2</v>
      </c>
      <c r="BN16" s="40">
        <f t="shared" si="16"/>
        <v>1</v>
      </c>
      <c r="BO16" s="3" t="s">
        <v>3996</v>
      </c>
      <c r="BP16" s="3" t="str">
        <f>IFERROR(VLOOKUP(RIGHT(BO16,LEN(BO16)-2),'cards-dc.json'!$C:$E,3,FALSE),"")</f>
        <v>F1</v>
      </c>
      <c r="BR16" s="40">
        <f t="shared" si="17"/>
        <v>0</v>
      </c>
      <c r="BS16" s="3" t="s">
        <v>3951</v>
      </c>
      <c r="BT16" s="3" t="str">
        <f>IFERROR(VLOOKUP(RIGHT(BS16,LEN(BS16)-2),'cards-dc.json'!$C:$E,3,FALSE),"")</f>
        <v/>
      </c>
      <c r="BV16" s="40">
        <f t="shared" si="18"/>
        <v>1</v>
      </c>
      <c r="BW16" s="3" t="s">
        <v>4157</v>
      </c>
      <c r="BX16" s="3" t="str">
        <f>IFERROR(VLOOKUP(RIGHT(BW16,LEN(BW16)-2),'cards-dc.json'!$C:$E,3,FALSE),"")</f>
        <v>F1</v>
      </c>
      <c r="BZ16" s="40">
        <f t="shared" si="19"/>
        <v>1</v>
      </c>
      <c r="CA16" s="3" t="s">
        <v>3988</v>
      </c>
      <c r="CB16" s="3" t="str">
        <f>IFERROR(VLOOKUP(RIGHT(CA16,LEN(CA16)-2),'cards-dc.json'!$C:$E,3,FALSE),"")</f>
        <v>U</v>
      </c>
      <c r="CD16" s="40">
        <f t="shared" si="20"/>
        <v>1</v>
      </c>
      <c r="CE16" s="3" t="s">
        <v>3988</v>
      </c>
      <c r="CF16" s="3" t="str">
        <f>IFERROR(VLOOKUP(RIGHT(CE16,LEN(CE16)-2),'cards-dc.json'!$C:$E,3,FALSE),"")</f>
        <v>U</v>
      </c>
      <c r="CH16" s="40">
        <f t="shared" si="21"/>
        <v>1</v>
      </c>
      <c r="CI16" s="3" t="s">
        <v>3988</v>
      </c>
      <c r="CJ16" s="3" t="str">
        <f>IFERROR(VLOOKUP(RIGHT(CI16,LEN(CI16)-2),'cards-dc.json'!$C:$E,3,FALSE),"")</f>
        <v>U</v>
      </c>
      <c r="CL16" s="40">
        <f t="shared" si="22"/>
        <v>1</v>
      </c>
      <c r="CM16" s="3" t="s">
        <v>8793</v>
      </c>
      <c r="CN16" s="3" t="str">
        <f>IFERROR(VLOOKUP(RIGHT(CM16,LEN(CM16)-2),'cards-dc.json'!$C:$E,3,FALSE),"")</f>
        <v>C1</v>
      </c>
      <c r="CP16" s="40">
        <f t="shared" si="23"/>
        <v>1</v>
      </c>
      <c r="CQ16" s="3" t="s">
        <v>8813</v>
      </c>
      <c r="CR16" s="3" t="str">
        <f>IFERROR(VLOOKUP(RIGHT(CQ16,LEN(CQ16)-2),'cards-dc.json'!$C:$E,3,FALSE),"")</f>
        <v>R2</v>
      </c>
      <c r="CT16" s="40">
        <f t="shared" si="24"/>
        <v>1</v>
      </c>
      <c r="CU16" s="3" t="s">
        <v>4156</v>
      </c>
      <c r="CV16" s="3" t="str">
        <f>IFERROR(VLOOKUP(RIGHT(CU16,LEN(CU16)-2),'cards-dc.json'!$C:$E,3,FALSE),"")</f>
        <v>R</v>
      </c>
      <c r="CX16" s="40">
        <f t="shared" si="25"/>
        <v>1</v>
      </c>
      <c r="CY16" s="3" t="s">
        <v>4156</v>
      </c>
      <c r="CZ16" s="3" t="str">
        <f>IFERROR(VLOOKUP(RIGHT(CY16,LEN(CY16)-2),'cards-dc.json'!$C:$E,3,FALSE),"")</f>
        <v>R</v>
      </c>
      <c r="DB16" s="40">
        <f t="shared" si="26"/>
        <v>1</v>
      </c>
      <c r="DC16" s="3" t="s">
        <v>4095</v>
      </c>
      <c r="DD16" s="3" t="str">
        <f>IFERROR(VLOOKUP(RIGHT(DC16,LEN(DC16)-2),'cards-dc.json'!$C:$E,3,FALSE),"")</f>
        <v>R2</v>
      </c>
      <c r="DF16" s="40">
        <f t="shared" si="27"/>
        <v>1</v>
      </c>
      <c r="DG16" s="3" t="s">
        <v>8732</v>
      </c>
      <c r="DH16" s="3" t="str">
        <f>IFERROR(VLOOKUP(RIGHT(DG16,LEN(DG16)-2),'cards-dc.json'!$C:$E,3,FALSE),"")</f>
        <v>CB, CS1</v>
      </c>
      <c r="DJ16" s="40">
        <f t="shared" si="28"/>
        <v>1</v>
      </c>
      <c r="DK16" s="3" t="s">
        <v>3843</v>
      </c>
      <c r="DL16" s="3" t="str">
        <f>IFERROR(VLOOKUP(RIGHT(DK16,LEN(DK16)-2),'cards-dc.json'!$C:$E,3,FALSE),"")</f>
        <v>F1</v>
      </c>
      <c r="DN16" s="40">
        <f t="shared" si="29"/>
        <v>1</v>
      </c>
      <c r="DO16" s="3" t="s">
        <v>4089</v>
      </c>
      <c r="DP16" s="3" t="str">
        <f>IFERROR(VLOOKUP(RIGHT(DO16,LEN(DO16)-2),'cards-dc.json'!$C:$E,3,FALSE),"")</f>
        <v>F1</v>
      </c>
      <c r="DR16" s="40">
        <f t="shared" si="30"/>
        <v>1</v>
      </c>
      <c r="DS16" s="3" t="s">
        <v>3901</v>
      </c>
      <c r="DT16" s="3" t="str">
        <f>IFERROR(VLOOKUP(RIGHT(DS16,LEN(DS16)-2),'cards-dc.json'!$C:$E,3,FALSE),"")</f>
        <v>F1</v>
      </c>
      <c r="DV16" s="40">
        <f t="shared" si="31"/>
        <v>1</v>
      </c>
      <c r="DW16" s="3" t="s">
        <v>8543</v>
      </c>
      <c r="DX16" s="3" t="str">
        <f>IFERROR(VLOOKUP(RIGHT(DW16,LEN(DW16)-2),'cards-dc.json'!$C:$E,3,FALSE),"")</f>
        <v>F2</v>
      </c>
      <c r="DZ16" s="40">
        <f t="shared" si="32"/>
        <v>1</v>
      </c>
      <c r="EA16" s="3" t="s">
        <v>4091</v>
      </c>
      <c r="EB16" s="3" t="str">
        <f>IFERROR(VLOOKUP(RIGHT(EA16,LEN(EA16)-2),'cards-dc.json'!$C:$E,3,FALSE),"")</f>
        <v>U</v>
      </c>
      <c r="ED16" s="40">
        <f t="shared" si="33"/>
        <v>1</v>
      </c>
      <c r="EE16" s="3" t="s">
        <v>4091</v>
      </c>
      <c r="EF16" s="3" t="str">
        <f>IFERROR(VLOOKUP(RIGHT(EE16,LEN(EE16)-2),'cards-dc.json'!$C:$E,3,FALSE),"")</f>
        <v>U</v>
      </c>
      <c r="EH16" s="40">
        <f t="shared" si="34"/>
        <v>0</v>
      </c>
      <c r="EI16" s="3"/>
      <c r="EJ16" s="3" t="str">
        <f>IFERROR(VLOOKUP(RIGHT(EI16,LEN(EI16)-2),'cards-dc.json'!$C:$E,3,FALSE),"")</f>
        <v/>
      </c>
    </row>
    <row r="17" spans="2:140" x14ac:dyDescent="0.25">
      <c r="B17" s="40">
        <f t="shared" si="0"/>
        <v>1</v>
      </c>
      <c r="C17" s="3" t="s">
        <v>3998</v>
      </c>
      <c r="D17" s="3" t="str">
        <f>IFERROR(VLOOKUP(RIGHT(C17,LEN(C17)-2),'cards-dc.json'!$C:$E,3,FALSE),"")</f>
        <v>R</v>
      </c>
      <c r="F17" s="40">
        <f t="shared" si="1"/>
        <v>1</v>
      </c>
      <c r="G17" s="3" t="s">
        <v>8973</v>
      </c>
      <c r="H17" s="3" t="str">
        <f>IFERROR(VLOOKUP(RIGHT(G17,LEN(G17)-2),'cards-dc.json'!$C:$E,3,FALSE),"")</f>
        <v>R</v>
      </c>
      <c r="J17" s="40">
        <f t="shared" si="2"/>
        <v>1</v>
      </c>
      <c r="K17" s="3" t="s">
        <v>3998</v>
      </c>
      <c r="L17" s="3" t="str">
        <f>IFERROR(VLOOKUP(RIGHT(K17,LEN(K17)-2),'cards-dc.json'!$C:$E,3,FALSE),"")</f>
        <v>R</v>
      </c>
      <c r="N17" s="40">
        <f t="shared" si="3"/>
        <v>0</v>
      </c>
      <c r="O17" s="3" t="s">
        <v>3951</v>
      </c>
      <c r="P17" s="3" t="str">
        <f>IFERROR(VLOOKUP(RIGHT(O17,LEN(O17)-2),'cards-dc.json'!$C:$E,3,FALSE),"")</f>
        <v/>
      </c>
      <c r="R17" s="40">
        <f t="shared" si="4"/>
        <v>0</v>
      </c>
      <c r="S17" s="3" t="s">
        <v>3951</v>
      </c>
      <c r="T17" s="3" t="str">
        <f>IFERROR(VLOOKUP(RIGHT(S17,LEN(S17)-2),'cards-dc.json'!$C:$E,3,FALSE),"")</f>
        <v/>
      </c>
      <c r="V17" s="40">
        <f t="shared" si="5"/>
        <v>1</v>
      </c>
      <c r="W17" s="3" t="s">
        <v>4155</v>
      </c>
      <c r="X17" s="3" t="str">
        <f>IFERROR(VLOOKUP(RIGHT(W17,LEN(W17)-2),'cards-dc.json'!$C:$E,3,FALSE),"")</f>
        <v>R</v>
      </c>
      <c r="Z17" s="40">
        <f t="shared" si="6"/>
        <v>1</v>
      </c>
      <c r="AA17" s="3" t="s">
        <v>4155</v>
      </c>
      <c r="AB17" s="3" t="str">
        <f>IFERROR(VLOOKUP(RIGHT(AA17,LEN(AA17)-2),'cards-dc.json'!$C:$E,3,FALSE),"")</f>
        <v>R</v>
      </c>
      <c r="AD17" s="40">
        <f t="shared" si="7"/>
        <v>0</v>
      </c>
      <c r="AE17" s="3" t="s">
        <v>3951</v>
      </c>
      <c r="AF17" s="3" t="str">
        <f>IFERROR(VLOOKUP(RIGHT(AE17,LEN(AE17)-2),'cards-dc.json'!$C:$E,3,FALSE),"")</f>
        <v/>
      </c>
      <c r="AH17" s="40">
        <f t="shared" si="8"/>
        <v>0</v>
      </c>
      <c r="AI17" s="3" t="s">
        <v>3951</v>
      </c>
      <c r="AJ17" s="3" t="str">
        <f>IFERROR(VLOOKUP(RIGHT(AI17,LEN(AI17)-2),'cards-dc.json'!$C:$E,3,FALSE),"")</f>
        <v/>
      </c>
      <c r="AL17" s="40">
        <f t="shared" si="9"/>
        <v>1</v>
      </c>
      <c r="AM17" s="3" t="s">
        <v>8828</v>
      </c>
      <c r="AN17" s="3" t="str">
        <f>IFERROR(VLOOKUP(RIGHT(AM17,LEN(AM17)-2),'cards-dc.json'!$C:$E,3,FALSE),"")</f>
        <v>R</v>
      </c>
      <c r="AP17" s="40">
        <f t="shared" si="10"/>
        <v>1</v>
      </c>
      <c r="AQ17" s="3" t="s">
        <v>8828</v>
      </c>
      <c r="AR17" s="3" t="str">
        <f>IFERROR(VLOOKUP(RIGHT(AQ17,LEN(AQ17)-2),'cards-dc.json'!$C:$E,3,FALSE),"")</f>
        <v>R</v>
      </c>
      <c r="AT17" s="40">
        <f t="shared" si="11"/>
        <v>1</v>
      </c>
      <c r="AU17" s="3" t="s">
        <v>8639</v>
      </c>
      <c r="AV17" s="3" t="str">
        <f>IFERROR(VLOOKUP(RIGHT(AU17,LEN(AU17)-2),'cards-dc.json'!$C:$E,3,FALSE),"")</f>
        <v>U</v>
      </c>
      <c r="AX17" s="40">
        <f t="shared" si="12"/>
        <v>1</v>
      </c>
      <c r="AY17" s="3" t="s">
        <v>8639</v>
      </c>
      <c r="AZ17" s="3" t="str">
        <f>IFERROR(VLOOKUP(RIGHT(AY17,LEN(AY17)-2),'cards-dc.json'!$C:$E,3,FALSE),"")</f>
        <v>U</v>
      </c>
      <c r="BB17" s="40">
        <f t="shared" si="13"/>
        <v>0</v>
      </c>
      <c r="BC17" s="3" t="s">
        <v>3951</v>
      </c>
      <c r="BD17" s="3" t="str">
        <f>IFERROR(VLOOKUP(RIGHT(BC17,LEN(BC17)-2),'cards-dc.json'!$C:$E,3,FALSE),"")</f>
        <v/>
      </c>
      <c r="BF17" s="40">
        <f t="shared" si="14"/>
        <v>1</v>
      </c>
      <c r="BG17" s="3" t="s">
        <v>4155</v>
      </c>
      <c r="BH17" s="3" t="str">
        <f>IFERROR(VLOOKUP(RIGHT(BG17,LEN(BG17)-2),'cards-dc.json'!$C:$E,3,FALSE),"")</f>
        <v>R</v>
      </c>
      <c r="BJ17" s="40">
        <f t="shared" si="15"/>
        <v>2</v>
      </c>
      <c r="BK17" s="3" t="s">
        <v>3854</v>
      </c>
      <c r="BL17" s="3" t="str">
        <f>IFERROR(VLOOKUP(RIGHT(BK17,LEN(BK17)-2),'cards-dc.json'!$C:$E,3,FALSE),"")</f>
        <v>C2</v>
      </c>
      <c r="BN17" s="40">
        <f t="shared" si="16"/>
        <v>1</v>
      </c>
      <c r="BO17" s="3" t="s">
        <v>3997</v>
      </c>
      <c r="BP17" s="3" t="str">
        <f>IFERROR(VLOOKUP(RIGHT(BO17,LEN(BO17)-2),'cards-dc.json'!$C:$E,3,FALSE),"")</f>
        <v>U</v>
      </c>
      <c r="BR17" s="40">
        <f t="shared" si="17"/>
        <v>0</v>
      </c>
      <c r="BS17" s="3" t="s">
        <v>3951</v>
      </c>
      <c r="BT17" s="3" t="str">
        <f>IFERROR(VLOOKUP(RIGHT(BS17,LEN(BS17)-2),'cards-dc.json'!$C:$E,3,FALSE),"")</f>
        <v/>
      </c>
      <c r="BV17" s="40">
        <f t="shared" si="18"/>
        <v>1</v>
      </c>
      <c r="BW17" s="3" t="s">
        <v>4090</v>
      </c>
      <c r="BX17" s="3" t="str">
        <f>IFERROR(VLOOKUP(RIGHT(BW17,LEN(BW17)-2),'cards-dc.json'!$C:$E,3,FALSE),"")</f>
        <v>R</v>
      </c>
      <c r="BZ17" s="40">
        <f t="shared" si="19"/>
        <v>1</v>
      </c>
      <c r="CA17" s="3" t="s">
        <v>3989</v>
      </c>
      <c r="CB17" s="3" t="str">
        <f>IFERROR(VLOOKUP(RIGHT(CA17,LEN(CA17)-2),'cards-dc.json'!$C:$E,3,FALSE),"")</f>
        <v>U</v>
      </c>
      <c r="CD17" s="40">
        <f t="shared" si="20"/>
        <v>1</v>
      </c>
      <c r="CE17" s="3" t="s">
        <v>8543</v>
      </c>
      <c r="CF17" s="3" t="str">
        <f>IFERROR(VLOOKUP(RIGHT(CE17,LEN(CE17)-2),'cards-dc.json'!$C:$E,3,FALSE),"")</f>
        <v>F2</v>
      </c>
      <c r="CH17" s="40">
        <f t="shared" si="21"/>
        <v>1</v>
      </c>
      <c r="CI17" s="3" t="s">
        <v>8828</v>
      </c>
      <c r="CJ17" s="3" t="str">
        <f>IFERROR(VLOOKUP(RIGHT(CI17,LEN(CI17)-2),'cards-dc.json'!$C:$E,3,FALSE),"")</f>
        <v>R</v>
      </c>
      <c r="CL17" s="40">
        <f t="shared" si="22"/>
        <v>1</v>
      </c>
      <c r="CM17" s="3" t="s">
        <v>8794</v>
      </c>
      <c r="CN17" s="3" t="str">
        <f>IFERROR(VLOOKUP(RIGHT(CM17,LEN(CM17)-2),'cards-dc.json'!$C:$E,3,FALSE),"")</f>
        <v>C3</v>
      </c>
      <c r="CP17" s="40">
        <f t="shared" si="23"/>
        <v>1</v>
      </c>
      <c r="CQ17" s="3" t="s">
        <v>8763</v>
      </c>
      <c r="CR17" s="3" t="str">
        <f>IFERROR(VLOOKUP(RIGHT(CQ17,LEN(CQ17)-2),'cards-dc.json'!$C:$E,3,FALSE),"")</f>
        <v>U</v>
      </c>
      <c r="CT17" s="40">
        <f t="shared" si="24"/>
        <v>1</v>
      </c>
      <c r="CU17" s="3" t="s">
        <v>4159</v>
      </c>
      <c r="CV17" s="3" t="str">
        <f>IFERROR(VLOOKUP(RIGHT(CU17,LEN(CU17)-2),'cards-dc.json'!$C:$E,3,FALSE),"")</f>
        <v>R2</v>
      </c>
      <c r="CX17" s="40">
        <f t="shared" si="25"/>
        <v>1</v>
      </c>
      <c r="CY17" s="3" t="s">
        <v>4159</v>
      </c>
      <c r="CZ17" s="3" t="str">
        <f>IFERROR(VLOOKUP(RIGHT(CY17,LEN(CY17)-2),'cards-dc.json'!$C:$E,3,FALSE),"")</f>
        <v>R2</v>
      </c>
      <c r="DB17" s="40">
        <f t="shared" si="26"/>
        <v>1</v>
      </c>
      <c r="DC17" s="3" t="s">
        <v>4157</v>
      </c>
      <c r="DD17" s="3" t="str">
        <f>IFERROR(VLOOKUP(RIGHT(DC17,LEN(DC17)-2),'cards-dc.json'!$C:$E,3,FALSE),"")</f>
        <v>F1</v>
      </c>
      <c r="DF17" s="40">
        <f t="shared" si="27"/>
        <v>1</v>
      </c>
      <c r="DG17" s="3" t="s">
        <v>8633</v>
      </c>
      <c r="DH17" s="3" t="str">
        <f>IFERROR(VLOOKUP(RIGHT(DG17,LEN(DG17)-2),'cards-dc.json'!$C:$E,3,FALSE),"")</f>
        <v>U</v>
      </c>
      <c r="DJ17" s="40">
        <f t="shared" si="28"/>
        <v>1</v>
      </c>
      <c r="DK17" s="3" t="s">
        <v>3841</v>
      </c>
      <c r="DL17" s="3" t="str">
        <f>IFERROR(VLOOKUP(RIGHT(DK17,LEN(DK17)-2),'cards-dc.json'!$C:$E,3,FALSE),"")</f>
        <v>U</v>
      </c>
      <c r="DN17" s="40">
        <f t="shared" si="29"/>
        <v>1</v>
      </c>
      <c r="DO17" s="3" t="s">
        <v>8631</v>
      </c>
      <c r="DP17" s="3" t="str">
        <f>IFERROR(VLOOKUP(RIGHT(DO17,LEN(DO17)-2),'cards-dc.json'!$C:$E,3,FALSE),"")</f>
        <v>U3</v>
      </c>
      <c r="DR17" s="40">
        <f t="shared" si="30"/>
        <v>0</v>
      </c>
      <c r="DS17" s="3"/>
      <c r="DT17" s="3" t="str">
        <f>IFERROR(VLOOKUP(RIGHT(DS17,LEN(DS17)-2),'cards-dc.json'!$C:$E,3,FALSE),"")</f>
        <v/>
      </c>
      <c r="DV17" s="40">
        <f t="shared" si="31"/>
        <v>0</v>
      </c>
      <c r="DW17" s="3"/>
      <c r="DX17" s="3" t="str">
        <f>IFERROR(VLOOKUP(RIGHT(DW17,LEN(DW17)-2),'cards-dc.json'!$C:$E,3,FALSE),"")</f>
        <v/>
      </c>
      <c r="DZ17" s="40">
        <f t="shared" si="32"/>
        <v>1</v>
      </c>
      <c r="EA17" s="3" t="s">
        <v>4092</v>
      </c>
      <c r="EB17" s="3" t="str">
        <f>IFERROR(VLOOKUP(RIGHT(EA17,LEN(EA17)-2),'cards-dc.json'!$C:$E,3,FALSE),"")</f>
        <v>U</v>
      </c>
      <c r="ED17" s="40">
        <f t="shared" si="33"/>
        <v>1</v>
      </c>
      <c r="EE17" s="3" t="s">
        <v>4092</v>
      </c>
      <c r="EF17" s="3" t="str">
        <f>IFERROR(VLOOKUP(RIGHT(EE17,LEN(EE17)-2),'cards-dc.json'!$C:$E,3,FALSE),"")</f>
        <v>U</v>
      </c>
      <c r="EH17" s="40">
        <f t="shared" si="34"/>
        <v>0</v>
      </c>
      <c r="EI17" s="3"/>
      <c r="EJ17" s="3" t="str">
        <f>IFERROR(VLOOKUP(RIGHT(EI17,LEN(EI17)-2),'cards-dc.json'!$C:$E,3,FALSE),"")</f>
        <v/>
      </c>
    </row>
    <row r="18" spans="2:140" x14ac:dyDescent="0.25">
      <c r="B18" s="40">
        <f t="shared" si="0"/>
        <v>0</v>
      </c>
      <c r="C18" s="3" t="s">
        <v>3951</v>
      </c>
      <c r="D18" s="3" t="str">
        <f>IFERROR(VLOOKUP(RIGHT(C18,LEN(C18)-2),'cards-dc.json'!$C:$E,3,FALSE),"")</f>
        <v/>
      </c>
      <c r="F18" s="40">
        <f t="shared" si="1"/>
        <v>0</v>
      </c>
      <c r="G18" s="3" t="s">
        <v>3951</v>
      </c>
      <c r="H18" s="3" t="str">
        <f>IFERROR(VLOOKUP(RIGHT(G18,LEN(G18)-2),'cards-dc.json'!$C:$E,3,FALSE),"")</f>
        <v/>
      </c>
      <c r="J18" s="40">
        <f t="shared" si="2"/>
        <v>0</v>
      </c>
      <c r="K18" s="3" t="s">
        <v>3951</v>
      </c>
      <c r="L18" s="3" t="str">
        <f>IFERROR(VLOOKUP(RIGHT(K18,LEN(K18)-2),'cards-dc.json'!$C:$E,3,FALSE),"")</f>
        <v/>
      </c>
      <c r="N18" s="40">
        <f t="shared" si="3"/>
        <v>0</v>
      </c>
      <c r="O18" s="3" t="s">
        <v>3951</v>
      </c>
      <c r="P18" s="3" t="str">
        <f>IFERROR(VLOOKUP(RIGHT(O18,LEN(O18)-2),'cards-dc.json'!$C:$E,3,FALSE),"")</f>
        <v/>
      </c>
      <c r="R18" s="40">
        <f t="shared" si="4"/>
        <v>1</v>
      </c>
      <c r="S18" s="3" t="s">
        <v>8972</v>
      </c>
      <c r="T18" s="3" t="str">
        <f>IFERROR(VLOOKUP(RIGHT(S18,LEN(S18)-2),'cards-dc.json'!$C:$E,3,FALSE),"")</f>
        <v>R</v>
      </c>
      <c r="V18" s="40">
        <f t="shared" si="5"/>
        <v>1</v>
      </c>
      <c r="W18" s="3" t="s">
        <v>4156</v>
      </c>
      <c r="X18" s="3" t="str">
        <f>IFERROR(VLOOKUP(RIGHT(W18,LEN(W18)-2),'cards-dc.json'!$C:$E,3,FALSE),"")</f>
        <v>R</v>
      </c>
      <c r="Z18" s="40">
        <f t="shared" si="6"/>
        <v>1</v>
      </c>
      <c r="AA18" s="3" t="s">
        <v>4156</v>
      </c>
      <c r="AB18" s="3" t="str">
        <f>IFERROR(VLOOKUP(RIGHT(AA18,LEN(AA18)-2),'cards-dc.json'!$C:$E,3,FALSE),"")</f>
        <v>R</v>
      </c>
      <c r="AD18" s="40">
        <f t="shared" si="7"/>
        <v>0</v>
      </c>
      <c r="AE18" s="3" t="s">
        <v>3951</v>
      </c>
      <c r="AF18" s="3" t="str">
        <f>IFERROR(VLOOKUP(RIGHT(AE18,LEN(AE18)-2),'cards-dc.json'!$C:$E,3,FALSE),"")</f>
        <v/>
      </c>
      <c r="AH18" s="40">
        <f t="shared" si="8"/>
        <v>0</v>
      </c>
      <c r="AI18" s="3" t="s">
        <v>3951</v>
      </c>
      <c r="AJ18" s="3" t="str">
        <f>IFERROR(VLOOKUP(RIGHT(AI18,LEN(AI18)-2),'cards-dc.json'!$C:$E,3,FALSE),"")</f>
        <v/>
      </c>
      <c r="AL18" s="40">
        <f t="shared" si="9"/>
        <v>1</v>
      </c>
      <c r="AM18" s="3" t="s">
        <v>3988</v>
      </c>
      <c r="AN18" s="3" t="str">
        <f>IFERROR(VLOOKUP(RIGHT(AM18,LEN(AM18)-2),'cards-dc.json'!$C:$E,3,FALSE),"")</f>
        <v>U</v>
      </c>
      <c r="AP18" s="40">
        <f t="shared" si="10"/>
        <v>1</v>
      </c>
      <c r="AQ18" s="3" t="s">
        <v>3988</v>
      </c>
      <c r="AR18" s="3" t="str">
        <f>IFERROR(VLOOKUP(RIGHT(AQ18,LEN(AQ18)-2),'cards-dc.json'!$C:$E,3,FALSE),"")</f>
        <v>U</v>
      </c>
      <c r="AT18" s="40">
        <f t="shared" si="11"/>
        <v>1</v>
      </c>
      <c r="AU18" s="3" t="s">
        <v>8543</v>
      </c>
      <c r="AV18" s="3" t="str">
        <f>IFERROR(VLOOKUP(RIGHT(AU18,LEN(AU18)-2),'cards-dc.json'!$C:$E,3,FALSE),"")</f>
        <v>F2</v>
      </c>
      <c r="AX18" s="40">
        <f t="shared" si="12"/>
        <v>1</v>
      </c>
      <c r="AY18" s="3" t="s">
        <v>8543</v>
      </c>
      <c r="AZ18" s="3" t="str">
        <f>IFERROR(VLOOKUP(RIGHT(AY18,LEN(AY18)-2),'cards-dc.json'!$C:$E,3,FALSE),"")</f>
        <v>F2</v>
      </c>
      <c r="BB18" s="40">
        <f t="shared" si="13"/>
        <v>0</v>
      </c>
      <c r="BC18" s="3" t="s">
        <v>3951</v>
      </c>
      <c r="BD18" s="3" t="str">
        <f>IFERROR(VLOOKUP(RIGHT(BC18,LEN(BC18)-2),'cards-dc.json'!$C:$E,3,FALSE),"")</f>
        <v/>
      </c>
      <c r="BF18" s="40">
        <f t="shared" si="14"/>
        <v>1</v>
      </c>
      <c r="BG18" s="3" t="s">
        <v>8731</v>
      </c>
      <c r="BH18" s="3" t="str">
        <f>IFERROR(VLOOKUP(RIGHT(BG18,LEN(BG18)-2),'cards-dc.json'!$C:$E,3,FALSE),"")</f>
        <v>F1</v>
      </c>
      <c r="BJ18" s="40">
        <f t="shared" si="15"/>
        <v>0</v>
      </c>
      <c r="BK18" s="3"/>
      <c r="BL18" s="3" t="str">
        <f>IFERROR(VLOOKUP(RIGHT(BK18,LEN(BK18)-2),'cards-dc.json'!$C:$E,3,FALSE),"")</f>
        <v/>
      </c>
      <c r="BN18" s="40">
        <f t="shared" si="16"/>
        <v>1</v>
      </c>
      <c r="BO18" s="3" t="s">
        <v>3991</v>
      </c>
      <c r="BP18" s="3" t="str">
        <f>IFERROR(VLOOKUP(RIGHT(BO18,LEN(BO18)-2),'cards-dc.json'!$C:$E,3,FALSE),"")</f>
        <v>C2</v>
      </c>
      <c r="BR18" s="40">
        <f t="shared" si="17"/>
        <v>1</v>
      </c>
      <c r="BS18" s="3" t="s">
        <v>4160</v>
      </c>
      <c r="BT18" s="3" t="str">
        <f>IFERROR(VLOOKUP(RIGHT(BS18,LEN(BS18)-2),'cards-dc.json'!$C:$E,3,FALSE),"")</f>
        <v>U</v>
      </c>
      <c r="BV18" s="40">
        <f t="shared" si="18"/>
        <v>1</v>
      </c>
      <c r="BW18" s="3" t="s">
        <v>4159</v>
      </c>
      <c r="BX18" s="3" t="str">
        <f>IFERROR(VLOOKUP(RIGHT(BW18,LEN(BW18)-2),'cards-dc.json'!$C:$E,3,FALSE),"")</f>
        <v>R2</v>
      </c>
      <c r="BZ18" s="40">
        <f t="shared" si="19"/>
        <v>1</v>
      </c>
      <c r="CA18" s="3" t="s">
        <v>4092</v>
      </c>
      <c r="CB18" s="3" t="str">
        <f>IFERROR(VLOOKUP(RIGHT(CA18,LEN(CA18)-2),'cards-dc.json'!$C:$E,3,FALSE),"")</f>
        <v>U</v>
      </c>
      <c r="CD18" s="40">
        <f t="shared" si="20"/>
        <v>1</v>
      </c>
      <c r="CE18" s="3" t="s">
        <v>8828</v>
      </c>
      <c r="CF18" s="3" t="str">
        <f>IFERROR(VLOOKUP(RIGHT(CE18,LEN(CE18)-2),'cards-dc.json'!$C:$E,3,FALSE),"")</f>
        <v>R</v>
      </c>
      <c r="CH18" s="40">
        <f t="shared" si="21"/>
        <v>0</v>
      </c>
      <c r="CI18" s="3" t="s">
        <v>3951</v>
      </c>
      <c r="CJ18" s="3" t="str">
        <f>IFERROR(VLOOKUP(RIGHT(CI18,LEN(CI18)-2),'cards-dc.json'!$C:$E,3,FALSE),"")</f>
        <v/>
      </c>
      <c r="CL18" s="40">
        <f t="shared" si="22"/>
        <v>1</v>
      </c>
      <c r="CM18" s="3" t="s">
        <v>8794</v>
      </c>
      <c r="CN18" s="3" t="str">
        <f>IFERROR(VLOOKUP(RIGHT(CM18,LEN(CM18)-2),'cards-dc.json'!$C:$E,3,FALSE),"")</f>
        <v>C3</v>
      </c>
      <c r="CP18" s="40">
        <f t="shared" si="23"/>
        <v>1</v>
      </c>
      <c r="CQ18" s="3" t="s">
        <v>4157</v>
      </c>
      <c r="CR18" s="3" t="str">
        <f>IFERROR(VLOOKUP(RIGHT(CQ18,LEN(CQ18)-2),'cards-dc.json'!$C:$E,3,FALSE),"")</f>
        <v>F1</v>
      </c>
      <c r="CT18" s="40">
        <f t="shared" si="24"/>
        <v>1</v>
      </c>
      <c r="CU18" s="3" t="s">
        <v>4090</v>
      </c>
      <c r="CV18" s="3" t="str">
        <f>IFERROR(VLOOKUP(RIGHT(CU18,LEN(CU18)-2),'cards-dc.json'!$C:$E,3,FALSE),"")</f>
        <v>R</v>
      </c>
      <c r="CX18" s="40">
        <f t="shared" si="25"/>
        <v>1</v>
      </c>
      <c r="CY18" s="3" t="s">
        <v>4090</v>
      </c>
      <c r="CZ18" s="3" t="str">
        <f>IFERROR(VLOOKUP(RIGHT(CY18,LEN(CY18)-2),'cards-dc.json'!$C:$E,3,FALSE),"")</f>
        <v>R</v>
      </c>
      <c r="DB18" s="40">
        <f t="shared" si="26"/>
        <v>1</v>
      </c>
      <c r="DC18" s="3" t="s">
        <v>4159</v>
      </c>
      <c r="DD18" s="3" t="str">
        <f>IFERROR(VLOOKUP(RIGHT(DC18,LEN(DC18)-2),'cards-dc.json'!$C:$E,3,FALSE),"")</f>
        <v>R2</v>
      </c>
      <c r="DF18" s="40">
        <f t="shared" si="27"/>
        <v>1</v>
      </c>
      <c r="DG18" s="3" t="s">
        <v>8633</v>
      </c>
      <c r="DH18" s="3" t="str">
        <f>IFERROR(VLOOKUP(RIGHT(DG18,LEN(DG18)-2),'cards-dc.json'!$C:$E,3,FALSE),"")</f>
        <v>U</v>
      </c>
      <c r="DJ18" s="40">
        <f t="shared" si="28"/>
        <v>1</v>
      </c>
      <c r="DK18" s="3" t="s">
        <v>8675</v>
      </c>
      <c r="DL18" s="3" t="str">
        <f>IFERROR(VLOOKUP(RIGHT(DK18,LEN(DK18)-2),'cards-dc.json'!$C:$E,3,FALSE),"")</f>
        <v>R</v>
      </c>
      <c r="DN18" s="40">
        <f t="shared" si="29"/>
        <v>1</v>
      </c>
      <c r="DO18" s="3" t="s">
        <v>8632</v>
      </c>
      <c r="DP18" s="3" t="str">
        <f>IFERROR(VLOOKUP(RIGHT(DO18,LEN(DO18)-2),'cards-dc.json'!$C:$E,3,FALSE),"")</f>
        <v>R</v>
      </c>
      <c r="DR18" s="40">
        <f t="shared" si="30"/>
        <v>2</v>
      </c>
      <c r="DS18" s="3" t="s">
        <v>3854</v>
      </c>
      <c r="DT18" s="3" t="str">
        <f>IFERROR(VLOOKUP(RIGHT(DS18,LEN(DS18)-2),'cards-dc.json'!$C:$E,3,FALSE),"")</f>
        <v>C2</v>
      </c>
      <c r="DV18" s="40">
        <f t="shared" si="31"/>
        <v>2</v>
      </c>
      <c r="DW18" s="3" t="s">
        <v>3854</v>
      </c>
      <c r="DX18" s="3" t="str">
        <f>IFERROR(VLOOKUP(RIGHT(DW18,LEN(DW18)-2),'cards-dc.json'!$C:$E,3,FALSE),"")</f>
        <v>C2</v>
      </c>
      <c r="DZ18" s="40">
        <f t="shared" si="32"/>
        <v>1</v>
      </c>
      <c r="EA18" s="3" t="s">
        <v>4093</v>
      </c>
      <c r="EB18" s="3" t="str">
        <f>IFERROR(VLOOKUP(RIGHT(EA18,LEN(EA18)-2),'cards-dc.json'!$C:$E,3,FALSE),"")</f>
        <v>F5, CB</v>
      </c>
      <c r="ED18" s="40">
        <f t="shared" si="33"/>
        <v>1</v>
      </c>
      <c r="EE18" s="3" t="s">
        <v>4093</v>
      </c>
      <c r="EF18" s="3" t="str">
        <f>IFERROR(VLOOKUP(RIGHT(EE18,LEN(EE18)-2),'cards-dc.json'!$C:$E,3,FALSE),"")</f>
        <v>F5, CB</v>
      </c>
      <c r="EH18" s="40">
        <f t="shared" si="34"/>
        <v>0</v>
      </c>
      <c r="EI18" s="3"/>
      <c r="EJ18" s="3" t="str">
        <f>IFERROR(VLOOKUP(RIGHT(EI18,LEN(EI18)-2),'cards-dc.json'!$C:$E,3,FALSE),"")</f>
        <v/>
      </c>
    </row>
    <row r="19" spans="2:140" x14ac:dyDescent="0.25">
      <c r="B19" s="40">
        <f t="shared" si="0"/>
        <v>0</v>
      </c>
      <c r="C19" s="3" t="s">
        <v>3951</v>
      </c>
      <c r="D19" s="3" t="str">
        <f>IFERROR(VLOOKUP(RIGHT(C19,LEN(C19)-2),'cards-dc.json'!$C:$E,3,FALSE),"")</f>
        <v/>
      </c>
      <c r="F19" s="40">
        <f t="shared" si="1"/>
        <v>0</v>
      </c>
      <c r="G19" s="3" t="s">
        <v>3951</v>
      </c>
      <c r="H19" s="3" t="str">
        <f>IFERROR(VLOOKUP(RIGHT(G19,LEN(G19)-2),'cards-dc.json'!$C:$E,3,FALSE),"")</f>
        <v/>
      </c>
      <c r="J19" s="40">
        <f t="shared" si="2"/>
        <v>1</v>
      </c>
      <c r="K19" s="3" t="s">
        <v>8633</v>
      </c>
      <c r="L19" s="3" t="str">
        <f>IFERROR(VLOOKUP(RIGHT(K19,LEN(K19)-2),'cards-dc.json'!$C:$E,3,FALSE),"")</f>
        <v>U</v>
      </c>
      <c r="N19" s="40">
        <f t="shared" si="3"/>
        <v>0</v>
      </c>
      <c r="O19" s="3" t="s">
        <v>3951</v>
      </c>
      <c r="P19" s="3" t="str">
        <f>IFERROR(VLOOKUP(RIGHT(O19,LEN(O19)-2),'cards-dc.json'!$C:$E,3,FALSE),"")</f>
        <v/>
      </c>
      <c r="R19" s="40">
        <f t="shared" si="4"/>
        <v>1</v>
      </c>
      <c r="S19" s="3" t="s">
        <v>8973</v>
      </c>
      <c r="T19" s="3" t="str">
        <f>IFERROR(VLOOKUP(RIGHT(S19,LEN(S19)-2),'cards-dc.json'!$C:$E,3,FALSE),"")</f>
        <v>R</v>
      </c>
      <c r="V19" s="40">
        <f t="shared" si="5"/>
        <v>1</v>
      </c>
      <c r="W19" s="3" t="s">
        <v>4157</v>
      </c>
      <c r="X19" s="3" t="str">
        <f>IFERROR(VLOOKUP(RIGHT(W19,LEN(W19)-2),'cards-dc.json'!$C:$E,3,FALSE),"")</f>
        <v>F1</v>
      </c>
      <c r="Z19" s="40">
        <f t="shared" si="6"/>
        <v>1</v>
      </c>
      <c r="AA19" s="3" t="s">
        <v>4157</v>
      </c>
      <c r="AB19" s="3" t="str">
        <f>IFERROR(VLOOKUP(RIGHT(AA19,LEN(AA19)-2),'cards-dc.json'!$C:$E,3,FALSE),"")</f>
        <v>F1</v>
      </c>
      <c r="AD19" s="40">
        <f t="shared" si="7"/>
        <v>0</v>
      </c>
      <c r="AE19" s="3" t="s">
        <v>3951</v>
      </c>
      <c r="AF19" s="3" t="str">
        <f>IFERROR(VLOOKUP(RIGHT(AE19,LEN(AE19)-2),'cards-dc.json'!$C:$E,3,FALSE),"")</f>
        <v/>
      </c>
      <c r="AH19" s="40">
        <f t="shared" si="8"/>
        <v>0</v>
      </c>
      <c r="AI19" s="3" t="s">
        <v>3951</v>
      </c>
      <c r="AJ19" s="3" t="str">
        <f>IFERROR(VLOOKUP(RIGHT(AI19,LEN(AI19)-2),'cards-dc.json'!$C:$E,3,FALSE),"")</f>
        <v/>
      </c>
      <c r="AL19" s="40">
        <f t="shared" si="9"/>
        <v>1</v>
      </c>
      <c r="AM19" s="3" t="s">
        <v>3993</v>
      </c>
      <c r="AN19" s="3" t="str">
        <f>IFERROR(VLOOKUP(RIGHT(AM19,LEN(AM19)-2),'cards-dc.json'!$C:$E,3,FALSE),"")</f>
        <v>R</v>
      </c>
      <c r="AP19" s="40">
        <f t="shared" si="10"/>
        <v>1</v>
      </c>
      <c r="AQ19" s="3" t="s">
        <v>3993</v>
      </c>
      <c r="AR19" s="3" t="str">
        <f>IFERROR(VLOOKUP(RIGHT(AQ19,LEN(AQ19)-2),'cards-dc.json'!$C:$E,3,FALSE),"")</f>
        <v>R</v>
      </c>
      <c r="AT19" s="40">
        <f t="shared" si="11"/>
        <v>1</v>
      </c>
      <c r="AU19" s="3" t="s">
        <v>8911</v>
      </c>
      <c r="AV19" s="3" t="str">
        <f>IFERROR(VLOOKUP(RIGHT(AU19,LEN(AU19)-2),'cards-dc.json'!$C:$E,3,FALSE),"")</f>
        <v>CB1</v>
      </c>
      <c r="AX19" s="40">
        <f t="shared" si="12"/>
        <v>1</v>
      </c>
      <c r="AY19" s="3" t="s">
        <v>8911</v>
      </c>
      <c r="AZ19" s="3" t="str">
        <f>IFERROR(VLOOKUP(RIGHT(AY19,LEN(AY19)-2),'cards-dc.json'!$C:$E,3,FALSE),"")</f>
        <v>CB1</v>
      </c>
      <c r="BB19" s="40">
        <f t="shared" si="13"/>
        <v>0</v>
      </c>
      <c r="BC19" s="3" t="s">
        <v>3951</v>
      </c>
      <c r="BD19" s="3" t="str">
        <f>IFERROR(VLOOKUP(RIGHT(BC19,LEN(BC19)-2),'cards-dc.json'!$C:$E,3,FALSE),"")</f>
        <v/>
      </c>
      <c r="BF19" s="40">
        <f t="shared" si="14"/>
        <v>1</v>
      </c>
      <c r="BG19" s="3" t="s">
        <v>4154</v>
      </c>
      <c r="BH19" s="3" t="str">
        <f>IFERROR(VLOOKUP(RIGHT(BG19,LEN(BG19)-2),'cards-dc.json'!$C:$E,3,FALSE),"")</f>
        <v>R2</v>
      </c>
      <c r="BJ19" s="40">
        <f t="shared" si="15"/>
        <v>1</v>
      </c>
      <c r="BK19" s="3" t="s">
        <v>3992</v>
      </c>
      <c r="BL19" s="3" t="str">
        <f>IFERROR(VLOOKUP(RIGHT(BK19,LEN(BK19)-2),'cards-dc.json'!$C:$E,3,FALSE),"")</f>
        <v>R</v>
      </c>
      <c r="BN19" s="40">
        <f t="shared" si="16"/>
        <v>1</v>
      </c>
      <c r="BO19" s="3" t="s">
        <v>4043</v>
      </c>
      <c r="BP19" s="3" t="str">
        <f>IFERROR(VLOOKUP(RIGHT(BO19,LEN(BO19)-2),'cards-dc.json'!$C:$E,3,FALSE),"")</f>
        <v>U3</v>
      </c>
      <c r="BR19" s="40">
        <f t="shared" si="17"/>
        <v>1</v>
      </c>
      <c r="BS19" s="3" t="s">
        <v>8881</v>
      </c>
      <c r="BT19" s="3" t="str">
        <f>IFERROR(VLOOKUP(RIGHT(BS19,LEN(BS19)-2),'cards-dc.json'!$C:$E,3,FALSE),"")</f>
        <v>R</v>
      </c>
      <c r="BV19" s="40">
        <f t="shared" si="18"/>
        <v>1</v>
      </c>
      <c r="BW19" s="3" t="s">
        <v>4156</v>
      </c>
      <c r="BX19" s="3" t="str">
        <f>IFERROR(VLOOKUP(RIGHT(BW19,LEN(BW19)-2),'cards-dc.json'!$C:$E,3,FALSE),"")</f>
        <v>R</v>
      </c>
      <c r="BZ19" s="40">
        <f t="shared" si="19"/>
        <v>1</v>
      </c>
      <c r="CA19" s="3" t="s">
        <v>3993</v>
      </c>
      <c r="CB19" s="3" t="str">
        <f>IFERROR(VLOOKUP(RIGHT(CA19,LEN(CA19)-2),'cards-dc.json'!$C:$E,3,FALSE),"")</f>
        <v>R</v>
      </c>
      <c r="CD19" s="40">
        <f t="shared" si="20"/>
        <v>1</v>
      </c>
      <c r="CE19" s="3" t="s">
        <v>8829</v>
      </c>
      <c r="CF19" s="3" t="str">
        <f>IFERROR(VLOOKUP(RIGHT(CE19,LEN(CE19)-2),'cards-dc.json'!$C:$E,3,FALSE),"")</f>
        <v>U</v>
      </c>
      <c r="CH19" s="40">
        <f t="shared" si="21"/>
        <v>0</v>
      </c>
      <c r="CI19" s="3" t="s">
        <v>3951</v>
      </c>
      <c r="CJ19" s="3" t="str">
        <f>IFERROR(VLOOKUP(RIGHT(CI19,LEN(CI19)-2),'cards-dc.json'!$C:$E,3,FALSE),"")</f>
        <v/>
      </c>
      <c r="CL19" s="40">
        <f t="shared" si="22"/>
        <v>1</v>
      </c>
      <c r="CM19" s="3" t="s">
        <v>4097</v>
      </c>
      <c r="CN19" s="3" t="str">
        <f>IFERROR(VLOOKUP(RIGHT(CM19,LEN(CM19)-2),'cards-dc.json'!$C:$E,3,FALSE),"")</f>
        <v>R</v>
      </c>
      <c r="CP19" s="40">
        <f t="shared" si="23"/>
        <v>1</v>
      </c>
      <c r="CQ19" s="3" t="s">
        <v>4159</v>
      </c>
      <c r="CR19" s="3" t="str">
        <f>IFERROR(VLOOKUP(RIGHT(CQ19,LEN(CQ19)-2),'cards-dc.json'!$C:$E,3,FALSE),"")</f>
        <v>R2</v>
      </c>
      <c r="CT19" s="40">
        <f t="shared" si="24"/>
        <v>1</v>
      </c>
      <c r="CU19" s="3" t="s">
        <v>4158</v>
      </c>
      <c r="CV19" s="3" t="str">
        <f>IFERROR(VLOOKUP(RIGHT(CU19,LEN(CU19)-2),'cards-dc.json'!$C:$E,3,FALSE),"")</f>
        <v>U</v>
      </c>
      <c r="CX19" s="40">
        <f t="shared" si="25"/>
        <v>1</v>
      </c>
      <c r="CY19" s="3" t="s">
        <v>4158</v>
      </c>
      <c r="CZ19" s="3" t="str">
        <f>IFERROR(VLOOKUP(RIGHT(CY19,LEN(CY19)-2),'cards-dc.json'!$C:$E,3,FALSE),"")</f>
        <v>U</v>
      </c>
      <c r="DB19" s="40">
        <f t="shared" si="26"/>
        <v>0</v>
      </c>
      <c r="DC19" s="3" t="s">
        <v>3951</v>
      </c>
      <c r="DD19" s="3" t="str">
        <f>IFERROR(VLOOKUP(RIGHT(DC19,LEN(DC19)-2),'cards-dc.json'!$C:$E,3,FALSE),"")</f>
        <v/>
      </c>
      <c r="DF19" s="40">
        <f t="shared" si="27"/>
        <v>1</v>
      </c>
      <c r="DG19" s="3" t="s">
        <v>8633</v>
      </c>
      <c r="DH19" s="3" t="str">
        <f>IFERROR(VLOOKUP(RIGHT(DG19,LEN(DG19)-2),'cards-dc.json'!$C:$E,3,FALSE),"")</f>
        <v>U</v>
      </c>
      <c r="DJ19" s="40">
        <f t="shared" si="28"/>
        <v>1</v>
      </c>
      <c r="DK19" s="3" t="s">
        <v>8676</v>
      </c>
      <c r="DL19" s="3" t="str">
        <f>IFERROR(VLOOKUP(RIGHT(DK19,LEN(DK19)-2),'cards-dc.json'!$C:$E,3,FALSE),"")</f>
        <v>U</v>
      </c>
      <c r="DN19" s="40">
        <f t="shared" si="29"/>
        <v>1</v>
      </c>
      <c r="DO19" s="3" t="s">
        <v>4091</v>
      </c>
      <c r="DP19" s="3" t="str">
        <f>IFERROR(VLOOKUP(RIGHT(DO19,LEN(DO19)-2),'cards-dc.json'!$C:$E,3,FALSE),"")</f>
        <v>U</v>
      </c>
      <c r="DR19" s="40">
        <f t="shared" si="30"/>
        <v>0</v>
      </c>
      <c r="DS19" s="3"/>
      <c r="DT19" s="3" t="str">
        <f>IFERROR(VLOOKUP(RIGHT(DS19,LEN(DS19)-2),'cards-dc.json'!$C:$E,3,FALSE),"")</f>
        <v/>
      </c>
      <c r="DV19" s="40">
        <f t="shared" si="31"/>
        <v>0</v>
      </c>
      <c r="DW19" s="3"/>
      <c r="DX19" s="3" t="str">
        <f>IFERROR(VLOOKUP(RIGHT(DW19,LEN(DW19)-2),'cards-dc.json'!$C:$E,3,FALSE),"")</f>
        <v/>
      </c>
      <c r="DZ19" s="40">
        <f t="shared" si="32"/>
        <v>2</v>
      </c>
      <c r="EA19" s="3" t="s">
        <v>4094</v>
      </c>
      <c r="EB19" s="3" t="str">
        <f>IFERROR(VLOOKUP(RIGHT(EA19,LEN(EA19)-2),'cards-dc.json'!$C:$E,3,FALSE),"")</f>
        <v>CB, CS1</v>
      </c>
      <c r="ED19" s="40">
        <f t="shared" si="33"/>
        <v>2</v>
      </c>
      <c r="EE19" s="3" t="s">
        <v>4094</v>
      </c>
      <c r="EF19" s="3" t="str">
        <f>IFERROR(VLOOKUP(RIGHT(EE19,LEN(EE19)-2),'cards-dc.json'!$C:$E,3,FALSE),"")</f>
        <v>CB, CS1</v>
      </c>
      <c r="EH19" s="40">
        <f t="shared" si="34"/>
        <v>0</v>
      </c>
      <c r="EI19" s="3"/>
      <c r="EJ19" s="3" t="str">
        <f>IFERROR(VLOOKUP(RIGHT(EI19,LEN(EI19)-2),'cards-dc.json'!$C:$E,3,FALSE),"")</f>
        <v/>
      </c>
    </row>
    <row r="20" spans="2:140" x14ac:dyDescent="0.25">
      <c r="B20" s="40">
        <f t="shared" si="0"/>
        <v>0</v>
      </c>
      <c r="C20" s="3" t="s">
        <v>3951</v>
      </c>
      <c r="D20" s="3" t="str">
        <f>IFERROR(VLOOKUP(RIGHT(C20,LEN(C20)-2),'cards-dc.json'!$C:$E,3,FALSE),"")</f>
        <v/>
      </c>
      <c r="F20" s="40">
        <f t="shared" si="1"/>
        <v>0</v>
      </c>
      <c r="G20" s="3" t="s">
        <v>3951</v>
      </c>
      <c r="H20" s="3" t="str">
        <f>IFERROR(VLOOKUP(RIGHT(G20,LEN(G20)-2),'cards-dc.json'!$C:$E,3,FALSE),"")</f>
        <v/>
      </c>
      <c r="J20" s="40">
        <f t="shared" si="2"/>
        <v>1</v>
      </c>
      <c r="K20" s="3" t="s">
        <v>4092</v>
      </c>
      <c r="L20" s="3" t="str">
        <f>IFERROR(VLOOKUP(RIGHT(K20,LEN(K20)-2),'cards-dc.json'!$C:$E,3,FALSE),"")</f>
        <v>U</v>
      </c>
      <c r="N20" s="40">
        <f t="shared" si="3"/>
        <v>0</v>
      </c>
      <c r="O20" s="3" t="s">
        <v>3951</v>
      </c>
      <c r="P20" s="3" t="str">
        <f>IFERROR(VLOOKUP(RIGHT(O20,LEN(O20)-2),'cards-dc.json'!$C:$E,3,FALSE),"")</f>
        <v/>
      </c>
      <c r="R20" s="40">
        <f t="shared" si="4"/>
        <v>1</v>
      </c>
      <c r="S20" s="3" t="s">
        <v>8598</v>
      </c>
      <c r="T20" s="3" t="str">
        <f>IFERROR(VLOOKUP(RIGHT(S20,LEN(S20)-2),'cards-dc.json'!$C:$E,3,FALSE),"")</f>
        <v>R2</v>
      </c>
      <c r="V20" s="40">
        <f t="shared" si="5"/>
        <v>1</v>
      </c>
      <c r="W20" s="3" t="s">
        <v>4158</v>
      </c>
      <c r="X20" s="3" t="str">
        <f>IFERROR(VLOOKUP(RIGHT(W20,LEN(W20)-2),'cards-dc.json'!$C:$E,3,FALSE),"")</f>
        <v>U</v>
      </c>
      <c r="Z20" s="40">
        <f t="shared" si="6"/>
        <v>1</v>
      </c>
      <c r="AA20" s="3" t="s">
        <v>4158</v>
      </c>
      <c r="AB20" s="3" t="str">
        <f>IFERROR(VLOOKUP(RIGHT(AA20,LEN(AA20)-2),'cards-dc.json'!$C:$E,3,FALSE),"")</f>
        <v>U</v>
      </c>
      <c r="AD20" s="40">
        <f t="shared" si="7"/>
        <v>0</v>
      </c>
      <c r="AE20" s="3" t="s">
        <v>3951</v>
      </c>
      <c r="AF20" s="3" t="str">
        <f>IFERROR(VLOOKUP(RIGHT(AE20,LEN(AE20)-2),'cards-dc.json'!$C:$E,3,FALSE),"")</f>
        <v/>
      </c>
      <c r="AH20" s="40">
        <f t="shared" si="8"/>
        <v>0</v>
      </c>
      <c r="AI20" s="3" t="s">
        <v>3951</v>
      </c>
      <c r="AJ20" s="3" t="str">
        <f>IFERROR(VLOOKUP(RIGHT(AI20,LEN(AI20)-2),'cards-dc.json'!$C:$E,3,FALSE),"")</f>
        <v/>
      </c>
      <c r="AL20" s="40">
        <f t="shared" si="9"/>
        <v>1</v>
      </c>
      <c r="AM20" s="3" t="s">
        <v>8543</v>
      </c>
      <c r="AN20" s="3" t="str">
        <f>IFERROR(VLOOKUP(RIGHT(AM20,LEN(AM20)-2),'cards-dc.json'!$C:$E,3,FALSE),"")</f>
        <v>F2</v>
      </c>
      <c r="AP20" s="40">
        <f t="shared" si="10"/>
        <v>1</v>
      </c>
      <c r="AQ20" s="3" t="s">
        <v>8543</v>
      </c>
      <c r="AR20" s="3" t="str">
        <f>IFERROR(VLOOKUP(RIGHT(AQ20,LEN(AQ20)-2),'cards-dc.json'!$C:$E,3,FALSE),"")</f>
        <v>F2</v>
      </c>
      <c r="AT20" s="40">
        <f t="shared" si="11"/>
        <v>1</v>
      </c>
      <c r="AU20" s="3" t="s">
        <v>3989</v>
      </c>
      <c r="AV20" s="3" t="str">
        <f>IFERROR(VLOOKUP(RIGHT(AU20,LEN(AU20)-2),'cards-dc.json'!$C:$E,3,FALSE),"")</f>
        <v>U</v>
      </c>
      <c r="AX20" s="40">
        <f t="shared" si="12"/>
        <v>1</v>
      </c>
      <c r="AY20" s="3" t="s">
        <v>3989</v>
      </c>
      <c r="AZ20" s="3" t="str">
        <f>IFERROR(VLOOKUP(RIGHT(AY20,LEN(AY20)-2),'cards-dc.json'!$C:$E,3,FALSE),"")</f>
        <v>U</v>
      </c>
      <c r="BB20" s="40">
        <f t="shared" si="13"/>
        <v>0</v>
      </c>
      <c r="BC20" s="3" t="s">
        <v>3951</v>
      </c>
      <c r="BD20" s="3" t="str">
        <f>IFERROR(VLOOKUP(RIGHT(BC20,LEN(BC20)-2),'cards-dc.json'!$C:$E,3,FALSE),"")</f>
        <v/>
      </c>
      <c r="BF20" s="40">
        <f t="shared" si="14"/>
        <v>1</v>
      </c>
      <c r="BG20" s="3" t="s">
        <v>4157</v>
      </c>
      <c r="BH20" s="3" t="str">
        <f>IFERROR(VLOOKUP(RIGHT(BG20,LEN(BG20)-2),'cards-dc.json'!$C:$E,3,FALSE),"")</f>
        <v>F1</v>
      </c>
      <c r="BJ20" s="40">
        <f t="shared" si="15"/>
        <v>1</v>
      </c>
      <c r="BK20" s="3" t="s">
        <v>3993</v>
      </c>
      <c r="BL20" s="3" t="str">
        <f>IFERROR(VLOOKUP(RIGHT(BK20,LEN(BK20)-2),'cards-dc.json'!$C:$E,3,FALSE),"")</f>
        <v>R</v>
      </c>
      <c r="BN20" s="40">
        <f t="shared" si="16"/>
        <v>1</v>
      </c>
      <c r="BO20" s="3" t="s">
        <v>4044</v>
      </c>
      <c r="BP20" s="3" t="str">
        <f>IFERROR(VLOOKUP(RIGHT(BO20,LEN(BO20)-2),'cards-dc.json'!$C:$E,3,FALSE),"")</f>
        <v>U2</v>
      </c>
      <c r="BR20" s="40">
        <f t="shared" si="17"/>
        <v>0</v>
      </c>
      <c r="BS20" s="3" t="s">
        <v>3951</v>
      </c>
      <c r="BT20" s="3" t="str">
        <f>IFERROR(VLOOKUP(RIGHT(BS20,LEN(BS20)-2),'cards-dc.json'!$C:$E,3,FALSE),"")</f>
        <v/>
      </c>
      <c r="BV20" s="40">
        <f t="shared" si="18"/>
        <v>1</v>
      </c>
      <c r="BW20" s="3" t="s">
        <v>8731</v>
      </c>
      <c r="BX20" s="3" t="str">
        <f>IFERROR(VLOOKUP(RIGHT(BW20,LEN(BW20)-2),'cards-dc.json'!$C:$E,3,FALSE),"")</f>
        <v>F1</v>
      </c>
      <c r="BZ20" s="40">
        <f t="shared" si="19"/>
        <v>1</v>
      </c>
      <c r="CA20" s="3" t="s">
        <v>3992</v>
      </c>
      <c r="CB20" s="3" t="str">
        <f>IFERROR(VLOOKUP(RIGHT(CA20,LEN(CA20)-2),'cards-dc.json'!$C:$E,3,FALSE),"")</f>
        <v>R</v>
      </c>
      <c r="CD20" s="40">
        <f t="shared" si="20"/>
        <v>1</v>
      </c>
      <c r="CE20" s="3" t="s">
        <v>8830</v>
      </c>
      <c r="CF20" s="3" t="str">
        <f>IFERROR(VLOOKUP(RIGHT(CE20,LEN(CE20)-2),'cards-dc.json'!$C:$E,3,FALSE),"")</f>
        <v>F1</v>
      </c>
      <c r="CH20" s="40">
        <f t="shared" si="21"/>
        <v>0</v>
      </c>
      <c r="CI20" s="3" t="s">
        <v>3951</v>
      </c>
      <c r="CJ20" s="3" t="str">
        <f>IFERROR(VLOOKUP(RIGHT(CI20,LEN(CI20)-2),'cards-dc.json'!$C:$E,3,FALSE),"")</f>
        <v/>
      </c>
      <c r="CL20" s="40">
        <f t="shared" si="22"/>
        <v>1</v>
      </c>
      <c r="CM20" s="3" t="s">
        <v>3998</v>
      </c>
      <c r="CN20" s="3" t="str">
        <f>IFERROR(VLOOKUP(RIGHT(CM20,LEN(CM20)-2),'cards-dc.json'!$C:$E,3,FALSE),"")</f>
        <v>R</v>
      </c>
      <c r="CP20" s="40">
        <f t="shared" si="23"/>
        <v>1</v>
      </c>
      <c r="CQ20" s="3" t="s">
        <v>8630</v>
      </c>
      <c r="CR20" s="3" t="str">
        <f>IFERROR(VLOOKUP(RIGHT(CQ20,LEN(CQ20)-2),'cards-dc.json'!$C:$E,3,FALSE),"")</f>
        <v>R</v>
      </c>
      <c r="CT20" s="40">
        <f t="shared" si="24"/>
        <v>1</v>
      </c>
      <c r="CU20" s="3" t="s">
        <v>4158</v>
      </c>
      <c r="CV20" s="3" t="str">
        <f>IFERROR(VLOOKUP(RIGHT(CU20,LEN(CU20)-2),'cards-dc.json'!$C:$E,3,FALSE),"")</f>
        <v>U</v>
      </c>
      <c r="CX20" s="40">
        <f t="shared" si="25"/>
        <v>1</v>
      </c>
      <c r="CY20" s="3" t="s">
        <v>4158</v>
      </c>
      <c r="CZ20" s="3" t="str">
        <f>IFERROR(VLOOKUP(RIGHT(CY20,LEN(CY20)-2),'cards-dc.json'!$C:$E,3,FALSE),"")</f>
        <v>U</v>
      </c>
      <c r="DB20" s="40">
        <f t="shared" si="26"/>
        <v>0</v>
      </c>
      <c r="DC20" s="70" t="s">
        <v>3951</v>
      </c>
      <c r="DD20" s="3" t="str">
        <f>IFERROR(VLOOKUP(RIGHT(DC20,LEN(DC20)-2),'cards-dc.json'!$C:$E,3,FALSE),"")</f>
        <v/>
      </c>
      <c r="DF20" s="40">
        <f t="shared" si="27"/>
        <v>1</v>
      </c>
      <c r="DG20" s="3" t="s">
        <v>4093</v>
      </c>
      <c r="DH20" s="3" t="str">
        <f>IFERROR(VLOOKUP(RIGHT(DG20,LEN(DG20)-2),'cards-dc.json'!$C:$E,3,FALSE),"")</f>
        <v>F5, CB</v>
      </c>
      <c r="DJ20" s="40">
        <f t="shared" si="28"/>
        <v>1</v>
      </c>
      <c r="DK20" s="3" t="s">
        <v>3812</v>
      </c>
      <c r="DL20" s="3" t="str">
        <f>IFERROR(VLOOKUP(RIGHT(DK20,LEN(DK20)-2),'cards-dc.json'!$C:$E,3,FALSE),"")</f>
        <v>R</v>
      </c>
      <c r="DN20" s="40">
        <f t="shared" si="29"/>
        <v>1</v>
      </c>
      <c r="DO20" s="3" t="s">
        <v>8633</v>
      </c>
      <c r="DP20" s="3" t="str">
        <f>IFERROR(VLOOKUP(RIGHT(DO20,LEN(DO20)-2),'cards-dc.json'!$C:$E,3,FALSE),"")</f>
        <v>U</v>
      </c>
      <c r="DR20" s="40">
        <f t="shared" si="30"/>
        <v>0</v>
      </c>
      <c r="DS20" s="3"/>
      <c r="DT20" s="3" t="str">
        <f>IFERROR(VLOOKUP(RIGHT(DS20,LEN(DS20)-2),'cards-dc.json'!$C:$E,3,FALSE),"")</f>
        <v/>
      </c>
      <c r="DV20" s="40">
        <f t="shared" si="31"/>
        <v>0</v>
      </c>
      <c r="DW20" s="3"/>
      <c r="DX20" s="3" t="str">
        <f>IFERROR(VLOOKUP(RIGHT(DW20,LEN(DW20)-2),'cards-dc.json'!$C:$E,3,FALSE),"")</f>
        <v/>
      </c>
      <c r="DZ20" s="40">
        <f t="shared" si="32"/>
        <v>0</v>
      </c>
      <c r="EA20" s="3" t="s">
        <v>3848</v>
      </c>
      <c r="EB20" s="3" t="str">
        <f>IFERROR(VLOOKUP(RIGHT(EA20,LEN(EA20)-2),'cards-dc.json'!$C:$E,3,FALSE),"")</f>
        <v/>
      </c>
      <c r="ED20" s="40">
        <f t="shared" si="33"/>
        <v>0</v>
      </c>
      <c r="EE20" s="3" t="s">
        <v>3848</v>
      </c>
      <c r="EF20" s="3" t="str">
        <f>IFERROR(VLOOKUP(RIGHT(EE20,LEN(EE20)-2),'cards-dc.json'!$C:$E,3,FALSE),"")</f>
        <v/>
      </c>
      <c r="EH20" s="40">
        <f t="shared" si="34"/>
        <v>0</v>
      </c>
      <c r="EI20" s="3"/>
      <c r="EJ20" s="3" t="str">
        <f>IFERROR(VLOOKUP(RIGHT(EI20,LEN(EI20)-2),'cards-dc.json'!$C:$E,3,FALSE),"")</f>
        <v/>
      </c>
    </row>
    <row r="21" spans="2:140" x14ac:dyDescent="0.25">
      <c r="B21" s="40">
        <f t="shared" si="0"/>
        <v>0</v>
      </c>
      <c r="C21" s="3" t="s">
        <v>3951</v>
      </c>
      <c r="D21" s="3" t="str">
        <f>IFERROR(VLOOKUP(RIGHT(C21,LEN(C21)-2),'cards-dc.json'!$C:$E,3,FALSE),"")</f>
        <v/>
      </c>
      <c r="F21" s="40">
        <f t="shared" si="1"/>
        <v>1</v>
      </c>
      <c r="G21" s="3" t="s">
        <v>3991</v>
      </c>
      <c r="H21" s="3" t="str">
        <f>IFERROR(VLOOKUP(RIGHT(G21,LEN(G21)-2),'cards-dc.json'!$C:$E,3,FALSE),"")</f>
        <v>C2</v>
      </c>
      <c r="J21" s="40">
        <f t="shared" si="2"/>
        <v>1</v>
      </c>
      <c r="K21" s="3" t="s">
        <v>8944</v>
      </c>
      <c r="L21" s="3" t="str">
        <f>IFERROR(VLOOKUP(RIGHT(K21,LEN(K21)-2),'cards-dc.json'!$C:$E,3,FALSE),"")</f>
        <v>F1</v>
      </c>
      <c r="N21" s="40">
        <f t="shared" si="3"/>
        <v>0</v>
      </c>
      <c r="O21" s="3" t="s">
        <v>3951</v>
      </c>
      <c r="P21" s="3" t="str">
        <f>IFERROR(VLOOKUP(RIGHT(O21,LEN(O21)-2),'cards-dc.json'!$C:$E,3,FALSE),"")</f>
        <v/>
      </c>
      <c r="R21" s="40">
        <f t="shared" si="4"/>
        <v>1</v>
      </c>
      <c r="S21" s="3" t="s">
        <v>3900</v>
      </c>
      <c r="T21" s="3" t="str">
        <f>IFERROR(VLOOKUP(RIGHT(S21,LEN(S21)-2),'cards-dc.json'!$C:$E,3,FALSE),"")</f>
        <v>F1</v>
      </c>
      <c r="V21" s="40">
        <f t="shared" si="5"/>
        <v>1</v>
      </c>
      <c r="W21" s="3" t="s">
        <v>4159</v>
      </c>
      <c r="X21" s="3" t="str">
        <f>IFERROR(VLOOKUP(RIGHT(W21,LEN(W21)-2),'cards-dc.json'!$C:$E,3,FALSE),"")</f>
        <v>R2</v>
      </c>
      <c r="Z21" s="40">
        <f t="shared" si="6"/>
        <v>1</v>
      </c>
      <c r="AA21" s="3" t="s">
        <v>4159</v>
      </c>
      <c r="AB21" s="3" t="str">
        <f>IFERROR(VLOOKUP(RIGHT(AA21,LEN(AA21)-2),'cards-dc.json'!$C:$E,3,FALSE),"")</f>
        <v>R2</v>
      </c>
      <c r="AD21" s="40">
        <f t="shared" si="7"/>
        <v>0</v>
      </c>
      <c r="AE21" s="3" t="s">
        <v>3951</v>
      </c>
      <c r="AF21" s="3" t="str">
        <f>IFERROR(VLOOKUP(RIGHT(AE21,LEN(AE21)-2),'cards-dc.json'!$C:$E,3,FALSE),"")</f>
        <v/>
      </c>
      <c r="AH21" s="40">
        <f t="shared" si="8"/>
        <v>0</v>
      </c>
      <c r="AI21" s="3" t="s">
        <v>3951</v>
      </c>
      <c r="AJ21" s="3" t="str">
        <f>IFERROR(VLOOKUP(RIGHT(AI21,LEN(AI21)-2),'cards-dc.json'!$C:$E,3,FALSE),"")</f>
        <v/>
      </c>
      <c r="AL21" s="40">
        <f t="shared" si="9"/>
        <v>1</v>
      </c>
      <c r="AM21" s="3" t="s">
        <v>3989</v>
      </c>
      <c r="AN21" s="3" t="str">
        <f>IFERROR(VLOOKUP(RIGHT(AM21,LEN(AM21)-2),'cards-dc.json'!$C:$E,3,FALSE),"")</f>
        <v>U</v>
      </c>
      <c r="AP21" s="40">
        <f t="shared" si="10"/>
        <v>1</v>
      </c>
      <c r="AQ21" s="3" t="s">
        <v>3989</v>
      </c>
      <c r="AR21" s="3" t="str">
        <f>IFERROR(VLOOKUP(RIGHT(AQ21,LEN(AQ21)-2),'cards-dc.json'!$C:$E,3,FALSE),"")</f>
        <v>U</v>
      </c>
      <c r="AT21" s="40">
        <f t="shared" si="11"/>
        <v>1</v>
      </c>
      <c r="AU21" s="3" t="s">
        <v>8549</v>
      </c>
      <c r="AV21" s="3" t="str">
        <f>IFERROR(VLOOKUP(RIGHT(AU21,LEN(AU21)-2),'cards-dc.json'!$C:$E,3,FALSE),"")</f>
        <v>R</v>
      </c>
      <c r="AX21" s="40">
        <f t="shared" si="12"/>
        <v>1</v>
      </c>
      <c r="AY21" s="3" t="s">
        <v>8549</v>
      </c>
      <c r="AZ21" s="3" t="str">
        <f>IFERROR(VLOOKUP(RIGHT(AY21,LEN(AY21)-2),'cards-dc.json'!$C:$E,3,FALSE),"")</f>
        <v>R</v>
      </c>
      <c r="BB21" s="40">
        <f t="shared" si="13"/>
        <v>0</v>
      </c>
      <c r="BC21" s="3" t="s">
        <v>3951</v>
      </c>
      <c r="BD21" s="3" t="str">
        <f>IFERROR(VLOOKUP(RIGHT(BC21,LEN(BC21)-2),'cards-dc.json'!$C:$E,3,FALSE),"")</f>
        <v/>
      </c>
      <c r="BF21" s="40">
        <f t="shared" si="14"/>
        <v>1</v>
      </c>
      <c r="BG21" s="3" t="s">
        <v>8763</v>
      </c>
      <c r="BH21" s="3" t="str">
        <f>IFERROR(VLOOKUP(RIGHT(BG21,LEN(BG21)-2),'cards-dc.json'!$C:$E,3,FALSE),"")</f>
        <v>U</v>
      </c>
      <c r="BJ21" s="40">
        <f t="shared" si="15"/>
        <v>1</v>
      </c>
      <c r="BK21" s="3" t="s">
        <v>3994</v>
      </c>
      <c r="BL21" s="3" t="str">
        <f>IFERROR(VLOOKUP(RIGHT(BK21,LEN(BK21)-2),'cards-dc.json'!$C:$E,3,FALSE),"")</f>
        <v>C4</v>
      </c>
      <c r="BN21" s="40">
        <f t="shared" si="16"/>
        <v>1</v>
      </c>
      <c r="BO21" s="3" t="s">
        <v>4045</v>
      </c>
      <c r="BP21" s="3" t="str">
        <f>IFERROR(VLOOKUP(RIGHT(BO21,LEN(BO21)-2),'cards-dc.json'!$C:$E,3,FALSE),"")</f>
        <v>U2</v>
      </c>
      <c r="BR21" s="40">
        <f t="shared" si="17"/>
        <v>0</v>
      </c>
      <c r="BS21" s="3" t="s">
        <v>3951</v>
      </c>
      <c r="BT21" s="3" t="str">
        <f>IFERROR(VLOOKUP(RIGHT(BS21,LEN(BS21)-2),'cards-dc.json'!$C:$E,3,FALSE),"")</f>
        <v/>
      </c>
      <c r="BV21" s="40">
        <f t="shared" si="18"/>
        <v>1</v>
      </c>
      <c r="BW21" s="3" t="s">
        <v>4091</v>
      </c>
      <c r="BX21" s="3" t="str">
        <f>IFERROR(VLOOKUP(RIGHT(BW21,LEN(BW21)-2),'cards-dc.json'!$C:$E,3,FALSE),"")</f>
        <v>U</v>
      </c>
      <c r="BZ21" s="40">
        <f t="shared" si="19"/>
        <v>1</v>
      </c>
      <c r="CA21" s="3" t="s">
        <v>3998</v>
      </c>
      <c r="CB21" s="3" t="str">
        <f>IFERROR(VLOOKUP(RIGHT(CA21,LEN(CA21)-2),'cards-dc.json'!$C:$E,3,FALSE),"")</f>
        <v>R</v>
      </c>
      <c r="CD21" s="40">
        <f t="shared" si="20"/>
        <v>1</v>
      </c>
      <c r="CE21" s="3" t="s">
        <v>3987</v>
      </c>
      <c r="CF21" s="3" t="str">
        <f>IFERROR(VLOOKUP(RIGHT(CE21,LEN(CE21)-2),'cards-dc.json'!$C:$E,3,FALSE),"")</f>
        <v>U</v>
      </c>
      <c r="CH21" s="40">
        <f t="shared" si="21"/>
        <v>0</v>
      </c>
      <c r="CI21" s="3" t="s">
        <v>3951</v>
      </c>
      <c r="CJ21" s="3" t="str">
        <f>IFERROR(VLOOKUP(RIGHT(CI21,LEN(CI21)-2),'cards-dc.json'!$C:$E,3,FALSE),"")</f>
        <v/>
      </c>
      <c r="CL21" s="40">
        <f t="shared" si="22"/>
        <v>1</v>
      </c>
      <c r="CM21" s="3" t="s">
        <v>8795</v>
      </c>
      <c r="CN21" s="3" t="str">
        <f>IFERROR(VLOOKUP(RIGHT(CM21,LEN(CM21)-2),'cards-dc.json'!$C:$E,3,FALSE),"")</f>
        <v>U2</v>
      </c>
      <c r="CP21" s="40">
        <f t="shared" si="23"/>
        <v>1</v>
      </c>
      <c r="CQ21" s="3" t="s">
        <v>4156</v>
      </c>
      <c r="CR21" s="3" t="str">
        <f>IFERROR(VLOOKUP(RIGHT(CQ21,LEN(CQ21)-2),'cards-dc.json'!$C:$E,3,FALSE),"")</f>
        <v>R</v>
      </c>
      <c r="CT21" s="40">
        <f t="shared" si="24"/>
        <v>1</v>
      </c>
      <c r="CU21" s="3" t="s">
        <v>4157</v>
      </c>
      <c r="CV21" s="3" t="str">
        <f>IFERROR(VLOOKUP(RIGHT(CU21,LEN(CU21)-2),'cards-dc.json'!$C:$E,3,FALSE),"")</f>
        <v>F1</v>
      </c>
      <c r="CX21" s="40">
        <f t="shared" si="25"/>
        <v>1</v>
      </c>
      <c r="CY21" s="3" t="s">
        <v>4157</v>
      </c>
      <c r="CZ21" s="3" t="str">
        <f>IFERROR(VLOOKUP(RIGHT(CY21,LEN(CY21)-2),'cards-dc.json'!$C:$E,3,FALSE),"")</f>
        <v>F1</v>
      </c>
      <c r="DB21" s="40">
        <f t="shared" si="26"/>
        <v>0</v>
      </c>
      <c r="DC21" s="70" t="s">
        <v>3951</v>
      </c>
      <c r="DD21" s="3" t="str">
        <f>IFERROR(VLOOKUP(RIGHT(DC21,LEN(DC21)-2),'cards-dc.json'!$C:$E,3,FALSE),"")</f>
        <v/>
      </c>
      <c r="DF21" s="40">
        <f t="shared" si="27"/>
        <v>1</v>
      </c>
      <c r="DG21" s="3" t="s">
        <v>4157</v>
      </c>
      <c r="DH21" s="3" t="str">
        <f>IFERROR(VLOOKUP(RIGHT(DG21,LEN(DG21)-2),'cards-dc.json'!$C:$E,3,FALSE),"")</f>
        <v>F1</v>
      </c>
      <c r="DJ21" s="40">
        <f t="shared" si="28"/>
        <v>1</v>
      </c>
      <c r="DK21" s="3" t="s">
        <v>8677</v>
      </c>
      <c r="DL21" s="3" t="str">
        <f>IFERROR(VLOOKUP(RIGHT(DK21,LEN(DK21)-2),'cards-dc.json'!$C:$E,3,FALSE),"")</f>
        <v>P</v>
      </c>
      <c r="DN21" s="40">
        <f t="shared" si="29"/>
        <v>1</v>
      </c>
      <c r="DO21" s="3" t="s">
        <v>4095</v>
      </c>
      <c r="DP21" s="3" t="str">
        <f>IFERROR(VLOOKUP(RIGHT(DO21,LEN(DO21)-2),'cards-dc.json'!$C:$E,3,FALSE),"")</f>
        <v>R2</v>
      </c>
      <c r="DR21" s="40">
        <f t="shared" si="30"/>
        <v>0</v>
      </c>
      <c r="DS21" s="3"/>
      <c r="DT21" s="3" t="str">
        <f>IFERROR(VLOOKUP(RIGHT(DS21,LEN(DS21)-2),'cards-dc.json'!$C:$E,3,FALSE),"")</f>
        <v/>
      </c>
      <c r="DV21" s="40">
        <f t="shared" si="31"/>
        <v>0</v>
      </c>
      <c r="DW21" s="3"/>
      <c r="DX21" s="3" t="str">
        <f>IFERROR(VLOOKUP(RIGHT(DW21,LEN(DW21)-2),'cards-dc.json'!$C:$E,3,FALSE),"")</f>
        <v/>
      </c>
      <c r="DZ21" s="40">
        <f t="shared" si="32"/>
        <v>0</v>
      </c>
      <c r="EA21" s="3" t="s">
        <v>3848</v>
      </c>
      <c r="EB21" s="3" t="str">
        <f>IFERROR(VLOOKUP(RIGHT(EA21,LEN(EA21)-2),'cards-dc.json'!$C:$E,3,FALSE),"")</f>
        <v/>
      </c>
      <c r="ED21" s="40">
        <f t="shared" si="33"/>
        <v>0</v>
      </c>
      <c r="EE21" s="3" t="s">
        <v>3848</v>
      </c>
      <c r="EF21" s="3" t="str">
        <f>IFERROR(VLOOKUP(RIGHT(EE21,LEN(EE21)-2),'cards-dc.json'!$C:$E,3,FALSE),"")</f>
        <v/>
      </c>
      <c r="EH21" s="40">
        <f t="shared" si="34"/>
        <v>0</v>
      </c>
      <c r="EI21" s="3"/>
      <c r="EJ21" s="3" t="str">
        <f>IFERROR(VLOOKUP(RIGHT(EI21,LEN(EI21)-2),'cards-dc.json'!$C:$E,3,FALSE),"")</f>
        <v/>
      </c>
    </row>
    <row r="22" spans="2:140" x14ac:dyDescent="0.25">
      <c r="B22" s="40">
        <f t="shared" si="0"/>
        <v>0</v>
      </c>
      <c r="C22" s="3" t="s">
        <v>3951</v>
      </c>
      <c r="D22" s="3" t="str">
        <f>IFERROR(VLOOKUP(RIGHT(C22,LEN(C22)-2),'cards-dc.json'!$C:$E,3,FALSE),"")</f>
        <v/>
      </c>
      <c r="F22" s="40">
        <f t="shared" si="1"/>
        <v>1</v>
      </c>
      <c r="G22" s="3" t="s">
        <v>9069</v>
      </c>
      <c r="H22" s="3" t="str">
        <f>IFERROR(VLOOKUP(RIGHT(G22,LEN(G22)-2),'cards-dc.json'!$C:$E,3,FALSE),"")</f>
        <v>CB2</v>
      </c>
      <c r="J22" s="40">
        <f t="shared" si="2"/>
        <v>0</v>
      </c>
      <c r="K22" s="3" t="s">
        <v>3951</v>
      </c>
      <c r="L22" s="3" t="str">
        <f>IFERROR(VLOOKUP(RIGHT(K22,LEN(K22)-2),'cards-dc.json'!$C:$E,3,FALSE),"")</f>
        <v/>
      </c>
      <c r="N22" s="40">
        <f t="shared" si="3"/>
        <v>0</v>
      </c>
      <c r="O22" s="3" t="s">
        <v>3951</v>
      </c>
      <c r="P22" s="3" t="str">
        <f>IFERROR(VLOOKUP(RIGHT(O22,LEN(O22)-2),'cards-dc.json'!$C:$E,3,FALSE),"")</f>
        <v/>
      </c>
      <c r="R22" s="40">
        <f t="shared" si="4"/>
        <v>1</v>
      </c>
      <c r="S22" s="3" t="s">
        <v>3851</v>
      </c>
      <c r="T22" s="3" t="str">
        <f>IFERROR(VLOOKUP(RIGHT(S22,LEN(S22)-2),'cards-dc.json'!$C:$E,3,FALSE),"")</f>
        <v>U</v>
      </c>
      <c r="V22" s="40">
        <f t="shared" si="5"/>
        <v>1</v>
      </c>
      <c r="W22" s="3" t="s">
        <v>4090</v>
      </c>
      <c r="X22" s="3" t="str">
        <f>IFERROR(VLOOKUP(RIGHT(W22,LEN(W22)-2),'cards-dc.json'!$C:$E,3,FALSE),"")</f>
        <v>R</v>
      </c>
      <c r="Z22" s="40">
        <f t="shared" si="6"/>
        <v>1</v>
      </c>
      <c r="AA22" s="3" t="s">
        <v>4090</v>
      </c>
      <c r="AB22" s="3" t="str">
        <f>IFERROR(VLOOKUP(RIGHT(AA22,LEN(AA22)-2),'cards-dc.json'!$C:$E,3,FALSE),"")</f>
        <v>R</v>
      </c>
      <c r="AD22" s="40">
        <f t="shared" si="7"/>
        <v>0</v>
      </c>
      <c r="AE22" s="3" t="s">
        <v>3951</v>
      </c>
      <c r="AF22" s="3" t="str">
        <f>IFERROR(VLOOKUP(RIGHT(AE22,LEN(AE22)-2),'cards-dc.json'!$C:$E,3,FALSE),"")</f>
        <v/>
      </c>
      <c r="AH22" s="40">
        <f t="shared" si="8"/>
        <v>0</v>
      </c>
      <c r="AI22" s="3" t="s">
        <v>3951</v>
      </c>
      <c r="AJ22" s="3" t="str">
        <f>IFERROR(VLOOKUP(RIGHT(AI22,LEN(AI22)-2),'cards-dc.json'!$C:$E,3,FALSE),"")</f>
        <v/>
      </c>
      <c r="AL22" s="40">
        <f t="shared" si="9"/>
        <v>1</v>
      </c>
      <c r="AM22" s="3" t="s">
        <v>3998</v>
      </c>
      <c r="AN22" s="3" t="str">
        <f>IFERROR(VLOOKUP(RIGHT(AM22,LEN(AM22)-2),'cards-dc.json'!$C:$E,3,FALSE),"")</f>
        <v>R</v>
      </c>
      <c r="AP22" s="40">
        <f t="shared" si="10"/>
        <v>1</v>
      </c>
      <c r="AQ22" s="3" t="s">
        <v>3998</v>
      </c>
      <c r="AR22" s="3" t="str">
        <f>IFERROR(VLOOKUP(RIGHT(AQ22,LEN(AQ22)-2),'cards-dc.json'!$C:$E,3,FALSE),"")</f>
        <v>R</v>
      </c>
      <c r="AT22" s="40">
        <f t="shared" si="11"/>
        <v>1</v>
      </c>
      <c r="AU22" s="3" t="s">
        <v>8598</v>
      </c>
      <c r="AV22" s="3" t="str">
        <f>IFERROR(VLOOKUP(RIGHT(AU22,LEN(AU22)-2),'cards-dc.json'!$C:$E,3,FALSE),"")</f>
        <v>R2</v>
      </c>
      <c r="AX22" s="40">
        <f t="shared" si="12"/>
        <v>1</v>
      </c>
      <c r="AY22" s="3" t="s">
        <v>8598</v>
      </c>
      <c r="AZ22" s="3" t="str">
        <f>IFERROR(VLOOKUP(RIGHT(AY22,LEN(AY22)-2),'cards-dc.json'!$C:$E,3,FALSE),"")</f>
        <v>R2</v>
      </c>
      <c r="BB22" s="40">
        <f t="shared" si="13"/>
        <v>0</v>
      </c>
      <c r="BC22" s="3" t="s">
        <v>3951</v>
      </c>
      <c r="BD22" s="3" t="str">
        <f>IFERROR(VLOOKUP(RIGHT(BC22,LEN(BC22)-2),'cards-dc.json'!$C:$E,3,FALSE),"")</f>
        <v/>
      </c>
      <c r="BF22" s="40">
        <f t="shared" si="14"/>
        <v>1</v>
      </c>
      <c r="BG22" s="3" t="s">
        <v>4159</v>
      </c>
      <c r="BH22" s="3" t="str">
        <f>IFERROR(VLOOKUP(RIGHT(BG22,LEN(BG22)-2),'cards-dc.json'!$C:$E,3,FALSE),"")</f>
        <v>R2</v>
      </c>
      <c r="BJ22" s="40">
        <f t="shared" si="15"/>
        <v>1</v>
      </c>
      <c r="BK22" s="3" t="s">
        <v>3995</v>
      </c>
      <c r="BL22" s="3" t="str">
        <f>IFERROR(VLOOKUP(RIGHT(BK22,LEN(BK22)-2),'cards-dc.json'!$C:$E,3,FALSE),"")</f>
        <v>U3</v>
      </c>
      <c r="BN22" s="40">
        <f t="shared" si="16"/>
        <v>1</v>
      </c>
      <c r="BO22" s="3" t="s">
        <v>4001</v>
      </c>
      <c r="BP22" s="3" t="str">
        <f>IFERROR(VLOOKUP(RIGHT(BO22,LEN(BO22)-2),'cards-dc.json'!$C:$E,3,FALSE),"")</f>
        <v>U2</v>
      </c>
      <c r="BR22" s="40">
        <f t="shared" si="17"/>
        <v>0</v>
      </c>
      <c r="BS22" s="3" t="s">
        <v>3951</v>
      </c>
      <c r="BT22" s="3" t="str">
        <f>IFERROR(VLOOKUP(RIGHT(BS22,LEN(BS22)-2),'cards-dc.json'!$C:$E,3,FALSE),"")</f>
        <v/>
      </c>
      <c r="BV22" s="40">
        <f t="shared" si="18"/>
        <v>1</v>
      </c>
      <c r="BW22" s="3" t="s">
        <v>4155</v>
      </c>
      <c r="BX22" s="3" t="str">
        <f>IFERROR(VLOOKUP(RIGHT(BW22,LEN(BW22)-2),'cards-dc.json'!$C:$E,3,FALSE),"")</f>
        <v>R</v>
      </c>
      <c r="BZ22" s="40">
        <f t="shared" si="19"/>
        <v>1</v>
      </c>
      <c r="CA22" s="3" t="s">
        <v>8859</v>
      </c>
      <c r="CB22" s="3" t="str">
        <f>IFERROR(VLOOKUP(RIGHT(CA22,LEN(CA22)-2),'cards-dc.json'!$C:$E,3,FALSE),"")</f>
        <v>C1</v>
      </c>
      <c r="CD22" s="40">
        <f t="shared" si="20"/>
        <v>1</v>
      </c>
      <c r="CE22" s="3" t="s">
        <v>3989</v>
      </c>
      <c r="CF22" s="3" t="str">
        <f>IFERROR(VLOOKUP(RIGHT(CE22,LEN(CE22)-2),'cards-dc.json'!$C:$E,3,FALSE),"")</f>
        <v>U</v>
      </c>
      <c r="CH22" s="40">
        <f t="shared" si="21"/>
        <v>0</v>
      </c>
      <c r="CI22" s="3" t="s">
        <v>3951</v>
      </c>
      <c r="CJ22" s="3" t="str">
        <f>IFERROR(VLOOKUP(RIGHT(CI22,LEN(CI22)-2),'cards-dc.json'!$C:$E,3,FALSE),"")</f>
        <v/>
      </c>
      <c r="CL22" s="40">
        <f t="shared" si="22"/>
        <v>1</v>
      </c>
      <c r="CM22" s="3" t="s">
        <v>4159</v>
      </c>
      <c r="CN22" s="3" t="str">
        <f>IFERROR(VLOOKUP(RIGHT(CM22,LEN(CM22)-2),'cards-dc.json'!$C:$E,3,FALSE),"")</f>
        <v>R2</v>
      </c>
      <c r="CP22" s="40">
        <f t="shared" si="23"/>
        <v>0</v>
      </c>
      <c r="CQ22" s="3" t="s">
        <v>3951</v>
      </c>
      <c r="CR22" s="3" t="str">
        <f>IFERROR(VLOOKUP(RIGHT(CQ22,LEN(CQ22)-2),'cards-dc.json'!$C:$E,3,FALSE),"")</f>
        <v/>
      </c>
      <c r="CT22" s="40">
        <f t="shared" si="24"/>
        <v>1</v>
      </c>
      <c r="CU22" s="3" t="s">
        <v>8763</v>
      </c>
      <c r="CV22" s="3" t="str">
        <f>IFERROR(VLOOKUP(RIGHT(CU22,LEN(CU22)-2),'cards-dc.json'!$C:$E,3,FALSE),"")</f>
        <v>U</v>
      </c>
      <c r="CX22" s="40">
        <f t="shared" si="25"/>
        <v>1</v>
      </c>
      <c r="CY22" s="3" t="s">
        <v>8763</v>
      </c>
      <c r="CZ22" s="3" t="str">
        <f>IFERROR(VLOOKUP(RIGHT(CY22,LEN(CY22)-2),'cards-dc.json'!$C:$E,3,FALSE),"")</f>
        <v>U</v>
      </c>
      <c r="DB22" s="40">
        <f t="shared" si="26"/>
        <v>0</v>
      </c>
      <c r="DC22" s="3" t="s">
        <v>3951</v>
      </c>
      <c r="DD22" s="3" t="str">
        <f>IFERROR(VLOOKUP(RIGHT(DC22,LEN(DC22)-2),'cards-dc.json'!$C:$E,3,FALSE),"")</f>
        <v/>
      </c>
      <c r="DF22" s="40">
        <f t="shared" si="27"/>
        <v>1</v>
      </c>
      <c r="DG22" s="3" t="s">
        <v>4159</v>
      </c>
      <c r="DH22" s="3" t="str">
        <f>IFERROR(VLOOKUP(RIGHT(DG22,LEN(DG22)-2),'cards-dc.json'!$C:$E,3,FALSE),"")</f>
        <v>R2</v>
      </c>
      <c r="DJ22" s="40">
        <f t="shared" si="28"/>
        <v>1</v>
      </c>
      <c r="DK22" s="3" t="s">
        <v>3842</v>
      </c>
      <c r="DL22" s="3" t="str">
        <f>IFERROR(VLOOKUP(RIGHT(DK22,LEN(DK22)-2),'cards-dc.json'!$C:$E,3,FALSE),"")</f>
        <v>F2</v>
      </c>
      <c r="DN22" s="40">
        <f t="shared" si="29"/>
        <v>1</v>
      </c>
      <c r="DO22" s="3" t="s">
        <v>8634</v>
      </c>
      <c r="DP22" s="3" t="str">
        <f>IFERROR(VLOOKUP(RIGHT(DO22,LEN(DO22)-2),'cards-dc.json'!$C:$E,3,FALSE),"")</f>
        <v>U</v>
      </c>
      <c r="DR22" s="40">
        <f t="shared" si="30"/>
        <v>0</v>
      </c>
      <c r="DS22" s="3"/>
      <c r="DT22" s="3" t="str">
        <f>IFERROR(VLOOKUP(RIGHT(DS22,LEN(DS22)-2),'cards-dc.json'!$C:$E,3,FALSE),"")</f>
        <v/>
      </c>
      <c r="DV22" s="40">
        <f t="shared" si="31"/>
        <v>0</v>
      </c>
      <c r="DW22" s="3"/>
      <c r="DX22" s="3" t="str">
        <f>IFERROR(VLOOKUP(RIGHT(DW22,LEN(DW22)-2),'cards-dc.json'!$C:$E,3,FALSE),"")</f>
        <v/>
      </c>
      <c r="DZ22" s="40">
        <f t="shared" si="32"/>
        <v>0</v>
      </c>
      <c r="EA22" s="3" t="s">
        <v>3848</v>
      </c>
      <c r="EB22" s="3" t="str">
        <f>IFERROR(VLOOKUP(RIGHT(EA22,LEN(EA22)-2),'cards-dc.json'!$C:$E,3,FALSE),"")</f>
        <v/>
      </c>
      <c r="ED22" s="40">
        <f t="shared" si="33"/>
        <v>0</v>
      </c>
      <c r="EE22" s="3" t="s">
        <v>3848</v>
      </c>
      <c r="EF22" s="3" t="str">
        <f>IFERROR(VLOOKUP(RIGHT(EE22,LEN(EE22)-2),'cards-dc.json'!$C:$E,3,FALSE),"")</f>
        <v/>
      </c>
      <c r="EH22" s="40">
        <f t="shared" si="34"/>
        <v>0</v>
      </c>
      <c r="EI22" s="3"/>
      <c r="EJ22" s="3" t="str">
        <f>IFERROR(VLOOKUP(RIGHT(EI22,LEN(EI22)-2),'cards-dc.json'!$C:$E,3,FALSE),"")</f>
        <v/>
      </c>
    </row>
    <row r="23" spans="2:140" x14ac:dyDescent="0.25">
      <c r="B23" s="40">
        <f t="shared" si="0"/>
        <v>1</v>
      </c>
      <c r="C23" s="3" t="s">
        <v>4043</v>
      </c>
      <c r="D23" s="3" t="str">
        <f>IFERROR(VLOOKUP(RIGHT(C23,LEN(C23)-2),'cards-dc.json'!$C:$E,3,FALSE),"")</f>
        <v>U3</v>
      </c>
      <c r="F23" s="40">
        <f t="shared" si="1"/>
        <v>0</v>
      </c>
      <c r="G23" s="3" t="s">
        <v>3951</v>
      </c>
      <c r="H23" s="3" t="str">
        <f>IFERROR(VLOOKUP(RIGHT(G23,LEN(G23)-2),'cards-dc.json'!$C:$E,3,FALSE),"")</f>
        <v/>
      </c>
      <c r="J23" s="40">
        <f t="shared" si="2"/>
        <v>0</v>
      </c>
      <c r="K23" s="3" t="s">
        <v>3951</v>
      </c>
      <c r="L23" s="3" t="str">
        <f>IFERROR(VLOOKUP(RIGHT(K23,LEN(K23)-2),'cards-dc.json'!$C:$E,3,FALSE),"")</f>
        <v/>
      </c>
      <c r="N23" s="40">
        <f t="shared" si="3"/>
        <v>0</v>
      </c>
      <c r="O23" s="3" t="s">
        <v>3951</v>
      </c>
      <c r="P23" s="3" t="str">
        <f>IFERROR(VLOOKUP(RIGHT(O23,LEN(O23)-2),'cards-dc.json'!$C:$E,3,FALSE),"")</f>
        <v/>
      </c>
      <c r="R23" s="40">
        <f t="shared" si="4"/>
        <v>1</v>
      </c>
      <c r="S23" s="3" t="s">
        <v>3842</v>
      </c>
      <c r="T23" s="3" t="str">
        <f>IFERROR(VLOOKUP(RIGHT(S23,LEN(S23)-2),'cards-dc.json'!$C:$E,3,FALSE),"")</f>
        <v>F2</v>
      </c>
      <c r="V23" s="40">
        <f t="shared" si="5"/>
        <v>0</v>
      </c>
      <c r="W23" s="3"/>
      <c r="X23" s="3" t="str">
        <f>IFERROR(VLOOKUP(RIGHT(W23,LEN(W23)-2),'cards-dc.json'!$C:$E,3,FALSE),"")</f>
        <v/>
      </c>
      <c r="Z23" s="40">
        <f t="shared" si="6"/>
        <v>0</v>
      </c>
      <c r="AA23" s="3"/>
      <c r="AB23" s="3" t="str">
        <f>IFERROR(VLOOKUP(RIGHT(AA23,LEN(AA23)-2),'cards-dc.json'!$C:$E,3,FALSE),"")</f>
        <v/>
      </c>
      <c r="AD23" s="40">
        <f t="shared" si="7"/>
        <v>0</v>
      </c>
      <c r="AE23" s="3" t="s">
        <v>3951</v>
      </c>
      <c r="AF23" s="3" t="str">
        <f>IFERROR(VLOOKUP(RIGHT(AE23,LEN(AE23)-2),'cards-dc.json'!$C:$E,3,FALSE),"")</f>
        <v/>
      </c>
      <c r="AH23" s="40">
        <f t="shared" si="8"/>
        <v>0</v>
      </c>
      <c r="AI23" s="3" t="s">
        <v>3951</v>
      </c>
      <c r="AJ23" s="3" t="str">
        <f>IFERROR(VLOOKUP(RIGHT(AI23,LEN(AI23)-2),'cards-dc.json'!$C:$E,3,FALSE),"")</f>
        <v/>
      </c>
      <c r="AL23" s="40">
        <f t="shared" si="9"/>
        <v>0</v>
      </c>
      <c r="AM23" s="3" t="s">
        <v>3951</v>
      </c>
      <c r="AN23" s="3" t="str">
        <f>IFERROR(VLOOKUP(RIGHT(AM23,LEN(AM23)-2),'cards-dc.json'!$C:$E,3,FALSE),"")</f>
        <v/>
      </c>
      <c r="AP23" s="40">
        <f t="shared" si="10"/>
        <v>0</v>
      </c>
      <c r="AQ23" s="3" t="s">
        <v>3951</v>
      </c>
      <c r="AR23" s="3" t="str">
        <f>IFERROR(VLOOKUP(RIGHT(AQ23,LEN(AQ23)-2),'cards-dc.json'!$C:$E,3,FALSE),"")</f>
        <v/>
      </c>
      <c r="AT23" s="40">
        <f t="shared" si="11"/>
        <v>0</v>
      </c>
      <c r="AU23" s="3" t="s">
        <v>3951</v>
      </c>
      <c r="AV23" s="3" t="str">
        <f>IFERROR(VLOOKUP(RIGHT(AU23,LEN(AU23)-2),'cards-dc.json'!$C:$E,3,FALSE),"")</f>
        <v/>
      </c>
      <c r="AX23" s="40">
        <f t="shared" si="12"/>
        <v>0</v>
      </c>
      <c r="AY23" s="3" t="s">
        <v>3951</v>
      </c>
      <c r="AZ23" s="3" t="str">
        <f>IFERROR(VLOOKUP(RIGHT(AY23,LEN(AY23)-2),'cards-dc.json'!$C:$E,3,FALSE),"")</f>
        <v/>
      </c>
      <c r="BB23" s="40">
        <f t="shared" si="13"/>
        <v>0</v>
      </c>
      <c r="BC23" s="3" t="s">
        <v>3951</v>
      </c>
      <c r="BD23" s="3" t="str">
        <f>IFERROR(VLOOKUP(RIGHT(BC23,LEN(BC23)-2),'cards-dc.json'!$C:$E,3,FALSE),"")</f>
        <v/>
      </c>
      <c r="BF23" s="40">
        <f t="shared" si="14"/>
        <v>0</v>
      </c>
      <c r="BG23" s="3" t="s">
        <v>3951</v>
      </c>
      <c r="BH23" s="3" t="str">
        <f>IFERROR(VLOOKUP(RIGHT(BG23,LEN(BG23)-2),'cards-dc.json'!$C:$E,3,FALSE),"")</f>
        <v/>
      </c>
      <c r="BJ23" s="40">
        <f t="shared" si="15"/>
        <v>1</v>
      </c>
      <c r="BK23" s="3" t="s">
        <v>3996</v>
      </c>
      <c r="BL23" s="3" t="str">
        <f>IFERROR(VLOOKUP(RIGHT(BK23,LEN(BK23)-2),'cards-dc.json'!$C:$E,3,FALSE),"")</f>
        <v>F1</v>
      </c>
      <c r="BN23" s="40">
        <f t="shared" si="16"/>
        <v>1</v>
      </c>
      <c r="BO23" s="3" t="s">
        <v>4046</v>
      </c>
      <c r="BP23" s="3" t="str">
        <f>IFERROR(VLOOKUP(RIGHT(BO23,LEN(BO23)-2),'cards-dc.json'!$C:$E,3,FALSE),"")</f>
        <v>F1</v>
      </c>
      <c r="BR23" s="40">
        <f t="shared" si="17"/>
        <v>0</v>
      </c>
      <c r="BS23" s="3" t="s">
        <v>3951</v>
      </c>
      <c r="BT23" s="3" t="str">
        <f>IFERROR(VLOOKUP(RIGHT(BS23,LEN(BS23)-2),'cards-dc.json'!$C:$E,3,FALSE),"")</f>
        <v/>
      </c>
      <c r="BV23" s="40">
        <f t="shared" si="18"/>
        <v>0</v>
      </c>
      <c r="BW23" s="3" t="s">
        <v>3951</v>
      </c>
      <c r="BX23" s="3" t="str">
        <f>IFERROR(VLOOKUP(RIGHT(BW23,LEN(BW23)-2),'cards-dc.json'!$C:$E,3,FALSE),"")</f>
        <v/>
      </c>
      <c r="BZ23" s="40">
        <f t="shared" si="19"/>
        <v>0</v>
      </c>
      <c r="CA23" s="3"/>
      <c r="CB23" s="3" t="str">
        <f>IFERROR(VLOOKUP(RIGHT(CA23,LEN(CA23)-2),'cards-dc.json'!$C:$E,3,FALSE),"")</f>
        <v/>
      </c>
      <c r="CD23" s="40">
        <f t="shared" si="20"/>
        <v>1</v>
      </c>
      <c r="CE23" s="3" t="s">
        <v>3847</v>
      </c>
      <c r="CF23" s="3" t="str">
        <f>IFERROR(VLOOKUP(RIGHT(CE23,LEN(CE23)-2),'cards-dc.json'!$C:$E,3,FALSE),"")</f>
        <v>CA2</v>
      </c>
      <c r="CH23" s="40">
        <f t="shared" si="21"/>
        <v>1</v>
      </c>
      <c r="CI23" s="3" t="s">
        <v>3847</v>
      </c>
      <c r="CJ23" s="3" t="str">
        <f>IFERROR(VLOOKUP(RIGHT(CI23,LEN(CI23)-2),'cards-dc.json'!$C:$E,3,FALSE),"")</f>
        <v>CA2</v>
      </c>
      <c r="CL23" s="40">
        <f t="shared" si="22"/>
        <v>0</v>
      </c>
      <c r="CM23" s="3" t="s">
        <v>3951</v>
      </c>
      <c r="CN23" s="3" t="str">
        <f>IFERROR(VLOOKUP(RIGHT(CM23,LEN(CM23)-2),'cards-dc.json'!$C:$E,3,FALSE),"")</f>
        <v/>
      </c>
      <c r="CP23" s="40">
        <f t="shared" si="23"/>
        <v>1</v>
      </c>
      <c r="CQ23" s="3" t="s">
        <v>4160</v>
      </c>
      <c r="CR23" s="3" t="str">
        <f>IFERROR(VLOOKUP(RIGHT(CQ23,LEN(CQ23)-2),'cards-dc.json'!$C:$E,3,FALSE),"")</f>
        <v>U</v>
      </c>
      <c r="CT23" s="40">
        <f t="shared" si="24"/>
        <v>0</v>
      </c>
      <c r="CU23" s="3" t="s">
        <v>3951</v>
      </c>
      <c r="CV23" s="3" t="str">
        <f>IFERROR(VLOOKUP(RIGHT(CU23,LEN(CU23)-2),'cards-dc.json'!$C:$E,3,FALSE),"")</f>
        <v/>
      </c>
      <c r="CX23" s="40">
        <f t="shared" si="25"/>
        <v>0</v>
      </c>
      <c r="CY23" s="3" t="s">
        <v>3951</v>
      </c>
      <c r="CZ23" s="3" t="str">
        <f>IFERROR(VLOOKUP(RIGHT(CY23,LEN(CY23)-2),'cards-dc.json'!$C:$E,3,FALSE),"")</f>
        <v/>
      </c>
      <c r="DB23" s="40">
        <f t="shared" si="26"/>
        <v>0</v>
      </c>
      <c r="DC23" s="3" t="s">
        <v>3951</v>
      </c>
      <c r="DD23" s="3" t="str">
        <f>IFERROR(VLOOKUP(RIGHT(DC23,LEN(DC23)-2),'cards-dc.json'!$C:$E,3,FALSE),"")</f>
        <v/>
      </c>
      <c r="DF23" s="40">
        <f t="shared" si="27"/>
        <v>0</v>
      </c>
      <c r="DG23" s="3" t="s">
        <v>3951</v>
      </c>
      <c r="DH23" s="3" t="str">
        <f>IFERROR(VLOOKUP(RIGHT(DG23,LEN(DG23)-2),'cards-dc.json'!$C:$E,3,FALSE),"")</f>
        <v/>
      </c>
      <c r="DJ23" s="40">
        <f t="shared" si="28"/>
        <v>0</v>
      </c>
      <c r="DK23" s="3" t="s">
        <v>3951</v>
      </c>
      <c r="DL23" s="3" t="str">
        <f>IFERROR(VLOOKUP(RIGHT(DK23,LEN(DK23)-2),'cards-dc.json'!$C:$E,3,FALSE),"")</f>
        <v/>
      </c>
      <c r="DN23" s="40">
        <f t="shared" si="29"/>
        <v>1</v>
      </c>
      <c r="DO23" s="3" t="s">
        <v>8635</v>
      </c>
      <c r="DP23" s="3" t="str">
        <f>IFERROR(VLOOKUP(RIGHT(DO23,LEN(DO23)-2),'cards-dc.json'!$C:$E,3,FALSE),"")</f>
        <v>CB, CS1</v>
      </c>
      <c r="DR23" s="40">
        <f t="shared" si="30"/>
        <v>0</v>
      </c>
      <c r="DS23" s="3"/>
      <c r="DT23" s="3" t="str">
        <f>IFERROR(VLOOKUP(RIGHT(DS23,LEN(DS23)-2),'cards-dc.json'!$C:$E,3,FALSE),"")</f>
        <v/>
      </c>
      <c r="DV23" s="40">
        <f t="shared" si="31"/>
        <v>0</v>
      </c>
      <c r="DW23" s="3"/>
      <c r="DX23" s="3" t="str">
        <f>IFERROR(VLOOKUP(RIGHT(DW23,LEN(DW23)-2),'cards-dc.json'!$C:$E,3,FALSE),"")</f>
        <v/>
      </c>
      <c r="DZ23" s="40">
        <f t="shared" si="32"/>
        <v>0</v>
      </c>
      <c r="EA23" s="3" t="s">
        <v>3848</v>
      </c>
      <c r="EB23" s="3" t="str">
        <f>IFERROR(VLOOKUP(RIGHT(EA23,LEN(EA23)-2),'cards-dc.json'!$C:$E,3,FALSE),"")</f>
        <v/>
      </c>
      <c r="ED23" s="40">
        <f t="shared" si="33"/>
        <v>0</v>
      </c>
      <c r="EE23" s="3" t="s">
        <v>3848</v>
      </c>
      <c r="EF23" s="3" t="str">
        <f>IFERROR(VLOOKUP(RIGHT(EE23,LEN(EE23)-2),'cards-dc.json'!$C:$E,3,FALSE),"")</f>
        <v/>
      </c>
      <c r="EH23" s="40">
        <f t="shared" si="34"/>
        <v>0</v>
      </c>
      <c r="EI23" s="3"/>
      <c r="EJ23" s="3" t="str">
        <f>IFERROR(VLOOKUP(RIGHT(EI23,LEN(EI23)-2),'cards-dc.json'!$C:$E,3,FALSE),"")</f>
        <v/>
      </c>
    </row>
    <row r="24" spans="2:140" x14ac:dyDescent="0.25">
      <c r="B24" s="40">
        <f t="shared" si="0"/>
        <v>1</v>
      </c>
      <c r="C24" s="3" t="s">
        <v>3991</v>
      </c>
      <c r="D24" s="3" t="str">
        <f>IFERROR(VLOOKUP(RIGHT(C24,LEN(C24)-2),'cards-dc.json'!$C:$E,3,FALSE),"")</f>
        <v>C2</v>
      </c>
      <c r="F24" s="40">
        <f t="shared" si="1"/>
        <v>0</v>
      </c>
      <c r="G24" s="3" t="s">
        <v>3951</v>
      </c>
      <c r="H24" s="3" t="str">
        <f>IFERROR(VLOOKUP(RIGHT(G24,LEN(G24)-2),'cards-dc.json'!$C:$E,3,FALSE),"")</f>
        <v/>
      </c>
      <c r="J24" s="40">
        <f t="shared" si="2"/>
        <v>2</v>
      </c>
      <c r="K24" s="3" t="s">
        <v>4094</v>
      </c>
      <c r="L24" s="3" t="str">
        <f>IFERROR(VLOOKUP(RIGHT(K24,LEN(K24)-2),'cards-dc.json'!$C:$E,3,FALSE),"")</f>
        <v>CB, CS1</v>
      </c>
      <c r="N24" s="40">
        <f t="shared" si="3"/>
        <v>2</v>
      </c>
      <c r="O24" s="3" t="s">
        <v>3854</v>
      </c>
      <c r="P24" s="3" t="str">
        <f>IFERROR(VLOOKUP(RIGHT(O24,LEN(O24)-2),'cards-dc.json'!$C:$E,3,FALSE),"")</f>
        <v>C2</v>
      </c>
      <c r="R24" s="40">
        <f t="shared" si="4"/>
        <v>2</v>
      </c>
      <c r="S24" s="3" t="s">
        <v>3854</v>
      </c>
      <c r="T24" s="3" t="str">
        <f>IFERROR(VLOOKUP(RIGHT(S24,LEN(S24)-2),'cards-dc.json'!$C:$E,3,FALSE),"")</f>
        <v>C2</v>
      </c>
      <c r="V24" s="40">
        <f t="shared" si="5"/>
        <v>0</v>
      </c>
      <c r="W24" s="3"/>
      <c r="X24" s="3" t="str">
        <f>IFERROR(VLOOKUP(RIGHT(W24,LEN(W24)-2),'cards-dc.json'!$C:$E,3,FALSE),"")</f>
        <v/>
      </c>
      <c r="Z24" s="40">
        <f t="shared" si="6"/>
        <v>0</v>
      </c>
      <c r="AA24" s="3"/>
      <c r="AB24" s="3" t="str">
        <f>IFERROR(VLOOKUP(RIGHT(AA24,LEN(AA24)-2),'cards-dc.json'!$C:$E,3,FALSE),"")</f>
        <v/>
      </c>
      <c r="AD24" s="40">
        <f t="shared" si="7"/>
        <v>1</v>
      </c>
      <c r="AE24" s="3" t="s">
        <v>8881</v>
      </c>
      <c r="AF24" s="3" t="str">
        <f>IFERROR(VLOOKUP(RIGHT(AE24,LEN(AE24)-2),'cards-dc.json'!$C:$E,3,FALSE),"")</f>
        <v>R</v>
      </c>
      <c r="AH24" s="40">
        <f t="shared" si="8"/>
        <v>1</v>
      </c>
      <c r="AI24" s="3" t="s">
        <v>8881</v>
      </c>
      <c r="AJ24" s="3" t="str">
        <f>IFERROR(VLOOKUP(RIGHT(AI24,LEN(AI24)-2),'cards-dc.json'!$C:$E,3,FALSE),"")</f>
        <v>R</v>
      </c>
      <c r="AL24" s="40">
        <f t="shared" si="9"/>
        <v>1</v>
      </c>
      <c r="AM24" s="3" t="s">
        <v>3847</v>
      </c>
      <c r="AN24" s="3" t="str">
        <f>IFERROR(VLOOKUP(RIGHT(AM24,LEN(AM24)-2),'cards-dc.json'!$C:$E,3,FALSE),"")</f>
        <v>CA2</v>
      </c>
      <c r="AP24" s="40">
        <f t="shared" si="10"/>
        <v>1</v>
      </c>
      <c r="AQ24" s="3" t="s">
        <v>3847</v>
      </c>
      <c r="AR24" s="3" t="str">
        <f>IFERROR(VLOOKUP(RIGHT(AQ24,LEN(AQ24)-2),'cards-dc.json'!$C:$E,3,FALSE),"")</f>
        <v>CA2</v>
      </c>
      <c r="AT24" s="40">
        <f t="shared" si="11"/>
        <v>0</v>
      </c>
      <c r="AU24" s="3" t="s">
        <v>3951</v>
      </c>
      <c r="AV24" s="3" t="str">
        <f>IFERROR(VLOOKUP(RIGHT(AU24,LEN(AU24)-2),'cards-dc.json'!$C:$E,3,FALSE),"")</f>
        <v/>
      </c>
      <c r="AX24" s="40">
        <f t="shared" si="12"/>
        <v>0</v>
      </c>
      <c r="AY24" s="3" t="s">
        <v>3951</v>
      </c>
      <c r="AZ24" s="3" t="str">
        <f>IFERROR(VLOOKUP(RIGHT(AY24,LEN(AY24)-2),'cards-dc.json'!$C:$E,3,FALSE),"")</f>
        <v/>
      </c>
      <c r="BB24" s="40">
        <f t="shared" si="13"/>
        <v>0</v>
      </c>
      <c r="BC24" s="3" t="s">
        <v>3951</v>
      </c>
      <c r="BD24" s="3" t="str">
        <f>IFERROR(VLOOKUP(RIGHT(BC24,LEN(BC24)-2),'cards-dc.json'!$C:$E,3,FALSE),"")</f>
        <v/>
      </c>
      <c r="BF24" s="40">
        <f t="shared" si="14"/>
        <v>0</v>
      </c>
      <c r="BG24" s="3" t="s">
        <v>3951</v>
      </c>
      <c r="BH24" s="3" t="str">
        <f>IFERROR(VLOOKUP(RIGHT(BG24,LEN(BG24)-2),'cards-dc.json'!$C:$E,3,FALSE),"")</f>
        <v/>
      </c>
      <c r="BJ24" s="40">
        <f t="shared" si="15"/>
        <v>1</v>
      </c>
      <c r="BK24" s="3" t="s">
        <v>3997</v>
      </c>
      <c r="BL24" s="3" t="str">
        <f>IFERROR(VLOOKUP(RIGHT(BK24,LEN(BK24)-2),'cards-dc.json'!$C:$E,3,FALSE),"")</f>
        <v>U</v>
      </c>
      <c r="BN24" s="40">
        <f t="shared" si="16"/>
        <v>1</v>
      </c>
      <c r="BO24" s="3" t="s">
        <v>3999</v>
      </c>
      <c r="BP24" s="3" t="str">
        <f>IFERROR(VLOOKUP(RIGHT(BO24,LEN(BO24)-2),'cards-dc.json'!$C:$E,3,FALSE),"")</f>
        <v>C1</v>
      </c>
      <c r="BR24" s="40">
        <f t="shared" si="17"/>
        <v>0</v>
      </c>
      <c r="BS24" s="3" t="s">
        <v>3951</v>
      </c>
      <c r="BT24" s="3" t="str">
        <f>IFERROR(VLOOKUP(RIGHT(BS24,LEN(BS24)-2),'cards-dc.json'!$C:$E,3,FALSE),"")</f>
        <v/>
      </c>
      <c r="BV24" s="40">
        <f t="shared" si="18"/>
        <v>0</v>
      </c>
      <c r="BW24" s="3" t="s">
        <v>3951</v>
      </c>
      <c r="BX24" s="3" t="str">
        <f>IFERROR(VLOOKUP(RIGHT(BW24,LEN(BW24)-2),'cards-dc.json'!$C:$E,3,FALSE),"")</f>
        <v/>
      </c>
      <c r="BZ24" s="40">
        <f t="shared" si="19"/>
        <v>2</v>
      </c>
      <c r="CA24" s="3" t="s">
        <v>3854</v>
      </c>
      <c r="CB24" s="3" t="str">
        <f>IFERROR(VLOOKUP(RIGHT(CA24,LEN(CA24)-2),'cards-dc.json'!$C:$E,3,FALSE),"")</f>
        <v>C2</v>
      </c>
      <c r="CD24" s="40">
        <f t="shared" si="20"/>
        <v>1</v>
      </c>
      <c r="CE24" s="3" t="s">
        <v>8636</v>
      </c>
      <c r="CF24" s="3" t="str">
        <f>IFERROR(VLOOKUP(RIGHT(CE24,LEN(CE24)-2),'cards-dc.json'!$C:$E,3,FALSE),"")</f>
        <v>R2</v>
      </c>
      <c r="CH24" s="40">
        <f t="shared" si="21"/>
        <v>1</v>
      </c>
      <c r="CI24" s="3" t="s">
        <v>8636</v>
      </c>
      <c r="CJ24" s="3" t="str">
        <f>IFERROR(VLOOKUP(RIGHT(CI24,LEN(CI24)-2),'cards-dc.json'!$C:$E,3,FALSE),"")</f>
        <v>R2</v>
      </c>
      <c r="CL24" s="40">
        <f t="shared" si="22"/>
        <v>1</v>
      </c>
      <c r="CM24" s="3" t="s">
        <v>8635</v>
      </c>
      <c r="CN24" s="3" t="str">
        <f>IFERROR(VLOOKUP(RIGHT(CM24,LEN(CM24)-2),'cards-dc.json'!$C:$E,3,FALSE),"")</f>
        <v>CB, CS1</v>
      </c>
      <c r="CP24" s="40">
        <f t="shared" si="23"/>
        <v>1</v>
      </c>
      <c r="CQ24" s="3" t="s">
        <v>4160</v>
      </c>
      <c r="CR24" s="3" t="str">
        <f>IFERROR(VLOOKUP(RIGHT(CQ24,LEN(CQ24)-2),'cards-dc.json'!$C:$E,3,FALSE),"")</f>
        <v>U</v>
      </c>
      <c r="CT24" s="40">
        <f t="shared" si="24"/>
        <v>0</v>
      </c>
      <c r="CU24" s="3" t="s">
        <v>3951</v>
      </c>
      <c r="CV24" s="3" t="str">
        <f>IFERROR(VLOOKUP(RIGHT(CU24,LEN(CU24)-2),'cards-dc.json'!$C:$E,3,FALSE),"")</f>
        <v/>
      </c>
      <c r="CX24" s="40">
        <f t="shared" si="25"/>
        <v>0</v>
      </c>
      <c r="CY24" s="3" t="s">
        <v>3951</v>
      </c>
      <c r="CZ24" s="3" t="str">
        <f>IFERROR(VLOOKUP(RIGHT(CY24,LEN(CY24)-2),'cards-dc.json'!$C:$E,3,FALSE),"")</f>
        <v/>
      </c>
      <c r="DB24" s="40">
        <f t="shared" si="26"/>
        <v>0</v>
      </c>
      <c r="DC24" s="3" t="s">
        <v>3951</v>
      </c>
      <c r="DD24" s="3" t="str">
        <f>IFERROR(VLOOKUP(RIGHT(DC24,LEN(DC24)-2),'cards-dc.json'!$C:$E,3,FALSE),"")</f>
        <v/>
      </c>
      <c r="DF24" s="40">
        <f t="shared" si="27"/>
        <v>1</v>
      </c>
      <c r="DG24" s="3" t="s">
        <v>8635</v>
      </c>
      <c r="DH24" s="3" t="str">
        <f>IFERROR(VLOOKUP(RIGHT(DG24,LEN(DG24)-2),'cards-dc.json'!$C:$E,3,FALSE),"")</f>
        <v>CB, CS1</v>
      </c>
      <c r="DJ24" s="40">
        <f t="shared" si="28"/>
        <v>0</v>
      </c>
      <c r="DK24" s="70" t="s">
        <v>3951</v>
      </c>
      <c r="DL24" s="3" t="str">
        <f>IFERROR(VLOOKUP(RIGHT(DK24,LEN(DK24)-2),'cards-dc.json'!$C:$E,3,FALSE),"")</f>
        <v/>
      </c>
      <c r="DN24" s="40">
        <f t="shared" si="29"/>
        <v>1</v>
      </c>
      <c r="DO24" s="3" t="s">
        <v>8636</v>
      </c>
      <c r="DP24" s="3" t="str">
        <f>IFERROR(VLOOKUP(RIGHT(DO24,LEN(DO24)-2),'cards-dc.json'!$C:$E,3,FALSE),"")</f>
        <v>R2</v>
      </c>
      <c r="DR24" s="40">
        <f t="shared" si="30"/>
        <v>0</v>
      </c>
      <c r="DS24" s="3"/>
      <c r="DT24" s="3" t="str">
        <f>IFERROR(VLOOKUP(RIGHT(DS24,LEN(DS24)-2),'cards-dc.json'!$C:$E,3,FALSE),"")</f>
        <v/>
      </c>
      <c r="DV24" s="40">
        <f t="shared" si="31"/>
        <v>0</v>
      </c>
      <c r="DW24" s="3"/>
      <c r="DX24" s="3" t="str">
        <f>IFERROR(VLOOKUP(RIGHT(DW24,LEN(DW24)-2),'cards-dc.json'!$C:$E,3,FALSE),"")</f>
        <v/>
      </c>
      <c r="DZ24" s="40">
        <f t="shared" si="32"/>
        <v>0</v>
      </c>
      <c r="EA24" s="3" t="s">
        <v>3848</v>
      </c>
      <c r="EB24" s="3" t="str">
        <f>IFERROR(VLOOKUP(RIGHT(EA24,LEN(EA24)-2),'cards-dc.json'!$C:$E,3,FALSE),"")</f>
        <v/>
      </c>
      <c r="ED24" s="40">
        <f t="shared" si="33"/>
        <v>0</v>
      </c>
      <c r="EE24" s="3" t="s">
        <v>3848</v>
      </c>
      <c r="EF24" s="3" t="str">
        <f>IFERROR(VLOOKUP(RIGHT(EE24,LEN(EE24)-2),'cards-dc.json'!$C:$E,3,FALSE),"")</f>
        <v/>
      </c>
      <c r="EH24" s="40">
        <f t="shared" si="34"/>
        <v>0</v>
      </c>
      <c r="EI24" s="3"/>
      <c r="EJ24" s="3" t="str">
        <f>IFERROR(VLOOKUP(RIGHT(EI24,LEN(EI24)-2),'cards-dc.json'!$C:$E,3,FALSE),"")</f>
        <v/>
      </c>
    </row>
    <row r="25" spans="2:140" x14ac:dyDescent="0.25">
      <c r="B25" s="40">
        <f t="shared" si="0"/>
        <v>1</v>
      </c>
      <c r="C25" s="3" t="s">
        <v>4020</v>
      </c>
      <c r="D25" s="3" t="str">
        <f>IFERROR(VLOOKUP(RIGHT(C25,LEN(C25)-2),'cards-dc.json'!$C:$E,3,FALSE),"")</f>
        <v>C3</v>
      </c>
      <c r="F25" s="40">
        <f t="shared" si="1"/>
        <v>0</v>
      </c>
      <c r="G25" s="3" t="s">
        <v>3951</v>
      </c>
      <c r="H25" s="3" t="str">
        <f>IFERROR(VLOOKUP(RIGHT(G25,LEN(G25)-2),'cards-dc.json'!$C:$E,3,FALSE),"")</f>
        <v/>
      </c>
      <c r="J25" s="40">
        <f t="shared" si="2"/>
        <v>0</v>
      </c>
      <c r="K25" s="3" t="s">
        <v>3951</v>
      </c>
      <c r="L25" s="3" t="str">
        <f>IFERROR(VLOOKUP(RIGHT(K25,LEN(K25)-2),'cards-dc.json'!$C:$E,3,FALSE),"")</f>
        <v/>
      </c>
      <c r="N25" s="40">
        <f t="shared" si="3"/>
        <v>0</v>
      </c>
      <c r="O25" s="3" t="s">
        <v>3951</v>
      </c>
      <c r="P25" s="3" t="str">
        <f>IFERROR(VLOOKUP(RIGHT(O25,LEN(O25)-2),'cards-dc.json'!$C:$E,3,FALSE),"")</f>
        <v/>
      </c>
      <c r="R25" s="40">
        <f t="shared" si="4"/>
        <v>0</v>
      </c>
      <c r="S25" s="3" t="s">
        <v>3951</v>
      </c>
      <c r="T25" s="3" t="str">
        <f>IFERROR(VLOOKUP(RIGHT(S25,LEN(S25)-2),'cards-dc.json'!$C:$E,3,FALSE),"")</f>
        <v/>
      </c>
      <c r="V25" s="40">
        <f t="shared" si="5"/>
        <v>1</v>
      </c>
      <c r="W25" s="3" t="s">
        <v>4160</v>
      </c>
      <c r="X25" s="3" t="str">
        <f>IFERROR(VLOOKUP(RIGHT(W25,LEN(W25)-2),'cards-dc.json'!$C:$E,3,FALSE),"")</f>
        <v>U</v>
      </c>
      <c r="Z25" s="40">
        <f t="shared" si="6"/>
        <v>1</v>
      </c>
      <c r="AA25" s="3" t="s">
        <v>4160</v>
      </c>
      <c r="AB25" s="3" t="str">
        <f>IFERROR(VLOOKUP(RIGHT(AA25,LEN(AA25)-2),'cards-dc.json'!$C:$E,3,FALSE),"")</f>
        <v>U</v>
      </c>
      <c r="AD25" s="40">
        <f t="shared" si="7"/>
        <v>1</v>
      </c>
      <c r="AE25" s="3" t="s">
        <v>4160</v>
      </c>
      <c r="AF25" s="3" t="str">
        <f>IFERROR(VLOOKUP(RIGHT(AE25,LEN(AE25)-2),'cards-dc.json'!$C:$E,3,FALSE),"")</f>
        <v>U</v>
      </c>
      <c r="AH25" s="40">
        <f t="shared" si="8"/>
        <v>1</v>
      </c>
      <c r="AI25" s="3" t="s">
        <v>4160</v>
      </c>
      <c r="AJ25" s="3" t="str">
        <f>IFERROR(VLOOKUP(RIGHT(AI25,LEN(AI25)-2),'cards-dc.json'!$C:$E,3,FALSE),"")</f>
        <v>U</v>
      </c>
      <c r="AL25" s="40">
        <f t="shared" si="9"/>
        <v>1</v>
      </c>
      <c r="AM25" s="3" t="s">
        <v>8929</v>
      </c>
      <c r="AN25" s="3" t="str">
        <f>IFERROR(VLOOKUP(RIGHT(AM25,LEN(AM25)-2),'cards-dc.json'!$C:$E,3,FALSE),"")</f>
        <v>CB1</v>
      </c>
      <c r="AP25" s="40">
        <f t="shared" si="10"/>
        <v>1</v>
      </c>
      <c r="AQ25" s="3" t="s">
        <v>8929</v>
      </c>
      <c r="AR25" s="3" t="str">
        <f>IFERROR(VLOOKUP(RIGHT(AQ25,LEN(AQ25)-2),'cards-dc.json'!$C:$E,3,FALSE),"")</f>
        <v>CB1</v>
      </c>
      <c r="AT25" s="40">
        <f t="shared" si="11"/>
        <v>2</v>
      </c>
      <c r="AU25" s="3" t="s">
        <v>3854</v>
      </c>
      <c r="AV25" s="3" t="str">
        <f>IFERROR(VLOOKUP(RIGHT(AU25,LEN(AU25)-2),'cards-dc.json'!$C:$E,3,FALSE),"")</f>
        <v>C2</v>
      </c>
      <c r="AX25" s="40">
        <f t="shared" si="12"/>
        <v>2</v>
      </c>
      <c r="AY25" s="3" t="s">
        <v>3854</v>
      </c>
      <c r="AZ25" s="3" t="str">
        <f>IFERROR(VLOOKUP(RIGHT(AY25,LEN(AY25)-2),'cards-dc.json'!$C:$E,3,FALSE),"")</f>
        <v>C2</v>
      </c>
      <c r="BB25" s="40">
        <f t="shared" si="13"/>
        <v>2</v>
      </c>
      <c r="BC25" s="3" t="s">
        <v>8894</v>
      </c>
      <c r="BD25" s="3" t="str">
        <f>IFERROR(VLOOKUP(RIGHT(BC25,LEN(BC25)-2),'cards-dc.json'!$C:$E,3,FALSE),"")</f>
        <v>U</v>
      </c>
      <c r="BF25" s="40">
        <f t="shared" si="14"/>
        <v>2</v>
      </c>
      <c r="BG25" s="3" t="s">
        <v>8894</v>
      </c>
      <c r="BH25" s="3" t="str">
        <f>IFERROR(VLOOKUP(RIGHT(BG25,LEN(BG25)-2),'cards-dc.json'!$C:$E,3,FALSE),"")</f>
        <v>U</v>
      </c>
      <c r="BJ25" s="40">
        <f t="shared" si="15"/>
        <v>1</v>
      </c>
      <c r="BK25" s="3" t="s">
        <v>3998</v>
      </c>
      <c r="BL25" s="3" t="str">
        <f>IFERROR(VLOOKUP(RIGHT(BK25,LEN(BK25)-2),'cards-dc.json'!$C:$E,3,FALSE),"")</f>
        <v>R</v>
      </c>
      <c r="BN25" s="40">
        <f t="shared" si="16"/>
        <v>1</v>
      </c>
      <c r="BO25" s="3" t="s">
        <v>3992</v>
      </c>
      <c r="BP25" s="3" t="str">
        <f>IFERROR(VLOOKUP(RIGHT(BO25,LEN(BO25)-2),'cards-dc.json'!$C:$E,3,FALSE),"")</f>
        <v>R</v>
      </c>
      <c r="BR25" s="40">
        <f t="shared" si="17"/>
        <v>0</v>
      </c>
      <c r="BS25" s="3" t="s">
        <v>3951</v>
      </c>
      <c r="BT25" s="3" t="str">
        <f>IFERROR(VLOOKUP(RIGHT(BS25,LEN(BS25)-2),'cards-dc.json'!$C:$E,3,FALSE),"")</f>
        <v/>
      </c>
      <c r="BV25" s="40">
        <f t="shared" si="18"/>
        <v>1</v>
      </c>
      <c r="BW25" s="3" t="s">
        <v>4160</v>
      </c>
      <c r="BX25" s="3" t="str">
        <f>IFERROR(VLOOKUP(RIGHT(BW25,LEN(BW25)-2),'cards-dc.json'!$C:$E,3,FALSE),"")</f>
        <v>U</v>
      </c>
      <c r="BZ25" s="40">
        <f t="shared" si="19"/>
        <v>0</v>
      </c>
      <c r="CA25" s="3" t="s">
        <v>3951</v>
      </c>
      <c r="CB25" s="3" t="str">
        <f>IFERROR(VLOOKUP(RIGHT(CA25,LEN(CA25)-2),'cards-dc.json'!$C:$E,3,FALSE),"")</f>
        <v/>
      </c>
      <c r="CD25" s="40">
        <f t="shared" si="20"/>
        <v>0</v>
      </c>
      <c r="CE25" s="3"/>
      <c r="CF25" s="3" t="str">
        <f>IFERROR(VLOOKUP(RIGHT(CE25,LEN(CE25)-2),'cards-dc.json'!$C:$E,3,FALSE),"")</f>
        <v/>
      </c>
      <c r="CH25" s="40">
        <f t="shared" si="21"/>
        <v>0</v>
      </c>
      <c r="CI25" s="3"/>
      <c r="CJ25" s="3" t="str">
        <f>IFERROR(VLOOKUP(RIGHT(CI25,LEN(CI25)-2),'cards-dc.json'!$C:$E,3,FALSE),"")</f>
        <v/>
      </c>
      <c r="CL25" s="40">
        <f t="shared" si="22"/>
        <v>1</v>
      </c>
      <c r="CM25" s="3" t="s">
        <v>8796</v>
      </c>
      <c r="CN25" s="3" t="str">
        <f>IFERROR(VLOOKUP(RIGHT(CM25,LEN(CM25)-2),'cards-dc.json'!$C:$E,3,FALSE),"")</f>
        <v>CB, CS1</v>
      </c>
      <c r="CP25" s="40">
        <f t="shared" si="23"/>
        <v>0</v>
      </c>
      <c r="CQ25" s="3" t="s">
        <v>3951</v>
      </c>
      <c r="CR25" s="3" t="str">
        <f>IFERROR(VLOOKUP(RIGHT(CQ25,LEN(CQ25)-2),'cards-dc.json'!$C:$E,3,FALSE),"")</f>
        <v/>
      </c>
      <c r="CT25" s="40">
        <f t="shared" si="24"/>
        <v>0</v>
      </c>
      <c r="CU25" s="70" t="s">
        <v>3951</v>
      </c>
      <c r="CV25" s="3" t="str">
        <f>IFERROR(VLOOKUP(RIGHT(CU25,LEN(CU25)-2),'cards-dc.json'!$C:$E,3,FALSE),"")</f>
        <v/>
      </c>
      <c r="CX25" s="40">
        <f t="shared" si="25"/>
        <v>0</v>
      </c>
      <c r="CY25" s="70" t="s">
        <v>3951</v>
      </c>
      <c r="CZ25" s="3" t="str">
        <f>IFERROR(VLOOKUP(RIGHT(CY25,LEN(CY25)-2),'cards-dc.json'!$C:$E,3,FALSE),"")</f>
        <v/>
      </c>
      <c r="DB25" s="40">
        <f t="shared" si="26"/>
        <v>0</v>
      </c>
      <c r="DC25" s="3" t="s">
        <v>3951</v>
      </c>
      <c r="DD25" s="3" t="str">
        <f>IFERROR(VLOOKUP(RIGHT(DC25,LEN(DC25)-2),'cards-dc.json'!$C:$E,3,FALSE),"")</f>
        <v/>
      </c>
      <c r="DF25" s="40">
        <f t="shared" si="27"/>
        <v>1</v>
      </c>
      <c r="DG25" s="3" t="s">
        <v>8733</v>
      </c>
      <c r="DH25" s="3" t="str">
        <f>IFERROR(VLOOKUP(RIGHT(DG25,LEN(DG25)-2),'cards-dc.json'!$C:$E,3,FALSE),"")</f>
        <v>U</v>
      </c>
      <c r="DJ25" s="40">
        <f t="shared" si="28"/>
        <v>0</v>
      </c>
      <c r="DK25" s="70" t="s">
        <v>3951</v>
      </c>
      <c r="DL25" s="3" t="str">
        <f>IFERROR(VLOOKUP(RIGHT(DK25,LEN(DK25)-2),'cards-dc.json'!$C:$E,3,FALSE),"")</f>
        <v/>
      </c>
      <c r="DN25" s="40">
        <f t="shared" si="29"/>
        <v>1</v>
      </c>
      <c r="DO25" s="3" t="s">
        <v>8637</v>
      </c>
      <c r="DP25" s="3" t="str">
        <f>IFERROR(VLOOKUP(RIGHT(DO25,LEN(DO25)-2),'cards-dc.json'!$C:$E,3,FALSE),"")</f>
        <v>C4</v>
      </c>
      <c r="DR25" s="40">
        <f t="shared" si="30"/>
        <v>0</v>
      </c>
      <c r="DS25" s="3"/>
      <c r="DT25" s="3" t="str">
        <f>IFERROR(VLOOKUP(RIGHT(DS25,LEN(DS25)-2),'cards-dc.json'!$C:$E,3,FALSE),"")</f>
        <v/>
      </c>
      <c r="DV25" s="40">
        <f t="shared" si="31"/>
        <v>0</v>
      </c>
      <c r="DW25" s="3"/>
      <c r="DX25" s="3" t="str">
        <f>IFERROR(VLOOKUP(RIGHT(DW25,LEN(DW25)-2),'cards-dc.json'!$C:$E,3,FALSE),"")</f>
        <v/>
      </c>
      <c r="DZ25" s="40">
        <f t="shared" si="32"/>
        <v>0</v>
      </c>
      <c r="EA25" s="3" t="s">
        <v>3848</v>
      </c>
      <c r="EB25" s="3" t="str">
        <f>IFERROR(VLOOKUP(RIGHT(EA25,LEN(EA25)-2),'cards-dc.json'!$C:$E,3,FALSE),"")</f>
        <v/>
      </c>
      <c r="ED25" s="40">
        <f t="shared" si="33"/>
        <v>0</v>
      </c>
      <c r="EE25" s="3" t="s">
        <v>3848</v>
      </c>
      <c r="EF25" s="3" t="str">
        <f>IFERROR(VLOOKUP(RIGHT(EE25,LEN(EE25)-2),'cards-dc.json'!$C:$E,3,FALSE),"")</f>
        <v/>
      </c>
      <c r="EH25" s="40">
        <f t="shared" si="34"/>
        <v>0</v>
      </c>
      <c r="EI25" s="3"/>
      <c r="EJ25" s="3" t="str">
        <f>IFERROR(VLOOKUP(RIGHT(EI25,LEN(EI25)-2),'cards-dc.json'!$C:$E,3,FALSE),"")</f>
        <v/>
      </c>
    </row>
    <row r="26" spans="2:140" x14ac:dyDescent="0.25">
      <c r="B26" s="40">
        <f t="shared" si="0"/>
        <v>1</v>
      </c>
      <c r="C26" s="3" t="s">
        <v>4017</v>
      </c>
      <c r="D26" s="3" t="str">
        <f>IFERROR(VLOOKUP(RIGHT(C26,LEN(C26)-2),'cards-dc.json'!$C:$E,3,FALSE),"")</f>
        <v>R3</v>
      </c>
      <c r="F26" s="40">
        <f t="shared" si="1"/>
        <v>0</v>
      </c>
      <c r="G26" s="3" t="s">
        <v>3951</v>
      </c>
      <c r="H26" s="3" t="str">
        <f>IFERROR(VLOOKUP(RIGHT(G26,LEN(G26)-2),'cards-dc.json'!$C:$E,3,FALSE),"")</f>
        <v/>
      </c>
      <c r="J26" s="40">
        <f t="shared" si="2"/>
        <v>0</v>
      </c>
      <c r="K26" s="3" t="s">
        <v>3951</v>
      </c>
      <c r="L26" s="3" t="str">
        <f>IFERROR(VLOOKUP(RIGHT(K26,LEN(K26)-2),'cards-dc.json'!$C:$E,3,FALSE),"")</f>
        <v/>
      </c>
      <c r="N26" s="40">
        <f t="shared" si="3"/>
        <v>0</v>
      </c>
      <c r="O26" s="3" t="s">
        <v>3951</v>
      </c>
      <c r="P26" s="3" t="str">
        <f>IFERROR(VLOOKUP(RIGHT(O26,LEN(O26)-2),'cards-dc.json'!$C:$E,3,FALSE),"")</f>
        <v/>
      </c>
      <c r="R26" s="40">
        <f t="shared" si="4"/>
        <v>0</v>
      </c>
      <c r="S26" s="3" t="s">
        <v>3951</v>
      </c>
      <c r="T26" s="3" t="str">
        <f>IFERROR(VLOOKUP(RIGHT(S26,LEN(S26)-2),'cards-dc.json'!$C:$E,3,FALSE),"")</f>
        <v/>
      </c>
      <c r="V26" s="40">
        <f t="shared" si="5"/>
        <v>0</v>
      </c>
      <c r="W26" s="3"/>
      <c r="X26" s="3" t="str">
        <f>IFERROR(VLOOKUP(RIGHT(W26,LEN(W26)-2),'cards-dc.json'!$C:$E,3,FALSE),"")</f>
        <v/>
      </c>
      <c r="Z26" s="40">
        <f t="shared" si="6"/>
        <v>0</v>
      </c>
      <c r="AA26" s="3"/>
      <c r="AB26" s="3" t="str">
        <f>IFERROR(VLOOKUP(RIGHT(AA26,LEN(AA26)-2),'cards-dc.json'!$C:$E,3,FALSE),"")</f>
        <v/>
      </c>
      <c r="AD26" s="40">
        <f t="shared" si="7"/>
        <v>0</v>
      </c>
      <c r="AE26" s="3" t="s">
        <v>3951</v>
      </c>
      <c r="AF26" s="3" t="str">
        <f>IFERROR(VLOOKUP(RIGHT(AE26,LEN(AE26)-2),'cards-dc.json'!$C:$E,3,FALSE),"")</f>
        <v/>
      </c>
      <c r="AH26" s="40">
        <f t="shared" si="8"/>
        <v>0</v>
      </c>
      <c r="AI26" s="3" t="s">
        <v>3951</v>
      </c>
      <c r="AJ26" s="3" t="str">
        <f>IFERROR(VLOOKUP(RIGHT(AI26,LEN(AI26)-2),'cards-dc.json'!$C:$E,3,FALSE),"")</f>
        <v/>
      </c>
      <c r="AL26" s="40">
        <f t="shared" si="9"/>
        <v>1</v>
      </c>
      <c r="AM26" s="3" t="s">
        <v>8832</v>
      </c>
      <c r="AN26" s="3" t="str">
        <f>IFERROR(VLOOKUP(RIGHT(AM26,LEN(AM26)-2),'cards-dc.json'!$C:$E,3,FALSE),"")</f>
        <v>R3</v>
      </c>
      <c r="AP26" s="40">
        <f t="shared" si="10"/>
        <v>1</v>
      </c>
      <c r="AQ26" s="3" t="s">
        <v>8832</v>
      </c>
      <c r="AR26" s="3" t="str">
        <f>IFERROR(VLOOKUP(RIGHT(AQ26,LEN(AQ26)-2),'cards-dc.json'!$C:$E,3,FALSE),"")</f>
        <v>R3</v>
      </c>
      <c r="AT26" s="40">
        <f t="shared" si="11"/>
        <v>0</v>
      </c>
      <c r="AU26" s="3" t="s">
        <v>3951</v>
      </c>
      <c r="AV26" s="3" t="str">
        <f>IFERROR(VLOOKUP(RIGHT(AU26,LEN(AU26)-2),'cards-dc.json'!$C:$E,3,FALSE),"")</f>
        <v/>
      </c>
      <c r="AX26" s="40">
        <f t="shared" si="12"/>
        <v>0</v>
      </c>
      <c r="AY26" s="3" t="s">
        <v>3951</v>
      </c>
      <c r="AZ26" s="3" t="str">
        <f>IFERROR(VLOOKUP(RIGHT(AY26,LEN(AY26)-2),'cards-dc.json'!$C:$E,3,FALSE),"")</f>
        <v/>
      </c>
      <c r="BB26" s="40">
        <f t="shared" si="13"/>
        <v>0</v>
      </c>
      <c r="BC26" s="3" t="s">
        <v>3951</v>
      </c>
      <c r="BD26" s="3" t="str">
        <f>IFERROR(VLOOKUP(RIGHT(BC26,LEN(BC26)-2),'cards-dc.json'!$C:$E,3,FALSE),"")</f>
        <v/>
      </c>
      <c r="BF26" s="40">
        <f t="shared" si="14"/>
        <v>0</v>
      </c>
      <c r="BG26" s="3" t="s">
        <v>3951</v>
      </c>
      <c r="BH26" s="3" t="str">
        <f>IFERROR(VLOOKUP(RIGHT(BG26,LEN(BG26)-2),'cards-dc.json'!$C:$E,3,FALSE),"")</f>
        <v/>
      </c>
      <c r="BJ26" s="40">
        <f t="shared" si="15"/>
        <v>0</v>
      </c>
      <c r="BK26" s="3"/>
      <c r="BL26" s="3" t="str">
        <f>IFERROR(VLOOKUP(RIGHT(BK26,LEN(BK26)-2),'cards-dc.json'!$C:$E,3,FALSE),"")</f>
        <v/>
      </c>
      <c r="BN26" s="40">
        <f t="shared" si="16"/>
        <v>1</v>
      </c>
      <c r="BO26" s="3" t="s">
        <v>3993</v>
      </c>
      <c r="BP26" s="3" t="str">
        <f>IFERROR(VLOOKUP(RIGHT(BO26,LEN(BO26)-2),'cards-dc.json'!$C:$E,3,FALSE),"")</f>
        <v>R</v>
      </c>
      <c r="BR26" s="40">
        <f t="shared" si="17"/>
        <v>0</v>
      </c>
      <c r="BS26" s="3" t="s">
        <v>3951</v>
      </c>
      <c r="BT26" s="3" t="str">
        <f>IFERROR(VLOOKUP(RIGHT(BS26,LEN(BS26)-2),'cards-dc.json'!$C:$E,3,FALSE),"")</f>
        <v/>
      </c>
      <c r="BV26" s="40">
        <f t="shared" si="18"/>
        <v>1</v>
      </c>
      <c r="BW26" s="3" t="s">
        <v>8881</v>
      </c>
      <c r="BX26" s="3" t="str">
        <f>IFERROR(VLOOKUP(RIGHT(BW26,LEN(BW26)-2),'cards-dc.json'!$C:$E,3,FALSE),"")</f>
        <v>R</v>
      </c>
      <c r="BZ26" s="40">
        <f t="shared" si="19"/>
        <v>1</v>
      </c>
      <c r="CA26" s="3" t="s">
        <v>3995</v>
      </c>
      <c r="CB26" s="3" t="str">
        <f>IFERROR(VLOOKUP(RIGHT(CA26,LEN(CA26)-2),'cards-dc.json'!$C:$E,3,FALSE),"")</f>
        <v>U3</v>
      </c>
      <c r="CD26" s="40">
        <f t="shared" si="20"/>
        <v>1</v>
      </c>
      <c r="CE26" s="3" t="s">
        <v>8831</v>
      </c>
      <c r="CF26" s="3" t="str">
        <f>IFERROR(VLOOKUP(RIGHT(CE26,LEN(CE26)-2),'cards-dc.json'!$C:$E,3,FALSE),"")</f>
        <v>R2</v>
      </c>
      <c r="CH26" s="40">
        <f t="shared" si="21"/>
        <v>1</v>
      </c>
      <c r="CI26" s="3" t="s">
        <v>8831</v>
      </c>
      <c r="CJ26" s="3" t="str">
        <f>IFERROR(VLOOKUP(RIGHT(CI26,LEN(CI26)-2),'cards-dc.json'!$C:$E,3,FALSE),"")</f>
        <v>R2</v>
      </c>
      <c r="CL26" s="40">
        <f t="shared" si="22"/>
        <v>0</v>
      </c>
      <c r="CM26" s="3" t="s">
        <v>3951</v>
      </c>
      <c r="CN26" s="3" t="str">
        <f>IFERROR(VLOOKUP(RIGHT(CM26,LEN(CM26)-2),'cards-dc.json'!$C:$E,3,FALSE),"")</f>
        <v/>
      </c>
      <c r="CP26" s="40">
        <f t="shared" si="23"/>
        <v>0</v>
      </c>
      <c r="CQ26" s="3" t="s">
        <v>3951</v>
      </c>
      <c r="CR26" s="3" t="str">
        <f>IFERROR(VLOOKUP(RIGHT(CQ26,LEN(CQ26)-2),'cards-dc.json'!$C:$E,3,FALSE),"")</f>
        <v/>
      </c>
      <c r="CT26" s="40">
        <f t="shared" si="24"/>
        <v>0</v>
      </c>
      <c r="CU26" s="70" t="s">
        <v>3951</v>
      </c>
      <c r="CV26" s="3" t="str">
        <f>IFERROR(VLOOKUP(RIGHT(CU26,LEN(CU26)-2),'cards-dc.json'!$C:$E,3,FALSE),"")</f>
        <v/>
      </c>
      <c r="CX26" s="40">
        <f t="shared" si="25"/>
        <v>0</v>
      </c>
      <c r="CY26" s="70" t="s">
        <v>3951</v>
      </c>
      <c r="CZ26" s="3" t="str">
        <f>IFERROR(VLOOKUP(RIGHT(CY26,LEN(CY26)-2),'cards-dc.json'!$C:$E,3,FALSE),"")</f>
        <v/>
      </c>
      <c r="DB26" s="40">
        <f t="shared" si="26"/>
        <v>0</v>
      </c>
      <c r="DC26" s="3" t="s">
        <v>3951</v>
      </c>
      <c r="DD26" s="3" t="str">
        <f>IFERROR(VLOOKUP(RIGHT(DC26,LEN(DC26)-2),'cards-dc.json'!$C:$E,3,FALSE),"")</f>
        <v/>
      </c>
      <c r="DF26" s="40">
        <f t="shared" si="27"/>
        <v>0</v>
      </c>
      <c r="DG26" s="3" t="s">
        <v>3951</v>
      </c>
      <c r="DH26" s="3" t="str">
        <f>IFERROR(VLOOKUP(RIGHT(DG26,LEN(DG26)-2),'cards-dc.json'!$C:$E,3,FALSE),"")</f>
        <v/>
      </c>
      <c r="DJ26" s="40">
        <f t="shared" si="28"/>
        <v>0</v>
      </c>
      <c r="DK26" s="3" t="s">
        <v>3951</v>
      </c>
      <c r="DL26" s="3" t="str">
        <f>IFERROR(VLOOKUP(RIGHT(DK26,LEN(DK26)-2),'cards-dc.json'!$C:$E,3,FALSE),"")</f>
        <v/>
      </c>
      <c r="DN26" s="40">
        <f t="shared" si="29"/>
        <v>1</v>
      </c>
      <c r="DO26" s="3" t="s">
        <v>8638</v>
      </c>
      <c r="DP26" s="3" t="str">
        <f>IFERROR(VLOOKUP(RIGHT(DO26,LEN(DO26)-2),'cards-dc.json'!$C:$E,3,FALSE),"")</f>
        <v>C3</v>
      </c>
      <c r="DR26" s="40">
        <f t="shared" si="30"/>
        <v>0</v>
      </c>
      <c r="DS26" s="3"/>
      <c r="DT26" s="3" t="str">
        <f>IFERROR(VLOOKUP(RIGHT(DS26,LEN(DS26)-2),'cards-dc.json'!$C:$E,3,FALSE),"")</f>
        <v/>
      </c>
      <c r="DV26" s="40">
        <f t="shared" si="31"/>
        <v>0</v>
      </c>
      <c r="DW26" s="3"/>
      <c r="DX26" s="3" t="str">
        <f>IFERROR(VLOOKUP(RIGHT(DW26,LEN(DW26)-2),'cards-dc.json'!$C:$E,3,FALSE),"")</f>
        <v/>
      </c>
      <c r="DZ26" s="40">
        <f t="shared" si="32"/>
        <v>0</v>
      </c>
      <c r="EA26" s="3" t="s">
        <v>3848</v>
      </c>
      <c r="EB26" s="3" t="str">
        <f>IFERROR(VLOOKUP(RIGHT(EA26,LEN(EA26)-2),'cards-dc.json'!$C:$E,3,FALSE),"")</f>
        <v/>
      </c>
      <c r="ED26" s="40">
        <f t="shared" si="33"/>
        <v>0</v>
      </c>
      <c r="EE26" s="3" t="s">
        <v>3848</v>
      </c>
      <c r="EF26" s="3" t="str">
        <f>IFERROR(VLOOKUP(RIGHT(EE26,LEN(EE26)-2),'cards-dc.json'!$C:$E,3,FALSE),"")</f>
        <v/>
      </c>
      <c r="EH26" s="40">
        <f t="shared" si="34"/>
        <v>0</v>
      </c>
      <c r="EI26" s="3"/>
      <c r="EJ26" s="3" t="str">
        <f>IFERROR(VLOOKUP(RIGHT(EI26,LEN(EI26)-2),'cards-dc.json'!$C:$E,3,FALSE),"")</f>
        <v/>
      </c>
    </row>
    <row r="27" spans="2:140" x14ac:dyDescent="0.25">
      <c r="B27" s="40">
        <f t="shared" si="0"/>
        <v>1</v>
      </c>
      <c r="C27" s="3" t="s">
        <v>9847</v>
      </c>
      <c r="D27" s="3" t="str">
        <f>IFERROR(VLOOKUP(RIGHT(C27,LEN(C27)-2),'cards-dc.json'!$C:$E,3,FALSE),"")</f>
        <v>U3</v>
      </c>
      <c r="F27" s="40">
        <f t="shared" si="1"/>
        <v>0</v>
      </c>
      <c r="G27" s="3" t="s">
        <v>3951</v>
      </c>
      <c r="H27" s="3" t="str">
        <f>IFERROR(VLOOKUP(RIGHT(G27,LEN(G27)-2),'cards-dc.json'!$C:$E,3,FALSE),"")</f>
        <v/>
      </c>
      <c r="J27" s="40">
        <f t="shared" si="2"/>
        <v>0</v>
      </c>
      <c r="K27" s="3" t="s">
        <v>3951</v>
      </c>
      <c r="L27" s="3" t="str">
        <f>IFERROR(VLOOKUP(RIGHT(K27,LEN(K27)-2),'cards-dc.json'!$C:$E,3,FALSE),"")</f>
        <v/>
      </c>
      <c r="N27" s="40">
        <f t="shared" si="3"/>
        <v>0</v>
      </c>
      <c r="O27" s="3" t="s">
        <v>3951</v>
      </c>
      <c r="P27" s="3" t="str">
        <f>IFERROR(VLOOKUP(RIGHT(O27,LEN(O27)-2),'cards-dc.json'!$C:$E,3,FALSE),"")</f>
        <v/>
      </c>
      <c r="R27" s="40">
        <f t="shared" si="4"/>
        <v>0</v>
      </c>
      <c r="S27" s="3" t="s">
        <v>3951</v>
      </c>
      <c r="T27" s="3" t="str">
        <f>IFERROR(VLOOKUP(RIGHT(S27,LEN(S27)-2),'cards-dc.json'!$C:$E,3,FALSE),"")</f>
        <v/>
      </c>
      <c r="V27" s="40">
        <f t="shared" si="5"/>
        <v>0</v>
      </c>
      <c r="W27" s="3"/>
      <c r="X27" s="3" t="str">
        <f>IFERROR(VLOOKUP(RIGHT(W27,LEN(W27)-2),'cards-dc.json'!$C:$E,3,FALSE),"")</f>
        <v/>
      </c>
      <c r="Z27" s="40">
        <f t="shared" si="6"/>
        <v>0</v>
      </c>
      <c r="AA27" s="3"/>
      <c r="AB27" s="3" t="str">
        <f>IFERROR(VLOOKUP(RIGHT(AA27,LEN(AA27)-2),'cards-dc.json'!$C:$E,3,FALSE),"")</f>
        <v/>
      </c>
      <c r="AD27" s="40">
        <f t="shared" si="7"/>
        <v>0</v>
      </c>
      <c r="AE27" s="3" t="s">
        <v>3951</v>
      </c>
      <c r="AF27" s="3" t="str">
        <f>IFERROR(VLOOKUP(RIGHT(AE27,LEN(AE27)-2),'cards-dc.json'!$C:$E,3,FALSE),"")</f>
        <v/>
      </c>
      <c r="AH27" s="40">
        <f t="shared" si="8"/>
        <v>0</v>
      </c>
      <c r="AI27" s="3" t="s">
        <v>3951</v>
      </c>
      <c r="AJ27" s="3" t="str">
        <f>IFERROR(VLOOKUP(RIGHT(AI27,LEN(AI27)-2),'cards-dc.json'!$C:$E,3,FALSE),"")</f>
        <v/>
      </c>
      <c r="AL27" s="40">
        <f t="shared" si="9"/>
        <v>1</v>
      </c>
      <c r="AM27" s="3" t="s">
        <v>4020</v>
      </c>
      <c r="AN27" s="3" t="str">
        <f>IFERROR(VLOOKUP(RIGHT(AM27,LEN(AM27)-2),'cards-dc.json'!$C:$E,3,FALSE),"")</f>
        <v>C3</v>
      </c>
      <c r="AP27" s="40">
        <f t="shared" si="10"/>
        <v>1</v>
      </c>
      <c r="AQ27" s="3" t="s">
        <v>4020</v>
      </c>
      <c r="AR27" s="3" t="str">
        <f>IFERROR(VLOOKUP(RIGHT(AQ27,LEN(AQ27)-2),'cards-dc.json'!$C:$E,3,FALSE),"")</f>
        <v>C3</v>
      </c>
      <c r="AT27" s="40">
        <f t="shared" si="11"/>
        <v>0</v>
      </c>
      <c r="AU27" s="3" t="s">
        <v>3951</v>
      </c>
      <c r="AV27" s="3" t="str">
        <f>IFERROR(VLOOKUP(RIGHT(AU27,LEN(AU27)-2),'cards-dc.json'!$C:$E,3,FALSE),"")</f>
        <v/>
      </c>
      <c r="AX27" s="40">
        <f t="shared" si="12"/>
        <v>0</v>
      </c>
      <c r="AY27" s="3" t="s">
        <v>3951</v>
      </c>
      <c r="AZ27" s="3" t="str">
        <f>IFERROR(VLOOKUP(RIGHT(AY27,LEN(AY27)-2),'cards-dc.json'!$C:$E,3,FALSE),"")</f>
        <v/>
      </c>
      <c r="BB27" s="40">
        <f t="shared" si="13"/>
        <v>0</v>
      </c>
      <c r="BC27" s="3" t="s">
        <v>3951</v>
      </c>
      <c r="BD27" s="3" t="str">
        <f>IFERROR(VLOOKUP(RIGHT(BC27,LEN(BC27)-2),'cards-dc.json'!$C:$E,3,FALSE),"")</f>
        <v/>
      </c>
      <c r="BF27" s="40">
        <f t="shared" si="14"/>
        <v>0</v>
      </c>
      <c r="BG27" s="3" t="s">
        <v>3951</v>
      </c>
      <c r="BH27" s="3" t="str">
        <f>IFERROR(VLOOKUP(RIGHT(BG27,LEN(BG27)-2),'cards-dc.json'!$C:$E,3,FALSE),"")</f>
        <v/>
      </c>
      <c r="BJ27" s="40">
        <f t="shared" si="15"/>
        <v>0</v>
      </c>
      <c r="BK27" s="3"/>
      <c r="BL27" s="3" t="str">
        <f>IFERROR(VLOOKUP(RIGHT(BK27,LEN(BK27)-2),'cards-dc.json'!$C:$E,3,FALSE),"")</f>
        <v/>
      </c>
      <c r="BN27" s="40">
        <f t="shared" si="16"/>
        <v>0</v>
      </c>
      <c r="BO27" s="3"/>
      <c r="BP27" s="3" t="str">
        <f>IFERROR(VLOOKUP(RIGHT(BO27,LEN(BO27)-2),'cards-dc.json'!$C:$E,3,FALSE),"")</f>
        <v/>
      </c>
      <c r="BR27" s="40">
        <f t="shared" si="17"/>
        <v>0</v>
      </c>
      <c r="BS27" s="3" t="s">
        <v>3951</v>
      </c>
      <c r="BT27" s="3" t="str">
        <f>IFERROR(VLOOKUP(RIGHT(BS27,LEN(BS27)-2),'cards-dc.json'!$C:$E,3,FALSE),"")</f>
        <v/>
      </c>
      <c r="BV27" s="40">
        <f t="shared" si="18"/>
        <v>0</v>
      </c>
      <c r="BW27" s="3" t="s">
        <v>3951</v>
      </c>
      <c r="BX27" s="3" t="str">
        <f>IFERROR(VLOOKUP(RIGHT(BW27,LEN(BW27)-2),'cards-dc.json'!$C:$E,3,FALSE),"")</f>
        <v/>
      </c>
      <c r="BZ27" s="40">
        <f t="shared" si="19"/>
        <v>1</v>
      </c>
      <c r="CA27" s="3" t="s">
        <v>3994</v>
      </c>
      <c r="CB27" s="3" t="str">
        <f>IFERROR(VLOOKUP(RIGHT(CA27,LEN(CA27)-2),'cards-dc.json'!$C:$E,3,FALSE),"")</f>
        <v>C4</v>
      </c>
      <c r="CD27" s="40">
        <f t="shared" si="20"/>
        <v>1</v>
      </c>
      <c r="CE27" s="3" t="s">
        <v>8832</v>
      </c>
      <c r="CF27" s="3" t="str">
        <f>IFERROR(VLOOKUP(RIGHT(CE27,LEN(CE27)-2),'cards-dc.json'!$C:$E,3,FALSE),"")</f>
        <v>R3</v>
      </c>
      <c r="CH27" s="40">
        <f t="shared" si="21"/>
        <v>1</v>
      </c>
      <c r="CI27" s="3" t="s">
        <v>8832</v>
      </c>
      <c r="CJ27" s="3" t="str">
        <f>IFERROR(VLOOKUP(RIGHT(CI27,LEN(CI27)-2),'cards-dc.json'!$C:$E,3,FALSE),"")</f>
        <v>R3</v>
      </c>
      <c r="CL27" s="40">
        <f t="shared" si="22"/>
        <v>0</v>
      </c>
      <c r="CM27" s="3" t="s">
        <v>3951</v>
      </c>
      <c r="CN27" s="3" t="str">
        <f>IFERROR(VLOOKUP(RIGHT(CM27,LEN(CM27)-2),'cards-dc.json'!$C:$E,3,FALSE),"")</f>
        <v/>
      </c>
      <c r="CP27" s="40">
        <f t="shared" si="23"/>
        <v>0</v>
      </c>
      <c r="CQ27" s="3" t="s">
        <v>3951</v>
      </c>
      <c r="CR27" s="3" t="str">
        <f>IFERROR(VLOOKUP(RIGHT(CQ27,LEN(CQ27)-2),'cards-dc.json'!$C:$E,3,FALSE),"")</f>
        <v/>
      </c>
      <c r="CT27" s="40">
        <f t="shared" si="24"/>
        <v>0</v>
      </c>
      <c r="CU27" s="3" t="s">
        <v>3951</v>
      </c>
      <c r="CV27" s="3" t="str">
        <f>IFERROR(VLOOKUP(RIGHT(CU27,LEN(CU27)-2),'cards-dc.json'!$C:$E,3,FALSE),"")</f>
        <v/>
      </c>
      <c r="CX27" s="40">
        <f t="shared" si="25"/>
        <v>0</v>
      </c>
      <c r="CY27" s="3" t="s">
        <v>3951</v>
      </c>
      <c r="CZ27" s="3" t="str">
        <f>IFERROR(VLOOKUP(RIGHT(CY27,LEN(CY27)-2),'cards-dc.json'!$C:$E,3,FALSE),"")</f>
        <v/>
      </c>
      <c r="DB27" s="40">
        <f t="shared" si="26"/>
        <v>0</v>
      </c>
      <c r="DC27" s="3" t="s">
        <v>3951</v>
      </c>
      <c r="DD27" s="3" t="str">
        <f>IFERROR(VLOOKUP(RIGHT(DC27,LEN(DC27)-2),'cards-dc.json'!$C:$E,3,FALSE),"")</f>
        <v/>
      </c>
      <c r="DF27" s="40">
        <f t="shared" si="27"/>
        <v>0</v>
      </c>
      <c r="DG27" s="3" t="s">
        <v>3951</v>
      </c>
      <c r="DH27" s="3" t="str">
        <f>IFERROR(VLOOKUP(RIGHT(DG27,LEN(DG27)-2),'cards-dc.json'!$C:$E,3,FALSE),"")</f>
        <v/>
      </c>
      <c r="DJ27" s="40">
        <f t="shared" si="28"/>
        <v>0</v>
      </c>
      <c r="DK27" s="3" t="s">
        <v>3951</v>
      </c>
      <c r="DL27" s="3" t="str">
        <f>IFERROR(VLOOKUP(RIGHT(DK27,LEN(DK27)-2),'cards-dc.json'!$C:$E,3,FALSE),"")</f>
        <v/>
      </c>
      <c r="DN27" s="40">
        <f t="shared" si="29"/>
        <v>0</v>
      </c>
      <c r="DO27" s="3"/>
      <c r="DP27" s="3" t="str">
        <f>IFERROR(VLOOKUP(RIGHT(DO27,LEN(DO27)-2),'cards-dc.json'!$C:$E,3,FALSE),"")</f>
        <v/>
      </c>
      <c r="DR27" s="40">
        <f t="shared" si="30"/>
        <v>0</v>
      </c>
      <c r="DS27" s="3"/>
      <c r="DT27" s="3" t="str">
        <f>IFERROR(VLOOKUP(RIGHT(DS27,LEN(DS27)-2),'cards-dc.json'!$C:$E,3,FALSE),"")</f>
        <v/>
      </c>
      <c r="DV27" s="40">
        <f t="shared" si="31"/>
        <v>0</v>
      </c>
      <c r="DW27" s="3"/>
      <c r="DX27" s="3" t="str">
        <f>IFERROR(VLOOKUP(RIGHT(DW27,LEN(DW27)-2),'cards-dc.json'!$C:$E,3,FALSE),"")</f>
        <v/>
      </c>
      <c r="DZ27" s="40">
        <f t="shared" si="32"/>
        <v>0</v>
      </c>
      <c r="EA27" s="3" t="s">
        <v>3848</v>
      </c>
      <c r="EB27" s="3" t="str">
        <f>IFERROR(VLOOKUP(RIGHT(EA27,LEN(EA27)-2),'cards-dc.json'!$C:$E,3,FALSE),"")</f>
        <v/>
      </c>
      <c r="ED27" s="40">
        <f t="shared" si="33"/>
        <v>0</v>
      </c>
      <c r="EE27" s="3" t="s">
        <v>3848</v>
      </c>
      <c r="EF27" s="3" t="str">
        <f>IFERROR(VLOOKUP(RIGHT(EE27,LEN(EE27)-2),'cards-dc.json'!$C:$E,3,FALSE),"")</f>
        <v/>
      </c>
      <c r="EH27" s="40">
        <f t="shared" si="34"/>
        <v>0</v>
      </c>
      <c r="EI27" s="3"/>
      <c r="EJ27" s="3" t="str">
        <f>IFERROR(VLOOKUP(RIGHT(EI27,LEN(EI27)-2),'cards-dc.json'!$C:$E,3,FALSE),"")</f>
        <v/>
      </c>
    </row>
    <row r="28" spans="2:140" x14ac:dyDescent="0.25">
      <c r="B28" s="40">
        <f t="shared" si="0"/>
        <v>0</v>
      </c>
      <c r="C28" s="3" t="s">
        <v>3951</v>
      </c>
      <c r="D28" s="3" t="str">
        <f>IFERROR(VLOOKUP(RIGHT(C28,LEN(C28)-2),'cards-dc.json'!$C:$E,3,FALSE),"")</f>
        <v/>
      </c>
      <c r="F28" s="40">
        <f t="shared" si="1"/>
        <v>0</v>
      </c>
      <c r="G28" s="3" t="s">
        <v>3951</v>
      </c>
      <c r="H28" s="3" t="str">
        <f>IFERROR(VLOOKUP(RIGHT(G28,LEN(G28)-2),'cards-dc.json'!$C:$E,3,FALSE),"")</f>
        <v/>
      </c>
      <c r="J28" s="40">
        <f t="shared" si="2"/>
        <v>0</v>
      </c>
      <c r="K28" s="3" t="s">
        <v>3951</v>
      </c>
      <c r="L28" s="3" t="str">
        <f>IFERROR(VLOOKUP(RIGHT(K28,LEN(K28)-2),'cards-dc.json'!$C:$E,3,FALSE),"")</f>
        <v/>
      </c>
      <c r="N28" s="40">
        <f t="shared" si="3"/>
        <v>0</v>
      </c>
      <c r="O28" s="3" t="s">
        <v>3951</v>
      </c>
      <c r="P28" s="3" t="str">
        <f>IFERROR(VLOOKUP(RIGHT(O28,LEN(O28)-2),'cards-dc.json'!$C:$E,3,FALSE),"")</f>
        <v/>
      </c>
      <c r="R28" s="40">
        <f t="shared" si="4"/>
        <v>0</v>
      </c>
      <c r="S28" s="3" t="s">
        <v>3951</v>
      </c>
      <c r="T28" s="3" t="str">
        <f>IFERROR(VLOOKUP(RIGHT(S28,LEN(S28)-2),'cards-dc.json'!$C:$E,3,FALSE),"")</f>
        <v/>
      </c>
      <c r="V28" s="40">
        <f t="shared" ref="V28" si="35">IF(LEN(W28) &lt; 3,0,VALUE(LEFT(W28,1)))</f>
        <v>0</v>
      </c>
      <c r="W28" s="3"/>
      <c r="X28" s="3" t="str">
        <f>IFERROR(VLOOKUP(RIGHT(W28,LEN(W28)-2),'cards-dc.json'!$C:$E,3,FALSE),"")</f>
        <v/>
      </c>
      <c r="Z28" s="40">
        <f t="shared" ref="Z28" si="36">IF(LEN(AA28) &lt; 3,0,VALUE(LEFT(AA28,1)))</f>
        <v>0</v>
      </c>
      <c r="AA28" s="3"/>
      <c r="AB28" s="3" t="str">
        <f>IFERROR(VLOOKUP(RIGHT(AA28,LEN(AA28)-2),'cards-dc.json'!$C:$E,3,FALSE),"")</f>
        <v/>
      </c>
      <c r="AD28" s="40">
        <f t="shared" si="7"/>
        <v>0</v>
      </c>
      <c r="AE28" s="3" t="s">
        <v>3951</v>
      </c>
      <c r="AF28" s="3" t="str">
        <f>IFERROR(VLOOKUP(RIGHT(AE28,LEN(AE28)-2),'cards-dc.json'!$C:$E,3,FALSE),"")</f>
        <v/>
      </c>
      <c r="AH28" s="40">
        <f t="shared" si="8"/>
        <v>0</v>
      </c>
      <c r="AI28" s="3" t="s">
        <v>3951</v>
      </c>
      <c r="AJ28" s="3" t="str">
        <f>IFERROR(VLOOKUP(RIGHT(AI28,LEN(AI28)-2),'cards-dc.json'!$C:$E,3,FALSE),"")</f>
        <v/>
      </c>
      <c r="AL28" s="40">
        <f t="shared" si="9"/>
        <v>1</v>
      </c>
      <c r="AM28" s="3" t="s">
        <v>3994</v>
      </c>
      <c r="AN28" s="3" t="str">
        <f>IFERROR(VLOOKUP(RIGHT(AM28,LEN(AM28)-2),'cards-dc.json'!$C:$E,3,FALSE),"")</f>
        <v>C4</v>
      </c>
      <c r="AP28" s="40">
        <f t="shared" si="10"/>
        <v>1</v>
      </c>
      <c r="AQ28" s="3" t="s">
        <v>3994</v>
      </c>
      <c r="AR28" s="3" t="str">
        <f>IFERROR(VLOOKUP(RIGHT(AQ28,LEN(AQ28)-2),'cards-dc.json'!$C:$E,3,FALSE),"")</f>
        <v>C4</v>
      </c>
      <c r="AT28" s="40">
        <f t="shared" si="11"/>
        <v>0</v>
      </c>
      <c r="AU28" s="3" t="s">
        <v>3951</v>
      </c>
      <c r="AV28" s="3" t="str">
        <f>IFERROR(VLOOKUP(RIGHT(AU28,LEN(AU28)-2),'cards-dc.json'!$C:$E,3,FALSE),"")</f>
        <v/>
      </c>
      <c r="AX28" s="40">
        <f t="shared" si="12"/>
        <v>0</v>
      </c>
      <c r="AY28" s="3" t="s">
        <v>3951</v>
      </c>
      <c r="AZ28" s="3" t="str">
        <f>IFERROR(VLOOKUP(RIGHT(AY28,LEN(AY28)-2),'cards-dc.json'!$C:$E,3,FALSE),"")</f>
        <v/>
      </c>
      <c r="BB28" s="40">
        <f t="shared" si="13"/>
        <v>0</v>
      </c>
      <c r="BC28" s="3" t="s">
        <v>3951</v>
      </c>
      <c r="BD28" s="3" t="str">
        <f>IFERROR(VLOOKUP(RIGHT(BC28,LEN(BC28)-2),'cards-dc.json'!$C:$E,3,FALSE),"")</f>
        <v/>
      </c>
      <c r="BF28" s="40">
        <f t="shared" si="14"/>
        <v>0</v>
      </c>
      <c r="BG28" s="3" t="s">
        <v>3951</v>
      </c>
      <c r="BH28" s="3" t="str">
        <f>IFERROR(VLOOKUP(RIGHT(BG28,LEN(BG28)-2),'cards-dc.json'!$C:$E,3,FALSE),"")</f>
        <v/>
      </c>
      <c r="BJ28" s="40">
        <f t="shared" ref="BJ28" si="37">IFERROR(IF(LEN(BK28) &lt; 3,0,VALUE(LEFT(BK28,1))),0)</f>
        <v>0</v>
      </c>
      <c r="BK28" s="3"/>
      <c r="BL28" s="3" t="str">
        <f>IFERROR(VLOOKUP(RIGHT(BK28,LEN(BK28)-2),'cards-dc.json'!$C:$E,3,FALSE),"")</f>
        <v/>
      </c>
      <c r="BN28" s="40">
        <f t="shared" ref="BN28" si="38">IF(LEN(BO28) &lt; 3,0,VALUE(LEFT(BO28,1)))</f>
        <v>0</v>
      </c>
      <c r="BO28" s="3"/>
      <c r="BP28" s="3" t="str">
        <f>IFERROR(VLOOKUP(RIGHT(BO28,LEN(BO28)-2),'cards-dc.json'!$C:$E,3,FALSE),"")</f>
        <v/>
      </c>
      <c r="BR28" s="40">
        <f t="shared" si="17"/>
        <v>0</v>
      </c>
      <c r="BS28" s="3" t="s">
        <v>3951</v>
      </c>
      <c r="BT28" s="3" t="str">
        <f>IFERROR(VLOOKUP(RIGHT(BS28,LEN(BS28)-2),'cards-dc.json'!$C:$E,3,FALSE),"")</f>
        <v/>
      </c>
      <c r="BV28" s="40">
        <f t="shared" si="18"/>
        <v>0</v>
      </c>
      <c r="BW28" s="3" t="s">
        <v>3951</v>
      </c>
      <c r="BX28" s="3" t="str">
        <f>IFERROR(VLOOKUP(RIGHT(BW28,LEN(BW28)-2),'cards-dc.json'!$C:$E,3,FALSE),"")</f>
        <v/>
      </c>
      <c r="BZ28" s="40">
        <f t="shared" ref="BZ28" si="39">IF(LEN(CA28) &lt; 3,0,VALUE(LEFT(CA28,1)))</f>
        <v>0</v>
      </c>
      <c r="CA28" s="3" t="s">
        <v>3951</v>
      </c>
      <c r="CB28" s="3" t="str">
        <f>IFERROR(VLOOKUP(RIGHT(CA28,LEN(CA28)-2),'cards-dc.json'!$C:$E,3,FALSE),"")</f>
        <v/>
      </c>
      <c r="CD28" s="40">
        <f t="shared" ref="CD28" si="40">IF(LEN(CE28) &lt; 3,0,VALUE(LEFT(CE28,1)))</f>
        <v>0</v>
      </c>
      <c r="CE28" s="3" t="s">
        <v>3951</v>
      </c>
      <c r="CF28" s="3" t="str">
        <f>IFERROR(VLOOKUP(RIGHT(CE28,LEN(CE28)-2),'cards-dc.json'!$C:$E,3,FALSE),"")</f>
        <v/>
      </c>
      <c r="CH28" s="40">
        <f t="shared" ref="CH28" si="41">IF(LEN(CI28) &lt; 3,0,VALUE(LEFT(CI28,1)))</f>
        <v>0</v>
      </c>
      <c r="CI28" s="3" t="s">
        <v>3951</v>
      </c>
      <c r="CJ28" s="3" t="str">
        <f>IFERROR(VLOOKUP(RIGHT(CI28,LEN(CI28)-2),'cards-dc.json'!$C:$E,3,FALSE),"")</f>
        <v/>
      </c>
      <c r="CL28" s="40">
        <f t="shared" ref="CL28" si="42">IF(LEN(CM28) &lt; 3,0,VALUE(LEFT(CM28,1)))</f>
        <v>0</v>
      </c>
      <c r="CM28" s="3" t="s">
        <v>3951</v>
      </c>
      <c r="CN28" s="3" t="str">
        <f>IFERROR(VLOOKUP(RIGHT(CM28,LEN(CM28)-2),'cards-dc.json'!$C:$E,3,FALSE),"")</f>
        <v/>
      </c>
      <c r="CP28" s="40">
        <f t="shared" ref="CP28" si="43">IF(LEN(CQ28) &lt; 3,0,VALUE(LEFT(CQ28,1)))</f>
        <v>0</v>
      </c>
      <c r="CQ28" s="3" t="s">
        <v>3951</v>
      </c>
      <c r="CR28" s="3" t="str">
        <f>IFERROR(VLOOKUP(RIGHT(CQ28,LEN(CQ28)-2),'cards-dc.json'!$C:$E,3,FALSE),"")</f>
        <v/>
      </c>
      <c r="CT28" s="40">
        <f t="shared" ref="CT28" si="44">IF(LEN(CU28) &lt; 3,0,VALUE(LEFT(CU28,1)))</f>
        <v>0</v>
      </c>
      <c r="CU28" s="3" t="s">
        <v>3951</v>
      </c>
      <c r="CV28" s="3" t="str">
        <f>IFERROR(VLOOKUP(RIGHT(CU28,LEN(CU28)-2),'cards-dc.json'!$C:$E,3,FALSE),"")</f>
        <v/>
      </c>
      <c r="CX28" s="40">
        <f t="shared" ref="CX28" si="45">IF(LEN(CY28) &lt; 3,0,VALUE(LEFT(CY28,1)))</f>
        <v>0</v>
      </c>
      <c r="CY28" s="3" t="s">
        <v>3951</v>
      </c>
      <c r="CZ28" s="3" t="str">
        <f>IFERROR(VLOOKUP(RIGHT(CY28,LEN(CY28)-2),'cards-dc.json'!$C:$E,3,FALSE),"")</f>
        <v/>
      </c>
      <c r="DB28" s="40">
        <f t="shared" ref="DB28" si="46">IF(LEN(DC28) &lt; 3,0,VALUE(LEFT(DC28,1)))</f>
        <v>0</v>
      </c>
      <c r="DC28" s="3" t="s">
        <v>3951</v>
      </c>
      <c r="DD28" s="3" t="str">
        <f>IFERROR(VLOOKUP(RIGHT(DC28,LEN(DC28)-2),'cards-dc.json'!$C:$E,3,FALSE),"")</f>
        <v/>
      </c>
      <c r="DF28" s="40">
        <f t="shared" ref="DF28" si="47">IF(LEN(DG28) &lt; 3,0,VALUE(LEFT(DG28,1)))</f>
        <v>0</v>
      </c>
      <c r="DG28" s="3" t="s">
        <v>3951</v>
      </c>
      <c r="DH28" s="3" t="str">
        <f>IFERROR(VLOOKUP(RIGHT(DG28,LEN(DG28)-2),'cards-dc.json'!$C:$E,3,FALSE),"")</f>
        <v/>
      </c>
      <c r="DJ28" s="40">
        <f t="shared" ref="DJ28" si="48">IF(LEN(DK28) &lt; 3,0,VALUE(LEFT(DK28,1)))</f>
        <v>0</v>
      </c>
      <c r="DK28" s="3" t="s">
        <v>3951</v>
      </c>
      <c r="DL28" s="3" t="str">
        <f>IFERROR(VLOOKUP(RIGHT(DK28,LEN(DK28)-2),'cards-dc.json'!$C:$E,3,FALSE),"")</f>
        <v/>
      </c>
      <c r="DN28" s="40">
        <f t="shared" ref="DN28" si="49">IF(LEN(DO28) &lt; 3,0,VALUE(LEFT(DO28,1)))</f>
        <v>0</v>
      </c>
      <c r="DO28" s="3"/>
      <c r="DP28" s="3" t="str">
        <f>IFERROR(VLOOKUP(RIGHT(DO28,LEN(DO28)-2),'cards-dc.json'!$C:$E,3,FALSE),"")</f>
        <v/>
      </c>
      <c r="DR28" s="40">
        <f t="shared" ref="DR28" si="50">IF(LEN(DS28) &lt; 3,0,VALUE(LEFT(DS28,1)))</f>
        <v>0</v>
      </c>
      <c r="DS28" s="3"/>
      <c r="DT28" s="3" t="str">
        <f>IFERROR(VLOOKUP(RIGHT(DS28,LEN(DS28)-2),'cards-dc.json'!$C:$E,3,FALSE),"")</f>
        <v/>
      </c>
      <c r="DV28" s="40">
        <f t="shared" ref="DV28" si="51">IF(LEN(DW28) &lt; 3,0,VALUE(LEFT(DW28,1)))</f>
        <v>0</v>
      </c>
      <c r="DW28" s="3"/>
      <c r="DX28" s="3" t="str">
        <f>IFERROR(VLOOKUP(RIGHT(DW28,LEN(DW28)-2),'cards-dc.json'!$C:$E,3,FALSE),"")</f>
        <v/>
      </c>
      <c r="DZ28" s="40">
        <f t="shared" ref="DZ28" si="52">IF(LEN(EA28) &lt; 3,0,VALUE(LEFT(EA28,1)))</f>
        <v>0</v>
      </c>
      <c r="EA28" s="3" t="s">
        <v>3848</v>
      </c>
      <c r="EB28" s="3" t="str">
        <f>IFERROR(VLOOKUP(RIGHT(EA28,LEN(EA28)-2),'cards-dc.json'!$C:$E,3,FALSE),"")</f>
        <v/>
      </c>
      <c r="ED28" s="40">
        <f t="shared" ref="ED28" si="53">IF(LEN(EE28) &lt; 3,0,VALUE(LEFT(EE28,1)))</f>
        <v>0</v>
      </c>
      <c r="EE28" s="3" t="s">
        <v>3848</v>
      </c>
      <c r="EF28" s="3" t="str">
        <f>IFERROR(VLOOKUP(RIGHT(EE28,LEN(EE28)-2),'cards-dc.json'!$C:$E,3,FALSE),"")</f>
        <v/>
      </c>
      <c r="EH28" s="40">
        <f t="shared" si="34"/>
        <v>0</v>
      </c>
      <c r="EI28" s="3"/>
      <c r="EJ28" s="3" t="str">
        <f>IFERROR(VLOOKUP(RIGHT(EI28,LEN(EI28)-2),'cards-dc.json'!$C:$E,3,FALSE),"")</f>
        <v/>
      </c>
    </row>
    <row r="30" spans="2:140" x14ac:dyDescent="0.25">
      <c r="B30" s="7" t="s">
        <v>3795</v>
      </c>
      <c r="C30" t="s">
        <v>9583</v>
      </c>
      <c r="F30" s="7" t="s">
        <v>3795</v>
      </c>
      <c r="G30" t="s">
        <v>9583</v>
      </c>
      <c r="J30" s="7" t="s">
        <v>3795</v>
      </c>
      <c r="K30" t="s">
        <v>9583</v>
      </c>
      <c r="N30" s="7" t="s">
        <v>3795</v>
      </c>
      <c r="O30" t="s">
        <v>9583</v>
      </c>
      <c r="R30" s="7" t="s">
        <v>3795</v>
      </c>
      <c r="S30" t="s">
        <v>9583</v>
      </c>
      <c r="V30" s="7" t="s">
        <v>3795</v>
      </c>
      <c r="W30" t="s">
        <v>9583</v>
      </c>
      <c r="Z30" s="7" t="s">
        <v>3795</v>
      </c>
      <c r="AA30" t="s">
        <v>9583</v>
      </c>
      <c r="AD30" s="7" t="s">
        <v>3795</v>
      </c>
      <c r="AE30" t="s">
        <v>9583</v>
      </c>
      <c r="AH30" s="7" t="s">
        <v>3795</v>
      </c>
      <c r="AI30" t="s">
        <v>9583</v>
      </c>
      <c r="AL30" s="7" t="s">
        <v>3795</v>
      </c>
      <c r="AM30" t="s">
        <v>9583</v>
      </c>
      <c r="AP30" s="7" t="s">
        <v>3795</v>
      </c>
      <c r="AQ30" t="s">
        <v>9583</v>
      </c>
      <c r="AT30" s="7" t="s">
        <v>3795</v>
      </c>
      <c r="AU30" t="s">
        <v>9583</v>
      </c>
      <c r="AX30" s="7" t="s">
        <v>3795</v>
      </c>
      <c r="AY30" t="s">
        <v>9583</v>
      </c>
      <c r="BB30" s="7" t="s">
        <v>3795</v>
      </c>
      <c r="BC30" t="s">
        <v>9583</v>
      </c>
      <c r="BF30" s="7" t="s">
        <v>3795</v>
      </c>
      <c r="BG30" t="s">
        <v>9583</v>
      </c>
      <c r="BJ30" s="7" t="s">
        <v>3795</v>
      </c>
      <c r="BK30" t="s">
        <v>9583</v>
      </c>
      <c r="BN30" s="7" t="s">
        <v>3795</v>
      </c>
      <c r="BO30" t="s">
        <v>9583</v>
      </c>
      <c r="BR30" s="7" t="s">
        <v>3795</v>
      </c>
      <c r="BS30" t="s">
        <v>9583</v>
      </c>
      <c r="BV30" s="7" t="s">
        <v>3795</v>
      </c>
      <c r="BW30" t="s">
        <v>9583</v>
      </c>
      <c r="BZ30" s="7" t="s">
        <v>3795</v>
      </c>
      <c r="CA30" t="s">
        <v>9583</v>
      </c>
      <c r="CD30" s="7" t="s">
        <v>3795</v>
      </c>
      <c r="CE30" t="s">
        <v>9583</v>
      </c>
      <c r="CH30" s="7" t="s">
        <v>3795</v>
      </c>
      <c r="CI30" t="s">
        <v>9583</v>
      </c>
      <c r="CL30" s="7" t="s">
        <v>3795</v>
      </c>
      <c r="CM30" t="s">
        <v>9583</v>
      </c>
      <c r="CP30" s="7" t="s">
        <v>3795</v>
      </c>
      <c r="CQ30" t="s">
        <v>9583</v>
      </c>
      <c r="CT30" s="7" t="s">
        <v>3795</v>
      </c>
      <c r="CU30" t="s">
        <v>9583</v>
      </c>
      <c r="CX30" s="7" t="s">
        <v>3795</v>
      </c>
      <c r="CY30" t="s">
        <v>9583</v>
      </c>
      <c r="DB30" s="7" t="s">
        <v>3795</v>
      </c>
      <c r="DC30" t="s">
        <v>9583</v>
      </c>
      <c r="DF30" s="7" t="s">
        <v>3795</v>
      </c>
      <c r="DG30" t="s">
        <v>9583</v>
      </c>
      <c r="DJ30" s="7" t="s">
        <v>3795</v>
      </c>
      <c r="DK30" t="s">
        <v>9583</v>
      </c>
      <c r="DN30" s="7" t="s">
        <v>3795</v>
      </c>
      <c r="DO30" t="s">
        <v>9583</v>
      </c>
      <c r="DR30" s="7" t="s">
        <v>3795</v>
      </c>
      <c r="DS30" t="s">
        <v>9583</v>
      </c>
      <c r="DV30" s="7" t="s">
        <v>3795</v>
      </c>
      <c r="DW30" t="s">
        <v>9583</v>
      </c>
      <c r="DZ30" s="7" t="s">
        <v>3795</v>
      </c>
      <c r="EA30" t="s">
        <v>9583</v>
      </c>
      <c r="ED30" s="7" t="s">
        <v>3795</v>
      </c>
      <c r="EE30" t="s">
        <v>9583</v>
      </c>
      <c r="EH30" s="7" t="s">
        <v>3795</v>
      </c>
      <c r="EI30" t="s">
        <v>9583</v>
      </c>
    </row>
    <row r="31" spans="2:140" x14ac:dyDescent="0.25">
      <c r="B31" s="8" t="str">
        <f>"Qty:  "&amp;SUM(B32:B46)</f>
        <v>Qty:  9</v>
      </c>
      <c r="C31" s="4" t="s">
        <v>3951</v>
      </c>
      <c r="D31" s="4"/>
      <c r="F31" s="8" t="str">
        <f>"Qty:  "&amp;SUM(F32:F46)</f>
        <v>Qty:  6</v>
      </c>
      <c r="G31" s="4" t="s">
        <v>3951</v>
      </c>
      <c r="H31" s="4"/>
      <c r="J31" s="8" t="str">
        <f>"Qty:  "&amp;SUM(J32:J46)</f>
        <v>Qty:  10</v>
      </c>
      <c r="K31" s="4" t="s">
        <v>3951</v>
      </c>
      <c r="L31" s="4"/>
      <c r="N31" s="8" t="str">
        <f>"Qty:  "&amp;SUM(N32:N46)</f>
        <v>Qty:  8</v>
      </c>
      <c r="O31" s="4" t="s">
        <v>3951</v>
      </c>
      <c r="P31" s="4"/>
      <c r="R31" s="8" t="str">
        <f>"Qty:  "&amp;SUM(R32:R46)</f>
        <v>Qty:  8</v>
      </c>
      <c r="S31" s="4" t="s">
        <v>3951</v>
      </c>
      <c r="T31" s="4"/>
      <c r="V31" s="8" t="str">
        <f>"Qty:  "&amp;SUM(V32:V46)</f>
        <v>Qty:  3</v>
      </c>
      <c r="W31" s="4"/>
      <c r="X31" s="4"/>
      <c r="Z31" s="8" t="str">
        <f>"Qty:  "&amp;SUM(Z32:Z46)</f>
        <v>Qty:  3</v>
      </c>
      <c r="AA31" s="4"/>
      <c r="AB31" s="4"/>
      <c r="AD31" s="8" t="str">
        <f>"Qty:  "&amp;SUM(AD32:AD46)</f>
        <v>Qty:  6</v>
      </c>
      <c r="AE31" s="4" t="s">
        <v>3951</v>
      </c>
      <c r="AF31" s="4"/>
      <c r="AH31" s="8" t="str">
        <f>"Qty:  "&amp;SUM(AH32:AH46)</f>
        <v>Qty:  6</v>
      </c>
      <c r="AI31" s="4" t="s">
        <v>3951</v>
      </c>
      <c r="AJ31" s="4"/>
      <c r="AL31" s="8" t="str">
        <f>"Qty:  "&amp;SUM(AL32:AL46)</f>
        <v>Qty:  5</v>
      </c>
      <c r="AM31" s="4" t="s">
        <v>3951</v>
      </c>
      <c r="AN31" s="4"/>
      <c r="AP31" s="8" t="str">
        <f>"Qty:  "&amp;SUM(AP32:AP46)</f>
        <v>Qty:  5</v>
      </c>
      <c r="AQ31" s="4" t="s">
        <v>3951</v>
      </c>
      <c r="AR31" s="4"/>
      <c r="AT31" s="8" t="str">
        <f>"Qty:  "&amp;SUM(AT32:AT46)</f>
        <v>Qty:  8</v>
      </c>
      <c r="AU31" s="4" t="s">
        <v>3951</v>
      </c>
      <c r="AV31" s="4"/>
      <c r="AX31" s="8" t="str">
        <f>"Qty:  "&amp;SUM(AX32:AX46)</f>
        <v>Qty:  8</v>
      </c>
      <c r="AY31" s="4" t="s">
        <v>3951</v>
      </c>
      <c r="AZ31" s="4"/>
      <c r="BB31" s="8" t="str">
        <f>"Qty:  "&amp;SUM(BB32:BB46)</f>
        <v>Qty:  5</v>
      </c>
      <c r="BC31" s="4" t="s">
        <v>3951</v>
      </c>
      <c r="BD31" s="4"/>
      <c r="BF31" s="8" t="str">
        <f>"Qty:  "&amp;SUM(BF32:BF46)</f>
        <v>Qty:  3</v>
      </c>
      <c r="BG31" s="4" t="s">
        <v>3951</v>
      </c>
      <c r="BH31" s="4"/>
      <c r="BJ31" s="8" t="str">
        <f>"Qty:  "&amp;SUM(BJ32:BJ46)</f>
        <v>Qty:  6</v>
      </c>
      <c r="BK31" s="4"/>
      <c r="BL31" s="4"/>
      <c r="BN31" s="8" t="str">
        <f>"Qty:  "&amp;SUM(BN32:BN46)</f>
        <v>Qty:  7</v>
      </c>
      <c r="BO31" s="4"/>
      <c r="BP31" s="4"/>
      <c r="BR31" s="8" t="str">
        <f>"Qty:  "&amp;SUM(BR32:BR46)</f>
        <v>Qty:  8</v>
      </c>
      <c r="BS31" s="4" t="s">
        <v>3951</v>
      </c>
      <c r="BT31" s="4"/>
      <c r="BV31" s="8" t="str">
        <f>"Qty:  "&amp;SUM(BV32:BV46)</f>
        <v>Qty:  4</v>
      </c>
      <c r="BW31" s="4" t="s">
        <v>3951</v>
      </c>
      <c r="BX31" s="4"/>
      <c r="BZ31" s="8" t="str">
        <f>"Qty:  "&amp;SUM(BZ32:BZ46)</f>
        <v>Qty:  4</v>
      </c>
      <c r="CA31" s="4" t="s">
        <v>3951</v>
      </c>
      <c r="CB31" s="4"/>
      <c r="CD31" s="8" t="str">
        <f>"Qty:  "&amp;SUM(CD32:CD46)</f>
        <v>Qty:  8</v>
      </c>
      <c r="CE31" s="4" t="s">
        <v>3951</v>
      </c>
      <c r="CF31" s="4"/>
      <c r="CH31" s="8" t="str">
        <f>"Qty:  "&amp;SUM(CH32:CH46)</f>
        <v>Qty:  10</v>
      </c>
      <c r="CI31" s="4" t="s">
        <v>3951</v>
      </c>
      <c r="CJ31" s="4"/>
      <c r="CL31" s="8" t="str">
        <f>"Qty:  "&amp;SUM(CL32:CL46)</f>
        <v>Qty:  5</v>
      </c>
      <c r="CM31" s="4" t="s">
        <v>3951</v>
      </c>
      <c r="CN31" s="4"/>
      <c r="CP31" s="8" t="str">
        <f>"Qty:  "&amp;SUM(CP32:CP46)</f>
        <v>Qty:  3</v>
      </c>
      <c r="CQ31" s="4" t="s">
        <v>3951</v>
      </c>
      <c r="CR31" s="4"/>
      <c r="CT31" s="8" t="str">
        <f>"Qty:  "&amp;SUM(CT32:CT46)</f>
        <v>Qty:  3</v>
      </c>
      <c r="CU31" s="4" t="s">
        <v>3951</v>
      </c>
      <c r="CV31" s="4"/>
      <c r="CX31" s="8" t="str">
        <f>"Qty:  "&amp;SUM(CX32:CX46)</f>
        <v>Qty:  3</v>
      </c>
      <c r="CY31" s="4" t="s">
        <v>3951</v>
      </c>
      <c r="CZ31" s="4"/>
      <c r="DB31" s="8" t="str">
        <f>"Qty:  "&amp;SUM(DB32:DB46)</f>
        <v>Qty:  3</v>
      </c>
      <c r="DC31" s="4" t="s">
        <v>3951</v>
      </c>
      <c r="DD31" s="4"/>
      <c r="DF31" s="8" t="str">
        <f>"Qty:  "&amp;SUM(DF32:DF46)</f>
        <v>Qty:  12</v>
      </c>
      <c r="DG31" s="4" t="s">
        <v>3951</v>
      </c>
      <c r="DH31" s="4"/>
      <c r="DJ31" s="8" t="str">
        <f>"Qty:  "&amp;SUM(DJ32:DJ46)</f>
        <v>Qty:  3</v>
      </c>
      <c r="DK31" s="4" t="s">
        <v>3951</v>
      </c>
      <c r="DL31" s="4"/>
      <c r="DN31" s="8" t="str">
        <f>"Qty:  "&amp;SUM(DN32:DN46)</f>
        <v>Qty:  4</v>
      </c>
      <c r="DO31" s="4"/>
      <c r="DP31" s="4"/>
      <c r="DR31" s="8" t="str">
        <f>"Qty:  "&amp;SUM(DR32:DR46)</f>
        <v>Qty:  8</v>
      </c>
      <c r="DS31" s="4"/>
      <c r="DT31" s="4"/>
      <c r="DV31" s="8" t="str">
        <f>"Qty:  "&amp;SUM(DV32:DV46)</f>
        <v>Qty:  8</v>
      </c>
      <c r="DW31" s="4"/>
      <c r="DX31" s="4"/>
      <c r="DZ31" s="8" t="str">
        <f>"Qty:  "&amp;SUM(DZ32:DZ46)</f>
        <v>Qty:  8</v>
      </c>
      <c r="EA31" s="4" t="s">
        <v>3848</v>
      </c>
      <c r="EB31" s="4"/>
      <c r="ED31" s="8" t="str">
        <f>"Qty:  "&amp;SUM(ED32:ED46)</f>
        <v>Qty:  8</v>
      </c>
      <c r="EE31" s="4" t="s">
        <v>3848</v>
      </c>
      <c r="EF31" s="4"/>
      <c r="EH31" s="8" t="str">
        <f>"Qty:  "&amp;SUM(EH32:EH46)</f>
        <v>Qty:  0</v>
      </c>
      <c r="EI31" s="4"/>
      <c r="EJ31" s="4"/>
    </row>
    <row r="32" spans="2:140" x14ac:dyDescent="0.25">
      <c r="B32" s="37">
        <f>IFERROR(IF(LEN(C32) &lt; 3,0,VALUE(LEFT(C32,1))),0)</f>
        <v>3</v>
      </c>
      <c r="C32" s="4" t="s">
        <v>9139</v>
      </c>
      <c r="D32" s="4" t="str">
        <f>IFERROR(VLOOKUP(RIGHT(C32,LEN(C32)-2),'cards-dc.json'!$C:$E,3,FALSE),"")</f>
        <v>F2</v>
      </c>
      <c r="F32" s="37">
        <f>IFERROR(IF(LEN(G32) &lt; 3,0,VALUE(LEFT(G32,1))),0)</f>
        <v>3</v>
      </c>
      <c r="G32" s="4" t="s">
        <v>8596</v>
      </c>
      <c r="H32" s="4" t="str">
        <f>IFERROR(VLOOKUP(RIGHT(G32,LEN(G32)-2),'cards-dc.json'!$C:$E,3,FALSE),"")</f>
        <v>F2</v>
      </c>
      <c r="J32" s="37">
        <f>IFERROR(IF(LEN(K32) &lt; 3,0,VALUE(LEFT(K32,1))),0)</f>
        <v>0</v>
      </c>
      <c r="K32" s="4" t="s">
        <v>3951</v>
      </c>
      <c r="L32" s="4" t="str">
        <f>IFERROR(VLOOKUP(RIGHT(K32,LEN(K32)-2),'cards-dc.json'!$C:$E,3,FALSE),"")</f>
        <v/>
      </c>
      <c r="N32" s="37">
        <f>IFERROR(IF(LEN(O32) &lt; 3,0,VALUE(LEFT(O32,1))),0)</f>
        <v>3</v>
      </c>
      <c r="O32" s="4" t="s">
        <v>8971</v>
      </c>
      <c r="P32" s="4" t="str">
        <f>IFERROR(VLOOKUP(RIGHT(O32,LEN(O32)-2),'cards-dc.json'!$C:$E,3,FALSE),"")</f>
        <v>F2</v>
      </c>
      <c r="R32" s="37">
        <f>IFERROR(IF(LEN(S32) &lt; 3,0,VALUE(LEFT(S32,1))),0)</f>
        <v>2</v>
      </c>
      <c r="S32" s="4" t="s">
        <v>8987</v>
      </c>
      <c r="T32" s="4" t="str">
        <f>IFERROR(VLOOKUP(RIGHT(S32,LEN(S32)-2),'cards-dc.json'!$C:$E,3,FALSE),"")</f>
        <v>F2</v>
      </c>
      <c r="V32" s="37">
        <f>IF(LEN(W32) &lt; 3,0,VALUE(LEFT(W32,1)))</f>
        <v>3</v>
      </c>
      <c r="W32" s="4" t="s">
        <v>8528</v>
      </c>
      <c r="X32" s="4" t="str">
        <f>IFERROR(VLOOKUP(RIGHT(W32,LEN(W32)-2),'cards-dc.json'!$C:$E,3,FALSE),"")</f>
        <v>C</v>
      </c>
      <c r="Z32" s="37">
        <f>IF(LEN(AA32) &lt; 3,0,VALUE(LEFT(AA32,1)))</f>
        <v>3</v>
      </c>
      <c r="AA32" s="4" t="s">
        <v>8528</v>
      </c>
      <c r="AB32" s="4" t="str">
        <f>IFERROR(VLOOKUP(RIGHT(AA32,LEN(AA32)-2),'cards-dc.json'!$C:$E,3,FALSE),"")</f>
        <v>C</v>
      </c>
      <c r="AD32" s="37">
        <f>IFERROR(IF(LEN(AE32) &lt; 3,0,VALUE(LEFT(AE32,1))),0)</f>
        <v>3</v>
      </c>
      <c r="AE32" s="4" t="s">
        <v>8528</v>
      </c>
      <c r="AF32" s="4" t="str">
        <f>IFERROR(VLOOKUP(RIGHT(AE32,LEN(AE32)-2),'cards-dc.json'!$C:$E,3,FALSE),"")</f>
        <v>C</v>
      </c>
      <c r="AH32" s="37">
        <f>IFERROR(IF(LEN(AI32) &lt; 3,0,VALUE(LEFT(AI32,1))),0)</f>
        <v>3</v>
      </c>
      <c r="AI32" s="4" t="s">
        <v>8528</v>
      </c>
      <c r="AJ32" s="4" t="str">
        <f>IFERROR(VLOOKUP(RIGHT(AI32,LEN(AI32)-2),'cards-dc.json'!$C:$E,3,FALSE),"")</f>
        <v>C</v>
      </c>
      <c r="AL32" s="37">
        <f>IFERROR(IF(LEN(AM32) &lt; 3,0,VALUE(LEFT(AM32,1))),0)</f>
        <v>3</v>
      </c>
      <c r="AM32" s="4" t="s">
        <v>8833</v>
      </c>
      <c r="AN32" s="4" t="str">
        <f>IFERROR(VLOOKUP(RIGHT(AM32,LEN(AM32)-2),'cards-dc.json'!$C:$E,3,FALSE),"")</f>
        <v>C4</v>
      </c>
      <c r="AP32" s="37">
        <f>IFERROR(IF(LEN(AQ32) &lt; 3,0,VALUE(LEFT(AQ32,1))),0)</f>
        <v>3</v>
      </c>
      <c r="AQ32" s="4" t="s">
        <v>8833</v>
      </c>
      <c r="AR32" s="4" t="str">
        <f>IFERROR(VLOOKUP(RIGHT(AQ32,LEN(AQ32)-2),'cards-dc.json'!$C:$E,3,FALSE),"")</f>
        <v>C4</v>
      </c>
      <c r="AT32" s="37">
        <f>IFERROR(IF(LEN(AU32) &lt; 3,0,VALUE(LEFT(AU32,1))),0)</f>
        <v>3</v>
      </c>
      <c r="AU32" s="4" t="s">
        <v>8596</v>
      </c>
      <c r="AV32" s="4" t="str">
        <f>IFERROR(VLOOKUP(RIGHT(AU32,LEN(AU32)-2),'cards-dc.json'!$C:$E,3,FALSE),"")</f>
        <v>F2</v>
      </c>
      <c r="AX32" s="37">
        <f>IFERROR(IF(LEN(AY32) &lt; 3,0,VALUE(LEFT(AY32,1))),0)</f>
        <v>3</v>
      </c>
      <c r="AY32" s="4" t="s">
        <v>8596</v>
      </c>
      <c r="AZ32" s="4" t="str">
        <f>IFERROR(VLOOKUP(RIGHT(AY32,LEN(AY32)-2),'cards-dc.json'!$C:$E,3,FALSE),"")</f>
        <v>F2</v>
      </c>
      <c r="BB32" s="37">
        <f>IFERROR(IF(LEN(BC32) &lt; 3,0,VALUE(LEFT(BC32,1))),0)</f>
        <v>3</v>
      </c>
      <c r="BC32" s="4" t="s">
        <v>8528</v>
      </c>
      <c r="BD32" s="4" t="str">
        <f>IFERROR(VLOOKUP(RIGHT(BC32,LEN(BC32)-2),'cards-dc.json'!$C:$E,3,FALSE),"")</f>
        <v>C</v>
      </c>
      <c r="BF32" s="37">
        <f>IFERROR(IF(LEN(BG32) &lt; 3,0,VALUE(LEFT(BG32,1))),0)</f>
        <v>3</v>
      </c>
      <c r="BG32" s="4" t="s">
        <v>8528</v>
      </c>
      <c r="BH32" s="4" t="str">
        <f>IFERROR(VLOOKUP(RIGHT(BG32,LEN(BG32)-2),'cards-dc.json'!$C:$E,3,FALSE),"")</f>
        <v>C</v>
      </c>
      <c r="BJ32" s="37">
        <f>IFERROR(IF(LEN(BK32) &lt; 3,0,VALUE(LEFT(BK32,1))),0)</f>
        <v>3</v>
      </c>
      <c r="BK32" s="4" t="s">
        <v>4000</v>
      </c>
      <c r="BL32" s="4" t="str">
        <f>IFERROR(VLOOKUP(RIGHT(BK32,LEN(BK32)-2),'cards-dc.json'!$C:$E,3,FALSE),"")</f>
        <v>F2</v>
      </c>
      <c r="BN32" s="37">
        <f>IF(LEN(BO32) &lt; 3,0,VALUE(LEFT(BO32,1)))</f>
        <v>3</v>
      </c>
      <c r="BO32" s="4" t="s">
        <v>4000</v>
      </c>
      <c r="BP32" s="4" t="str">
        <f>IFERROR(VLOOKUP(RIGHT(BO32,LEN(BO32)-2),'cards-dc.json'!$C:$E,3,FALSE),"")</f>
        <v>F2</v>
      </c>
      <c r="BR32" s="37">
        <f>IF(LEN(BS32) &lt; 3,0,VALUE(LEFT(BS32,1)))</f>
        <v>3</v>
      </c>
      <c r="BS32" s="4" t="s">
        <v>8528</v>
      </c>
      <c r="BT32" s="4" t="str">
        <f>IFERROR(VLOOKUP(RIGHT(BS32,LEN(BS32)-2),'cards-dc.json'!$C:$E,3,FALSE),"")</f>
        <v>C</v>
      </c>
      <c r="BV32" s="37">
        <f>IF(LEN(BW32) &lt; 3,0,VALUE(LEFT(BW32,1)))</f>
        <v>3</v>
      </c>
      <c r="BW32" s="4" t="s">
        <v>8528</v>
      </c>
      <c r="BX32" s="4" t="str">
        <f>IFERROR(VLOOKUP(RIGHT(BW32,LEN(BW32)-2),'cards-dc.json'!$C:$E,3,FALSE),"")</f>
        <v>C</v>
      </c>
      <c r="BZ32" s="37">
        <f>IF(LEN(CA32) &lt; 3,0,VALUE(LEFT(CA32,1)))</f>
        <v>3</v>
      </c>
      <c r="CA32" s="4" t="s">
        <v>8860</v>
      </c>
      <c r="CB32" s="4" t="str">
        <f>IFERROR(VLOOKUP(RIGHT(CA32,LEN(CA32)-2),'cards-dc.json'!$C:$E,3,FALSE),"")</f>
        <v>C4</v>
      </c>
      <c r="CD32" s="37">
        <f>IF(LEN(CE32) &lt; 3,0,VALUE(LEFT(CE32,1)))</f>
        <v>3</v>
      </c>
      <c r="CE32" s="4" t="s">
        <v>8833</v>
      </c>
      <c r="CF32" s="4" t="str">
        <f>IFERROR(VLOOKUP(RIGHT(CE32,LEN(CE32)-2),'cards-dc.json'!$C:$E,3,FALSE),"")</f>
        <v>C4</v>
      </c>
      <c r="CH32" s="37">
        <f>IF(LEN(CI32) &lt; 3,0,VALUE(LEFT(CI32,1)))</f>
        <v>3</v>
      </c>
      <c r="CI32" s="4" t="s">
        <v>8833</v>
      </c>
      <c r="CJ32" s="4" t="str">
        <f>IFERROR(VLOOKUP(RIGHT(CI32,LEN(CI32)-2),'cards-dc.json'!$C:$E,3,FALSE),"")</f>
        <v>C4</v>
      </c>
      <c r="CL32" s="37">
        <f>IF(LEN(CM32) &lt; 3,0,VALUE(LEFT(CM32,1)))</f>
        <v>1</v>
      </c>
      <c r="CM32" s="4" t="s">
        <v>4098</v>
      </c>
      <c r="CN32" s="4" t="str">
        <f>IFERROR(VLOOKUP(RIGHT(CM32,LEN(CM32)-2),'cards-dc.json'!$C:$E,3,FALSE),"")</f>
        <v>R2</v>
      </c>
      <c r="CP32" s="37">
        <f>IF(LEN(CQ32) &lt; 3,0,VALUE(LEFT(CQ32,1)))</f>
        <v>3</v>
      </c>
      <c r="CQ32" s="4" t="s">
        <v>8528</v>
      </c>
      <c r="CR32" s="4" t="str">
        <f>IFERROR(VLOOKUP(RIGHT(CQ32,LEN(CQ32)-2),'cards-dc.json'!$C:$E,3,FALSE),"")</f>
        <v>C</v>
      </c>
      <c r="CT32" s="37">
        <f>IF(LEN(CU32) &lt; 3,0,VALUE(LEFT(CU32,1)))</f>
        <v>3</v>
      </c>
      <c r="CU32" s="4" t="s">
        <v>8528</v>
      </c>
      <c r="CV32" s="4" t="str">
        <f>IFERROR(VLOOKUP(RIGHT(CU32,LEN(CU32)-2),'cards-dc.json'!$C:$E,3,FALSE),"")</f>
        <v>C</v>
      </c>
      <c r="CX32" s="37">
        <f>IF(LEN(CY32) &lt; 3,0,VALUE(LEFT(CY32,1)))</f>
        <v>3</v>
      </c>
      <c r="CY32" s="4" t="s">
        <v>8528</v>
      </c>
      <c r="CZ32" s="4" t="str">
        <f>IFERROR(VLOOKUP(RIGHT(CY32,LEN(CY32)-2),'cards-dc.json'!$C:$E,3,FALSE),"")</f>
        <v>C</v>
      </c>
      <c r="DB32" s="37">
        <f>IF(LEN(DC32) &lt; 3,0,VALUE(LEFT(DC32,1)))</f>
        <v>3</v>
      </c>
      <c r="DC32" s="4" t="s">
        <v>8528</v>
      </c>
      <c r="DD32" s="4" t="str">
        <f>IFERROR(VLOOKUP(RIGHT(DC32,LEN(DC32)-2),'cards-dc.json'!$C:$E,3,FALSE),"")</f>
        <v>C</v>
      </c>
      <c r="DF32" s="37">
        <f>IF(LEN(DG32) &lt; 3,0,VALUE(LEFT(DG32,1)))</f>
        <v>3</v>
      </c>
      <c r="DG32" s="4" t="s">
        <v>8734</v>
      </c>
      <c r="DH32" s="4" t="str">
        <f>IFERROR(VLOOKUP(RIGHT(DG32,LEN(DG32)-2),'cards-dc.json'!$C:$E,3,FALSE),"")</f>
        <v>F1</v>
      </c>
      <c r="DJ32" s="37">
        <f>IF(LEN(DK32) &lt; 3,0,VALUE(LEFT(DK32,1)))</f>
        <v>2</v>
      </c>
      <c r="DK32" s="4" t="s">
        <v>8678</v>
      </c>
      <c r="DL32" s="4" t="str">
        <f>IFERROR(VLOOKUP(RIGHT(DK32,LEN(DK32)-2),'cards-dc.json'!$C:$E,3,FALSE),"")</f>
        <v>F2</v>
      </c>
      <c r="DN32" s="37">
        <f>IF(LEN(DO32) &lt; 3,0,VALUE(LEFT(DO32,1)))</f>
        <v>2</v>
      </c>
      <c r="DO32" s="4" t="s">
        <v>8640</v>
      </c>
      <c r="DP32" s="4" t="str">
        <f>IFERROR(VLOOKUP(RIGHT(DO32,LEN(DO32)-2),'cards-dc.json'!$C:$E,3,FALSE),"")</f>
        <v>C3</v>
      </c>
      <c r="DR32" s="37">
        <f>IF(LEN(DS32) &lt; 3,0,VALUE(LEFT(DS32,1)))</f>
        <v>3</v>
      </c>
      <c r="DS32" s="4" t="s">
        <v>8596</v>
      </c>
      <c r="DT32" s="4" t="str">
        <f>IFERROR(VLOOKUP(RIGHT(DS32,LEN(DS32)-2),'cards-dc.json'!$C:$E,3,FALSE),"")</f>
        <v>F2</v>
      </c>
      <c r="DV32" s="37">
        <f>IF(LEN(DW32) &lt; 3,0,VALUE(LEFT(DW32,1)))</f>
        <v>2</v>
      </c>
      <c r="DW32" s="4" t="s">
        <v>8544</v>
      </c>
      <c r="DX32" s="4" t="str">
        <f>IFERROR(VLOOKUP(RIGHT(DW32,LEN(DW32)-2),'cards-dc.json'!$C:$E,3,FALSE),"")</f>
        <v>F2</v>
      </c>
      <c r="DZ32" s="37">
        <f>IF(LEN(EA32) &lt; 3,0,VALUE(LEFT(EA32,1)))</f>
        <v>1</v>
      </c>
      <c r="EA32" s="4" t="s">
        <v>4095</v>
      </c>
      <c r="EB32" s="4" t="str">
        <f>IFERROR(VLOOKUP(RIGHT(EA32,LEN(EA32)-2),'cards-dc.json'!$C:$E,3,FALSE),"")</f>
        <v>R2</v>
      </c>
      <c r="ED32" s="37">
        <f>IF(LEN(EE32) &lt; 3,0,VALUE(LEFT(EE32,1)))</f>
        <v>1</v>
      </c>
      <c r="EE32" s="4" t="s">
        <v>4095</v>
      </c>
      <c r="EF32" s="4" t="str">
        <f>IFERROR(VLOOKUP(RIGHT(EE32,LEN(EE32)-2),'cards-dc.json'!$C:$E,3,FALSE),"")</f>
        <v>R2</v>
      </c>
      <c r="EH32" s="37">
        <f>IFERROR(IF(LEN(EI32) &lt; 3,0,VALUE(LEFT(EI32,1))),0)</f>
        <v>0</v>
      </c>
      <c r="EI32" s="4"/>
      <c r="EJ32" s="4" t="str">
        <f>IFERROR(VLOOKUP(RIGHT(EI32,LEN(EI32)-2),'cards-dc.json'!$C:$E,3,FALSE),"")</f>
        <v/>
      </c>
    </row>
    <row r="33" spans="2:141" x14ac:dyDescent="0.25">
      <c r="B33" s="38">
        <f t="shared" ref="B33:B46" si="54">IFERROR(IF(LEN(C33) &lt; 3,0,VALUE(LEFT(C33,1))),0)</f>
        <v>1</v>
      </c>
      <c r="C33" s="4" t="s">
        <v>3987</v>
      </c>
      <c r="D33" s="4" t="str">
        <f>IFERROR(VLOOKUP(RIGHT(C33,LEN(C33)-2),'cards-dc.json'!$C:$E,3,FALSE),"")</f>
        <v>U</v>
      </c>
      <c r="F33" s="38">
        <f t="shared" ref="F33:F46" si="55">IFERROR(IF(LEN(G33) &lt; 3,0,VALUE(LEFT(G33,1))),0)</f>
        <v>0</v>
      </c>
      <c r="G33" s="4" t="s">
        <v>3951</v>
      </c>
      <c r="H33" s="4" t="str">
        <f>IFERROR(VLOOKUP(RIGHT(G33,LEN(G33)-2),'cards-dc.json'!$C:$E,3,FALSE),"")</f>
        <v/>
      </c>
      <c r="J33" s="38">
        <f t="shared" ref="J33:J46" si="56">IFERROR(IF(LEN(K33) &lt; 3,0,VALUE(LEFT(K33,1))),0)</f>
        <v>1</v>
      </c>
      <c r="K33" s="4" t="s">
        <v>4098</v>
      </c>
      <c r="L33" s="4" t="str">
        <f>IFERROR(VLOOKUP(RIGHT(K33,LEN(K33)-2),'cards-dc.json'!$C:$E,3,FALSE),"")</f>
        <v>R2</v>
      </c>
      <c r="N33" s="38">
        <f t="shared" ref="N33:N46" si="57">IFERROR(IF(LEN(O33) &lt; 3,0,VALUE(LEFT(O33,1))),0)</f>
        <v>1</v>
      </c>
      <c r="O33" s="4" t="s">
        <v>8972</v>
      </c>
      <c r="P33" s="4" t="str">
        <f>IFERROR(VLOOKUP(RIGHT(O33,LEN(O33)-2),'cards-dc.json'!$C:$E,3,FALSE),"")</f>
        <v>R</v>
      </c>
      <c r="R33" s="38">
        <f t="shared" ref="R33:R46" si="58">IFERROR(IF(LEN(S33) &lt; 3,0,VALUE(LEFT(S33,1))),0)</f>
        <v>1</v>
      </c>
      <c r="S33" s="4" t="s">
        <v>8988</v>
      </c>
      <c r="T33" s="4" t="str">
        <f>IFERROR(VLOOKUP(RIGHT(S33,LEN(S33)-2),'cards-dc.json'!$C:$E,3,FALSE),"")</f>
        <v>F2</v>
      </c>
      <c r="V33" s="38">
        <f t="shared" ref="V33:V46" si="59">IF(LEN(W33) &lt; 3,0,VALUE(LEFT(W33,1)))</f>
        <v>0</v>
      </c>
      <c r="W33" s="4"/>
      <c r="X33" s="4" t="str">
        <f>IFERROR(VLOOKUP(RIGHT(W33,LEN(W33)-2),'cards-dc.json'!$C:$E,3,FALSE),"")</f>
        <v/>
      </c>
      <c r="Z33" s="38">
        <f t="shared" ref="Z33:Z46" si="60">IF(LEN(AA33) &lt; 3,0,VALUE(LEFT(AA33,1)))</f>
        <v>0</v>
      </c>
      <c r="AA33" s="4"/>
      <c r="AB33" s="4" t="str">
        <f>IFERROR(VLOOKUP(RIGHT(AA33,LEN(AA33)-2),'cards-dc.json'!$C:$E,3,FALSE),"")</f>
        <v/>
      </c>
      <c r="AD33" s="38">
        <f t="shared" ref="AD33:AD46" si="61">IFERROR(IF(LEN(AE33) &lt; 3,0,VALUE(LEFT(AE33,1))),0)</f>
        <v>0</v>
      </c>
      <c r="AE33" s="4" t="s">
        <v>3951</v>
      </c>
      <c r="AF33" s="4" t="str">
        <f>IFERROR(VLOOKUP(RIGHT(AE33,LEN(AE33)-2),'cards-dc.json'!$C:$E,3,FALSE),"")</f>
        <v/>
      </c>
      <c r="AH33" s="38">
        <f t="shared" ref="AH33:AH46" si="62">IFERROR(IF(LEN(AI33) &lt; 3,0,VALUE(LEFT(AI33,1))),0)</f>
        <v>0</v>
      </c>
      <c r="AI33" s="4" t="s">
        <v>3951</v>
      </c>
      <c r="AJ33" s="4" t="str">
        <f>IFERROR(VLOOKUP(RIGHT(AI33,LEN(AI33)-2),'cards-dc.json'!$C:$E,3,FALSE),"")</f>
        <v/>
      </c>
      <c r="AL33" s="38">
        <f t="shared" ref="AL33:AL46" si="63">IFERROR(IF(LEN(AM33) &lt; 3,0,VALUE(LEFT(AM33,1))),0)</f>
        <v>0</v>
      </c>
      <c r="AM33" s="4" t="s">
        <v>3951</v>
      </c>
      <c r="AN33" s="4" t="str">
        <f>IFERROR(VLOOKUP(RIGHT(AM33,LEN(AM33)-2),'cards-dc.json'!$C:$E,3,FALSE),"")</f>
        <v/>
      </c>
      <c r="AP33" s="38">
        <f t="shared" ref="AP33:AP46" si="64">IFERROR(IF(LEN(AQ33) &lt; 3,0,VALUE(LEFT(AQ33,1))),0)</f>
        <v>0</v>
      </c>
      <c r="AQ33" s="4" t="s">
        <v>3951</v>
      </c>
      <c r="AR33" s="4" t="str">
        <f>IFERROR(VLOOKUP(RIGHT(AQ33,LEN(AQ33)-2),'cards-dc.json'!$C:$E,3,FALSE),"")</f>
        <v/>
      </c>
      <c r="AT33" s="38">
        <f t="shared" ref="AT33:AT46" si="65">IFERROR(IF(LEN(AU33) &lt; 3,0,VALUE(LEFT(AU33,1))),0)</f>
        <v>0</v>
      </c>
      <c r="AU33" s="4" t="s">
        <v>3951</v>
      </c>
      <c r="AV33" s="4" t="str">
        <f>IFERROR(VLOOKUP(RIGHT(AU33,LEN(AU33)-2),'cards-dc.json'!$C:$E,3,FALSE),"")</f>
        <v/>
      </c>
      <c r="AX33" s="38">
        <f t="shared" ref="AX33:AX46" si="66">IFERROR(IF(LEN(AY33) &lt; 3,0,VALUE(LEFT(AY33,1))),0)</f>
        <v>0</v>
      </c>
      <c r="AY33" s="4" t="s">
        <v>3951</v>
      </c>
      <c r="AZ33" s="4" t="str">
        <f>IFERROR(VLOOKUP(RIGHT(AY33,LEN(AY33)-2),'cards-dc.json'!$C:$E,3,FALSE),"")</f>
        <v/>
      </c>
      <c r="BB33" s="38">
        <f t="shared" ref="BB33:BB46" si="67">IFERROR(IF(LEN(BC33) &lt; 3,0,VALUE(LEFT(BC33,1))),0)</f>
        <v>0</v>
      </c>
      <c r="BC33" s="4" t="s">
        <v>3951</v>
      </c>
      <c r="BD33" s="4" t="str">
        <f>IFERROR(VLOOKUP(RIGHT(BC33,LEN(BC33)-2),'cards-dc.json'!$C:$E,3,FALSE),"")</f>
        <v/>
      </c>
      <c r="BF33" s="38">
        <f t="shared" ref="BF33:BF46" si="68">IFERROR(IF(LEN(BG33) &lt; 3,0,VALUE(LEFT(BG33,1))),0)</f>
        <v>0</v>
      </c>
      <c r="BG33" s="4" t="s">
        <v>3951</v>
      </c>
      <c r="BH33" s="4" t="str">
        <f>IFERROR(VLOOKUP(RIGHT(BG33,LEN(BG33)-2),'cards-dc.json'!$C:$E,3,FALSE),"")</f>
        <v/>
      </c>
      <c r="BJ33" s="38">
        <f t="shared" ref="BJ33:BJ46" si="69">IFERROR(IF(LEN(BK33) &lt; 3,0,VALUE(LEFT(BK33,1))),0)</f>
        <v>1</v>
      </c>
      <c r="BK33" s="4" t="s">
        <v>4001</v>
      </c>
      <c r="BL33" s="4" t="str">
        <f>IFERROR(VLOOKUP(RIGHT(BK33,LEN(BK33)-2),'cards-dc.json'!$C:$E,3,FALSE),"")</f>
        <v>U2</v>
      </c>
      <c r="BN33" s="38">
        <f t="shared" ref="BN33:BN46" si="70">IF(LEN(BO33) &lt; 3,0,VALUE(LEFT(BO33,1)))</f>
        <v>1</v>
      </c>
      <c r="BO33" s="4" t="s">
        <v>3849</v>
      </c>
      <c r="BP33" s="4" t="str">
        <f>IFERROR(VLOOKUP(RIGHT(BO33,LEN(BO33)-2),'cards-dc.json'!$C:$E,3,FALSE),"")</f>
        <v>U</v>
      </c>
      <c r="BR33" s="38">
        <f t="shared" ref="BR33:BR46" si="71">IF(LEN(BS33) &lt; 3,0,VALUE(LEFT(BS33,1)))</f>
        <v>1</v>
      </c>
      <c r="BS33" s="4" t="s">
        <v>4156</v>
      </c>
      <c r="BT33" s="4" t="str">
        <f>IFERROR(VLOOKUP(RIGHT(BS33,LEN(BS33)-2),'cards-dc.json'!$C:$E,3,FALSE),"")</f>
        <v>R</v>
      </c>
      <c r="BV33" s="38">
        <f t="shared" ref="BV33:BV46" si="72">IF(LEN(BW33) &lt; 3,0,VALUE(LEFT(BW33,1)))</f>
        <v>1</v>
      </c>
      <c r="BW33" s="4" t="s">
        <v>4154</v>
      </c>
      <c r="BX33" s="4" t="str">
        <f>IFERROR(VLOOKUP(RIGHT(BW33,LEN(BW33)-2),'cards-dc.json'!$C:$E,3,FALSE),"")</f>
        <v>R2</v>
      </c>
      <c r="BZ33" s="38">
        <f t="shared" ref="BZ33:BZ46" si="73">IF(LEN(CA33) &lt; 3,0,VALUE(LEFT(CA33,1)))</f>
        <v>0</v>
      </c>
      <c r="CA33" s="4" t="s">
        <v>3951</v>
      </c>
      <c r="CB33" s="4" t="str">
        <f>IFERROR(VLOOKUP(RIGHT(CA33,LEN(CA33)-2),'cards-dc.json'!$C:$E,3,FALSE),"")</f>
        <v/>
      </c>
      <c r="CD33" s="38">
        <f t="shared" ref="CD33:CD46" si="74">IF(LEN(CE33) &lt; 3,0,VALUE(LEFT(CE33,1)))</f>
        <v>0</v>
      </c>
      <c r="CE33" s="4" t="s">
        <v>3951</v>
      </c>
      <c r="CF33" s="4" t="str">
        <f>IFERROR(VLOOKUP(RIGHT(CE33,LEN(CE33)-2),'cards-dc.json'!$C:$E,3,FALSE),"")</f>
        <v/>
      </c>
      <c r="CH33" s="38">
        <f t="shared" ref="CH33:CH46" si="75">IF(LEN(CI33) &lt; 3,0,VALUE(LEFT(CI33,1)))</f>
        <v>0</v>
      </c>
      <c r="CI33" s="4" t="s">
        <v>3951</v>
      </c>
      <c r="CJ33" s="4" t="str">
        <f>IFERROR(VLOOKUP(RIGHT(CI33,LEN(CI33)-2),'cards-dc.json'!$C:$E,3,FALSE),"")</f>
        <v/>
      </c>
      <c r="CL33" s="38">
        <f t="shared" ref="CL33:CL46" si="76">IF(LEN(CM33) &lt; 3,0,VALUE(LEFT(CM33,1)))</f>
        <v>1</v>
      </c>
      <c r="CM33" s="4" t="s">
        <v>8794</v>
      </c>
      <c r="CN33" s="4" t="str">
        <f>IFERROR(VLOOKUP(RIGHT(CM33,LEN(CM33)-2),'cards-dc.json'!$C:$E,3,FALSE),"")</f>
        <v>C3</v>
      </c>
      <c r="CP33" s="38">
        <f t="shared" ref="CP33:CP46" si="77">IF(LEN(CQ33) &lt; 3,0,VALUE(LEFT(CQ33,1)))</f>
        <v>0</v>
      </c>
      <c r="CQ33" s="4" t="s">
        <v>3951</v>
      </c>
      <c r="CR33" s="4" t="str">
        <f>IFERROR(VLOOKUP(RIGHT(CQ33,LEN(CQ33)-2),'cards-dc.json'!$C:$E,3,FALSE),"")</f>
        <v/>
      </c>
      <c r="CT33" s="38">
        <f t="shared" ref="CT33:CT46" si="78">IF(LEN(CU33) &lt; 3,0,VALUE(LEFT(CU33,1)))</f>
        <v>0</v>
      </c>
      <c r="CU33" s="4" t="s">
        <v>3951</v>
      </c>
      <c r="CV33" s="4" t="str">
        <f>IFERROR(VLOOKUP(RIGHT(CU33,LEN(CU33)-2),'cards-dc.json'!$C:$E,3,FALSE),"")</f>
        <v/>
      </c>
      <c r="CX33" s="38">
        <f t="shared" ref="CX33:CX46" si="79">IF(LEN(CY33) &lt; 3,0,VALUE(LEFT(CY33,1)))</f>
        <v>0</v>
      </c>
      <c r="CY33" s="4" t="s">
        <v>3951</v>
      </c>
      <c r="CZ33" s="4" t="str">
        <f>IFERROR(VLOOKUP(RIGHT(CY33,LEN(CY33)-2),'cards-dc.json'!$C:$E,3,FALSE),"")</f>
        <v/>
      </c>
      <c r="DB33" s="38">
        <f t="shared" ref="DB33:DB46" si="80">IF(LEN(DC33) &lt; 3,0,VALUE(LEFT(DC33,1)))</f>
        <v>0</v>
      </c>
      <c r="DC33" s="4" t="s">
        <v>3951</v>
      </c>
      <c r="DD33" s="4" t="str">
        <f>IFERROR(VLOOKUP(RIGHT(DC33,LEN(DC33)-2),'cards-dc.json'!$C:$E,3,FALSE),"")</f>
        <v/>
      </c>
      <c r="DF33" s="38">
        <f t="shared" ref="DF33:DF46" si="81">IF(LEN(DG33) &lt; 3,0,VALUE(LEFT(DG33,1)))</f>
        <v>0</v>
      </c>
      <c r="DG33" s="4" t="s">
        <v>3951</v>
      </c>
      <c r="DH33" s="4" t="str">
        <f>IFERROR(VLOOKUP(RIGHT(DG33,LEN(DG33)-2),'cards-dc.json'!$C:$E,3,FALSE),"")</f>
        <v/>
      </c>
      <c r="DJ33" s="38">
        <f t="shared" ref="DJ33:DJ46" si="82">IF(LEN(DK33) &lt; 3,0,VALUE(LEFT(DK33,1)))</f>
        <v>1</v>
      </c>
      <c r="DK33" s="4" t="s">
        <v>8679</v>
      </c>
      <c r="DL33" s="4" t="str">
        <f>IFERROR(VLOOKUP(RIGHT(DK33,LEN(DK33)-2),'cards-dc.json'!$C:$E,3,FALSE),"")</f>
        <v>F2</v>
      </c>
      <c r="DN33" s="38">
        <f t="shared" ref="DN33:DN46" si="83">IF(LEN(DO33) &lt; 3,0,VALUE(LEFT(DO33,1)))</f>
        <v>1</v>
      </c>
      <c r="DO33" s="4" t="s">
        <v>8633</v>
      </c>
      <c r="DP33" s="4" t="str">
        <f>IFERROR(VLOOKUP(RIGHT(DO33,LEN(DO33)-2),'cards-dc.json'!$C:$E,3,FALSE),"")</f>
        <v>U</v>
      </c>
      <c r="DR33" s="38">
        <f t="shared" ref="DR33:DR46" si="84">IF(LEN(DS33) &lt; 3,0,VALUE(LEFT(DS33,1)))</f>
        <v>0</v>
      </c>
      <c r="DS33" s="4"/>
      <c r="DT33" s="4" t="str">
        <f>IFERROR(VLOOKUP(RIGHT(DS33,LEN(DS33)-2),'cards-dc.json'!$C:$E,3,FALSE),"")</f>
        <v/>
      </c>
      <c r="DV33" s="38">
        <f t="shared" ref="DV33:DV46" si="85">IF(LEN(DW33) &lt; 3,0,VALUE(LEFT(DW33,1)))</f>
        <v>0</v>
      </c>
      <c r="DW33" s="4"/>
      <c r="DX33" s="4" t="str">
        <f>IFERROR(VLOOKUP(RIGHT(DW33,LEN(DW33)-2),'cards-dc.json'!$C:$E,3,FALSE),"")</f>
        <v/>
      </c>
      <c r="DZ33" s="38">
        <f t="shared" ref="DZ33:DZ46" si="86">IF(LEN(EA33) &lt; 3,0,VALUE(LEFT(EA33,1)))</f>
        <v>3</v>
      </c>
      <c r="EA33" s="4" t="s">
        <v>4096</v>
      </c>
      <c r="EB33" s="4" t="str">
        <f>IFERROR(VLOOKUP(RIGHT(EA33,LEN(EA33)-2),'cards-dc.json'!$C:$E,3,FALSE),"")</f>
        <v>U</v>
      </c>
      <c r="ED33" s="38">
        <f t="shared" ref="ED33:ED46" si="87">IF(LEN(EE33) &lt; 3,0,VALUE(LEFT(EE33,1)))</f>
        <v>2</v>
      </c>
      <c r="EE33" s="4" t="s">
        <v>8538</v>
      </c>
      <c r="EF33" s="4" t="str">
        <f>IFERROR(VLOOKUP(RIGHT(EE33,LEN(EE33)-2),'cards-dc.json'!$C:$E,3,FALSE),"")</f>
        <v>U</v>
      </c>
      <c r="EH33" s="38">
        <f t="shared" ref="EH33:EH46" si="88">IFERROR(IF(LEN(EI33) &lt; 3,0,VALUE(LEFT(EI33,1))),0)</f>
        <v>0</v>
      </c>
      <c r="EI33" s="4"/>
      <c r="EJ33" s="4" t="str">
        <f>IFERROR(VLOOKUP(RIGHT(EI33,LEN(EI33)-2),'cards-dc.json'!$C:$E,3,FALSE),"")</f>
        <v/>
      </c>
    </row>
    <row r="34" spans="2:141" x14ac:dyDescent="0.25">
      <c r="B34" s="38">
        <f t="shared" si="54"/>
        <v>1</v>
      </c>
      <c r="C34" s="4" t="s">
        <v>3993</v>
      </c>
      <c r="D34" s="4" t="str">
        <f>IFERROR(VLOOKUP(RIGHT(C34,LEN(C34)-2),'cards-dc.json'!$C:$E,3,FALSE),"")</f>
        <v>R</v>
      </c>
      <c r="F34" s="38">
        <f t="shared" si="55"/>
        <v>0</v>
      </c>
      <c r="G34" s="4" t="s">
        <v>3951</v>
      </c>
      <c r="H34" s="4" t="str">
        <f>IFERROR(VLOOKUP(RIGHT(G34,LEN(G34)-2),'cards-dc.json'!$C:$E,3,FALSE),"")</f>
        <v/>
      </c>
      <c r="J34" s="38">
        <f t="shared" si="56"/>
        <v>1</v>
      </c>
      <c r="K34" s="4" t="s">
        <v>8945</v>
      </c>
      <c r="L34" s="4" t="str">
        <f>IFERROR(VLOOKUP(RIGHT(K34,LEN(K34)-2),'cards-dc.json'!$C:$E,3,FALSE),"")</f>
        <v>C1</v>
      </c>
      <c r="N34" s="38">
        <f t="shared" si="57"/>
        <v>1</v>
      </c>
      <c r="O34" s="4" t="s">
        <v>3901</v>
      </c>
      <c r="P34" s="4" t="str">
        <f>IFERROR(VLOOKUP(RIGHT(O34,LEN(O34)-2),'cards-dc.json'!$C:$E,3,FALSE),"")</f>
        <v>F1</v>
      </c>
      <c r="R34" s="38">
        <f t="shared" si="58"/>
        <v>1</v>
      </c>
      <c r="S34" s="4" t="s">
        <v>8989</v>
      </c>
      <c r="T34" s="4" t="str">
        <f>IFERROR(VLOOKUP(RIGHT(S34,LEN(S34)-2),'cards-dc.json'!$C:$E,3,FALSE),"")</f>
        <v>R</v>
      </c>
      <c r="V34" s="38">
        <f t="shared" si="59"/>
        <v>0</v>
      </c>
      <c r="W34" s="4"/>
      <c r="X34" s="4" t="str">
        <f>IFERROR(VLOOKUP(RIGHT(W34,LEN(W34)-2),'cards-dc.json'!$C:$E,3,FALSE),"")</f>
        <v/>
      </c>
      <c r="Z34" s="38">
        <f t="shared" si="60"/>
        <v>0</v>
      </c>
      <c r="AA34" s="4"/>
      <c r="AB34" s="4" t="str">
        <f>IFERROR(VLOOKUP(RIGHT(AA34,LEN(AA34)-2),'cards-dc.json'!$C:$E,3,FALSE),"")</f>
        <v/>
      </c>
      <c r="AD34" s="38">
        <f t="shared" si="61"/>
        <v>1</v>
      </c>
      <c r="AE34" s="4" t="s">
        <v>4156</v>
      </c>
      <c r="AF34" s="4" t="str">
        <f>IFERROR(VLOOKUP(RIGHT(AE34,LEN(AE34)-2),'cards-dc.json'!$C:$E,3,FALSE),"")</f>
        <v>R</v>
      </c>
      <c r="AH34" s="38">
        <f t="shared" si="62"/>
        <v>1</v>
      </c>
      <c r="AI34" s="4" t="s">
        <v>4156</v>
      </c>
      <c r="AJ34" s="4" t="str">
        <f>IFERROR(VLOOKUP(RIGHT(AI34,LEN(AI34)-2),'cards-dc.json'!$C:$E,3,FALSE),"")</f>
        <v>R</v>
      </c>
      <c r="AL34" s="38">
        <f t="shared" si="63"/>
        <v>1</v>
      </c>
      <c r="AM34" s="4" t="s">
        <v>8830</v>
      </c>
      <c r="AN34" s="4" t="str">
        <f>IFERROR(VLOOKUP(RIGHT(AM34,LEN(AM34)-2),'cards-dc.json'!$C:$E,3,FALSE),"")</f>
        <v>F1</v>
      </c>
      <c r="AP34" s="38">
        <f t="shared" si="64"/>
        <v>1</v>
      </c>
      <c r="AQ34" s="4" t="s">
        <v>8830</v>
      </c>
      <c r="AR34" s="4" t="str">
        <f>IFERROR(VLOOKUP(RIGHT(AQ34,LEN(AQ34)-2),'cards-dc.json'!$C:$E,3,FALSE),"")</f>
        <v>F1</v>
      </c>
      <c r="AT34" s="38">
        <f t="shared" si="65"/>
        <v>1</v>
      </c>
      <c r="AU34" s="4" t="s">
        <v>8912</v>
      </c>
      <c r="AV34" s="4" t="str">
        <f>IFERROR(VLOOKUP(RIGHT(AU34,LEN(AU34)-2),'cards-dc.json'!$C:$E,3,FALSE),"")</f>
        <v>CB1</v>
      </c>
      <c r="AX34" s="38">
        <f t="shared" si="66"/>
        <v>1</v>
      </c>
      <c r="AY34" s="4" t="s">
        <v>8912</v>
      </c>
      <c r="AZ34" s="4" t="str">
        <f>IFERROR(VLOOKUP(RIGHT(AY34,LEN(AY34)-2),'cards-dc.json'!$C:$E,3,FALSE),"")</f>
        <v>CB1</v>
      </c>
      <c r="BB34" s="38">
        <f t="shared" si="67"/>
        <v>1</v>
      </c>
      <c r="BC34" s="4" t="s">
        <v>4152</v>
      </c>
      <c r="BD34" s="4" t="str">
        <f>IFERROR(VLOOKUP(RIGHT(BC34,LEN(BC34)-2),'cards-dc.json'!$C:$E,3,FALSE),"")</f>
        <v>R</v>
      </c>
      <c r="BF34" s="38">
        <f t="shared" si="68"/>
        <v>0</v>
      </c>
      <c r="BG34" s="12" t="s">
        <v>3951</v>
      </c>
      <c r="BH34" s="4" t="str">
        <f>IFERROR(VLOOKUP(RIGHT(BG34,LEN(BG34)-2),'cards-dc.json'!$C:$E,3,FALSE),"")</f>
        <v/>
      </c>
      <c r="BJ34" s="38">
        <f t="shared" si="69"/>
        <v>1</v>
      </c>
      <c r="BK34" s="4" t="s">
        <v>3849</v>
      </c>
      <c r="BL34" s="4" t="str">
        <f>IFERROR(VLOOKUP(RIGHT(BK34,LEN(BK34)-2),'cards-dc.json'!$C:$E,3,FALSE),"")</f>
        <v>U</v>
      </c>
      <c r="BN34" s="38">
        <f t="shared" si="70"/>
        <v>1</v>
      </c>
      <c r="BO34" s="4" t="s">
        <v>3987</v>
      </c>
      <c r="BP34" s="4" t="str">
        <f>IFERROR(VLOOKUP(RIGHT(BO34,LEN(BO34)-2),'cards-dc.json'!$C:$E,3,FALSE),"")</f>
        <v>U</v>
      </c>
      <c r="BR34" s="38">
        <f t="shared" si="71"/>
        <v>1</v>
      </c>
      <c r="BS34" s="4" t="s">
        <v>4155</v>
      </c>
      <c r="BT34" s="4" t="str">
        <f>IFERROR(VLOOKUP(RIGHT(BS34,LEN(BS34)-2),'cards-dc.json'!$C:$E,3,FALSE),"")</f>
        <v>R</v>
      </c>
      <c r="BV34" s="38">
        <f t="shared" si="72"/>
        <v>0</v>
      </c>
      <c r="BW34" s="4" t="s">
        <v>3951</v>
      </c>
      <c r="BX34" s="4" t="str">
        <f>IFERROR(VLOOKUP(RIGHT(BW34,LEN(BW34)-2),'cards-dc.json'!$C:$E,3,FALSE),"")</f>
        <v/>
      </c>
      <c r="BZ34" s="38">
        <f t="shared" si="73"/>
        <v>1</v>
      </c>
      <c r="CA34" s="4" t="s">
        <v>8861</v>
      </c>
      <c r="CB34" s="4" t="str">
        <f>IFERROR(VLOOKUP(RIGHT(CA34,LEN(CA34)-2),'cards-dc.json'!$C:$E,3,FALSE),"")</f>
        <v>R2</v>
      </c>
      <c r="CD34" s="38">
        <f t="shared" si="74"/>
        <v>1</v>
      </c>
      <c r="CE34" s="4" t="s">
        <v>8829</v>
      </c>
      <c r="CF34" s="4" t="str">
        <f>IFERROR(VLOOKUP(RIGHT(CE34,LEN(CE34)-2),'cards-dc.json'!$C:$E,3,FALSE),"")</f>
        <v>U</v>
      </c>
      <c r="CH34" s="38">
        <f t="shared" si="75"/>
        <v>1</v>
      </c>
      <c r="CI34" s="4" t="s">
        <v>8829</v>
      </c>
      <c r="CJ34" s="4" t="str">
        <f>IFERROR(VLOOKUP(RIGHT(CI34,LEN(CI34)-2),'cards-dc.json'!$C:$E,3,FALSE),"")</f>
        <v>U</v>
      </c>
      <c r="CL34" s="38">
        <f t="shared" si="76"/>
        <v>2</v>
      </c>
      <c r="CM34" s="4" t="s">
        <v>8538</v>
      </c>
      <c r="CN34" s="4" t="str">
        <f>IFERROR(VLOOKUP(RIGHT(CM34,LEN(CM34)-2),'cards-dc.json'!$C:$E,3,FALSE),"")</f>
        <v>U</v>
      </c>
      <c r="CP34" s="38">
        <f t="shared" si="77"/>
        <v>0</v>
      </c>
      <c r="CQ34" s="4" t="s">
        <v>3951</v>
      </c>
      <c r="CR34" s="4" t="str">
        <f>IFERROR(VLOOKUP(RIGHT(CQ34,LEN(CQ34)-2),'cards-dc.json'!$C:$E,3,FALSE),"")</f>
        <v/>
      </c>
      <c r="CT34" s="38">
        <f t="shared" si="78"/>
        <v>0</v>
      </c>
      <c r="CU34" s="4" t="s">
        <v>3951</v>
      </c>
      <c r="CV34" s="4" t="str">
        <f>IFERROR(VLOOKUP(RIGHT(CU34,LEN(CU34)-2),'cards-dc.json'!$C:$E,3,FALSE),"")</f>
        <v/>
      </c>
      <c r="CX34" s="38">
        <f t="shared" si="79"/>
        <v>0</v>
      </c>
      <c r="CY34" s="4" t="s">
        <v>3951</v>
      </c>
      <c r="CZ34" s="4" t="str">
        <f>IFERROR(VLOOKUP(RIGHT(CY34,LEN(CY34)-2),'cards-dc.json'!$C:$E,3,FALSE),"")</f>
        <v/>
      </c>
      <c r="DB34" s="38">
        <f t="shared" si="80"/>
        <v>0</v>
      </c>
      <c r="DC34" s="4" t="s">
        <v>3951</v>
      </c>
      <c r="DD34" s="4" t="str">
        <f>IFERROR(VLOOKUP(RIGHT(DC34,LEN(DC34)-2),'cards-dc.json'!$C:$E,3,FALSE),"")</f>
        <v/>
      </c>
      <c r="DF34" s="38">
        <f t="shared" si="81"/>
        <v>1</v>
      </c>
      <c r="DG34" s="4" t="s">
        <v>4098</v>
      </c>
      <c r="DH34" s="4" t="str">
        <f>IFERROR(VLOOKUP(RIGHT(DG34,LEN(DG34)-2),'cards-dc.json'!$C:$E,3,FALSE),"")</f>
        <v>R2</v>
      </c>
      <c r="DJ34" s="38">
        <f t="shared" si="82"/>
        <v>0</v>
      </c>
      <c r="DK34" s="4" t="s">
        <v>3951</v>
      </c>
      <c r="DL34" s="4" t="str">
        <f>IFERROR(VLOOKUP(RIGHT(DK34,LEN(DK34)-2),'cards-dc.json'!$C:$E,3,FALSE),"")</f>
        <v/>
      </c>
      <c r="DN34" s="38">
        <f t="shared" si="83"/>
        <v>1</v>
      </c>
      <c r="DO34" s="4" t="s">
        <v>4154</v>
      </c>
      <c r="DP34" s="4" t="str">
        <f>IFERROR(VLOOKUP(RIGHT(DO34,LEN(DO34)-2),'cards-dc.json'!$C:$E,3,FALSE),"")</f>
        <v>R2</v>
      </c>
      <c r="DR34" s="38">
        <f t="shared" si="84"/>
        <v>1</v>
      </c>
      <c r="DS34" s="4" t="s">
        <v>8597</v>
      </c>
      <c r="DT34" s="4" t="str">
        <f>IFERROR(VLOOKUP(RIGHT(DS34,LEN(DS34)-2),'cards-dc.json'!$C:$E,3,FALSE),"")</f>
        <v>U</v>
      </c>
      <c r="DV34" s="38">
        <f t="shared" si="85"/>
        <v>1</v>
      </c>
      <c r="DW34" s="4" t="s">
        <v>8545</v>
      </c>
      <c r="DX34" s="4" t="str">
        <f>IFERROR(VLOOKUP(RIGHT(DW34,LEN(DW34)-2),'cards-dc.json'!$C:$E,3,FALSE),"")</f>
        <v>F1</v>
      </c>
      <c r="DZ34" s="38">
        <f t="shared" si="86"/>
        <v>1</v>
      </c>
      <c r="EA34" s="4" t="s">
        <v>4093</v>
      </c>
      <c r="EB34" s="4" t="str">
        <f>IFERROR(VLOOKUP(RIGHT(EA34,LEN(EA34)-2),'cards-dc.json'!$C:$E,3,FALSE),"")</f>
        <v>F5, CB</v>
      </c>
      <c r="ED34" s="38">
        <f t="shared" si="87"/>
        <v>1</v>
      </c>
      <c r="EE34" s="4" t="s">
        <v>4093</v>
      </c>
      <c r="EF34" s="4" t="str">
        <f>IFERROR(VLOOKUP(RIGHT(EE34,LEN(EE34)-2),'cards-dc.json'!$C:$E,3,FALSE),"")</f>
        <v>F5, CB</v>
      </c>
      <c r="EH34" s="38">
        <f t="shared" si="88"/>
        <v>0</v>
      </c>
      <c r="EI34" s="4"/>
      <c r="EJ34" s="4" t="str">
        <f>IFERROR(VLOOKUP(RIGHT(EI34,LEN(EI34)-2),'cards-dc.json'!$C:$E,3,FALSE),"")</f>
        <v/>
      </c>
    </row>
    <row r="35" spans="2:141" x14ac:dyDescent="0.25">
      <c r="B35" s="38">
        <f t="shared" si="54"/>
        <v>1</v>
      </c>
      <c r="C35" s="4" t="s">
        <v>3989</v>
      </c>
      <c r="D35" s="4" t="str">
        <f>IFERROR(VLOOKUP(RIGHT(C35,LEN(C35)-2),'cards-dc.json'!$C:$E,3,FALSE),"")</f>
        <v>U</v>
      </c>
      <c r="F35" s="38">
        <f t="shared" si="55"/>
        <v>1</v>
      </c>
      <c r="G35" s="4" t="s">
        <v>3849</v>
      </c>
      <c r="H35" s="4" t="str">
        <f>IFERROR(VLOOKUP(RIGHT(G35,LEN(G35)-2),'cards-dc.json'!$C:$E,3,FALSE),"")</f>
        <v>U</v>
      </c>
      <c r="J35" s="38">
        <f t="shared" si="56"/>
        <v>1</v>
      </c>
      <c r="K35" s="4" t="s">
        <v>8946</v>
      </c>
      <c r="L35" s="4" t="str">
        <f>IFERROR(VLOOKUP(RIGHT(K35,LEN(K35)-2),'cards-dc.json'!$C:$E,3,FALSE),"")</f>
        <v>C1</v>
      </c>
      <c r="N35" s="38">
        <f t="shared" si="57"/>
        <v>1</v>
      </c>
      <c r="O35" s="4" t="s">
        <v>8973</v>
      </c>
      <c r="P35" s="4" t="str">
        <f>IFERROR(VLOOKUP(RIGHT(O35,LEN(O35)-2),'cards-dc.json'!$C:$E,3,FALSE),"")</f>
        <v>R</v>
      </c>
      <c r="R35" s="38">
        <f t="shared" si="58"/>
        <v>1</v>
      </c>
      <c r="S35" s="4" t="s">
        <v>8599</v>
      </c>
      <c r="T35" s="4" t="str">
        <f>IFERROR(VLOOKUP(RIGHT(S35,LEN(S35)-2),'cards-dc.json'!$C:$E,3,FALSE),"")</f>
        <v>F1</v>
      </c>
      <c r="V35" s="38">
        <f t="shared" si="59"/>
        <v>0</v>
      </c>
      <c r="W35" s="4"/>
      <c r="X35" s="4" t="str">
        <f>IFERROR(VLOOKUP(RIGHT(W35,LEN(W35)-2),'cards-dc.json'!$C:$E,3,FALSE),"")</f>
        <v/>
      </c>
      <c r="Z35" s="38">
        <f t="shared" si="60"/>
        <v>0</v>
      </c>
      <c r="AA35" s="4"/>
      <c r="AB35" s="4" t="str">
        <f>IFERROR(VLOOKUP(RIGHT(AA35,LEN(AA35)-2),'cards-dc.json'!$C:$E,3,FALSE),"")</f>
        <v/>
      </c>
      <c r="AD35" s="38">
        <f t="shared" si="61"/>
        <v>1</v>
      </c>
      <c r="AE35" s="4" t="s">
        <v>4155</v>
      </c>
      <c r="AF35" s="4" t="str">
        <f>IFERROR(VLOOKUP(RIGHT(AE35,LEN(AE35)-2),'cards-dc.json'!$C:$E,3,FALSE),"")</f>
        <v>R</v>
      </c>
      <c r="AH35" s="38">
        <f t="shared" si="62"/>
        <v>1</v>
      </c>
      <c r="AI35" s="4" t="s">
        <v>4155</v>
      </c>
      <c r="AJ35" s="4" t="str">
        <f>IFERROR(VLOOKUP(RIGHT(AI35,LEN(AI35)-2),'cards-dc.json'!$C:$E,3,FALSE),"")</f>
        <v>R</v>
      </c>
      <c r="AL35" s="38">
        <f t="shared" si="63"/>
        <v>1</v>
      </c>
      <c r="AM35" s="4" t="s">
        <v>3996</v>
      </c>
      <c r="AN35" s="4" t="str">
        <f>IFERROR(VLOOKUP(RIGHT(AM35,LEN(AM35)-2),'cards-dc.json'!$C:$E,3,FALSE),"")</f>
        <v>F1</v>
      </c>
      <c r="AP35" s="38">
        <f t="shared" si="64"/>
        <v>1</v>
      </c>
      <c r="AQ35" s="4" t="s">
        <v>3996</v>
      </c>
      <c r="AR35" s="4" t="str">
        <f>IFERROR(VLOOKUP(RIGHT(AQ35,LEN(AQ35)-2),'cards-dc.json'!$C:$E,3,FALSE),"")</f>
        <v>F1</v>
      </c>
      <c r="AT35" s="38">
        <f t="shared" si="65"/>
        <v>1</v>
      </c>
      <c r="AU35" s="4" t="s">
        <v>8913</v>
      </c>
      <c r="AV35" s="4" t="str">
        <f>IFERROR(VLOOKUP(RIGHT(AU35,LEN(AU35)-2),'cards-dc.json'!$C:$E,3,FALSE),"")</f>
        <v>U</v>
      </c>
      <c r="AX35" s="38">
        <f t="shared" si="66"/>
        <v>1</v>
      </c>
      <c r="AY35" s="4" t="s">
        <v>8913</v>
      </c>
      <c r="AZ35" s="4" t="str">
        <f>IFERROR(VLOOKUP(RIGHT(AY35,LEN(AY35)-2),'cards-dc.json'!$C:$E,3,FALSE),"")</f>
        <v>U</v>
      </c>
      <c r="BB35" s="38">
        <f t="shared" si="67"/>
        <v>1</v>
      </c>
      <c r="BC35" s="4" t="s">
        <v>4155</v>
      </c>
      <c r="BD35" s="4" t="str">
        <f>IFERROR(VLOOKUP(RIGHT(BC35,LEN(BC35)-2),'cards-dc.json'!$C:$E,3,FALSE),"")</f>
        <v>R</v>
      </c>
      <c r="BF35" s="38">
        <f t="shared" si="68"/>
        <v>0</v>
      </c>
      <c r="BG35" s="12" t="s">
        <v>3951</v>
      </c>
      <c r="BH35" s="4" t="str">
        <f>IFERROR(VLOOKUP(RIGHT(BG35,LEN(BG35)-2),'cards-dc.json'!$C:$E,3,FALSE),"")</f>
        <v/>
      </c>
      <c r="BJ35" s="38">
        <f t="shared" si="69"/>
        <v>1</v>
      </c>
      <c r="BK35" s="4" t="s">
        <v>3999</v>
      </c>
      <c r="BL35" s="4" t="str">
        <f>IFERROR(VLOOKUP(RIGHT(BK35,LEN(BK35)-2),'cards-dc.json'!$C:$E,3,FALSE),"")</f>
        <v>C1</v>
      </c>
      <c r="BN35" s="38">
        <f t="shared" si="70"/>
        <v>1</v>
      </c>
      <c r="BO35" s="4" t="s">
        <v>3989</v>
      </c>
      <c r="BP35" s="4" t="str">
        <f>IFERROR(VLOOKUP(RIGHT(BO35,LEN(BO35)-2),'cards-dc.json'!$C:$E,3,FALSE),"")</f>
        <v>U</v>
      </c>
      <c r="BR35" s="38">
        <f t="shared" si="71"/>
        <v>1</v>
      </c>
      <c r="BS35" s="4" t="s">
        <v>4157</v>
      </c>
      <c r="BT35" s="4" t="str">
        <f>IFERROR(VLOOKUP(RIGHT(BS35,LEN(BS35)-2),'cards-dc.json'!$C:$E,3,FALSE),"")</f>
        <v>F1</v>
      </c>
      <c r="BV35" s="38">
        <f t="shared" si="72"/>
        <v>0</v>
      </c>
      <c r="BW35" s="4" t="s">
        <v>3951</v>
      </c>
      <c r="BX35" s="4" t="str">
        <f>IFERROR(VLOOKUP(RIGHT(BW35,LEN(BW35)-2),'cards-dc.json'!$C:$E,3,FALSE),"")</f>
        <v/>
      </c>
      <c r="BZ35" s="38">
        <f t="shared" si="73"/>
        <v>0</v>
      </c>
      <c r="CA35" s="4" t="s">
        <v>3951</v>
      </c>
      <c r="CB35" s="4" t="str">
        <f>IFERROR(VLOOKUP(RIGHT(CA35,LEN(CA35)-2),'cards-dc.json'!$C:$E,3,FALSE),"")</f>
        <v/>
      </c>
      <c r="CD35" s="38">
        <f t="shared" si="74"/>
        <v>1</v>
      </c>
      <c r="CE35" s="4" t="s">
        <v>8830</v>
      </c>
      <c r="CF35" s="4" t="str">
        <f>IFERROR(VLOOKUP(RIGHT(CE35,LEN(CE35)-2),'cards-dc.json'!$C:$E,3,FALSE),"")</f>
        <v>F1</v>
      </c>
      <c r="CH35" s="38">
        <f t="shared" si="75"/>
        <v>1</v>
      </c>
      <c r="CI35" s="4" t="s">
        <v>8830</v>
      </c>
      <c r="CJ35" s="4" t="str">
        <f>IFERROR(VLOOKUP(RIGHT(CI35,LEN(CI35)-2),'cards-dc.json'!$C:$E,3,FALSE),"")</f>
        <v>F1</v>
      </c>
      <c r="CL35" s="38">
        <f t="shared" si="76"/>
        <v>1</v>
      </c>
      <c r="CM35" s="4" t="s">
        <v>8630</v>
      </c>
      <c r="CN35" s="4" t="str">
        <f>IFERROR(VLOOKUP(RIGHT(CM35,LEN(CM35)-2),'cards-dc.json'!$C:$E,3,FALSE),"")</f>
        <v>R</v>
      </c>
      <c r="CP35" s="38">
        <f t="shared" si="77"/>
        <v>0</v>
      </c>
      <c r="CQ35" s="4" t="s">
        <v>3951</v>
      </c>
      <c r="CR35" s="4" t="str">
        <f>IFERROR(VLOOKUP(RIGHT(CQ35,LEN(CQ35)-2),'cards-dc.json'!$C:$E,3,FALSE),"")</f>
        <v/>
      </c>
      <c r="CT35" s="38">
        <f t="shared" si="78"/>
        <v>0</v>
      </c>
      <c r="CU35" s="4" t="s">
        <v>3951</v>
      </c>
      <c r="CV35" s="4" t="str">
        <f>IFERROR(VLOOKUP(RIGHT(CU35,LEN(CU35)-2),'cards-dc.json'!$C:$E,3,FALSE),"")</f>
        <v/>
      </c>
      <c r="CX35" s="38">
        <f t="shared" si="79"/>
        <v>0</v>
      </c>
      <c r="CY35" s="4" t="s">
        <v>3951</v>
      </c>
      <c r="CZ35" s="4" t="str">
        <f>IFERROR(VLOOKUP(RIGHT(CY35,LEN(CY35)-2),'cards-dc.json'!$C:$E,3,FALSE),"")</f>
        <v/>
      </c>
      <c r="DB35" s="38">
        <f t="shared" si="80"/>
        <v>0</v>
      </c>
      <c r="DC35" s="4" t="s">
        <v>3951</v>
      </c>
      <c r="DD35" s="4" t="str">
        <f>IFERROR(VLOOKUP(RIGHT(DC35,LEN(DC35)-2),'cards-dc.json'!$C:$E,3,FALSE),"")</f>
        <v/>
      </c>
      <c r="DF35" s="38">
        <f t="shared" si="81"/>
        <v>1</v>
      </c>
      <c r="DG35" s="4" t="s">
        <v>4080</v>
      </c>
      <c r="DH35" s="4" t="str">
        <f>IFERROR(VLOOKUP(RIGHT(DG35,LEN(DG35)-2),'cards-dc.json'!$C:$E,3,FALSE),"")</f>
        <v>R2</v>
      </c>
      <c r="DJ35" s="38">
        <f t="shared" si="82"/>
        <v>0</v>
      </c>
      <c r="DK35" s="4" t="s">
        <v>3951</v>
      </c>
      <c r="DL35" s="4" t="str">
        <f>IFERROR(VLOOKUP(RIGHT(DK35,LEN(DK35)-2),'cards-dc.json'!$C:$E,3,FALSE),"")</f>
        <v/>
      </c>
      <c r="DN35" s="38">
        <f t="shared" si="83"/>
        <v>0</v>
      </c>
      <c r="DO35" s="4"/>
      <c r="DP35" s="4" t="str">
        <f>IFERROR(VLOOKUP(RIGHT(DO35,LEN(DO35)-2),'cards-dc.json'!$C:$E,3,FALSE),"")</f>
        <v/>
      </c>
      <c r="DR35" s="38">
        <f t="shared" si="84"/>
        <v>1</v>
      </c>
      <c r="DS35" s="4" t="s">
        <v>3989</v>
      </c>
      <c r="DT35" s="4" t="str">
        <f>IFERROR(VLOOKUP(RIGHT(DS35,LEN(DS35)-2),'cards-dc.json'!$C:$E,3,FALSE),"")</f>
        <v>U</v>
      </c>
      <c r="DV35" s="38">
        <f t="shared" si="85"/>
        <v>1</v>
      </c>
      <c r="DW35" s="4" t="s">
        <v>8546</v>
      </c>
      <c r="DX35" s="4" t="str">
        <f>IFERROR(VLOOKUP(RIGHT(DW35,LEN(DW35)-2),'cards-dc.json'!$C:$E,3,FALSE),"")</f>
        <v>F2</v>
      </c>
      <c r="DZ35" s="38">
        <f t="shared" si="86"/>
        <v>1</v>
      </c>
      <c r="EA35" s="4" t="s">
        <v>4097</v>
      </c>
      <c r="EB35" s="4" t="str">
        <f>IFERROR(VLOOKUP(RIGHT(EA35,LEN(EA35)-2),'cards-dc.json'!$C:$E,3,FALSE),"")</f>
        <v>R</v>
      </c>
      <c r="ED35" s="38">
        <f t="shared" si="87"/>
        <v>2</v>
      </c>
      <c r="EE35" s="4" t="s">
        <v>8539</v>
      </c>
      <c r="EF35" s="4" t="str">
        <f>IFERROR(VLOOKUP(RIGHT(EE35,LEN(EE35)-2),'cards-dc.json'!$C:$E,3,FALSE),"")</f>
        <v>U</v>
      </c>
      <c r="EH35" s="38">
        <f t="shared" si="88"/>
        <v>0</v>
      </c>
      <c r="EI35" s="4"/>
      <c r="EJ35" s="4" t="str">
        <f>IFERROR(VLOOKUP(RIGHT(EI35,LEN(EI35)-2),'cards-dc.json'!$C:$E,3,FALSE),"")</f>
        <v/>
      </c>
    </row>
    <row r="36" spans="2:141" x14ac:dyDescent="0.25">
      <c r="B36" s="38">
        <f t="shared" si="54"/>
        <v>1</v>
      </c>
      <c r="C36" s="4" t="s">
        <v>9204</v>
      </c>
      <c r="D36" s="4" t="str">
        <f>IFERROR(VLOOKUP(RIGHT(C36,LEN(C36)-2),'cards-dc.json'!$C:$E,3,FALSE),"")</f>
        <v>CB1</v>
      </c>
      <c r="F36" s="38">
        <f t="shared" si="55"/>
        <v>1</v>
      </c>
      <c r="G36" s="4" t="s">
        <v>4046</v>
      </c>
      <c r="H36" s="4" t="str">
        <f>IFERROR(VLOOKUP(RIGHT(G36,LEN(G36)-2),'cards-dc.json'!$C:$E,3,FALSE),"")</f>
        <v>F1</v>
      </c>
      <c r="J36" s="38">
        <f t="shared" si="56"/>
        <v>1</v>
      </c>
      <c r="K36" s="4" t="s">
        <v>4001</v>
      </c>
      <c r="L36" s="4" t="str">
        <f>IFERROR(VLOOKUP(RIGHT(K36,LEN(K36)-2),'cards-dc.json'!$C:$E,3,FALSE),"")</f>
        <v>U2</v>
      </c>
      <c r="N36" s="38">
        <f t="shared" si="57"/>
        <v>1</v>
      </c>
      <c r="O36" s="4" t="s">
        <v>8599</v>
      </c>
      <c r="P36" s="4" t="str">
        <f>IFERROR(VLOOKUP(RIGHT(O36,LEN(O36)-2),'cards-dc.json'!$C:$E,3,FALSE),"")</f>
        <v>F1</v>
      </c>
      <c r="R36" s="38">
        <f t="shared" si="58"/>
        <v>1</v>
      </c>
      <c r="S36" s="4" t="s">
        <v>8972</v>
      </c>
      <c r="T36" s="4" t="str">
        <f>IFERROR(VLOOKUP(RIGHT(S36,LEN(S36)-2),'cards-dc.json'!$C:$E,3,FALSE),"")</f>
        <v>R</v>
      </c>
      <c r="V36" s="38">
        <f t="shared" si="59"/>
        <v>0</v>
      </c>
      <c r="W36" s="4"/>
      <c r="X36" s="4" t="str">
        <f>IFERROR(VLOOKUP(RIGHT(W36,LEN(W36)-2),'cards-dc.json'!$C:$E,3,FALSE),"")</f>
        <v/>
      </c>
      <c r="Z36" s="38">
        <f t="shared" si="60"/>
        <v>0</v>
      </c>
      <c r="AA36" s="4"/>
      <c r="AB36" s="4" t="str">
        <f>IFERROR(VLOOKUP(RIGHT(AA36,LEN(AA36)-2),'cards-dc.json'!$C:$E,3,FALSE),"")</f>
        <v/>
      </c>
      <c r="AD36" s="38">
        <f t="shared" si="61"/>
        <v>1</v>
      </c>
      <c r="AE36" s="4" t="s">
        <v>4157</v>
      </c>
      <c r="AF36" s="4" t="str">
        <f>IFERROR(VLOOKUP(RIGHT(AE36,LEN(AE36)-2),'cards-dc.json'!$C:$E,3,FALSE),"")</f>
        <v>F1</v>
      </c>
      <c r="AH36" s="38">
        <f t="shared" si="62"/>
        <v>1</v>
      </c>
      <c r="AI36" s="4" t="s">
        <v>4157</v>
      </c>
      <c r="AJ36" s="4" t="str">
        <f>IFERROR(VLOOKUP(RIGHT(AI36,LEN(AI36)-2),'cards-dc.json'!$C:$E,3,FALSE),"")</f>
        <v>F1</v>
      </c>
      <c r="AL36" s="38">
        <f t="shared" si="63"/>
        <v>0</v>
      </c>
      <c r="AM36" s="4" t="s">
        <v>3951</v>
      </c>
      <c r="AN36" s="4" t="str">
        <f>IFERROR(VLOOKUP(RIGHT(AM36,LEN(AM36)-2),'cards-dc.json'!$C:$E,3,FALSE),"")</f>
        <v/>
      </c>
      <c r="AP36" s="38">
        <f t="shared" si="64"/>
        <v>0</v>
      </c>
      <c r="AQ36" s="4" t="s">
        <v>3951</v>
      </c>
      <c r="AR36" s="4" t="str">
        <f>IFERROR(VLOOKUP(RIGHT(AQ36,LEN(AQ36)-2),'cards-dc.json'!$C:$E,3,FALSE),"")</f>
        <v/>
      </c>
      <c r="AT36" s="38">
        <f t="shared" si="65"/>
        <v>1</v>
      </c>
      <c r="AU36" s="4" t="s">
        <v>8914</v>
      </c>
      <c r="AV36" s="4" t="str">
        <f>IFERROR(VLOOKUP(RIGHT(AU36,LEN(AU36)-2),'cards-dc.json'!$C:$E,3,FALSE),"")</f>
        <v>U</v>
      </c>
      <c r="AX36" s="38">
        <f t="shared" si="66"/>
        <v>1</v>
      </c>
      <c r="AY36" s="4" t="s">
        <v>8914</v>
      </c>
      <c r="AZ36" s="4" t="str">
        <f>IFERROR(VLOOKUP(RIGHT(AY36,LEN(AY36)-2),'cards-dc.json'!$C:$E,3,FALSE),"")</f>
        <v>U</v>
      </c>
      <c r="BB36" s="38">
        <f t="shared" si="67"/>
        <v>0</v>
      </c>
      <c r="BC36" s="4" t="s">
        <v>3951</v>
      </c>
      <c r="BD36" s="4" t="str">
        <f>IFERROR(VLOOKUP(RIGHT(BC36,LEN(BC36)-2),'cards-dc.json'!$C:$E,3,FALSE),"")</f>
        <v/>
      </c>
      <c r="BF36" s="38">
        <f t="shared" si="68"/>
        <v>0</v>
      </c>
      <c r="BG36" s="4" t="s">
        <v>3951</v>
      </c>
      <c r="BH36" s="4" t="str">
        <f>IFERROR(VLOOKUP(RIGHT(BG36,LEN(BG36)-2),'cards-dc.json'!$C:$E,3,FALSE),"")</f>
        <v/>
      </c>
      <c r="BJ36" s="38">
        <f t="shared" si="69"/>
        <v>0</v>
      </c>
      <c r="BK36" s="4"/>
      <c r="BL36" s="4" t="str">
        <f>IFERROR(VLOOKUP(RIGHT(BK36,LEN(BK36)-2),'cards-dc.json'!$C:$E,3,FALSE),"")</f>
        <v/>
      </c>
      <c r="BN36" s="38">
        <f t="shared" si="70"/>
        <v>1</v>
      </c>
      <c r="BO36" s="4" t="s">
        <v>4080</v>
      </c>
      <c r="BP36" s="4" t="str">
        <f>IFERROR(VLOOKUP(RIGHT(BO36,LEN(BO36)-2),'cards-dc.json'!$C:$E,3,FALSE),"")</f>
        <v>R2</v>
      </c>
      <c r="BR36" s="38">
        <f t="shared" si="71"/>
        <v>1</v>
      </c>
      <c r="BS36" s="4" t="s">
        <v>4159</v>
      </c>
      <c r="BT36" s="4" t="str">
        <f>IFERROR(VLOOKUP(RIGHT(BS36,LEN(BS36)-2),'cards-dc.json'!$C:$E,3,FALSE),"")</f>
        <v>R2</v>
      </c>
      <c r="BV36" s="38">
        <f t="shared" si="72"/>
        <v>0</v>
      </c>
      <c r="BW36" s="4" t="s">
        <v>3951</v>
      </c>
      <c r="BX36" s="4" t="str">
        <f>IFERROR(VLOOKUP(RIGHT(BW36,LEN(BW36)-2),'cards-dc.json'!$C:$E,3,FALSE),"")</f>
        <v/>
      </c>
      <c r="BZ36" s="38">
        <f t="shared" si="73"/>
        <v>0</v>
      </c>
      <c r="CA36" s="4" t="s">
        <v>3951</v>
      </c>
      <c r="CB36" s="4" t="str">
        <f>IFERROR(VLOOKUP(RIGHT(CA36,LEN(CA36)-2),'cards-dc.json'!$C:$E,3,FALSE),"")</f>
        <v/>
      </c>
      <c r="CD36" s="38">
        <f t="shared" si="74"/>
        <v>1</v>
      </c>
      <c r="CE36" s="4" t="s">
        <v>3987</v>
      </c>
      <c r="CF36" s="4" t="str">
        <f>IFERROR(VLOOKUP(RIGHT(CE36,LEN(CE36)-2),'cards-dc.json'!$C:$E,3,FALSE),"")</f>
        <v>U</v>
      </c>
      <c r="CH36" s="38">
        <f t="shared" si="75"/>
        <v>1</v>
      </c>
      <c r="CI36" s="4" t="s">
        <v>3987</v>
      </c>
      <c r="CJ36" s="4" t="str">
        <f>IFERROR(VLOOKUP(RIGHT(CI36,LEN(CI36)-2),'cards-dc.json'!$C:$E,3,FALSE),"")</f>
        <v>U</v>
      </c>
      <c r="CL36" s="38">
        <f t="shared" si="76"/>
        <v>0</v>
      </c>
      <c r="CM36" s="4" t="s">
        <v>3951</v>
      </c>
      <c r="CN36" s="4" t="str">
        <f>IFERROR(VLOOKUP(RIGHT(CM36,LEN(CM36)-2),'cards-dc.json'!$C:$E,3,FALSE),"")</f>
        <v/>
      </c>
      <c r="CP36" s="38">
        <f t="shared" si="77"/>
        <v>0</v>
      </c>
      <c r="CQ36" s="4" t="s">
        <v>3951</v>
      </c>
      <c r="CR36" s="4" t="str">
        <f>IFERROR(VLOOKUP(RIGHT(CQ36,LEN(CQ36)-2),'cards-dc.json'!$C:$E,3,FALSE),"")</f>
        <v/>
      </c>
      <c r="CT36" s="38">
        <f t="shared" si="78"/>
        <v>0</v>
      </c>
      <c r="CU36" s="4" t="s">
        <v>3951</v>
      </c>
      <c r="CV36" s="4" t="str">
        <f>IFERROR(VLOOKUP(RIGHT(CU36,LEN(CU36)-2),'cards-dc.json'!$C:$E,3,FALSE),"")</f>
        <v/>
      </c>
      <c r="CX36" s="38">
        <f t="shared" si="79"/>
        <v>0</v>
      </c>
      <c r="CY36" s="4" t="s">
        <v>3951</v>
      </c>
      <c r="CZ36" s="4" t="str">
        <f>IFERROR(VLOOKUP(RIGHT(CY36,LEN(CY36)-2),'cards-dc.json'!$C:$E,3,FALSE),"")</f>
        <v/>
      </c>
      <c r="DB36" s="38">
        <f t="shared" si="80"/>
        <v>0</v>
      </c>
      <c r="DC36" s="4" t="s">
        <v>3951</v>
      </c>
      <c r="DD36" s="4" t="str">
        <f>IFERROR(VLOOKUP(RIGHT(DC36,LEN(DC36)-2),'cards-dc.json'!$C:$E,3,FALSE),"")</f>
        <v/>
      </c>
      <c r="DF36" s="38">
        <f t="shared" si="81"/>
        <v>1</v>
      </c>
      <c r="DG36" s="4" t="s">
        <v>8614</v>
      </c>
      <c r="DH36" s="4" t="str">
        <f>IFERROR(VLOOKUP(RIGHT(DG36,LEN(DG36)-2),'cards-dc.json'!$C:$E,3,FALSE),"")</f>
        <v>R2</v>
      </c>
      <c r="DJ36" s="38">
        <f t="shared" si="82"/>
        <v>0</v>
      </c>
      <c r="DK36" s="4" t="s">
        <v>3951</v>
      </c>
      <c r="DL36" s="4" t="str">
        <f>IFERROR(VLOOKUP(RIGHT(DK36,LEN(DK36)-2),'cards-dc.json'!$C:$E,3,FALSE),"")</f>
        <v/>
      </c>
      <c r="DN36" s="38">
        <f t="shared" si="83"/>
        <v>0</v>
      </c>
      <c r="DO36" s="4"/>
      <c r="DP36" s="4" t="str">
        <f>IFERROR(VLOOKUP(RIGHT(DO36,LEN(DO36)-2),'cards-dc.json'!$C:$E,3,FALSE),"")</f>
        <v/>
      </c>
      <c r="DR36" s="38">
        <f t="shared" si="84"/>
        <v>1</v>
      </c>
      <c r="DS36" s="4" t="s">
        <v>8549</v>
      </c>
      <c r="DT36" s="4" t="str">
        <f>IFERROR(VLOOKUP(RIGHT(DS36,LEN(DS36)-2),'cards-dc.json'!$C:$E,3,FALSE),"")</f>
        <v>R</v>
      </c>
      <c r="DV36" s="38">
        <f t="shared" si="85"/>
        <v>1</v>
      </c>
      <c r="DW36" s="4" t="s">
        <v>8547</v>
      </c>
      <c r="DX36" s="4" t="str">
        <f>IFERROR(VLOOKUP(RIGHT(DW36,LEN(DW36)-2),'cards-dc.json'!$C:$E,3,FALSE),"")</f>
        <v>F1</v>
      </c>
      <c r="DZ36" s="38">
        <f t="shared" si="86"/>
        <v>1</v>
      </c>
      <c r="EA36" s="4" t="s">
        <v>4098</v>
      </c>
      <c r="EB36" s="4" t="str">
        <f>IFERROR(VLOOKUP(RIGHT(EA36,LEN(EA36)-2),'cards-dc.json'!$C:$E,3,FALSE),"")</f>
        <v>R2</v>
      </c>
      <c r="ED36" s="38">
        <f t="shared" si="87"/>
        <v>1</v>
      </c>
      <c r="EE36" s="4" t="s">
        <v>4098</v>
      </c>
      <c r="EF36" s="4" t="str">
        <f>IFERROR(VLOOKUP(RIGHT(EE36,LEN(EE36)-2),'cards-dc.json'!$C:$E,3,FALSE),"")</f>
        <v>R2</v>
      </c>
      <c r="EH36" s="38">
        <f t="shared" si="88"/>
        <v>0</v>
      </c>
      <c r="EI36" s="4"/>
      <c r="EJ36" s="4" t="str">
        <f>IFERROR(VLOOKUP(RIGHT(EI36,LEN(EI36)-2),'cards-dc.json'!$C:$E,3,FALSE),"")</f>
        <v/>
      </c>
    </row>
    <row r="37" spans="2:141" x14ac:dyDescent="0.25">
      <c r="B37" s="38">
        <f t="shared" si="54"/>
        <v>1</v>
      </c>
      <c r="C37" s="4" t="s">
        <v>3849</v>
      </c>
      <c r="D37" s="4" t="str">
        <f>IFERROR(VLOOKUP(RIGHT(C37,LEN(C37)-2),'cards-dc.json'!$C:$E,3,FALSE),"")</f>
        <v>U</v>
      </c>
      <c r="F37" s="38">
        <f t="shared" si="55"/>
        <v>1</v>
      </c>
      <c r="G37" s="4" t="s">
        <v>3996</v>
      </c>
      <c r="H37" s="4" t="str">
        <f>IFERROR(VLOOKUP(RIGHT(G37,LEN(G37)-2),'cards-dc.json'!$C:$E,3,FALSE),"")</f>
        <v>F1</v>
      </c>
      <c r="J37" s="38">
        <f t="shared" si="56"/>
        <v>1</v>
      </c>
      <c r="K37" s="4" t="s">
        <v>8793</v>
      </c>
      <c r="L37" s="4" t="str">
        <f>IFERROR(VLOOKUP(RIGHT(K37,LEN(K37)-2),'cards-dc.json'!$C:$E,3,FALSE),"")</f>
        <v>C1</v>
      </c>
      <c r="N37" s="38">
        <f t="shared" si="57"/>
        <v>1</v>
      </c>
      <c r="O37" s="4" t="s">
        <v>8598</v>
      </c>
      <c r="P37" s="4" t="str">
        <f>IFERROR(VLOOKUP(RIGHT(O37,LEN(O37)-2),'cards-dc.json'!$C:$E,3,FALSE),"")</f>
        <v>R2</v>
      </c>
      <c r="R37" s="38">
        <f t="shared" si="58"/>
        <v>1</v>
      </c>
      <c r="S37" s="4" t="s">
        <v>8973</v>
      </c>
      <c r="T37" s="4" t="str">
        <f>IFERROR(VLOOKUP(RIGHT(S37,LEN(S37)-2),'cards-dc.json'!$C:$E,3,FALSE),"")</f>
        <v>R</v>
      </c>
      <c r="V37" s="38">
        <f t="shared" si="59"/>
        <v>0</v>
      </c>
      <c r="W37" s="4"/>
      <c r="X37" s="4" t="str">
        <f>IFERROR(VLOOKUP(RIGHT(W37,LEN(W37)-2),'cards-dc.json'!$C:$E,3,FALSE),"")</f>
        <v/>
      </c>
      <c r="Z37" s="38">
        <f t="shared" si="60"/>
        <v>0</v>
      </c>
      <c r="AA37" s="4"/>
      <c r="AB37" s="4" t="str">
        <f>IFERROR(VLOOKUP(RIGHT(AA37,LEN(AA37)-2),'cards-dc.json'!$C:$E,3,FALSE),"")</f>
        <v/>
      </c>
      <c r="AD37" s="38">
        <f t="shared" si="61"/>
        <v>0</v>
      </c>
      <c r="AE37" s="4" t="s">
        <v>3951</v>
      </c>
      <c r="AF37" s="4" t="str">
        <f>IFERROR(VLOOKUP(RIGHT(AE37,LEN(AE37)-2),'cards-dc.json'!$C:$E,3,FALSE),"")</f>
        <v/>
      </c>
      <c r="AH37" s="38">
        <f t="shared" si="62"/>
        <v>0</v>
      </c>
      <c r="AI37" s="4" t="s">
        <v>3951</v>
      </c>
      <c r="AJ37" s="4" t="str">
        <f>IFERROR(VLOOKUP(RIGHT(AI37,LEN(AI37)-2),'cards-dc.json'!$C:$E,3,FALSE),"")</f>
        <v/>
      </c>
      <c r="AL37" s="38">
        <f t="shared" si="63"/>
        <v>0</v>
      </c>
      <c r="AM37" s="4" t="s">
        <v>3951</v>
      </c>
      <c r="AN37" s="4" t="str">
        <f>IFERROR(VLOOKUP(RIGHT(AM37,LEN(AM37)-2),'cards-dc.json'!$C:$E,3,FALSE),"")</f>
        <v/>
      </c>
      <c r="AP37" s="38">
        <f t="shared" si="64"/>
        <v>0</v>
      </c>
      <c r="AQ37" s="4" t="s">
        <v>3951</v>
      </c>
      <c r="AR37" s="4" t="str">
        <f>IFERROR(VLOOKUP(RIGHT(AQ37,LEN(AQ37)-2),'cards-dc.json'!$C:$E,3,FALSE),"")</f>
        <v/>
      </c>
      <c r="AT37" s="38">
        <f t="shared" si="65"/>
        <v>1</v>
      </c>
      <c r="AU37" s="4" t="s">
        <v>8915</v>
      </c>
      <c r="AV37" s="4" t="str">
        <f>IFERROR(VLOOKUP(RIGHT(AU37,LEN(AU37)-2),'cards-dc.json'!$C:$E,3,FALSE),"")</f>
        <v>CB1</v>
      </c>
      <c r="AX37" s="38">
        <f t="shared" si="66"/>
        <v>1</v>
      </c>
      <c r="AY37" s="4" t="s">
        <v>8915</v>
      </c>
      <c r="AZ37" s="4" t="str">
        <f>IFERROR(VLOOKUP(RIGHT(AY37,LEN(AY37)-2),'cards-dc.json'!$C:$E,3,FALSE),"")</f>
        <v>CB1</v>
      </c>
      <c r="BB37" s="38">
        <f t="shared" si="67"/>
        <v>0</v>
      </c>
      <c r="BC37" s="4" t="s">
        <v>3951</v>
      </c>
      <c r="BD37" s="4" t="str">
        <f>IFERROR(VLOOKUP(RIGHT(BC37,LEN(BC37)-2),'cards-dc.json'!$C:$E,3,FALSE),"")</f>
        <v/>
      </c>
      <c r="BF37" s="38">
        <f t="shared" si="68"/>
        <v>0</v>
      </c>
      <c r="BG37" s="4" t="s">
        <v>3951</v>
      </c>
      <c r="BH37" s="4" t="str">
        <f>IFERROR(VLOOKUP(RIGHT(BG37,LEN(BG37)-2),'cards-dc.json'!$C:$E,3,FALSE),"")</f>
        <v/>
      </c>
      <c r="BJ37" s="38">
        <f t="shared" si="69"/>
        <v>0</v>
      </c>
      <c r="BK37" s="4"/>
      <c r="BL37" s="4" t="str">
        <f>IFERROR(VLOOKUP(RIGHT(BK37,LEN(BK37)-2),'cards-dc.json'!$C:$E,3,FALSE),"")</f>
        <v/>
      </c>
      <c r="BN37" s="38">
        <f t="shared" si="70"/>
        <v>0</v>
      </c>
      <c r="BO37" s="4"/>
      <c r="BP37" s="4" t="str">
        <f>IFERROR(VLOOKUP(RIGHT(BO37,LEN(BO37)-2),'cards-dc.json'!$C:$E,3,FALSE),"")</f>
        <v/>
      </c>
      <c r="BR37" s="38">
        <f t="shared" si="71"/>
        <v>1</v>
      </c>
      <c r="BS37" s="4" t="s">
        <v>4154</v>
      </c>
      <c r="BT37" s="4" t="str">
        <f>IFERROR(VLOOKUP(RIGHT(BS37,LEN(BS37)-2),'cards-dc.json'!$C:$E,3,FALSE),"")</f>
        <v>R2</v>
      </c>
      <c r="BV37" s="38">
        <f t="shared" si="72"/>
        <v>0</v>
      </c>
      <c r="BW37" s="4" t="s">
        <v>3951</v>
      </c>
      <c r="BX37" s="4" t="str">
        <f>IFERROR(VLOOKUP(RIGHT(BW37,LEN(BW37)-2),'cards-dc.json'!$C:$E,3,FALSE),"")</f>
        <v/>
      </c>
      <c r="BZ37" s="38">
        <f t="shared" si="73"/>
        <v>0</v>
      </c>
      <c r="CA37" s="4" t="s">
        <v>3951</v>
      </c>
      <c r="CB37" s="4" t="str">
        <f>IFERROR(VLOOKUP(RIGHT(CA37,LEN(CA37)-2),'cards-dc.json'!$C:$E,3,FALSE),"")</f>
        <v/>
      </c>
      <c r="CD37" s="38">
        <f t="shared" si="74"/>
        <v>1</v>
      </c>
      <c r="CE37" s="4" t="s">
        <v>3989</v>
      </c>
      <c r="CF37" s="4" t="str">
        <f>IFERROR(VLOOKUP(RIGHT(CE37,LEN(CE37)-2),'cards-dc.json'!$C:$E,3,FALSE),"")</f>
        <v>U</v>
      </c>
      <c r="CH37" s="38">
        <f t="shared" si="75"/>
        <v>1</v>
      </c>
      <c r="CI37" s="4" t="s">
        <v>3989</v>
      </c>
      <c r="CJ37" s="4" t="str">
        <f>IFERROR(VLOOKUP(RIGHT(CI37,LEN(CI37)-2),'cards-dc.json'!$C:$E,3,FALSE),"")</f>
        <v>U</v>
      </c>
      <c r="CL37" s="38">
        <f t="shared" si="76"/>
        <v>0</v>
      </c>
      <c r="CM37" s="4" t="s">
        <v>3951</v>
      </c>
      <c r="CN37" s="4" t="str">
        <f>IFERROR(VLOOKUP(RIGHT(CM37,LEN(CM37)-2),'cards-dc.json'!$C:$E,3,FALSE),"")</f>
        <v/>
      </c>
      <c r="CP37" s="38">
        <f t="shared" si="77"/>
        <v>0</v>
      </c>
      <c r="CQ37" s="4" t="s">
        <v>3951</v>
      </c>
      <c r="CR37" s="4" t="str">
        <f>IFERROR(VLOOKUP(RIGHT(CQ37,LEN(CQ37)-2),'cards-dc.json'!$C:$E,3,FALSE),"")</f>
        <v/>
      </c>
      <c r="CT37" s="38">
        <f t="shared" si="78"/>
        <v>0</v>
      </c>
      <c r="CU37" s="4" t="s">
        <v>3951</v>
      </c>
      <c r="CV37" s="4" t="str">
        <f>IFERROR(VLOOKUP(RIGHT(CU37,LEN(CU37)-2),'cards-dc.json'!$C:$E,3,FALSE),"")</f>
        <v/>
      </c>
      <c r="CX37" s="38">
        <f t="shared" si="79"/>
        <v>0</v>
      </c>
      <c r="CY37" s="4" t="s">
        <v>3951</v>
      </c>
      <c r="CZ37" s="4" t="str">
        <f>IFERROR(VLOOKUP(RIGHT(CY37,LEN(CY37)-2),'cards-dc.json'!$C:$E,3,FALSE),"")</f>
        <v/>
      </c>
      <c r="DB37" s="38">
        <f t="shared" si="80"/>
        <v>0</v>
      </c>
      <c r="DC37" s="4" t="s">
        <v>3951</v>
      </c>
      <c r="DD37" s="4" t="str">
        <f>IFERROR(VLOOKUP(RIGHT(DC37,LEN(DC37)-2),'cards-dc.json'!$C:$E,3,FALSE),"")</f>
        <v/>
      </c>
      <c r="DF37" s="38">
        <f t="shared" si="81"/>
        <v>1</v>
      </c>
      <c r="DG37" s="4" t="s">
        <v>8633</v>
      </c>
      <c r="DH37" s="4" t="str">
        <f>IFERROR(VLOOKUP(RIGHT(DG37,LEN(DG37)-2),'cards-dc.json'!$C:$E,3,FALSE),"")</f>
        <v>U</v>
      </c>
      <c r="DJ37" s="38">
        <f t="shared" si="82"/>
        <v>0</v>
      </c>
      <c r="DK37" s="4" t="s">
        <v>3951</v>
      </c>
      <c r="DL37" s="4" t="str">
        <f>IFERROR(VLOOKUP(RIGHT(DK37,LEN(DK37)-2),'cards-dc.json'!$C:$E,3,FALSE),"")</f>
        <v/>
      </c>
      <c r="DN37" s="38">
        <f t="shared" si="83"/>
        <v>0</v>
      </c>
      <c r="DO37" s="4"/>
      <c r="DP37" s="4" t="str">
        <f>IFERROR(VLOOKUP(RIGHT(DO37,LEN(DO37)-2),'cards-dc.json'!$C:$E,3,FALSE),"")</f>
        <v/>
      </c>
      <c r="DR37" s="38">
        <f t="shared" si="84"/>
        <v>1</v>
      </c>
      <c r="DS37" s="4" t="s">
        <v>8598</v>
      </c>
      <c r="DT37" s="4" t="str">
        <f>IFERROR(VLOOKUP(RIGHT(DS37,LEN(DS37)-2),'cards-dc.json'!$C:$E,3,FALSE),"")</f>
        <v>R2</v>
      </c>
      <c r="DV37" s="38">
        <f t="shared" si="85"/>
        <v>1</v>
      </c>
      <c r="DW37" s="4" t="s">
        <v>4057</v>
      </c>
      <c r="DX37" s="4" t="str">
        <f>IFERROR(VLOOKUP(RIGHT(DW37,LEN(DW37)-2),'cards-dc.json'!$C:$E,3,FALSE),"")</f>
        <v>R</v>
      </c>
      <c r="DZ37" s="38">
        <f t="shared" si="86"/>
        <v>1</v>
      </c>
      <c r="EA37" s="4" t="s">
        <v>4080</v>
      </c>
      <c r="EB37" s="4" t="str">
        <f>IFERROR(VLOOKUP(RIGHT(EA37,LEN(EA37)-2),'cards-dc.json'!$C:$E,3,FALSE),"")</f>
        <v>R2</v>
      </c>
      <c r="ED37" s="38">
        <f t="shared" si="87"/>
        <v>1</v>
      </c>
      <c r="EE37" s="4" t="s">
        <v>4080</v>
      </c>
      <c r="EF37" s="4" t="str">
        <f>IFERROR(VLOOKUP(RIGHT(EE37,LEN(EE37)-2),'cards-dc.json'!$C:$E,3,FALSE),"")</f>
        <v>R2</v>
      </c>
      <c r="EH37" s="38">
        <f t="shared" si="88"/>
        <v>0</v>
      </c>
      <c r="EI37" s="4"/>
      <c r="EJ37" s="4" t="str">
        <f>IFERROR(VLOOKUP(RIGHT(EI37,LEN(EI37)-2),'cards-dc.json'!$C:$E,3,FALSE),"")</f>
        <v/>
      </c>
    </row>
    <row r="38" spans="2:141" x14ac:dyDescent="0.25">
      <c r="B38" s="38">
        <f t="shared" si="54"/>
        <v>1</v>
      </c>
      <c r="C38" s="4" t="s">
        <v>3999</v>
      </c>
      <c r="D38" s="4" t="str">
        <f>IFERROR(VLOOKUP(RIGHT(C38,LEN(C38)-2),'cards-dc.json'!$C:$E,3,FALSE),"")</f>
        <v>C1</v>
      </c>
      <c r="F38" s="38">
        <f t="shared" si="55"/>
        <v>0</v>
      </c>
      <c r="G38" s="4" t="s">
        <v>3951</v>
      </c>
      <c r="H38" s="4" t="str">
        <f>IFERROR(VLOOKUP(RIGHT(G38,LEN(G38)-2),'cards-dc.json'!$C:$E,3,FALSE),"")</f>
        <v/>
      </c>
      <c r="J38" s="38">
        <f t="shared" si="56"/>
        <v>1</v>
      </c>
      <c r="K38" s="4" t="s">
        <v>8664</v>
      </c>
      <c r="L38" s="4" t="str">
        <f>IFERROR(VLOOKUP(RIGHT(K38,LEN(K38)-2),'cards-dc.json'!$C:$E,3,FALSE),"")</f>
        <v>F1</v>
      </c>
      <c r="N38" s="38">
        <f t="shared" si="57"/>
        <v>0</v>
      </c>
      <c r="O38" s="4" t="s">
        <v>3951</v>
      </c>
      <c r="P38" s="4" t="str">
        <f>IFERROR(VLOOKUP(RIGHT(O38,LEN(O38)-2),'cards-dc.json'!$C:$E,3,FALSE),"")</f>
        <v/>
      </c>
      <c r="R38" s="38">
        <f t="shared" si="58"/>
        <v>1</v>
      </c>
      <c r="S38" s="4" t="s">
        <v>8598</v>
      </c>
      <c r="T38" s="4" t="str">
        <f>IFERROR(VLOOKUP(RIGHT(S38,LEN(S38)-2),'cards-dc.json'!$C:$E,3,FALSE),"")</f>
        <v>R2</v>
      </c>
      <c r="V38" s="38">
        <f t="shared" si="59"/>
        <v>0</v>
      </c>
      <c r="W38" s="4"/>
      <c r="X38" s="4" t="str">
        <f>IFERROR(VLOOKUP(RIGHT(W38,LEN(W38)-2),'cards-dc.json'!$C:$E,3,FALSE),"")</f>
        <v/>
      </c>
      <c r="Z38" s="38">
        <f t="shared" si="60"/>
        <v>0</v>
      </c>
      <c r="AA38" s="4"/>
      <c r="AB38" s="4" t="str">
        <f>IFERROR(VLOOKUP(RIGHT(AA38,LEN(AA38)-2),'cards-dc.json'!$C:$E,3,FALSE),"")</f>
        <v/>
      </c>
      <c r="AD38" s="38">
        <f t="shared" si="61"/>
        <v>0</v>
      </c>
      <c r="AE38" s="4" t="s">
        <v>3951</v>
      </c>
      <c r="AF38" s="4" t="str">
        <f>IFERROR(VLOOKUP(RIGHT(AE38,LEN(AE38)-2),'cards-dc.json'!$C:$E,3,FALSE),"")</f>
        <v/>
      </c>
      <c r="AH38" s="38">
        <f t="shared" si="62"/>
        <v>0</v>
      </c>
      <c r="AI38" s="4" t="s">
        <v>3951</v>
      </c>
      <c r="AJ38" s="4" t="str">
        <f>IFERROR(VLOOKUP(RIGHT(AI38,LEN(AI38)-2),'cards-dc.json'!$C:$E,3,FALSE),"")</f>
        <v/>
      </c>
      <c r="AL38" s="38">
        <f t="shared" si="63"/>
        <v>0</v>
      </c>
      <c r="AM38" s="4" t="s">
        <v>3951</v>
      </c>
      <c r="AN38" s="4" t="str">
        <f>IFERROR(VLOOKUP(RIGHT(AM38,LEN(AM38)-2),'cards-dc.json'!$C:$E,3,FALSE),"")</f>
        <v/>
      </c>
      <c r="AP38" s="38">
        <f t="shared" si="64"/>
        <v>0</v>
      </c>
      <c r="AQ38" s="4" t="s">
        <v>3951</v>
      </c>
      <c r="AR38" s="4" t="str">
        <f>IFERROR(VLOOKUP(RIGHT(AQ38,LEN(AQ38)-2),'cards-dc.json'!$C:$E,3,FALSE),"")</f>
        <v/>
      </c>
      <c r="AT38" s="38">
        <f t="shared" si="65"/>
        <v>1</v>
      </c>
      <c r="AU38" s="4" t="s">
        <v>8597</v>
      </c>
      <c r="AV38" s="4" t="str">
        <f>IFERROR(VLOOKUP(RIGHT(AU38,LEN(AU38)-2),'cards-dc.json'!$C:$E,3,FALSE),"")</f>
        <v>U</v>
      </c>
      <c r="AX38" s="38">
        <f t="shared" si="66"/>
        <v>1</v>
      </c>
      <c r="AY38" s="4" t="s">
        <v>8597</v>
      </c>
      <c r="AZ38" s="4" t="str">
        <f>IFERROR(VLOOKUP(RIGHT(AY38,LEN(AY38)-2),'cards-dc.json'!$C:$E,3,FALSE),"")</f>
        <v>U</v>
      </c>
      <c r="BB38" s="38">
        <f t="shared" si="67"/>
        <v>0</v>
      </c>
      <c r="BC38" s="4" t="s">
        <v>3951</v>
      </c>
      <c r="BD38" s="4" t="str">
        <f>IFERROR(VLOOKUP(RIGHT(BC38,LEN(BC38)-2),'cards-dc.json'!$C:$E,3,FALSE),"")</f>
        <v/>
      </c>
      <c r="BF38" s="38">
        <f t="shared" si="68"/>
        <v>0</v>
      </c>
      <c r="BG38" s="4" t="s">
        <v>3951</v>
      </c>
      <c r="BH38" s="4" t="str">
        <f>IFERROR(VLOOKUP(RIGHT(BG38,LEN(BG38)-2),'cards-dc.json'!$C:$E,3,FALSE),"")</f>
        <v/>
      </c>
      <c r="BJ38" s="38">
        <f t="shared" si="69"/>
        <v>0</v>
      </c>
      <c r="BK38" s="4"/>
      <c r="BL38" s="4" t="str">
        <f>IFERROR(VLOOKUP(RIGHT(BK38,LEN(BK38)-2),'cards-dc.json'!$C:$E,3,FALSE),"")</f>
        <v/>
      </c>
      <c r="BN38" s="38">
        <f t="shared" si="70"/>
        <v>0</v>
      </c>
      <c r="BO38" s="4"/>
      <c r="BP38" s="4" t="str">
        <f>IFERROR(VLOOKUP(RIGHT(BO38,LEN(BO38)-2),'cards-dc.json'!$C:$E,3,FALSE),"")</f>
        <v/>
      </c>
      <c r="BR38" s="38">
        <f t="shared" si="71"/>
        <v>0</v>
      </c>
      <c r="BS38" s="4" t="s">
        <v>3951</v>
      </c>
      <c r="BT38" s="4" t="str">
        <f>IFERROR(VLOOKUP(RIGHT(BS38,LEN(BS38)-2),'cards-dc.json'!$C:$E,3,FALSE),"")</f>
        <v/>
      </c>
      <c r="BV38" s="38">
        <f t="shared" si="72"/>
        <v>0</v>
      </c>
      <c r="BW38" s="4" t="s">
        <v>3951</v>
      </c>
      <c r="BX38" s="4" t="str">
        <f>IFERROR(VLOOKUP(RIGHT(BW38,LEN(BW38)-2),'cards-dc.json'!$C:$E,3,FALSE),"")</f>
        <v/>
      </c>
      <c r="BZ38" s="38">
        <f t="shared" si="73"/>
        <v>0</v>
      </c>
      <c r="CA38" s="4" t="s">
        <v>3951</v>
      </c>
      <c r="CB38" s="4" t="str">
        <f>IFERROR(VLOOKUP(RIGHT(CA38,LEN(CA38)-2),'cards-dc.json'!$C:$E,3,FALSE),"")</f>
        <v/>
      </c>
      <c r="CD38" s="38">
        <f t="shared" si="74"/>
        <v>1</v>
      </c>
      <c r="CE38" s="4" t="s">
        <v>8543</v>
      </c>
      <c r="CF38" s="4" t="str">
        <f>IFERROR(VLOOKUP(RIGHT(CE38,LEN(CE38)-2),'cards-dc.json'!$C:$E,3,FALSE),"")</f>
        <v>F2</v>
      </c>
      <c r="CH38" s="38">
        <f t="shared" si="75"/>
        <v>1</v>
      </c>
      <c r="CI38" s="4" t="s">
        <v>8543</v>
      </c>
      <c r="CJ38" s="4" t="str">
        <f>IFERROR(VLOOKUP(RIGHT(CI38,LEN(CI38)-2),'cards-dc.json'!$C:$E,3,FALSE),"")</f>
        <v>F2</v>
      </c>
      <c r="CL38" s="38">
        <f t="shared" si="76"/>
        <v>0</v>
      </c>
      <c r="CM38" s="4" t="s">
        <v>3951</v>
      </c>
      <c r="CN38" s="4" t="str">
        <f>IFERROR(VLOOKUP(RIGHT(CM38,LEN(CM38)-2),'cards-dc.json'!$C:$E,3,FALSE),"")</f>
        <v/>
      </c>
      <c r="CP38" s="38">
        <f t="shared" si="77"/>
        <v>0</v>
      </c>
      <c r="CQ38" s="4" t="s">
        <v>3951</v>
      </c>
      <c r="CR38" s="4" t="str">
        <f>IFERROR(VLOOKUP(RIGHT(CQ38,LEN(CQ38)-2),'cards-dc.json'!$C:$E,3,FALSE),"")</f>
        <v/>
      </c>
      <c r="CT38" s="38">
        <f t="shared" si="78"/>
        <v>0</v>
      </c>
      <c r="CU38" s="4" t="s">
        <v>3951</v>
      </c>
      <c r="CV38" s="4" t="str">
        <f>IFERROR(VLOOKUP(RIGHT(CU38,LEN(CU38)-2),'cards-dc.json'!$C:$E,3,FALSE),"")</f>
        <v/>
      </c>
      <c r="CX38" s="38">
        <f t="shared" si="79"/>
        <v>0</v>
      </c>
      <c r="CY38" s="4" t="s">
        <v>3951</v>
      </c>
      <c r="CZ38" s="4" t="str">
        <f>IFERROR(VLOOKUP(RIGHT(CY38,LEN(CY38)-2),'cards-dc.json'!$C:$E,3,FALSE),"")</f>
        <v/>
      </c>
      <c r="DB38" s="38">
        <f t="shared" si="80"/>
        <v>0</v>
      </c>
      <c r="DC38" s="4" t="s">
        <v>3951</v>
      </c>
      <c r="DD38" s="4" t="str">
        <f>IFERROR(VLOOKUP(RIGHT(DC38,LEN(DC38)-2),'cards-dc.json'!$C:$E,3,FALSE),"")</f>
        <v/>
      </c>
      <c r="DF38" s="38">
        <f t="shared" si="81"/>
        <v>2</v>
      </c>
      <c r="DG38" s="4" t="s">
        <v>8735</v>
      </c>
      <c r="DH38" s="4" t="str">
        <f>IFERROR(VLOOKUP(RIGHT(DG38,LEN(DG38)-2),'cards-dc.json'!$C:$E,3,FALSE),"")</f>
        <v>F5, CB</v>
      </c>
      <c r="DJ38" s="38">
        <f t="shared" si="82"/>
        <v>0</v>
      </c>
      <c r="DK38" s="4" t="s">
        <v>3951</v>
      </c>
      <c r="DL38" s="4" t="str">
        <f>IFERROR(VLOOKUP(RIGHT(DK38,LEN(DK38)-2),'cards-dc.json'!$C:$E,3,FALSE),"")</f>
        <v/>
      </c>
      <c r="DN38" s="38">
        <f t="shared" si="83"/>
        <v>0</v>
      </c>
      <c r="DO38" s="4"/>
      <c r="DP38" s="4" t="str">
        <f>IFERROR(VLOOKUP(RIGHT(DO38,LEN(DO38)-2),'cards-dc.json'!$C:$E,3,FALSE),"")</f>
        <v/>
      </c>
      <c r="DR38" s="38">
        <f t="shared" si="84"/>
        <v>1</v>
      </c>
      <c r="DS38" s="4" t="s">
        <v>8599</v>
      </c>
      <c r="DT38" s="4" t="str">
        <f>IFERROR(VLOOKUP(RIGHT(DS38,LEN(DS38)-2),'cards-dc.json'!$C:$E,3,FALSE),"")</f>
        <v>F1</v>
      </c>
      <c r="DV38" s="38">
        <f t="shared" si="85"/>
        <v>1</v>
      </c>
      <c r="DW38" s="4" t="s">
        <v>8548</v>
      </c>
      <c r="DX38" s="4" t="str">
        <f>IFERROR(VLOOKUP(RIGHT(DW38,LEN(DW38)-2),'cards-dc.json'!$C:$E,3,FALSE),"")</f>
        <v>U</v>
      </c>
      <c r="DZ38" s="38">
        <f t="shared" si="86"/>
        <v>0</v>
      </c>
      <c r="EA38" s="4" t="s">
        <v>3848</v>
      </c>
      <c r="EB38" s="4" t="str">
        <f>IFERROR(VLOOKUP(RIGHT(EA38,LEN(EA38)-2),'cards-dc.json'!$C:$E,3,FALSE),"")</f>
        <v/>
      </c>
      <c r="ED38" s="38">
        <f t="shared" si="87"/>
        <v>0</v>
      </c>
      <c r="EE38" s="4" t="s">
        <v>3848</v>
      </c>
      <c r="EF38" s="4" t="str">
        <f>IFERROR(VLOOKUP(RIGHT(EE38,LEN(EE38)-2),'cards-dc.json'!$C:$E,3,FALSE),"")</f>
        <v/>
      </c>
      <c r="EH38" s="38">
        <f t="shared" si="88"/>
        <v>0</v>
      </c>
      <c r="EI38" s="4"/>
      <c r="EJ38" s="4" t="str">
        <f>IFERROR(VLOOKUP(RIGHT(EI38,LEN(EI38)-2),'cards-dc.json'!$C:$E,3,FALSE),"")</f>
        <v/>
      </c>
    </row>
    <row r="39" spans="2:141" x14ac:dyDescent="0.25">
      <c r="B39" s="38">
        <f t="shared" si="54"/>
        <v>0</v>
      </c>
      <c r="C39" s="4" t="s">
        <v>3951</v>
      </c>
      <c r="D39" s="4" t="str">
        <f>IFERROR(VLOOKUP(RIGHT(C39,LEN(C39)-2),'cards-dc.json'!$C:$E,3,FALSE),"")</f>
        <v/>
      </c>
      <c r="F39" s="38">
        <f t="shared" si="55"/>
        <v>0</v>
      </c>
      <c r="G39" s="4" t="s">
        <v>3951</v>
      </c>
      <c r="H39" s="4" t="str">
        <f>IFERROR(VLOOKUP(RIGHT(G39,LEN(G39)-2),'cards-dc.json'!$C:$E,3,FALSE),"")</f>
        <v/>
      </c>
      <c r="J39" s="38">
        <f t="shared" si="56"/>
        <v>1</v>
      </c>
      <c r="K39" s="4" t="s">
        <v>8947</v>
      </c>
      <c r="L39" s="4" t="str">
        <f>IFERROR(VLOOKUP(RIGHT(K39,LEN(K39)-2),'cards-dc.json'!$C:$E,3,FALSE),"")</f>
        <v>C1</v>
      </c>
      <c r="N39" s="38">
        <f t="shared" si="57"/>
        <v>0</v>
      </c>
      <c r="O39" s="4" t="s">
        <v>3951</v>
      </c>
      <c r="P39" s="4" t="str">
        <f>IFERROR(VLOOKUP(RIGHT(O39,LEN(O39)-2),'cards-dc.json'!$C:$E,3,FALSE),"")</f>
        <v/>
      </c>
      <c r="R39" s="38">
        <f t="shared" si="58"/>
        <v>0</v>
      </c>
      <c r="S39" s="4" t="s">
        <v>3951</v>
      </c>
      <c r="T39" s="4" t="str">
        <f>IFERROR(VLOOKUP(RIGHT(S39,LEN(S39)-2),'cards-dc.json'!$C:$E,3,FALSE),"")</f>
        <v/>
      </c>
      <c r="V39" s="38">
        <f t="shared" si="59"/>
        <v>0</v>
      </c>
      <c r="W39" s="4"/>
      <c r="X39" s="4" t="str">
        <f>IFERROR(VLOOKUP(RIGHT(W39,LEN(W39)-2),'cards-dc.json'!$C:$E,3,FALSE),"")</f>
        <v/>
      </c>
      <c r="Z39" s="38">
        <f t="shared" si="60"/>
        <v>0</v>
      </c>
      <c r="AA39" s="4"/>
      <c r="AB39" s="4" t="str">
        <f>IFERROR(VLOOKUP(RIGHT(AA39,LEN(AA39)-2),'cards-dc.json'!$C:$E,3,FALSE),"")</f>
        <v/>
      </c>
      <c r="AD39" s="38">
        <f t="shared" si="61"/>
        <v>0</v>
      </c>
      <c r="AE39" s="4" t="s">
        <v>3951</v>
      </c>
      <c r="AF39" s="4" t="str">
        <f>IFERROR(VLOOKUP(RIGHT(AE39,LEN(AE39)-2),'cards-dc.json'!$C:$E,3,FALSE),"")</f>
        <v/>
      </c>
      <c r="AH39" s="38">
        <f t="shared" si="62"/>
        <v>0</v>
      </c>
      <c r="AI39" s="4" t="s">
        <v>3951</v>
      </c>
      <c r="AJ39" s="4" t="str">
        <f>IFERROR(VLOOKUP(RIGHT(AI39,LEN(AI39)-2),'cards-dc.json'!$C:$E,3,FALSE),"")</f>
        <v/>
      </c>
      <c r="AL39" s="38">
        <f t="shared" si="63"/>
        <v>0</v>
      </c>
      <c r="AM39" s="4" t="s">
        <v>3951</v>
      </c>
      <c r="AN39" s="4" t="str">
        <f>IFERROR(VLOOKUP(RIGHT(AM39,LEN(AM39)-2),'cards-dc.json'!$C:$E,3,FALSE),"")</f>
        <v/>
      </c>
      <c r="AP39" s="38">
        <f t="shared" si="64"/>
        <v>0</v>
      </c>
      <c r="AQ39" s="4" t="s">
        <v>3951</v>
      </c>
      <c r="AR39" s="4" t="str">
        <f>IFERROR(VLOOKUP(RIGHT(AQ39,LEN(AQ39)-2),'cards-dc.json'!$C:$E,3,FALSE),"")</f>
        <v/>
      </c>
      <c r="AT39" s="38">
        <f t="shared" si="65"/>
        <v>0</v>
      </c>
      <c r="AU39" s="4" t="s">
        <v>3951</v>
      </c>
      <c r="AV39" s="4" t="str">
        <f>IFERROR(VLOOKUP(RIGHT(AU39,LEN(AU39)-2),'cards-dc.json'!$C:$E,3,FALSE),"")</f>
        <v/>
      </c>
      <c r="AX39" s="38">
        <f t="shared" si="66"/>
        <v>0</v>
      </c>
      <c r="AY39" s="4" t="s">
        <v>3951</v>
      </c>
      <c r="AZ39" s="4" t="str">
        <f>IFERROR(VLOOKUP(RIGHT(AY39,LEN(AY39)-2),'cards-dc.json'!$C:$E,3,FALSE),"")</f>
        <v/>
      </c>
      <c r="BB39" s="38">
        <f t="shared" si="67"/>
        <v>0</v>
      </c>
      <c r="BC39" s="4" t="s">
        <v>3951</v>
      </c>
      <c r="BD39" s="4" t="str">
        <f>IFERROR(VLOOKUP(RIGHT(BC39,LEN(BC39)-2),'cards-dc.json'!$C:$E,3,FALSE),"")</f>
        <v/>
      </c>
      <c r="BF39" s="38">
        <f t="shared" si="68"/>
        <v>0</v>
      </c>
      <c r="BG39" s="4" t="s">
        <v>3951</v>
      </c>
      <c r="BH39" s="4" t="str">
        <f>IFERROR(VLOOKUP(RIGHT(BG39,LEN(BG39)-2),'cards-dc.json'!$C:$E,3,FALSE),"")</f>
        <v/>
      </c>
      <c r="BJ39" s="38">
        <f t="shared" si="69"/>
        <v>0</v>
      </c>
      <c r="BK39" s="4"/>
      <c r="BL39" s="4" t="str">
        <f>IFERROR(VLOOKUP(RIGHT(BK39,LEN(BK39)-2),'cards-dc.json'!$C:$E,3,FALSE),"")</f>
        <v/>
      </c>
      <c r="BN39" s="38">
        <f t="shared" si="70"/>
        <v>0</v>
      </c>
      <c r="BO39" s="4"/>
      <c r="BP39" s="4" t="str">
        <f>IFERROR(VLOOKUP(RIGHT(BO39,LEN(BO39)-2),'cards-dc.json'!$C:$E,3,FALSE),"")</f>
        <v/>
      </c>
      <c r="BR39" s="38">
        <f t="shared" si="71"/>
        <v>0</v>
      </c>
      <c r="BS39" s="4" t="s">
        <v>3951</v>
      </c>
      <c r="BT39" s="4" t="str">
        <f>IFERROR(VLOOKUP(RIGHT(BS39,LEN(BS39)-2),'cards-dc.json'!$C:$E,3,FALSE),"")</f>
        <v/>
      </c>
      <c r="BV39" s="38">
        <f t="shared" si="72"/>
        <v>0</v>
      </c>
      <c r="BW39" s="4" t="s">
        <v>3951</v>
      </c>
      <c r="BX39" s="4" t="str">
        <f>IFERROR(VLOOKUP(RIGHT(BW39,LEN(BW39)-2),'cards-dc.json'!$C:$E,3,FALSE),"")</f>
        <v/>
      </c>
      <c r="BZ39" s="38">
        <f t="shared" si="73"/>
        <v>0</v>
      </c>
      <c r="CA39" s="4" t="s">
        <v>3951</v>
      </c>
      <c r="CB39" s="4" t="str">
        <f>IFERROR(VLOOKUP(RIGHT(CA39,LEN(CA39)-2),'cards-dc.json'!$C:$E,3,FALSE),"")</f>
        <v/>
      </c>
      <c r="CD39" s="38">
        <f t="shared" si="74"/>
        <v>0</v>
      </c>
      <c r="CE39" s="4" t="s">
        <v>3951</v>
      </c>
      <c r="CF39" s="4" t="str">
        <f>IFERROR(VLOOKUP(RIGHT(CE39,LEN(CE39)-2),'cards-dc.json'!$C:$E,3,FALSE),"")</f>
        <v/>
      </c>
      <c r="CH39" s="38">
        <f t="shared" si="75"/>
        <v>1</v>
      </c>
      <c r="CI39" s="4" t="s">
        <v>3849</v>
      </c>
      <c r="CJ39" s="4" t="str">
        <f>IFERROR(VLOOKUP(RIGHT(CI39,LEN(CI39)-2),'cards-dc.json'!$C:$E,3,FALSE),"")</f>
        <v>U</v>
      </c>
      <c r="CL39" s="38">
        <f t="shared" si="76"/>
        <v>0</v>
      </c>
      <c r="CM39" s="4" t="s">
        <v>3951</v>
      </c>
      <c r="CN39" s="4" t="str">
        <f>IFERROR(VLOOKUP(RIGHT(CM39,LEN(CM39)-2),'cards-dc.json'!$C:$E,3,FALSE),"")</f>
        <v/>
      </c>
      <c r="CP39" s="38">
        <f t="shared" si="77"/>
        <v>0</v>
      </c>
      <c r="CQ39" s="4" t="s">
        <v>3951</v>
      </c>
      <c r="CR39" s="4" t="str">
        <f>IFERROR(VLOOKUP(RIGHT(CQ39,LEN(CQ39)-2),'cards-dc.json'!$C:$E,3,FALSE),"")</f>
        <v/>
      </c>
      <c r="CT39" s="38">
        <f t="shared" si="78"/>
        <v>0</v>
      </c>
      <c r="CU39" s="4" t="s">
        <v>3951</v>
      </c>
      <c r="CV39" s="4" t="str">
        <f>IFERROR(VLOOKUP(RIGHT(CU39,LEN(CU39)-2),'cards-dc.json'!$C:$E,3,FALSE),"")</f>
        <v/>
      </c>
      <c r="CX39" s="38">
        <f t="shared" si="79"/>
        <v>0</v>
      </c>
      <c r="CY39" s="4" t="s">
        <v>3951</v>
      </c>
      <c r="CZ39" s="4" t="str">
        <f>IFERROR(VLOOKUP(RIGHT(CY39,LEN(CY39)-2),'cards-dc.json'!$C:$E,3,FALSE),"")</f>
        <v/>
      </c>
      <c r="DB39" s="38">
        <f t="shared" si="80"/>
        <v>0</v>
      </c>
      <c r="DC39" s="4" t="s">
        <v>3951</v>
      </c>
      <c r="DD39" s="4" t="str">
        <f>IFERROR(VLOOKUP(RIGHT(DC39,LEN(DC39)-2),'cards-dc.json'!$C:$E,3,FALSE),"")</f>
        <v/>
      </c>
      <c r="DF39" s="38">
        <f t="shared" si="81"/>
        <v>3</v>
      </c>
      <c r="DG39" s="4" t="s">
        <v>8723</v>
      </c>
      <c r="DH39" s="4" t="str">
        <f>IFERROR(VLOOKUP(RIGHT(DG39,LEN(DG39)-2),'cards-dc.json'!$C:$E,3,FALSE),"")</f>
        <v>CB, CS1</v>
      </c>
      <c r="DJ39" s="38">
        <f t="shared" si="82"/>
        <v>0</v>
      </c>
      <c r="DK39" s="4" t="s">
        <v>3951</v>
      </c>
      <c r="DL39" s="4" t="str">
        <f>IFERROR(VLOOKUP(RIGHT(DK39,LEN(DK39)-2),'cards-dc.json'!$C:$E,3,FALSE),"")</f>
        <v/>
      </c>
      <c r="DN39" s="38">
        <f t="shared" si="83"/>
        <v>0</v>
      </c>
      <c r="DO39" s="4"/>
      <c r="DP39" s="4" t="str">
        <f>IFERROR(VLOOKUP(RIGHT(DO39,LEN(DO39)-2),'cards-dc.json'!$C:$E,3,FALSE),"")</f>
        <v/>
      </c>
      <c r="DR39" s="38">
        <f t="shared" si="84"/>
        <v>0</v>
      </c>
      <c r="DS39" s="4"/>
      <c r="DT39" s="4" t="str">
        <f>IFERROR(VLOOKUP(RIGHT(DS39,LEN(DS39)-2),'cards-dc.json'!$C:$E,3,FALSE),"")</f>
        <v/>
      </c>
      <c r="DV39" s="38">
        <f t="shared" si="85"/>
        <v>1</v>
      </c>
      <c r="DW39" s="4" t="s">
        <v>8549</v>
      </c>
      <c r="DX39" s="4" t="str">
        <f>IFERROR(VLOOKUP(RIGHT(DW39,LEN(DW39)-2),'cards-dc.json'!$C:$E,3,FALSE),"")</f>
        <v>R</v>
      </c>
      <c r="DZ39" s="38">
        <f t="shared" si="86"/>
        <v>0</v>
      </c>
      <c r="EA39" s="4" t="s">
        <v>3848</v>
      </c>
      <c r="EB39" s="4" t="str">
        <f>IFERROR(VLOOKUP(RIGHT(EA39,LEN(EA39)-2),'cards-dc.json'!$C:$E,3,FALSE),"")</f>
        <v/>
      </c>
      <c r="ED39" s="38">
        <f t="shared" si="87"/>
        <v>0</v>
      </c>
      <c r="EE39" s="4" t="s">
        <v>3848</v>
      </c>
      <c r="EF39" s="4" t="str">
        <f>IFERROR(VLOOKUP(RIGHT(EE39,LEN(EE39)-2),'cards-dc.json'!$C:$E,3,FALSE),"")</f>
        <v/>
      </c>
      <c r="EH39" s="38">
        <f t="shared" si="88"/>
        <v>0</v>
      </c>
      <c r="EI39" s="4"/>
      <c r="EJ39" s="4" t="str">
        <f>IFERROR(VLOOKUP(RIGHT(EI39,LEN(EI39)-2),'cards-dc.json'!$C:$E,3,FALSE),"")</f>
        <v/>
      </c>
    </row>
    <row r="40" spans="2:141" x14ac:dyDescent="0.25">
      <c r="B40" s="38">
        <f t="shared" si="54"/>
        <v>0</v>
      </c>
      <c r="C40" s="4" t="s">
        <v>3951</v>
      </c>
      <c r="D40" s="4" t="str">
        <f>IFERROR(VLOOKUP(RIGHT(C40,LEN(C40)-2),'cards-dc.json'!$C:$E,3,FALSE),"")</f>
        <v/>
      </c>
      <c r="F40" s="38">
        <f t="shared" si="55"/>
        <v>0</v>
      </c>
      <c r="G40" s="4" t="s">
        <v>3951</v>
      </c>
      <c r="H40" s="4" t="str">
        <f>IFERROR(VLOOKUP(RIGHT(G40,LEN(G40)-2),'cards-dc.json'!$C:$E,3,FALSE),"")</f>
        <v/>
      </c>
      <c r="J40" s="38">
        <f t="shared" si="56"/>
        <v>1</v>
      </c>
      <c r="K40" s="4" t="s">
        <v>8948</v>
      </c>
      <c r="L40" s="4" t="str">
        <f>IFERROR(VLOOKUP(RIGHT(K40,LEN(K40)-2),'cards-dc.json'!$C:$E,3,FALSE),"")</f>
        <v>U2</v>
      </c>
      <c r="N40" s="38">
        <f t="shared" si="57"/>
        <v>0</v>
      </c>
      <c r="O40" s="4" t="s">
        <v>3951</v>
      </c>
      <c r="P40" s="4" t="str">
        <f>IFERROR(VLOOKUP(RIGHT(O40,LEN(O40)-2),'cards-dc.json'!$C:$E,3,FALSE),"")</f>
        <v/>
      </c>
      <c r="R40" s="38">
        <f t="shared" si="58"/>
        <v>0</v>
      </c>
      <c r="S40" s="4" t="s">
        <v>3951</v>
      </c>
      <c r="T40" s="4" t="str">
        <f>IFERROR(VLOOKUP(RIGHT(S40,LEN(S40)-2),'cards-dc.json'!$C:$E,3,FALSE),"")</f>
        <v/>
      </c>
      <c r="V40" s="38">
        <f t="shared" si="59"/>
        <v>0</v>
      </c>
      <c r="W40" s="4"/>
      <c r="X40" s="4" t="str">
        <f>IFERROR(VLOOKUP(RIGHT(W40,LEN(W40)-2),'cards-dc.json'!$C:$E,3,FALSE),"")</f>
        <v/>
      </c>
      <c r="Z40" s="38">
        <f t="shared" si="60"/>
        <v>0</v>
      </c>
      <c r="AA40" s="4"/>
      <c r="AB40" s="4" t="str">
        <f>IFERROR(VLOOKUP(RIGHT(AA40,LEN(AA40)-2),'cards-dc.json'!$C:$E,3,FALSE),"")</f>
        <v/>
      </c>
      <c r="AD40" s="38">
        <f t="shared" si="61"/>
        <v>0</v>
      </c>
      <c r="AE40" s="4" t="s">
        <v>3951</v>
      </c>
      <c r="AF40" s="4" t="str">
        <f>IFERROR(VLOOKUP(RIGHT(AE40,LEN(AE40)-2),'cards-dc.json'!$C:$E,3,FALSE),"")</f>
        <v/>
      </c>
      <c r="AH40" s="38">
        <f t="shared" si="62"/>
        <v>0</v>
      </c>
      <c r="AI40" s="4" t="s">
        <v>3951</v>
      </c>
      <c r="AJ40" s="4" t="str">
        <f>IFERROR(VLOOKUP(RIGHT(AI40,LEN(AI40)-2),'cards-dc.json'!$C:$E,3,FALSE),"")</f>
        <v/>
      </c>
      <c r="AL40" s="38">
        <f t="shared" si="63"/>
        <v>0</v>
      </c>
      <c r="AM40" s="4" t="s">
        <v>3951</v>
      </c>
      <c r="AN40" s="4" t="str">
        <f>IFERROR(VLOOKUP(RIGHT(AM40,LEN(AM40)-2),'cards-dc.json'!$C:$E,3,FALSE),"")</f>
        <v/>
      </c>
      <c r="AP40" s="38">
        <f t="shared" si="64"/>
        <v>0</v>
      </c>
      <c r="AQ40" s="4" t="s">
        <v>3951</v>
      </c>
      <c r="AR40" s="4" t="str">
        <f>IFERROR(VLOOKUP(RIGHT(AQ40,LEN(AQ40)-2),'cards-dc.json'!$C:$E,3,FALSE),"")</f>
        <v/>
      </c>
      <c r="AT40" s="38">
        <f t="shared" si="65"/>
        <v>0</v>
      </c>
      <c r="AU40" s="4" t="s">
        <v>3951</v>
      </c>
      <c r="AV40" s="4" t="str">
        <f>IFERROR(VLOOKUP(RIGHT(AU40,LEN(AU40)-2),'cards-dc.json'!$C:$E,3,FALSE),"")</f>
        <v/>
      </c>
      <c r="AX40" s="38">
        <f t="shared" si="66"/>
        <v>0</v>
      </c>
      <c r="AY40" s="4" t="s">
        <v>3951</v>
      </c>
      <c r="AZ40" s="4" t="str">
        <f>IFERROR(VLOOKUP(RIGHT(AY40,LEN(AY40)-2),'cards-dc.json'!$C:$E,3,FALSE),"")</f>
        <v/>
      </c>
      <c r="BB40" s="38">
        <f t="shared" si="67"/>
        <v>0</v>
      </c>
      <c r="BC40" s="4" t="s">
        <v>3951</v>
      </c>
      <c r="BD40" s="4" t="str">
        <f>IFERROR(VLOOKUP(RIGHT(BC40,LEN(BC40)-2),'cards-dc.json'!$C:$E,3,FALSE),"")</f>
        <v/>
      </c>
      <c r="BF40" s="38">
        <f t="shared" si="68"/>
        <v>0</v>
      </c>
      <c r="BG40" s="4" t="s">
        <v>3951</v>
      </c>
      <c r="BH40" s="4" t="str">
        <f>IFERROR(VLOOKUP(RIGHT(BG40,LEN(BG40)-2),'cards-dc.json'!$C:$E,3,FALSE),"")</f>
        <v/>
      </c>
      <c r="BJ40" s="38">
        <f t="shared" si="69"/>
        <v>0</v>
      </c>
      <c r="BK40" s="4"/>
      <c r="BL40" s="4" t="str">
        <f>IFERROR(VLOOKUP(RIGHT(BK40,LEN(BK40)-2),'cards-dc.json'!$C:$E,3,FALSE),"")</f>
        <v/>
      </c>
      <c r="BN40" s="38">
        <f t="shared" si="70"/>
        <v>0</v>
      </c>
      <c r="BO40" s="4"/>
      <c r="BP40" s="4" t="str">
        <f>IFERROR(VLOOKUP(RIGHT(BO40,LEN(BO40)-2),'cards-dc.json'!$C:$E,3,FALSE),"")</f>
        <v/>
      </c>
      <c r="BR40" s="38">
        <f t="shared" si="71"/>
        <v>0</v>
      </c>
      <c r="BS40" s="4" t="s">
        <v>3951</v>
      </c>
      <c r="BT40" s="4" t="str">
        <f>IFERROR(VLOOKUP(RIGHT(BS40,LEN(BS40)-2),'cards-dc.json'!$C:$E,3,FALSE),"")</f>
        <v/>
      </c>
      <c r="BV40" s="38">
        <f t="shared" si="72"/>
        <v>0</v>
      </c>
      <c r="BW40" s="4" t="s">
        <v>3951</v>
      </c>
      <c r="BX40" s="4" t="str">
        <f>IFERROR(VLOOKUP(RIGHT(BW40,LEN(BW40)-2),'cards-dc.json'!$C:$E,3,FALSE),"")</f>
        <v/>
      </c>
      <c r="BZ40" s="38">
        <f t="shared" si="73"/>
        <v>0</v>
      </c>
      <c r="CA40" s="4" t="s">
        <v>3951</v>
      </c>
      <c r="CB40" s="4" t="str">
        <f>IFERROR(VLOOKUP(RIGHT(CA40,LEN(CA40)-2),'cards-dc.json'!$C:$E,3,FALSE),"")</f>
        <v/>
      </c>
      <c r="CD40" s="38">
        <f t="shared" si="74"/>
        <v>0</v>
      </c>
      <c r="CE40" s="4" t="s">
        <v>3951</v>
      </c>
      <c r="CF40" s="4" t="str">
        <f>IFERROR(VLOOKUP(RIGHT(CE40,LEN(CE40)-2),'cards-dc.json'!$C:$E,3,FALSE),"")</f>
        <v/>
      </c>
      <c r="CH40" s="38">
        <f t="shared" si="75"/>
        <v>1</v>
      </c>
      <c r="CI40" s="4" t="s">
        <v>3996</v>
      </c>
      <c r="CJ40" s="4" t="str">
        <f>IFERROR(VLOOKUP(RIGHT(CI40,LEN(CI40)-2),'cards-dc.json'!$C:$E,3,FALSE),"")</f>
        <v>F1</v>
      </c>
      <c r="CL40" s="38">
        <f t="shared" si="76"/>
        <v>0</v>
      </c>
      <c r="CM40" s="4" t="s">
        <v>3951</v>
      </c>
      <c r="CN40" s="4" t="str">
        <f>IFERROR(VLOOKUP(RIGHT(CM40,LEN(CM40)-2),'cards-dc.json'!$C:$E,3,FALSE),"")</f>
        <v/>
      </c>
      <c r="CP40" s="38">
        <f t="shared" si="77"/>
        <v>0</v>
      </c>
      <c r="CQ40" s="4" t="s">
        <v>3951</v>
      </c>
      <c r="CR40" s="4" t="str">
        <f>IFERROR(VLOOKUP(RIGHT(CQ40,LEN(CQ40)-2),'cards-dc.json'!$C:$E,3,FALSE),"")</f>
        <v/>
      </c>
      <c r="CT40" s="38">
        <f t="shared" si="78"/>
        <v>0</v>
      </c>
      <c r="CU40" s="4" t="s">
        <v>3951</v>
      </c>
      <c r="CV40" s="4" t="str">
        <f>IFERROR(VLOOKUP(RIGHT(CU40,LEN(CU40)-2),'cards-dc.json'!$C:$E,3,FALSE),"")</f>
        <v/>
      </c>
      <c r="CX40" s="38">
        <f t="shared" si="79"/>
        <v>0</v>
      </c>
      <c r="CY40" s="4" t="s">
        <v>3951</v>
      </c>
      <c r="CZ40" s="4" t="str">
        <f>IFERROR(VLOOKUP(RIGHT(CY40,LEN(CY40)-2),'cards-dc.json'!$C:$E,3,FALSE),"")</f>
        <v/>
      </c>
      <c r="DB40" s="38">
        <f t="shared" si="80"/>
        <v>0</v>
      </c>
      <c r="DC40" s="4" t="s">
        <v>3951</v>
      </c>
      <c r="DD40" s="4" t="str">
        <f>IFERROR(VLOOKUP(RIGHT(DC40,LEN(DC40)-2),'cards-dc.json'!$C:$E,3,FALSE),"")</f>
        <v/>
      </c>
      <c r="DF40" s="38">
        <f t="shared" si="81"/>
        <v>0</v>
      </c>
      <c r="DG40" s="4" t="s">
        <v>3951</v>
      </c>
      <c r="DH40" s="4" t="str">
        <f>IFERROR(VLOOKUP(RIGHT(DG40,LEN(DG40)-2),'cards-dc.json'!$C:$E,3,FALSE),"")</f>
        <v/>
      </c>
      <c r="DJ40" s="38">
        <f t="shared" si="82"/>
        <v>0</v>
      </c>
      <c r="DK40" s="4" t="s">
        <v>3951</v>
      </c>
      <c r="DL40" s="4" t="str">
        <f>IFERROR(VLOOKUP(RIGHT(DK40,LEN(DK40)-2),'cards-dc.json'!$C:$E,3,FALSE),"")</f>
        <v/>
      </c>
      <c r="DN40" s="38">
        <f t="shared" si="83"/>
        <v>0</v>
      </c>
      <c r="DO40" s="4"/>
      <c r="DP40" s="4" t="str">
        <f>IFERROR(VLOOKUP(RIGHT(DO40,LEN(DO40)-2),'cards-dc.json'!$C:$E,3,FALSE),"")</f>
        <v/>
      </c>
      <c r="DR40" s="38">
        <f t="shared" si="84"/>
        <v>0</v>
      </c>
      <c r="DS40" s="4"/>
      <c r="DT40" s="4" t="str">
        <f>IFERROR(VLOOKUP(RIGHT(DS40,LEN(DS40)-2),'cards-dc.json'!$C:$E,3,FALSE),"")</f>
        <v/>
      </c>
      <c r="DV40" s="38">
        <f t="shared" si="85"/>
        <v>0</v>
      </c>
      <c r="DW40" s="4"/>
      <c r="DX40" s="4" t="str">
        <f>IFERROR(VLOOKUP(RIGHT(DW40,LEN(DW40)-2),'cards-dc.json'!$C:$E,3,FALSE),"")</f>
        <v/>
      </c>
      <c r="DZ40" s="38">
        <f t="shared" si="86"/>
        <v>0</v>
      </c>
      <c r="EA40" s="4" t="s">
        <v>3848</v>
      </c>
      <c r="EB40" s="4" t="str">
        <f>IFERROR(VLOOKUP(RIGHT(EA40,LEN(EA40)-2),'cards-dc.json'!$C:$E,3,FALSE),"")</f>
        <v/>
      </c>
      <c r="ED40" s="38">
        <f t="shared" si="87"/>
        <v>0</v>
      </c>
      <c r="EE40" s="4" t="s">
        <v>3848</v>
      </c>
      <c r="EF40" s="4" t="str">
        <f>IFERROR(VLOOKUP(RIGHT(EE40,LEN(EE40)-2),'cards-dc.json'!$C:$E,3,FALSE),"")</f>
        <v/>
      </c>
      <c r="EH40" s="38">
        <f t="shared" si="88"/>
        <v>0</v>
      </c>
      <c r="EI40" s="4"/>
      <c r="EJ40" s="4" t="str">
        <f>IFERROR(VLOOKUP(RIGHT(EI40,LEN(EI40)-2),'cards-dc.json'!$C:$E,3,FALSE),"")</f>
        <v/>
      </c>
    </row>
    <row r="41" spans="2:141" x14ac:dyDescent="0.25">
      <c r="B41" s="38">
        <f t="shared" si="54"/>
        <v>0</v>
      </c>
      <c r="C41" s="4" t="s">
        <v>3951</v>
      </c>
      <c r="D41" s="4" t="str">
        <f>IFERROR(VLOOKUP(RIGHT(C41,LEN(C41)-2),'cards-dc.json'!$C:$E,3,FALSE),"")</f>
        <v/>
      </c>
      <c r="F41" s="38">
        <f t="shared" si="55"/>
        <v>0</v>
      </c>
      <c r="G41" s="4" t="s">
        <v>3951</v>
      </c>
      <c r="H41" s="4" t="str">
        <f>IFERROR(VLOOKUP(RIGHT(G41,LEN(G41)-2),'cards-dc.json'!$C:$E,3,FALSE),"")</f>
        <v/>
      </c>
      <c r="J41" s="38">
        <f t="shared" si="56"/>
        <v>1</v>
      </c>
      <c r="K41" s="4" t="s">
        <v>8949</v>
      </c>
      <c r="L41" s="4" t="str">
        <f>IFERROR(VLOOKUP(RIGHT(K41,LEN(K41)-2),'cards-dc.json'!$C:$E,3,FALSE),"")</f>
        <v>R</v>
      </c>
      <c r="N41" s="38">
        <f t="shared" si="57"/>
        <v>0</v>
      </c>
      <c r="O41" s="4" t="s">
        <v>3951</v>
      </c>
      <c r="P41" s="4" t="str">
        <f>IFERROR(VLOOKUP(RIGHT(O41,LEN(O41)-2),'cards-dc.json'!$C:$E,3,FALSE),"")</f>
        <v/>
      </c>
      <c r="R41" s="38">
        <f t="shared" si="58"/>
        <v>0</v>
      </c>
      <c r="S41" s="4" t="s">
        <v>3951</v>
      </c>
      <c r="T41" s="4" t="str">
        <f>IFERROR(VLOOKUP(RIGHT(S41,LEN(S41)-2),'cards-dc.json'!$C:$E,3,FALSE),"")</f>
        <v/>
      </c>
      <c r="V41" s="38">
        <f t="shared" si="59"/>
        <v>0</v>
      </c>
      <c r="W41" s="4"/>
      <c r="X41" s="4" t="str">
        <f>IFERROR(VLOOKUP(RIGHT(W41,LEN(W41)-2),'cards-dc.json'!$C:$E,3,FALSE),"")</f>
        <v/>
      </c>
      <c r="Z41" s="38">
        <f t="shared" si="60"/>
        <v>0</v>
      </c>
      <c r="AA41" s="4"/>
      <c r="AB41" s="4" t="str">
        <f>IFERROR(VLOOKUP(RIGHT(AA41,LEN(AA41)-2),'cards-dc.json'!$C:$E,3,FALSE),"")</f>
        <v/>
      </c>
      <c r="AD41" s="38">
        <f t="shared" si="61"/>
        <v>0</v>
      </c>
      <c r="AE41" s="4" t="s">
        <v>3951</v>
      </c>
      <c r="AF41" s="4" t="str">
        <f>IFERROR(VLOOKUP(RIGHT(AE41,LEN(AE41)-2),'cards-dc.json'!$C:$E,3,FALSE),"")</f>
        <v/>
      </c>
      <c r="AH41" s="38">
        <f t="shared" si="62"/>
        <v>0</v>
      </c>
      <c r="AI41" s="4" t="s">
        <v>3951</v>
      </c>
      <c r="AJ41" s="4" t="str">
        <f>IFERROR(VLOOKUP(RIGHT(AI41,LEN(AI41)-2),'cards-dc.json'!$C:$E,3,FALSE),"")</f>
        <v/>
      </c>
      <c r="AL41" s="38">
        <f t="shared" si="63"/>
        <v>0</v>
      </c>
      <c r="AM41" s="4" t="s">
        <v>3951</v>
      </c>
      <c r="AN41" s="4" t="str">
        <f>IFERROR(VLOOKUP(RIGHT(AM41,LEN(AM41)-2),'cards-dc.json'!$C:$E,3,FALSE),"")</f>
        <v/>
      </c>
      <c r="AP41" s="38">
        <f t="shared" si="64"/>
        <v>0</v>
      </c>
      <c r="AQ41" s="4" t="s">
        <v>3951</v>
      </c>
      <c r="AR41" s="4" t="str">
        <f>IFERROR(VLOOKUP(RIGHT(AQ41,LEN(AQ41)-2),'cards-dc.json'!$C:$E,3,FALSE),"")</f>
        <v/>
      </c>
      <c r="AT41" s="38">
        <f t="shared" si="65"/>
        <v>0</v>
      </c>
      <c r="AU41" s="4" t="s">
        <v>3951</v>
      </c>
      <c r="AV41" s="4" t="str">
        <f>IFERROR(VLOOKUP(RIGHT(AU41,LEN(AU41)-2),'cards-dc.json'!$C:$E,3,FALSE),"")</f>
        <v/>
      </c>
      <c r="AX41" s="38">
        <f t="shared" si="66"/>
        <v>0</v>
      </c>
      <c r="AY41" s="4" t="s">
        <v>3951</v>
      </c>
      <c r="AZ41" s="4" t="str">
        <f>IFERROR(VLOOKUP(RIGHT(AY41,LEN(AY41)-2),'cards-dc.json'!$C:$E,3,FALSE),"")</f>
        <v/>
      </c>
      <c r="BB41" s="38">
        <f t="shared" si="67"/>
        <v>0</v>
      </c>
      <c r="BC41" s="4" t="s">
        <v>3951</v>
      </c>
      <c r="BD41" s="4" t="str">
        <f>IFERROR(VLOOKUP(RIGHT(BC41,LEN(BC41)-2),'cards-dc.json'!$C:$E,3,FALSE),"")</f>
        <v/>
      </c>
      <c r="BF41" s="38">
        <f t="shared" si="68"/>
        <v>0</v>
      </c>
      <c r="BG41" s="4" t="s">
        <v>3951</v>
      </c>
      <c r="BH41" s="4" t="str">
        <f>IFERROR(VLOOKUP(RIGHT(BG41,LEN(BG41)-2),'cards-dc.json'!$C:$E,3,FALSE),"")</f>
        <v/>
      </c>
      <c r="BJ41" s="38">
        <f t="shared" si="69"/>
        <v>0</v>
      </c>
      <c r="BK41" s="4"/>
      <c r="BL41" s="4" t="str">
        <f>IFERROR(VLOOKUP(RIGHT(BK41,LEN(BK41)-2),'cards-dc.json'!$C:$E,3,FALSE),"")</f>
        <v/>
      </c>
      <c r="BN41" s="38">
        <f t="shared" si="70"/>
        <v>0</v>
      </c>
      <c r="BO41" s="4"/>
      <c r="BP41" s="4" t="str">
        <f>IFERROR(VLOOKUP(RIGHT(BO41,LEN(BO41)-2),'cards-dc.json'!$C:$E,3,FALSE),"")</f>
        <v/>
      </c>
      <c r="BR41" s="38">
        <f t="shared" si="71"/>
        <v>0</v>
      </c>
      <c r="BS41" s="4" t="s">
        <v>3951</v>
      </c>
      <c r="BT41" s="4" t="str">
        <f>IFERROR(VLOOKUP(RIGHT(BS41,LEN(BS41)-2),'cards-dc.json'!$C:$E,3,FALSE),"")</f>
        <v/>
      </c>
      <c r="BV41" s="38">
        <f t="shared" si="72"/>
        <v>0</v>
      </c>
      <c r="BW41" s="4" t="s">
        <v>3951</v>
      </c>
      <c r="BX41" s="4" t="str">
        <f>IFERROR(VLOOKUP(RIGHT(BW41,LEN(BW41)-2),'cards-dc.json'!$C:$E,3,FALSE),"")</f>
        <v/>
      </c>
      <c r="BZ41" s="38">
        <f t="shared" si="73"/>
        <v>0</v>
      </c>
      <c r="CA41" s="4" t="s">
        <v>3951</v>
      </c>
      <c r="CB41" s="4" t="str">
        <f>IFERROR(VLOOKUP(RIGHT(CA41,LEN(CA41)-2),'cards-dc.json'!$C:$E,3,FALSE),"")</f>
        <v/>
      </c>
      <c r="CD41" s="38">
        <f t="shared" si="74"/>
        <v>0</v>
      </c>
      <c r="CE41" s="4" t="s">
        <v>3951</v>
      </c>
      <c r="CF41" s="4" t="str">
        <f>IFERROR(VLOOKUP(RIGHT(CE41,LEN(CE41)-2),'cards-dc.json'!$C:$E,3,FALSE),"")</f>
        <v/>
      </c>
      <c r="CH41" s="38">
        <f t="shared" si="75"/>
        <v>0</v>
      </c>
      <c r="CI41" s="4" t="s">
        <v>3951</v>
      </c>
      <c r="CJ41" s="4" t="str">
        <f>IFERROR(VLOOKUP(RIGHT(CI41,LEN(CI41)-2),'cards-dc.json'!$C:$E,3,FALSE),"")</f>
        <v/>
      </c>
      <c r="CL41" s="38">
        <f t="shared" si="76"/>
        <v>0</v>
      </c>
      <c r="CM41" s="4" t="s">
        <v>3951</v>
      </c>
      <c r="CN41" s="4" t="str">
        <f>IFERROR(VLOOKUP(RIGHT(CM41,LEN(CM41)-2),'cards-dc.json'!$C:$E,3,FALSE),"")</f>
        <v/>
      </c>
      <c r="CP41" s="38">
        <f t="shared" si="77"/>
        <v>0</v>
      </c>
      <c r="CQ41" s="4" t="s">
        <v>3951</v>
      </c>
      <c r="CR41" s="4" t="str">
        <f>IFERROR(VLOOKUP(RIGHT(CQ41,LEN(CQ41)-2),'cards-dc.json'!$C:$E,3,FALSE),"")</f>
        <v/>
      </c>
      <c r="CT41" s="38">
        <f t="shared" si="78"/>
        <v>0</v>
      </c>
      <c r="CU41" s="4" t="s">
        <v>3951</v>
      </c>
      <c r="CV41" s="4" t="str">
        <f>IFERROR(VLOOKUP(RIGHT(CU41,LEN(CU41)-2),'cards-dc.json'!$C:$E,3,FALSE),"")</f>
        <v/>
      </c>
      <c r="CX41" s="38">
        <f t="shared" si="79"/>
        <v>0</v>
      </c>
      <c r="CY41" s="4" t="s">
        <v>3951</v>
      </c>
      <c r="CZ41" s="4" t="str">
        <f>IFERROR(VLOOKUP(RIGHT(CY41,LEN(CY41)-2),'cards-dc.json'!$C:$E,3,FALSE),"")</f>
        <v/>
      </c>
      <c r="DB41" s="38">
        <f t="shared" si="80"/>
        <v>0</v>
      </c>
      <c r="DC41" s="4" t="s">
        <v>3951</v>
      </c>
      <c r="DD41" s="4" t="str">
        <f>IFERROR(VLOOKUP(RIGHT(DC41,LEN(DC41)-2),'cards-dc.json'!$C:$E,3,FALSE),"")</f>
        <v/>
      </c>
      <c r="DF41" s="38">
        <f t="shared" si="81"/>
        <v>0</v>
      </c>
      <c r="DG41" s="4" t="s">
        <v>3951</v>
      </c>
      <c r="DH41" s="4" t="str">
        <f>IFERROR(VLOOKUP(RIGHT(DG41,LEN(DG41)-2),'cards-dc.json'!$C:$E,3,FALSE),"")</f>
        <v/>
      </c>
      <c r="DJ41" s="38">
        <f t="shared" si="82"/>
        <v>0</v>
      </c>
      <c r="DK41" s="4" t="s">
        <v>3951</v>
      </c>
      <c r="DL41" s="4" t="str">
        <f>IFERROR(VLOOKUP(RIGHT(DK41,LEN(DK41)-2),'cards-dc.json'!$C:$E,3,FALSE),"")</f>
        <v/>
      </c>
      <c r="DN41" s="38">
        <f t="shared" si="83"/>
        <v>0</v>
      </c>
      <c r="DO41" s="4"/>
      <c r="DP41" s="4" t="str">
        <f>IFERROR(VLOOKUP(RIGHT(DO41,LEN(DO41)-2),'cards-dc.json'!$C:$E,3,FALSE),"")</f>
        <v/>
      </c>
      <c r="DR41" s="38">
        <f t="shared" si="84"/>
        <v>0</v>
      </c>
      <c r="DS41" s="4"/>
      <c r="DT41" s="4" t="str">
        <f>IFERROR(VLOOKUP(RIGHT(DS41,LEN(DS41)-2),'cards-dc.json'!$C:$E,3,FALSE),"")</f>
        <v/>
      </c>
      <c r="DV41" s="38">
        <f t="shared" si="85"/>
        <v>0</v>
      </c>
      <c r="DW41" s="4"/>
      <c r="DX41" s="4" t="str">
        <f>IFERROR(VLOOKUP(RIGHT(DW41,LEN(DW41)-2),'cards-dc.json'!$C:$E,3,FALSE),"")</f>
        <v/>
      </c>
      <c r="DZ41" s="38">
        <f t="shared" si="86"/>
        <v>0</v>
      </c>
      <c r="EA41" s="4" t="s">
        <v>3848</v>
      </c>
      <c r="EB41" s="4" t="str">
        <f>IFERROR(VLOOKUP(RIGHT(EA41,LEN(EA41)-2),'cards-dc.json'!$C:$E,3,FALSE),"")</f>
        <v/>
      </c>
      <c r="ED41" s="38">
        <f t="shared" si="87"/>
        <v>0</v>
      </c>
      <c r="EE41" s="4" t="s">
        <v>3848</v>
      </c>
      <c r="EF41" s="4" t="str">
        <f>IFERROR(VLOOKUP(RIGHT(EE41,LEN(EE41)-2),'cards-dc.json'!$C:$E,3,FALSE),"")</f>
        <v/>
      </c>
      <c r="EH41" s="38">
        <f t="shared" si="88"/>
        <v>0</v>
      </c>
      <c r="EI41" s="4"/>
      <c r="EJ41" s="4" t="str">
        <f>IFERROR(VLOOKUP(RIGHT(EI41,LEN(EI41)-2),'cards-dc.json'!$C:$E,3,FALSE),"")</f>
        <v/>
      </c>
    </row>
    <row r="42" spans="2:141" x14ac:dyDescent="0.25">
      <c r="B42" s="38">
        <f t="shared" si="54"/>
        <v>0</v>
      </c>
      <c r="C42" s="4" t="s">
        <v>3951</v>
      </c>
      <c r="D42" s="4" t="str">
        <f>IFERROR(VLOOKUP(RIGHT(C42,LEN(C42)-2),'cards-dc.json'!$C:$E,3,FALSE),"")</f>
        <v/>
      </c>
      <c r="F42" s="38">
        <f t="shared" si="55"/>
        <v>0</v>
      </c>
      <c r="G42" s="4" t="s">
        <v>3951</v>
      </c>
      <c r="H42" s="4" t="str">
        <f>IFERROR(VLOOKUP(RIGHT(G42,LEN(G42)-2),'cards-dc.json'!$C:$E,3,FALSE),"")</f>
        <v/>
      </c>
      <c r="J42" s="38">
        <f t="shared" si="56"/>
        <v>1</v>
      </c>
      <c r="K42" s="4" t="s">
        <v>8950</v>
      </c>
      <c r="L42" s="4" t="str">
        <f>IFERROR(VLOOKUP(RIGHT(K42,LEN(K42)-2),'cards-dc.json'!$C:$E,3,FALSE),"")</f>
        <v>U</v>
      </c>
      <c r="N42" s="38">
        <f t="shared" si="57"/>
        <v>0</v>
      </c>
      <c r="O42" s="4" t="s">
        <v>3951</v>
      </c>
      <c r="P42" s="4" t="str">
        <f>IFERROR(VLOOKUP(RIGHT(O42,LEN(O42)-2),'cards-dc.json'!$C:$E,3,FALSE),"")</f>
        <v/>
      </c>
      <c r="R42" s="38">
        <f t="shared" si="58"/>
        <v>0</v>
      </c>
      <c r="S42" s="4" t="s">
        <v>3951</v>
      </c>
      <c r="T42" s="4" t="str">
        <f>IFERROR(VLOOKUP(RIGHT(S42,LEN(S42)-2),'cards-dc.json'!$C:$E,3,FALSE),"")</f>
        <v/>
      </c>
      <c r="V42" s="38">
        <f t="shared" si="59"/>
        <v>0</v>
      </c>
      <c r="W42" s="4"/>
      <c r="X42" s="4" t="str">
        <f>IFERROR(VLOOKUP(RIGHT(W42,LEN(W42)-2),'cards-dc.json'!$C:$E,3,FALSE),"")</f>
        <v/>
      </c>
      <c r="Z42" s="38">
        <f t="shared" si="60"/>
        <v>0</v>
      </c>
      <c r="AA42" s="4"/>
      <c r="AB42" s="4" t="str">
        <f>IFERROR(VLOOKUP(RIGHT(AA42,LEN(AA42)-2),'cards-dc.json'!$C:$E,3,FALSE),"")</f>
        <v/>
      </c>
      <c r="AD42" s="38">
        <f t="shared" si="61"/>
        <v>0</v>
      </c>
      <c r="AE42" s="4" t="s">
        <v>3951</v>
      </c>
      <c r="AF42" s="4" t="str">
        <f>IFERROR(VLOOKUP(RIGHT(AE42,LEN(AE42)-2),'cards-dc.json'!$C:$E,3,FALSE),"")</f>
        <v/>
      </c>
      <c r="AH42" s="38">
        <f t="shared" si="62"/>
        <v>0</v>
      </c>
      <c r="AI42" s="4" t="s">
        <v>3951</v>
      </c>
      <c r="AJ42" s="4" t="str">
        <f>IFERROR(VLOOKUP(RIGHT(AI42,LEN(AI42)-2),'cards-dc.json'!$C:$E,3,FALSE),"")</f>
        <v/>
      </c>
      <c r="AL42" s="38">
        <f t="shared" si="63"/>
        <v>0</v>
      </c>
      <c r="AM42" s="4" t="s">
        <v>3951</v>
      </c>
      <c r="AN42" s="4" t="str">
        <f>IFERROR(VLOOKUP(RIGHT(AM42,LEN(AM42)-2),'cards-dc.json'!$C:$E,3,FALSE),"")</f>
        <v/>
      </c>
      <c r="AP42" s="38">
        <f t="shared" si="64"/>
        <v>0</v>
      </c>
      <c r="AQ42" s="4" t="s">
        <v>3951</v>
      </c>
      <c r="AR42" s="4" t="str">
        <f>IFERROR(VLOOKUP(RIGHT(AQ42,LEN(AQ42)-2),'cards-dc.json'!$C:$E,3,FALSE),"")</f>
        <v/>
      </c>
      <c r="AT42" s="38">
        <f t="shared" si="65"/>
        <v>0</v>
      </c>
      <c r="AU42" s="4" t="s">
        <v>3951</v>
      </c>
      <c r="AV42" s="4" t="str">
        <f>IFERROR(VLOOKUP(RIGHT(AU42,LEN(AU42)-2),'cards-dc.json'!$C:$E,3,FALSE),"")</f>
        <v/>
      </c>
      <c r="AX42" s="38">
        <f t="shared" si="66"/>
        <v>0</v>
      </c>
      <c r="AY42" s="4" t="s">
        <v>3951</v>
      </c>
      <c r="AZ42" s="4" t="str">
        <f>IFERROR(VLOOKUP(RIGHT(AY42,LEN(AY42)-2),'cards-dc.json'!$C:$E,3,FALSE),"")</f>
        <v/>
      </c>
      <c r="BB42" s="38">
        <f t="shared" si="67"/>
        <v>0</v>
      </c>
      <c r="BC42" s="4" t="s">
        <v>3951</v>
      </c>
      <c r="BD42" s="4" t="str">
        <f>IFERROR(VLOOKUP(RIGHT(BC42,LEN(BC42)-2),'cards-dc.json'!$C:$E,3,FALSE),"")</f>
        <v/>
      </c>
      <c r="BF42" s="38">
        <f t="shared" si="68"/>
        <v>0</v>
      </c>
      <c r="BG42" s="4" t="s">
        <v>3951</v>
      </c>
      <c r="BH42" s="4" t="str">
        <f>IFERROR(VLOOKUP(RIGHT(BG42,LEN(BG42)-2),'cards-dc.json'!$C:$E,3,FALSE),"")</f>
        <v/>
      </c>
      <c r="BJ42" s="38">
        <f t="shared" si="69"/>
        <v>0</v>
      </c>
      <c r="BK42" s="4"/>
      <c r="BL42" s="4" t="str">
        <f>IFERROR(VLOOKUP(RIGHT(BK42,LEN(BK42)-2),'cards-dc.json'!$C:$E,3,FALSE),"")</f>
        <v/>
      </c>
      <c r="BN42" s="38">
        <f t="shared" si="70"/>
        <v>0</v>
      </c>
      <c r="BO42" s="4"/>
      <c r="BP42" s="4" t="str">
        <f>IFERROR(VLOOKUP(RIGHT(BO42,LEN(BO42)-2),'cards-dc.json'!$C:$E,3,FALSE),"")</f>
        <v/>
      </c>
      <c r="BR42" s="38">
        <f t="shared" si="71"/>
        <v>0</v>
      </c>
      <c r="BS42" s="4" t="s">
        <v>3951</v>
      </c>
      <c r="BT42" s="4" t="str">
        <f>IFERROR(VLOOKUP(RIGHT(BS42,LEN(BS42)-2),'cards-dc.json'!$C:$E,3,FALSE),"")</f>
        <v/>
      </c>
      <c r="BV42" s="38">
        <f t="shared" si="72"/>
        <v>0</v>
      </c>
      <c r="BW42" s="4" t="s">
        <v>3951</v>
      </c>
      <c r="BX42" s="4" t="str">
        <f>IFERROR(VLOOKUP(RIGHT(BW42,LEN(BW42)-2),'cards-dc.json'!$C:$E,3,FALSE),"")</f>
        <v/>
      </c>
      <c r="BZ42" s="38">
        <f t="shared" si="73"/>
        <v>0</v>
      </c>
      <c r="CA42" s="4" t="s">
        <v>3951</v>
      </c>
      <c r="CB42" s="4" t="str">
        <f>IFERROR(VLOOKUP(RIGHT(CA42,LEN(CA42)-2),'cards-dc.json'!$C:$E,3,FALSE),"")</f>
        <v/>
      </c>
      <c r="CD42" s="38">
        <f t="shared" si="74"/>
        <v>0</v>
      </c>
      <c r="CE42" s="4" t="s">
        <v>3951</v>
      </c>
      <c r="CF42" s="4" t="str">
        <f>IFERROR(VLOOKUP(RIGHT(CE42,LEN(CE42)-2),'cards-dc.json'!$C:$E,3,FALSE),"")</f>
        <v/>
      </c>
      <c r="CH42" s="38">
        <f t="shared" si="75"/>
        <v>0</v>
      </c>
      <c r="CI42" s="4" t="s">
        <v>3951</v>
      </c>
      <c r="CJ42" s="4" t="str">
        <f>IFERROR(VLOOKUP(RIGHT(CI42,LEN(CI42)-2),'cards-dc.json'!$C:$E,3,FALSE),"")</f>
        <v/>
      </c>
      <c r="CL42" s="38">
        <f t="shared" si="76"/>
        <v>0</v>
      </c>
      <c r="CM42" s="4" t="s">
        <v>3951</v>
      </c>
      <c r="CN42" s="4" t="str">
        <f>IFERROR(VLOOKUP(RIGHT(CM42,LEN(CM42)-2),'cards-dc.json'!$C:$E,3,FALSE),"")</f>
        <v/>
      </c>
      <c r="CP42" s="38">
        <f t="shared" si="77"/>
        <v>0</v>
      </c>
      <c r="CQ42" s="4" t="s">
        <v>3951</v>
      </c>
      <c r="CR42" s="4" t="str">
        <f>IFERROR(VLOOKUP(RIGHT(CQ42,LEN(CQ42)-2),'cards-dc.json'!$C:$E,3,FALSE),"")</f>
        <v/>
      </c>
      <c r="CT42" s="38">
        <f t="shared" si="78"/>
        <v>0</v>
      </c>
      <c r="CU42" s="4" t="s">
        <v>3951</v>
      </c>
      <c r="CV42" s="4" t="str">
        <f>IFERROR(VLOOKUP(RIGHT(CU42,LEN(CU42)-2),'cards-dc.json'!$C:$E,3,FALSE),"")</f>
        <v/>
      </c>
      <c r="CX42" s="38">
        <f t="shared" si="79"/>
        <v>0</v>
      </c>
      <c r="CY42" s="4" t="s">
        <v>3951</v>
      </c>
      <c r="CZ42" s="4" t="str">
        <f>IFERROR(VLOOKUP(RIGHT(CY42,LEN(CY42)-2),'cards-dc.json'!$C:$E,3,FALSE),"")</f>
        <v/>
      </c>
      <c r="DB42" s="38">
        <f t="shared" si="80"/>
        <v>0</v>
      </c>
      <c r="DC42" s="4" t="s">
        <v>3951</v>
      </c>
      <c r="DD42" s="4" t="str">
        <f>IFERROR(VLOOKUP(RIGHT(DC42,LEN(DC42)-2),'cards-dc.json'!$C:$E,3,FALSE),"")</f>
        <v/>
      </c>
      <c r="DF42" s="38">
        <f t="shared" si="81"/>
        <v>0</v>
      </c>
      <c r="DG42" s="4" t="s">
        <v>3951</v>
      </c>
      <c r="DH42" s="4" t="str">
        <f>IFERROR(VLOOKUP(RIGHT(DG42,LEN(DG42)-2),'cards-dc.json'!$C:$E,3,FALSE),"")</f>
        <v/>
      </c>
      <c r="DJ42" s="38">
        <f t="shared" si="82"/>
        <v>0</v>
      </c>
      <c r="DK42" s="4" t="s">
        <v>3951</v>
      </c>
      <c r="DL42" s="4" t="str">
        <f>IFERROR(VLOOKUP(RIGHT(DK42,LEN(DK42)-2),'cards-dc.json'!$C:$E,3,FALSE),"")</f>
        <v/>
      </c>
      <c r="DN42" s="38">
        <f t="shared" si="83"/>
        <v>0</v>
      </c>
      <c r="DO42" s="4"/>
      <c r="DP42" s="4" t="str">
        <f>IFERROR(VLOOKUP(RIGHT(DO42,LEN(DO42)-2),'cards-dc.json'!$C:$E,3,FALSE),"")</f>
        <v/>
      </c>
      <c r="DR42" s="38">
        <f t="shared" si="84"/>
        <v>0</v>
      </c>
      <c r="DS42" s="4"/>
      <c r="DT42" s="4" t="str">
        <f>IFERROR(VLOOKUP(RIGHT(DS42,LEN(DS42)-2),'cards-dc.json'!$C:$E,3,FALSE),"")</f>
        <v/>
      </c>
      <c r="DV42" s="38">
        <f t="shared" si="85"/>
        <v>0</v>
      </c>
      <c r="DW42" s="4"/>
      <c r="DX42" s="4" t="str">
        <f>IFERROR(VLOOKUP(RIGHT(DW42,LEN(DW42)-2),'cards-dc.json'!$C:$E,3,FALSE),"")</f>
        <v/>
      </c>
      <c r="DZ42" s="38">
        <f t="shared" si="86"/>
        <v>0</v>
      </c>
      <c r="EA42" s="4" t="s">
        <v>3848</v>
      </c>
      <c r="EB42" s="4" t="str">
        <f>IFERROR(VLOOKUP(RIGHT(EA42,LEN(EA42)-2),'cards-dc.json'!$C:$E,3,FALSE),"")</f>
        <v/>
      </c>
      <c r="ED42" s="38">
        <f t="shared" si="87"/>
        <v>0</v>
      </c>
      <c r="EE42" s="4" t="s">
        <v>3848</v>
      </c>
      <c r="EF42" s="4" t="str">
        <f>IFERROR(VLOOKUP(RIGHT(EE42,LEN(EE42)-2),'cards-dc.json'!$C:$E,3,FALSE),"")</f>
        <v/>
      </c>
      <c r="EH42" s="38">
        <f t="shared" si="88"/>
        <v>0</v>
      </c>
      <c r="EI42" s="4"/>
      <c r="EJ42" s="4" t="str">
        <f>IFERROR(VLOOKUP(RIGHT(EI42,LEN(EI42)-2),'cards-dc.json'!$C:$E,3,FALSE),"")</f>
        <v/>
      </c>
    </row>
    <row r="43" spans="2:141" x14ac:dyDescent="0.25">
      <c r="B43" s="38">
        <f t="shared" si="54"/>
        <v>0</v>
      </c>
      <c r="C43" s="4" t="s">
        <v>3951</v>
      </c>
      <c r="D43" s="4" t="str">
        <f>IFERROR(VLOOKUP(RIGHT(C43,LEN(C43)-2),'cards-dc.json'!$C:$E,3,FALSE),"")</f>
        <v/>
      </c>
      <c r="F43" s="38">
        <f t="shared" si="55"/>
        <v>0</v>
      </c>
      <c r="G43" s="4" t="s">
        <v>3951</v>
      </c>
      <c r="H43" s="4" t="str">
        <f>IFERROR(VLOOKUP(RIGHT(G43,LEN(G43)-2),'cards-dc.json'!$C:$E,3,FALSE),"")</f>
        <v/>
      </c>
      <c r="J43" s="38">
        <f t="shared" si="56"/>
        <v>0</v>
      </c>
      <c r="K43" s="4" t="s">
        <v>3951</v>
      </c>
      <c r="L43" s="4" t="str">
        <f>IFERROR(VLOOKUP(RIGHT(K43,LEN(K43)-2),'cards-dc.json'!$C:$E,3,FALSE),"")</f>
        <v/>
      </c>
      <c r="N43" s="38">
        <f t="shared" si="57"/>
        <v>0</v>
      </c>
      <c r="O43" s="4" t="s">
        <v>3951</v>
      </c>
      <c r="P43" s="4" t="str">
        <f>IFERROR(VLOOKUP(RIGHT(O43,LEN(O43)-2),'cards-dc.json'!$C:$E,3,FALSE),"")</f>
        <v/>
      </c>
      <c r="R43" s="38">
        <f t="shared" si="58"/>
        <v>0</v>
      </c>
      <c r="S43" s="4" t="s">
        <v>3951</v>
      </c>
      <c r="T43" s="4" t="str">
        <f>IFERROR(VLOOKUP(RIGHT(S43,LEN(S43)-2),'cards-dc.json'!$C:$E,3,FALSE),"")</f>
        <v/>
      </c>
      <c r="V43" s="38">
        <f t="shared" si="59"/>
        <v>0</v>
      </c>
      <c r="W43" s="4"/>
      <c r="X43" s="4" t="str">
        <f>IFERROR(VLOOKUP(RIGHT(W43,LEN(W43)-2),'cards-dc.json'!$C:$E,3,FALSE),"")</f>
        <v/>
      </c>
      <c r="Z43" s="38">
        <f t="shared" si="60"/>
        <v>0</v>
      </c>
      <c r="AA43" s="4"/>
      <c r="AB43" s="4" t="str">
        <f>IFERROR(VLOOKUP(RIGHT(AA43,LEN(AA43)-2),'cards-dc.json'!$C:$E,3,FALSE),"")</f>
        <v/>
      </c>
      <c r="AD43" s="38">
        <f t="shared" si="61"/>
        <v>0</v>
      </c>
      <c r="AE43" s="4" t="s">
        <v>3951</v>
      </c>
      <c r="AF43" s="4" t="str">
        <f>IFERROR(VLOOKUP(RIGHT(AE43,LEN(AE43)-2),'cards-dc.json'!$C:$E,3,FALSE),"")</f>
        <v/>
      </c>
      <c r="AH43" s="38">
        <f t="shared" si="62"/>
        <v>0</v>
      </c>
      <c r="AI43" s="4" t="s">
        <v>3951</v>
      </c>
      <c r="AJ43" s="4" t="str">
        <f>IFERROR(VLOOKUP(RIGHT(AI43,LEN(AI43)-2),'cards-dc.json'!$C:$E,3,FALSE),"")</f>
        <v/>
      </c>
      <c r="AL43" s="38">
        <f t="shared" si="63"/>
        <v>0</v>
      </c>
      <c r="AM43" s="4" t="s">
        <v>3951</v>
      </c>
      <c r="AN43" s="4" t="str">
        <f>IFERROR(VLOOKUP(RIGHT(AM43,LEN(AM43)-2),'cards-dc.json'!$C:$E,3,FALSE),"")</f>
        <v/>
      </c>
      <c r="AP43" s="38">
        <f t="shared" si="64"/>
        <v>0</v>
      </c>
      <c r="AQ43" s="4" t="s">
        <v>3951</v>
      </c>
      <c r="AR43" s="4" t="str">
        <f>IFERROR(VLOOKUP(RIGHT(AQ43,LEN(AQ43)-2),'cards-dc.json'!$C:$E,3,FALSE),"")</f>
        <v/>
      </c>
      <c r="AT43" s="38">
        <f t="shared" si="65"/>
        <v>0</v>
      </c>
      <c r="AU43" s="4" t="s">
        <v>3951</v>
      </c>
      <c r="AV43" s="4" t="str">
        <f>IFERROR(VLOOKUP(RIGHT(AU43,LEN(AU43)-2),'cards-dc.json'!$C:$E,3,FALSE),"")</f>
        <v/>
      </c>
      <c r="AX43" s="38">
        <f t="shared" si="66"/>
        <v>0</v>
      </c>
      <c r="AY43" s="4" t="s">
        <v>3951</v>
      </c>
      <c r="AZ43" s="4" t="str">
        <f>IFERROR(VLOOKUP(RIGHT(AY43,LEN(AY43)-2),'cards-dc.json'!$C:$E,3,FALSE),"")</f>
        <v/>
      </c>
      <c r="BB43" s="38">
        <f t="shared" si="67"/>
        <v>0</v>
      </c>
      <c r="BC43" s="4" t="s">
        <v>3951</v>
      </c>
      <c r="BD43" s="4" t="str">
        <f>IFERROR(VLOOKUP(RIGHT(BC43,LEN(BC43)-2),'cards-dc.json'!$C:$E,3,FALSE),"")</f>
        <v/>
      </c>
      <c r="BF43" s="38">
        <f t="shared" si="68"/>
        <v>0</v>
      </c>
      <c r="BG43" s="4" t="s">
        <v>3951</v>
      </c>
      <c r="BH43" s="4" t="str">
        <f>IFERROR(VLOOKUP(RIGHT(BG43,LEN(BG43)-2),'cards-dc.json'!$C:$E,3,FALSE),"")</f>
        <v/>
      </c>
      <c r="BJ43" s="38">
        <f t="shared" si="69"/>
        <v>0</v>
      </c>
      <c r="BK43" s="4"/>
      <c r="BL43" s="4" t="str">
        <f>IFERROR(VLOOKUP(RIGHT(BK43,LEN(BK43)-2),'cards-dc.json'!$C:$E,3,FALSE),"")</f>
        <v/>
      </c>
      <c r="BN43" s="38">
        <f t="shared" si="70"/>
        <v>0</v>
      </c>
      <c r="BO43" s="4"/>
      <c r="BP43" s="4" t="str">
        <f>IFERROR(VLOOKUP(RIGHT(BO43,LEN(BO43)-2),'cards-dc.json'!$C:$E,3,FALSE),"")</f>
        <v/>
      </c>
      <c r="BR43" s="38">
        <f t="shared" si="71"/>
        <v>0</v>
      </c>
      <c r="BS43" s="4" t="s">
        <v>3951</v>
      </c>
      <c r="BT43" s="4" t="str">
        <f>IFERROR(VLOOKUP(RIGHT(BS43,LEN(BS43)-2),'cards-dc.json'!$C:$E,3,FALSE),"")</f>
        <v/>
      </c>
      <c r="BV43" s="38">
        <f t="shared" si="72"/>
        <v>0</v>
      </c>
      <c r="BW43" s="4" t="s">
        <v>3951</v>
      </c>
      <c r="BX43" s="4" t="str">
        <f>IFERROR(VLOOKUP(RIGHT(BW43,LEN(BW43)-2),'cards-dc.json'!$C:$E,3,FALSE),"")</f>
        <v/>
      </c>
      <c r="BZ43" s="38">
        <f t="shared" si="73"/>
        <v>0</v>
      </c>
      <c r="CA43" s="4" t="s">
        <v>3951</v>
      </c>
      <c r="CB43" s="4" t="str">
        <f>IFERROR(VLOOKUP(RIGHT(CA43,LEN(CA43)-2),'cards-dc.json'!$C:$E,3,FALSE),"")</f>
        <v/>
      </c>
      <c r="CD43" s="38">
        <f t="shared" si="74"/>
        <v>0</v>
      </c>
      <c r="CE43" s="4" t="s">
        <v>3951</v>
      </c>
      <c r="CF43" s="4" t="str">
        <f>IFERROR(VLOOKUP(RIGHT(CE43,LEN(CE43)-2),'cards-dc.json'!$C:$E,3,FALSE),"")</f>
        <v/>
      </c>
      <c r="CH43" s="38">
        <f t="shared" si="75"/>
        <v>0</v>
      </c>
      <c r="CI43" s="4" t="s">
        <v>3951</v>
      </c>
      <c r="CJ43" s="4" t="str">
        <f>IFERROR(VLOOKUP(RIGHT(CI43,LEN(CI43)-2),'cards-dc.json'!$C:$E,3,FALSE),"")</f>
        <v/>
      </c>
      <c r="CL43" s="38">
        <f t="shared" si="76"/>
        <v>0</v>
      </c>
      <c r="CM43" s="4" t="s">
        <v>3951</v>
      </c>
      <c r="CN43" s="4" t="str">
        <f>IFERROR(VLOOKUP(RIGHT(CM43,LEN(CM43)-2),'cards-dc.json'!$C:$E,3,FALSE),"")</f>
        <v/>
      </c>
      <c r="CP43" s="38">
        <f t="shared" si="77"/>
        <v>0</v>
      </c>
      <c r="CQ43" s="4" t="s">
        <v>3951</v>
      </c>
      <c r="CR43" s="4" t="str">
        <f>IFERROR(VLOOKUP(RIGHT(CQ43,LEN(CQ43)-2),'cards-dc.json'!$C:$E,3,FALSE),"")</f>
        <v/>
      </c>
      <c r="CT43" s="38">
        <f t="shared" si="78"/>
        <v>0</v>
      </c>
      <c r="CU43" s="4" t="s">
        <v>3951</v>
      </c>
      <c r="CV43" s="4" t="str">
        <f>IFERROR(VLOOKUP(RIGHT(CU43,LEN(CU43)-2),'cards-dc.json'!$C:$E,3,FALSE),"")</f>
        <v/>
      </c>
      <c r="CX43" s="38">
        <f t="shared" si="79"/>
        <v>0</v>
      </c>
      <c r="CY43" s="4" t="s">
        <v>3951</v>
      </c>
      <c r="CZ43" s="4" t="str">
        <f>IFERROR(VLOOKUP(RIGHT(CY43,LEN(CY43)-2),'cards-dc.json'!$C:$E,3,FALSE),"")</f>
        <v/>
      </c>
      <c r="DB43" s="38">
        <f t="shared" si="80"/>
        <v>0</v>
      </c>
      <c r="DC43" s="4" t="s">
        <v>3951</v>
      </c>
      <c r="DD43" s="4" t="str">
        <f>IFERROR(VLOOKUP(RIGHT(DC43,LEN(DC43)-2),'cards-dc.json'!$C:$E,3,FALSE),"")</f>
        <v/>
      </c>
      <c r="DF43" s="38">
        <f t="shared" si="81"/>
        <v>0</v>
      </c>
      <c r="DG43" s="4" t="s">
        <v>3951</v>
      </c>
      <c r="DH43" s="4" t="str">
        <f>IFERROR(VLOOKUP(RIGHT(DG43,LEN(DG43)-2),'cards-dc.json'!$C:$E,3,FALSE),"")</f>
        <v/>
      </c>
      <c r="DJ43" s="38">
        <f t="shared" si="82"/>
        <v>0</v>
      </c>
      <c r="DK43" s="4" t="s">
        <v>3951</v>
      </c>
      <c r="DL43" s="4" t="str">
        <f>IFERROR(VLOOKUP(RIGHT(DK43,LEN(DK43)-2),'cards-dc.json'!$C:$E,3,FALSE),"")</f>
        <v/>
      </c>
      <c r="DN43" s="38">
        <f t="shared" si="83"/>
        <v>0</v>
      </c>
      <c r="DO43" s="4"/>
      <c r="DP43" s="4" t="str">
        <f>IFERROR(VLOOKUP(RIGHT(DO43,LEN(DO43)-2),'cards-dc.json'!$C:$E,3,FALSE),"")</f>
        <v/>
      </c>
      <c r="DR43" s="38">
        <f t="shared" si="84"/>
        <v>0</v>
      </c>
      <c r="DS43" s="4"/>
      <c r="DT43" s="4" t="str">
        <f>IFERROR(VLOOKUP(RIGHT(DS43,LEN(DS43)-2),'cards-dc.json'!$C:$E,3,FALSE),"")</f>
        <v/>
      </c>
      <c r="DV43" s="38">
        <f t="shared" si="85"/>
        <v>0</v>
      </c>
      <c r="DW43" s="4"/>
      <c r="DX43" s="4" t="str">
        <f>IFERROR(VLOOKUP(RIGHT(DW43,LEN(DW43)-2),'cards-dc.json'!$C:$E,3,FALSE),"")</f>
        <v/>
      </c>
      <c r="DZ43" s="38">
        <f t="shared" si="86"/>
        <v>0</v>
      </c>
      <c r="EA43" s="4" t="s">
        <v>3848</v>
      </c>
      <c r="EB43" s="4" t="str">
        <f>IFERROR(VLOOKUP(RIGHT(EA43,LEN(EA43)-2),'cards-dc.json'!$C:$E,3,FALSE),"")</f>
        <v/>
      </c>
      <c r="ED43" s="38">
        <f t="shared" si="87"/>
        <v>0</v>
      </c>
      <c r="EE43" s="4" t="s">
        <v>3848</v>
      </c>
      <c r="EF43" s="4" t="str">
        <f>IFERROR(VLOOKUP(RIGHT(EE43,LEN(EE43)-2),'cards-dc.json'!$C:$E,3,FALSE),"")</f>
        <v/>
      </c>
      <c r="EH43" s="38">
        <f t="shared" si="88"/>
        <v>0</v>
      </c>
      <c r="EI43" s="4"/>
      <c r="EJ43" s="4" t="str">
        <f>IFERROR(VLOOKUP(RIGHT(EI43,LEN(EI43)-2),'cards-dc.json'!$C:$E,3,FALSE),"")</f>
        <v/>
      </c>
    </row>
    <row r="44" spans="2:141" x14ac:dyDescent="0.25">
      <c r="B44" s="38">
        <f t="shared" si="54"/>
        <v>0</v>
      </c>
      <c r="C44" s="4" t="s">
        <v>3951</v>
      </c>
      <c r="D44" s="4" t="str">
        <f>IFERROR(VLOOKUP(RIGHT(C44,LEN(C44)-2),'cards-dc.json'!$C:$E,3,FALSE),"")</f>
        <v/>
      </c>
      <c r="F44" s="38">
        <f t="shared" si="55"/>
        <v>0</v>
      </c>
      <c r="G44" s="4" t="s">
        <v>3951</v>
      </c>
      <c r="H44" s="4" t="str">
        <f>IFERROR(VLOOKUP(RIGHT(G44,LEN(G44)-2),'cards-dc.json'!$C:$E,3,FALSE),"")</f>
        <v/>
      </c>
      <c r="J44" s="38">
        <f t="shared" si="56"/>
        <v>0</v>
      </c>
      <c r="K44" s="4" t="s">
        <v>3951</v>
      </c>
      <c r="L44" s="4" t="str">
        <f>IFERROR(VLOOKUP(RIGHT(K44,LEN(K44)-2),'cards-dc.json'!$C:$E,3,FALSE),"")</f>
        <v/>
      </c>
      <c r="N44" s="38">
        <f t="shared" si="57"/>
        <v>0</v>
      </c>
      <c r="O44" s="4" t="s">
        <v>3951</v>
      </c>
      <c r="P44" s="4" t="str">
        <f>IFERROR(VLOOKUP(RIGHT(O44,LEN(O44)-2),'cards-dc.json'!$C:$E,3,FALSE),"")</f>
        <v/>
      </c>
      <c r="R44" s="38">
        <f t="shared" si="58"/>
        <v>0</v>
      </c>
      <c r="S44" s="4" t="s">
        <v>3951</v>
      </c>
      <c r="T44" s="4" t="str">
        <f>IFERROR(VLOOKUP(RIGHT(S44,LEN(S44)-2),'cards-dc.json'!$C:$E,3,FALSE),"")</f>
        <v/>
      </c>
      <c r="V44" s="38">
        <f t="shared" si="59"/>
        <v>0</v>
      </c>
      <c r="W44" s="4"/>
      <c r="X44" s="4" t="str">
        <f>IFERROR(VLOOKUP(RIGHT(W44,LEN(W44)-2),'cards-dc.json'!$C:$E,3,FALSE),"")</f>
        <v/>
      </c>
      <c r="Z44" s="38">
        <f t="shared" si="60"/>
        <v>0</v>
      </c>
      <c r="AA44" s="4"/>
      <c r="AB44" s="4" t="str">
        <f>IFERROR(VLOOKUP(RIGHT(AA44,LEN(AA44)-2),'cards-dc.json'!$C:$E,3,FALSE),"")</f>
        <v/>
      </c>
      <c r="AD44" s="38">
        <f t="shared" si="61"/>
        <v>0</v>
      </c>
      <c r="AE44" s="4" t="s">
        <v>3951</v>
      </c>
      <c r="AF44" s="4" t="str">
        <f>IFERROR(VLOOKUP(RIGHT(AE44,LEN(AE44)-2),'cards-dc.json'!$C:$E,3,FALSE),"")</f>
        <v/>
      </c>
      <c r="AH44" s="38">
        <f t="shared" si="62"/>
        <v>0</v>
      </c>
      <c r="AI44" s="4" t="s">
        <v>3951</v>
      </c>
      <c r="AJ44" s="4" t="str">
        <f>IFERROR(VLOOKUP(RIGHT(AI44,LEN(AI44)-2),'cards-dc.json'!$C:$E,3,FALSE),"")</f>
        <v/>
      </c>
      <c r="AL44" s="38">
        <f t="shared" si="63"/>
        <v>0</v>
      </c>
      <c r="AM44" s="4" t="s">
        <v>3951</v>
      </c>
      <c r="AN44" s="4" t="str">
        <f>IFERROR(VLOOKUP(RIGHT(AM44,LEN(AM44)-2),'cards-dc.json'!$C:$E,3,FALSE),"")</f>
        <v/>
      </c>
      <c r="AP44" s="38">
        <f t="shared" si="64"/>
        <v>0</v>
      </c>
      <c r="AQ44" s="4" t="s">
        <v>3951</v>
      </c>
      <c r="AR44" s="4" t="str">
        <f>IFERROR(VLOOKUP(RIGHT(AQ44,LEN(AQ44)-2),'cards-dc.json'!$C:$E,3,FALSE),"")</f>
        <v/>
      </c>
      <c r="AT44" s="38">
        <f t="shared" si="65"/>
        <v>0</v>
      </c>
      <c r="AU44" s="4" t="s">
        <v>3951</v>
      </c>
      <c r="AV44" s="4" t="str">
        <f>IFERROR(VLOOKUP(RIGHT(AU44,LEN(AU44)-2),'cards-dc.json'!$C:$E,3,FALSE),"")</f>
        <v/>
      </c>
      <c r="AX44" s="38">
        <f t="shared" si="66"/>
        <v>0</v>
      </c>
      <c r="AY44" s="4" t="s">
        <v>3951</v>
      </c>
      <c r="AZ44" s="4" t="str">
        <f>IFERROR(VLOOKUP(RIGHT(AY44,LEN(AY44)-2),'cards-dc.json'!$C:$E,3,FALSE),"")</f>
        <v/>
      </c>
      <c r="BB44" s="38">
        <f t="shared" si="67"/>
        <v>0</v>
      </c>
      <c r="BC44" s="4" t="s">
        <v>3951</v>
      </c>
      <c r="BD44" s="4" t="str">
        <f>IFERROR(VLOOKUP(RIGHT(BC44,LEN(BC44)-2),'cards-dc.json'!$C:$E,3,FALSE),"")</f>
        <v/>
      </c>
      <c r="BF44" s="38">
        <f t="shared" si="68"/>
        <v>0</v>
      </c>
      <c r="BG44" s="4" t="s">
        <v>3951</v>
      </c>
      <c r="BH44" s="4" t="str">
        <f>IFERROR(VLOOKUP(RIGHT(BG44,LEN(BG44)-2),'cards-dc.json'!$C:$E,3,FALSE),"")</f>
        <v/>
      </c>
      <c r="BJ44" s="38">
        <f t="shared" si="69"/>
        <v>0</v>
      </c>
      <c r="BK44" s="4"/>
      <c r="BL44" s="4" t="str">
        <f>IFERROR(VLOOKUP(RIGHT(BK44,LEN(BK44)-2),'cards-dc.json'!$C:$E,3,FALSE),"")</f>
        <v/>
      </c>
      <c r="BN44" s="38">
        <f t="shared" si="70"/>
        <v>0</v>
      </c>
      <c r="BO44" s="4"/>
      <c r="BP44" s="4" t="str">
        <f>IFERROR(VLOOKUP(RIGHT(BO44,LEN(BO44)-2),'cards-dc.json'!$C:$E,3,FALSE),"")</f>
        <v/>
      </c>
      <c r="BR44" s="38">
        <f t="shared" si="71"/>
        <v>0</v>
      </c>
      <c r="BS44" s="4" t="s">
        <v>3951</v>
      </c>
      <c r="BT44" s="4" t="str">
        <f>IFERROR(VLOOKUP(RIGHT(BS44,LEN(BS44)-2),'cards-dc.json'!$C:$E,3,FALSE),"")</f>
        <v/>
      </c>
      <c r="BV44" s="38">
        <f t="shared" si="72"/>
        <v>0</v>
      </c>
      <c r="BW44" s="4" t="s">
        <v>3951</v>
      </c>
      <c r="BX44" s="4" t="str">
        <f>IFERROR(VLOOKUP(RIGHT(BW44,LEN(BW44)-2),'cards-dc.json'!$C:$E,3,FALSE),"")</f>
        <v/>
      </c>
      <c r="BZ44" s="38">
        <f t="shared" si="73"/>
        <v>0</v>
      </c>
      <c r="CA44" s="4" t="s">
        <v>3951</v>
      </c>
      <c r="CB44" s="4" t="str">
        <f>IFERROR(VLOOKUP(RIGHT(CA44,LEN(CA44)-2),'cards-dc.json'!$C:$E,3,FALSE),"")</f>
        <v/>
      </c>
      <c r="CD44" s="38">
        <f t="shared" si="74"/>
        <v>0</v>
      </c>
      <c r="CE44" s="4" t="s">
        <v>3951</v>
      </c>
      <c r="CF44" s="4" t="str">
        <f>IFERROR(VLOOKUP(RIGHT(CE44,LEN(CE44)-2),'cards-dc.json'!$C:$E,3,FALSE),"")</f>
        <v/>
      </c>
      <c r="CH44" s="38">
        <f t="shared" si="75"/>
        <v>0</v>
      </c>
      <c r="CI44" s="4" t="s">
        <v>3951</v>
      </c>
      <c r="CJ44" s="4" t="str">
        <f>IFERROR(VLOOKUP(RIGHT(CI44,LEN(CI44)-2),'cards-dc.json'!$C:$E,3,FALSE),"")</f>
        <v/>
      </c>
      <c r="CL44" s="38">
        <f t="shared" si="76"/>
        <v>0</v>
      </c>
      <c r="CM44" s="4" t="s">
        <v>3951</v>
      </c>
      <c r="CN44" s="4" t="str">
        <f>IFERROR(VLOOKUP(RIGHT(CM44,LEN(CM44)-2),'cards-dc.json'!$C:$E,3,FALSE),"")</f>
        <v/>
      </c>
      <c r="CP44" s="38">
        <f t="shared" si="77"/>
        <v>0</v>
      </c>
      <c r="CQ44" s="4" t="s">
        <v>3951</v>
      </c>
      <c r="CR44" s="4" t="str">
        <f>IFERROR(VLOOKUP(RIGHT(CQ44,LEN(CQ44)-2),'cards-dc.json'!$C:$E,3,FALSE),"")</f>
        <v/>
      </c>
      <c r="CT44" s="38">
        <f t="shared" si="78"/>
        <v>0</v>
      </c>
      <c r="CU44" s="4" t="s">
        <v>3951</v>
      </c>
      <c r="CV44" s="4" t="str">
        <f>IFERROR(VLOOKUP(RIGHT(CU44,LEN(CU44)-2),'cards-dc.json'!$C:$E,3,FALSE),"")</f>
        <v/>
      </c>
      <c r="CX44" s="38">
        <f t="shared" si="79"/>
        <v>0</v>
      </c>
      <c r="CY44" s="4" t="s">
        <v>3951</v>
      </c>
      <c r="CZ44" s="4" t="str">
        <f>IFERROR(VLOOKUP(RIGHT(CY44,LEN(CY44)-2),'cards-dc.json'!$C:$E,3,FALSE),"")</f>
        <v/>
      </c>
      <c r="DB44" s="38">
        <f t="shared" si="80"/>
        <v>0</v>
      </c>
      <c r="DC44" s="4" t="s">
        <v>3951</v>
      </c>
      <c r="DD44" s="4" t="str">
        <f>IFERROR(VLOOKUP(RIGHT(DC44,LEN(DC44)-2),'cards-dc.json'!$C:$E,3,FALSE),"")</f>
        <v/>
      </c>
      <c r="DF44" s="38">
        <f t="shared" si="81"/>
        <v>0</v>
      </c>
      <c r="DG44" s="4" t="s">
        <v>3951</v>
      </c>
      <c r="DH44" s="4" t="str">
        <f>IFERROR(VLOOKUP(RIGHT(DG44,LEN(DG44)-2),'cards-dc.json'!$C:$E,3,FALSE),"")</f>
        <v/>
      </c>
      <c r="DJ44" s="38">
        <f t="shared" si="82"/>
        <v>0</v>
      </c>
      <c r="DK44" s="4" t="s">
        <v>3951</v>
      </c>
      <c r="DL44" s="4" t="str">
        <f>IFERROR(VLOOKUP(RIGHT(DK44,LEN(DK44)-2),'cards-dc.json'!$C:$E,3,FALSE),"")</f>
        <v/>
      </c>
      <c r="DN44" s="38">
        <f t="shared" si="83"/>
        <v>0</v>
      </c>
      <c r="DO44" s="4"/>
      <c r="DP44" s="4" t="str">
        <f>IFERROR(VLOOKUP(RIGHT(DO44,LEN(DO44)-2),'cards-dc.json'!$C:$E,3,FALSE),"")</f>
        <v/>
      </c>
      <c r="DR44" s="38">
        <f t="shared" si="84"/>
        <v>0</v>
      </c>
      <c r="DS44" s="4"/>
      <c r="DT44" s="4" t="str">
        <f>IFERROR(VLOOKUP(RIGHT(DS44,LEN(DS44)-2),'cards-dc.json'!$C:$E,3,FALSE),"")</f>
        <v/>
      </c>
      <c r="DV44" s="38">
        <f t="shared" si="85"/>
        <v>0</v>
      </c>
      <c r="DW44" s="4"/>
      <c r="DX44" s="4" t="str">
        <f>IFERROR(VLOOKUP(RIGHT(DW44,LEN(DW44)-2),'cards-dc.json'!$C:$E,3,FALSE),"")</f>
        <v/>
      </c>
      <c r="DZ44" s="38">
        <f t="shared" si="86"/>
        <v>0</v>
      </c>
      <c r="EA44" s="4" t="s">
        <v>3848</v>
      </c>
      <c r="EB44" s="4" t="str">
        <f>IFERROR(VLOOKUP(RIGHT(EA44,LEN(EA44)-2),'cards-dc.json'!$C:$E,3,FALSE),"")</f>
        <v/>
      </c>
      <c r="ED44" s="38">
        <f t="shared" si="87"/>
        <v>0</v>
      </c>
      <c r="EE44" s="4" t="s">
        <v>3848</v>
      </c>
      <c r="EF44" s="4" t="str">
        <f>IFERROR(VLOOKUP(RIGHT(EE44,LEN(EE44)-2),'cards-dc.json'!$C:$E,3,FALSE),"")</f>
        <v/>
      </c>
      <c r="EH44" s="38">
        <f t="shared" si="88"/>
        <v>0</v>
      </c>
      <c r="EI44" s="4"/>
      <c r="EJ44" s="4" t="str">
        <f>IFERROR(VLOOKUP(RIGHT(EI44,LEN(EI44)-2),'cards-dc.json'!$C:$E,3,FALSE),"")</f>
        <v/>
      </c>
    </row>
    <row r="45" spans="2:141" x14ac:dyDescent="0.25">
      <c r="B45" s="38">
        <f t="shared" si="54"/>
        <v>0</v>
      </c>
      <c r="C45" s="4" t="s">
        <v>3951</v>
      </c>
      <c r="D45" s="4" t="str">
        <f>IFERROR(VLOOKUP(RIGHT(C45,LEN(C45)-2),'cards-dc.json'!$C:$E,3,FALSE),"")</f>
        <v/>
      </c>
      <c r="F45" s="38">
        <f t="shared" si="55"/>
        <v>0</v>
      </c>
      <c r="G45" s="4" t="s">
        <v>3951</v>
      </c>
      <c r="H45" s="4" t="str">
        <f>IFERROR(VLOOKUP(RIGHT(G45,LEN(G45)-2),'cards-dc.json'!$C:$E,3,FALSE),"")</f>
        <v/>
      </c>
      <c r="J45" s="38">
        <f t="shared" si="56"/>
        <v>0</v>
      </c>
      <c r="K45" s="4" t="s">
        <v>3951</v>
      </c>
      <c r="L45" s="4" t="str">
        <f>IFERROR(VLOOKUP(RIGHT(K45,LEN(K45)-2),'cards-dc.json'!$C:$E,3,FALSE),"")</f>
        <v/>
      </c>
      <c r="N45" s="38">
        <f t="shared" si="57"/>
        <v>0</v>
      </c>
      <c r="O45" s="4" t="s">
        <v>3951</v>
      </c>
      <c r="P45" s="4" t="str">
        <f>IFERROR(VLOOKUP(RIGHT(O45,LEN(O45)-2),'cards-dc.json'!$C:$E,3,FALSE),"")</f>
        <v/>
      </c>
      <c r="R45" s="38">
        <f t="shared" si="58"/>
        <v>0</v>
      </c>
      <c r="S45" s="4" t="s">
        <v>3951</v>
      </c>
      <c r="T45" s="4" t="str">
        <f>IFERROR(VLOOKUP(RIGHT(S45,LEN(S45)-2),'cards-dc.json'!$C:$E,3,FALSE),"")</f>
        <v/>
      </c>
      <c r="V45" s="38">
        <f t="shared" si="59"/>
        <v>0</v>
      </c>
      <c r="W45" s="4"/>
      <c r="X45" s="4" t="str">
        <f>IFERROR(VLOOKUP(RIGHT(W45,LEN(W45)-2),'cards-dc.json'!$C:$E,3,FALSE),"")</f>
        <v/>
      </c>
      <c r="Z45" s="38">
        <f t="shared" si="60"/>
        <v>0</v>
      </c>
      <c r="AA45" s="4"/>
      <c r="AB45" s="4" t="str">
        <f>IFERROR(VLOOKUP(RIGHT(AA45,LEN(AA45)-2),'cards-dc.json'!$C:$E,3,FALSE),"")</f>
        <v/>
      </c>
      <c r="AD45" s="38">
        <f t="shared" si="61"/>
        <v>0</v>
      </c>
      <c r="AE45" s="4" t="s">
        <v>3951</v>
      </c>
      <c r="AF45" s="4" t="str">
        <f>IFERROR(VLOOKUP(RIGHT(AE45,LEN(AE45)-2),'cards-dc.json'!$C:$E,3,FALSE),"")</f>
        <v/>
      </c>
      <c r="AH45" s="38">
        <f t="shared" si="62"/>
        <v>0</v>
      </c>
      <c r="AI45" s="4" t="s">
        <v>3951</v>
      </c>
      <c r="AJ45" s="4" t="str">
        <f>IFERROR(VLOOKUP(RIGHT(AI45,LEN(AI45)-2),'cards-dc.json'!$C:$E,3,FALSE),"")</f>
        <v/>
      </c>
      <c r="AL45" s="38">
        <f t="shared" si="63"/>
        <v>0</v>
      </c>
      <c r="AM45" s="4" t="s">
        <v>3951</v>
      </c>
      <c r="AN45" s="4" t="str">
        <f>IFERROR(VLOOKUP(RIGHT(AM45,LEN(AM45)-2),'cards-dc.json'!$C:$E,3,FALSE),"")</f>
        <v/>
      </c>
      <c r="AP45" s="38">
        <f t="shared" si="64"/>
        <v>0</v>
      </c>
      <c r="AQ45" s="4" t="s">
        <v>3951</v>
      </c>
      <c r="AR45" s="4" t="str">
        <f>IFERROR(VLOOKUP(RIGHT(AQ45,LEN(AQ45)-2),'cards-dc.json'!$C:$E,3,FALSE),"")</f>
        <v/>
      </c>
      <c r="AT45" s="38">
        <f t="shared" si="65"/>
        <v>0</v>
      </c>
      <c r="AU45" s="4" t="s">
        <v>3951</v>
      </c>
      <c r="AV45" s="4" t="str">
        <f>IFERROR(VLOOKUP(RIGHT(AU45,LEN(AU45)-2),'cards-dc.json'!$C:$E,3,FALSE),"")</f>
        <v/>
      </c>
      <c r="AX45" s="38">
        <f t="shared" si="66"/>
        <v>0</v>
      </c>
      <c r="AY45" s="4" t="s">
        <v>3951</v>
      </c>
      <c r="AZ45" s="4" t="str">
        <f>IFERROR(VLOOKUP(RIGHT(AY45,LEN(AY45)-2),'cards-dc.json'!$C:$E,3,FALSE),"")</f>
        <v/>
      </c>
      <c r="BB45" s="38">
        <f t="shared" si="67"/>
        <v>0</v>
      </c>
      <c r="BC45" s="4" t="s">
        <v>3951</v>
      </c>
      <c r="BD45" s="4" t="str">
        <f>IFERROR(VLOOKUP(RIGHT(BC45,LEN(BC45)-2),'cards-dc.json'!$C:$E,3,FALSE),"")</f>
        <v/>
      </c>
      <c r="BF45" s="38">
        <f t="shared" si="68"/>
        <v>0</v>
      </c>
      <c r="BG45" s="4" t="s">
        <v>3951</v>
      </c>
      <c r="BH45" s="4" t="str">
        <f>IFERROR(VLOOKUP(RIGHT(BG45,LEN(BG45)-2),'cards-dc.json'!$C:$E,3,FALSE),"")</f>
        <v/>
      </c>
      <c r="BJ45" s="38">
        <f t="shared" si="69"/>
        <v>0</v>
      </c>
      <c r="BK45" s="4"/>
      <c r="BL45" s="4" t="str">
        <f>IFERROR(VLOOKUP(RIGHT(BK45,LEN(BK45)-2),'cards-dc.json'!$C:$E,3,FALSE),"")</f>
        <v/>
      </c>
      <c r="BN45" s="38">
        <f t="shared" si="70"/>
        <v>0</v>
      </c>
      <c r="BO45" s="4"/>
      <c r="BP45" s="4" t="str">
        <f>IFERROR(VLOOKUP(RIGHT(BO45,LEN(BO45)-2),'cards-dc.json'!$C:$E,3,FALSE),"")</f>
        <v/>
      </c>
      <c r="BR45" s="38">
        <f t="shared" si="71"/>
        <v>0</v>
      </c>
      <c r="BS45" s="4" t="s">
        <v>3951</v>
      </c>
      <c r="BT45" s="4" t="str">
        <f>IFERROR(VLOOKUP(RIGHT(BS45,LEN(BS45)-2),'cards-dc.json'!$C:$E,3,FALSE),"")</f>
        <v/>
      </c>
      <c r="BV45" s="38">
        <f t="shared" si="72"/>
        <v>0</v>
      </c>
      <c r="BW45" s="4" t="s">
        <v>3951</v>
      </c>
      <c r="BX45" s="4" t="str">
        <f>IFERROR(VLOOKUP(RIGHT(BW45,LEN(BW45)-2),'cards-dc.json'!$C:$E,3,FALSE),"")</f>
        <v/>
      </c>
      <c r="BZ45" s="38">
        <f t="shared" si="73"/>
        <v>0</v>
      </c>
      <c r="CA45" s="4" t="s">
        <v>3951</v>
      </c>
      <c r="CB45" s="4" t="str">
        <f>IFERROR(VLOOKUP(RIGHT(CA45,LEN(CA45)-2),'cards-dc.json'!$C:$E,3,FALSE),"")</f>
        <v/>
      </c>
      <c r="CD45" s="38">
        <f t="shared" si="74"/>
        <v>0</v>
      </c>
      <c r="CE45" s="4" t="s">
        <v>3951</v>
      </c>
      <c r="CF45" s="4" t="str">
        <f>IFERROR(VLOOKUP(RIGHT(CE45,LEN(CE45)-2),'cards-dc.json'!$C:$E,3,FALSE),"")</f>
        <v/>
      </c>
      <c r="CH45" s="38">
        <f t="shared" si="75"/>
        <v>0</v>
      </c>
      <c r="CI45" s="4" t="s">
        <v>3951</v>
      </c>
      <c r="CJ45" s="4" t="str">
        <f>IFERROR(VLOOKUP(RIGHT(CI45,LEN(CI45)-2),'cards-dc.json'!$C:$E,3,FALSE),"")</f>
        <v/>
      </c>
      <c r="CL45" s="38">
        <f t="shared" si="76"/>
        <v>0</v>
      </c>
      <c r="CM45" s="4" t="s">
        <v>3951</v>
      </c>
      <c r="CN45" s="4" t="str">
        <f>IFERROR(VLOOKUP(RIGHT(CM45,LEN(CM45)-2),'cards-dc.json'!$C:$E,3,FALSE),"")</f>
        <v/>
      </c>
      <c r="CP45" s="38">
        <f t="shared" si="77"/>
        <v>0</v>
      </c>
      <c r="CQ45" s="4" t="s">
        <v>3951</v>
      </c>
      <c r="CR45" s="4" t="str">
        <f>IFERROR(VLOOKUP(RIGHT(CQ45,LEN(CQ45)-2),'cards-dc.json'!$C:$E,3,FALSE),"")</f>
        <v/>
      </c>
      <c r="CT45" s="38">
        <f t="shared" si="78"/>
        <v>0</v>
      </c>
      <c r="CU45" s="4" t="s">
        <v>3951</v>
      </c>
      <c r="CV45" s="4" t="str">
        <f>IFERROR(VLOOKUP(RIGHT(CU45,LEN(CU45)-2),'cards-dc.json'!$C:$E,3,FALSE),"")</f>
        <v/>
      </c>
      <c r="CX45" s="38">
        <f t="shared" si="79"/>
        <v>0</v>
      </c>
      <c r="CY45" s="4" t="s">
        <v>3951</v>
      </c>
      <c r="CZ45" s="4" t="str">
        <f>IFERROR(VLOOKUP(RIGHT(CY45,LEN(CY45)-2),'cards-dc.json'!$C:$E,3,FALSE),"")</f>
        <v/>
      </c>
      <c r="DB45" s="38">
        <f t="shared" si="80"/>
        <v>0</v>
      </c>
      <c r="DC45" s="4" t="s">
        <v>3951</v>
      </c>
      <c r="DD45" s="4" t="str">
        <f>IFERROR(VLOOKUP(RIGHT(DC45,LEN(DC45)-2),'cards-dc.json'!$C:$E,3,FALSE),"")</f>
        <v/>
      </c>
      <c r="DF45" s="38">
        <f t="shared" si="81"/>
        <v>0</v>
      </c>
      <c r="DG45" s="4" t="s">
        <v>3951</v>
      </c>
      <c r="DH45" s="4" t="str">
        <f>IFERROR(VLOOKUP(RIGHT(DG45,LEN(DG45)-2),'cards-dc.json'!$C:$E,3,FALSE),"")</f>
        <v/>
      </c>
      <c r="DJ45" s="38">
        <f t="shared" si="82"/>
        <v>0</v>
      </c>
      <c r="DK45" s="4" t="s">
        <v>3951</v>
      </c>
      <c r="DL45" s="4" t="str">
        <f>IFERROR(VLOOKUP(RIGHT(DK45,LEN(DK45)-2),'cards-dc.json'!$C:$E,3,FALSE),"")</f>
        <v/>
      </c>
      <c r="DN45" s="38">
        <f t="shared" si="83"/>
        <v>0</v>
      </c>
      <c r="DO45" s="4"/>
      <c r="DP45" s="4" t="str">
        <f>IFERROR(VLOOKUP(RIGHT(DO45,LEN(DO45)-2),'cards-dc.json'!$C:$E,3,FALSE),"")</f>
        <v/>
      </c>
      <c r="DR45" s="38">
        <f t="shared" si="84"/>
        <v>0</v>
      </c>
      <c r="DS45" s="4"/>
      <c r="DT45" s="4" t="str">
        <f>IFERROR(VLOOKUP(RIGHT(DS45,LEN(DS45)-2),'cards-dc.json'!$C:$E,3,FALSE),"")</f>
        <v/>
      </c>
      <c r="DV45" s="38">
        <f t="shared" si="85"/>
        <v>0</v>
      </c>
      <c r="DW45" s="4"/>
      <c r="DX45" s="4" t="str">
        <f>IFERROR(VLOOKUP(RIGHT(DW45,LEN(DW45)-2),'cards-dc.json'!$C:$E,3,FALSE),"")</f>
        <v/>
      </c>
      <c r="DZ45" s="38">
        <f t="shared" si="86"/>
        <v>0</v>
      </c>
      <c r="EA45" s="4" t="s">
        <v>3848</v>
      </c>
      <c r="EB45" s="4" t="str">
        <f>IFERROR(VLOOKUP(RIGHT(EA45,LEN(EA45)-2),'cards-dc.json'!$C:$E,3,FALSE),"")</f>
        <v/>
      </c>
      <c r="ED45" s="38">
        <f t="shared" si="87"/>
        <v>0</v>
      </c>
      <c r="EE45" s="4" t="s">
        <v>3848</v>
      </c>
      <c r="EF45" s="4" t="str">
        <f>IFERROR(VLOOKUP(RIGHT(EE45,LEN(EE45)-2),'cards-dc.json'!$C:$E,3,FALSE),"")</f>
        <v/>
      </c>
      <c r="EH45" s="38">
        <f t="shared" si="88"/>
        <v>0</v>
      </c>
      <c r="EI45" s="4"/>
      <c r="EJ45" s="4" t="str">
        <f>IFERROR(VLOOKUP(RIGHT(EI45,LEN(EI45)-2),'cards-dc.json'!$C:$E,3,FALSE),"")</f>
        <v/>
      </c>
    </row>
    <row r="46" spans="2:141" x14ac:dyDescent="0.25">
      <c r="B46" s="38">
        <f t="shared" si="54"/>
        <v>0</v>
      </c>
      <c r="C46" s="4" t="s">
        <v>3951</v>
      </c>
      <c r="D46" s="4" t="str">
        <f>IFERROR(VLOOKUP(RIGHT(C46,LEN(C46)-2),'cards-dc.json'!$C:$E,3,FALSE),"")</f>
        <v/>
      </c>
      <c r="F46" s="38">
        <f t="shared" si="55"/>
        <v>0</v>
      </c>
      <c r="G46" s="4" t="s">
        <v>3951</v>
      </c>
      <c r="H46" s="4" t="str">
        <f>IFERROR(VLOOKUP(RIGHT(G46,LEN(G46)-2),'cards-dc.json'!$C:$E,3,FALSE),"")</f>
        <v/>
      </c>
      <c r="J46" s="38">
        <f t="shared" si="56"/>
        <v>0</v>
      </c>
      <c r="K46" s="4" t="s">
        <v>3951</v>
      </c>
      <c r="L46" s="4" t="str">
        <f>IFERROR(VLOOKUP(RIGHT(K46,LEN(K46)-2),'cards-dc.json'!$C:$E,3,FALSE),"")</f>
        <v/>
      </c>
      <c r="N46" s="38">
        <f t="shared" si="57"/>
        <v>0</v>
      </c>
      <c r="O46" s="4" t="s">
        <v>3951</v>
      </c>
      <c r="P46" s="4" t="str">
        <f>IFERROR(VLOOKUP(RIGHT(O46,LEN(O46)-2),'cards-dc.json'!$C:$E,3,FALSE),"")</f>
        <v/>
      </c>
      <c r="R46" s="38">
        <f t="shared" si="58"/>
        <v>0</v>
      </c>
      <c r="S46" s="4" t="s">
        <v>3951</v>
      </c>
      <c r="T46" s="4" t="str">
        <f>IFERROR(VLOOKUP(RIGHT(S46,LEN(S46)-2),'cards-dc.json'!$C:$E,3,FALSE),"")</f>
        <v/>
      </c>
      <c r="V46" s="38">
        <f t="shared" si="59"/>
        <v>0</v>
      </c>
      <c r="W46" s="4"/>
      <c r="X46" s="4" t="str">
        <f>IFERROR(VLOOKUP(RIGHT(W46,LEN(W46)-2),'cards-dc.json'!$C:$E,3,FALSE),"")</f>
        <v/>
      </c>
      <c r="Z46" s="38">
        <f t="shared" si="60"/>
        <v>0</v>
      </c>
      <c r="AA46" s="4"/>
      <c r="AB46" s="4" t="str">
        <f>IFERROR(VLOOKUP(RIGHT(AA46,LEN(AA46)-2),'cards-dc.json'!$C:$E,3,FALSE),"")</f>
        <v/>
      </c>
      <c r="AD46" s="38">
        <f t="shared" si="61"/>
        <v>0</v>
      </c>
      <c r="AE46" s="4" t="s">
        <v>3951</v>
      </c>
      <c r="AF46" s="4" t="str">
        <f>IFERROR(VLOOKUP(RIGHT(AE46,LEN(AE46)-2),'cards-dc.json'!$C:$E,3,FALSE),"")</f>
        <v/>
      </c>
      <c r="AH46" s="38">
        <f t="shared" si="62"/>
        <v>0</v>
      </c>
      <c r="AI46" s="4" t="s">
        <v>3951</v>
      </c>
      <c r="AJ46" s="4" t="str">
        <f>IFERROR(VLOOKUP(RIGHT(AI46,LEN(AI46)-2),'cards-dc.json'!$C:$E,3,FALSE),"")</f>
        <v/>
      </c>
      <c r="AL46" s="38">
        <f t="shared" si="63"/>
        <v>0</v>
      </c>
      <c r="AM46" s="4" t="s">
        <v>3951</v>
      </c>
      <c r="AN46" s="4" t="str">
        <f>IFERROR(VLOOKUP(RIGHT(AM46,LEN(AM46)-2),'cards-dc.json'!$C:$E,3,FALSE),"")</f>
        <v/>
      </c>
      <c r="AP46" s="38">
        <f t="shared" si="64"/>
        <v>0</v>
      </c>
      <c r="AQ46" s="4" t="s">
        <v>3951</v>
      </c>
      <c r="AR46" s="4" t="str">
        <f>IFERROR(VLOOKUP(RIGHT(AQ46,LEN(AQ46)-2),'cards-dc.json'!$C:$E,3,FALSE),"")</f>
        <v/>
      </c>
      <c r="AT46" s="38">
        <f t="shared" si="65"/>
        <v>0</v>
      </c>
      <c r="AU46" s="4" t="s">
        <v>3951</v>
      </c>
      <c r="AV46" s="4" t="str">
        <f>IFERROR(VLOOKUP(RIGHT(AU46,LEN(AU46)-2),'cards-dc.json'!$C:$E,3,FALSE),"")</f>
        <v/>
      </c>
      <c r="AX46" s="38">
        <f t="shared" si="66"/>
        <v>0</v>
      </c>
      <c r="AY46" s="4" t="s">
        <v>3951</v>
      </c>
      <c r="AZ46" s="4" t="str">
        <f>IFERROR(VLOOKUP(RIGHT(AY46,LEN(AY46)-2),'cards-dc.json'!$C:$E,3,FALSE),"")</f>
        <v/>
      </c>
      <c r="BB46" s="38">
        <f t="shared" si="67"/>
        <v>0</v>
      </c>
      <c r="BC46" s="4" t="s">
        <v>3951</v>
      </c>
      <c r="BD46" s="4" t="str">
        <f>IFERROR(VLOOKUP(RIGHT(BC46,LEN(BC46)-2),'cards-dc.json'!$C:$E,3,FALSE),"")</f>
        <v/>
      </c>
      <c r="BF46" s="38">
        <f t="shared" si="68"/>
        <v>0</v>
      </c>
      <c r="BG46" s="4" t="s">
        <v>3951</v>
      </c>
      <c r="BH46" s="4" t="str">
        <f>IFERROR(VLOOKUP(RIGHT(BG46,LEN(BG46)-2),'cards-dc.json'!$C:$E,3,FALSE),"")</f>
        <v/>
      </c>
      <c r="BJ46" s="38">
        <f t="shared" si="69"/>
        <v>0</v>
      </c>
      <c r="BK46" s="4"/>
      <c r="BL46" s="4" t="str">
        <f>IFERROR(VLOOKUP(RIGHT(BK46,LEN(BK46)-2),'cards-dc.json'!$C:$E,3,FALSE),"")</f>
        <v/>
      </c>
      <c r="BN46" s="38">
        <f t="shared" si="70"/>
        <v>0</v>
      </c>
      <c r="BO46" s="4"/>
      <c r="BP46" s="4" t="str">
        <f>IFERROR(VLOOKUP(RIGHT(BO46,LEN(BO46)-2),'cards-dc.json'!$C:$E,3,FALSE),"")</f>
        <v/>
      </c>
      <c r="BR46" s="38">
        <f t="shared" si="71"/>
        <v>0</v>
      </c>
      <c r="BS46" s="4" t="s">
        <v>3951</v>
      </c>
      <c r="BT46" s="4" t="str">
        <f>IFERROR(VLOOKUP(RIGHT(BS46,LEN(BS46)-2),'cards-dc.json'!$C:$E,3,FALSE),"")</f>
        <v/>
      </c>
      <c r="BV46" s="38">
        <f t="shared" si="72"/>
        <v>0</v>
      </c>
      <c r="BW46" s="4" t="s">
        <v>3951</v>
      </c>
      <c r="BX46" s="4" t="str">
        <f>IFERROR(VLOOKUP(RIGHT(BW46,LEN(BW46)-2),'cards-dc.json'!$C:$E,3,FALSE),"")</f>
        <v/>
      </c>
      <c r="BZ46" s="38">
        <f t="shared" si="73"/>
        <v>0</v>
      </c>
      <c r="CA46" s="4" t="s">
        <v>3951</v>
      </c>
      <c r="CB46" s="4" t="str">
        <f>IFERROR(VLOOKUP(RIGHT(CA46,LEN(CA46)-2),'cards-dc.json'!$C:$E,3,FALSE),"")</f>
        <v/>
      </c>
      <c r="CD46" s="38">
        <f t="shared" si="74"/>
        <v>0</v>
      </c>
      <c r="CE46" s="4" t="s">
        <v>3951</v>
      </c>
      <c r="CF46" s="4" t="str">
        <f>IFERROR(VLOOKUP(RIGHT(CE46,LEN(CE46)-2),'cards-dc.json'!$C:$E,3,FALSE),"")</f>
        <v/>
      </c>
      <c r="CH46" s="38">
        <f t="shared" si="75"/>
        <v>0</v>
      </c>
      <c r="CI46" s="4" t="s">
        <v>3951</v>
      </c>
      <c r="CJ46" s="4" t="str">
        <f>IFERROR(VLOOKUP(RIGHT(CI46,LEN(CI46)-2),'cards-dc.json'!$C:$E,3,FALSE),"")</f>
        <v/>
      </c>
      <c r="CL46" s="38">
        <f t="shared" si="76"/>
        <v>0</v>
      </c>
      <c r="CM46" s="4" t="s">
        <v>3951</v>
      </c>
      <c r="CN46" s="4" t="str">
        <f>IFERROR(VLOOKUP(RIGHT(CM46,LEN(CM46)-2),'cards-dc.json'!$C:$E,3,FALSE),"")</f>
        <v/>
      </c>
      <c r="CP46" s="38">
        <f t="shared" si="77"/>
        <v>0</v>
      </c>
      <c r="CQ46" s="4" t="s">
        <v>3951</v>
      </c>
      <c r="CR46" s="4" t="str">
        <f>IFERROR(VLOOKUP(RIGHT(CQ46,LEN(CQ46)-2),'cards-dc.json'!$C:$E,3,FALSE),"")</f>
        <v/>
      </c>
      <c r="CT46" s="38">
        <f t="shared" si="78"/>
        <v>0</v>
      </c>
      <c r="CU46" s="4" t="s">
        <v>3951</v>
      </c>
      <c r="CV46" s="4" t="str">
        <f>IFERROR(VLOOKUP(RIGHT(CU46,LEN(CU46)-2),'cards-dc.json'!$C:$E,3,FALSE),"")</f>
        <v/>
      </c>
      <c r="CX46" s="38">
        <f t="shared" si="79"/>
        <v>0</v>
      </c>
      <c r="CY46" s="4" t="s">
        <v>3951</v>
      </c>
      <c r="CZ46" s="4" t="str">
        <f>IFERROR(VLOOKUP(RIGHT(CY46,LEN(CY46)-2),'cards-dc.json'!$C:$E,3,FALSE),"")</f>
        <v/>
      </c>
      <c r="DB46" s="38">
        <f t="shared" si="80"/>
        <v>0</v>
      </c>
      <c r="DC46" s="4" t="s">
        <v>3951</v>
      </c>
      <c r="DD46" s="4" t="str">
        <f>IFERROR(VLOOKUP(RIGHT(DC46,LEN(DC46)-2),'cards-dc.json'!$C:$E,3,FALSE),"")</f>
        <v/>
      </c>
      <c r="DF46" s="38">
        <f t="shared" si="81"/>
        <v>0</v>
      </c>
      <c r="DG46" s="4" t="s">
        <v>3951</v>
      </c>
      <c r="DH46" s="4" t="str">
        <f>IFERROR(VLOOKUP(RIGHT(DG46,LEN(DG46)-2),'cards-dc.json'!$C:$E,3,FALSE),"")</f>
        <v/>
      </c>
      <c r="DJ46" s="38">
        <f t="shared" si="82"/>
        <v>0</v>
      </c>
      <c r="DK46" s="4" t="s">
        <v>3951</v>
      </c>
      <c r="DL46" s="4" t="str">
        <f>IFERROR(VLOOKUP(RIGHT(DK46,LEN(DK46)-2),'cards-dc.json'!$C:$E,3,FALSE),"")</f>
        <v/>
      </c>
      <c r="DN46" s="38">
        <f t="shared" si="83"/>
        <v>0</v>
      </c>
      <c r="DO46" s="4"/>
      <c r="DP46" s="4" t="str">
        <f>IFERROR(VLOOKUP(RIGHT(DO46,LEN(DO46)-2),'cards-dc.json'!$C:$E,3,FALSE),"")</f>
        <v/>
      </c>
      <c r="DR46" s="38">
        <f t="shared" si="84"/>
        <v>0</v>
      </c>
      <c r="DS46" s="4"/>
      <c r="DT46" s="4" t="str">
        <f>IFERROR(VLOOKUP(RIGHT(DS46,LEN(DS46)-2),'cards-dc.json'!$C:$E,3,FALSE),"")</f>
        <v/>
      </c>
      <c r="DV46" s="38">
        <f t="shared" si="85"/>
        <v>0</v>
      </c>
      <c r="DW46" s="4"/>
      <c r="DX46" s="4" t="str">
        <f>IFERROR(VLOOKUP(RIGHT(DW46,LEN(DW46)-2),'cards-dc.json'!$C:$E,3,FALSE),"")</f>
        <v/>
      </c>
      <c r="DZ46" s="38">
        <f t="shared" si="86"/>
        <v>0</v>
      </c>
      <c r="EA46" s="4" t="s">
        <v>3848</v>
      </c>
      <c r="EB46" s="4" t="str">
        <f>IFERROR(VLOOKUP(RIGHT(EA46,LEN(EA46)-2),'cards-dc.json'!$C:$E,3,FALSE),"")</f>
        <v/>
      </c>
      <c r="ED46" s="38">
        <f t="shared" si="87"/>
        <v>0</v>
      </c>
      <c r="EE46" s="4" t="s">
        <v>3848</v>
      </c>
      <c r="EF46" s="4" t="str">
        <f>IFERROR(VLOOKUP(RIGHT(EE46,LEN(EE46)-2),'cards-dc.json'!$C:$E,3,FALSE),"")</f>
        <v/>
      </c>
      <c r="EH46" s="38">
        <f t="shared" si="88"/>
        <v>0</v>
      </c>
      <c r="EI46" s="4"/>
      <c r="EJ46" s="4" t="str">
        <f>IFERROR(VLOOKUP(RIGHT(EI46,LEN(EI46)-2),'cards-dc.json'!$C:$E,3,FALSE),"")</f>
        <v/>
      </c>
    </row>
    <row r="47" spans="2:141" x14ac:dyDescent="0.25">
      <c r="C47" s="58"/>
      <c r="D47" s="58"/>
      <c r="G47" s="58"/>
      <c r="H47" s="58"/>
      <c r="K47" s="58" t="str">
        <f>K$1&amp;" "&amp;K$3</f>
        <v>Sauron - Border Squat vs. Hero/Fallen Wizard</v>
      </c>
      <c r="L47" s="58"/>
      <c r="O47" s="58" t="str">
        <f>O$1&amp;" "&amp;O$3</f>
        <v>Pallando - Song of Lords and Halflings vs. Minion</v>
      </c>
      <c r="P47" s="58"/>
      <c r="S47" s="58" t="str">
        <f>S$1&amp;" "&amp;S$3</f>
        <v>Pallando - Song of Lords and Halflings vs. Hero/Fallen Wizard</v>
      </c>
      <c r="T47" s="58"/>
      <c r="U47" t="str">
        <f t="shared" ref="U47" si="89">U1&amp;" "&amp;U3</f>
        <v xml:space="preserve"> </v>
      </c>
      <c r="W47" s="58" t="str">
        <f>W$1&amp;" "&amp;W$3</f>
        <v>Balrog vs. Hero/Fallen Wizard</v>
      </c>
      <c r="X47" s="58"/>
      <c r="AA47" s="58" t="str">
        <f>AA$1&amp;" "&amp;AA$3</f>
        <v>Balrog vs. Minion</v>
      </c>
      <c r="AB47" s="58"/>
      <c r="AE47" s="58"/>
      <c r="AF47" s="58"/>
      <c r="AI47" s="58"/>
      <c r="AJ47" s="58"/>
      <c r="AM47" s="58"/>
      <c r="AN47" s="58"/>
      <c r="AQ47" s="58"/>
      <c r="AR47" s="58"/>
      <c r="AU47" s="58"/>
      <c r="AV47" s="58"/>
      <c r="AY47" s="58"/>
      <c r="AZ47" s="58"/>
      <c r="BC47" s="58"/>
      <c r="BD47" s="58"/>
      <c r="BG47" s="58"/>
      <c r="BH47" s="58"/>
      <c r="BK47" s="58" t="str">
        <f>BK$1&amp;" "&amp;BK$3</f>
        <v>Fallen Alatar vs. Hero, Fallen</v>
      </c>
      <c r="BL47" s="58"/>
      <c r="BO47" s="58" t="str">
        <f t="shared" ref="BO47" si="90">BO$1&amp;" "&amp;BO$3</f>
        <v>Fallen Alatar vs. Minion</v>
      </c>
      <c r="BP47" s="58"/>
      <c r="BQ47" t="str">
        <f t="shared" ref="BQ47:DM47" si="91">BQ1&amp;" "&amp;BQ3</f>
        <v xml:space="preserve"> </v>
      </c>
      <c r="BS47" s="58"/>
      <c r="BT47" s="58"/>
      <c r="BU47" t="str">
        <f>BU1&amp;" "&amp;BU3</f>
        <v xml:space="preserve"> </v>
      </c>
      <c r="BW47" s="58"/>
      <c r="BX47" s="58"/>
      <c r="BY47" t="str">
        <f t="shared" si="91"/>
        <v xml:space="preserve"> </v>
      </c>
      <c r="CA47" s="58" t="str">
        <f t="shared" ref="CA47" si="92">CA$1&amp;" "&amp;CA$3</f>
        <v>Fallen Alatar vs. Hero/Minion/FW</v>
      </c>
      <c r="CB47" s="58"/>
      <c r="CC47" t="str">
        <f t="shared" si="91"/>
        <v xml:space="preserve"> </v>
      </c>
      <c r="CE47" s="58" t="str">
        <f t="shared" ref="CE47" si="93">CE$1&amp;" "&amp;CE$3</f>
        <v>Fallen Radagast vs. Hero</v>
      </c>
      <c r="CF47" s="58"/>
      <c r="CG47" t="str">
        <f t="shared" si="91"/>
        <v xml:space="preserve"> </v>
      </c>
      <c r="CI47" s="58" t="str">
        <f t="shared" ref="CI47" si="94">CI$1&amp;" "&amp;CI$3</f>
        <v>Fallen Radagast vs. Minion/Fallen Wizard</v>
      </c>
      <c r="CJ47" s="58"/>
      <c r="CK47" t="str">
        <f t="shared" si="91"/>
        <v xml:space="preserve"> </v>
      </c>
      <c r="CM47" s="58" t="str">
        <f t="shared" ref="CM47" si="95">CM$1&amp;" "&amp;CM$3</f>
        <v>Sauron - Faithless Stewards vs. Hero/Fallen Wizard</v>
      </c>
      <c r="CN47" s="58"/>
      <c r="CO47" t="str">
        <f t="shared" si="91"/>
        <v xml:space="preserve"> </v>
      </c>
      <c r="CQ47" s="58" t="str">
        <f t="shared" ref="CQ47" si="96">CQ$1&amp;" "&amp;CQ$3</f>
        <v>Balrog - Red Hills vs. Minion</v>
      </c>
      <c r="CR47" s="58"/>
      <c r="CS47" t="str">
        <f t="shared" si="91"/>
        <v xml:space="preserve"> </v>
      </c>
      <c r="CU47" s="58" t="str">
        <f t="shared" ref="CU47" si="97">CU$1&amp;" "&amp;CU$3</f>
        <v>Balrog vs. Hero</v>
      </c>
      <c r="CV47" s="58"/>
      <c r="CW47" t="str">
        <f t="shared" si="91"/>
        <v xml:space="preserve"> </v>
      </c>
      <c r="CY47" s="58" t="str">
        <f t="shared" ref="CY47" si="98">CY$1&amp;" "&amp;CY$3</f>
        <v>Balrog vs. Minion/Fallen</v>
      </c>
      <c r="CZ47" s="58"/>
      <c r="DA47" t="str">
        <f t="shared" si="91"/>
        <v xml:space="preserve"> </v>
      </c>
      <c r="DC47" s="58" t="str">
        <f t="shared" ref="DC47" si="99">DC$1&amp;" "&amp;DC$3</f>
        <v>Balrog vs. Hero/Fallen Wizard</v>
      </c>
      <c r="DD47" s="58"/>
      <c r="DE47" t="str">
        <f t="shared" si="91"/>
        <v xml:space="preserve"> </v>
      </c>
      <c r="DG47" s="58" t="str">
        <f t="shared" ref="DG47" si="100">DG$1&amp;" "&amp;DG$3</f>
        <v>Ren vs. Minioin</v>
      </c>
      <c r="DH47" s="58"/>
      <c r="DI47" t="str">
        <f t="shared" si="91"/>
        <v xml:space="preserve"> </v>
      </c>
      <c r="DK47" s="58" t="str">
        <f t="shared" ref="DK47" si="101">DK$1&amp;" "&amp;DK$3</f>
        <v>Hero One Ring vs. Hero/Minion</v>
      </c>
      <c r="DL47" s="58"/>
      <c r="DM47" t="str">
        <f t="shared" si="91"/>
        <v xml:space="preserve"> </v>
      </c>
      <c r="DO47" s="58" t="str">
        <f>DO$1&amp;" "&amp;DO$3</f>
        <v>Fallen Pallando vs. Minion</v>
      </c>
      <c r="DP47" s="58"/>
      <c r="DQ47" t="str">
        <f t="shared" ref="DQ47" si="102">DQ1&amp;" "&amp;DQ3</f>
        <v xml:space="preserve"> </v>
      </c>
      <c r="DS47" s="58" t="str">
        <f>DS$1&amp;" "&amp;DS$3</f>
        <v>Radagast vs. Minion</v>
      </c>
      <c r="DT47" s="58"/>
      <c r="DW47" s="58" t="str">
        <f>DW$1&amp;" "&amp;DW$3</f>
        <v>Gandalf vs. Hero</v>
      </c>
      <c r="DX47" s="58"/>
      <c r="DY47" t="str">
        <f t="shared" ref="DY47" si="103">DY1&amp;" "&amp;DY3</f>
        <v xml:space="preserve"> </v>
      </c>
      <c r="EA47" s="58" t="str">
        <f>EA$1&amp;" "&amp;EA$3</f>
        <v>Sauron Arise vs. Hero</v>
      </c>
      <c r="EB47" s="58"/>
      <c r="EE47" s="58" t="str">
        <f>EE$1&amp;" "&amp;EE$3</f>
        <v>Sauron Arise vs. Minion</v>
      </c>
      <c r="EF47" s="58"/>
      <c r="EI47" s="58" t="str">
        <f>EI$1&amp;" "&amp;EI$3</f>
        <v xml:space="preserve"> </v>
      </c>
      <c r="EJ47" s="58"/>
      <c r="EK47" t="str">
        <f t="shared" ref="EK47" si="104">EK1&amp;" "&amp;EK3</f>
        <v xml:space="preserve"> </v>
      </c>
    </row>
    <row r="48" spans="2:141" x14ac:dyDescent="0.25">
      <c r="B48" s="7" t="s">
        <v>3799</v>
      </c>
      <c r="C48" t="s">
        <v>3799</v>
      </c>
      <c r="F48" s="7" t="s">
        <v>3799</v>
      </c>
      <c r="G48" t="s">
        <v>3799</v>
      </c>
      <c r="J48" s="7" t="s">
        <v>3799</v>
      </c>
      <c r="K48" t="s">
        <v>3799</v>
      </c>
      <c r="N48" s="7" t="s">
        <v>3799</v>
      </c>
      <c r="O48" t="s">
        <v>3799</v>
      </c>
      <c r="R48" s="7" t="s">
        <v>3799</v>
      </c>
      <c r="S48" t="s">
        <v>3799</v>
      </c>
      <c r="V48" s="7" t="s">
        <v>3799</v>
      </c>
      <c r="W48" t="s">
        <v>3799</v>
      </c>
      <c r="Z48" s="7" t="s">
        <v>3799</v>
      </c>
      <c r="AA48" t="s">
        <v>3799</v>
      </c>
      <c r="AD48" s="7" t="s">
        <v>3799</v>
      </c>
      <c r="AE48" t="s">
        <v>3799</v>
      </c>
      <c r="AH48" s="7" t="s">
        <v>3799</v>
      </c>
      <c r="AI48" t="s">
        <v>3799</v>
      </c>
      <c r="AL48" s="7" t="s">
        <v>3799</v>
      </c>
      <c r="AM48" t="s">
        <v>3799</v>
      </c>
      <c r="AP48" s="7" t="s">
        <v>3799</v>
      </c>
      <c r="AQ48" t="s">
        <v>3799</v>
      </c>
      <c r="AT48" s="7" t="s">
        <v>3799</v>
      </c>
      <c r="AU48" t="s">
        <v>3799</v>
      </c>
      <c r="AX48" s="7" t="s">
        <v>3799</v>
      </c>
      <c r="AY48" t="s">
        <v>3799</v>
      </c>
      <c r="BB48" s="7" t="s">
        <v>3799</v>
      </c>
      <c r="BC48" t="s">
        <v>3799</v>
      </c>
      <c r="BF48" s="7" t="s">
        <v>3799</v>
      </c>
      <c r="BG48" t="s">
        <v>3799</v>
      </c>
      <c r="BJ48" s="7" t="s">
        <v>3799</v>
      </c>
      <c r="BK48" t="s">
        <v>3799</v>
      </c>
      <c r="BN48" s="7" t="s">
        <v>3799</v>
      </c>
      <c r="BO48" t="s">
        <v>3799</v>
      </c>
      <c r="BR48" s="7" t="s">
        <v>3799</v>
      </c>
      <c r="BS48" t="s">
        <v>3799</v>
      </c>
      <c r="BV48" s="7" t="s">
        <v>3799</v>
      </c>
      <c r="BW48" t="s">
        <v>3799</v>
      </c>
      <c r="BZ48" s="7" t="s">
        <v>3799</v>
      </c>
      <c r="CA48" t="s">
        <v>3799</v>
      </c>
      <c r="CD48" s="7" t="s">
        <v>3799</v>
      </c>
      <c r="CE48" t="s">
        <v>3799</v>
      </c>
      <c r="CH48" s="7" t="s">
        <v>3799</v>
      </c>
      <c r="CI48" t="s">
        <v>3799</v>
      </c>
      <c r="CL48" s="7" t="s">
        <v>3799</v>
      </c>
      <c r="CM48" t="s">
        <v>3799</v>
      </c>
      <c r="CP48" s="7" t="s">
        <v>3799</v>
      </c>
      <c r="CQ48" t="s">
        <v>3799</v>
      </c>
      <c r="CT48" s="7" t="s">
        <v>3799</v>
      </c>
      <c r="CU48" t="s">
        <v>3799</v>
      </c>
      <c r="CX48" s="7" t="s">
        <v>3799</v>
      </c>
      <c r="CY48" t="s">
        <v>3799</v>
      </c>
      <c r="DB48" s="7" t="s">
        <v>3799</v>
      </c>
      <c r="DC48" t="s">
        <v>3799</v>
      </c>
      <c r="DF48" s="7" t="s">
        <v>3799</v>
      </c>
      <c r="DG48" t="s">
        <v>3799</v>
      </c>
      <c r="DJ48" s="7" t="s">
        <v>3799</v>
      </c>
      <c r="DK48" t="s">
        <v>3799</v>
      </c>
      <c r="DN48" s="7" t="s">
        <v>3799</v>
      </c>
      <c r="DO48" t="s">
        <v>3799</v>
      </c>
      <c r="DR48" s="7" t="s">
        <v>3799</v>
      </c>
      <c r="DS48" t="s">
        <v>3799</v>
      </c>
      <c r="DV48" s="7" t="s">
        <v>3799</v>
      </c>
      <c r="DW48" t="s">
        <v>3799</v>
      </c>
      <c r="DZ48" s="7" t="s">
        <v>3799</v>
      </c>
      <c r="EA48" t="s">
        <v>3799</v>
      </c>
      <c r="ED48" s="7" t="s">
        <v>3799</v>
      </c>
      <c r="EE48" t="s">
        <v>3799</v>
      </c>
      <c r="EH48" s="7" t="s">
        <v>3799</v>
      </c>
      <c r="EI48" t="s">
        <v>3799</v>
      </c>
    </row>
    <row r="49" spans="2:140" x14ac:dyDescent="0.25">
      <c r="B49" s="8" t="str">
        <f>"Qty:  "&amp;SUM(B50:B89)</f>
        <v>Qty:  30</v>
      </c>
      <c r="C49" s="2" t="s">
        <v>3951</v>
      </c>
      <c r="D49" s="2"/>
      <c r="F49" s="8" t="str">
        <f>"Qty:  "&amp;SUM(F50:F89)</f>
        <v>Qty:  30</v>
      </c>
      <c r="G49" s="2" t="s">
        <v>3951</v>
      </c>
      <c r="H49" s="2"/>
      <c r="J49" s="8" t="str">
        <f>"Qty:  "&amp;SUM(J50:J89)</f>
        <v>Qty:  30</v>
      </c>
      <c r="K49" s="2" t="s">
        <v>3951</v>
      </c>
      <c r="L49" s="2"/>
      <c r="N49" s="8" t="str">
        <f>"Qty:  "&amp;SUM(N50:N89)</f>
        <v>Qty:  30</v>
      </c>
      <c r="O49" s="2" t="s">
        <v>3951</v>
      </c>
      <c r="P49" s="2"/>
      <c r="R49" s="8" t="str">
        <f>"Qty:  "&amp;SUM(R50:R89)</f>
        <v>Qty:  30</v>
      </c>
      <c r="S49" s="2" t="s">
        <v>3951</v>
      </c>
      <c r="T49" s="2"/>
      <c r="V49" s="8" t="str">
        <f>"Qty:  "&amp;SUM(V50:V89)</f>
        <v>Qty:  30</v>
      </c>
      <c r="W49" s="2"/>
      <c r="X49" s="2"/>
      <c r="Z49" s="8" t="str">
        <f>"Qty:  "&amp;SUM(Z50:Z89)</f>
        <v>Qty:  30</v>
      </c>
      <c r="AA49" s="2"/>
      <c r="AB49" s="2"/>
      <c r="AD49" s="8" t="str">
        <f>"Qty:  "&amp;SUM(AD50:AD89)</f>
        <v>Qty:  30</v>
      </c>
      <c r="AE49" s="2" t="s">
        <v>3951</v>
      </c>
      <c r="AF49" s="2"/>
      <c r="AH49" s="8" t="str">
        <f>"Qty:  "&amp;SUM(AH50:AH89)</f>
        <v>Qty:  30</v>
      </c>
      <c r="AI49" s="2" t="s">
        <v>3951</v>
      </c>
      <c r="AJ49" s="2"/>
      <c r="AL49" s="8" t="str">
        <f>"Qty:  "&amp;SUM(AL50:AL89)</f>
        <v>Qty:  30</v>
      </c>
      <c r="AM49" s="2" t="s">
        <v>3951</v>
      </c>
      <c r="AN49" s="2"/>
      <c r="AP49" s="8" t="str">
        <f>"Qty:  "&amp;SUM(AP50:AP89)</f>
        <v>Qty:  30</v>
      </c>
      <c r="AQ49" s="2" t="s">
        <v>3951</v>
      </c>
      <c r="AR49" s="2"/>
      <c r="AT49" s="8" t="str">
        <f>"Qty:  "&amp;SUM(AT50:AT89)</f>
        <v>Qty:  30</v>
      </c>
      <c r="AU49" s="2" t="s">
        <v>3951</v>
      </c>
      <c r="AV49" s="2"/>
      <c r="AX49" s="8" t="str">
        <f>"Qty:  "&amp;SUM(AX50:AX89)</f>
        <v>Qty:  30</v>
      </c>
      <c r="AY49" s="2" t="s">
        <v>3951</v>
      </c>
      <c r="AZ49" s="2"/>
      <c r="BB49" s="8" t="str">
        <f>"Qty:  "&amp;SUM(BB50:BB89)</f>
        <v>Qty:  30</v>
      </c>
      <c r="BC49" s="2" t="s">
        <v>3951</v>
      </c>
      <c r="BD49" s="2"/>
      <c r="BF49" s="8" t="str">
        <f>"Qty:  "&amp;SUM(BF50:BF89)</f>
        <v>Qty:  30</v>
      </c>
      <c r="BG49" s="2" t="s">
        <v>3951</v>
      </c>
      <c r="BH49" s="2"/>
      <c r="BJ49" s="8" t="str">
        <f>"Qty:  "&amp;SUM(BJ50:BJ89)</f>
        <v>Qty:  30</v>
      </c>
      <c r="BK49" s="2"/>
      <c r="BL49" s="2"/>
      <c r="BN49" s="8" t="str">
        <f>"Qty:  "&amp;SUM(BN50:BN89)</f>
        <v>Qty:  30</v>
      </c>
      <c r="BO49" s="2"/>
      <c r="BP49" s="2"/>
      <c r="BR49" s="8" t="str">
        <f>"Qty:  "&amp;SUM(BR50:BR89)</f>
        <v>Qty:  30</v>
      </c>
      <c r="BS49" s="2" t="s">
        <v>3951</v>
      </c>
      <c r="BT49" s="2"/>
      <c r="BV49" s="8" t="str">
        <f>"Qty:  "&amp;SUM(BV50:BV89)</f>
        <v>Qty:  30</v>
      </c>
      <c r="BW49" s="2" t="s">
        <v>3951</v>
      </c>
      <c r="BX49" s="2"/>
      <c r="BZ49" s="8" t="str">
        <f>"Qty:  "&amp;SUM(BZ50:BZ89)</f>
        <v>Qty:  30</v>
      </c>
      <c r="CA49" s="2" t="s">
        <v>3951</v>
      </c>
      <c r="CB49" s="2"/>
      <c r="CD49" s="8" t="str">
        <f>"Qty:  "&amp;SUM(CD50:CD89)</f>
        <v>Qty:  30</v>
      </c>
      <c r="CE49" s="2" t="s">
        <v>3951</v>
      </c>
      <c r="CF49" s="2"/>
      <c r="CH49" s="8" t="str">
        <f>"Qty:  "&amp;SUM(CH50:CH89)</f>
        <v>Qty:  30</v>
      </c>
      <c r="CI49" s="2" t="s">
        <v>3951</v>
      </c>
      <c r="CJ49" s="2"/>
      <c r="CL49" s="8" t="str">
        <f>"Qty:  "&amp;SUM(CL50:CL89)</f>
        <v>Qty:  30</v>
      </c>
      <c r="CM49" s="2" t="s">
        <v>3951</v>
      </c>
      <c r="CN49" s="2"/>
      <c r="CP49" s="8" t="str">
        <f>"Qty:  "&amp;SUM(CP50:CP89)</f>
        <v>Qty:  30</v>
      </c>
      <c r="CQ49" s="2" t="s">
        <v>3951</v>
      </c>
      <c r="CR49" s="2"/>
      <c r="CT49" s="8" t="str">
        <f>"Qty:  "&amp;SUM(CT50:CT89)</f>
        <v>Qty:  30</v>
      </c>
      <c r="CU49" s="2" t="s">
        <v>3951</v>
      </c>
      <c r="CV49" s="2"/>
      <c r="CX49" s="8" t="str">
        <f>"Qty:  "&amp;SUM(CX50:CX89)</f>
        <v>Qty:  30</v>
      </c>
      <c r="CY49" s="2" t="s">
        <v>3951</v>
      </c>
      <c r="CZ49" s="2"/>
      <c r="DB49" s="8" t="str">
        <f>"Qty:  "&amp;SUM(DB50:DB89)</f>
        <v>Qty:  30</v>
      </c>
      <c r="DC49" s="2" t="s">
        <v>3951</v>
      </c>
      <c r="DD49" s="2"/>
      <c r="DF49" s="8" t="str">
        <f>"Qty:  "&amp;SUM(DF50:DF89)</f>
        <v>Qty:  30</v>
      </c>
      <c r="DG49" s="2" t="s">
        <v>3951</v>
      </c>
      <c r="DH49" s="2"/>
      <c r="DJ49" s="8" t="str">
        <f>"Qty:  "&amp;SUM(DJ50:DJ89)</f>
        <v>Qty:  30</v>
      </c>
      <c r="DK49" s="2" t="s">
        <v>3951</v>
      </c>
      <c r="DL49" s="2"/>
      <c r="DN49" s="8" t="str">
        <f>"Qty:  "&amp;SUM(DN50:DN89)</f>
        <v>Qty:  30</v>
      </c>
      <c r="DO49" s="2"/>
      <c r="DP49" s="2"/>
      <c r="DR49" s="8" t="str">
        <f>"Qty:  "&amp;SUM(DR50:DR89)</f>
        <v>Qty:  30</v>
      </c>
      <c r="DS49" s="2"/>
      <c r="DT49" s="2"/>
      <c r="DV49" s="8" t="str">
        <f>"Qty:  "&amp;SUM(DV50:DV89)</f>
        <v>Qty:  31</v>
      </c>
      <c r="DW49" s="2"/>
      <c r="DX49" s="2"/>
      <c r="DZ49" s="8" t="str">
        <f>"Qty:  "&amp;SUM(DZ50:DZ89)</f>
        <v>Qty:  30</v>
      </c>
      <c r="EA49" s="2" t="s">
        <v>3848</v>
      </c>
      <c r="EB49" s="2"/>
      <c r="ED49" s="8" t="str">
        <f>"Qty:  "&amp;SUM(ED50:ED89)</f>
        <v>Qty:  30</v>
      </c>
      <c r="EE49" s="2" t="s">
        <v>3848</v>
      </c>
      <c r="EF49" s="2"/>
      <c r="EH49" s="8" t="str">
        <f>"Qty:  "&amp;SUM(EH50:EH89)</f>
        <v>Qty:  0</v>
      </c>
      <c r="EI49" s="2"/>
      <c r="EJ49" s="2"/>
    </row>
    <row r="50" spans="2:140" x14ac:dyDescent="0.25">
      <c r="B50" s="35">
        <f t="shared" ref="B50:B89" si="105">IFERROR(IF(LEN(C50) &lt; 3,0,VALUE(LEFT(C50,1))),0)</f>
        <v>2</v>
      </c>
      <c r="C50" s="2" t="s">
        <v>9148</v>
      </c>
      <c r="D50" s="2" t="str">
        <f>IFERROR(VLOOKUP(RIGHT(C50,LEN(C50)-2),'cards-dc.json'!$C:$E,3,FALSE),"")</f>
        <v>U</v>
      </c>
      <c r="F50" s="35">
        <f t="shared" ref="F50:F89" si="106">IFERROR(IF(LEN(G50) &lt; 3,0,VALUE(LEFT(G50,1))),0)</f>
        <v>1</v>
      </c>
      <c r="G50" s="2" t="s">
        <v>4004</v>
      </c>
      <c r="H50" s="2" t="str">
        <f>IFERROR(VLOOKUP(RIGHT(G50,LEN(G50)-2),'cards-dc.json'!$C:$E,3,FALSE),"")</f>
        <v>U</v>
      </c>
      <c r="J50" s="35">
        <f t="shared" ref="J50:J89" si="107">IFERROR(IF(LEN(K50) &lt; 3,0,VALUE(LEFT(K50,1))),0)</f>
        <v>1</v>
      </c>
      <c r="K50" s="2" t="s">
        <v>4100</v>
      </c>
      <c r="L50" s="2" t="str">
        <f>IFERROR(VLOOKUP(RIGHT(K50,LEN(K50)-2),'cards-dc.json'!$C:$E,3,FALSE),"")</f>
        <v>R2</v>
      </c>
      <c r="N50" s="35">
        <f t="shared" ref="N50:N89" si="108">IFERROR(IF(LEN(O50) &lt; 3,0,VALUE(LEFT(O50,1))),0)</f>
        <v>1</v>
      </c>
      <c r="O50" s="2" t="s">
        <v>3863</v>
      </c>
      <c r="P50" s="2" t="str">
        <f>IFERROR(VLOOKUP(RIGHT(O50,LEN(O50)-2),'cards-dc.json'!$C:$E,3,FALSE),"")</f>
        <v>U</v>
      </c>
      <c r="R50" s="35">
        <f t="shared" ref="R50:R89" si="109">IFERROR(IF(LEN(S50) &lt; 3,0,VALUE(LEFT(S50,1))),0)</f>
        <v>1</v>
      </c>
      <c r="S50" s="2" t="s">
        <v>3863</v>
      </c>
      <c r="T50" s="2" t="str">
        <f>IFERROR(VLOOKUP(RIGHT(S50,LEN(S50)-2),'cards-dc.json'!$C:$E,3,FALSE),"")</f>
        <v>U</v>
      </c>
      <c r="V50" s="35">
        <f>IF(LEN(W50) &lt; 3,0,VALUE(LEFT(W50,1)))</f>
        <v>1</v>
      </c>
      <c r="W50" s="2" t="s">
        <v>4161</v>
      </c>
      <c r="X50" s="2" t="str">
        <f>IFERROR(VLOOKUP(RIGHT(W50,LEN(W50)-2),'cards-dc.json'!$C:$E,3,FALSE),"")</f>
        <v>R2</v>
      </c>
      <c r="Z50" s="35">
        <f>IF(LEN(AA50) &lt; 3,0,VALUE(LEFT(AA50,1)))</f>
        <v>1</v>
      </c>
      <c r="AA50" s="2" t="s">
        <v>4161</v>
      </c>
      <c r="AB50" s="2" t="str">
        <f>IFERROR(VLOOKUP(RIGHT(AA50,LEN(AA50)-2),'cards-dc.json'!$C:$E,3,FALSE),"")</f>
        <v>R2</v>
      </c>
      <c r="AD50" s="35">
        <f t="shared" ref="AD50:AD89" si="110">IFERROR(IF(LEN(AE50) &lt; 3,0,VALUE(LEFT(AE50,1))),0)</f>
        <v>1</v>
      </c>
      <c r="AE50" s="2" t="s">
        <v>8895</v>
      </c>
      <c r="AF50" s="2" t="str">
        <f>IFERROR(VLOOKUP(RIGHT(AE50,LEN(AE50)-2),'cards-dc.json'!$C:$E,3,FALSE),"")</f>
        <v>U</v>
      </c>
      <c r="AH50" s="35">
        <f t="shared" ref="AH50:AH89" si="111">IFERROR(IF(LEN(AI50) &lt; 3,0,VALUE(LEFT(AI50,1))),0)</f>
        <v>1</v>
      </c>
      <c r="AI50" s="2" t="s">
        <v>8895</v>
      </c>
      <c r="AJ50" s="2" t="str">
        <f>IFERROR(VLOOKUP(RIGHT(AI50,LEN(AI50)-2),'cards-dc.json'!$C:$E,3,FALSE),"")</f>
        <v>U</v>
      </c>
      <c r="AL50" s="35">
        <f t="shared" ref="AL50:AL89" si="112">IFERROR(IF(LEN(AM50) &lt; 3,0,VALUE(LEFT(AM50,1))),0)</f>
        <v>0</v>
      </c>
      <c r="AM50" s="2" t="s">
        <v>3951</v>
      </c>
      <c r="AN50" s="2" t="str">
        <f>IFERROR(VLOOKUP(RIGHT(AM50,LEN(AM50)-2),'cards-dc.json'!$C:$E,3,FALSE),"")</f>
        <v/>
      </c>
      <c r="AP50" s="35">
        <f t="shared" ref="AP50:AP89" si="113">IFERROR(IF(LEN(AQ50) &lt; 3,0,VALUE(LEFT(AQ50,1))),0)</f>
        <v>0</v>
      </c>
      <c r="AQ50" s="2" t="s">
        <v>3951</v>
      </c>
      <c r="AR50" s="2" t="str">
        <f>IFERROR(VLOOKUP(RIGHT(AQ50,LEN(AQ50)-2),'cards-dc.json'!$C:$E,3,FALSE),"")</f>
        <v/>
      </c>
      <c r="AT50" s="35">
        <f t="shared" ref="AT50:AT89" si="114">IFERROR(IF(LEN(AU50) &lt; 3,0,VALUE(LEFT(AU50,1))),0)</f>
        <v>1</v>
      </c>
      <c r="AU50" s="2" t="s">
        <v>4081</v>
      </c>
      <c r="AV50" s="2" t="str">
        <f>IFERROR(VLOOKUP(RIGHT(AU50,LEN(AU50)-2),'cards-dc.json'!$C:$E,3,FALSE),"")</f>
        <v>U</v>
      </c>
      <c r="AX50" s="35">
        <f t="shared" ref="AX50:AX89" si="115">IFERROR(IF(LEN(AY50) &lt; 3,0,VALUE(LEFT(AY50,1))),0)</f>
        <v>1</v>
      </c>
      <c r="AY50" s="2" t="s">
        <v>4081</v>
      </c>
      <c r="AZ50" s="2" t="str">
        <f>IFERROR(VLOOKUP(RIGHT(AY50,LEN(AY50)-2),'cards-dc.json'!$C:$E,3,FALSE),"")</f>
        <v>U</v>
      </c>
      <c r="BB50" s="35">
        <f t="shared" ref="BB50:BB89" si="116">IFERROR(IF(LEN(BC50) &lt; 3,0,VALUE(LEFT(BC50,1))),0)</f>
        <v>1</v>
      </c>
      <c r="BC50" s="2" t="s">
        <v>4166</v>
      </c>
      <c r="BD50" s="2" t="str">
        <f>IFERROR(VLOOKUP(RIGHT(BC50,LEN(BC50)-2),'cards-dc.json'!$C:$E,3,FALSE),"")</f>
        <v>U</v>
      </c>
      <c r="BF50" s="35">
        <f t="shared" ref="BF50:BF89" si="117">IFERROR(IF(LEN(BG50) &lt; 3,0,VALUE(LEFT(BG50,1))),0)</f>
        <v>1</v>
      </c>
      <c r="BG50" s="2" t="s">
        <v>8895</v>
      </c>
      <c r="BH50" s="2" t="str">
        <f>IFERROR(VLOOKUP(RIGHT(BG50,LEN(BG50)-2),'cards-dc.json'!$C:$E,3,FALSE),"")</f>
        <v>U</v>
      </c>
      <c r="BJ50" s="35">
        <f t="shared" ref="BJ50:BJ89" si="118">IFERROR(IF(LEN(BK50) &lt; 3,0,VALUE(LEFT(BK50,1))),0)</f>
        <v>1</v>
      </c>
      <c r="BK50" s="2" t="s">
        <v>4002</v>
      </c>
      <c r="BL50" s="2" t="str">
        <f>IFERROR(VLOOKUP(RIGHT(BK50,LEN(BK50)-2),'cards-dc.json'!$C:$E,3,FALSE),"")</f>
        <v>CB1</v>
      </c>
      <c r="BN50" s="35">
        <f>IF(LEN(BO50) &lt; 3,0,VALUE(LEFT(BO50,1)))</f>
        <v>1</v>
      </c>
      <c r="BO50" s="2" t="s">
        <v>4002</v>
      </c>
      <c r="BP50" s="2" t="str">
        <f>IFERROR(VLOOKUP(RIGHT(BO50,LEN(BO50)-2),'cards-dc.json'!$C:$E,3,FALSE),"")</f>
        <v>CB1</v>
      </c>
      <c r="BR50" s="35">
        <f>IF(LEN(BS50) &lt; 3,0,VALUE(LEFT(BS50,1)))</f>
        <v>1</v>
      </c>
      <c r="BS50" s="2" t="s">
        <v>8814</v>
      </c>
      <c r="BT50" s="2" t="str">
        <f>IFERROR(VLOOKUP(RIGHT(BS50,LEN(BS50)-2),'cards-dc.json'!$C:$E,3,FALSE),"")</f>
        <v>C4</v>
      </c>
      <c r="BV50" s="35">
        <f>IF(LEN(BW50) &lt; 3,0,VALUE(LEFT(BW50,1)))</f>
        <v>1</v>
      </c>
      <c r="BW50" s="2" t="s">
        <v>8814</v>
      </c>
      <c r="BX50" s="2" t="str">
        <f>IFERROR(VLOOKUP(RIGHT(BW50,LEN(BW50)-2),'cards-dc.json'!$C:$E,3,FALSE),"")</f>
        <v>C4</v>
      </c>
      <c r="BZ50" s="35">
        <f>IF(LEN(CA50) &lt; 3,0,VALUE(LEFT(CA50,1)))</f>
        <v>1</v>
      </c>
      <c r="CA50" s="2" t="s">
        <v>4003</v>
      </c>
      <c r="CB50" s="2" t="str">
        <f>IFERROR(VLOOKUP(RIGHT(CA50,LEN(CA50)-2),'cards-dc.json'!$C:$E,3,FALSE),"")</f>
        <v>U</v>
      </c>
      <c r="CD50" s="35">
        <f>IF(LEN(CE50) &lt; 3,0,VALUE(LEFT(CE50,1)))</f>
        <v>1</v>
      </c>
      <c r="CE50" s="2" t="s">
        <v>8834</v>
      </c>
      <c r="CF50" s="2" t="str">
        <f>IFERROR(VLOOKUP(RIGHT(CE50,LEN(CE50)-2),'cards-dc.json'!$C:$E,3,FALSE),"")</f>
        <v>C2</v>
      </c>
      <c r="CH50" s="35">
        <f>IF(LEN(CI50) &lt; 3,0,VALUE(LEFT(CI50,1)))</f>
        <v>1</v>
      </c>
      <c r="CI50" s="2" t="s">
        <v>8834</v>
      </c>
      <c r="CJ50" s="2" t="str">
        <f>IFERROR(VLOOKUP(RIGHT(CI50,LEN(CI50)-2),'cards-dc.json'!$C:$E,3,FALSE),"")</f>
        <v>C2</v>
      </c>
      <c r="CL50" s="35">
        <f>IF(LEN(CM50) &lt; 3,0,VALUE(LEFT(CM50,1)))</f>
        <v>3</v>
      </c>
      <c r="CM50" s="2" t="s">
        <v>4099</v>
      </c>
      <c r="CN50" s="2" t="str">
        <f>IFERROR(VLOOKUP(RIGHT(CM50,LEN(CM50)-2),'cards-dc.json'!$C:$E,3,FALSE),"")</f>
        <v>R</v>
      </c>
      <c r="CP50" s="35">
        <f>IF(LEN(CQ50) &lt; 3,0,VALUE(LEFT(CQ50,1)))</f>
        <v>0</v>
      </c>
      <c r="CQ50" s="2" t="s">
        <v>3951</v>
      </c>
      <c r="CR50" s="2" t="str">
        <f>IFERROR(VLOOKUP(RIGHT(CQ50,LEN(CQ50)-2),'cards-dc.json'!$C:$E,3,FALSE),"")</f>
        <v/>
      </c>
      <c r="CT50" s="35">
        <f>IF(LEN(CU50) &lt; 3,0,VALUE(LEFT(CU50,1)))</f>
        <v>1</v>
      </c>
      <c r="CU50" s="2" t="s">
        <v>4100</v>
      </c>
      <c r="CV50" s="2" t="str">
        <f>IFERROR(VLOOKUP(RIGHT(CU50,LEN(CU50)-2),'cards-dc.json'!$C:$E,3,FALSE),"")</f>
        <v>R2</v>
      </c>
      <c r="CX50" s="35">
        <f>IF(LEN(CY50) &lt; 3,0,VALUE(LEFT(CY50,1)))</f>
        <v>1</v>
      </c>
      <c r="CY50" s="2" t="s">
        <v>4100</v>
      </c>
      <c r="CZ50" s="2" t="str">
        <f>IFERROR(VLOOKUP(RIGHT(CY50,LEN(CY50)-2),'cards-dc.json'!$C:$E,3,FALSE),"")</f>
        <v>R2</v>
      </c>
      <c r="DB50" s="35">
        <f>IF(LEN(DC50) &lt; 3,0,VALUE(LEFT(DC50,1)))</f>
        <v>1</v>
      </c>
      <c r="DC50" s="2" t="s">
        <v>8713</v>
      </c>
      <c r="DD50" s="2" t="str">
        <f>IFERROR(VLOOKUP(RIGHT(DC50,LEN(DC50)-2),'cards-dc.json'!$C:$E,3,FALSE),"")</f>
        <v>CB, CS1</v>
      </c>
      <c r="DF50" s="35">
        <f>IF(LEN(DG50) &lt; 3,0,VALUE(LEFT(DG50,1)))</f>
        <v>1</v>
      </c>
      <c r="DG50" s="2" t="s">
        <v>8736</v>
      </c>
      <c r="DH50" s="2" t="str">
        <f>IFERROR(VLOOKUP(RIGHT(DG50,LEN(DG50)-2),'cards-dc.json'!$C:$E,3,FALSE),"")</f>
        <v>U2</v>
      </c>
      <c r="DJ50" s="35">
        <f>IF(LEN(DK50) &lt; 3,0,VALUE(LEFT(DK50,1)))</f>
        <v>2</v>
      </c>
      <c r="DK50" s="2" t="s">
        <v>8680</v>
      </c>
      <c r="DL50" s="2" t="str">
        <f>IFERROR(VLOOKUP(RIGHT(DK50,LEN(DK50)-2),'cards-dc.json'!$C:$E,3,FALSE),"")</f>
        <v>CA2</v>
      </c>
      <c r="DN50" s="35">
        <f>IF(LEN(DO50) &lt; 3,0,VALUE(LEFT(DO50,1)))</f>
        <v>1</v>
      </c>
      <c r="DO50" s="2" t="s">
        <v>8641</v>
      </c>
      <c r="DP50" s="2" t="str">
        <f>IFERROR(VLOOKUP(RIGHT(DO50,LEN(DO50)-2),'cards-dc.json'!$C:$E,3,FALSE),"")</f>
        <v>U3</v>
      </c>
      <c r="DR50" s="35">
        <f>IF(LEN(DS50) &lt; 3,0,VALUE(LEFT(DS50,1)))</f>
        <v>1</v>
      </c>
      <c r="DS50" s="2" t="s">
        <v>3863</v>
      </c>
      <c r="DT50" s="2" t="str">
        <f>IFERROR(VLOOKUP(RIGHT(DS50,LEN(DS50)-2),'cards-dc.json'!$C:$E,3,FALSE),"")</f>
        <v>U</v>
      </c>
      <c r="DV50" s="35">
        <f>IF(LEN(DW50) &lt; 3,0,VALUE(LEFT(DW50,1)))</f>
        <v>1</v>
      </c>
      <c r="DW50" s="2" t="s">
        <v>3863</v>
      </c>
      <c r="DX50" s="2" t="str">
        <f>IFERROR(VLOOKUP(RIGHT(DW50,LEN(DW50)-2),'cards-dc.json'!$C:$E,3,FALSE),"")</f>
        <v>U</v>
      </c>
      <c r="DZ50" s="35">
        <f>IF(LEN(EA50) &lt; 3,0,VALUE(LEFT(EA50,1)))</f>
        <v>3</v>
      </c>
      <c r="EA50" s="2" t="s">
        <v>4099</v>
      </c>
      <c r="EB50" s="2" t="str">
        <f>IFERROR(VLOOKUP(RIGHT(EA50,LEN(EA50)-2),'cards-dc.json'!$C:$E,3,FALSE),"")</f>
        <v>R</v>
      </c>
      <c r="ED50" s="35">
        <f>IF(LEN(EE50) &lt; 3,0,VALUE(LEFT(EE50,1)))</f>
        <v>3</v>
      </c>
      <c r="EE50" s="2" t="s">
        <v>8535</v>
      </c>
      <c r="EF50" s="2" t="str">
        <f>IFERROR(VLOOKUP(RIGHT(EE50,LEN(EE50)-2),'cards-dc.json'!$C:$E,3,FALSE),"")</f>
        <v>CB, CS1</v>
      </c>
      <c r="EH50" s="35">
        <f t="shared" ref="EH50:EH89" si="119">IFERROR(IF(LEN(EI50) &lt; 3,0,VALUE(LEFT(EI50,1))),0)</f>
        <v>0</v>
      </c>
      <c r="EI50" s="2"/>
      <c r="EJ50" s="2" t="str">
        <f>IFERROR(VLOOKUP(RIGHT(EI50,LEN(EI50)-2),'cards-dc.json'!$C:$E,3,FALSE),"")</f>
        <v/>
      </c>
    </row>
    <row r="51" spans="2:140" x14ac:dyDescent="0.25">
      <c r="B51" s="36">
        <f t="shared" si="105"/>
        <v>0</v>
      </c>
      <c r="C51" s="2" t="s">
        <v>3951</v>
      </c>
      <c r="D51" s="2" t="str">
        <f>IFERROR(VLOOKUP(RIGHT(C51,LEN(C51)-2),'cards-dc.json'!$C:$E,3,FALSE),"")</f>
        <v/>
      </c>
      <c r="F51" s="36">
        <f t="shared" si="106"/>
        <v>1</v>
      </c>
      <c r="G51" s="2" t="s">
        <v>3863</v>
      </c>
      <c r="H51" s="2" t="str">
        <f>IFERROR(VLOOKUP(RIGHT(G51,LEN(G51)-2),'cards-dc.json'!$C:$E,3,FALSE),"")</f>
        <v>U</v>
      </c>
      <c r="J51" s="36">
        <f t="shared" si="107"/>
        <v>1</v>
      </c>
      <c r="K51" s="2" t="s">
        <v>4166</v>
      </c>
      <c r="L51" s="2" t="str">
        <f>IFERROR(VLOOKUP(RIGHT(K51,LEN(K51)-2),'cards-dc.json'!$C:$E,3,FALSE),"")</f>
        <v>U</v>
      </c>
      <c r="N51" s="36">
        <f t="shared" si="108"/>
        <v>1</v>
      </c>
      <c r="O51" s="2" t="s">
        <v>8974</v>
      </c>
      <c r="P51" s="2" t="str">
        <f>IFERROR(VLOOKUP(RIGHT(O51,LEN(O51)-2),'cards-dc.json'!$C:$E,3,FALSE),"")</f>
        <v>R</v>
      </c>
      <c r="R51" s="36">
        <f t="shared" si="109"/>
        <v>1</v>
      </c>
      <c r="S51" s="2" t="s">
        <v>8974</v>
      </c>
      <c r="T51" s="2" t="str">
        <f>IFERROR(VLOOKUP(RIGHT(S51,LEN(S51)-2),'cards-dc.json'!$C:$E,3,FALSE),"")</f>
        <v>R</v>
      </c>
      <c r="V51" s="36">
        <f t="shared" ref="V51:V89" si="120">IF(LEN(W51) &lt; 3,0,VALUE(LEFT(W51,1)))</f>
        <v>3</v>
      </c>
      <c r="W51" s="2" t="s">
        <v>4162</v>
      </c>
      <c r="X51" s="2" t="str">
        <f>IFERROR(VLOOKUP(RIGHT(W51,LEN(W51)-2),'cards-dc.json'!$C:$E,3,FALSE),"")</f>
        <v>U</v>
      </c>
      <c r="Z51" s="36">
        <f t="shared" ref="Z51:Z89" si="121">IF(LEN(AA51) &lt; 3,0,VALUE(LEFT(AA51,1)))</f>
        <v>3</v>
      </c>
      <c r="AA51" s="2" t="s">
        <v>4162</v>
      </c>
      <c r="AB51" s="2" t="str">
        <f>IFERROR(VLOOKUP(RIGHT(AA51,LEN(AA51)-2),'cards-dc.json'!$C:$E,3,FALSE),"")</f>
        <v>U</v>
      </c>
      <c r="AD51" s="36">
        <f t="shared" si="110"/>
        <v>1</v>
      </c>
      <c r="AE51" s="2" t="s">
        <v>4166</v>
      </c>
      <c r="AF51" s="2" t="str">
        <f>IFERROR(VLOOKUP(RIGHT(AE51,LEN(AE51)-2),'cards-dc.json'!$C:$E,3,FALSE),"")</f>
        <v>U</v>
      </c>
      <c r="AH51" s="36">
        <f t="shared" si="111"/>
        <v>1</v>
      </c>
      <c r="AI51" s="2" t="s">
        <v>4166</v>
      </c>
      <c r="AJ51" s="2" t="str">
        <f>IFERROR(VLOOKUP(RIGHT(AI51,LEN(AI51)-2),'cards-dc.json'!$C:$E,3,FALSE),"")</f>
        <v>U</v>
      </c>
      <c r="AL51" s="36">
        <f t="shared" si="112"/>
        <v>1</v>
      </c>
      <c r="AM51" s="2" t="s">
        <v>8835</v>
      </c>
      <c r="AN51" s="2" t="str">
        <f>IFERROR(VLOOKUP(RIGHT(AM51,LEN(AM51)-2),'cards-dc.json'!$C:$E,3,FALSE),"")</f>
        <v>U3</v>
      </c>
      <c r="AP51" s="36">
        <f t="shared" si="113"/>
        <v>1</v>
      </c>
      <c r="AQ51" s="2" t="s">
        <v>8835</v>
      </c>
      <c r="AR51" s="2" t="str">
        <f>IFERROR(VLOOKUP(RIGHT(AQ51,LEN(AQ51)-2),'cards-dc.json'!$C:$E,3,FALSE),"")</f>
        <v>U3</v>
      </c>
      <c r="AT51" s="36">
        <f t="shared" si="114"/>
        <v>3</v>
      </c>
      <c r="AU51" s="2" t="s">
        <v>8681</v>
      </c>
      <c r="AV51" s="2" t="str">
        <f>IFERROR(VLOOKUP(RIGHT(AU51,LEN(AU51)-2),'cards-dc.json'!$C:$E,3,FALSE),"")</f>
        <v>CA2</v>
      </c>
      <c r="AX51" s="36">
        <f t="shared" si="115"/>
        <v>3</v>
      </c>
      <c r="AY51" s="2" t="s">
        <v>8681</v>
      </c>
      <c r="AZ51" s="2" t="str">
        <f>IFERROR(VLOOKUP(RIGHT(AY51,LEN(AY51)-2),'cards-dc.json'!$C:$E,3,FALSE),"")</f>
        <v>CA2</v>
      </c>
      <c r="BB51" s="36">
        <f t="shared" si="116"/>
        <v>1</v>
      </c>
      <c r="BC51" s="2" t="s">
        <v>8895</v>
      </c>
      <c r="BD51" s="2" t="str">
        <f>IFERROR(VLOOKUP(RIGHT(BC51,LEN(BC51)-2),'cards-dc.json'!$C:$E,3,FALSE),"")</f>
        <v>U</v>
      </c>
      <c r="BF51" s="36">
        <f t="shared" si="117"/>
        <v>1</v>
      </c>
      <c r="BG51" s="2" t="s">
        <v>4166</v>
      </c>
      <c r="BH51" s="2" t="str">
        <f>IFERROR(VLOOKUP(RIGHT(BG51,LEN(BG51)-2),'cards-dc.json'!$C:$E,3,FALSE),"")</f>
        <v>U</v>
      </c>
      <c r="BJ51" s="36">
        <f t="shared" si="118"/>
        <v>1</v>
      </c>
      <c r="BK51" s="2" t="s">
        <v>4003</v>
      </c>
      <c r="BL51" s="2" t="str">
        <f>IFERROR(VLOOKUP(RIGHT(BK51,LEN(BK51)-2),'cards-dc.json'!$C:$E,3,FALSE),"")</f>
        <v>U</v>
      </c>
      <c r="BN51" s="36">
        <f t="shared" ref="BN51:BN89" si="122">IF(LEN(BO51) &lt; 3,0,VALUE(LEFT(BO51,1)))</f>
        <v>1</v>
      </c>
      <c r="BO51" s="2" t="s">
        <v>4003</v>
      </c>
      <c r="BP51" s="2" t="str">
        <f>IFERROR(VLOOKUP(RIGHT(BO51,LEN(BO51)-2),'cards-dc.json'!$C:$E,3,FALSE),"")</f>
        <v>U</v>
      </c>
      <c r="BR51" s="36">
        <f t="shared" ref="BR51:BR89" si="123">IF(LEN(BS51) &lt; 3,0,VALUE(LEFT(BS51,1)))</f>
        <v>0</v>
      </c>
      <c r="BS51" s="2" t="s">
        <v>3951</v>
      </c>
      <c r="BT51" s="2" t="str">
        <f>IFERROR(VLOOKUP(RIGHT(BS51,LEN(BS51)-2),'cards-dc.json'!$C:$E,3,FALSE),"")</f>
        <v/>
      </c>
      <c r="BV51" s="36">
        <f t="shared" ref="BV51:BV89" si="124">IF(LEN(BW51) &lt; 3,0,VALUE(LEFT(BW51,1)))</f>
        <v>0</v>
      </c>
      <c r="BW51" s="2" t="s">
        <v>3951</v>
      </c>
      <c r="BX51" s="2" t="str">
        <f>IFERROR(VLOOKUP(RIGHT(BW51,LEN(BW51)-2),'cards-dc.json'!$C:$E,3,FALSE),"")</f>
        <v/>
      </c>
      <c r="BZ51" s="36">
        <f t="shared" ref="BZ51:BZ89" si="125">IF(LEN(CA51) &lt; 3,0,VALUE(LEFT(CA51,1)))</f>
        <v>1</v>
      </c>
      <c r="CA51" s="2" t="s">
        <v>4004</v>
      </c>
      <c r="CB51" s="2" t="str">
        <f>IFERROR(VLOOKUP(RIGHT(CA51,LEN(CA51)-2),'cards-dc.json'!$C:$E,3,FALSE),"")</f>
        <v>U</v>
      </c>
      <c r="CD51" s="36">
        <f t="shared" ref="CD51:CD89" si="126">IF(LEN(CE51) &lt; 3,0,VALUE(LEFT(CE51,1)))</f>
        <v>0</v>
      </c>
      <c r="CE51" s="2" t="s">
        <v>3951</v>
      </c>
      <c r="CF51" s="2" t="str">
        <f>IFERROR(VLOOKUP(RIGHT(CE51,LEN(CE51)-2),'cards-dc.json'!$C:$E,3,FALSE),"")</f>
        <v/>
      </c>
      <c r="CH51" s="36">
        <f t="shared" ref="CH51:CH89" si="127">IF(LEN(CI51) &lt; 3,0,VALUE(LEFT(CI51,1)))</f>
        <v>0</v>
      </c>
      <c r="CI51" s="2" t="s">
        <v>3951</v>
      </c>
      <c r="CJ51" s="2" t="str">
        <f>IFERROR(VLOOKUP(RIGHT(CI51,LEN(CI51)-2),'cards-dc.json'!$C:$E,3,FALSE),"")</f>
        <v/>
      </c>
      <c r="CL51" s="36">
        <f t="shared" ref="CL51:CL89" si="128">IF(LEN(CM51) &lt; 3,0,VALUE(LEFT(CM51,1)))</f>
        <v>0</v>
      </c>
      <c r="CM51" s="2" t="s">
        <v>3951</v>
      </c>
      <c r="CN51" s="2" t="str">
        <f>IFERROR(VLOOKUP(RIGHT(CM51,LEN(CM51)-2),'cards-dc.json'!$C:$E,3,FALSE),"")</f>
        <v/>
      </c>
      <c r="CP51" s="36">
        <f t="shared" ref="CP51:CP89" si="129">IF(LEN(CQ51) &lt; 3,0,VALUE(LEFT(CQ51,1)))</f>
        <v>0</v>
      </c>
      <c r="CQ51" s="2" t="s">
        <v>3951</v>
      </c>
      <c r="CR51" s="2" t="str">
        <f>IFERROR(VLOOKUP(RIGHT(CQ51,LEN(CQ51)-2),'cards-dc.json'!$C:$E,3,FALSE),"")</f>
        <v/>
      </c>
      <c r="CT51" s="36">
        <f t="shared" ref="CT51:CT89" si="130">IF(LEN(CU51) &lt; 3,0,VALUE(LEFT(CU51,1)))</f>
        <v>1</v>
      </c>
      <c r="CU51" s="2" t="s">
        <v>4161</v>
      </c>
      <c r="CV51" s="2" t="str">
        <f>IFERROR(VLOOKUP(RIGHT(CU51,LEN(CU51)-2),'cards-dc.json'!$C:$E,3,FALSE),"")</f>
        <v>R2</v>
      </c>
      <c r="CX51" s="36">
        <f t="shared" ref="CX51:CX89" si="131">IF(LEN(CY51) &lt; 3,0,VALUE(LEFT(CY51,1)))</f>
        <v>1</v>
      </c>
      <c r="CY51" s="2" t="s">
        <v>4161</v>
      </c>
      <c r="CZ51" s="2" t="str">
        <f>IFERROR(VLOOKUP(RIGHT(CY51,LEN(CY51)-2),'cards-dc.json'!$C:$E,3,FALSE),"")</f>
        <v>R2</v>
      </c>
      <c r="DB51" s="36">
        <f t="shared" ref="DB51:DB89" si="132">IF(LEN(DC51) &lt; 3,0,VALUE(LEFT(DC51,1)))</f>
        <v>1</v>
      </c>
      <c r="DC51" s="2" t="s">
        <v>4166</v>
      </c>
      <c r="DD51" s="2" t="str">
        <f>IFERROR(VLOOKUP(RIGHT(DC51,LEN(DC51)-2),'cards-dc.json'!$C:$E,3,FALSE),"")</f>
        <v>U</v>
      </c>
      <c r="DF51" s="36">
        <f t="shared" ref="DF51:DF89" si="133">IF(LEN(DG51) &lt; 3,0,VALUE(LEFT(DG51,1)))</f>
        <v>3</v>
      </c>
      <c r="DG51" s="2" t="s">
        <v>4102</v>
      </c>
      <c r="DH51" s="2" t="str">
        <f>IFERROR(VLOOKUP(RIGHT(DG51,LEN(DG51)-2),'cards-dc.json'!$C:$E,3,FALSE),"")</f>
        <v>R3</v>
      </c>
      <c r="DJ51" s="36">
        <f t="shared" ref="DJ51:DJ89" si="134">IF(LEN(DK51) &lt; 3,0,VALUE(LEFT(DK51,1)))</f>
        <v>3</v>
      </c>
      <c r="DK51" s="2" t="s">
        <v>8681</v>
      </c>
      <c r="DL51" s="2" t="str">
        <f>IFERROR(VLOOKUP(RIGHT(DK51,LEN(DK51)-2),'cards-dc.json'!$C:$E,3,FALSE),"")</f>
        <v>CA2</v>
      </c>
      <c r="DN51" s="36">
        <f t="shared" ref="DN51:DN89" si="135">IF(LEN(DO51) &lt; 3,0,VALUE(LEFT(DO51,1)))</f>
        <v>1</v>
      </c>
      <c r="DO51" s="2" t="s">
        <v>4016</v>
      </c>
      <c r="DP51" s="2" t="str">
        <f>IFERROR(VLOOKUP(RIGHT(DO51,LEN(DO51)-2),'cards-dc.json'!$C:$E,3,FALSE),"")</f>
        <v>C3</v>
      </c>
      <c r="DR51" s="36">
        <f t="shared" ref="DR51:DR89" si="136">IF(LEN(DS51) &lt; 3,0,VALUE(LEFT(DS51,1)))</f>
        <v>1</v>
      </c>
      <c r="DS51" s="2" t="s">
        <v>4050</v>
      </c>
      <c r="DT51" s="2" t="str">
        <f>IFERROR(VLOOKUP(RIGHT(DS51,LEN(DS51)-2),'cards-dc.json'!$C:$E,3,FALSE),"")</f>
        <v>R2</v>
      </c>
      <c r="DV51" s="36">
        <f t="shared" ref="DV51:DV89" si="137">IF(LEN(DW51) &lt; 3,0,VALUE(LEFT(DW51,1)))</f>
        <v>1</v>
      </c>
      <c r="DW51" s="2" t="s">
        <v>4050</v>
      </c>
      <c r="DX51" s="2" t="str">
        <f>IFERROR(VLOOKUP(RIGHT(DW51,LEN(DW51)-2),'cards-dc.json'!$C:$E,3,FALSE),"")</f>
        <v>R2</v>
      </c>
      <c r="DZ51" s="36">
        <f t="shared" ref="DZ51:DZ89" si="138">IF(LEN(EA51) &lt; 3,0,VALUE(LEFT(EA51,1)))</f>
        <v>1</v>
      </c>
      <c r="EA51" s="2" t="s">
        <v>4100</v>
      </c>
      <c r="EB51" s="2" t="str">
        <f>IFERROR(VLOOKUP(RIGHT(EA51,LEN(EA51)-2),'cards-dc.json'!$C:$E,3,FALSE),"")</f>
        <v>R2</v>
      </c>
      <c r="ED51" s="36">
        <f t="shared" ref="ED51:ED89" si="139">IF(LEN(EE51) &lt; 3,0,VALUE(LEFT(EE51,1)))</f>
        <v>1</v>
      </c>
      <c r="EE51" s="2" t="s">
        <v>4100</v>
      </c>
      <c r="EF51" s="2" t="str">
        <f>IFERROR(VLOOKUP(RIGHT(EE51,LEN(EE51)-2),'cards-dc.json'!$C:$E,3,FALSE),"")</f>
        <v>R2</v>
      </c>
      <c r="EH51" s="36">
        <f t="shared" si="119"/>
        <v>0</v>
      </c>
      <c r="EI51" s="2"/>
      <c r="EJ51" s="2" t="str">
        <f>IFERROR(VLOOKUP(RIGHT(EI51,LEN(EI51)-2),'cards-dc.json'!$C:$E,3,FALSE),"")</f>
        <v/>
      </c>
    </row>
    <row r="52" spans="2:140" x14ac:dyDescent="0.25">
      <c r="B52" s="36">
        <f t="shared" si="105"/>
        <v>0</v>
      </c>
      <c r="C52" s="2" t="s">
        <v>3951</v>
      </c>
      <c r="D52" s="2" t="str">
        <f>IFERROR(VLOOKUP(RIGHT(C52,LEN(C52)-2),'cards-dc.json'!$C:$E,3,FALSE),"")</f>
        <v/>
      </c>
      <c r="F52" s="36">
        <f t="shared" si="106"/>
        <v>1</v>
      </c>
      <c r="G52" s="2" t="s">
        <v>8550</v>
      </c>
      <c r="H52" s="2" t="str">
        <f>IFERROR(VLOOKUP(RIGHT(G52,LEN(G52)-2),'cards-dc.json'!$C:$E,3,FALSE),"")</f>
        <v>R</v>
      </c>
      <c r="J52" s="36">
        <f t="shared" si="107"/>
        <v>0</v>
      </c>
      <c r="K52" s="2" t="s">
        <v>3951</v>
      </c>
      <c r="L52" s="2" t="str">
        <f>IFERROR(VLOOKUP(RIGHT(K52,LEN(K52)-2),'cards-dc.json'!$C:$E,3,FALSE),"")</f>
        <v/>
      </c>
      <c r="N52" s="36">
        <f t="shared" si="108"/>
        <v>1</v>
      </c>
      <c r="O52" s="2" t="s">
        <v>4050</v>
      </c>
      <c r="P52" s="2" t="str">
        <f>IFERROR(VLOOKUP(RIGHT(O52,LEN(O52)-2),'cards-dc.json'!$C:$E,3,FALSE),"")</f>
        <v>R2</v>
      </c>
      <c r="R52" s="36">
        <f t="shared" si="109"/>
        <v>1</v>
      </c>
      <c r="S52" s="2" t="s">
        <v>4050</v>
      </c>
      <c r="T52" s="2" t="str">
        <f>IFERROR(VLOOKUP(RIGHT(S52,LEN(S52)-2),'cards-dc.json'!$C:$E,3,FALSE),"")</f>
        <v>R2</v>
      </c>
      <c r="V52" s="36">
        <f t="shared" si="120"/>
        <v>3</v>
      </c>
      <c r="W52" s="2" t="s">
        <v>4107</v>
      </c>
      <c r="X52" s="2" t="str">
        <f>IFERROR(VLOOKUP(RIGHT(W52,LEN(W52)-2),'cards-dc.json'!$C:$E,3,FALSE),"")</f>
        <v>C3</v>
      </c>
      <c r="Z52" s="36">
        <f t="shared" si="121"/>
        <v>3</v>
      </c>
      <c r="AA52" s="2" t="s">
        <v>4107</v>
      </c>
      <c r="AB52" s="2" t="str">
        <f>IFERROR(VLOOKUP(RIGHT(AA52,LEN(AA52)-2),'cards-dc.json'!$C:$E,3,FALSE),"")</f>
        <v>C3</v>
      </c>
      <c r="AD52" s="36">
        <f t="shared" si="110"/>
        <v>1</v>
      </c>
      <c r="AE52" s="2" t="s">
        <v>4100</v>
      </c>
      <c r="AF52" s="2" t="str">
        <f>IFERROR(VLOOKUP(RIGHT(AE52,LEN(AE52)-2),'cards-dc.json'!$C:$E,3,FALSE),"")</f>
        <v>R2</v>
      </c>
      <c r="AH52" s="36">
        <f t="shared" si="111"/>
        <v>1</v>
      </c>
      <c r="AI52" s="2" t="s">
        <v>4100</v>
      </c>
      <c r="AJ52" s="2" t="str">
        <f>IFERROR(VLOOKUP(RIGHT(AI52,LEN(AI52)-2),'cards-dc.json'!$C:$E,3,FALSE),"")</f>
        <v>R2</v>
      </c>
      <c r="AL52" s="36">
        <f t="shared" si="112"/>
        <v>1</v>
      </c>
      <c r="AM52" s="2" t="s">
        <v>4133</v>
      </c>
      <c r="AN52" s="2" t="str">
        <f>IFERROR(VLOOKUP(RIGHT(AM52,LEN(AM52)-2),'cards-dc.json'!$C:$E,3,FALSE),"")</f>
        <v>R</v>
      </c>
      <c r="AP52" s="36">
        <f t="shared" si="113"/>
        <v>1</v>
      </c>
      <c r="AQ52" s="2" t="s">
        <v>4133</v>
      </c>
      <c r="AR52" s="2" t="str">
        <f>IFERROR(VLOOKUP(RIGHT(AQ52,LEN(AQ52)-2),'cards-dc.json'!$C:$E,3,FALSE),"")</f>
        <v>R</v>
      </c>
      <c r="AT52" s="36">
        <f t="shared" si="114"/>
        <v>3</v>
      </c>
      <c r="AU52" s="2" t="s">
        <v>8916</v>
      </c>
      <c r="AV52" s="2" t="str">
        <f>IFERROR(VLOOKUP(RIGHT(AU52,LEN(AU52)-2),'cards-dc.json'!$C:$E,3,FALSE),"")</f>
        <v>C2</v>
      </c>
      <c r="AX52" s="36">
        <f t="shared" si="115"/>
        <v>3</v>
      </c>
      <c r="AY52" s="2" t="s">
        <v>8916</v>
      </c>
      <c r="AZ52" s="2" t="str">
        <f>IFERROR(VLOOKUP(RIGHT(AY52,LEN(AY52)-2),'cards-dc.json'!$C:$E,3,FALSE),"")</f>
        <v>C2</v>
      </c>
      <c r="BB52" s="36">
        <f t="shared" si="116"/>
        <v>0</v>
      </c>
      <c r="BC52" s="2"/>
      <c r="BD52" s="2" t="str">
        <f>IFERROR(VLOOKUP(RIGHT(BC52,LEN(BC52)-2),'cards-dc.json'!$C:$E,3,FALSE),"")</f>
        <v/>
      </c>
      <c r="BF52" s="36">
        <f t="shared" si="117"/>
        <v>1</v>
      </c>
      <c r="BG52" s="2" t="s">
        <v>4137</v>
      </c>
      <c r="BH52" s="2" t="str">
        <f>IFERROR(VLOOKUP(RIGHT(BG52,LEN(BG52)-2),'cards-dc.json'!$C:$E,3,FALSE),"")</f>
        <v>C3</v>
      </c>
      <c r="BJ52" s="36">
        <f t="shared" si="118"/>
        <v>1</v>
      </c>
      <c r="BK52" s="2" t="s">
        <v>4004</v>
      </c>
      <c r="BL52" s="2" t="str">
        <f>IFERROR(VLOOKUP(RIGHT(BK52,LEN(BK52)-2),'cards-dc.json'!$C:$E,3,FALSE),"")</f>
        <v>U</v>
      </c>
      <c r="BN52" s="36">
        <f t="shared" si="122"/>
        <v>1</v>
      </c>
      <c r="BO52" s="2" t="s">
        <v>4004</v>
      </c>
      <c r="BP52" s="2" t="str">
        <f>IFERROR(VLOOKUP(RIGHT(BO52,LEN(BO52)-2),'cards-dc.json'!$C:$E,3,FALSE),"")</f>
        <v>U</v>
      </c>
      <c r="BR52" s="36">
        <f t="shared" si="123"/>
        <v>1</v>
      </c>
      <c r="BS52" s="2" t="s">
        <v>4169</v>
      </c>
      <c r="BT52" s="2" t="str">
        <f>IFERROR(VLOOKUP(RIGHT(BS52,LEN(BS52)-2),'cards-dc.json'!$C:$E,3,FALSE),"")</f>
        <v>F1</v>
      </c>
      <c r="BV52" s="36">
        <f t="shared" si="124"/>
        <v>2</v>
      </c>
      <c r="BW52" s="2" t="s">
        <v>8890</v>
      </c>
      <c r="BX52" s="2" t="str">
        <f>IFERROR(VLOOKUP(RIGHT(BW52,LEN(BW52)-2),'cards-dc.json'!$C:$E,3,FALSE),"")</f>
        <v>R</v>
      </c>
      <c r="BZ52" s="36">
        <f t="shared" si="125"/>
        <v>1</v>
      </c>
      <c r="CA52" s="2" t="s">
        <v>3863</v>
      </c>
      <c r="CB52" s="2" t="str">
        <f>IFERROR(VLOOKUP(RIGHT(CA52,LEN(CA52)-2),'cards-dc.json'!$C:$E,3,FALSE),"")</f>
        <v>U</v>
      </c>
      <c r="CD52" s="36">
        <f t="shared" si="126"/>
        <v>0</v>
      </c>
      <c r="CE52" s="2" t="s">
        <v>3951</v>
      </c>
      <c r="CF52" s="2" t="str">
        <f>IFERROR(VLOOKUP(RIGHT(CE52,LEN(CE52)-2),'cards-dc.json'!$C:$E,3,FALSE),"")</f>
        <v/>
      </c>
      <c r="CH52" s="36">
        <f t="shared" si="127"/>
        <v>0</v>
      </c>
      <c r="CI52" s="2" t="s">
        <v>3951</v>
      </c>
      <c r="CJ52" s="2" t="str">
        <f>IFERROR(VLOOKUP(RIGHT(CI52,LEN(CI52)-2),'cards-dc.json'!$C:$E,3,FALSE),"")</f>
        <v/>
      </c>
      <c r="CL52" s="36">
        <f t="shared" si="128"/>
        <v>1</v>
      </c>
      <c r="CM52" s="2" t="s">
        <v>4100</v>
      </c>
      <c r="CN52" s="2" t="str">
        <f>IFERROR(VLOOKUP(RIGHT(CM52,LEN(CM52)-2),'cards-dc.json'!$C:$E,3,FALSE),"")</f>
        <v>R2</v>
      </c>
      <c r="CP52" s="36">
        <f t="shared" si="129"/>
        <v>1</v>
      </c>
      <c r="CQ52" s="2" t="s">
        <v>8814</v>
      </c>
      <c r="CR52" s="2" t="str">
        <f>IFERROR(VLOOKUP(RIGHT(CQ52,LEN(CQ52)-2),'cards-dc.json'!$C:$E,3,FALSE),"")</f>
        <v>C4</v>
      </c>
      <c r="CT52" s="36">
        <f t="shared" si="130"/>
        <v>1</v>
      </c>
      <c r="CU52" s="2" t="s">
        <v>4166</v>
      </c>
      <c r="CV52" s="2" t="str">
        <f>IFERROR(VLOOKUP(RIGHT(CU52,LEN(CU52)-2),'cards-dc.json'!$C:$E,3,FALSE),"")</f>
        <v>U</v>
      </c>
      <c r="CX52" s="36">
        <f t="shared" si="131"/>
        <v>1</v>
      </c>
      <c r="CY52" s="2" t="s">
        <v>4166</v>
      </c>
      <c r="CZ52" s="2" t="str">
        <f>IFERROR(VLOOKUP(RIGHT(CY52,LEN(CY52)-2),'cards-dc.json'!$C:$E,3,FALSE),"")</f>
        <v>U</v>
      </c>
      <c r="DB52" s="36">
        <f t="shared" si="132"/>
        <v>1</v>
      </c>
      <c r="DC52" s="2" t="s">
        <v>4169</v>
      </c>
      <c r="DD52" s="2" t="str">
        <f>IFERROR(VLOOKUP(RIGHT(DC52,LEN(DC52)-2),'cards-dc.json'!$C:$E,3,FALSE),"")</f>
        <v>F1</v>
      </c>
      <c r="DF52" s="36">
        <f t="shared" si="133"/>
        <v>3</v>
      </c>
      <c r="DG52" s="2" t="s">
        <v>4103</v>
      </c>
      <c r="DH52" s="2" t="str">
        <f>IFERROR(VLOOKUP(RIGHT(DG52,LEN(DG52)-2),'cards-dc.json'!$C:$E,3,FALSE),"")</f>
        <v>C4</v>
      </c>
      <c r="DJ52" s="36">
        <f t="shared" si="134"/>
        <v>1</v>
      </c>
      <c r="DK52" s="2" t="s">
        <v>4081</v>
      </c>
      <c r="DL52" s="2" t="str">
        <f>IFERROR(VLOOKUP(RIGHT(DK52,LEN(DK52)-2),'cards-dc.json'!$C:$E,3,FALSE),"")</f>
        <v>U</v>
      </c>
      <c r="DN52" s="36">
        <f t="shared" si="135"/>
        <v>1</v>
      </c>
      <c r="DO52" s="2" t="s">
        <v>4020</v>
      </c>
      <c r="DP52" s="2" t="str">
        <f>IFERROR(VLOOKUP(RIGHT(DO52,LEN(DO52)-2),'cards-dc.json'!$C:$E,3,FALSE),"")</f>
        <v>C3</v>
      </c>
      <c r="DR52" s="36">
        <f t="shared" si="136"/>
        <v>1</v>
      </c>
      <c r="DS52" s="2" t="s">
        <v>8550</v>
      </c>
      <c r="DT52" s="2" t="str">
        <f>IFERROR(VLOOKUP(RIGHT(DS52,LEN(DS52)-2),'cards-dc.json'!$C:$E,3,FALSE),"")</f>
        <v>R</v>
      </c>
      <c r="DV52" s="36">
        <f t="shared" si="137"/>
        <v>1</v>
      </c>
      <c r="DW52" s="2" t="s">
        <v>8550</v>
      </c>
      <c r="DX52" s="2" t="str">
        <f>IFERROR(VLOOKUP(RIGHT(DW52,LEN(DW52)-2),'cards-dc.json'!$C:$E,3,FALSE),"")</f>
        <v>R</v>
      </c>
      <c r="DZ52" s="36">
        <f t="shared" si="138"/>
        <v>1</v>
      </c>
      <c r="EA52" s="2" t="s">
        <v>4101</v>
      </c>
      <c r="EB52" s="2" t="str">
        <f>IFERROR(VLOOKUP(RIGHT(EA52,LEN(EA52)-2),'cards-dc.json'!$C:$E,3,FALSE),"")</f>
        <v>R2</v>
      </c>
      <c r="ED52" s="36">
        <f t="shared" si="139"/>
        <v>1</v>
      </c>
      <c r="EE52" s="2" t="s">
        <v>4101</v>
      </c>
      <c r="EF52" s="2" t="str">
        <f>IFERROR(VLOOKUP(RIGHT(EE52,LEN(EE52)-2),'cards-dc.json'!$C:$E,3,FALSE),"")</f>
        <v>R2</v>
      </c>
      <c r="EH52" s="36">
        <f t="shared" si="119"/>
        <v>0</v>
      </c>
      <c r="EI52" s="2"/>
      <c r="EJ52" s="2" t="str">
        <f>IFERROR(VLOOKUP(RIGHT(EI52,LEN(EI52)-2),'cards-dc.json'!$C:$E,3,FALSE),"")</f>
        <v/>
      </c>
    </row>
    <row r="53" spans="2:140" x14ac:dyDescent="0.25">
      <c r="B53" s="36">
        <f t="shared" si="105"/>
        <v>0</v>
      </c>
      <c r="C53" s="2" t="s">
        <v>3951</v>
      </c>
      <c r="D53" s="2" t="str">
        <f>IFERROR(VLOOKUP(RIGHT(C53,LEN(C53)-2),'cards-dc.json'!$C:$E,3,FALSE),"")</f>
        <v/>
      </c>
      <c r="F53" s="36">
        <f t="shared" si="106"/>
        <v>1</v>
      </c>
      <c r="G53" s="2" t="s">
        <v>4050</v>
      </c>
      <c r="H53" s="2" t="str">
        <f>IFERROR(VLOOKUP(RIGHT(G53,LEN(G53)-2),'cards-dc.json'!$C:$E,3,FALSE),"")</f>
        <v>R2</v>
      </c>
      <c r="J53" s="36">
        <f t="shared" si="107"/>
        <v>1</v>
      </c>
      <c r="K53" s="2" t="s">
        <v>8951</v>
      </c>
      <c r="L53" s="2" t="str">
        <f>IFERROR(VLOOKUP(RIGHT(K53,LEN(K53)-2),'cards-dc.json'!$C:$E,3,FALSE),"")</f>
        <v>R</v>
      </c>
      <c r="N53" s="36">
        <f t="shared" si="108"/>
        <v>1</v>
      </c>
      <c r="O53" s="2" t="s">
        <v>8550</v>
      </c>
      <c r="P53" s="2" t="str">
        <f>IFERROR(VLOOKUP(RIGHT(O53,LEN(O53)-2),'cards-dc.json'!$C:$E,3,FALSE),"")</f>
        <v>R</v>
      </c>
      <c r="R53" s="36">
        <f t="shared" si="109"/>
        <v>1</v>
      </c>
      <c r="S53" s="2" t="s">
        <v>4081</v>
      </c>
      <c r="T53" s="2" t="str">
        <f>IFERROR(VLOOKUP(RIGHT(S53,LEN(S53)-2),'cards-dc.json'!$C:$E,3,FALSE),"")</f>
        <v>U</v>
      </c>
      <c r="V53" s="36">
        <f t="shared" si="120"/>
        <v>1</v>
      </c>
      <c r="W53" s="2" t="s">
        <v>4163</v>
      </c>
      <c r="X53" s="2" t="str">
        <f>IFERROR(VLOOKUP(RIGHT(W53,LEN(W53)-2),'cards-dc.json'!$C:$E,3,FALSE),"")</f>
        <v>C</v>
      </c>
      <c r="Z53" s="36">
        <f t="shared" si="121"/>
        <v>1</v>
      </c>
      <c r="AA53" s="2" t="s">
        <v>4163</v>
      </c>
      <c r="AB53" s="2" t="str">
        <f>IFERROR(VLOOKUP(RIGHT(AA53,LEN(AA53)-2),'cards-dc.json'!$C:$E,3,FALSE),"")</f>
        <v>C</v>
      </c>
      <c r="AD53" s="36">
        <f t="shared" si="110"/>
        <v>1</v>
      </c>
      <c r="AE53" s="2" t="s">
        <v>4161</v>
      </c>
      <c r="AF53" s="2" t="str">
        <f>IFERROR(VLOOKUP(RIGHT(AE53,LEN(AE53)-2),'cards-dc.json'!$C:$E,3,FALSE),"")</f>
        <v>R2</v>
      </c>
      <c r="AH53" s="36">
        <f t="shared" si="111"/>
        <v>1</v>
      </c>
      <c r="AI53" s="2" t="s">
        <v>4161</v>
      </c>
      <c r="AJ53" s="2" t="str">
        <f>IFERROR(VLOOKUP(RIGHT(AI53,LEN(AI53)-2),'cards-dc.json'!$C:$E,3,FALSE),"")</f>
        <v>R2</v>
      </c>
      <c r="AL53" s="36">
        <f t="shared" si="112"/>
        <v>2</v>
      </c>
      <c r="AM53" s="2" t="s">
        <v>4173</v>
      </c>
      <c r="AN53" s="2" t="str">
        <f>IFERROR(VLOOKUP(RIGHT(AM53,LEN(AM53)-2),'cards-dc.json'!$C:$E,3,FALSE),"")</f>
        <v>CB, CS1</v>
      </c>
      <c r="AP53" s="36">
        <f t="shared" si="113"/>
        <v>2</v>
      </c>
      <c r="AQ53" s="2" t="s">
        <v>4173</v>
      </c>
      <c r="AR53" s="2" t="str">
        <f>IFERROR(VLOOKUP(RIGHT(AQ53,LEN(AQ53)-2),'cards-dc.json'!$C:$E,3,FALSE),"")</f>
        <v>CB, CS1</v>
      </c>
      <c r="AT53" s="36">
        <f t="shared" si="114"/>
        <v>0</v>
      </c>
      <c r="AU53" s="2" t="s">
        <v>3951</v>
      </c>
      <c r="AV53" s="2" t="str">
        <f>IFERROR(VLOOKUP(RIGHT(AU53,LEN(AU53)-2),'cards-dc.json'!$C:$E,3,FALSE),"")</f>
        <v/>
      </c>
      <c r="AX53" s="36">
        <f t="shared" si="115"/>
        <v>0</v>
      </c>
      <c r="AY53" s="2" t="s">
        <v>3951</v>
      </c>
      <c r="AZ53" s="2" t="str">
        <f>IFERROR(VLOOKUP(RIGHT(AY53,LEN(AY53)-2),'cards-dc.json'!$C:$E,3,FALSE),"")</f>
        <v/>
      </c>
      <c r="BB53" s="36">
        <f t="shared" si="116"/>
        <v>1</v>
      </c>
      <c r="BC53" s="2" t="s">
        <v>4137</v>
      </c>
      <c r="BD53" s="2" t="str">
        <f>IFERROR(VLOOKUP(RIGHT(BC53,LEN(BC53)-2),'cards-dc.json'!$C:$E,3,FALSE),"")</f>
        <v>C3</v>
      </c>
      <c r="BF53" s="36">
        <f t="shared" si="117"/>
        <v>1</v>
      </c>
      <c r="BG53" s="2" t="s">
        <v>4170</v>
      </c>
      <c r="BH53" s="2" t="str">
        <f>IFERROR(VLOOKUP(RIGHT(BG53,LEN(BG53)-2),'cards-dc.json'!$C:$E,3,FALSE),"")</f>
        <v>U</v>
      </c>
      <c r="BJ53" s="36">
        <f t="shared" si="118"/>
        <v>1</v>
      </c>
      <c r="BK53" s="2" t="s">
        <v>3863</v>
      </c>
      <c r="BL53" s="2" t="str">
        <f>IFERROR(VLOOKUP(RIGHT(BK53,LEN(BK53)-2),'cards-dc.json'!$C:$E,3,FALSE),"")</f>
        <v>U</v>
      </c>
      <c r="BN53" s="36">
        <f t="shared" si="122"/>
        <v>1</v>
      </c>
      <c r="BO53" s="2" t="s">
        <v>3863</v>
      </c>
      <c r="BP53" s="2" t="str">
        <f>IFERROR(VLOOKUP(RIGHT(BO53,LEN(BO53)-2),'cards-dc.json'!$C:$E,3,FALSE),"")</f>
        <v>U</v>
      </c>
      <c r="BR53" s="36">
        <f t="shared" si="123"/>
        <v>1</v>
      </c>
      <c r="BS53" s="2" t="s">
        <v>4192</v>
      </c>
      <c r="BT53" s="2" t="str">
        <f>IFERROR(VLOOKUP(RIGHT(BS53,LEN(BS53)-2),'cards-dc.json'!$C:$E,3,FALSE),"")</f>
        <v>R</v>
      </c>
      <c r="BV53" s="36">
        <f t="shared" si="124"/>
        <v>1</v>
      </c>
      <c r="BW53" s="2" t="s">
        <v>4170</v>
      </c>
      <c r="BX53" s="2" t="str">
        <f>IFERROR(VLOOKUP(RIGHT(BW53,LEN(BW53)-2),'cards-dc.json'!$C:$E,3,FALSE),"")</f>
        <v>U</v>
      </c>
      <c r="BZ53" s="36">
        <f t="shared" si="125"/>
        <v>0</v>
      </c>
      <c r="CA53" s="2" t="s">
        <v>3951</v>
      </c>
      <c r="CB53" s="2" t="str">
        <f>IFERROR(VLOOKUP(RIGHT(CA53,LEN(CA53)-2),'cards-dc.json'!$C:$E,3,FALSE),"")</f>
        <v/>
      </c>
      <c r="CD53" s="36">
        <f t="shared" si="126"/>
        <v>1</v>
      </c>
      <c r="CE53" s="2" t="s">
        <v>4133</v>
      </c>
      <c r="CF53" s="2" t="str">
        <f>IFERROR(VLOOKUP(RIGHT(CE53,LEN(CE53)-2),'cards-dc.json'!$C:$E,3,FALSE),"")</f>
        <v>R</v>
      </c>
      <c r="CH53" s="36">
        <f t="shared" si="127"/>
        <v>1</v>
      </c>
      <c r="CI53" s="2" t="s">
        <v>4133</v>
      </c>
      <c r="CJ53" s="2" t="str">
        <f>IFERROR(VLOOKUP(RIGHT(CI53,LEN(CI53)-2),'cards-dc.json'!$C:$E,3,FALSE),"")</f>
        <v>R</v>
      </c>
      <c r="CL53" s="36">
        <f t="shared" si="128"/>
        <v>1</v>
      </c>
      <c r="CM53" s="2" t="s">
        <v>8797</v>
      </c>
      <c r="CN53" s="2" t="str">
        <f>IFERROR(VLOOKUP(RIGHT(CM53,LEN(CM53)-2),'cards-dc.json'!$C:$E,3,FALSE),"")</f>
        <v>R3</v>
      </c>
      <c r="CP53" s="36">
        <f t="shared" si="129"/>
        <v>1</v>
      </c>
      <c r="CQ53" s="2" t="s">
        <v>4169</v>
      </c>
      <c r="CR53" s="2" t="str">
        <f>IFERROR(VLOOKUP(RIGHT(CQ53,LEN(CQ53)-2),'cards-dc.json'!$C:$E,3,FALSE),"")</f>
        <v>F1</v>
      </c>
      <c r="CT53" s="36">
        <f t="shared" si="130"/>
        <v>1</v>
      </c>
      <c r="CU53" s="2" t="s">
        <v>4192</v>
      </c>
      <c r="CV53" s="2" t="str">
        <f>IFERROR(VLOOKUP(RIGHT(CU53,LEN(CU53)-2),'cards-dc.json'!$C:$E,3,FALSE),"")</f>
        <v>R</v>
      </c>
      <c r="CX53" s="36">
        <f t="shared" si="131"/>
        <v>1</v>
      </c>
      <c r="CY53" s="2" t="s">
        <v>4192</v>
      </c>
      <c r="CZ53" s="2" t="str">
        <f>IFERROR(VLOOKUP(RIGHT(CY53,LEN(CY53)-2),'cards-dc.json'!$C:$E,3,FALSE),"")</f>
        <v>R</v>
      </c>
      <c r="DB53" s="36">
        <f t="shared" si="132"/>
        <v>1</v>
      </c>
      <c r="DC53" s="2" t="s">
        <v>8647</v>
      </c>
      <c r="DD53" s="2" t="str">
        <f>IFERROR(VLOOKUP(RIGHT(DC53,LEN(DC53)-2),'cards-dc.json'!$C:$E,3,FALSE),"")</f>
        <v>U</v>
      </c>
      <c r="DF53" s="36">
        <f t="shared" si="133"/>
        <v>0</v>
      </c>
      <c r="DG53" s="2" t="s">
        <v>3951</v>
      </c>
      <c r="DH53" s="2" t="str">
        <f>IFERROR(VLOOKUP(RIGHT(DG53,LEN(DG53)-2),'cards-dc.json'!$C:$E,3,FALSE),"")</f>
        <v/>
      </c>
      <c r="DJ53" s="36">
        <f t="shared" si="134"/>
        <v>0</v>
      </c>
      <c r="DK53" s="2" t="s">
        <v>3951</v>
      </c>
      <c r="DL53" s="2" t="str">
        <f>IFERROR(VLOOKUP(RIGHT(DK53,LEN(DK53)-2),'cards-dc.json'!$C:$E,3,FALSE),"")</f>
        <v/>
      </c>
      <c r="DN53" s="36">
        <f t="shared" si="135"/>
        <v>1</v>
      </c>
      <c r="DO53" s="2" t="s">
        <v>8642</v>
      </c>
      <c r="DP53" s="2" t="str">
        <f>IFERROR(VLOOKUP(RIGHT(DO53,LEN(DO53)-2),'cards-dc.json'!$C:$E,3,FALSE),"")</f>
        <v>U3</v>
      </c>
      <c r="DR53" s="36">
        <f t="shared" si="136"/>
        <v>1</v>
      </c>
      <c r="DS53" s="2" t="s">
        <v>8577</v>
      </c>
      <c r="DT53" s="2" t="str">
        <f>IFERROR(VLOOKUP(RIGHT(DS53,LEN(DS53)-2),'cards-dc.json'!$C:$E,3,FALSE),"")</f>
        <v>U</v>
      </c>
      <c r="DV53" s="36">
        <f t="shared" si="137"/>
        <v>1</v>
      </c>
      <c r="DW53" s="2" t="s">
        <v>4081</v>
      </c>
      <c r="DX53" s="2" t="str">
        <f>IFERROR(VLOOKUP(RIGHT(DW53,LEN(DW53)-2),'cards-dc.json'!$C:$E,3,FALSE),"")</f>
        <v>U</v>
      </c>
      <c r="DZ53" s="36">
        <f t="shared" si="138"/>
        <v>3</v>
      </c>
      <c r="EA53" s="2" t="s">
        <v>4102</v>
      </c>
      <c r="EB53" s="2" t="str">
        <f>IFERROR(VLOOKUP(RIGHT(EA53,LEN(EA53)-2),'cards-dc.json'!$C:$E,3,FALSE),"")</f>
        <v>R3</v>
      </c>
      <c r="ED53" s="36">
        <f t="shared" si="139"/>
        <v>3</v>
      </c>
      <c r="EE53" s="2" t="s">
        <v>4102</v>
      </c>
      <c r="EF53" s="2" t="str">
        <f>IFERROR(VLOOKUP(RIGHT(EE53,LEN(EE53)-2),'cards-dc.json'!$C:$E,3,FALSE),"")</f>
        <v>R3</v>
      </c>
      <c r="EH53" s="36">
        <f t="shared" si="119"/>
        <v>0</v>
      </c>
      <c r="EI53" s="2"/>
      <c r="EJ53" s="2" t="str">
        <f>IFERROR(VLOOKUP(RIGHT(EI53,LEN(EI53)-2),'cards-dc.json'!$C:$E,3,FALSE),"")</f>
        <v/>
      </c>
    </row>
    <row r="54" spans="2:140" x14ac:dyDescent="0.25">
      <c r="B54" s="36">
        <f t="shared" si="105"/>
        <v>1</v>
      </c>
      <c r="C54" s="2" t="s">
        <v>8983</v>
      </c>
      <c r="D54" s="2" t="str">
        <f>IFERROR(VLOOKUP(RIGHT(C54,LEN(C54)-2),'cards-dc.json'!$C:$E,3,FALSE),"")</f>
        <v>R</v>
      </c>
      <c r="F54" s="36">
        <f t="shared" si="106"/>
        <v>0</v>
      </c>
      <c r="G54" s="2" t="s">
        <v>3951</v>
      </c>
      <c r="H54" s="2" t="str">
        <f>IFERROR(VLOOKUP(RIGHT(G54,LEN(G54)-2),'cards-dc.json'!$C:$E,3,FALSE),"")</f>
        <v/>
      </c>
      <c r="J54" s="36">
        <f t="shared" si="107"/>
        <v>1</v>
      </c>
      <c r="K54" s="2" t="s">
        <v>8952</v>
      </c>
      <c r="L54" s="2" t="str">
        <f>IFERROR(VLOOKUP(RIGHT(K54,LEN(K54)-2),'cards-dc.json'!$C:$E,3,FALSE),"")</f>
        <v>R</v>
      </c>
      <c r="N54" s="36">
        <f t="shared" si="108"/>
        <v>0</v>
      </c>
      <c r="O54" s="2" t="s">
        <v>3951</v>
      </c>
      <c r="P54" s="2" t="str">
        <f>IFERROR(VLOOKUP(RIGHT(O54,LEN(O54)-2),'cards-dc.json'!$C:$E,3,FALSE),"")</f>
        <v/>
      </c>
      <c r="R54" s="36">
        <f t="shared" si="109"/>
        <v>0</v>
      </c>
      <c r="S54" s="2" t="s">
        <v>3951</v>
      </c>
      <c r="T54" s="2" t="str">
        <f>IFERROR(VLOOKUP(RIGHT(S54,LEN(S54)-2),'cards-dc.json'!$C:$E,3,FALSE),"")</f>
        <v/>
      </c>
      <c r="V54" s="36">
        <f t="shared" si="120"/>
        <v>1</v>
      </c>
      <c r="W54" s="2" t="s">
        <v>4164</v>
      </c>
      <c r="X54" s="2" t="str">
        <f>IFERROR(VLOOKUP(RIGHT(W54,LEN(W54)-2),'cards-dc.json'!$C:$E,3,FALSE),"")</f>
        <v>U</v>
      </c>
      <c r="Z54" s="36">
        <f t="shared" si="121"/>
        <v>1</v>
      </c>
      <c r="AA54" s="2" t="s">
        <v>4164</v>
      </c>
      <c r="AB54" s="2" t="str">
        <f>IFERROR(VLOOKUP(RIGHT(AA54,LEN(AA54)-2),'cards-dc.json'!$C:$E,3,FALSE),"")</f>
        <v>U</v>
      </c>
      <c r="AD54" s="36">
        <f t="shared" si="110"/>
        <v>1</v>
      </c>
      <c r="AE54" s="2" t="s">
        <v>4170</v>
      </c>
      <c r="AF54" s="2" t="str">
        <f>IFERROR(VLOOKUP(RIGHT(AE54,LEN(AE54)-2),'cards-dc.json'!$C:$E,3,FALSE),"")</f>
        <v>U</v>
      </c>
      <c r="AH54" s="36">
        <f t="shared" si="111"/>
        <v>1</v>
      </c>
      <c r="AI54" s="2" t="s">
        <v>4170</v>
      </c>
      <c r="AJ54" s="2" t="str">
        <f>IFERROR(VLOOKUP(RIGHT(AI54,LEN(AI54)-2),'cards-dc.json'!$C:$E,3,FALSE),"")</f>
        <v>U</v>
      </c>
      <c r="AL54" s="36">
        <f t="shared" si="112"/>
        <v>2</v>
      </c>
      <c r="AM54" s="2" t="s">
        <v>8645</v>
      </c>
      <c r="AN54" s="2" t="str">
        <f>IFERROR(VLOOKUP(RIGHT(AM54,LEN(AM54)-2),'cards-dc.json'!$C:$E,3,FALSE),"")</f>
        <v>CB, CS1</v>
      </c>
      <c r="AP54" s="36">
        <f t="shared" si="113"/>
        <v>2</v>
      </c>
      <c r="AQ54" s="2" t="s">
        <v>8645</v>
      </c>
      <c r="AR54" s="2" t="str">
        <f>IFERROR(VLOOKUP(RIGHT(AQ54,LEN(AQ54)-2),'cards-dc.json'!$C:$E,3,FALSE),"")</f>
        <v>CB, CS1</v>
      </c>
      <c r="AT54" s="36">
        <f t="shared" si="114"/>
        <v>3</v>
      </c>
      <c r="AU54" s="2" t="s">
        <v>8917</v>
      </c>
      <c r="AV54" s="2" t="str">
        <f>IFERROR(VLOOKUP(RIGHT(AU54,LEN(AU54)-2),'cards-dc.json'!$C:$E,3,FALSE),"")</f>
        <v>R3</v>
      </c>
      <c r="AX54" s="36">
        <f t="shared" si="115"/>
        <v>3</v>
      </c>
      <c r="AY54" s="2" t="s">
        <v>8917</v>
      </c>
      <c r="AZ54" s="2" t="str">
        <f>IFERROR(VLOOKUP(RIGHT(AY54,LEN(AY54)-2),'cards-dc.json'!$C:$E,3,FALSE),"")</f>
        <v>R3</v>
      </c>
      <c r="BB54" s="36">
        <f t="shared" si="116"/>
        <v>1</v>
      </c>
      <c r="BC54" s="2" t="s">
        <v>4170</v>
      </c>
      <c r="BD54" s="2" t="str">
        <f>IFERROR(VLOOKUP(RIGHT(BC54,LEN(BC54)-2),'cards-dc.json'!$C:$E,3,FALSE),"")</f>
        <v>U</v>
      </c>
      <c r="BF54" s="36">
        <f t="shared" si="117"/>
        <v>1</v>
      </c>
      <c r="BG54" s="2" t="s">
        <v>4192</v>
      </c>
      <c r="BH54" s="2" t="str">
        <f>IFERROR(VLOOKUP(RIGHT(BG54,LEN(BG54)-2),'cards-dc.json'!$C:$E,3,FALSE),"")</f>
        <v>R</v>
      </c>
      <c r="BJ54" s="36">
        <f t="shared" si="118"/>
        <v>1</v>
      </c>
      <c r="BK54" s="2" t="s">
        <v>4005</v>
      </c>
      <c r="BL54" s="2" t="str">
        <f>IFERROR(VLOOKUP(RIGHT(BK54,LEN(BK54)-2),'cards-dc.json'!$C:$E,3,FALSE),"")</f>
        <v>CA1</v>
      </c>
      <c r="BN54" s="36">
        <f t="shared" si="122"/>
        <v>1</v>
      </c>
      <c r="BO54" s="2" t="s">
        <v>4005</v>
      </c>
      <c r="BP54" s="2" t="str">
        <f>IFERROR(VLOOKUP(RIGHT(BO54,LEN(BO54)-2),'cards-dc.json'!$C:$E,3,FALSE),"")</f>
        <v>CA1</v>
      </c>
      <c r="BR54" s="36">
        <f t="shared" si="123"/>
        <v>1</v>
      </c>
      <c r="BS54" s="2" t="s">
        <v>4170</v>
      </c>
      <c r="BT54" s="2" t="str">
        <f>IFERROR(VLOOKUP(RIGHT(BS54,LEN(BS54)-2),'cards-dc.json'!$C:$E,3,FALSE),"")</f>
        <v>U</v>
      </c>
      <c r="BV54" s="36">
        <f t="shared" si="124"/>
        <v>1</v>
      </c>
      <c r="BW54" s="2" t="s">
        <v>4137</v>
      </c>
      <c r="BX54" s="2" t="str">
        <f>IFERROR(VLOOKUP(RIGHT(BW54,LEN(BW54)-2),'cards-dc.json'!$C:$E,3,FALSE),"")</f>
        <v>C3</v>
      </c>
      <c r="BZ54" s="36">
        <f t="shared" si="125"/>
        <v>1</v>
      </c>
      <c r="CA54" s="2" t="s">
        <v>4007</v>
      </c>
      <c r="CB54" s="2" t="str">
        <f>IFERROR(VLOOKUP(RIGHT(CA54,LEN(CA54)-2),'cards-dc.json'!$C:$E,3,FALSE),"")</f>
        <v>R</v>
      </c>
      <c r="CD54" s="36">
        <f t="shared" si="126"/>
        <v>2</v>
      </c>
      <c r="CE54" s="2" t="s">
        <v>4173</v>
      </c>
      <c r="CF54" s="2" t="str">
        <f>IFERROR(VLOOKUP(RIGHT(CE54,LEN(CE54)-2),'cards-dc.json'!$C:$E,3,FALSE),"")</f>
        <v>CB, CS1</v>
      </c>
      <c r="CH54" s="36">
        <f t="shared" si="127"/>
        <v>2</v>
      </c>
      <c r="CI54" s="2" t="s">
        <v>4173</v>
      </c>
      <c r="CJ54" s="2" t="str">
        <f>IFERROR(VLOOKUP(RIGHT(CI54,LEN(CI54)-2),'cards-dc.json'!$C:$E,3,FALSE),"")</f>
        <v>CB, CS1</v>
      </c>
      <c r="CL54" s="36">
        <f t="shared" si="128"/>
        <v>3</v>
      </c>
      <c r="CM54" s="2" t="s">
        <v>4103</v>
      </c>
      <c r="CN54" s="2" t="str">
        <f>IFERROR(VLOOKUP(RIGHT(CM54,LEN(CM54)-2),'cards-dc.json'!$C:$E,3,FALSE),"")</f>
        <v>C4</v>
      </c>
      <c r="CP54" s="36">
        <f t="shared" si="129"/>
        <v>1</v>
      </c>
      <c r="CQ54" s="2" t="s">
        <v>4170</v>
      </c>
      <c r="CR54" s="2" t="str">
        <f>IFERROR(VLOOKUP(RIGHT(CQ54,LEN(CQ54)-2),'cards-dc.json'!$C:$E,3,FALSE),"")</f>
        <v>U</v>
      </c>
      <c r="CT54" s="36">
        <f t="shared" si="130"/>
        <v>1</v>
      </c>
      <c r="CU54" s="2" t="s">
        <v>4169</v>
      </c>
      <c r="CV54" s="2" t="str">
        <f>IFERROR(VLOOKUP(RIGHT(CU54,LEN(CU54)-2),'cards-dc.json'!$C:$E,3,FALSE),"")</f>
        <v>F1</v>
      </c>
      <c r="CX54" s="36">
        <f t="shared" si="131"/>
        <v>1</v>
      </c>
      <c r="CY54" s="2" t="s">
        <v>4169</v>
      </c>
      <c r="CZ54" s="2" t="str">
        <f>IFERROR(VLOOKUP(RIGHT(CY54,LEN(CY54)-2),'cards-dc.json'!$C:$E,3,FALSE),"")</f>
        <v>F1</v>
      </c>
      <c r="DB54" s="36">
        <f t="shared" si="132"/>
        <v>1</v>
      </c>
      <c r="DC54" s="2" t="s">
        <v>4009</v>
      </c>
      <c r="DD54" s="2" t="str">
        <f>IFERROR(VLOOKUP(RIGHT(DC54,LEN(DC54)-2),'cards-dc.json'!$C:$E,3,FALSE),"")</f>
        <v>R</v>
      </c>
      <c r="DF54" s="36">
        <f t="shared" si="133"/>
        <v>1</v>
      </c>
      <c r="DG54" s="2" t="s">
        <v>8737</v>
      </c>
      <c r="DH54" s="2" t="str">
        <f>IFERROR(VLOOKUP(RIGHT(DG54,LEN(DG54)-2),'cards-dc.json'!$C:$E,3,FALSE),"")</f>
        <v>U</v>
      </c>
      <c r="DJ54" s="36">
        <f t="shared" si="134"/>
        <v>1</v>
      </c>
      <c r="DK54" s="2" t="s">
        <v>4060</v>
      </c>
      <c r="DL54" s="2" t="str">
        <f>IFERROR(VLOOKUP(RIGHT(DK54,LEN(DK54)-2),'cards-dc.json'!$C:$E,3,FALSE),"")</f>
        <v>CB2</v>
      </c>
      <c r="DN54" s="36">
        <f t="shared" si="135"/>
        <v>1</v>
      </c>
      <c r="DO54" s="2" t="s">
        <v>8643</v>
      </c>
      <c r="DP54" s="2" t="str">
        <f>IFERROR(VLOOKUP(RIGHT(DO54,LEN(DO54)-2),'cards-dc.json'!$C:$E,3,FALSE),"")</f>
        <v>U3</v>
      </c>
      <c r="DR54" s="36">
        <f t="shared" si="136"/>
        <v>0</v>
      </c>
      <c r="DS54" s="2"/>
      <c r="DT54" s="2" t="str">
        <f>IFERROR(VLOOKUP(RIGHT(DS54,LEN(DS54)-2),'cards-dc.json'!$C:$E,3,FALSE),"")</f>
        <v/>
      </c>
      <c r="DV54" s="36">
        <f t="shared" si="137"/>
        <v>0</v>
      </c>
      <c r="DW54" s="2"/>
      <c r="DX54" s="2" t="str">
        <f>IFERROR(VLOOKUP(RIGHT(DW54,LEN(DW54)-2),'cards-dc.json'!$C:$E,3,FALSE),"")</f>
        <v/>
      </c>
      <c r="DZ54" s="36">
        <f t="shared" si="138"/>
        <v>3</v>
      </c>
      <c r="EA54" s="2" t="s">
        <v>4103</v>
      </c>
      <c r="EB54" s="2" t="str">
        <f>IFERROR(VLOOKUP(RIGHT(EA54,LEN(EA54)-2),'cards-dc.json'!$C:$E,3,FALSE),"")</f>
        <v>C4</v>
      </c>
      <c r="ED54" s="36">
        <f t="shared" si="139"/>
        <v>3</v>
      </c>
      <c r="EE54" s="2" t="s">
        <v>4103</v>
      </c>
      <c r="EF54" s="2" t="str">
        <f>IFERROR(VLOOKUP(RIGHT(EE54,LEN(EE54)-2),'cards-dc.json'!$C:$E,3,FALSE),"")</f>
        <v>C4</v>
      </c>
      <c r="EH54" s="36">
        <f t="shared" si="119"/>
        <v>0</v>
      </c>
      <c r="EI54" s="2"/>
      <c r="EJ54" s="2" t="str">
        <f>IFERROR(VLOOKUP(RIGHT(EI54,LEN(EI54)-2),'cards-dc.json'!$C:$E,3,FALSE),"")</f>
        <v/>
      </c>
    </row>
    <row r="55" spans="2:140" x14ac:dyDescent="0.25">
      <c r="B55" s="36">
        <f t="shared" si="105"/>
        <v>0</v>
      </c>
      <c r="C55" s="2" t="s">
        <v>3951</v>
      </c>
      <c r="D55" s="2" t="str">
        <f>IFERROR(VLOOKUP(RIGHT(C55,LEN(C55)-2),'cards-dc.json'!$C:$E,3,FALSE),"")</f>
        <v/>
      </c>
      <c r="F55" s="36">
        <f t="shared" si="106"/>
        <v>1</v>
      </c>
      <c r="G55" s="2" t="s">
        <v>9073</v>
      </c>
      <c r="H55" s="2" t="str">
        <f>IFERROR(VLOOKUP(RIGHT(G55,LEN(G55)-2),'cards-dc.json'!$C:$E,3,FALSE),"")</f>
        <v>F1</v>
      </c>
      <c r="J55" s="36">
        <f t="shared" si="107"/>
        <v>1</v>
      </c>
      <c r="K55" s="2" t="s">
        <v>4106</v>
      </c>
      <c r="L55" s="2" t="str">
        <f>IFERROR(VLOOKUP(RIGHT(K55,LEN(K55)-2),'cards-dc.json'!$C:$E,3,FALSE),"")</f>
        <v>R2</v>
      </c>
      <c r="N55" s="36">
        <f t="shared" si="108"/>
        <v>0</v>
      </c>
      <c r="O55" s="2" t="s">
        <v>3951</v>
      </c>
      <c r="P55" s="2" t="str">
        <f>IFERROR(VLOOKUP(RIGHT(O55,LEN(O55)-2),'cards-dc.json'!$C:$E,3,FALSE),"")</f>
        <v/>
      </c>
      <c r="R55" s="36">
        <f t="shared" si="109"/>
        <v>0</v>
      </c>
      <c r="S55" s="2" t="s">
        <v>3951</v>
      </c>
      <c r="T55" s="2" t="str">
        <f>IFERROR(VLOOKUP(RIGHT(S55,LEN(S55)-2),'cards-dc.json'!$C:$E,3,FALSE),"")</f>
        <v/>
      </c>
      <c r="V55" s="36">
        <f t="shared" si="120"/>
        <v>2</v>
      </c>
      <c r="W55" s="2" t="s">
        <v>4165</v>
      </c>
      <c r="X55" s="2" t="str">
        <f>IFERROR(VLOOKUP(RIGHT(W55,LEN(W55)-2),'cards-dc.json'!$C:$E,3,FALSE),"")</f>
        <v>U</v>
      </c>
      <c r="Z55" s="36">
        <f t="shared" si="121"/>
        <v>2</v>
      </c>
      <c r="AA55" s="2" t="s">
        <v>4165</v>
      </c>
      <c r="AB55" s="2" t="str">
        <f>IFERROR(VLOOKUP(RIGHT(AA55,LEN(AA55)-2),'cards-dc.json'!$C:$E,3,FALSE),"")</f>
        <v>U</v>
      </c>
      <c r="AD55" s="36">
        <f t="shared" si="110"/>
        <v>1</v>
      </c>
      <c r="AE55" s="2" t="s">
        <v>4085</v>
      </c>
      <c r="AF55" s="2" t="str">
        <f>IFERROR(VLOOKUP(RIGHT(AE55,LEN(AE55)-2),'cards-dc.json'!$C:$E,3,FALSE),"")</f>
        <v>C3</v>
      </c>
      <c r="AH55" s="36">
        <f t="shared" si="111"/>
        <v>1</v>
      </c>
      <c r="AI55" s="2" t="s">
        <v>4085</v>
      </c>
      <c r="AJ55" s="2" t="str">
        <f>IFERROR(VLOOKUP(RIGHT(AI55,LEN(AI55)-2),'cards-dc.json'!$C:$E,3,FALSE),"")</f>
        <v>C3</v>
      </c>
      <c r="AL55" s="36">
        <f t="shared" si="112"/>
        <v>1</v>
      </c>
      <c r="AM55" s="2" t="s">
        <v>4009</v>
      </c>
      <c r="AN55" s="2" t="str">
        <f>IFERROR(VLOOKUP(RIGHT(AM55,LEN(AM55)-2),'cards-dc.json'!$C:$E,3,FALSE),"")</f>
        <v>R</v>
      </c>
      <c r="AP55" s="36">
        <f t="shared" si="113"/>
        <v>1</v>
      </c>
      <c r="AQ55" s="2" t="s">
        <v>4009</v>
      </c>
      <c r="AR55" s="2" t="str">
        <f>IFERROR(VLOOKUP(RIGHT(AQ55,LEN(AQ55)-2),'cards-dc.json'!$C:$E,3,FALSE),"")</f>
        <v>R</v>
      </c>
      <c r="AT55" s="36">
        <f t="shared" si="114"/>
        <v>3</v>
      </c>
      <c r="AU55" s="2" t="s">
        <v>8918</v>
      </c>
      <c r="AV55" s="2" t="str">
        <f>IFERROR(VLOOKUP(RIGHT(AU55,LEN(AU55)-2),'cards-dc.json'!$C:$E,3,FALSE),"")</f>
        <v>U</v>
      </c>
      <c r="AX55" s="36">
        <f t="shared" si="115"/>
        <v>3</v>
      </c>
      <c r="AY55" s="2" t="s">
        <v>8918</v>
      </c>
      <c r="AZ55" s="2" t="str">
        <f>IFERROR(VLOOKUP(RIGHT(AY55,LEN(AY55)-2),'cards-dc.json'!$C:$E,3,FALSE),"")</f>
        <v>U</v>
      </c>
      <c r="BB55" s="36">
        <f t="shared" si="116"/>
        <v>2</v>
      </c>
      <c r="BC55" s="2" t="s">
        <v>8815</v>
      </c>
      <c r="BD55" s="2" t="str">
        <f>IFERROR(VLOOKUP(RIGHT(BC55,LEN(BC55)-2),'cards-dc.json'!$C:$E,3,FALSE),"")</f>
        <v>R</v>
      </c>
      <c r="BF55" s="36">
        <f t="shared" si="117"/>
        <v>2</v>
      </c>
      <c r="BG55" s="2" t="s">
        <v>8815</v>
      </c>
      <c r="BH55" s="2" t="str">
        <f>IFERROR(VLOOKUP(RIGHT(BG55,LEN(BG55)-2),'cards-dc.json'!$C:$E,3,FALSE),"")</f>
        <v>R</v>
      </c>
      <c r="BJ55" s="36">
        <f t="shared" si="118"/>
        <v>1</v>
      </c>
      <c r="BK55" s="2" t="s">
        <v>4005</v>
      </c>
      <c r="BL55" s="2" t="str">
        <f>IFERROR(VLOOKUP(RIGHT(BK55,LEN(BK55)-2),'cards-dc.json'!$C:$E,3,FALSE),"")</f>
        <v>CA1</v>
      </c>
      <c r="BN55" s="36">
        <f t="shared" si="122"/>
        <v>1</v>
      </c>
      <c r="BO55" s="2" t="s">
        <v>4005</v>
      </c>
      <c r="BP55" s="2" t="str">
        <f>IFERROR(VLOOKUP(RIGHT(BO55,LEN(BO55)-2),'cards-dc.json'!$C:$E,3,FALSE),"")</f>
        <v>CA1</v>
      </c>
      <c r="BR55" s="36">
        <f t="shared" si="123"/>
        <v>2</v>
      </c>
      <c r="BS55" s="2" t="s">
        <v>8815</v>
      </c>
      <c r="BT55" s="2" t="str">
        <f>IFERROR(VLOOKUP(RIGHT(BS55,LEN(BS55)-2),'cards-dc.json'!$C:$E,3,FALSE),"")</f>
        <v>R</v>
      </c>
      <c r="BV55" s="36">
        <f t="shared" si="124"/>
        <v>2</v>
      </c>
      <c r="BW55" s="2" t="s">
        <v>8815</v>
      </c>
      <c r="BX55" s="2" t="str">
        <f>IFERROR(VLOOKUP(RIGHT(BW55,LEN(BW55)-2),'cards-dc.json'!$C:$E,3,FALSE),"")</f>
        <v>R</v>
      </c>
      <c r="BZ55" s="36">
        <f t="shared" si="125"/>
        <v>1</v>
      </c>
      <c r="CA55" s="2" t="s">
        <v>4009</v>
      </c>
      <c r="CB55" s="2" t="str">
        <f>IFERROR(VLOOKUP(RIGHT(CA55,LEN(CA55)-2),'cards-dc.json'!$C:$E,3,FALSE),"")</f>
        <v>R</v>
      </c>
      <c r="CD55" s="36">
        <f t="shared" si="126"/>
        <v>2</v>
      </c>
      <c r="CE55" s="2" t="s">
        <v>8645</v>
      </c>
      <c r="CF55" s="2" t="str">
        <f>IFERROR(VLOOKUP(RIGHT(CE55,LEN(CE55)-2),'cards-dc.json'!$C:$E,3,FALSE),"")</f>
        <v>CB, CS1</v>
      </c>
      <c r="CH55" s="36">
        <f t="shared" si="127"/>
        <v>2</v>
      </c>
      <c r="CI55" s="2" t="s">
        <v>8645</v>
      </c>
      <c r="CJ55" s="2" t="str">
        <f>IFERROR(VLOOKUP(RIGHT(CI55,LEN(CI55)-2),'cards-dc.json'!$C:$E,3,FALSE),"")</f>
        <v>CB, CS1</v>
      </c>
      <c r="CL55" s="36">
        <f t="shared" si="128"/>
        <v>1</v>
      </c>
      <c r="CM55" s="2" t="s">
        <v>4106</v>
      </c>
      <c r="CN55" s="2" t="str">
        <f>IFERROR(VLOOKUP(RIGHT(CM55,LEN(CM55)-2),'cards-dc.json'!$C:$E,3,FALSE),"")</f>
        <v>R2</v>
      </c>
      <c r="CP55" s="36">
        <f t="shared" si="129"/>
        <v>1</v>
      </c>
      <c r="CQ55" s="2" t="s">
        <v>4137</v>
      </c>
      <c r="CR55" s="2" t="str">
        <f>IFERROR(VLOOKUP(RIGHT(CQ55,LEN(CQ55)-2),'cards-dc.json'!$C:$E,3,FALSE),"")</f>
        <v>C3</v>
      </c>
      <c r="CT55" s="36">
        <f t="shared" si="130"/>
        <v>0</v>
      </c>
      <c r="CU55" s="2" t="s">
        <v>3951</v>
      </c>
      <c r="CV55" s="2" t="str">
        <f>IFERROR(VLOOKUP(RIGHT(CU55,LEN(CU55)-2),'cards-dc.json'!$C:$E,3,FALSE),"")</f>
        <v/>
      </c>
      <c r="CX55" s="36">
        <f t="shared" si="131"/>
        <v>0</v>
      </c>
      <c r="CY55" s="2" t="s">
        <v>3951</v>
      </c>
      <c r="CZ55" s="2" t="str">
        <f>IFERROR(VLOOKUP(RIGHT(CY55,LEN(CY55)-2),'cards-dc.json'!$C:$E,3,FALSE),"")</f>
        <v/>
      </c>
      <c r="DB55" s="36">
        <f t="shared" si="132"/>
        <v>1</v>
      </c>
      <c r="DC55" s="2" t="s">
        <v>4170</v>
      </c>
      <c r="DD55" s="2" t="str">
        <f>IFERROR(VLOOKUP(RIGHT(DC55,LEN(DC55)-2),'cards-dc.json'!$C:$E,3,FALSE),"")</f>
        <v>U</v>
      </c>
      <c r="DF55" s="36">
        <f t="shared" si="133"/>
        <v>1</v>
      </c>
      <c r="DG55" s="2" t="s">
        <v>8738</v>
      </c>
      <c r="DH55" s="2" t="str">
        <f>IFERROR(VLOOKUP(RIGHT(DG55,LEN(DG55)-2),'cards-dc.json'!$C:$E,3,FALSE),"")</f>
        <v>U</v>
      </c>
      <c r="DJ55" s="36">
        <f t="shared" si="134"/>
        <v>2</v>
      </c>
      <c r="DK55" s="2" t="s">
        <v>8682</v>
      </c>
      <c r="DL55" s="2" t="str">
        <f>IFERROR(VLOOKUP(RIGHT(DK55,LEN(DK55)-2),'cards-dc.json'!$C:$E,3,FALSE),"")</f>
        <v>U</v>
      </c>
      <c r="DN55" s="36">
        <f t="shared" si="135"/>
        <v>1</v>
      </c>
      <c r="DO55" s="2" t="s">
        <v>8644</v>
      </c>
      <c r="DP55" s="2" t="str">
        <f>IFERROR(VLOOKUP(RIGHT(DO55,LEN(DO55)-2),'cards-dc.json'!$C:$E,3,FALSE),"")</f>
        <v>U3</v>
      </c>
      <c r="DR55" s="36">
        <f t="shared" si="136"/>
        <v>0</v>
      </c>
      <c r="DS55" s="2"/>
      <c r="DT55" s="2" t="str">
        <f>IFERROR(VLOOKUP(RIGHT(DS55,LEN(DS55)-2),'cards-dc.json'!$C:$E,3,FALSE),"")</f>
        <v/>
      </c>
      <c r="DV55" s="36">
        <f t="shared" si="137"/>
        <v>0</v>
      </c>
      <c r="DW55" s="2"/>
      <c r="DX55" s="2" t="str">
        <f>IFERROR(VLOOKUP(RIGHT(DW55,LEN(DW55)-2),'cards-dc.json'!$C:$E,3,FALSE),"")</f>
        <v/>
      </c>
      <c r="DZ55" s="36">
        <f t="shared" si="138"/>
        <v>3</v>
      </c>
      <c r="EA55" s="2" t="s">
        <v>4104</v>
      </c>
      <c r="EB55" s="2" t="str">
        <f>IFERROR(VLOOKUP(RIGHT(EA55,LEN(EA55)-2),'cards-dc.json'!$C:$E,3,FALSE),"")</f>
        <v>U4</v>
      </c>
      <c r="ED55" s="36">
        <f t="shared" si="139"/>
        <v>2</v>
      </c>
      <c r="EE55" s="2" t="s">
        <v>8536</v>
      </c>
      <c r="EF55" s="2" t="str">
        <f>IFERROR(VLOOKUP(RIGHT(EE55,LEN(EE55)-2),'cards-dc.json'!$C:$E,3,FALSE),"")</f>
        <v>U4</v>
      </c>
      <c r="EH55" s="36">
        <f t="shared" si="119"/>
        <v>0</v>
      </c>
      <c r="EI55" s="2"/>
      <c r="EJ55" s="2" t="str">
        <f>IFERROR(VLOOKUP(RIGHT(EI55,LEN(EI55)-2),'cards-dc.json'!$C:$E,3,FALSE),"")</f>
        <v/>
      </c>
    </row>
    <row r="56" spans="2:140" x14ac:dyDescent="0.25">
      <c r="B56" s="36">
        <f t="shared" si="105"/>
        <v>1</v>
      </c>
      <c r="C56" s="2" t="s">
        <v>4007</v>
      </c>
      <c r="D56" s="2" t="str">
        <f>IFERROR(VLOOKUP(RIGHT(C56,LEN(C56)-2),'cards-dc.json'!$C:$E,3,FALSE),"")</f>
        <v>R</v>
      </c>
      <c r="F56" s="36">
        <f t="shared" si="106"/>
        <v>1</v>
      </c>
      <c r="G56" s="2" t="s">
        <v>8557</v>
      </c>
      <c r="H56" s="2" t="str">
        <f>IFERROR(VLOOKUP(RIGHT(G56,LEN(G56)-2),'cards-dc.json'!$C:$E,3,FALSE),"")</f>
        <v>F1</v>
      </c>
      <c r="J56" s="36">
        <f t="shared" si="107"/>
        <v>0</v>
      </c>
      <c r="K56" s="2" t="s">
        <v>3951</v>
      </c>
      <c r="L56" s="2" t="str">
        <f>IFERROR(VLOOKUP(RIGHT(K56,LEN(K56)-2),'cards-dc.json'!$C:$E,3,FALSE),"")</f>
        <v/>
      </c>
      <c r="N56" s="36">
        <f t="shared" si="108"/>
        <v>0</v>
      </c>
      <c r="O56" s="2" t="s">
        <v>3951</v>
      </c>
      <c r="P56" s="2" t="str">
        <f>IFERROR(VLOOKUP(RIGHT(O56,LEN(O56)-2),'cards-dc.json'!$C:$E,3,FALSE),"")</f>
        <v/>
      </c>
      <c r="R56" s="36">
        <f t="shared" si="109"/>
        <v>0</v>
      </c>
      <c r="S56" s="2" t="s">
        <v>3951</v>
      </c>
      <c r="T56" s="2" t="str">
        <f>IFERROR(VLOOKUP(RIGHT(S56,LEN(S56)-2),'cards-dc.json'!$C:$E,3,FALSE),"")</f>
        <v/>
      </c>
      <c r="V56" s="36">
        <f t="shared" si="120"/>
        <v>1</v>
      </c>
      <c r="W56" s="2" t="s">
        <v>4166</v>
      </c>
      <c r="X56" s="2" t="str">
        <f>IFERROR(VLOOKUP(RIGHT(W56,LEN(W56)-2),'cards-dc.json'!$C:$E,3,FALSE),"")</f>
        <v>U</v>
      </c>
      <c r="Z56" s="36">
        <f t="shared" si="121"/>
        <v>1</v>
      </c>
      <c r="AA56" s="2" t="s">
        <v>4166</v>
      </c>
      <c r="AB56" s="2" t="str">
        <f>IFERROR(VLOOKUP(RIGHT(AA56,LEN(AA56)-2),'cards-dc.json'!$C:$E,3,FALSE),"")</f>
        <v>U</v>
      </c>
      <c r="AD56" s="36">
        <f t="shared" si="110"/>
        <v>1</v>
      </c>
      <c r="AE56" s="2" t="s">
        <v>4009</v>
      </c>
      <c r="AF56" s="2" t="str">
        <f>IFERROR(VLOOKUP(RIGHT(AE56,LEN(AE56)-2),'cards-dc.json'!$C:$E,3,FALSE),"")</f>
        <v>R</v>
      </c>
      <c r="AH56" s="36">
        <f t="shared" si="111"/>
        <v>1</v>
      </c>
      <c r="AI56" s="2" t="s">
        <v>4009</v>
      </c>
      <c r="AJ56" s="2" t="str">
        <f>IFERROR(VLOOKUP(RIGHT(AI56,LEN(AI56)-2),'cards-dc.json'!$C:$E,3,FALSE),"")</f>
        <v>R</v>
      </c>
      <c r="AL56" s="36">
        <f t="shared" si="112"/>
        <v>0</v>
      </c>
      <c r="AM56" s="2" t="s">
        <v>3951</v>
      </c>
      <c r="AN56" s="2" t="str">
        <f>IFERROR(VLOOKUP(RIGHT(AM56,LEN(AM56)-2),'cards-dc.json'!$C:$E,3,FALSE),"")</f>
        <v/>
      </c>
      <c r="AP56" s="36">
        <f t="shared" si="113"/>
        <v>0</v>
      </c>
      <c r="AQ56" s="2" t="s">
        <v>3951</v>
      </c>
      <c r="AR56" s="2" t="str">
        <f>IFERROR(VLOOKUP(RIGHT(AQ56,LEN(AQ56)-2),'cards-dc.json'!$C:$E,3,FALSE),"")</f>
        <v/>
      </c>
      <c r="AT56" s="36">
        <f t="shared" si="114"/>
        <v>1</v>
      </c>
      <c r="AU56" s="2" t="s">
        <v>8919</v>
      </c>
      <c r="AV56" s="2" t="str">
        <f>IFERROR(VLOOKUP(RIGHT(AU56,LEN(AU56)-2),'cards-dc.json'!$C:$E,3,FALSE),"")</f>
        <v>C2</v>
      </c>
      <c r="AX56" s="36">
        <f t="shared" si="115"/>
        <v>1</v>
      </c>
      <c r="AY56" s="2" t="s">
        <v>8919</v>
      </c>
      <c r="AZ56" s="2" t="str">
        <f>IFERROR(VLOOKUP(RIGHT(AY56,LEN(AY56)-2),'cards-dc.json'!$C:$E,3,FALSE),"")</f>
        <v>C2</v>
      </c>
      <c r="BB56" s="36">
        <f t="shared" si="116"/>
        <v>3</v>
      </c>
      <c r="BC56" s="2" t="s">
        <v>4162</v>
      </c>
      <c r="BD56" s="2" t="str">
        <f>IFERROR(VLOOKUP(RIGHT(BC56,LEN(BC56)-2),'cards-dc.json'!$C:$E,3,FALSE),"")</f>
        <v>U</v>
      </c>
      <c r="BF56" s="36">
        <f t="shared" si="117"/>
        <v>3</v>
      </c>
      <c r="BG56" s="2" t="s">
        <v>4162</v>
      </c>
      <c r="BH56" s="2" t="str">
        <f>IFERROR(VLOOKUP(RIGHT(BG56,LEN(BG56)-2),'cards-dc.json'!$C:$E,3,FALSE),"")</f>
        <v>U</v>
      </c>
      <c r="BJ56" s="36">
        <f t="shared" si="118"/>
        <v>1</v>
      </c>
      <c r="BK56" s="2" t="s">
        <v>4006</v>
      </c>
      <c r="BL56" s="2" t="str">
        <f>IFERROR(VLOOKUP(RIGHT(BK56,LEN(BK56)-2),'cards-dc.json'!$C:$E,3,FALSE),"")</f>
        <v>U</v>
      </c>
      <c r="BN56" s="36">
        <f t="shared" si="122"/>
        <v>1</v>
      </c>
      <c r="BO56" s="2" t="s">
        <v>4006</v>
      </c>
      <c r="BP56" s="2" t="str">
        <f>IFERROR(VLOOKUP(RIGHT(BO56,LEN(BO56)-2),'cards-dc.json'!$C:$E,3,FALSE),"")</f>
        <v>U</v>
      </c>
      <c r="BR56" s="36">
        <f t="shared" si="123"/>
        <v>3</v>
      </c>
      <c r="BS56" s="2" t="s">
        <v>4176</v>
      </c>
      <c r="BT56" s="2" t="str">
        <f>IFERROR(VLOOKUP(RIGHT(BS56,LEN(BS56)-2),'cards-dc.json'!$C:$E,3,FALSE),"")</f>
        <v>R</v>
      </c>
      <c r="BV56" s="36">
        <f t="shared" si="124"/>
        <v>3</v>
      </c>
      <c r="BW56" s="2" t="s">
        <v>4176</v>
      </c>
      <c r="BX56" s="2" t="str">
        <f>IFERROR(VLOOKUP(RIGHT(BW56,LEN(BW56)-2),'cards-dc.json'!$C:$E,3,FALSE),"")</f>
        <v>R</v>
      </c>
      <c r="BZ56" s="36">
        <f t="shared" si="125"/>
        <v>2</v>
      </c>
      <c r="CA56" s="2" t="s">
        <v>4173</v>
      </c>
      <c r="CB56" s="2" t="str">
        <f>IFERROR(VLOOKUP(RIGHT(CA56,LEN(CA56)-2),'cards-dc.json'!$C:$E,3,FALSE),"")</f>
        <v>CB, CS1</v>
      </c>
      <c r="CD56" s="36">
        <f t="shared" si="126"/>
        <v>1</v>
      </c>
      <c r="CE56" s="2" t="s">
        <v>4009</v>
      </c>
      <c r="CF56" s="2" t="str">
        <f>IFERROR(VLOOKUP(RIGHT(CE56,LEN(CE56)-2),'cards-dc.json'!$C:$E,3,FALSE),"")</f>
        <v>R</v>
      </c>
      <c r="CH56" s="36">
        <f t="shared" si="127"/>
        <v>1</v>
      </c>
      <c r="CI56" s="2" t="s">
        <v>4009</v>
      </c>
      <c r="CJ56" s="2" t="str">
        <f>IFERROR(VLOOKUP(RIGHT(CI56,LEN(CI56)-2),'cards-dc.json'!$C:$E,3,FALSE),"")</f>
        <v>R</v>
      </c>
      <c r="CL56" s="36">
        <f t="shared" si="128"/>
        <v>1</v>
      </c>
      <c r="CM56" s="2" t="s">
        <v>8749</v>
      </c>
      <c r="CN56" s="2" t="str">
        <f>IFERROR(VLOOKUP(RIGHT(CM56,LEN(CM56)-2),'cards-dc.json'!$C:$E,3,FALSE),"")</f>
        <v>U</v>
      </c>
      <c r="CP56" s="36">
        <f t="shared" si="129"/>
        <v>2</v>
      </c>
      <c r="CQ56" s="2" t="s">
        <v>8815</v>
      </c>
      <c r="CR56" s="2" t="str">
        <f>IFERROR(VLOOKUP(RIGHT(CQ56,LEN(CQ56)-2),'cards-dc.json'!$C:$E,3,FALSE),"")</f>
        <v>R</v>
      </c>
      <c r="CT56" s="36">
        <f t="shared" si="130"/>
        <v>3</v>
      </c>
      <c r="CU56" s="2" t="s">
        <v>8742</v>
      </c>
      <c r="CV56" s="2" t="str">
        <f>IFERROR(VLOOKUP(RIGHT(CU56,LEN(CU56)-2),'cards-dc.json'!$C:$E,3,FALSE),"")</f>
        <v>CB, CS1</v>
      </c>
      <c r="CX56" s="36">
        <f t="shared" si="131"/>
        <v>3</v>
      </c>
      <c r="CY56" s="2" t="s">
        <v>8742</v>
      </c>
      <c r="CZ56" s="2" t="str">
        <f>IFERROR(VLOOKUP(RIGHT(CY56,LEN(CY56)-2),'cards-dc.json'!$C:$E,3,FALSE),"")</f>
        <v>CB, CS1</v>
      </c>
      <c r="DB56" s="36">
        <f t="shared" si="132"/>
        <v>3</v>
      </c>
      <c r="DC56" s="2" t="s">
        <v>4162</v>
      </c>
      <c r="DD56" s="2" t="str">
        <f>IFERROR(VLOOKUP(RIGHT(DC56,LEN(DC56)-2),'cards-dc.json'!$C:$E,3,FALSE),"")</f>
        <v>U</v>
      </c>
      <c r="DF56" s="36">
        <f t="shared" si="133"/>
        <v>1</v>
      </c>
      <c r="DG56" s="2" t="s">
        <v>8739</v>
      </c>
      <c r="DH56" s="2" t="str">
        <f>IFERROR(VLOOKUP(RIGHT(DG56,LEN(DG56)-2),'cards-dc.json'!$C:$E,3,FALSE),"")</f>
        <v>U</v>
      </c>
      <c r="DJ56" s="36">
        <f t="shared" si="134"/>
        <v>3</v>
      </c>
      <c r="DK56" s="2" t="s">
        <v>8558</v>
      </c>
      <c r="DL56" s="2" t="str">
        <f>IFERROR(VLOOKUP(RIGHT(DK56,LEN(DK56)-2),'cards-dc.json'!$C:$E,3,FALSE),"")</f>
        <v>CA1</v>
      </c>
      <c r="DN56" s="36">
        <f t="shared" si="135"/>
        <v>0</v>
      </c>
      <c r="DO56" s="2" t="s">
        <v>3951</v>
      </c>
      <c r="DP56" s="2" t="str">
        <f>IFERROR(VLOOKUP(RIGHT(DO56,LEN(DO56)-2),'cards-dc.json'!$C:$E,3,FALSE),"")</f>
        <v/>
      </c>
      <c r="DR56" s="36">
        <f t="shared" si="136"/>
        <v>1</v>
      </c>
      <c r="DS56" s="2" t="s">
        <v>8552</v>
      </c>
      <c r="DT56" s="2" t="str">
        <f>IFERROR(VLOOKUP(RIGHT(DS56,LEN(DS56)-2),'cards-dc.json'!$C:$E,3,FALSE),"")</f>
        <v>U</v>
      </c>
      <c r="DV56" s="36">
        <f t="shared" si="137"/>
        <v>1</v>
      </c>
      <c r="DW56" s="2" t="s">
        <v>8552</v>
      </c>
      <c r="DX56" s="2" t="str">
        <f>IFERROR(VLOOKUP(RIGHT(DW56,LEN(DW56)-2),'cards-dc.json'!$C:$E,3,FALSE),"")</f>
        <v>U</v>
      </c>
      <c r="DZ56" s="36">
        <f t="shared" si="138"/>
        <v>3</v>
      </c>
      <c r="EA56" s="2" t="s">
        <v>4105</v>
      </c>
      <c r="EB56" s="2" t="str">
        <f>IFERROR(VLOOKUP(RIGHT(EA56,LEN(EA56)-2),'cards-dc.json'!$C:$E,3,FALSE),"")</f>
        <v>R</v>
      </c>
      <c r="ED56" s="36">
        <f t="shared" si="139"/>
        <v>3</v>
      </c>
      <c r="EE56" s="2" t="s">
        <v>4105</v>
      </c>
      <c r="EF56" s="2" t="str">
        <f>IFERROR(VLOOKUP(RIGHT(EE56,LEN(EE56)-2),'cards-dc.json'!$C:$E,3,FALSE),"")</f>
        <v>R</v>
      </c>
      <c r="EH56" s="36">
        <f t="shared" si="119"/>
        <v>0</v>
      </c>
      <c r="EI56" s="2"/>
      <c r="EJ56" s="2" t="str">
        <f>IFERROR(VLOOKUP(RIGHT(EI56,LEN(EI56)-2),'cards-dc.json'!$C:$E,3,FALSE),"")</f>
        <v/>
      </c>
    </row>
    <row r="57" spans="2:140" x14ac:dyDescent="0.25">
      <c r="B57" s="36">
        <f t="shared" si="105"/>
        <v>1</v>
      </c>
      <c r="C57" s="2" t="s">
        <v>9848</v>
      </c>
      <c r="D57" s="2" t="str">
        <f>IFERROR(VLOOKUP(RIGHT(C57,LEN(C57)-2),'cards-dc.json'!$C:$E,3,FALSE),"")</f>
        <v>U</v>
      </c>
      <c r="F57" s="36">
        <f t="shared" si="106"/>
        <v>1</v>
      </c>
      <c r="G57" s="2" t="s">
        <v>8553</v>
      </c>
      <c r="H57" s="2" t="str">
        <f>IFERROR(VLOOKUP(RIGHT(G57,LEN(G57)-2),'cards-dc.json'!$C:$E,3,FALSE),"")</f>
        <v>U</v>
      </c>
      <c r="J57" s="36">
        <f t="shared" si="107"/>
        <v>1</v>
      </c>
      <c r="K57" s="2" t="s">
        <v>4133</v>
      </c>
      <c r="L57" s="2" t="str">
        <f>IFERROR(VLOOKUP(RIGHT(K57,LEN(K57)-2),'cards-dc.json'!$C:$E,3,FALSE),"")</f>
        <v>R</v>
      </c>
      <c r="N57" s="36">
        <f t="shared" si="108"/>
        <v>0</v>
      </c>
      <c r="O57" s="2" t="s">
        <v>3951</v>
      </c>
      <c r="P57" s="2" t="str">
        <f>IFERROR(VLOOKUP(RIGHT(O57,LEN(O57)-2),'cards-dc.json'!$C:$E,3,FALSE),"")</f>
        <v/>
      </c>
      <c r="R57" s="36">
        <f t="shared" si="109"/>
        <v>0</v>
      </c>
      <c r="S57" s="2" t="s">
        <v>3951</v>
      </c>
      <c r="T57" s="2" t="str">
        <f>IFERROR(VLOOKUP(RIGHT(S57,LEN(S57)-2),'cards-dc.json'!$C:$E,3,FALSE),"")</f>
        <v/>
      </c>
      <c r="V57" s="36">
        <f t="shared" si="120"/>
        <v>3</v>
      </c>
      <c r="W57" s="2" t="s">
        <v>4167</v>
      </c>
      <c r="X57" s="2" t="str">
        <f>IFERROR(VLOOKUP(RIGHT(W57,LEN(W57)-2),'cards-dc.json'!$C:$E,3,FALSE),"")</f>
        <v>CB, CS1</v>
      </c>
      <c r="Z57" s="36">
        <f t="shared" si="121"/>
        <v>3</v>
      </c>
      <c r="AA57" s="2" t="s">
        <v>4167</v>
      </c>
      <c r="AB57" s="2" t="str">
        <f>IFERROR(VLOOKUP(RIGHT(AA57,LEN(AA57)-2),'cards-dc.json'!$C:$E,3,FALSE),"")</f>
        <v>CB, CS1</v>
      </c>
      <c r="AD57" s="36">
        <f t="shared" si="110"/>
        <v>1</v>
      </c>
      <c r="AE57" s="2" t="s">
        <v>4192</v>
      </c>
      <c r="AF57" s="2" t="str">
        <f>IFERROR(VLOOKUP(RIGHT(AE57,LEN(AE57)-2),'cards-dc.json'!$C:$E,3,FALSE),"")</f>
        <v>R</v>
      </c>
      <c r="AH57" s="36">
        <f t="shared" si="111"/>
        <v>1</v>
      </c>
      <c r="AI57" s="2" t="s">
        <v>4192</v>
      </c>
      <c r="AJ57" s="2" t="str">
        <f>IFERROR(VLOOKUP(RIGHT(AI57,LEN(AI57)-2),'cards-dc.json'!$C:$E,3,FALSE),"")</f>
        <v>R</v>
      </c>
      <c r="AL57" s="36">
        <f t="shared" si="112"/>
        <v>2</v>
      </c>
      <c r="AM57" s="2" t="s">
        <v>8836</v>
      </c>
      <c r="AN57" s="2" t="str">
        <f>IFERROR(VLOOKUP(RIGHT(AM57,LEN(AM57)-2),'cards-dc.json'!$C:$E,3,FALSE),"")</f>
        <v>U3</v>
      </c>
      <c r="AP57" s="36">
        <f t="shared" si="113"/>
        <v>2</v>
      </c>
      <c r="AQ57" s="2" t="s">
        <v>8836</v>
      </c>
      <c r="AR57" s="2" t="str">
        <f>IFERROR(VLOOKUP(RIGHT(AQ57,LEN(AQ57)-2),'cards-dc.json'!$C:$E,3,FALSE),"")</f>
        <v>U3</v>
      </c>
      <c r="AT57" s="36">
        <f t="shared" si="114"/>
        <v>1</v>
      </c>
      <c r="AU57" s="2" t="s">
        <v>8576</v>
      </c>
      <c r="AV57" s="2" t="str">
        <f>IFERROR(VLOOKUP(RIGHT(AU57,LEN(AU57)-2),'cards-dc.json'!$C:$E,3,FALSE),"")</f>
        <v>F5</v>
      </c>
      <c r="AX57" s="36">
        <f t="shared" si="115"/>
        <v>1</v>
      </c>
      <c r="AY57" s="2" t="s">
        <v>8576</v>
      </c>
      <c r="AZ57" s="2" t="str">
        <f>IFERROR(VLOOKUP(RIGHT(AY57,LEN(AY57)-2),'cards-dc.json'!$C:$E,3,FALSE),"")</f>
        <v>F5</v>
      </c>
      <c r="BB57" s="36">
        <f t="shared" si="116"/>
        <v>0</v>
      </c>
      <c r="BC57" s="2" t="s">
        <v>3951</v>
      </c>
      <c r="BD57" s="2" t="str">
        <f>IFERROR(VLOOKUP(RIGHT(BC57,LEN(BC57)-2),'cards-dc.json'!$C:$E,3,FALSE),"")</f>
        <v/>
      </c>
      <c r="BF57" s="36">
        <f t="shared" si="117"/>
        <v>0</v>
      </c>
      <c r="BG57" s="2"/>
      <c r="BH57" s="2" t="str">
        <f>IFERROR(VLOOKUP(RIGHT(BG57,LEN(BG57)-2),'cards-dc.json'!$C:$E,3,FALSE),"")</f>
        <v/>
      </c>
      <c r="BJ57" s="36">
        <f t="shared" si="118"/>
        <v>1</v>
      </c>
      <c r="BK57" s="2" t="s">
        <v>4006</v>
      </c>
      <c r="BL57" s="2" t="str">
        <f>IFERROR(VLOOKUP(RIGHT(BK57,LEN(BK57)-2),'cards-dc.json'!$C:$E,3,FALSE),"")</f>
        <v>U</v>
      </c>
      <c r="BN57" s="36">
        <f t="shared" si="122"/>
        <v>1</v>
      </c>
      <c r="BO57" s="2" t="s">
        <v>4006</v>
      </c>
      <c r="BP57" s="2" t="str">
        <f>IFERROR(VLOOKUP(RIGHT(BO57,LEN(BO57)-2),'cards-dc.json'!$C:$E,3,FALSE),"")</f>
        <v>U</v>
      </c>
      <c r="BR57" s="36">
        <f t="shared" si="123"/>
        <v>0</v>
      </c>
      <c r="BS57" s="2" t="s">
        <v>3951</v>
      </c>
      <c r="BT57" s="2" t="str">
        <f>IFERROR(VLOOKUP(RIGHT(BS57,LEN(BS57)-2),'cards-dc.json'!$C:$E,3,FALSE),"")</f>
        <v/>
      </c>
      <c r="BV57" s="36">
        <f t="shared" si="124"/>
        <v>0</v>
      </c>
      <c r="BW57" s="2" t="s">
        <v>3951</v>
      </c>
      <c r="BX57" s="2" t="str">
        <f>IFERROR(VLOOKUP(RIGHT(BW57,LEN(BW57)-2),'cards-dc.json'!$C:$E,3,FALSE),"")</f>
        <v/>
      </c>
      <c r="BZ57" s="36">
        <f t="shared" si="125"/>
        <v>1</v>
      </c>
      <c r="CA57" s="2" t="s">
        <v>8862</v>
      </c>
      <c r="CB57" s="2" t="str">
        <f>IFERROR(VLOOKUP(RIGHT(CA57,LEN(CA57)-2),'cards-dc.json'!$C:$E,3,FALSE),"")</f>
        <v>CB, CS1</v>
      </c>
      <c r="CD57" s="36">
        <f t="shared" si="126"/>
        <v>1</v>
      </c>
      <c r="CE57" s="2" t="s">
        <v>8835</v>
      </c>
      <c r="CF57" s="2" t="str">
        <f>IFERROR(VLOOKUP(RIGHT(CE57,LEN(CE57)-2),'cards-dc.json'!$C:$E,3,FALSE),"")</f>
        <v>U3</v>
      </c>
      <c r="CH57" s="36">
        <f t="shared" si="127"/>
        <v>1</v>
      </c>
      <c r="CI57" s="2" t="s">
        <v>8835</v>
      </c>
      <c r="CJ57" s="2" t="str">
        <f>IFERROR(VLOOKUP(RIGHT(CI57,LEN(CI57)-2),'cards-dc.json'!$C:$E,3,FALSE),"")</f>
        <v>U3</v>
      </c>
      <c r="CL57" s="36">
        <f t="shared" si="128"/>
        <v>1</v>
      </c>
      <c r="CM57" s="2" t="s">
        <v>8740</v>
      </c>
      <c r="CN57" s="2" t="str">
        <f>IFERROR(VLOOKUP(RIGHT(CM57,LEN(CM57)-2),'cards-dc.json'!$C:$E,3,FALSE),"")</f>
        <v>R</v>
      </c>
      <c r="CP57" s="36">
        <f t="shared" si="129"/>
        <v>3</v>
      </c>
      <c r="CQ57" s="2" t="s">
        <v>4176</v>
      </c>
      <c r="CR57" s="2" t="str">
        <f>IFERROR(VLOOKUP(RIGHT(CQ57,LEN(CQ57)-2),'cards-dc.json'!$C:$E,3,FALSE),"")</f>
        <v>R</v>
      </c>
      <c r="CT57" s="36">
        <f t="shared" si="130"/>
        <v>3</v>
      </c>
      <c r="CU57" s="2" t="s">
        <v>8764</v>
      </c>
      <c r="CV57" s="2" t="str">
        <f>IFERROR(VLOOKUP(RIGHT(CU57,LEN(CU57)-2),'cards-dc.json'!$C:$E,3,FALSE),"")</f>
        <v>CB, CS1</v>
      </c>
      <c r="CX57" s="36">
        <f t="shared" si="131"/>
        <v>3</v>
      </c>
      <c r="CY57" s="2" t="s">
        <v>8764</v>
      </c>
      <c r="CZ57" s="2" t="str">
        <f>IFERROR(VLOOKUP(RIGHT(CY57,LEN(CY57)-2),'cards-dc.json'!$C:$E,3,FALSE),"")</f>
        <v>CB, CS1</v>
      </c>
      <c r="DB57" s="36">
        <f t="shared" si="132"/>
        <v>3</v>
      </c>
      <c r="DC57" s="2" t="s">
        <v>8714</v>
      </c>
      <c r="DD57" s="2" t="str">
        <f>IFERROR(VLOOKUP(RIGHT(DC57,LEN(DC57)-2),'cards-dc.json'!$C:$E,3,FALSE),"")</f>
        <v>R</v>
      </c>
      <c r="DF57" s="36">
        <f t="shared" si="133"/>
        <v>1</v>
      </c>
      <c r="DG57" s="2" t="s">
        <v>8740</v>
      </c>
      <c r="DH57" s="2" t="str">
        <f>IFERROR(VLOOKUP(RIGHT(DG57,LEN(DG57)-2),'cards-dc.json'!$C:$E,3,FALSE),"")</f>
        <v>R</v>
      </c>
      <c r="DJ57" s="36">
        <f t="shared" si="134"/>
        <v>2</v>
      </c>
      <c r="DK57" s="2" t="s">
        <v>3904</v>
      </c>
      <c r="DL57" s="2" t="str">
        <f>IFERROR(VLOOKUP(RIGHT(DK57,LEN(DK57)-2),'cards-dc.json'!$C:$E,3,FALSE),"")</f>
        <v>CA2</v>
      </c>
      <c r="DN57" s="36">
        <f t="shared" si="135"/>
        <v>1</v>
      </c>
      <c r="DO57" s="2" t="s">
        <v>8652</v>
      </c>
      <c r="DP57" s="2" t="str">
        <f>IFERROR(VLOOKUP(RIGHT(DO57,LEN(DO57)-2),'cards-dc.json'!$C:$E,3,FALSE),"")</f>
        <v>R</v>
      </c>
      <c r="DR57" s="36">
        <f t="shared" si="136"/>
        <v>1</v>
      </c>
      <c r="DS57" s="2" t="s">
        <v>8551</v>
      </c>
      <c r="DT57" s="2" t="str">
        <f>IFERROR(VLOOKUP(RIGHT(DS57,LEN(DS57)-2),'cards-dc.json'!$C:$E,3,FALSE),"")</f>
        <v>R</v>
      </c>
      <c r="DV57" s="36">
        <f t="shared" si="137"/>
        <v>1</v>
      </c>
      <c r="DW57" s="2" t="s">
        <v>8551</v>
      </c>
      <c r="DX57" s="2" t="str">
        <f>IFERROR(VLOOKUP(RIGHT(DW57,LEN(DW57)-2),'cards-dc.json'!$C:$E,3,FALSE),"")</f>
        <v>R</v>
      </c>
      <c r="DZ57" s="36">
        <f t="shared" si="138"/>
        <v>1</v>
      </c>
      <c r="EA57" s="2" t="s">
        <v>4106</v>
      </c>
      <c r="EB57" s="2" t="str">
        <f>IFERROR(VLOOKUP(RIGHT(EA57,LEN(EA57)-2),'cards-dc.json'!$C:$E,3,FALSE),"")</f>
        <v>R2</v>
      </c>
      <c r="ED57" s="36">
        <f t="shared" si="139"/>
        <v>1</v>
      </c>
      <c r="EE57" s="2" t="s">
        <v>4106</v>
      </c>
      <c r="EF57" s="2" t="str">
        <f>IFERROR(VLOOKUP(RIGHT(EE57,LEN(EE57)-2),'cards-dc.json'!$C:$E,3,FALSE),"")</f>
        <v>R2</v>
      </c>
      <c r="EH57" s="36">
        <f t="shared" si="119"/>
        <v>0</v>
      </c>
      <c r="EI57" s="2"/>
      <c r="EJ57" s="2" t="str">
        <f>IFERROR(VLOOKUP(RIGHT(EI57,LEN(EI57)-2),'cards-dc.json'!$C:$E,3,FALSE),"")</f>
        <v/>
      </c>
    </row>
    <row r="58" spans="2:140" x14ac:dyDescent="0.25">
      <c r="B58" s="36">
        <f t="shared" si="105"/>
        <v>1</v>
      </c>
      <c r="C58" s="2" t="s">
        <v>4029</v>
      </c>
      <c r="D58" s="2" t="str">
        <f>IFERROR(VLOOKUP(RIGHT(C58,LEN(C58)-2),'cards-dc.json'!$C:$E,3,FALSE),"")</f>
        <v>U2</v>
      </c>
      <c r="F58" s="36">
        <f t="shared" si="106"/>
        <v>1</v>
      </c>
      <c r="G58" s="2" t="s">
        <v>8551</v>
      </c>
      <c r="H58" s="2" t="str">
        <f>IFERROR(VLOOKUP(RIGHT(G58,LEN(G58)-2),'cards-dc.json'!$C:$E,3,FALSE),"")</f>
        <v>R</v>
      </c>
      <c r="J58" s="36">
        <f t="shared" si="107"/>
        <v>0</v>
      </c>
      <c r="K58" s="2" t="s">
        <v>3951</v>
      </c>
      <c r="L58" s="2" t="str">
        <f>IFERROR(VLOOKUP(RIGHT(K58,LEN(K58)-2),'cards-dc.json'!$C:$E,3,FALSE),"")</f>
        <v/>
      </c>
      <c r="N58" s="36">
        <f t="shared" si="108"/>
        <v>0</v>
      </c>
      <c r="O58" s="2" t="s">
        <v>3951</v>
      </c>
      <c r="P58" s="2" t="str">
        <f>IFERROR(VLOOKUP(RIGHT(O58,LEN(O58)-2),'cards-dc.json'!$C:$E,3,FALSE),"")</f>
        <v/>
      </c>
      <c r="R58" s="36">
        <f t="shared" si="109"/>
        <v>0</v>
      </c>
      <c r="S58" s="2" t="s">
        <v>3951</v>
      </c>
      <c r="T58" s="2" t="str">
        <f>IFERROR(VLOOKUP(RIGHT(S58,LEN(S58)-2),'cards-dc.json'!$C:$E,3,FALSE),"")</f>
        <v/>
      </c>
      <c r="V58" s="36">
        <f t="shared" si="120"/>
        <v>3</v>
      </c>
      <c r="W58" s="2" t="s">
        <v>4176</v>
      </c>
      <c r="X58" s="2" t="str">
        <f>IFERROR(VLOOKUP(RIGHT(W58,LEN(W58)-2),'cards-dc.json'!$C:$E,3,FALSE),"")</f>
        <v>R</v>
      </c>
      <c r="Y58" s="57"/>
      <c r="Z58" s="36">
        <f t="shared" si="121"/>
        <v>2</v>
      </c>
      <c r="AA58" s="2" t="s">
        <v>4168</v>
      </c>
      <c r="AB58" s="2" t="str">
        <f>IFERROR(VLOOKUP(RIGHT(AA58,LEN(AA58)-2),'cards-dc.json'!$C:$E,3,FALSE),"")</f>
        <v>R</v>
      </c>
      <c r="AD58" s="36">
        <f t="shared" si="110"/>
        <v>1</v>
      </c>
      <c r="AE58" s="2" t="s">
        <v>4169</v>
      </c>
      <c r="AF58" s="2" t="str">
        <f>IFERROR(VLOOKUP(RIGHT(AE58,LEN(AE58)-2),'cards-dc.json'!$C:$E,3,FALSE),"")</f>
        <v>F1</v>
      </c>
      <c r="AH58" s="36">
        <f t="shared" si="111"/>
        <v>1</v>
      </c>
      <c r="AI58" s="2" t="s">
        <v>4169</v>
      </c>
      <c r="AJ58" s="2" t="str">
        <f>IFERROR(VLOOKUP(RIGHT(AI58,LEN(AI58)-2),'cards-dc.json'!$C:$E,3,FALSE),"")</f>
        <v>F1</v>
      </c>
      <c r="AL58" s="36">
        <f t="shared" si="112"/>
        <v>0</v>
      </c>
      <c r="AM58" s="2" t="s">
        <v>3951</v>
      </c>
      <c r="AN58" s="2" t="str">
        <f>IFERROR(VLOOKUP(RIGHT(AM58,LEN(AM58)-2),'cards-dc.json'!$C:$E,3,FALSE),"")</f>
        <v/>
      </c>
      <c r="AP58" s="36">
        <f t="shared" si="113"/>
        <v>0</v>
      </c>
      <c r="AQ58" s="2" t="s">
        <v>3951</v>
      </c>
      <c r="AR58" s="2" t="str">
        <f>IFERROR(VLOOKUP(RIGHT(AQ58,LEN(AQ58)-2),'cards-dc.json'!$C:$E,3,FALSE),"")</f>
        <v/>
      </c>
      <c r="AT58" s="36">
        <f t="shared" si="114"/>
        <v>2</v>
      </c>
      <c r="AU58" s="2" t="s">
        <v>8920</v>
      </c>
      <c r="AV58" s="2" t="str">
        <f>IFERROR(VLOOKUP(RIGHT(AU58,LEN(AU58)-2),'cards-dc.json'!$C:$E,3,FALSE),"")</f>
        <v>CA1</v>
      </c>
      <c r="AX58" s="36">
        <f t="shared" si="115"/>
        <v>2</v>
      </c>
      <c r="AY58" s="2" t="s">
        <v>8920</v>
      </c>
      <c r="AZ58" s="2" t="str">
        <f>IFERROR(VLOOKUP(RIGHT(AY58,LEN(AY58)-2),'cards-dc.json'!$C:$E,3,FALSE),"")</f>
        <v>CA1</v>
      </c>
      <c r="BB58" s="36">
        <f t="shared" si="116"/>
        <v>1</v>
      </c>
      <c r="BC58" s="2" t="s">
        <v>4200</v>
      </c>
      <c r="BD58" s="2" t="str">
        <f>IFERROR(VLOOKUP(RIGHT(BC58,LEN(BC58)-2),'cards-dc.json'!$C:$E,3,FALSE),"")</f>
        <v>U</v>
      </c>
      <c r="BF58" s="36">
        <f t="shared" si="117"/>
        <v>1</v>
      </c>
      <c r="BG58" s="2" t="s">
        <v>4200</v>
      </c>
      <c r="BH58" s="2" t="str">
        <f>IFERROR(VLOOKUP(RIGHT(BG58,LEN(BG58)-2),'cards-dc.json'!$C:$E,3,FALSE),"")</f>
        <v>U</v>
      </c>
      <c r="BJ58" s="36">
        <f t="shared" si="118"/>
        <v>1</v>
      </c>
      <c r="BK58" s="2" t="s">
        <v>4007</v>
      </c>
      <c r="BL58" s="2" t="str">
        <f>IFERROR(VLOOKUP(RIGHT(BK58,LEN(BK58)-2),'cards-dc.json'!$C:$E,3,FALSE),"")</f>
        <v>R</v>
      </c>
      <c r="BN58" s="36">
        <f t="shared" si="122"/>
        <v>1</v>
      </c>
      <c r="BO58" s="2" t="s">
        <v>4007</v>
      </c>
      <c r="BP58" s="2" t="str">
        <f>IFERROR(VLOOKUP(RIGHT(BO58,LEN(BO58)-2),'cards-dc.json'!$C:$E,3,FALSE),"")</f>
        <v>R</v>
      </c>
      <c r="BR58" s="36">
        <f t="shared" si="123"/>
        <v>2</v>
      </c>
      <c r="BS58" s="2" t="s">
        <v>8816</v>
      </c>
      <c r="BT58" s="2" t="str">
        <f>IFERROR(VLOOKUP(RIGHT(BS58,LEN(BS58)-2),'cards-dc.json'!$C:$E,3,FALSE),"")</f>
        <v>U</v>
      </c>
      <c r="BV58" s="36">
        <f t="shared" si="124"/>
        <v>2</v>
      </c>
      <c r="BW58" s="2" t="s">
        <v>8816</v>
      </c>
      <c r="BX58" s="2" t="str">
        <f>IFERROR(VLOOKUP(RIGHT(BW58,LEN(BW58)-2),'cards-dc.json'!$C:$E,3,FALSE),"")</f>
        <v>U</v>
      </c>
      <c r="BZ58" s="36">
        <f t="shared" si="125"/>
        <v>0</v>
      </c>
      <c r="CA58" s="2" t="s">
        <v>3951</v>
      </c>
      <c r="CB58" s="2" t="str">
        <f>IFERROR(VLOOKUP(RIGHT(CA58,LEN(CA58)-2),'cards-dc.json'!$C:$E,3,FALSE),"")</f>
        <v/>
      </c>
      <c r="CD58" s="36">
        <f t="shared" si="126"/>
        <v>2</v>
      </c>
      <c r="CE58" s="2" t="s">
        <v>8836</v>
      </c>
      <c r="CF58" s="2" t="str">
        <f>IFERROR(VLOOKUP(RIGHT(CE58,LEN(CE58)-2),'cards-dc.json'!$C:$E,3,FALSE),"")</f>
        <v>U3</v>
      </c>
      <c r="CH58" s="36">
        <f t="shared" si="127"/>
        <v>2</v>
      </c>
      <c r="CI58" s="2" t="s">
        <v>8836</v>
      </c>
      <c r="CJ58" s="2" t="str">
        <f>IFERROR(VLOOKUP(RIGHT(CI58,LEN(CI58)-2),'cards-dc.json'!$C:$E,3,FALSE),"")</f>
        <v>U3</v>
      </c>
      <c r="CL58" s="36">
        <f t="shared" si="128"/>
        <v>1</v>
      </c>
      <c r="CM58" s="2" t="s">
        <v>4137</v>
      </c>
      <c r="CN58" s="2" t="str">
        <f>IFERROR(VLOOKUP(RIGHT(CM58,LEN(CM58)-2),'cards-dc.json'!$C:$E,3,FALSE),"")</f>
        <v>C3</v>
      </c>
      <c r="CP58" s="36">
        <f t="shared" si="129"/>
        <v>0</v>
      </c>
      <c r="CQ58" s="2" t="s">
        <v>3951</v>
      </c>
      <c r="CR58" s="2" t="str">
        <f>IFERROR(VLOOKUP(RIGHT(CQ58,LEN(CQ58)-2),'cards-dc.json'!$C:$E,3,FALSE),"")</f>
        <v/>
      </c>
      <c r="CT58" s="36">
        <f t="shared" si="130"/>
        <v>1</v>
      </c>
      <c r="CU58" s="2" t="s">
        <v>4170</v>
      </c>
      <c r="CV58" s="2" t="str">
        <f>IFERROR(VLOOKUP(RIGHT(CU58,LEN(CU58)-2),'cards-dc.json'!$C:$E,3,FALSE),"")</f>
        <v>U</v>
      </c>
      <c r="CX58" s="36">
        <f t="shared" si="131"/>
        <v>1</v>
      </c>
      <c r="CY58" s="2" t="s">
        <v>4170</v>
      </c>
      <c r="CZ58" s="2" t="str">
        <f>IFERROR(VLOOKUP(RIGHT(CY58,LEN(CY58)-2),'cards-dc.json'!$C:$E,3,FALSE),"")</f>
        <v>U</v>
      </c>
      <c r="DB58" s="36">
        <f t="shared" si="132"/>
        <v>0</v>
      </c>
      <c r="DC58" s="2" t="s">
        <v>3951</v>
      </c>
      <c r="DD58" s="2" t="str">
        <f>IFERROR(VLOOKUP(RIGHT(DC58,LEN(DC58)-2),'cards-dc.json'!$C:$E,3,FALSE),"")</f>
        <v/>
      </c>
      <c r="DF58" s="36">
        <f t="shared" si="133"/>
        <v>0</v>
      </c>
      <c r="DG58" s="2" t="s">
        <v>3951</v>
      </c>
      <c r="DH58" s="2" t="str">
        <f>IFERROR(VLOOKUP(RIGHT(DG58,LEN(DG58)-2),'cards-dc.json'!$C:$E,3,FALSE),"")</f>
        <v/>
      </c>
      <c r="DJ58" s="36">
        <f t="shared" si="134"/>
        <v>1</v>
      </c>
      <c r="DK58" s="2" t="s">
        <v>8683</v>
      </c>
      <c r="DL58" s="2" t="str">
        <f>IFERROR(VLOOKUP(RIGHT(DK58,LEN(DK58)-2),'cards-dc.json'!$C:$E,3,FALSE),"")</f>
        <v>CA1</v>
      </c>
      <c r="DN58" s="36">
        <f t="shared" si="135"/>
        <v>1</v>
      </c>
      <c r="DO58" s="2" t="s">
        <v>8653</v>
      </c>
      <c r="DP58" s="2" t="str">
        <f>IFERROR(VLOOKUP(RIGHT(DO58,LEN(DO58)-2),'cards-dc.json'!$C:$E,3,FALSE),"")</f>
        <v>U</v>
      </c>
      <c r="DR58" s="36">
        <f t="shared" si="136"/>
        <v>1</v>
      </c>
      <c r="DS58" s="2" t="s">
        <v>8553</v>
      </c>
      <c r="DT58" s="2" t="str">
        <f>IFERROR(VLOOKUP(RIGHT(DS58,LEN(DS58)-2),'cards-dc.json'!$C:$E,3,FALSE),"")</f>
        <v>U</v>
      </c>
      <c r="DV58" s="36">
        <f t="shared" si="137"/>
        <v>1</v>
      </c>
      <c r="DW58" s="2" t="s">
        <v>8553</v>
      </c>
      <c r="DX58" s="2" t="str">
        <f>IFERROR(VLOOKUP(RIGHT(DW58,LEN(DW58)-2),'cards-dc.json'!$C:$E,3,FALSE),"")</f>
        <v>U</v>
      </c>
      <c r="DZ58" s="36">
        <f t="shared" si="138"/>
        <v>3</v>
      </c>
      <c r="EA58" s="2" t="s">
        <v>4107</v>
      </c>
      <c r="EB58" s="2" t="str">
        <f>IFERROR(VLOOKUP(RIGHT(EA58,LEN(EA58)-2),'cards-dc.json'!$C:$E,3,FALSE),"")</f>
        <v>C3</v>
      </c>
      <c r="ED58" s="36">
        <f t="shared" si="139"/>
        <v>3</v>
      </c>
      <c r="EE58" s="2" t="s">
        <v>4107</v>
      </c>
      <c r="EF58" s="2" t="str">
        <f>IFERROR(VLOOKUP(RIGHT(EE58,LEN(EE58)-2),'cards-dc.json'!$C:$E,3,FALSE),"")</f>
        <v>C3</v>
      </c>
      <c r="EH58" s="36">
        <f t="shared" si="119"/>
        <v>0</v>
      </c>
      <c r="EI58" s="2"/>
      <c r="EJ58" s="2" t="str">
        <f>IFERROR(VLOOKUP(RIGHT(EI58,LEN(EI58)-2),'cards-dc.json'!$C:$E,3,FALSE),"")</f>
        <v/>
      </c>
    </row>
    <row r="59" spans="2:140" x14ac:dyDescent="0.25">
      <c r="B59" s="36">
        <f t="shared" si="105"/>
        <v>0</v>
      </c>
      <c r="C59" s="2" t="s">
        <v>3951</v>
      </c>
      <c r="D59" s="2" t="str">
        <f>IFERROR(VLOOKUP(RIGHT(C59,LEN(C59)-2),'cards-dc.json'!$C:$E,3,FALSE),"")</f>
        <v/>
      </c>
      <c r="F59" s="36">
        <f t="shared" si="106"/>
        <v>0</v>
      </c>
      <c r="G59" s="2" t="s">
        <v>3951</v>
      </c>
      <c r="H59" s="2" t="str">
        <f>IFERROR(VLOOKUP(RIGHT(G59,LEN(G59)-2),'cards-dc.json'!$C:$E,3,FALSE),"")</f>
        <v/>
      </c>
      <c r="J59" s="36">
        <f t="shared" si="107"/>
        <v>0</v>
      </c>
      <c r="K59" s="2" t="s">
        <v>3951</v>
      </c>
      <c r="L59" s="2" t="str">
        <f>IFERROR(VLOOKUP(RIGHT(K59,LEN(K59)-2),'cards-dc.json'!$C:$E,3,FALSE),"")</f>
        <v/>
      </c>
      <c r="N59" s="36">
        <f t="shared" si="108"/>
        <v>0</v>
      </c>
      <c r="O59" s="2" t="s">
        <v>3951</v>
      </c>
      <c r="P59" s="2" t="str">
        <f>IFERROR(VLOOKUP(RIGHT(O59,LEN(O59)-2),'cards-dc.json'!$C:$E,3,FALSE),"")</f>
        <v/>
      </c>
      <c r="R59" s="36">
        <f t="shared" si="109"/>
        <v>0</v>
      </c>
      <c r="S59" s="2" t="s">
        <v>3951</v>
      </c>
      <c r="T59" s="2" t="str">
        <f>IFERROR(VLOOKUP(RIGHT(S59,LEN(S59)-2),'cards-dc.json'!$C:$E,3,FALSE),"")</f>
        <v/>
      </c>
      <c r="V59" s="36">
        <f t="shared" si="120"/>
        <v>1</v>
      </c>
      <c r="W59" s="2" t="s">
        <v>4169</v>
      </c>
      <c r="X59" s="2" t="str">
        <f>IFERROR(VLOOKUP(RIGHT(W59,LEN(W59)-2),'cards-dc.json'!$C:$E,3,FALSE),"")</f>
        <v>F1</v>
      </c>
      <c r="Z59" s="36">
        <f t="shared" si="121"/>
        <v>1</v>
      </c>
      <c r="AA59" s="2" t="s">
        <v>4169</v>
      </c>
      <c r="AB59" s="2" t="str">
        <f>IFERROR(VLOOKUP(RIGHT(AA59,LEN(AA59)-2),'cards-dc.json'!$C:$E,3,FALSE),"")</f>
        <v>F1</v>
      </c>
      <c r="AD59" s="36">
        <f t="shared" si="110"/>
        <v>3</v>
      </c>
      <c r="AE59" s="2" t="s">
        <v>4176</v>
      </c>
      <c r="AF59" s="2" t="str">
        <f>IFERROR(VLOOKUP(RIGHT(AE59,LEN(AE59)-2),'cards-dc.json'!$C:$E,3,FALSE),"")</f>
        <v>R</v>
      </c>
      <c r="AH59" s="36">
        <f t="shared" si="111"/>
        <v>3</v>
      </c>
      <c r="AI59" s="2" t="s">
        <v>4176</v>
      </c>
      <c r="AJ59" s="2" t="str">
        <f>IFERROR(VLOOKUP(RIGHT(AI59,LEN(AI59)-2),'cards-dc.json'!$C:$E,3,FALSE),"")</f>
        <v>R</v>
      </c>
      <c r="AL59" s="36">
        <f t="shared" si="112"/>
        <v>1</v>
      </c>
      <c r="AM59" s="2" t="s">
        <v>8834</v>
      </c>
      <c r="AN59" s="2" t="str">
        <f>IFERROR(VLOOKUP(RIGHT(AM59,LEN(AM59)-2),'cards-dc.json'!$C:$E,3,FALSE),"")</f>
        <v>C2</v>
      </c>
      <c r="AP59" s="36">
        <f t="shared" si="113"/>
        <v>1</v>
      </c>
      <c r="AQ59" s="2" t="s">
        <v>8834</v>
      </c>
      <c r="AR59" s="2" t="str">
        <f>IFERROR(VLOOKUP(RIGHT(AQ59,LEN(AQ59)-2),'cards-dc.json'!$C:$E,3,FALSE),"")</f>
        <v>C2</v>
      </c>
      <c r="AT59" s="36">
        <f t="shared" si="114"/>
        <v>2</v>
      </c>
      <c r="AU59" s="2" t="s">
        <v>8684</v>
      </c>
      <c r="AV59" s="2" t="str">
        <f>IFERROR(VLOOKUP(RIGHT(AU59,LEN(AU59)-2),'cards-dc.json'!$C:$E,3,FALSE),"")</f>
        <v>R</v>
      </c>
      <c r="AX59" s="36">
        <f t="shared" si="115"/>
        <v>2</v>
      </c>
      <c r="AY59" s="2" t="s">
        <v>8684</v>
      </c>
      <c r="AZ59" s="2" t="str">
        <f>IFERROR(VLOOKUP(RIGHT(AY59,LEN(AY59)-2),'cards-dc.json'!$C:$E,3,FALSE),"")</f>
        <v>R</v>
      </c>
      <c r="BB59" s="36">
        <f t="shared" si="116"/>
        <v>3</v>
      </c>
      <c r="BC59" s="2" t="s">
        <v>4167</v>
      </c>
      <c r="BD59" s="2" t="str">
        <f>IFERROR(VLOOKUP(RIGHT(BC59,LEN(BC59)-2),'cards-dc.json'!$C:$E,3,FALSE),"")</f>
        <v>CB, CS1</v>
      </c>
      <c r="BF59" s="36">
        <f t="shared" si="117"/>
        <v>3</v>
      </c>
      <c r="BG59" s="2" t="s">
        <v>4167</v>
      </c>
      <c r="BH59" s="2" t="str">
        <f>IFERROR(VLOOKUP(RIGHT(BG59,LEN(BG59)-2),'cards-dc.json'!$C:$E,3,FALSE),"")</f>
        <v>CB, CS1</v>
      </c>
      <c r="BJ59" s="36">
        <f t="shared" si="118"/>
        <v>1</v>
      </c>
      <c r="BK59" s="2" t="s">
        <v>4008</v>
      </c>
      <c r="BL59" s="2" t="str">
        <f>IFERROR(VLOOKUP(RIGHT(BK59,LEN(BK59)-2),'cards-dc.json'!$C:$E,3,FALSE),"")</f>
        <v>C2</v>
      </c>
      <c r="BN59" s="36">
        <f t="shared" si="122"/>
        <v>1</v>
      </c>
      <c r="BO59" s="2" t="s">
        <v>4008</v>
      </c>
      <c r="BP59" s="2" t="str">
        <f>IFERROR(VLOOKUP(RIGHT(BO59,LEN(BO59)-2),'cards-dc.json'!$C:$E,3,FALSE),"")</f>
        <v>C2</v>
      </c>
      <c r="BR59" s="36">
        <f t="shared" si="123"/>
        <v>3</v>
      </c>
      <c r="BS59" s="2" t="s">
        <v>4107</v>
      </c>
      <c r="BT59" s="2" t="str">
        <f>IFERROR(VLOOKUP(RIGHT(BS59,LEN(BS59)-2),'cards-dc.json'!$C:$E,3,FALSE),"")</f>
        <v>C3</v>
      </c>
      <c r="BV59" s="36">
        <f t="shared" si="124"/>
        <v>3</v>
      </c>
      <c r="BW59" s="2" t="s">
        <v>4107</v>
      </c>
      <c r="BX59" s="2" t="str">
        <f>IFERROR(VLOOKUP(RIGHT(BW59,LEN(BW59)-2),'cards-dc.json'!$C:$E,3,FALSE),"")</f>
        <v>C3</v>
      </c>
      <c r="BZ59" s="36">
        <f t="shared" si="125"/>
        <v>1</v>
      </c>
      <c r="CA59" s="2" t="s">
        <v>8863</v>
      </c>
      <c r="CB59" s="2" t="str">
        <f>IFERROR(VLOOKUP(RIGHT(CA59,LEN(CA59)-2),'cards-dc.json'!$C:$E,3,FALSE),"")</f>
        <v>U3</v>
      </c>
      <c r="CD59" s="36">
        <f t="shared" si="126"/>
        <v>0</v>
      </c>
      <c r="CE59" s="2" t="s">
        <v>3951</v>
      </c>
      <c r="CF59" s="2" t="str">
        <f>IFERROR(VLOOKUP(RIGHT(CE59,LEN(CE59)-2),'cards-dc.json'!$C:$E,3,FALSE),"")</f>
        <v/>
      </c>
      <c r="CH59" s="36">
        <f t="shared" si="127"/>
        <v>0</v>
      </c>
      <c r="CI59" s="2" t="s">
        <v>3951</v>
      </c>
      <c r="CJ59" s="2" t="str">
        <f>IFERROR(VLOOKUP(RIGHT(CI59,LEN(CI59)-2),'cards-dc.json'!$C:$E,3,FALSE),"")</f>
        <v/>
      </c>
      <c r="CL59" s="36">
        <f t="shared" si="128"/>
        <v>0</v>
      </c>
      <c r="CM59" s="2" t="s">
        <v>3951</v>
      </c>
      <c r="CN59" s="2" t="str">
        <f>IFERROR(VLOOKUP(RIGHT(CM59,LEN(CM59)-2),'cards-dc.json'!$C:$E,3,FALSE),"")</f>
        <v/>
      </c>
      <c r="CP59" s="36">
        <f t="shared" si="129"/>
        <v>1</v>
      </c>
      <c r="CQ59" s="2" t="s">
        <v>8726</v>
      </c>
      <c r="CR59" s="2" t="str">
        <f>IFERROR(VLOOKUP(RIGHT(CQ59,LEN(CQ59)-2),'cards-dc.json'!$C:$E,3,FALSE),"")</f>
        <v>C</v>
      </c>
      <c r="CT59" s="36">
        <f t="shared" si="130"/>
        <v>1</v>
      </c>
      <c r="CU59" s="2" t="s">
        <v>4009</v>
      </c>
      <c r="CV59" s="2" t="str">
        <f>IFERROR(VLOOKUP(RIGHT(CU59,LEN(CU59)-2),'cards-dc.json'!$C:$E,3,FALSE),"")</f>
        <v>R</v>
      </c>
      <c r="CX59" s="36">
        <f t="shared" si="131"/>
        <v>1</v>
      </c>
      <c r="CY59" s="2" t="s">
        <v>4009</v>
      </c>
      <c r="CZ59" s="2" t="str">
        <f>IFERROR(VLOOKUP(RIGHT(CY59,LEN(CY59)-2),'cards-dc.json'!$C:$E,3,FALSE),"")</f>
        <v>R</v>
      </c>
      <c r="DB59" s="36">
        <f t="shared" si="132"/>
        <v>0</v>
      </c>
      <c r="DC59" s="2" t="s">
        <v>3951</v>
      </c>
      <c r="DD59" s="2" t="str">
        <f>IFERROR(VLOOKUP(RIGHT(DC59,LEN(DC59)-2),'cards-dc.json'!$C:$E,3,FALSE),"")</f>
        <v/>
      </c>
      <c r="DF59" s="36">
        <f t="shared" si="133"/>
        <v>1</v>
      </c>
      <c r="DG59" s="2" t="s">
        <v>8741</v>
      </c>
      <c r="DH59" s="2" t="str">
        <f>IFERROR(VLOOKUP(RIGHT(DG59,LEN(DG59)-2),'cards-dc.json'!$C:$E,3,FALSE),"")</f>
        <v>R2</v>
      </c>
      <c r="DJ59" s="36">
        <f t="shared" si="134"/>
        <v>3</v>
      </c>
      <c r="DK59" s="2" t="s">
        <v>3861</v>
      </c>
      <c r="DL59" s="2" t="str">
        <f>IFERROR(VLOOKUP(RIGHT(DK59,LEN(DK59)-2),'cards-dc.json'!$C:$E,3,FALSE),"")</f>
        <v>CB2</v>
      </c>
      <c r="DN59" s="36">
        <f t="shared" si="135"/>
        <v>0</v>
      </c>
      <c r="DO59" s="2" t="s">
        <v>3951</v>
      </c>
      <c r="DP59" s="2" t="str">
        <f>IFERROR(VLOOKUP(RIGHT(DO59,LEN(DO59)-2),'cards-dc.json'!$C:$E,3,FALSE),"")</f>
        <v/>
      </c>
      <c r="DR59" s="36">
        <f t="shared" si="136"/>
        <v>1</v>
      </c>
      <c r="DS59" s="2" t="s">
        <v>8563</v>
      </c>
      <c r="DT59" s="2" t="str">
        <f>IFERROR(VLOOKUP(RIGHT(DS59,LEN(DS59)-2),'cards-dc.json'!$C:$E,3,FALSE),"")</f>
        <v>C2</v>
      </c>
      <c r="DV59" s="36">
        <f t="shared" si="137"/>
        <v>1</v>
      </c>
      <c r="DW59" s="2" t="s">
        <v>8563</v>
      </c>
      <c r="DX59" s="2" t="str">
        <f>IFERROR(VLOOKUP(RIGHT(DW59,LEN(DW59)-2),'cards-dc.json'!$C:$E,3,FALSE),"")</f>
        <v>C2</v>
      </c>
      <c r="DZ59" s="36">
        <f t="shared" si="138"/>
        <v>3</v>
      </c>
      <c r="EA59" s="2" t="s">
        <v>4108</v>
      </c>
      <c r="EB59" s="2" t="str">
        <f>IFERROR(VLOOKUP(RIGHT(EA59,LEN(EA59)-2),'cards-dc.json'!$C:$E,3,FALSE),"")</f>
        <v>CB, CS1</v>
      </c>
      <c r="ED59" s="36">
        <f t="shared" si="139"/>
        <v>3</v>
      </c>
      <c r="EE59" s="2" t="s">
        <v>4108</v>
      </c>
      <c r="EF59" s="2" t="str">
        <f>IFERROR(VLOOKUP(RIGHT(EE59,LEN(EE59)-2),'cards-dc.json'!$C:$E,3,FALSE),"")</f>
        <v>CB, CS1</v>
      </c>
      <c r="EH59" s="36">
        <f t="shared" si="119"/>
        <v>0</v>
      </c>
      <c r="EI59" s="2"/>
      <c r="EJ59" s="2" t="str">
        <f>IFERROR(VLOOKUP(RIGHT(EI59,LEN(EI59)-2),'cards-dc.json'!$C:$E,3,FALSE),"")</f>
        <v/>
      </c>
    </row>
    <row r="60" spans="2:140" x14ac:dyDescent="0.25">
      <c r="B60" s="36">
        <f t="shared" si="105"/>
        <v>0</v>
      </c>
      <c r="C60" s="2" t="s">
        <v>3951</v>
      </c>
      <c r="D60" s="2" t="str">
        <f>IFERROR(VLOOKUP(RIGHT(C60,LEN(C60)-2),'cards-dc.json'!$C:$E,3,FALSE),"")</f>
        <v/>
      </c>
      <c r="F60" s="36">
        <f t="shared" si="106"/>
        <v>0</v>
      </c>
      <c r="G60" s="2" t="s">
        <v>3951</v>
      </c>
      <c r="H60" s="2" t="str">
        <f>IFERROR(VLOOKUP(RIGHT(G60,LEN(G60)-2),'cards-dc.json'!$C:$E,3,FALSE),"")</f>
        <v/>
      </c>
      <c r="J60" s="36">
        <f t="shared" si="107"/>
        <v>0</v>
      </c>
      <c r="K60" s="2" t="s">
        <v>3951</v>
      </c>
      <c r="L60" s="2" t="str">
        <f>IFERROR(VLOOKUP(RIGHT(K60,LEN(K60)-2),'cards-dc.json'!$C:$E,3,FALSE),"")</f>
        <v/>
      </c>
      <c r="N60" s="36">
        <f t="shared" si="108"/>
        <v>0</v>
      </c>
      <c r="O60" s="2" t="s">
        <v>3951</v>
      </c>
      <c r="P60" s="2" t="str">
        <f>IFERROR(VLOOKUP(RIGHT(O60,LEN(O60)-2),'cards-dc.json'!$C:$E,3,FALSE),"")</f>
        <v/>
      </c>
      <c r="R60" s="36">
        <f t="shared" si="109"/>
        <v>0</v>
      </c>
      <c r="S60" s="2" t="s">
        <v>3951</v>
      </c>
      <c r="T60" s="2" t="str">
        <f>IFERROR(VLOOKUP(RIGHT(S60,LEN(S60)-2),'cards-dc.json'!$C:$E,3,FALSE),"")</f>
        <v/>
      </c>
      <c r="V60" s="36">
        <f t="shared" si="120"/>
        <v>1</v>
      </c>
      <c r="W60" s="2" t="s">
        <v>4085</v>
      </c>
      <c r="X60" s="2" t="str">
        <f>IFERROR(VLOOKUP(RIGHT(W60,LEN(W60)-2),'cards-dc.json'!$C:$E,3,FALSE),"")</f>
        <v>C3</v>
      </c>
      <c r="Z60" s="36">
        <f t="shared" si="121"/>
        <v>1</v>
      </c>
      <c r="AA60" s="2" t="s">
        <v>4085</v>
      </c>
      <c r="AB60" s="2" t="str">
        <f>IFERROR(VLOOKUP(RIGHT(AA60,LEN(AA60)-2),'cards-dc.json'!$C:$E,3,FALSE),"")</f>
        <v>C3</v>
      </c>
      <c r="AD60" s="36">
        <f t="shared" si="110"/>
        <v>0</v>
      </c>
      <c r="AE60" s="2" t="s">
        <v>3951</v>
      </c>
      <c r="AF60" s="2" t="str">
        <f>IFERROR(VLOOKUP(RIGHT(AE60,LEN(AE60)-2),'cards-dc.json'!$C:$E,3,FALSE),"")</f>
        <v/>
      </c>
      <c r="AH60" s="36">
        <f t="shared" si="111"/>
        <v>0</v>
      </c>
      <c r="AI60" s="2" t="s">
        <v>3951</v>
      </c>
      <c r="AJ60" s="2" t="str">
        <f>IFERROR(VLOOKUP(RIGHT(AI60,LEN(AI60)-2),'cards-dc.json'!$C:$E,3,FALSE),"")</f>
        <v/>
      </c>
      <c r="AL60" s="36">
        <f t="shared" si="112"/>
        <v>0</v>
      </c>
      <c r="AM60" s="2" t="s">
        <v>3951</v>
      </c>
      <c r="AN60" s="2" t="str">
        <f>IFERROR(VLOOKUP(RIGHT(AM60,LEN(AM60)-2),'cards-dc.json'!$C:$E,3,FALSE),"")</f>
        <v/>
      </c>
      <c r="AP60" s="36">
        <f t="shared" si="113"/>
        <v>0</v>
      </c>
      <c r="AQ60" s="2" t="s">
        <v>3951</v>
      </c>
      <c r="AR60" s="2" t="str">
        <f>IFERROR(VLOOKUP(RIGHT(AQ60,LEN(AQ60)-2),'cards-dc.json'!$C:$E,3,FALSE),"")</f>
        <v/>
      </c>
      <c r="AT60" s="36">
        <f t="shared" si="114"/>
        <v>2</v>
      </c>
      <c r="AU60" s="2" t="s">
        <v>8560</v>
      </c>
      <c r="AV60" s="2" t="str">
        <f>IFERROR(VLOOKUP(RIGHT(AU60,LEN(AU60)-2),'cards-dc.json'!$C:$E,3,FALSE),"")</f>
        <v>C2</v>
      </c>
      <c r="AX60" s="36">
        <f t="shared" si="115"/>
        <v>2</v>
      </c>
      <c r="AY60" s="2" t="s">
        <v>8560</v>
      </c>
      <c r="AZ60" s="2" t="str">
        <f>IFERROR(VLOOKUP(RIGHT(AY60,LEN(AY60)-2),'cards-dc.json'!$C:$E,3,FALSE),"")</f>
        <v>C2</v>
      </c>
      <c r="BB60" s="36">
        <f t="shared" si="116"/>
        <v>3</v>
      </c>
      <c r="BC60" s="2" t="s">
        <v>4108</v>
      </c>
      <c r="BD60" s="2" t="str">
        <f>IFERROR(VLOOKUP(RIGHT(BC60,LEN(BC60)-2),'cards-dc.json'!$C:$E,3,FALSE),"")</f>
        <v>CB, CS1</v>
      </c>
      <c r="BF60" s="36">
        <f t="shared" si="117"/>
        <v>3</v>
      </c>
      <c r="BG60" s="2" t="s">
        <v>4108</v>
      </c>
      <c r="BH60" s="2" t="str">
        <f>IFERROR(VLOOKUP(RIGHT(BG60,LEN(BG60)-2),'cards-dc.json'!$C:$E,3,FALSE),"")</f>
        <v>CB, CS1</v>
      </c>
      <c r="BJ60" s="36">
        <f t="shared" si="118"/>
        <v>1</v>
      </c>
      <c r="BK60" s="2" t="s">
        <v>4008</v>
      </c>
      <c r="BL60" s="2" t="str">
        <f>IFERROR(VLOOKUP(RIGHT(BK60,LEN(BK60)-2),'cards-dc.json'!$C:$E,3,FALSE),"")</f>
        <v>C2</v>
      </c>
      <c r="BN60" s="36">
        <f t="shared" si="122"/>
        <v>1</v>
      </c>
      <c r="BO60" s="2" t="s">
        <v>4008</v>
      </c>
      <c r="BP60" s="2" t="str">
        <f>IFERROR(VLOOKUP(RIGHT(BO60,LEN(BO60)-2),'cards-dc.json'!$C:$E,3,FALSE),"")</f>
        <v>C2</v>
      </c>
      <c r="BR60" s="36">
        <f t="shared" si="123"/>
        <v>3</v>
      </c>
      <c r="BS60" s="2" t="s">
        <v>8817</v>
      </c>
      <c r="BT60" s="2" t="str">
        <f>IFERROR(VLOOKUP(RIGHT(BS60,LEN(BS60)-2),'cards-dc.json'!$C:$E,3,FALSE),"")</f>
        <v>C2</v>
      </c>
      <c r="BV60" s="36">
        <f t="shared" si="124"/>
        <v>3</v>
      </c>
      <c r="BW60" s="2" t="s">
        <v>8817</v>
      </c>
      <c r="BX60" s="2" t="str">
        <f>IFERROR(VLOOKUP(RIGHT(BW60,LEN(BW60)-2),'cards-dc.json'!$C:$E,3,FALSE),"")</f>
        <v>C2</v>
      </c>
      <c r="BZ60" s="36">
        <f t="shared" si="125"/>
        <v>0</v>
      </c>
      <c r="CA60" s="2" t="s">
        <v>3951</v>
      </c>
      <c r="CB60" s="2" t="str">
        <f>IFERROR(VLOOKUP(RIGHT(CA60,LEN(CA60)-2),'cards-dc.json'!$C:$E,3,FALSE),"")</f>
        <v/>
      </c>
      <c r="CD60" s="36">
        <f t="shared" si="126"/>
        <v>1</v>
      </c>
      <c r="CE60" s="2" t="s">
        <v>4143</v>
      </c>
      <c r="CF60" s="2" t="str">
        <f>IFERROR(VLOOKUP(RIGHT(CE60,LEN(CE60)-2),'cards-dc.json'!$C:$E,3,FALSE),"")</f>
        <v>U</v>
      </c>
      <c r="CH60" s="36">
        <f t="shared" si="127"/>
        <v>1</v>
      </c>
      <c r="CI60" s="2" t="s">
        <v>4143</v>
      </c>
      <c r="CJ60" s="2" t="str">
        <f>IFERROR(VLOOKUP(RIGHT(CI60,LEN(CI60)-2),'cards-dc.json'!$C:$E,3,FALSE),"")</f>
        <v>U</v>
      </c>
      <c r="CL60" s="36">
        <f t="shared" si="128"/>
        <v>3</v>
      </c>
      <c r="CM60" s="2" t="s">
        <v>8743</v>
      </c>
      <c r="CN60" s="2" t="str">
        <f>IFERROR(VLOOKUP(RIGHT(CM60,LEN(CM60)-2),'cards-dc.json'!$C:$E,3,FALSE),"")</f>
        <v>U</v>
      </c>
      <c r="CP60" s="36">
        <f t="shared" si="129"/>
        <v>2</v>
      </c>
      <c r="CQ60" s="2" t="s">
        <v>8816</v>
      </c>
      <c r="CR60" s="2" t="str">
        <f>IFERROR(VLOOKUP(RIGHT(CQ60,LEN(CQ60)-2),'cards-dc.json'!$C:$E,3,FALSE),"")</f>
        <v>U</v>
      </c>
      <c r="CT60" s="36">
        <f t="shared" si="130"/>
        <v>2</v>
      </c>
      <c r="CU60" s="2" t="s">
        <v>8765</v>
      </c>
      <c r="CV60" s="2" t="str">
        <f>IFERROR(VLOOKUP(RIGHT(CU60,LEN(CU60)-2),'cards-dc.json'!$C:$E,3,FALSE),"")</f>
        <v>C3</v>
      </c>
      <c r="CX60" s="36">
        <f t="shared" si="131"/>
        <v>2</v>
      </c>
      <c r="CY60" s="2" t="s">
        <v>8765</v>
      </c>
      <c r="CZ60" s="2" t="str">
        <f>IFERROR(VLOOKUP(RIGHT(CY60,LEN(CY60)-2),'cards-dc.json'!$C:$E,3,FALSE),"")</f>
        <v>C3</v>
      </c>
      <c r="DB60" s="36">
        <f t="shared" si="132"/>
        <v>1</v>
      </c>
      <c r="DC60" s="2" t="s">
        <v>4200</v>
      </c>
      <c r="DD60" s="2" t="str">
        <f>IFERROR(VLOOKUP(RIGHT(DC60,LEN(DC60)-2),'cards-dc.json'!$C:$E,3,FALSE),"")</f>
        <v>U</v>
      </c>
      <c r="DF60" s="36">
        <f t="shared" si="133"/>
        <v>1</v>
      </c>
      <c r="DG60" s="2" t="s">
        <v>4137</v>
      </c>
      <c r="DH60" s="2" t="str">
        <f>IFERROR(VLOOKUP(RIGHT(DG60,LEN(DG60)-2),'cards-dc.json'!$C:$E,3,FALSE),"")</f>
        <v>C3</v>
      </c>
      <c r="DJ60" s="36">
        <f t="shared" si="134"/>
        <v>2</v>
      </c>
      <c r="DK60" s="2" t="s">
        <v>8684</v>
      </c>
      <c r="DL60" s="2" t="str">
        <f>IFERROR(VLOOKUP(RIGHT(DK60,LEN(DK60)-2),'cards-dc.json'!$C:$E,3,FALSE),"")</f>
        <v>R</v>
      </c>
      <c r="DN60" s="36">
        <f t="shared" si="135"/>
        <v>1</v>
      </c>
      <c r="DO60" s="2" t="s">
        <v>4009</v>
      </c>
      <c r="DP60" s="2" t="str">
        <f>IFERROR(VLOOKUP(RIGHT(DO60,LEN(DO60)-2),'cards-dc.json'!$C:$E,3,FALSE),"")</f>
        <v>R</v>
      </c>
      <c r="DR60" s="36">
        <f t="shared" si="136"/>
        <v>0</v>
      </c>
      <c r="DS60" s="2"/>
      <c r="DT60" s="2" t="str">
        <f>IFERROR(VLOOKUP(RIGHT(DS60,LEN(DS60)-2),'cards-dc.json'!$C:$E,3,FALSE),"")</f>
        <v/>
      </c>
      <c r="DV60" s="36">
        <f t="shared" si="137"/>
        <v>0</v>
      </c>
      <c r="DW60" s="2"/>
      <c r="DX60" s="2" t="str">
        <f>IFERROR(VLOOKUP(RIGHT(DW60,LEN(DW60)-2),'cards-dc.json'!$C:$E,3,FALSE),"")</f>
        <v/>
      </c>
      <c r="DZ60" s="36">
        <f t="shared" si="138"/>
        <v>3</v>
      </c>
      <c r="EA60" s="2" t="s">
        <v>4109</v>
      </c>
      <c r="EB60" s="2" t="str">
        <f>IFERROR(VLOOKUP(RIGHT(EA60,LEN(EA60)-2),'cards-dc.json'!$C:$E,3,FALSE),"")</f>
        <v>CB</v>
      </c>
      <c r="ED60" s="36">
        <f t="shared" si="139"/>
        <v>3</v>
      </c>
      <c r="EE60" s="2" t="s">
        <v>4109</v>
      </c>
      <c r="EF60" s="2" t="str">
        <f>IFERROR(VLOOKUP(RIGHT(EE60,LEN(EE60)-2),'cards-dc.json'!$C:$E,3,FALSE),"")</f>
        <v>CB</v>
      </c>
      <c r="EH60" s="36">
        <f t="shared" si="119"/>
        <v>0</v>
      </c>
      <c r="EI60" s="2"/>
      <c r="EJ60" s="2" t="str">
        <f>IFERROR(VLOOKUP(RIGHT(EI60,LEN(EI60)-2),'cards-dc.json'!$C:$E,3,FALSE),"")</f>
        <v/>
      </c>
    </row>
    <row r="61" spans="2:140" x14ac:dyDescent="0.25">
      <c r="B61" s="36">
        <f t="shared" si="105"/>
        <v>3</v>
      </c>
      <c r="C61" s="2" t="s">
        <v>9849</v>
      </c>
      <c r="D61" s="2" t="str">
        <f>IFERROR(VLOOKUP(RIGHT(C61,LEN(C61)-2),'cards-dc.json'!$C:$E,3,FALSE),"")</f>
        <v>U3</v>
      </c>
      <c r="F61" s="36">
        <f t="shared" si="106"/>
        <v>2</v>
      </c>
      <c r="G61" s="2" t="s">
        <v>8985</v>
      </c>
      <c r="H61" s="2" t="str">
        <f>IFERROR(VLOOKUP(RIGHT(G61,LEN(G61)-2),'cards-dc.json'!$C:$E,3,FALSE),"")</f>
        <v>CB1</v>
      </c>
      <c r="J61" s="36">
        <f t="shared" si="107"/>
        <v>3</v>
      </c>
      <c r="K61" s="2" t="s">
        <v>4099</v>
      </c>
      <c r="L61" s="2" t="str">
        <f>IFERROR(VLOOKUP(RIGHT(K61,LEN(K61)-2),'cards-dc.json'!$C:$E,3,FALSE),"")</f>
        <v>R</v>
      </c>
      <c r="N61" s="36">
        <f t="shared" si="108"/>
        <v>3</v>
      </c>
      <c r="O61" s="2" t="s">
        <v>8558</v>
      </c>
      <c r="P61" s="2" t="str">
        <f>IFERROR(VLOOKUP(RIGHT(O61,LEN(O61)-2),'cards-dc.json'!$C:$E,3,FALSE),"")</f>
        <v>CA1</v>
      </c>
      <c r="R61" s="36">
        <f t="shared" si="109"/>
        <v>3</v>
      </c>
      <c r="S61" s="2" t="s">
        <v>8558</v>
      </c>
      <c r="T61" s="2" t="str">
        <f>IFERROR(VLOOKUP(RIGHT(S61,LEN(S61)-2),'cards-dc.json'!$C:$E,3,FALSE),"")</f>
        <v>CA1</v>
      </c>
      <c r="V61" s="36">
        <f t="shared" si="120"/>
        <v>1</v>
      </c>
      <c r="W61" s="2" t="s">
        <v>4170</v>
      </c>
      <c r="X61" s="2" t="str">
        <f>IFERROR(VLOOKUP(RIGHT(W61,LEN(W61)-2),'cards-dc.json'!$C:$E,3,FALSE),"")</f>
        <v>U</v>
      </c>
      <c r="Z61" s="36">
        <f t="shared" si="121"/>
        <v>1</v>
      </c>
      <c r="AA61" s="2" t="s">
        <v>4170</v>
      </c>
      <c r="AB61" s="2" t="str">
        <f>IFERROR(VLOOKUP(RIGHT(AA61,LEN(AA61)-2),'cards-dc.json'!$C:$E,3,FALSE),"")</f>
        <v>U</v>
      </c>
      <c r="AD61" s="36">
        <f t="shared" si="110"/>
        <v>2</v>
      </c>
      <c r="AE61" s="2" t="s">
        <v>4165</v>
      </c>
      <c r="AF61" s="2" t="str">
        <f>IFERROR(VLOOKUP(RIGHT(AE61,LEN(AE61)-2),'cards-dc.json'!$C:$E,3,FALSE),"")</f>
        <v>U</v>
      </c>
      <c r="AH61" s="36">
        <f t="shared" si="111"/>
        <v>1</v>
      </c>
      <c r="AI61" s="2" t="s">
        <v>4200</v>
      </c>
      <c r="AJ61" s="2" t="str">
        <f>IFERROR(VLOOKUP(RIGHT(AI61,LEN(AI61)-2),'cards-dc.json'!$C:$E,3,FALSE),"")</f>
        <v>U</v>
      </c>
      <c r="AL61" s="36">
        <f t="shared" si="112"/>
        <v>1</v>
      </c>
      <c r="AM61" s="2" t="s">
        <v>4143</v>
      </c>
      <c r="AN61" s="2" t="str">
        <f>IFERROR(VLOOKUP(RIGHT(AM61,LEN(AM61)-2),'cards-dc.json'!$C:$E,3,FALSE),"")</f>
        <v>U</v>
      </c>
      <c r="AP61" s="36">
        <f t="shared" si="113"/>
        <v>1</v>
      </c>
      <c r="AQ61" s="2" t="s">
        <v>4143</v>
      </c>
      <c r="AR61" s="2" t="str">
        <f>IFERROR(VLOOKUP(RIGHT(AQ61,LEN(AQ61)-2),'cards-dc.json'!$C:$E,3,FALSE),"")</f>
        <v>U</v>
      </c>
      <c r="AT61" s="36">
        <f t="shared" si="114"/>
        <v>3</v>
      </c>
      <c r="AU61" s="2" t="s">
        <v>8921</v>
      </c>
      <c r="AV61" s="2" t="str">
        <f>IFERROR(VLOOKUP(RIGHT(AU61,LEN(AU61)-2),'cards-dc.json'!$C:$E,3,FALSE),"")</f>
        <v>C2</v>
      </c>
      <c r="AX61" s="36">
        <f t="shared" si="115"/>
        <v>3</v>
      </c>
      <c r="AY61" s="2" t="s">
        <v>8921</v>
      </c>
      <c r="AZ61" s="2" t="str">
        <f>IFERROR(VLOOKUP(RIGHT(AY61,LEN(AY61)-2),'cards-dc.json'!$C:$E,3,FALSE),"")</f>
        <v>C2</v>
      </c>
      <c r="BB61" s="36">
        <f t="shared" si="116"/>
        <v>2</v>
      </c>
      <c r="BC61" s="2" t="s">
        <v>4172</v>
      </c>
      <c r="BD61" s="2" t="str">
        <f>IFERROR(VLOOKUP(RIGHT(BC61,LEN(BC61)-2),'cards-dc.json'!$C:$E,3,FALSE),"")</f>
        <v>CB</v>
      </c>
      <c r="BF61" s="36">
        <f t="shared" si="117"/>
        <v>2</v>
      </c>
      <c r="BG61" s="2" t="s">
        <v>4172</v>
      </c>
      <c r="BH61" s="2" t="str">
        <f>IFERROR(VLOOKUP(RIGHT(BG61,LEN(BG61)-2),'cards-dc.json'!$C:$E,3,FALSE),"")</f>
        <v>CB</v>
      </c>
      <c r="BJ61" s="36">
        <f t="shared" si="118"/>
        <v>1</v>
      </c>
      <c r="BK61" s="2" t="s">
        <v>4009</v>
      </c>
      <c r="BL61" s="2" t="str">
        <f>IFERROR(VLOOKUP(RIGHT(BK61,LEN(BK61)-2),'cards-dc.json'!$C:$E,3,FALSE),"")</f>
        <v>R</v>
      </c>
      <c r="BN61" s="36">
        <f t="shared" si="122"/>
        <v>1</v>
      </c>
      <c r="BO61" s="2" t="s">
        <v>4009</v>
      </c>
      <c r="BP61" s="2" t="str">
        <f>IFERROR(VLOOKUP(RIGHT(BO61,LEN(BO61)-2),'cards-dc.json'!$C:$E,3,FALSE),"")</f>
        <v>R</v>
      </c>
      <c r="BR61" s="36">
        <f t="shared" si="123"/>
        <v>3</v>
      </c>
      <c r="BS61" s="2" t="s">
        <v>4167</v>
      </c>
      <c r="BT61" s="2" t="str">
        <f>IFERROR(VLOOKUP(RIGHT(BS61,LEN(BS61)-2),'cards-dc.json'!$C:$E,3,FALSE),"")</f>
        <v>CB, CS1</v>
      </c>
      <c r="BV61" s="36">
        <f t="shared" si="124"/>
        <v>3</v>
      </c>
      <c r="BW61" s="2" t="s">
        <v>4167</v>
      </c>
      <c r="BX61" s="2" t="str">
        <f>IFERROR(VLOOKUP(RIGHT(BW61,LEN(BW61)-2),'cards-dc.json'!$C:$E,3,FALSE),"")</f>
        <v>CB, CS1</v>
      </c>
      <c r="BZ61" s="36">
        <f t="shared" si="125"/>
        <v>2</v>
      </c>
      <c r="CA61" s="2" t="s">
        <v>8864</v>
      </c>
      <c r="CB61" s="2" t="str">
        <f>IFERROR(VLOOKUP(RIGHT(CA61,LEN(CA61)-2),'cards-dc.json'!$C:$E,3,FALSE),"")</f>
        <v>C2</v>
      </c>
      <c r="CD61" s="36">
        <f t="shared" si="126"/>
        <v>2</v>
      </c>
      <c r="CE61" s="2" t="s">
        <v>4174</v>
      </c>
      <c r="CF61" s="2" t="str">
        <f>IFERROR(VLOOKUP(RIGHT(CE61,LEN(CE61)-2),'cards-dc.json'!$C:$E,3,FALSE),"")</f>
        <v>R</v>
      </c>
      <c r="CH61" s="36">
        <f t="shared" si="127"/>
        <v>2</v>
      </c>
      <c r="CI61" s="2" t="s">
        <v>4174</v>
      </c>
      <c r="CJ61" s="2" t="str">
        <f>IFERROR(VLOOKUP(RIGHT(CI61,LEN(CI61)-2),'cards-dc.json'!$C:$E,3,FALSE),"")</f>
        <v>R</v>
      </c>
      <c r="CL61" s="36">
        <f t="shared" si="128"/>
        <v>3</v>
      </c>
      <c r="CM61" s="2" t="s">
        <v>4107</v>
      </c>
      <c r="CN61" s="2" t="str">
        <f>IFERROR(VLOOKUP(RIGHT(CM61,LEN(CM61)-2),'cards-dc.json'!$C:$E,3,FALSE),"")</f>
        <v>C3</v>
      </c>
      <c r="CP61" s="36">
        <f t="shared" si="129"/>
        <v>3</v>
      </c>
      <c r="CQ61" s="2" t="s">
        <v>4107</v>
      </c>
      <c r="CR61" s="2" t="str">
        <f>IFERROR(VLOOKUP(RIGHT(CQ61,LEN(CQ61)-2),'cards-dc.json'!$C:$E,3,FALSE),"")</f>
        <v>C3</v>
      </c>
      <c r="CT61" s="36">
        <f t="shared" si="130"/>
        <v>0</v>
      </c>
      <c r="CU61" s="2" t="s">
        <v>3951</v>
      </c>
      <c r="CV61" s="2" t="str">
        <f>IFERROR(VLOOKUP(RIGHT(CU61,LEN(CU61)-2),'cards-dc.json'!$C:$E,3,FALSE),"")</f>
        <v/>
      </c>
      <c r="CX61" s="36">
        <f t="shared" si="131"/>
        <v>0</v>
      </c>
      <c r="CY61" s="2" t="s">
        <v>3951</v>
      </c>
      <c r="CZ61" s="2" t="str">
        <f>IFERROR(VLOOKUP(RIGHT(CY61,LEN(CY61)-2),'cards-dc.json'!$C:$E,3,FALSE),"")</f>
        <v/>
      </c>
      <c r="DB61" s="36">
        <f t="shared" si="132"/>
        <v>2</v>
      </c>
      <c r="DC61" s="2" t="s">
        <v>8715</v>
      </c>
      <c r="DD61" s="2" t="str">
        <f>IFERROR(VLOOKUP(RIGHT(DC61,LEN(DC61)-2),'cards-dc.json'!$C:$E,3,FALSE),"")</f>
        <v>C</v>
      </c>
      <c r="DF61" s="36">
        <f t="shared" si="133"/>
        <v>3</v>
      </c>
      <c r="DG61" s="2" t="s">
        <v>8742</v>
      </c>
      <c r="DH61" s="2" t="str">
        <f>IFERROR(VLOOKUP(RIGHT(DG61,LEN(DG61)-2),'cards-dc.json'!$C:$E,3,FALSE),"")</f>
        <v>CB, CS1</v>
      </c>
      <c r="DJ61" s="36">
        <f t="shared" si="134"/>
        <v>3</v>
      </c>
      <c r="DK61" s="2" t="s">
        <v>8685</v>
      </c>
      <c r="DL61" s="2" t="str">
        <f>IFERROR(VLOOKUP(RIGHT(DK61,LEN(DK61)-2),'cards-dc.json'!$C:$E,3,FALSE),"")</f>
        <v>C2</v>
      </c>
      <c r="DN61" s="36">
        <f t="shared" si="135"/>
        <v>2</v>
      </c>
      <c r="DO61" s="2" t="s">
        <v>4173</v>
      </c>
      <c r="DP61" s="2" t="str">
        <f>IFERROR(VLOOKUP(RIGHT(DO61,LEN(DO61)-2),'cards-dc.json'!$C:$E,3,FALSE),"")</f>
        <v>CB, CS1</v>
      </c>
      <c r="DR61" s="36">
        <f t="shared" si="136"/>
        <v>0</v>
      </c>
      <c r="DS61" s="2"/>
      <c r="DT61" s="2" t="str">
        <f>IFERROR(VLOOKUP(RIGHT(DS61,LEN(DS61)-2),'cards-dc.json'!$C:$E,3,FALSE),"")</f>
        <v/>
      </c>
      <c r="DV61" s="36">
        <f t="shared" si="137"/>
        <v>0</v>
      </c>
      <c r="DW61" s="2"/>
      <c r="DX61" s="2" t="str">
        <f>IFERROR(VLOOKUP(RIGHT(DW61,LEN(DW61)-2),'cards-dc.json'!$C:$E,3,FALSE),"")</f>
        <v/>
      </c>
      <c r="DZ61" s="36">
        <f t="shared" si="138"/>
        <v>1</v>
      </c>
      <c r="EA61" s="2" t="s">
        <v>4111</v>
      </c>
      <c r="EB61" s="2" t="str">
        <f>IFERROR(VLOOKUP(RIGHT(EA61,LEN(EA61)-2),'cards-dc.json'!$C:$E,3,FALSE),"")</f>
        <v>R</v>
      </c>
      <c r="ED61" s="36">
        <f t="shared" si="139"/>
        <v>1</v>
      </c>
      <c r="EE61" s="2" t="s">
        <v>4111</v>
      </c>
      <c r="EF61" s="2" t="str">
        <f>IFERROR(VLOOKUP(RIGHT(EE61,LEN(EE61)-2),'cards-dc.json'!$C:$E,3,FALSE),"")</f>
        <v>R</v>
      </c>
      <c r="EH61" s="36">
        <f t="shared" si="119"/>
        <v>0</v>
      </c>
      <c r="EI61" s="2"/>
      <c r="EJ61" s="2" t="str">
        <f>IFERROR(VLOOKUP(RIGHT(EI61,LEN(EI61)-2),'cards-dc.json'!$C:$E,3,FALSE),"")</f>
        <v/>
      </c>
    </row>
    <row r="62" spans="2:140" x14ac:dyDescent="0.25">
      <c r="B62" s="36">
        <f t="shared" si="105"/>
        <v>1</v>
      </c>
      <c r="C62" s="2" t="s">
        <v>8641</v>
      </c>
      <c r="D62" s="2" t="str">
        <f>IFERROR(VLOOKUP(RIGHT(C62,LEN(C62)-2),'cards-dc.json'!$C:$E,3,FALSE),"")</f>
        <v>U3</v>
      </c>
      <c r="F62" s="36">
        <f t="shared" si="106"/>
        <v>3</v>
      </c>
      <c r="G62" s="2" t="s">
        <v>3856</v>
      </c>
      <c r="H62" s="2" t="str">
        <f>IFERROR(VLOOKUP(RIGHT(G62,LEN(G62)-2),'cards-dc.json'!$C:$E,3,FALSE),"")</f>
        <v>CA2</v>
      </c>
      <c r="J62" s="36">
        <f t="shared" si="107"/>
        <v>3</v>
      </c>
      <c r="K62" s="2" t="s">
        <v>8743</v>
      </c>
      <c r="L62" s="2" t="str">
        <f>IFERROR(VLOOKUP(RIGHT(K62,LEN(K62)-2),'cards-dc.json'!$C:$E,3,FALSE),"")</f>
        <v>U</v>
      </c>
      <c r="N62" s="36">
        <f t="shared" si="108"/>
        <v>2</v>
      </c>
      <c r="O62" s="2" t="s">
        <v>8975</v>
      </c>
      <c r="P62" s="2" t="str">
        <f>IFERROR(VLOOKUP(RIGHT(O62,LEN(O62)-2),'cards-dc.json'!$C:$E,3,FALSE),"")</f>
        <v>U2</v>
      </c>
      <c r="R62" s="36">
        <f t="shared" si="109"/>
        <v>2</v>
      </c>
      <c r="S62" s="2" t="s">
        <v>8975</v>
      </c>
      <c r="T62" s="2" t="str">
        <f>IFERROR(VLOOKUP(RIGHT(S62,LEN(S62)-2),'cards-dc.json'!$C:$E,3,FALSE),"")</f>
        <v>U2</v>
      </c>
      <c r="V62" s="36">
        <f t="shared" si="120"/>
        <v>0</v>
      </c>
      <c r="W62" s="2"/>
      <c r="X62" s="2" t="str">
        <f>IFERROR(VLOOKUP(RIGHT(W62,LEN(W62)-2),'cards-dc.json'!$C:$E,3,FALSE),"")</f>
        <v/>
      </c>
      <c r="Z62" s="36">
        <f t="shared" si="121"/>
        <v>1</v>
      </c>
      <c r="AA62" s="2" t="s">
        <v>4171</v>
      </c>
      <c r="AB62" s="2" t="str">
        <f>IFERROR(VLOOKUP(RIGHT(AA62,LEN(AA62)-2),'cards-dc.json'!$C:$E,3,FALSE),"")</f>
        <v>R</v>
      </c>
      <c r="AD62" s="36">
        <f t="shared" si="110"/>
        <v>1</v>
      </c>
      <c r="AE62" s="2" t="s">
        <v>8937</v>
      </c>
      <c r="AF62" s="2" t="str">
        <f>IFERROR(VLOOKUP(RIGHT(AE62,LEN(AE62)-2),'cards-dc.json'!$C:$E,3,FALSE),"")</f>
        <v>CB, CS1</v>
      </c>
      <c r="AH62" s="36">
        <f t="shared" si="111"/>
        <v>1</v>
      </c>
      <c r="AI62" s="2" t="s">
        <v>8937</v>
      </c>
      <c r="AJ62" s="2" t="str">
        <f>IFERROR(VLOOKUP(RIGHT(AI62,LEN(AI62)-2),'cards-dc.json'!$C:$E,3,FALSE),"")</f>
        <v>CB, CS1</v>
      </c>
      <c r="AL62" s="36">
        <f t="shared" si="112"/>
        <v>2</v>
      </c>
      <c r="AM62" s="2" t="s">
        <v>8649</v>
      </c>
      <c r="AN62" s="2" t="str">
        <f>IFERROR(VLOOKUP(RIGHT(AM62,LEN(AM62)-2),'cards-dc.json'!$C:$E,3,FALSE),"")</f>
        <v>C3</v>
      </c>
      <c r="AP62" s="36">
        <f t="shared" si="113"/>
        <v>2</v>
      </c>
      <c r="AQ62" s="2" t="s">
        <v>8649</v>
      </c>
      <c r="AR62" s="2" t="str">
        <f>IFERROR(VLOOKUP(RIGHT(AQ62,LEN(AQ62)-2),'cards-dc.json'!$C:$E,3,FALSE),"")</f>
        <v>C3</v>
      </c>
      <c r="AT62" s="36">
        <f t="shared" si="114"/>
        <v>3</v>
      </c>
      <c r="AU62" s="2" t="s">
        <v>8922</v>
      </c>
      <c r="AV62" s="2" t="str">
        <f>IFERROR(VLOOKUP(RIGHT(AU62,LEN(AU62)-2),'cards-dc.json'!$C:$E,3,FALSE),"")</f>
        <v>C2</v>
      </c>
      <c r="AX62" s="36">
        <f t="shared" si="115"/>
        <v>3</v>
      </c>
      <c r="AY62" s="2" t="s">
        <v>8922</v>
      </c>
      <c r="AZ62" s="2" t="str">
        <f>IFERROR(VLOOKUP(RIGHT(AY62,LEN(AY62)-2),'cards-dc.json'!$C:$E,3,FALSE),"")</f>
        <v>C2</v>
      </c>
      <c r="BB62" s="36">
        <f t="shared" si="116"/>
        <v>3</v>
      </c>
      <c r="BC62" s="2" t="s">
        <v>8537</v>
      </c>
      <c r="BD62" s="2" t="str">
        <f>IFERROR(VLOOKUP(RIGHT(BC62,LEN(BC62)-2),'cards-dc.json'!$C:$E,3,FALSE),"")</f>
        <v>CB</v>
      </c>
      <c r="BF62" s="36">
        <f t="shared" si="117"/>
        <v>3</v>
      </c>
      <c r="BG62" s="2" t="s">
        <v>8537</v>
      </c>
      <c r="BH62" s="2" t="str">
        <f>IFERROR(VLOOKUP(RIGHT(BG62,LEN(BG62)-2),'cards-dc.json'!$C:$E,3,FALSE),"")</f>
        <v>CB</v>
      </c>
      <c r="BJ62" s="36">
        <f t="shared" si="118"/>
        <v>1</v>
      </c>
      <c r="BK62" s="2" t="s">
        <v>4010</v>
      </c>
      <c r="BL62" s="2" t="str">
        <f>IFERROR(VLOOKUP(RIGHT(BK62,LEN(BK62)-2),'cards-dc.json'!$C:$E,3,FALSE),"")</f>
        <v>CB, CS1</v>
      </c>
      <c r="BN62" s="36">
        <f t="shared" si="122"/>
        <v>1</v>
      </c>
      <c r="BO62" s="2" t="s">
        <v>4010</v>
      </c>
      <c r="BP62" s="2" t="str">
        <f>IFERROR(VLOOKUP(RIGHT(BO62,LEN(BO62)-2),'cards-dc.json'!$C:$E,3,FALSE),"")</f>
        <v>CB, CS1</v>
      </c>
      <c r="BR62" s="36">
        <f t="shared" si="123"/>
        <v>3</v>
      </c>
      <c r="BS62" s="2" t="s">
        <v>4108</v>
      </c>
      <c r="BT62" s="2" t="str">
        <f>IFERROR(VLOOKUP(RIGHT(BS62,LEN(BS62)-2),'cards-dc.json'!$C:$E,3,FALSE),"")</f>
        <v>CB, CS1</v>
      </c>
      <c r="BV62" s="36">
        <f t="shared" si="124"/>
        <v>3</v>
      </c>
      <c r="BW62" s="2" t="s">
        <v>4108</v>
      </c>
      <c r="BX62" s="2" t="str">
        <f>IFERROR(VLOOKUP(RIGHT(BW62,LEN(BW62)-2),'cards-dc.json'!$C:$E,3,FALSE),"")</f>
        <v>CB, CS1</v>
      </c>
      <c r="BZ62" s="36">
        <f t="shared" si="125"/>
        <v>1</v>
      </c>
      <c r="CA62" s="2" t="s">
        <v>8865</v>
      </c>
      <c r="CB62" s="2" t="str">
        <f>IFERROR(VLOOKUP(RIGHT(CA62,LEN(CA62)-2),'cards-dc.json'!$C:$E,3,FALSE),"")</f>
        <v>U2</v>
      </c>
      <c r="CD62" s="36">
        <f t="shared" si="126"/>
        <v>2</v>
      </c>
      <c r="CE62" s="2" t="s">
        <v>8837</v>
      </c>
      <c r="CF62" s="2" t="str">
        <f>IFERROR(VLOOKUP(RIGHT(CE62,LEN(CE62)-2),'cards-dc.json'!$C:$E,3,FALSE),"")</f>
        <v>C2</v>
      </c>
      <c r="CH62" s="36">
        <f t="shared" si="127"/>
        <v>2</v>
      </c>
      <c r="CI62" s="2" t="s">
        <v>8837</v>
      </c>
      <c r="CJ62" s="2" t="str">
        <f>IFERROR(VLOOKUP(RIGHT(CI62,LEN(CI62)-2),'cards-dc.json'!$C:$E,3,FALSE),"")</f>
        <v>C2</v>
      </c>
      <c r="CL62" s="36">
        <f t="shared" si="128"/>
        <v>3</v>
      </c>
      <c r="CM62" s="2" t="s">
        <v>8798</v>
      </c>
      <c r="CN62" s="2" t="str">
        <f>IFERROR(VLOOKUP(RIGHT(CM62,LEN(CM62)-2),'cards-dc.json'!$C:$E,3,FALSE),"")</f>
        <v>U3</v>
      </c>
      <c r="CP62" s="36">
        <f t="shared" si="129"/>
        <v>2</v>
      </c>
      <c r="CQ62" s="2" t="s">
        <v>4165</v>
      </c>
      <c r="CR62" s="2" t="str">
        <f>IFERROR(VLOOKUP(RIGHT(CQ62,LEN(CQ62)-2),'cards-dc.json'!$C:$E,3,FALSE),"")</f>
        <v>U</v>
      </c>
      <c r="CT62" s="36">
        <f t="shared" si="130"/>
        <v>1</v>
      </c>
      <c r="CU62" s="2" t="s">
        <v>8766</v>
      </c>
      <c r="CV62" s="2" t="str">
        <f>IFERROR(VLOOKUP(RIGHT(CU62,LEN(CU62)-2),'cards-dc.json'!$C:$E,3,FALSE),"")</f>
        <v>R</v>
      </c>
      <c r="CX62" s="36">
        <f t="shared" si="131"/>
        <v>1</v>
      </c>
      <c r="CY62" s="2" t="s">
        <v>8766</v>
      </c>
      <c r="CZ62" s="2" t="str">
        <f>IFERROR(VLOOKUP(RIGHT(CY62,LEN(CY62)-2),'cards-dc.json'!$C:$E,3,FALSE),"")</f>
        <v>R</v>
      </c>
      <c r="DB62" s="36">
        <f t="shared" si="132"/>
        <v>3</v>
      </c>
      <c r="DC62" s="2" t="s">
        <v>4107</v>
      </c>
      <c r="DD62" s="2" t="str">
        <f>IFERROR(VLOOKUP(RIGHT(DC62,LEN(DC62)-2),'cards-dc.json'!$C:$E,3,FALSE),"")</f>
        <v>C3</v>
      </c>
      <c r="DF62" s="36">
        <f t="shared" si="133"/>
        <v>0</v>
      </c>
      <c r="DG62" s="2" t="s">
        <v>3951</v>
      </c>
      <c r="DH62" s="2" t="str">
        <f>IFERROR(VLOOKUP(RIGHT(DG62,LEN(DG62)-2),'cards-dc.json'!$C:$E,3,FALSE),"")</f>
        <v/>
      </c>
      <c r="DJ62" s="36">
        <f t="shared" si="134"/>
        <v>2</v>
      </c>
      <c r="DK62" s="2" t="s">
        <v>8686</v>
      </c>
      <c r="DL62" s="2" t="str">
        <f>IFERROR(VLOOKUP(RIGHT(DK62,LEN(DK62)-2),'cards-dc.json'!$C:$E,3,FALSE),"")</f>
        <v>U3</v>
      </c>
      <c r="DN62" s="36">
        <f t="shared" si="135"/>
        <v>1</v>
      </c>
      <c r="DO62" s="2" t="s">
        <v>4085</v>
      </c>
      <c r="DP62" s="2" t="str">
        <f>IFERROR(VLOOKUP(RIGHT(DO62,LEN(DO62)-2),'cards-dc.json'!$C:$E,3,FALSE),"")</f>
        <v>C3</v>
      </c>
      <c r="DR62" s="36">
        <f t="shared" si="136"/>
        <v>1</v>
      </c>
      <c r="DS62" s="2" t="s">
        <v>8600</v>
      </c>
      <c r="DT62" s="2" t="str">
        <f>IFERROR(VLOOKUP(RIGHT(DS62,LEN(DS62)-2),'cards-dc.json'!$C:$E,3,FALSE),"")</f>
        <v>F1</v>
      </c>
      <c r="DV62" s="36">
        <f t="shared" si="137"/>
        <v>1</v>
      </c>
      <c r="DW62" s="2" t="s">
        <v>8554</v>
      </c>
      <c r="DX62" s="2" t="str">
        <f>IFERROR(VLOOKUP(RIGHT(DW62,LEN(DW62)-2),'cards-dc.json'!$C:$E,3,FALSE),"")</f>
        <v>R</v>
      </c>
      <c r="DZ62" s="36">
        <f t="shared" si="138"/>
        <v>1</v>
      </c>
      <c r="EA62" s="2" t="s">
        <v>4112</v>
      </c>
      <c r="EB62" s="2" t="str">
        <f>IFERROR(VLOOKUP(RIGHT(EA62,LEN(EA62)-2),'cards-dc.json'!$C:$E,3,FALSE),"")</f>
        <v>CB</v>
      </c>
      <c r="ED62" s="36">
        <f t="shared" si="139"/>
        <v>3</v>
      </c>
      <c r="EE62" s="2" t="s">
        <v>8537</v>
      </c>
      <c r="EF62" s="2" t="str">
        <f>IFERROR(VLOOKUP(RIGHT(EE62,LEN(EE62)-2),'cards-dc.json'!$C:$E,3,FALSE),"")</f>
        <v>CB</v>
      </c>
      <c r="EH62" s="36">
        <f t="shared" si="119"/>
        <v>0</v>
      </c>
      <c r="EI62" s="2"/>
      <c r="EJ62" s="2" t="str">
        <f>IFERROR(VLOOKUP(RIGHT(EI62,LEN(EI62)-2),'cards-dc.json'!$C:$E,3,FALSE),"")</f>
        <v/>
      </c>
    </row>
    <row r="63" spans="2:140" x14ac:dyDescent="0.25">
      <c r="B63" s="36">
        <f t="shared" si="105"/>
        <v>1</v>
      </c>
      <c r="C63" s="2" t="s">
        <v>9850</v>
      </c>
      <c r="D63" s="2" t="str">
        <f>IFERROR(VLOOKUP(RIGHT(C63,LEN(C63)-2),'cards-dc.json'!$C:$E,3,FALSE),"")</f>
        <v>R2</v>
      </c>
      <c r="F63" s="36">
        <f t="shared" si="106"/>
        <v>2</v>
      </c>
      <c r="G63" s="2" t="s">
        <v>8603</v>
      </c>
      <c r="H63" s="2" t="str">
        <f>IFERROR(VLOOKUP(RIGHT(G63,LEN(G63)-2),'cards-dc.json'!$C:$E,3,FALSE),"")</f>
        <v>C2</v>
      </c>
      <c r="J63" s="36">
        <f t="shared" si="107"/>
        <v>2</v>
      </c>
      <c r="K63" s="2" t="s">
        <v>8649</v>
      </c>
      <c r="L63" s="2" t="str">
        <f>IFERROR(VLOOKUP(RIGHT(K63,LEN(K63)-2),'cards-dc.json'!$C:$E,3,FALSE),"")</f>
        <v>C3</v>
      </c>
      <c r="N63" s="36">
        <f t="shared" si="108"/>
        <v>3</v>
      </c>
      <c r="O63" s="2" t="s">
        <v>8976</v>
      </c>
      <c r="P63" s="2" t="str">
        <f>IFERROR(VLOOKUP(RIGHT(O63,LEN(O63)-2),'cards-dc.json'!$C:$E,3,FALSE),"")</f>
        <v>R</v>
      </c>
      <c r="R63" s="36">
        <f t="shared" si="109"/>
        <v>3</v>
      </c>
      <c r="S63" s="2" t="s">
        <v>8976</v>
      </c>
      <c r="T63" s="2" t="str">
        <f>IFERROR(VLOOKUP(RIGHT(S63,LEN(S63)-2),'cards-dc.json'!$C:$E,3,FALSE),"")</f>
        <v>R</v>
      </c>
      <c r="V63" s="36">
        <f t="shared" si="120"/>
        <v>1</v>
      </c>
      <c r="W63" s="2" t="s">
        <v>4009</v>
      </c>
      <c r="X63" s="2" t="str">
        <f>IFERROR(VLOOKUP(RIGHT(W63,LEN(W63)-2),'cards-dc.json'!$C:$E,3,FALSE),"")</f>
        <v>R</v>
      </c>
      <c r="Z63" s="36">
        <f t="shared" si="121"/>
        <v>1</v>
      </c>
      <c r="AA63" s="2" t="s">
        <v>4009</v>
      </c>
      <c r="AB63" s="2" t="str">
        <f>IFERROR(VLOOKUP(RIGHT(AA63,LEN(AA63)-2),'cards-dc.json'!$C:$E,3,FALSE),"")</f>
        <v>R</v>
      </c>
      <c r="AD63" s="36">
        <f t="shared" si="110"/>
        <v>3</v>
      </c>
      <c r="AE63" s="2" t="s">
        <v>8938</v>
      </c>
      <c r="AF63" s="2" t="str">
        <f>IFERROR(VLOOKUP(RIGHT(AE63,LEN(AE63)-2),'cards-dc.json'!$C:$E,3,FALSE),"")</f>
        <v>U</v>
      </c>
      <c r="AH63" s="36">
        <f t="shared" si="111"/>
        <v>3</v>
      </c>
      <c r="AI63" s="2" t="s">
        <v>8938</v>
      </c>
      <c r="AJ63" s="2" t="str">
        <f>IFERROR(VLOOKUP(RIGHT(AI63,LEN(AI63)-2),'cards-dc.json'!$C:$E,3,FALSE),"")</f>
        <v>U</v>
      </c>
      <c r="AL63" s="36">
        <f t="shared" si="112"/>
        <v>1</v>
      </c>
      <c r="AM63" s="2" t="s">
        <v>4013</v>
      </c>
      <c r="AN63" s="2" t="str">
        <f>IFERROR(VLOOKUP(RIGHT(AM63,LEN(AM63)-2),'cards-dc.json'!$C:$E,3,FALSE),"")</f>
        <v>R1</v>
      </c>
      <c r="AP63" s="36">
        <f t="shared" si="113"/>
        <v>1</v>
      </c>
      <c r="AQ63" s="2" t="s">
        <v>4013</v>
      </c>
      <c r="AR63" s="2" t="str">
        <f>IFERROR(VLOOKUP(RIGHT(AQ63,LEN(AQ63)-2),'cards-dc.json'!$C:$E,3,FALSE),"")</f>
        <v>R1</v>
      </c>
      <c r="AT63" s="36">
        <f t="shared" si="114"/>
        <v>3</v>
      </c>
      <c r="AU63" s="2" t="s">
        <v>8562</v>
      </c>
      <c r="AV63" s="2" t="str">
        <f>IFERROR(VLOOKUP(RIGHT(AU63,LEN(AU63)-2),'cards-dc.json'!$C:$E,3,FALSE),"")</f>
        <v>CA1</v>
      </c>
      <c r="AX63" s="36">
        <f t="shared" si="115"/>
        <v>3</v>
      </c>
      <c r="AY63" s="2" t="s">
        <v>8562</v>
      </c>
      <c r="AZ63" s="2" t="str">
        <f>IFERROR(VLOOKUP(RIGHT(AY63,LEN(AY63)-2),'cards-dc.json'!$C:$E,3,FALSE),"")</f>
        <v>CA1</v>
      </c>
      <c r="BB63" s="36">
        <f t="shared" si="116"/>
        <v>3</v>
      </c>
      <c r="BC63" s="2" t="s">
        <v>8718</v>
      </c>
      <c r="BD63" s="2" t="str">
        <f>IFERROR(VLOOKUP(RIGHT(BC63,LEN(BC63)-2),'cards-dc.json'!$C:$E,3,FALSE),"")</f>
        <v>R</v>
      </c>
      <c r="BF63" s="36">
        <f t="shared" si="117"/>
        <v>3</v>
      </c>
      <c r="BG63" s="2" t="s">
        <v>8718</v>
      </c>
      <c r="BH63" s="2" t="str">
        <f>IFERROR(VLOOKUP(RIGHT(BG63,LEN(BG63)-2),'cards-dc.json'!$C:$E,3,FALSE),"")</f>
        <v>R</v>
      </c>
      <c r="BJ63" s="36">
        <f t="shared" si="118"/>
        <v>1</v>
      </c>
      <c r="BK63" s="2" t="s">
        <v>4010</v>
      </c>
      <c r="BL63" s="2" t="str">
        <f>IFERROR(VLOOKUP(RIGHT(BK63,LEN(BK63)-2),'cards-dc.json'!$C:$E,3,FALSE),"")</f>
        <v>CB, CS1</v>
      </c>
      <c r="BN63" s="36">
        <f t="shared" si="122"/>
        <v>1</v>
      </c>
      <c r="BO63" s="2" t="s">
        <v>4010</v>
      </c>
      <c r="BP63" s="2" t="str">
        <f>IFERROR(VLOOKUP(RIGHT(BO63,LEN(BO63)-2),'cards-dc.json'!$C:$E,3,FALSE),"")</f>
        <v>CB, CS1</v>
      </c>
      <c r="BR63" s="36">
        <f t="shared" si="123"/>
        <v>1</v>
      </c>
      <c r="BS63" s="2" t="s">
        <v>4112</v>
      </c>
      <c r="BT63" s="2" t="str">
        <f>IFERROR(VLOOKUP(RIGHT(BS63,LEN(BS63)-2),'cards-dc.json'!$C:$E,3,FALSE),"")</f>
        <v>CB</v>
      </c>
      <c r="BV63" s="36">
        <f t="shared" si="124"/>
        <v>2</v>
      </c>
      <c r="BW63" s="2" t="s">
        <v>4175</v>
      </c>
      <c r="BX63" s="2" t="str">
        <f>IFERROR(VLOOKUP(RIGHT(BW63,LEN(BW63)-2),'cards-dc.json'!$C:$E,3,FALSE),"")</f>
        <v>CB</v>
      </c>
      <c r="BZ63" s="36">
        <f t="shared" si="125"/>
        <v>1</v>
      </c>
      <c r="CA63" s="2" t="s">
        <v>4013</v>
      </c>
      <c r="CB63" s="2" t="str">
        <f>IFERROR(VLOOKUP(RIGHT(CA63,LEN(CA63)-2),'cards-dc.json'!$C:$E,3,FALSE),"")</f>
        <v>R1</v>
      </c>
      <c r="CD63" s="36">
        <f t="shared" si="126"/>
        <v>2</v>
      </c>
      <c r="CE63" s="2" t="s">
        <v>8838</v>
      </c>
      <c r="CF63" s="2" t="str">
        <f>IFERROR(VLOOKUP(RIGHT(CE63,LEN(CE63)-2),'cards-dc.json'!$C:$E,3,FALSE),"")</f>
        <v>R</v>
      </c>
      <c r="CH63" s="36">
        <f t="shared" si="127"/>
        <v>2</v>
      </c>
      <c r="CI63" s="2" t="s">
        <v>8838</v>
      </c>
      <c r="CJ63" s="2" t="str">
        <f>IFERROR(VLOOKUP(RIGHT(CI63,LEN(CI63)-2),'cards-dc.json'!$C:$E,3,FALSE),"")</f>
        <v>R</v>
      </c>
      <c r="CL63" s="36">
        <f t="shared" si="128"/>
        <v>2</v>
      </c>
      <c r="CM63" s="2" t="s">
        <v>8799</v>
      </c>
      <c r="CN63" s="2" t="str">
        <f>IFERROR(VLOOKUP(RIGHT(CM63,LEN(CM63)-2),'cards-dc.json'!$C:$E,3,FALSE),"")</f>
        <v>U3</v>
      </c>
      <c r="CP63" s="36">
        <f t="shared" si="129"/>
        <v>3</v>
      </c>
      <c r="CQ63" s="2" t="s">
        <v>8817</v>
      </c>
      <c r="CR63" s="2" t="str">
        <f>IFERROR(VLOOKUP(RIGHT(CQ63,LEN(CQ63)-2),'cards-dc.json'!$C:$E,3,FALSE),"")</f>
        <v>C2</v>
      </c>
      <c r="CT63" s="36">
        <f t="shared" si="130"/>
        <v>1</v>
      </c>
      <c r="CU63" s="2" t="s">
        <v>8767</v>
      </c>
      <c r="CV63" s="2" t="str">
        <f>IFERROR(VLOOKUP(RIGHT(CU63,LEN(CU63)-2),'cards-dc.json'!$C:$E,3,FALSE),"")</f>
        <v>R</v>
      </c>
      <c r="CX63" s="36">
        <f t="shared" si="131"/>
        <v>1</v>
      </c>
      <c r="CY63" s="2" t="s">
        <v>8767</v>
      </c>
      <c r="CZ63" s="2" t="str">
        <f>IFERROR(VLOOKUP(RIGHT(CY63,LEN(CY63)-2),'cards-dc.json'!$C:$E,3,FALSE),"")</f>
        <v>R</v>
      </c>
      <c r="DB63" s="36">
        <f t="shared" si="132"/>
        <v>3</v>
      </c>
      <c r="DC63" s="2" t="s">
        <v>4167</v>
      </c>
      <c r="DD63" s="2" t="str">
        <f>IFERROR(VLOOKUP(RIGHT(DC63,LEN(DC63)-2),'cards-dc.json'!$C:$E,3,FALSE),"")</f>
        <v>CB, CS1</v>
      </c>
      <c r="DF63" s="36">
        <f t="shared" si="133"/>
        <v>1</v>
      </c>
      <c r="DG63" s="2" t="s">
        <v>4111</v>
      </c>
      <c r="DH63" s="2" t="str">
        <f>IFERROR(VLOOKUP(RIGHT(DG63,LEN(DG63)-2),'cards-dc.json'!$C:$E,3,FALSE),"")</f>
        <v>R</v>
      </c>
      <c r="DJ63" s="36">
        <f t="shared" si="134"/>
        <v>2</v>
      </c>
      <c r="DK63" s="2" t="s">
        <v>8687</v>
      </c>
      <c r="DL63" s="2" t="str">
        <f>IFERROR(VLOOKUP(RIGHT(DK63,LEN(DK63)-2),'cards-dc.json'!$C:$E,3,FALSE),"")</f>
        <v>C2</v>
      </c>
      <c r="DN63" s="36">
        <f t="shared" si="135"/>
        <v>2</v>
      </c>
      <c r="DO63" s="2" t="s">
        <v>8645</v>
      </c>
      <c r="DP63" s="2" t="str">
        <f>IFERROR(VLOOKUP(RIGHT(DO63,LEN(DO63)-2),'cards-dc.json'!$C:$E,3,FALSE),"")</f>
        <v>CB, CS1</v>
      </c>
      <c r="DR63" s="36">
        <f t="shared" si="136"/>
        <v>1</v>
      </c>
      <c r="DS63" s="2" t="s">
        <v>8601</v>
      </c>
      <c r="DT63" s="2" t="str">
        <f>IFERROR(VLOOKUP(RIGHT(DS63,LEN(DS63)-2),'cards-dc.json'!$C:$E,3,FALSE),"")</f>
        <v>F1</v>
      </c>
      <c r="DV63" s="36">
        <f t="shared" si="137"/>
        <v>1</v>
      </c>
      <c r="DW63" s="2" t="s">
        <v>8555</v>
      </c>
      <c r="DX63" s="2" t="str">
        <f>IFERROR(VLOOKUP(RIGHT(DW63,LEN(DW63)-2),'cards-dc.json'!$C:$E,3,FALSE),"")</f>
        <v>F1</v>
      </c>
      <c r="DZ63" s="36">
        <f>IF(LEN(EA63) &lt; 3,0,VALUE(LEFT(EA63,1)))</f>
        <v>1</v>
      </c>
      <c r="EA63" s="2" t="s">
        <v>4110</v>
      </c>
      <c r="EB63" s="2" t="str">
        <f>IFERROR(VLOOKUP(RIGHT(EA63,LEN(EA63)-2),'cards-dc.json'!$C:$E,3,FALSE),"")</f>
        <v>U</v>
      </c>
      <c r="ED63" s="36">
        <f>IF(LEN(EE63) &lt; 3,0,VALUE(LEFT(EE63,1)))</f>
        <v>0</v>
      </c>
      <c r="EE63" s="2"/>
      <c r="EF63" s="2" t="str">
        <f>IFERROR(VLOOKUP(RIGHT(EE63,LEN(EE63)-2),'cards-dc.json'!$C:$E,3,FALSE),"")</f>
        <v/>
      </c>
      <c r="EH63" s="36">
        <f t="shared" si="119"/>
        <v>0</v>
      </c>
      <c r="EI63" s="2"/>
      <c r="EJ63" s="2" t="str">
        <f>IFERROR(VLOOKUP(RIGHT(EI63,LEN(EI63)-2),'cards-dc.json'!$C:$E,3,FALSE),"")</f>
        <v/>
      </c>
    </row>
    <row r="64" spans="2:140" x14ac:dyDescent="0.25">
      <c r="B64" s="36">
        <f t="shared" si="105"/>
        <v>0</v>
      </c>
      <c r="C64" s="2" t="s">
        <v>3951</v>
      </c>
      <c r="D64" s="2" t="str">
        <f>IFERROR(VLOOKUP(RIGHT(C64,LEN(C64)-2),'cards-dc.json'!$C:$E,3,FALSE),"")</f>
        <v/>
      </c>
      <c r="F64" s="36">
        <f t="shared" si="106"/>
        <v>3</v>
      </c>
      <c r="G64" s="2" t="s">
        <v>8604</v>
      </c>
      <c r="H64" s="2" t="str">
        <f>IFERROR(VLOOKUP(RIGHT(G64,LEN(G64)-2),'cards-dc.json'!$C:$E,3,FALSE),"")</f>
        <v>F5</v>
      </c>
      <c r="J64" s="36">
        <f t="shared" si="107"/>
        <v>3</v>
      </c>
      <c r="K64" s="2" t="s">
        <v>8953</v>
      </c>
      <c r="L64" s="2" t="str">
        <f>IFERROR(VLOOKUP(RIGHT(K64,LEN(K64)-2),'cards-dc.json'!$C:$E,3,FALSE),"")</f>
        <v>CB, CS1</v>
      </c>
      <c r="N64" s="36">
        <f t="shared" si="108"/>
        <v>3</v>
      </c>
      <c r="O64" s="2" t="s">
        <v>8977</v>
      </c>
      <c r="P64" s="2" t="str">
        <f>IFERROR(VLOOKUP(RIGHT(O64,LEN(O64)-2),'cards-dc.json'!$C:$E,3,FALSE),"")</f>
        <v>CA1</v>
      </c>
      <c r="R64" s="36">
        <f t="shared" si="109"/>
        <v>3</v>
      </c>
      <c r="S64" s="2" t="s">
        <v>8977</v>
      </c>
      <c r="T64" s="2" t="str">
        <f>IFERROR(VLOOKUP(RIGHT(S64,LEN(S64)-2),'cards-dc.json'!$C:$E,3,FALSE),"")</f>
        <v>CA1</v>
      </c>
      <c r="V64" s="36">
        <f t="shared" si="120"/>
        <v>2</v>
      </c>
      <c r="W64" s="2" t="s">
        <v>4172</v>
      </c>
      <c r="X64" s="2" t="str">
        <f>IFERROR(VLOOKUP(RIGHT(W64,LEN(W64)-2),'cards-dc.json'!$C:$E,3,FALSE),"")</f>
        <v>CB</v>
      </c>
      <c r="Z64" s="36">
        <f t="shared" si="121"/>
        <v>2</v>
      </c>
      <c r="AA64" s="2" t="s">
        <v>4172</v>
      </c>
      <c r="AB64" s="2" t="str">
        <f>IFERROR(VLOOKUP(RIGHT(AA64,LEN(AA64)-2),'cards-dc.json'!$C:$E,3,FALSE),"")</f>
        <v>CB</v>
      </c>
      <c r="AD64" s="36">
        <f t="shared" si="110"/>
        <v>2</v>
      </c>
      <c r="AE64" s="2" t="s">
        <v>4172</v>
      </c>
      <c r="AF64" s="2" t="str">
        <f>IFERROR(VLOOKUP(RIGHT(AE64,LEN(AE64)-2),'cards-dc.json'!$C:$E,3,FALSE),"")</f>
        <v>CB</v>
      </c>
      <c r="AH64" s="36">
        <f t="shared" si="111"/>
        <v>2</v>
      </c>
      <c r="AI64" s="2" t="s">
        <v>4172</v>
      </c>
      <c r="AJ64" s="2" t="str">
        <f>IFERROR(VLOOKUP(RIGHT(AI64,LEN(AI64)-2),'cards-dc.json'!$C:$E,3,FALSE),"")</f>
        <v>CB</v>
      </c>
      <c r="AL64" s="36">
        <f t="shared" si="112"/>
        <v>1</v>
      </c>
      <c r="AM64" s="2" t="s">
        <v>8666</v>
      </c>
      <c r="AN64" s="2" t="str">
        <f>IFERROR(VLOOKUP(RIGHT(AM64,LEN(AM64)-2),'cards-dc.json'!$C:$E,3,FALSE),"")</f>
        <v>C2</v>
      </c>
      <c r="AP64" s="36">
        <f t="shared" si="113"/>
        <v>1</v>
      </c>
      <c r="AQ64" s="2" t="s">
        <v>8666</v>
      </c>
      <c r="AR64" s="2" t="str">
        <f>IFERROR(VLOOKUP(RIGHT(AQ64,LEN(AQ64)-2),'cards-dc.json'!$C:$E,3,FALSE),"")</f>
        <v>C2</v>
      </c>
      <c r="AT64" s="36">
        <f t="shared" si="114"/>
        <v>0</v>
      </c>
      <c r="AU64" s="2" t="s">
        <v>3951</v>
      </c>
      <c r="AV64" s="2" t="str">
        <f>IFERROR(VLOOKUP(RIGHT(AU64,LEN(AU64)-2),'cards-dc.json'!$C:$E,3,FALSE),"")</f>
        <v/>
      </c>
      <c r="AX64" s="36">
        <f t="shared" si="115"/>
        <v>0</v>
      </c>
      <c r="AY64" s="2" t="s">
        <v>3951</v>
      </c>
      <c r="AZ64" s="2" t="str">
        <f>IFERROR(VLOOKUP(RIGHT(AY64,LEN(AY64)-2),'cards-dc.json'!$C:$E,3,FALSE),"")</f>
        <v/>
      </c>
      <c r="BB64" s="36">
        <f t="shared" si="116"/>
        <v>3</v>
      </c>
      <c r="BC64" s="2" t="s">
        <v>8716</v>
      </c>
      <c r="BD64" s="2" t="str">
        <f>IFERROR(VLOOKUP(RIGHT(BC64,LEN(BC64)-2),'cards-dc.json'!$C:$E,3,FALSE),"")</f>
        <v>U</v>
      </c>
      <c r="BF64" s="36">
        <f t="shared" si="117"/>
        <v>3</v>
      </c>
      <c r="BG64" s="2" t="s">
        <v>8716</v>
      </c>
      <c r="BH64" s="2" t="str">
        <f>IFERROR(VLOOKUP(RIGHT(BG64,LEN(BG64)-2),'cards-dc.json'!$C:$E,3,FALSE),"")</f>
        <v>U</v>
      </c>
      <c r="BJ64" s="36">
        <f t="shared" si="118"/>
        <v>1</v>
      </c>
      <c r="BK64" s="2" t="s">
        <v>4011</v>
      </c>
      <c r="BL64" s="2" t="str">
        <f>IFERROR(VLOOKUP(RIGHT(BK64,LEN(BK64)-2),'cards-dc.json'!$C:$E,3,FALSE),"")</f>
        <v>CB</v>
      </c>
      <c r="BN64" s="36">
        <f t="shared" si="122"/>
        <v>1</v>
      </c>
      <c r="BO64" s="2" t="s">
        <v>4011</v>
      </c>
      <c r="BP64" s="2" t="str">
        <f>IFERROR(VLOOKUP(RIGHT(BO64,LEN(BO64)-2),'cards-dc.json'!$C:$E,3,FALSE),"")</f>
        <v>CB</v>
      </c>
      <c r="BR64" s="36">
        <f t="shared" si="123"/>
        <v>2</v>
      </c>
      <c r="BS64" s="2" t="s">
        <v>4174</v>
      </c>
      <c r="BT64" s="2" t="str">
        <f>IFERROR(VLOOKUP(RIGHT(BS64,LEN(BS64)-2),'cards-dc.json'!$C:$E,3,FALSE),"")</f>
        <v>R</v>
      </c>
      <c r="BV64" s="36">
        <f t="shared" si="124"/>
        <v>2</v>
      </c>
      <c r="BW64" s="2" t="s">
        <v>4174</v>
      </c>
      <c r="BX64" s="2" t="str">
        <f>IFERROR(VLOOKUP(RIGHT(BW64,LEN(BW64)-2),'cards-dc.json'!$C:$E,3,FALSE),"")</f>
        <v>R</v>
      </c>
      <c r="BZ64" s="36">
        <f t="shared" si="125"/>
        <v>1</v>
      </c>
      <c r="CA64" s="2" t="s">
        <v>4019</v>
      </c>
      <c r="CB64" s="2" t="str">
        <f>IFERROR(VLOOKUP(RIGHT(CA64,LEN(CA64)-2),'cards-dc.json'!$C:$E,3,FALSE),"")</f>
        <v>R</v>
      </c>
      <c r="CD64" s="36">
        <f t="shared" si="126"/>
        <v>2</v>
      </c>
      <c r="CE64" s="2" t="s">
        <v>8560</v>
      </c>
      <c r="CF64" s="2" t="str">
        <f>IFERROR(VLOOKUP(RIGHT(CE64,LEN(CE64)-2),'cards-dc.json'!$C:$E,3,FALSE),"")</f>
        <v>C2</v>
      </c>
      <c r="CH64" s="36">
        <f t="shared" si="127"/>
        <v>2</v>
      </c>
      <c r="CI64" s="2" t="s">
        <v>8560</v>
      </c>
      <c r="CJ64" s="2" t="str">
        <f>IFERROR(VLOOKUP(RIGHT(CI64,LEN(CI64)-2),'cards-dc.json'!$C:$E,3,FALSE),"")</f>
        <v>C2</v>
      </c>
      <c r="CL64" s="36">
        <f t="shared" si="128"/>
        <v>1</v>
      </c>
      <c r="CM64" s="2" t="s">
        <v>4140</v>
      </c>
      <c r="CN64" s="2" t="str">
        <f>IFERROR(VLOOKUP(RIGHT(CM64,LEN(CM64)-2),'cards-dc.json'!$C:$E,3,FALSE),"")</f>
        <v>U3</v>
      </c>
      <c r="CP64" s="36">
        <f t="shared" si="129"/>
        <v>3</v>
      </c>
      <c r="CQ64" s="2" t="s">
        <v>4167</v>
      </c>
      <c r="CR64" s="2" t="str">
        <f>IFERROR(VLOOKUP(RIGHT(CQ64,LEN(CQ64)-2),'cards-dc.json'!$C:$E,3,FALSE),"")</f>
        <v>CB, CS1</v>
      </c>
      <c r="CT64" s="36">
        <f t="shared" si="130"/>
        <v>0</v>
      </c>
      <c r="CU64" s="2" t="s">
        <v>3951</v>
      </c>
      <c r="CV64" s="2" t="str">
        <f>IFERROR(VLOOKUP(RIGHT(CU64,LEN(CU64)-2),'cards-dc.json'!$C:$E,3,FALSE),"")</f>
        <v/>
      </c>
      <c r="CX64" s="36">
        <f t="shared" si="131"/>
        <v>0</v>
      </c>
      <c r="CY64" s="2" t="s">
        <v>3951</v>
      </c>
      <c r="CZ64" s="2" t="str">
        <f>IFERROR(VLOOKUP(RIGHT(CY64,LEN(CY64)-2),'cards-dc.json'!$C:$E,3,FALSE),"")</f>
        <v/>
      </c>
      <c r="DB64" s="36">
        <f t="shared" si="132"/>
        <v>3</v>
      </c>
      <c r="DC64" s="2" t="s">
        <v>8716</v>
      </c>
      <c r="DD64" s="2" t="str">
        <f>IFERROR(VLOOKUP(RIGHT(DC64,LEN(DC64)-2),'cards-dc.json'!$C:$E,3,FALSE),"")</f>
        <v>U</v>
      </c>
      <c r="DF64" s="36">
        <f t="shared" si="133"/>
        <v>3</v>
      </c>
      <c r="DG64" s="2" t="s">
        <v>8743</v>
      </c>
      <c r="DH64" s="2" t="str">
        <f>IFERROR(VLOOKUP(RIGHT(DG64,LEN(DG64)-2),'cards-dc.json'!$C:$E,3,FALSE),"")</f>
        <v>U</v>
      </c>
      <c r="DJ64" s="36">
        <f t="shared" si="134"/>
        <v>2</v>
      </c>
      <c r="DK64" s="2" t="s">
        <v>8688</v>
      </c>
      <c r="DL64" s="2" t="str">
        <f>IFERROR(VLOOKUP(RIGHT(DK64,LEN(DK64)-2),'cards-dc.json'!$C:$E,3,FALSE),"")</f>
        <v>CA1</v>
      </c>
      <c r="DN64" s="36">
        <f t="shared" si="135"/>
        <v>1</v>
      </c>
      <c r="DO64" s="2" t="s">
        <v>8646</v>
      </c>
      <c r="DP64" s="2" t="str">
        <f>IFERROR(VLOOKUP(RIGHT(DO64,LEN(DO64)-2),'cards-dc.json'!$C:$E,3,FALSE),"")</f>
        <v>R</v>
      </c>
      <c r="DR64" s="36">
        <f t="shared" si="136"/>
        <v>1</v>
      </c>
      <c r="DS64" s="2" t="s">
        <v>8557</v>
      </c>
      <c r="DT64" s="2" t="str">
        <f>IFERROR(VLOOKUP(RIGHT(DS64,LEN(DS64)-2),'cards-dc.json'!$C:$E,3,FALSE),"")</f>
        <v>F1</v>
      </c>
      <c r="DV64" s="36">
        <f t="shared" si="137"/>
        <v>1</v>
      </c>
      <c r="DW64" s="2" t="s">
        <v>8556</v>
      </c>
      <c r="DX64" s="2" t="str">
        <f>IFERROR(VLOOKUP(RIGHT(DW64,LEN(DW64)-2),'cards-dc.json'!$C:$E,3,FALSE),"")</f>
        <v>U</v>
      </c>
      <c r="DZ64" s="36">
        <f t="shared" si="138"/>
        <v>0</v>
      </c>
      <c r="EA64" s="2" t="s">
        <v>3848</v>
      </c>
      <c r="EB64" s="2" t="str">
        <f>IFERROR(VLOOKUP(RIGHT(EA64,LEN(EA64)-2),'cards-dc.json'!$C:$E,3,FALSE),"")</f>
        <v/>
      </c>
      <c r="ED64" s="36">
        <f t="shared" si="139"/>
        <v>0</v>
      </c>
      <c r="EE64" s="2" t="s">
        <v>3848</v>
      </c>
      <c r="EF64" s="2" t="str">
        <f>IFERROR(VLOOKUP(RIGHT(EE64,LEN(EE64)-2),'cards-dc.json'!$C:$E,3,FALSE),"")</f>
        <v/>
      </c>
      <c r="EH64" s="36">
        <f t="shared" si="119"/>
        <v>0</v>
      </c>
      <c r="EI64" s="2"/>
      <c r="EJ64" s="2" t="str">
        <f>IFERROR(VLOOKUP(RIGHT(EI64,LEN(EI64)-2),'cards-dc.json'!$C:$E,3,FALSE),"")</f>
        <v/>
      </c>
    </row>
    <row r="65" spans="2:140" x14ac:dyDescent="0.25">
      <c r="B65" s="36">
        <f t="shared" si="105"/>
        <v>2</v>
      </c>
      <c r="C65" s="2" t="s">
        <v>8864</v>
      </c>
      <c r="D65" s="2" t="str">
        <f>IFERROR(VLOOKUP(RIGHT(C65,LEN(C65)-2),'cards-dc.json'!$C:$E,3,FALSE),"")</f>
        <v>C2</v>
      </c>
      <c r="F65" s="36">
        <f t="shared" si="106"/>
        <v>3</v>
      </c>
      <c r="G65" s="2" t="s">
        <v>9064</v>
      </c>
      <c r="H65" s="2" t="str">
        <f>IFERROR(VLOOKUP(RIGHT(G65,LEN(G65)-2),'cards-dc.json'!$C:$E,3,FALSE),"")</f>
        <v>R</v>
      </c>
      <c r="J65" s="36">
        <f t="shared" si="107"/>
        <v>3</v>
      </c>
      <c r="K65" s="2" t="s">
        <v>8954</v>
      </c>
      <c r="L65" s="2" t="str">
        <f>IFERROR(VLOOKUP(RIGHT(K65,LEN(K65)-2),'cards-dc.json'!$C:$E,3,FALSE),"")</f>
        <v>U</v>
      </c>
      <c r="N65" s="36">
        <f t="shared" si="108"/>
        <v>1</v>
      </c>
      <c r="O65" s="2" t="s">
        <v>8978</v>
      </c>
      <c r="P65" s="2" t="str">
        <f>IFERROR(VLOOKUP(RIGHT(O65,LEN(O65)-2),'cards-dc.json'!$C:$E,3,FALSE),"")</f>
        <v>CB2</v>
      </c>
      <c r="R65" s="36">
        <f t="shared" si="109"/>
        <v>2</v>
      </c>
      <c r="S65" s="2" t="s">
        <v>8990</v>
      </c>
      <c r="T65" s="2" t="str">
        <f>IFERROR(VLOOKUP(RIGHT(S65,LEN(S65)-2),'cards-dc.json'!$C:$E,3,FALSE),"")</f>
        <v>CB2</v>
      </c>
      <c r="V65" s="36">
        <f t="shared" si="120"/>
        <v>2</v>
      </c>
      <c r="W65" s="2" t="s">
        <v>4173</v>
      </c>
      <c r="X65" s="2" t="str">
        <f>IFERROR(VLOOKUP(RIGHT(W65,LEN(W65)-2),'cards-dc.json'!$C:$E,3,FALSE),"")</f>
        <v>CB, CS1</v>
      </c>
      <c r="Z65" s="36">
        <f t="shared" si="121"/>
        <v>2</v>
      </c>
      <c r="AA65" s="2" t="s">
        <v>4173</v>
      </c>
      <c r="AB65" s="2" t="str">
        <f>IFERROR(VLOOKUP(RIGHT(AA65,LEN(AA65)-2),'cards-dc.json'!$C:$E,3,FALSE),"")</f>
        <v>CB, CS1</v>
      </c>
      <c r="AD65" s="36">
        <f t="shared" si="110"/>
        <v>1</v>
      </c>
      <c r="AE65" s="2" t="s">
        <v>4112</v>
      </c>
      <c r="AF65" s="2" t="str">
        <f>IFERROR(VLOOKUP(RIGHT(AE65,LEN(AE65)-2),'cards-dc.json'!$C:$E,3,FALSE),"")</f>
        <v>CB</v>
      </c>
      <c r="AH65" s="36">
        <f t="shared" si="111"/>
        <v>2</v>
      </c>
      <c r="AI65" s="2" t="s">
        <v>4175</v>
      </c>
      <c r="AJ65" s="2" t="str">
        <f>IFERROR(VLOOKUP(RIGHT(AI65,LEN(AI65)-2),'cards-dc.json'!$C:$E,3,FALSE),"")</f>
        <v>CB</v>
      </c>
      <c r="AL65" s="36">
        <f t="shared" si="112"/>
        <v>2</v>
      </c>
      <c r="AM65" s="2" t="s">
        <v>8839</v>
      </c>
      <c r="AN65" s="2" t="str">
        <f>IFERROR(VLOOKUP(RIGHT(AM65,LEN(AM65)-2),'cards-dc.json'!$C:$E,3,FALSE),"")</f>
        <v>U</v>
      </c>
      <c r="AP65" s="36">
        <f t="shared" si="113"/>
        <v>2</v>
      </c>
      <c r="AQ65" s="2" t="s">
        <v>8839</v>
      </c>
      <c r="AR65" s="2" t="str">
        <f>IFERROR(VLOOKUP(RIGHT(AQ65,LEN(AQ65)-2),'cards-dc.json'!$C:$E,3,FALSE),"")</f>
        <v>U</v>
      </c>
      <c r="AT65" s="36">
        <f t="shared" si="114"/>
        <v>0</v>
      </c>
      <c r="AU65" s="2" t="s">
        <v>3951</v>
      </c>
      <c r="AV65" s="2" t="str">
        <f>IFERROR(VLOOKUP(RIGHT(AU65,LEN(AU65)-2),'cards-dc.json'!$C:$E,3,FALSE),"")</f>
        <v/>
      </c>
      <c r="AX65" s="36">
        <f t="shared" si="115"/>
        <v>0</v>
      </c>
      <c r="AY65" s="2" t="s">
        <v>3951</v>
      </c>
      <c r="AZ65" s="2" t="str">
        <f>IFERROR(VLOOKUP(RIGHT(AY65,LEN(AY65)-2),'cards-dc.json'!$C:$E,3,FALSE),"")</f>
        <v/>
      </c>
      <c r="BB65" s="36">
        <f t="shared" si="116"/>
        <v>3</v>
      </c>
      <c r="BC65" s="2" t="s">
        <v>4107</v>
      </c>
      <c r="BD65" s="2" t="str">
        <f>IFERROR(VLOOKUP(RIGHT(BC65,LEN(BC65)-2),'cards-dc.json'!$C:$E,3,FALSE),"")</f>
        <v>C3</v>
      </c>
      <c r="BF65" s="36">
        <f t="shared" si="117"/>
        <v>2</v>
      </c>
      <c r="BG65" s="2" t="s">
        <v>8649</v>
      </c>
      <c r="BH65" s="2" t="str">
        <f>IFERROR(VLOOKUP(RIGHT(BG65,LEN(BG65)-2),'cards-dc.json'!$C:$E,3,FALSE),"")</f>
        <v>C3</v>
      </c>
      <c r="BJ65" s="36">
        <f t="shared" si="118"/>
        <v>1</v>
      </c>
      <c r="BK65" s="2" t="s">
        <v>4011</v>
      </c>
      <c r="BL65" s="2" t="str">
        <f>IFERROR(VLOOKUP(RIGHT(BK65,LEN(BK65)-2),'cards-dc.json'!$C:$E,3,FALSE),"")</f>
        <v>CB</v>
      </c>
      <c r="BN65" s="36">
        <f t="shared" si="122"/>
        <v>1</v>
      </c>
      <c r="BO65" s="2" t="s">
        <v>4011</v>
      </c>
      <c r="BP65" s="2" t="str">
        <f>IFERROR(VLOOKUP(RIGHT(BO65,LEN(BO65)-2),'cards-dc.json'!$C:$E,3,FALSE),"")</f>
        <v>CB</v>
      </c>
      <c r="BR65" s="36">
        <f t="shared" si="123"/>
        <v>2</v>
      </c>
      <c r="BS65" s="2" t="s">
        <v>8882</v>
      </c>
      <c r="BT65" s="2" t="str">
        <f>IFERROR(VLOOKUP(RIGHT(BS65,LEN(BS65)-2),'cards-dc.json'!$C:$E,3,FALSE),"")</f>
        <v>CB, CS1</v>
      </c>
      <c r="BV65" s="36">
        <f t="shared" si="124"/>
        <v>2</v>
      </c>
      <c r="BW65" s="2" t="s">
        <v>8882</v>
      </c>
      <c r="BX65" s="2" t="str">
        <f>IFERROR(VLOOKUP(RIGHT(BW65,LEN(BW65)-2),'cards-dc.json'!$C:$E,3,FALSE),"")</f>
        <v>CB, CS1</v>
      </c>
      <c r="BZ65" s="36">
        <f t="shared" si="125"/>
        <v>1</v>
      </c>
      <c r="CA65" s="2" t="s">
        <v>3905</v>
      </c>
      <c r="CB65" s="2" t="str">
        <f>IFERROR(VLOOKUP(RIGHT(CA65,LEN(CA65)-2),'cards-dc.json'!$C:$E,3,FALSE),"")</f>
        <v>C2</v>
      </c>
      <c r="CD65" s="36">
        <f t="shared" si="126"/>
        <v>2</v>
      </c>
      <c r="CE65" s="2" t="s">
        <v>8687</v>
      </c>
      <c r="CF65" s="2" t="str">
        <f>IFERROR(VLOOKUP(RIGHT(CE65,LEN(CE65)-2),'cards-dc.json'!$C:$E,3,FALSE),"")</f>
        <v>C2</v>
      </c>
      <c r="CH65" s="36">
        <f t="shared" si="127"/>
        <v>2</v>
      </c>
      <c r="CI65" s="2" t="s">
        <v>8687</v>
      </c>
      <c r="CJ65" s="2" t="str">
        <f>IFERROR(VLOOKUP(RIGHT(CI65,LEN(CI65)-2),'cards-dc.json'!$C:$E,3,FALSE),"")</f>
        <v>C2</v>
      </c>
      <c r="CL65" s="36">
        <f t="shared" si="128"/>
        <v>3</v>
      </c>
      <c r="CM65" s="2" t="s">
        <v>4109</v>
      </c>
      <c r="CN65" s="2" t="str">
        <f>IFERROR(VLOOKUP(RIGHT(CM65,LEN(CM65)-2),'cards-dc.json'!$C:$E,3,FALSE),"")</f>
        <v>CB</v>
      </c>
      <c r="CP65" s="36">
        <f t="shared" si="129"/>
        <v>3</v>
      </c>
      <c r="CQ65" s="2" t="s">
        <v>4108</v>
      </c>
      <c r="CR65" s="2" t="str">
        <f>IFERROR(VLOOKUP(RIGHT(CQ65,LEN(CQ65)-2),'cards-dc.json'!$C:$E,3,FALSE),"")</f>
        <v>CB, CS1</v>
      </c>
      <c r="CT65" s="36">
        <f t="shared" si="130"/>
        <v>3</v>
      </c>
      <c r="CU65" s="2" t="s">
        <v>4107</v>
      </c>
      <c r="CV65" s="2" t="str">
        <f>IFERROR(VLOOKUP(RIGHT(CU65,LEN(CU65)-2),'cards-dc.json'!$C:$E,3,FALSE),"")</f>
        <v>C3</v>
      </c>
      <c r="CX65" s="36">
        <f t="shared" si="131"/>
        <v>3</v>
      </c>
      <c r="CY65" s="2" t="s">
        <v>4107</v>
      </c>
      <c r="CZ65" s="2" t="str">
        <f>IFERROR(VLOOKUP(RIGHT(CY65,LEN(CY65)-2),'cards-dc.json'!$C:$E,3,FALSE),"")</f>
        <v>C3</v>
      </c>
      <c r="DB65" s="36">
        <f t="shared" si="132"/>
        <v>2</v>
      </c>
      <c r="DC65" s="2" t="s">
        <v>8717</v>
      </c>
      <c r="DD65" s="2" t="str">
        <f>IFERROR(VLOOKUP(RIGHT(DC65,LEN(DC65)-2),'cards-dc.json'!$C:$E,3,FALSE),"")</f>
        <v>R</v>
      </c>
      <c r="DF65" s="36">
        <f t="shared" si="133"/>
        <v>3</v>
      </c>
      <c r="DG65" s="2" t="s">
        <v>4107</v>
      </c>
      <c r="DH65" s="2" t="str">
        <f>IFERROR(VLOOKUP(RIGHT(DG65,LEN(DG65)-2),'cards-dc.json'!$C:$E,3,FALSE),"")</f>
        <v>C3</v>
      </c>
      <c r="DJ65" s="36">
        <f t="shared" si="134"/>
        <v>1</v>
      </c>
      <c r="DK65" s="2" t="s">
        <v>8689</v>
      </c>
      <c r="DL65" s="2" t="str">
        <f>IFERROR(VLOOKUP(RIGHT(DK65,LEN(DK65)-2),'cards-dc.json'!$C:$E,3,FALSE),"")</f>
        <v>CA1</v>
      </c>
      <c r="DN65" s="36">
        <f t="shared" si="135"/>
        <v>1</v>
      </c>
      <c r="DO65" s="2" t="s">
        <v>8647</v>
      </c>
      <c r="DP65" s="2" t="str">
        <f>IFERROR(VLOOKUP(RIGHT(DO65,LEN(DO65)-2),'cards-dc.json'!$C:$E,3,FALSE),"")</f>
        <v>U</v>
      </c>
      <c r="DR65" s="36">
        <f t="shared" si="136"/>
        <v>1</v>
      </c>
      <c r="DS65" s="2" t="s">
        <v>8602</v>
      </c>
      <c r="DT65" s="2" t="str">
        <f>IFERROR(VLOOKUP(RIGHT(DS65,LEN(DS65)-2),'cards-dc.json'!$C:$E,3,FALSE),"")</f>
        <v>U</v>
      </c>
      <c r="DV65" s="36">
        <f t="shared" si="137"/>
        <v>1</v>
      </c>
      <c r="DW65" s="2" t="s">
        <v>8557</v>
      </c>
      <c r="DX65" s="2" t="str">
        <f>IFERROR(VLOOKUP(RIGHT(DW65,LEN(DW65)-2),'cards-dc.json'!$C:$E,3,FALSE),"")</f>
        <v>F1</v>
      </c>
      <c r="DZ65" s="36">
        <f t="shared" si="138"/>
        <v>0</v>
      </c>
      <c r="EA65" s="2" t="s">
        <v>3848</v>
      </c>
      <c r="EB65" s="2" t="str">
        <f>IFERROR(VLOOKUP(RIGHT(EA65,LEN(EA65)-2),'cards-dc.json'!$C:$E,3,FALSE),"")</f>
        <v/>
      </c>
      <c r="ED65" s="36">
        <f t="shared" si="139"/>
        <v>0</v>
      </c>
      <c r="EE65" s="2" t="s">
        <v>3848</v>
      </c>
      <c r="EF65" s="2" t="str">
        <f>IFERROR(VLOOKUP(RIGHT(EE65,LEN(EE65)-2),'cards-dc.json'!$C:$E,3,FALSE),"")</f>
        <v/>
      </c>
      <c r="EH65" s="36">
        <f t="shared" si="119"/>
        <v>0</v>
      </c>
      <c r="EI65" s="2"/>
      <c r="EJ65" s="2" t="str">
        <f>IFERROR(VLOOKUP(RIGHT(EI65,LEN(EI65)-2),'cards-dc.json'!$C:$E,3,FALSE),"")</f>
        <v/>
      </c>
    </row>
    <row r="66" spans="2:140" x14ac:dyDescent="0.25">
      <c r="B66" s="36">
        <f t="shared" si="105"/>
        <v>2</v>
      </c>
      <c r="C66" s="2" t="s">
        <v>3906</v>
      </c>
      <c r="D66" s="2" t="str">
        <f>IFERROR(VLOOKUP(RIGHT(C66,LEN(C66)-2),'cards-dc.json'!$C:$E,3,FALSE),"")</f>
        <v>CA1</v>
      </c>
      <c r="F66" s="36">
        <f t="shared" si="106"/>
        <v>2</v>
      </c>
      <c r="G66" s="2" t="s">
        <v>9065</v>
      </c>
      <c r="H66" s="2" t="str">
        <f>IFERROR(VLOOKUP(RIGHT(G66,LEN(G66)-2),'cards-dc.json'!$C:$E,3,FALSE),"")</f>
        <v>CA1</v>
      </c>
      <c r="J66" s="36">
        <f t="shared" si="107"/>
        <v>3</v>
      </c>
      <c r="K66" s="2" t="s">
        <v>4108</v>
      </c>
      <c r="L66" s="2" t="str">
        <f>IFERROR(VLOOKUP(RIGHT(K66,LEN(K66)-2),'cards-dc.json'!$C:$E,3,FALSE),"")</f>
        <v>CB, CS1</v>
      </c>
      <c r="N66" s="36">
        <f t="shared" si="108"/>
        <v>3</v>
      </c>
      <c r="O66" s="2" t="s">
        <v>8685</v>
      </c>
      <c r="P66" s="2" t="str">
        <f>IFERROR(VLOOKUP(RIGHT(O66,LEN(O66)-2),'cards-dc.json'!$C:$E,3,FALSE),"")</f>
        <v>C2</v>
      </c>
      <c r="R66" s="36">
        <f t="shared" si="109"/>
        <v>2</v>
      </c>
      <c r="S66" s="2" t="s">
        <v>8560</v>
      </c>
      <c r="T66" s="2" t="str">
        <f>IFERROR(VLOOKUP(RIGHT(S66,LEN(S66)-2),'cards-dc.json'!$C:$E,3,FALSE),"")</f>
        <v>C2</v>
      </c>
      <c r="V66" s="36">
        <f t="shared" si="120"/>
        <v>2</v>
      </c>
      <c r="W66" s="2" t="s">
        <v>4174</v>
      </c>
      <c r="X66" s="2" t="str">
        <f>IFERROR(VLOOKUP(RIGHT(W66,LEN(W66)-2),'cards-dc.json'!$C:$E,3,FALSE),"")</f>
        <v>R</v>
      </c>
      <c r="Z66" s="36">
        <f t="shared" si="121"/>
        <v>2</v>
      </c>
      <c r="AA66" s="2" t="s">
        <v>4174</v>
      </c>
      <c r="AB66" s="2" t="str">
        <f>IFERROR(VLOOKUP(RIGHT(AA66,LEN(AA66)-2),'cards-dc.json'!$C:$E,3,FALSE),"")</f>
        <v>R</v>
      </c>
      <c r="AD66" s="36">
        <f t="shared" si="110"/>
        <v>3</v>
      </c>
      <c r="AE66" s="2" t="s">
        <v>8718</v>
      </c>
      <c r="AF66" s="2" t="str">
        <f>IFERROR(VLOOKUP(RIGHT(AE66,LEN(AE66)-2),'cards-dc.json'!$C:$E,3,FALSE),"")</f>
        <v>R</v>
      </c>
      <c r="AH66" s="36">
        <f t="shared" si="111"/>
        <v>3</v>
      </c>
      <c r="AI66" s="2" t="s">
        <v>8718</v>
      </c>
      <c r="AJ66" s="2" t="str">
        <f>IFERROR(VLOOKUP(RIGHT(AI66,LEN(AI66)-2),'cards-dc.json'!$C:$E,3,FALSE),"")</f>
        <v>R</v>
      </c>
      <c r="AL66" s="36">
        <f t="shared" si="112"/>
        <v>2</v>
      </c>
      <c r="AM66" s="2" t="s">
        <v>8838</v>
      </c>
      <c r="AN66" s="2" t="str">
        <f>IFERROR(VLOOKUP(RIGHT(AM66,LEN(AM66)-2),'cards-dc.json'!$C:$E,3,FALSE),"")</f>
        <v>R</v>
      </c>
      <c r="AP66" s="36">
        <f t="shared" si="113"/>
        <v>2</v>
      </c>
      <c r="AQ66" s="2" t="s">
        <v>8838</v>
      </c>
      <c r="AR66" s="2" t="str">
        <f>IFERROR(VLOOKUP(RIGHT(AQ66,LEN(AQ66)-2),'cards-dc.json'!$C:$E,3,FALSE),"")</f>
        <v>R</v>
      </c>
      <c r="AT66" s="36">
        <f t="shared" si="114"/>
        <v>0</v>
      </c>
      <c r="AU66" s="2" t="s">
        <v>3951</v>
      </c>
      <c r="AV66" s="2" t="str">
        <f>IFERROR(VLOOKUP(RIGHT(AU66,LEN(AU66)-2),'cards-dc.json'!$C:$E,3,FALSE),"")</f>
        <v/>
      </c>
      <c r="AX66" s="36">
        <f t="shared" si="115"/>
        <v>0</v>
      </c>
      <c r="AY66" s="2" t="s">
        <v>3951</v>
      </c>
      <c r="AZ66" s="2" t="str">
        <f>IFERROR(VLOOKUP(RIGHT(AY66,LEN(AY66)-2),'cards-dc.json'!$C:$E,3,FALSE),"")</f>
        <v/>
      </c>
      <c r="BB66" s="36">
        <f t="shared" si="116"/>
        <v>0</v>
      </c>
      <c r="BC66" s="2" t="s">
        <v>3951</v>
      </c>
      <c r="BD66" s="2" t="str">
        <f>IFERROR(VLOOKUP(RIGHT(BC66,LEN(BC66)-2),'cards-dc.json'!$C:$E,3,FALSE),"")</f>
        <v/>
      </c>
      <c r="BF66" s="36">
        <f t="shared" si="117"/>
        <v>0</v>
      </c>
      <c r="BG66" s="2" t="s">
        <v>3951</v>
      </c>
      <c r="BH66" s="2" t="str">
        <f>IFERROR(VLOOKUP(RIGHT(BG66,LEN(BG66)-2),'cards-dc.json'!$C:$E,3,FALSE),"")</f>
        <v/>
      </c>
      <c r="BJ66" s="36">
        <f t="shared" si="118"/>
        <v>1</v>
      </c>
      <c r="BK66" s="2" t="s">
        <v>4012</v>
      </c>
      <c r="BL66" s="2" t="str">
        <f>IFERROR(VLOOKUP(RIGHT(BK66,LEN(BK66)-2),'cards-dc.json'!$C:$E,3,FALSE),"")</f>
        <v>R</v>
      </c>
      <c r="BN66" s="36">
        <f t="shared" si="122"/>
        <v>1</v>
      </c>
      <c r="BO66" s="2" t="s">
        <v>4012</v>
      </c>
      <c r="BP66" s="2" t="str">
        <f>IFERROR(VLOOKUP(RIGHT(BO66,LEN(BO66)-2),'cards-dc.json'!$C:$E,3,FALSE),"")</f>
        <v>R</v>
      </c>
      <c r="BR66" s="36">
        <f t="shared" si="123"/>
        <v>1</v>
      </c>
      <c r="BS66" s="2" t="s">
        <v>4200</v>
      </c>
      <c r="BT66" s="2" t="str">
        <f>IFERROR(VLOOKUP(RIGHT(BS66,LEN(BS66)-2),'cards-dc.json'!$C:$E,3,FALSE),"")</f>
        <v>U</v>
      </c>
      <c r="BV66" s="36">
        <f t="shared" si="124"/>
        <v>0</v>
      </c>
      <c r="BW66" s="2" t="s">
        <v>3951</v>
      </c>
      <c r="BX66" s="2" t="str">
        <f>IFERROR(VLOOKUP(RIGHT(BW66,LEN(BW66)-2),'cards-dc.json'!$C:$E,3,FALSE),"")</f>
        <v/>
      </c>
      <c r="BZ66" s="36">
        <f t="shared" si="125"/>
        <v>2</v>
      </c>
      <c r="CA66" s="2" t="s">
        <v>3906</v>
      </c>
      <c r="CB66" s="2" t="str">
        <f>IFERROR(VLOOKUP(RIGHT(CA66,LEN(CA66)-2),'cards-dc.json'!$C:$E,3,FALSE),"")</f>
        <v>CA1</v>
      </c>
      <c r="CD66" s="36">
        <f t="shared" si="126"/>
        <v>1</v>
      </c>
      <c r="CE66" s="2" t="s">
        <v>4052</v>
      </c>
      <c r="CF66" s="2" t="str">
        <f>IFERROR(VLOOKUP(RIGHT(CE66,LEN(CE66)-2),'cards-dc.json'!$C:$E,3,FALSE),"")</f>
        <v>C1</v>
      </c>
      <c r="CH66" s="36">
        <f t="shared" si="127"/>
        <v>1</v>
      </c>
      <c r="CI66" s="2" t="s">
        <v>4052</v>
      </c>
      <c r="CJ66" s="2" t="str">
        <f>IFERROR(VLOOKUP(RIGHT(CI66,LEN(CI66)-2),'cards-dc.json'!$C:$E,3,FALSE),"")</f>
        <v>C1</v>
      </c>
      <c r="CL66" s="36">
        <f t="shared" si="128"/>
        <v>3</v>
      </c>
      <c r="CM66" s="2" t="s">
        <v>8537</v>
      </c>
      <c r="CN66" s="2" t="str">
        <f>IFERROR(VLOOKUP(RIGHT(CM66,LEN(CM66)-2),'cards-dc.json'!$C:$E,3,FALSE),"")</f>
        <v>CB</v>
      </c>
      <c r="CP66" s="36">
        <f t="shared" si="129"/>
        <v>1</v>
      </c>
      <c r="CQ66" s="2" t="s">
        <v>4112</v>
      </c>
      <c r="CR66" s="2" t="str">
        <f>IFERROR(VLOOKUP(RIGHT(CQ66,LEN(CQ66)-2),'cards-dc.json'!$C:$E,3,FALSE),"")</f>
        <v>CB</v>
      </c>
      <c r="CT66" s="36">
        <f t="shared" si="130"/>
        <v>2</v>
      </c>
      <c r="CU66" s="2" t="s">
        <v>4174</v>
      </c>
      <c r="CV66" s="2" t="str">
        <f>IFERROR(VLOOKUP(RIGHT(CU66,LEN(CU66)-2),'cards-dc.json'!$C:$E,3,FALSE),"")</f>
        <v>R</v>
      </c>
      <c r="CX66" s="36">
        <f t="shared" si="131"/>
        <v>2</v>
      </c>
      <c r="CY66" s="2" t="s">
        <v>4174</v>
      </c>
      <c r="CZ66" s="2" t="str">
        <f>IFERROR(VLOOKUP(RIGHT(CY66,LEN(CY66)-2),'cards-dc.json'!$C:$E,3,FALSE),"")</f>
        <v>R</v>
      </c>
      <c r="DB66" s="36">
        <f t="shared" si="132"/>
        <v>3</v>
      </c>
      <c r="DC66" s="2" t="s">
        <v>8718</v>
      </c>
      <c r="DD66" s="2" t="str">
        <f>IFERROR(VLOOKUP(RIGHT(DC66,LEN(DC66)-2),'cards-dc.json'!$C:$E,3,FALSE),"")</f>
        <v>R</v>
      </c>
      <c r="DF66" s="36">
        <f t="shared" si="133"/>
        <v>1</v>
      </c>
      <c r="DG66" s="2" t="s">
        <v>4047</v>
      </c>
      <c r="DH66" s="2" t="str">
        <f>IFERROR(VLOOKUP(RIGHT(DG66,LEN(DG66)-2),'cards-dc.json'!$C:$E,3,FALSE),"")</f>
        <v>CA2</v>
      </c>
      <c r="DJ66" s="36">
        <f t="shared" si="134"/>
        <v>0</v>
      </c>
      <c r="DK66" s="2" t="s">
        <v>3951</v>
      </c>
      <c r="DL66" s="2" t="str">
        <f>IFERROR(VLOOKUP(RIGHT(DK66,LEN(DK66)-2),'cards-dc.json'!$C:$E,3,FALSE),"")</f>
        <v/>
      </c>
      <c r="DN66" s="36">
        <f t="shared" si="135"/>
        <v>0</v>
      </c>
      <c r="DO66" s="2" t="s">
        <v>3951</v>
      </c>
      <c r="DP66" s="2" t="str">
        <f>IFERROR(VLOOKUP(RIGHT(DO66,LEN(DO66)-2),'cards-dc.json'!$C:$E,3,FALSE),"")</f>
        <v/>
      </c>
      <c r="DR66" s="36">
        <f t="shared" si="136"/>
        <v>0</v>
      </c>
      <c r="DS66" s="2"/>
      <c r="DT66" s="2" t="str">
        <f>IFERROR(VLOOKUP(RIGHT(DS66,LEN(DS66)-2),'cards-dc.json'!$C:$E,3,FALSE),"")</f>
        <v/>
      </c>
      <c r="DV66" s="36">
        <f t="shared" si="137"/>
        <v>0</v>
      </c>
      <c r="DW66" s="2"/>
      <c r="DX66" s="2" t="str">
        <f>IFERROR(VLOOKUP(RIGHT(DW66,LEN(DW66)-2),'cards-dc.json'!$C:$E,3,FALSE),"")</f>
        <v/>
      </c>
      <c r="DZ66" s="36">
        <f t="shared" si="138"/>
        <v>0</v>
      </c>
      <c r="EA66" s="2" t="s">
        <v>3848</v>
      </c>
      <c r="EB66" s="2" t="str">
        <f>IFERROR(VLOOKUP(RIGHT(EA66,LEN(EA66)-2),'cards-dc.json'!$C:$E,3,FALSE),"")</f>
        <v/>
      </c>
      <c r="ED66" s="36">
        <f t="shared" si="139"/>
        <v>0</v>
      </c>
      <c r="EE66" s="2" t="s">
        <v>3848</v>
      </c>
      <c r="EF66" s="2" t="str">
        <f>IFERROR(VLOOKUP(RIGHT(EE66,LEN(EE66)-2),'cards-dc.json'!$C:$E,3,FALSE),"")</f>
        <v/>
      </c>
      <c r="EH66" s="36">
        <f t="shared" si="119"/>
        <v>0</v>
      </c>
      <c r="EI66" s="2"/>
      <c r="EJ66" s="2" t="str">
        <f>IFERROR(VLOOKUP(RIGHT(EI66,LEN(EI66)-2),'cards-dc.json'!$C:$E,3,FALSE),"")</f>
        <v/>
      </c>
    </row>
    <row r="67" spans="2:140" x14ac:dyDescent="0.25">
      <c r="B67" s="36">
        <f t="shared" si="105"/>
        <v>1</v>
      </c>
      <c r="C67" s="2" t="s">
        <v>9416</v>
      </c>
      <c r="D67" s="2" t="str">
        <f>IFERROR(VLOOKUP(RIGHT(C67,LEN(C67)-2),'cards-dc.json'!$C:$E,3,FALSE),"")</f>
        <v>CA2</v>
      </c>
      <c r="F67" s="36">
        <f t="shared" si="106"/>
        <v>3</v>
      </c>
      <c r="G67" s="2" t="s">
        <v>9066</v>
      </c>
      <c r="H67" s="2" t="str">
        <f>IFERROR(VLOOKUP(RIGHT(G67,LEN(G67)-2),'cards-dc.json'!$C:$E,3,FALSE),"")</f>
        <v>CA1</v>
      </c>
      <c r="J67" s="36">
        <f t="shared" si="107"/>
        <v>3</v>
      </c>
      <c r="K67" s="2" t="s">
        <v>8955</v>
      </c>
      <c r="L67" s="2" t="str">
        <f>IFERROR(VLOOKUP(RIGHT(K67,LEN(K67)-2),'cards-dc.json'!$C:$E,3,FALSE),"")</f>
        <v>R</v>
      </c>
      <c r="N67" s="36">
        <f t="shared" si="108"/>
        <v>2</v>
      </c>
      <c r="O67" s="2" t="s">
        <v>8686</v>
      </c>
      <c r="P67" s="2" t="str">
        <f>IFERROR(VLOOKUP(RIGHT(O67,LEN(O67)-2),'cards-dc.json'!$C:$E,3,FALSE),"")</f>
        <v>U3</v>
      </c>
      <c r="R67" s="36">
        <f t="shared" si="109"/>
        <v>1</v>
      </c>
      <c r="S67" s="2" t="s">
        <v>8926</v>
      </c>
      <c r="T67" s="2" t="str">
        <f>IFERROR(VLOOKUP(RIGHT(S67,LEN(S67)-2),'cards-dc.json'!$C:$E,3,FALSE),"")</f>
        <v>U3</v>
      </c>
      <c r="V67" s="36">
        <f t="shared" si="120"/>
        <v>2</v>
      </c>
      <c r="W67" s="2" t="s">
        <v>4175</v>
      </c>
      <c r="X67" s="2" t="str">
        <f>IFERROR(VLOOKUP(RIGHT(W67,LEN(W67)-2),'cards-dc.json'!$C:$E,3,FALSE),"")</f>
        <v>CB</v>
      </c>
      <c r="Z67" s="36">
        <f t="shared" si="121"/>
        <v>2</v>
      </c>
      <c r="AA67" s="2" t="s">
        <v>4175</v>
      </c>
      <c r="AB67" s="2" t="str">
        <f>IFERROR(VLOOKUP(RIGHT(AA67,LEN(AA67)-2),'cards-dc.json'!$C:$E,3,FALSE),"")</f>
        <v>CB</v>
      </c>
      <c r="AD67" s="36">
        <f t="shared" si="110"/>
        <v>3</v>
      </c>
      <c r="AE67" s="2" t="s">
        <v>8939</v>
      </c>
      <c r="AF67" s="2" t="str">
        <f>IFERROR(VLOOKUP(RIGHT(AE67,LEN(AE67)-2),'cards-dc.json'!$C:$E,3,FALSE),"")</f>
        <v>CB, CS1</v>
      </c>
      <c r="AH67" s="36">
        <f t="shared" si="111"/>
        <v>3</v>
      </c>
      <c r="AI67" s="2" t="s">
        <v>8939</v>
      </c>
      <c r="AJ67" s="2" t="str">
        <f>IFERROR(VLOOKUP(RIGHT(AI67,LEN(AI67)-2),'cards-dc.json'!$C:$E,3,FALSE),"")</f>
        <v>CB, CS1</v>
      </c>
      <c r="AL67" s="36">
        <f t="shared" si="112"/>
        <v>2</v>
      </c>
      <c r="AM67" s="2" t="s">
        <v>8684</v>
      </c>
      <c r="AN67" s="2" t="str">
        <f>IFERROR(VLOOKUP(RIGHT(AM67,LEN(AM67)-2),'cards-dc.json'!$C:$E,3,FALSE),"")</f>
        <v>R</v>
      </c>
      <c r="AP67" s="36">
        <f t="shared" si="113"/>
        <v>2</v>
      </c>
      <c r="AQ67" s="2" t="s">
        <v>8684</v>
      </c>
      <c r="AR67" s="2" t="str">
        <f>IFERROR(VLOOKUP(RIGHT(AQ67,LEN(AQ67)-2),'cards-dc.json'!$C:$E,3,FALSE),"")</f>
        <v>R</v>
      </c>
      <c r="AT67" s="36">
        <f t="shared" si="114"/>
        <v>0</v>
      </c>
      <c r="AU67" s="2" t="s">
        <v>3951</v>
      </c>
      <c r="AV67" s="2" t="str">
        <f>IFERROR(VLOOKUP(RIGHT(AU67,LEN(AU67)-2),'cards-dc.json'!$C:$E,3,FALSE),"")</f>
        <v/>
      </c>
      <c r="AX67" s="36">
        <f t="shared" si="115"/>
        <v>0</v>
      </c>
      <c r="AY67" s="2" t="s">
        <v>3951</v>
      </c>
      <c r="AZ67" s="2" t="str">
        <f>IFERROR(VLOOKUP(RIGHT(AY67,LEN(AY67)-2),'cards-dc.json'!$C:$E,3,FALSE),"")</f>
        <v/>
      </c>
      <c r="BB67" s="36">
        <f t="shared" si="116"/>
        <v>0</v>
      </c>
      <c r="BC67" s="2" t="s">
        <v>3951</v>
      </c>
      <c r="BD67" s="2" t="str">
        <f>IFERROR(VLOOKUP(RIGHT(BC67,LEN(BC67)-2),'cards-dc.json'!$C:$E,3,FALSE),"")</f>
        <v/>
      </c>
      <c r="BF67" s="36">
        <f t="shared" si="117"/>
        <v>0</v>
      </c>
      <c r="BG67" s="2" t="s">
        <v>3951</v>
      </c>
      <c r="BH67" s="2" t="str">
        <f>IFERROR(VLOOKUP(RIGHT(BG67,LEN(BG67)-2),'cards-dc.json'!$C:$E,3,FALSE),"")</f>
        <v/>
      </c>
      <c r="BJ67" s="36">
        <f t="shared" si="118"/>
        <v>1</v>
      </c>
      <c r="BK67" s="2" t="s">
        <v>4012</v>
      </c>
      <c r="BL67" s="2" t="str">
        <f>IFERROR(VLOOKUP(RIGHT(BK67,LEN(BK67)-2),'cards-dc.json'!$C:$E,3,FALSE),"")</f>
        <v>R</v>
      </c>
      <c r="BN67" s="36">
        <f t="shared" si="122"/>
        <v>1</v>
      </c>
      <c r="BO67" s="2" t="s">
        <v>4012</v>
      </c>
      <c r="BP67" s="2" t="str">
        <f>IFERROR(VLOOKUP(RIGHT(BO67,LEN(BO67)-2),'cards-dc.json'!$C:$E,3,FALSE),"")</f>
        <v>R</v>
      </c>
      <c r="BR67" s="36">
        <f t="shared" si="123"/>
        <v>1</v>
      </c>
      <c r="BS67" s="2" t="s">
        <v>8726</v>
      </c>
      <c r="BT67" s="2" t="str">
        <f>IFERROR(VLOOKUP(RIGHT(BS67,LEN(BS67)-2),'cards-dc.json'!$C:$E,3,FALSE),"")</f>
        <v>C</v>
      </c>
      <c r="BV67" s="36">
        <f t="shared" si="124"/>
        <v>0</v>
      </c>
      <c r="BW67" s="2" t="s">
        <v>3951</v>
      </c>
      <c r="BX67" s="2" t="str">
        <f>IFERROR(VLOOKUP(RIGHT(BW67,LEN(BW67)-2),'cards-dc.json'!$C:$E,3,FALSE),"")</f>
        <v/>
      </c>
      <c r="BZ67" s="36">
        <f t="shared" si="125"/>
        <v>1</v>
      </c>
      <c r="CA67" s="2" t="s">
        <v>8866</v>
      </c>
      <c r="CB67" s="2" t="str">
        <f>IFERROR(VLOOKUP(RIGHT(CA67,LEN(CA67)-2),'cards-dc.json'!$C:$E,3,FALSE),"")</f>
        <v>C2</v>
      </c>
      <c r="CD67" s="36">
        <f t="shared" si="126"/>
        <v>1</v>
      </c>
      <c r="CE67" s="2" t="s">
        <v>4013</v>
      </c>
      <c r="CF67" s="2" t="str">
        <f>IFERROR(VLOOKUP(RIGHT(CE67,LEN(CE67)-2),'cards-dc.json'!$C:$E,3,FALSE),"")</f>
        <v>R1</v>
      </c>
      <c r="CH67" s="36">
        <f t="shared" si="127"/>
        <v>1</v>
      </c>
      <c r="CI67" s="2" t="s">
        <v>4013</v>
      </c>
      <c r="CJ67" s="2" t="str">
        <f>IFERROR(VLOOKUP(RIGHT(CI67,LEN(CI67)-2),'cards-dc.json'!$C:$E,3,FALSE),"")</f>
        <v>R1</v>
      </c>
      <c r="CL67" s="36">
        <f t="shared" si="128"/>
        <v>0</v>
      </c>
      <c r="CM67" s="2" t="s">
        <v>3951</v>
      </c>
      <c r="CN67" s="2" t="str">
        <f>IFERROR(VLOOKUP(RIGHT(CM67,LEN(CM67)-2),'cards-dc.json'!$C:$E,3,FALSE),"")</f>
        <v/>
      </c>
      <c r="CP67" s="36">
        <f t="shared" si="129"/>
        <v>3</v>
      </c>
      <c r="CQ67" s="2" t="s">
        <v>8718</v>
      </c>
      <c r="CR67" s="2" t="str">
        <f>IFERROR(VLOOKUP(RIGHT(CQ67,LEN(CQ67)-2),'cards-dc.json'!$C:$E,3,FALSE),"")</f>
        <v>R</v>
      </c>
      <c r="CT67" s="36">
        <f t="shared" si="130"/>
        <v>1</v>
      </c>
      <c r="CU67" s="2" t="s">
        <v>4163</v>
      </c>
      <c r="CV67" s="2" t="str">
        <f>IFERROR(VLOOKUP(RIGHT(CU67,LEN(CU67)-2),'cards-dc.json'!$C:$E,3,FALSE),"")</f>
        <v>C</v>
      </c>
      <c r="CX67" s="36">
        <f t="shared" si="131"/>
        <v>1</v>
      </c>
      <c r="CY67" s="2" t="s">
        <v>4163</v>
      </c>
      <c r="CZ67" s="2" t="str">
        <f>IFERROR(VLOOKUP(RIGHT(CY67,LEN(CY67)-2),'cards-dc.json'!$C:$E,3,FALSE),"")</f>
        <v>C</v>
      </c>
      <c r="DB67" s="36">
        <f t="shared" si="132"/>
        <v>1</v>
      </c>
      <c r="DC67" s="2" t="s">
        <v>4112</v>
      </c>
      <c r="DD67" s="2" t="str">
        <f>IFERROR(VLOOKUP(RIGHT(DC67,LEN(DC67)-2),'cards-dc.json'!$C:$E,3,FALSE),"")</f>
        <v>CB</v>
      </c>
      <c r="DF67" s="36">
        <f t="shared" si="133"/>
        <v>2</v>
      </c>
      <c r="DG67" s="2" t="s">
        <v>4175</v>
      </c>
      <c r="DH67" s="2" t="str">
        <f>IFERROR(VLOOKUP(RIGHT(DG67,LEN(DG67)-2),'cards-dc.json'!$C:$E,3,FALSE),"")</f>
        <v>CB</v>
      </c>
      <c r="DJ67" s="36">
        <f t="shared" si="134"/>
        <v>0</v>
      </c>
      <c r="DK67" s="2" t="s">
        <v>3951</v>
      </c>
      <c r="DL67" s="2" t="str">
        <f>IFERROR(VLOOKUP(RIGHT(DK67,LEN(DK67)-2),'cards-dc.json'!$C:$E,3,FALSE),"")</f>
        <v/>
      </c>
      <c r="DN67" s="36">
        <f t="shared" si="135"/>
        <v>2</v>
      </c>
      <c r="DO67" s="2" t="s">
        <v>4175</v>
      </c>
      <c r="DP67" s="2" t="str">
        <f>IFERROR(VLOOKUP(RIGHT(DO67,LEN(DO67)-2),'cards-dc.json'!$C:$E,3,FALSE),"")</f>
        <v>CB</v>
      </c>
      <c r="DR67" s="36">
        <f t="shared" si="136"/>
        <v>0</v>
      </c>
      <c r="DS67" s="2"/>
      <c r="DT67" s="2" t="str">
        <f>IFERROR(VLOOKUP(RIGHT(DS67,LEN(DS67)-2),'cards-dc.json'!$C:$E,3,FALSE),"")</f>
        <v/>
      </c>
      <c r="DV67" s="36">
        <f t="shared" si="137"/>
        <v>0</v>
      </c>
      <c r="DW67" s="2"/>
      <c r="DX67" s="2" t="str">
        <f>IFERROR(VLOOKUP(RIGHT(DW67,LEN(DW67)-2),'cards-dc.json'!$C:$E,3,FALSE),"")</f>
        <v/>
      </c>
      <c r="DZ67" s="36">
        <f t="shared" si="138"/>
        <v>0</v>
      </c>
      <c r="EA67" s="2" t="s">
        <v>3848</v>
      </c>
      <c r="EB67" s="2" t="str">
        <f>IFERROR(VLOOKUP(RIGHT(EA67,LEN(EA67)-2),'cards-dc.json'!$C:$E,3,FALSE),"")</f>
        <v/>
      </c>
      <c r="ED67" s="36">
        <f t="shared" si="139"/>
        <v>0</v>
      </c>
      <c r="EE67" s="2" t="s">
        <v>3848</v>
      </c>
      <c r="EF67" s="2" t="str">
        <f>IFERROR(VLOOKUP(RIGHT(EE67,LEN(EE67)-2),'cards-dc.json'!$C:$E,3,FALSE),"")</f>
        <v/>
      </c>
      <c r="EH67" s="36">
        <f t="shared" si="119"/>
        <v>0</v>
      </c>
      <c r="EI67" s="2"/>
      <c r="EJ67" s="2" t="str">
        <f>IFERROR(VLOOKUP(RIGHT(EI67,LEN(EI67)-2),'cards-dc.json'!$C:$E,3,FALSE),"")</f>
        <v/>
      </c>
    </row>
    <row r="68" spans="2:140" x14ac:dyDescent="0.25">
      <c r="B68" s="36">
        <f t="shared" si="105"/>
        <v>2</v>
      </c>
      <c r="C68" s="2" t="s">
        <v>8560</v>
      </c>
      <c r="D68" s="2" t="str">
        <f>IFERROR(VLOOKUP(RIGHT(C68,LEN(C68)-2),'cards-dc.json'!$C:$E,3,FALSE),"")</f>
        <v>C2</v>
      </c>
      <c r="F68" s="36">
        <f t="shared" si="106"/>
        <v>3</v>
      </c>
      <c r="G68" s="2" t="s">
        <v>9067</v>
      </c>
      <c r="H68" s="2" t="str">
        <f>IFERROR(VLOOKUP(RIGHT(G68,LEN(G68)-2),'cards-dc.json'!$C:$E,3,FALSE),"")</f>
        <v>U2</v>
      </c>
      <c r="J68" s="36">
        <f t="shared" si="107"/>
        <v>1</v>
      </c>
      <c r="K68" s="2" t="s">
        <v>4140</v>
      </c>
      <c r="L68" s="2" t="str">
        <f>IFERROR(VLOOKUP(RIGHT(K68,LEN(K68)-2),'cards-dc.json'!$C:$E,3,FALSE),"")</f>
        <v>U3</v>
      </c>
      <c r="N68" s="36">
        <f t="shared" si="108"/>
        <v>3</v>
      </c>
      <c r="O68" s="2" t="s">
        <v>8922</v>
      </c>
      <c r="P68" s="2" t="str">
        <f>IFERROR(VLOOKUP(RIGHT(O68,LEN(O68)-2),'cards-dc.json'!$C:$E,3,FALSE),"")</f>
        <v>C2</v>
      </c>
      <c r="R68" s="36">
        <f t="shared" si="109"/>
        <v>3</v>
      </c>
      <c r="S68" s="2" t="s">
        <v>8922</v>
      </c>
      <c r="T68" s="2" t="str">
        <f>IFERROR(VLOOKUP(RIGHT(S68,LEN(S68)-2),'cards-dc.json'!$C:$E,3,FALSE),"")</f>
        <v>C2</v>
      </c>
      <c r="V68" s="36">
        <f t="shared" si="120"/>
        <v>0</v>
      </c>
      <c r="W68" s="2"/>
      <c r="X68" s="2" t="str">
        <f>IFERROR(VLOOKUP(RIGHT(W68,LEN(W68)-2),'cards-dc.json'!$C:$E,3,FALSE),"")</f>
        <v/>
      </c>
      <c r="Z68" s="36">
        <f t="shared" si="121"/>
        <v>0</v>
      </c>
      <c r="AA68" s="2"/>
      <c r="AB68" s="2" t="str">
        <f>IFERROR(VLOOKUP(RIGHT(AA68,LEN(AA68)-2),'cards-dc.json'!$C:$E,3,FALSE),"")</f>
        <v/>
      </c>
      <c r="AD68" s="36">
        <f t="shared" si="110"/>
        <v>3</v>
      </c>
      <c r="AE68" s="2" t="s">
        <v>4107</v>
      </c>
      <c r="AF68" s="2" t="str">
        <f>IFERROR(VLOOKUP(RIGHT(AE68,LEN(AE68)-2),'cards-dc.json'!$C:$E,3,FALSE),"")</f>
        <v>C3</v>
      </c>
      <c r="AH68" s="36">
        <f t="shared" si="111"/>
        <v>3</v>
      </c>
      <c r="AI68" s="2" t="s">
        <v>4107</v>
      </c>
      <c r="AJ68" s="2" t="str">
        <f>IFERROR(VLOOKUP(RIGHT(AI68,LEN(AI68)-2),'cards-dc.json'!$C:$E,3,FALSE),"")</f>
        <v>C3</v>
      </c>
      <c r="AL68" s="36">
        <f t="shared" si="112"/>
        <v>1</v>
      </c>
      <c r="AM68" s="2" t="s">
        <v>3905</v>
      </c>
      <c r="AN68" s="2" t="str">
        <f>IFERROR(VLOOKUP(RIGHT(AM68,LEN(AM68)-2),'cards-dc.json'!$C:$E,3,FALSE),"")</f>
        <v>C2</v>
      </c>
      <c r="AP68" s="36">
        <f t="shared" si="113"/>
        <v>1</v>
      </c>
      <c r="AQ68" s="2" t="s">
        <v>3905</v>
      </c>
      <c r="AR68" s="2" t="str">
        <f>IFERROR(VLOOKUP(RIGHT(AQ68,LEN(AQ68)-2),'cards-dc.json'!$C:$E,3,FALSE),"")</f>
        <v>C2</v>
      </c>
      <c r="AT68" s="36">
        <f t="shared" si="114"/>
        <v>0</v>
      </c>
      <c r="AU68" s="2" t="s">
        <v>3951</v>
      </c>
      <c r="AV68" s="2" t="str">
        <f>IFERROR(VLOOKUP(RIGHT(AU68,LEN(AU68)-2),'cards-dc.json'!$C:$E,3,FALSE),"")</f>
        <v/>
      </c>
      <c r="AX68" s="36">
        <f t="shared" si="115"/>
        <v>0</v>
      </c>
      <c r="AY68" s="2" t="s">
        <v>3951</v>
      </c>
      <c r="AZ68" s="2" t="str">
        <f>IFERROR(VLOOKUP(RIGHT(AY68,LEN(AY68)-2),'cards-dc.json'!$C:$E,3,FALSE),"")</f>
        <v/>
      </c>
      <c r="BB68" s="36">
        <f t="shared" si="116"/>
        <v>0</v>
      </c>
      <c r="BC68" s="2" t="s">
        <v>3951</v>
      </c>
      <c r="BD68" s="2" t="str">
        <f>IFERROR(VLOOKUP(RIGHT(BC68,LEN(BC68)-2),'cards-dc.json'!$C:$E,3,FALSE),"")</f>
        <v/>
      </c>
      <c r="BF68" s="36">
        <f t="shared" si="117"/>
        <v>0</v>
      </c>
      <c r="BG68" s="2" t="s">
        <v>3951</v>
      </c>
      <c r="BH68" s="2" t="str">
        <f>IFERROR(VLOOKUP(RIGHT(BG68,LEN(BG68)-2),'cards-dc.json'!$C:$E,3,FALSE),"")</f>
        <v/>
      </c>
      <c r="BJ68" s="36">
        <f t="shared" si="118"/>
        <v>1</v>
      </c>
      <c r="BK68" s="2" t="s">
        <v>4013</v>
      </c>
      <c r="BL68" s="2" t="str">
        <f>IFERROR(VLOOKUP(RIGHT(BK68,LEN(BK68)-2),'cards-dc.json'!$C:$E,3,FALSE),"")</f>
        <v>R1</v>
      </c>
      <c r="BN68" s="36">
        <f t="shared" si="122"/>
        <v>1</v>
      </c>
      <c r="BO68" s="2" t="s">
        <v>4013</v>
      </c>
      <c r="BP68" s="2" t="str">
        <f>IFERROR(VLOOKUP(RIGHT(BO68,LEN(BO68)-2),'cards-dc.json'!$C:$E,3,FALSE),"")</f>
        <v>R1</v>
      </c>
      <c r="BR68" s="36">
        <f t="shared" si="123"/>
        <v>0</v>
      </c>
      <c r="BS68" s="2" t="s">
        <v>3951</v>
      </c>
      <c r="BT68" s="2" t="str">
        <f>IFERROR(VLOOKUP(RIGHT(BS68,LEN(BS68)-2),'cards-dc.json'!$C:$E,3,FALSE),"")</f>
        <v/>
      </c>
      <c r="BV68" s="36">
        <f t="shared" si="124"/>
        <v>0</v>
      </c>
      <c r="BW68" s="2" t="s">
        <v>3951</v>
      </c>
      <c r="BX68" s="2" t="str">
        <f>IFERROR(VLOOKUP(RIGHT(BW68,LEN(BW68)-2),'cards-dc.json'!$C:$E,3,FALSE),"")</f>
        <v/>
      </c>
      <c r="BZ68" s="36">
        <f t="shared" si="125"/>
        <v>0</v>
      </c>
      <c r="CA68" s="2" t="s">
        <v>3951</v>
      </c>
      <c r="CB68" s="2" t="str">
        <f>IFERROR(VLOOKUP(RIGHT(CA68,LEN(CA68)-2),'cards-dc.json'!$C:$E,3,FALSE),"")</f>
        <v/>
      </c>
      <c r="CD68" s="36">
        <f t="shared" si="126"/>
        <v>2</v>
      </c>
      <c r="CE68" s="2" t="s">
        <v>8839</v>
      </c>
      <c r="CF68" s="2" t="str">
        <f>IFERROR(VLOOKUP(RIGHT(CE68,LEN(CE68)-2),'cards-dc.json'!$C:$E,3,FALSE),"")</f>
        <v>U</v>
      </c>
      <c r="CH68" s="36">
        <f t="shared" si="127"/>
        <v>2</v>
      </c>
      <c r="CI68" s="2" t="s">
        <v>8839</v>
      </c>
      <c r="CJ68" s="2" t="str">
        <f>IFERROR(VLOOKUP(RIGHT(CI68,LEN(CI68)-2),'cards-dc.json'!$C:$E,3,FALSE),"")</f>
        <v>U</v>
      </c>
      <c r="CL68" s="36">
        <f t="shared" si="128"/>
        <v>0</v>
      </c>
      <c r="CM68" s="2" t="s">
        <v>3951</v>
      </c>
      <c r="CN68" s="2" t="str">
        <f>IFERROR(VLOOKUP(RIGHT(CM68,LEN(CM68)-2),'cards-dc.json'!$C:$E,3,FALSE),"")</f>
        <v/>
      </c>
      <c r="CP68" s="36">
        <f t="shared" si="129"/>
        <v>0</v>
      </c>
      <c r="CQ68" s="2" t="s">
        <v>3951</v>
      </c>
      <c r="CR68" s="2" t="str">
        <f>IFERROR(VLOOKUP(RIGHT(CQ68,LEN(CQ68)-2),'cards-dc.json'!$C:$E,3,FALSE),"")</f>
        <v/>
      </c>
      <c r="CT68" s="36">
        <f t="shared" si="130"/>
        <v>3</v>
      </c>
      <c r="CU68" s="2" t="s">
        <v>8768</v>
      </c>
      <c r="CV68" s="2" t="str">
        <f>IFERROR(VLOOKUP(RIGHT(CU68,LEN(CU68)-2),'cards-dc.json'!$C:$E,3,FALSE),"")</f>
        <v>C</v>
      </c>
      <c r="CX68" s="36">
        <f t="shared" si="131"/>
        <v>3</v>
      </c>
      <c r="CY68" s="2" t="s">
        <v>8768</v>
      </c>
      <c r="CZ68" s="2" t="str">
        <f>IFERROR(VLOOKUP(RIGHT(CY68,LEN(CY68)-2),'cards-dc.json'!$C:$E,3,FALSE),"")</f>
        <v>C</v>
      </c>
      <c r="DB68" s="36">
        <f t="shared" si="132"/>
        <v>0</v>
      </c>
      <c r="DC68" s="2" t="s">
        <v>3951</v>
      </c>
      <c r="DD68" s="2" t="str">
        <f>IFERROR(VLOOKUP(RIGHT(DC68,LEN(DC68)-2),'cards-dc.json'!$C:$E,3,FALSE),"")</f>
        <v/>
      </c>
      <c r="DF68" s="36">
        <f t="shared" si="133"/>
        <v>3</v>
      </c>
      <c r="DG68" s="2" t="s">
        <v>4109</v>
      </c>
      <c r="DH68" s="2" t="str">
        <f>IFERROR(VLOOKUP(RIGHT(DG68,LEN(DG68)-2),'cards-dc.json'!$C:$E,3,FALSE),"")</f>
        <v>CB</v>
      </c>
      <c r="DJ68" s="36">
        <f t="shared" si="134"/>
        <v>0</v>
      </c>
      <c r="DK68" s="2" t="s">
        <v>3951</v>
      </c>
      <c r="DL68" s="2" t="str">
        <f>IFERROR(VLOOKUP(RIGHT(DK68,LEN(DK68)-2),'cards-dc.json'!$C:$E,3,FALSE),"")</f>
        <v/>
      </c>
      <c r="DN68" s="36">
        <f t="shared" si="135"/>
        <v>2</v>
      </c>
      <c r="DO68" s="2" t="s">
        <v>8648</v>
      </c>
      <c r="DP68" s="2" t="str">
        <f>IFERROR(VLOOKUP(RIGHT(DO68,LEN(DO68)-2),'cards-dc.json'!$C:$E,3,FALSE),"")</f>
        <v>C4</v>
      </c>
      <c r="DR68" s="36">
        <f t="shared" si="136"/>
        <v>2</v>
      </c>
      <c r="DS68" s="2" t="s">
        <v>3904</v>
      </c>
      <c r="DT68" s="2" t="str">
        <f>IFERROR(VLOOKUP(RIGHT(DS68,LEN(DS68)-2),'cards-dc.json'!$C:$E,3,FALSE),"")</f>
        <v>CA2</v>
      </c>
      <c r="DV68" s="36">
        <f t="shared" si="137"/>
        <v>3</v>
      </c>
      <c r="DW68" s="2" t="s">
        <v>8558</v>
      </c>
      <c r="DX68" s="2" t="str">
        <f>IFERROR(VLOOKUP(RIGHT(DW68,LEN(DW68)-2),'cards-dc.json'!$C:$E,3,FALSE),"")</f>
        <v>CA1</v>
      </c>
      <c r="DZ68" s="36">
        <f t="shared" si="138"/>
        <v>0</v>
      </c>
      <c r="EA68" s="2" t="s">
        <v>3848</v>
      </c>
      <c r="EB68" s="2" t="str">
        <f>IFERROR(VLOOKUP(RIGHT(EA68,LEN(EA68)-2),'cards-dc.json'!$C:$E,3,FALSE),"")</f>
        <v/>
      </c>
      <c r="ED68" s="36">
        <f t="shared" si="139"/>
        <v>0</v>
      </c>
      <c r="EE68" s="2" t="s">
        <v>3848</v>
      </c>
      <c r="EF68" s="2" t="str">
        <f>IFERROR(VLOOKUP(RIGHT(EE68,LEN(EE68)-2),'cards-dc.json'!$C:$E,3,FALSE),"")</f>
        <v/>
      </c>
      <c r="EH68" s="36">
        <f t="shared" si="119"/>
        <v>0</v>
      </c>
      <c r="EI68" s="2"/>
      <c r="EJ68" s="2" t="str">
        <f>IFERROR(VLOOKUP(RIGHT(EI68,LEN(EI68)-2),'cards-dc.json'!$C:$E,3,FALSE),"")</f>
        <v/>
      </c>
    </row>
    <row r="69" spans="2:140" x14ac:dyDescent="0.25">
      <c r="B69" s="36">
        <f t="shared" si="105"/>
        <v>2</v>
      </c>
      <c r="C69" s="2" t="s">
        <v>8687</v>
      </c>
      <c r="D69" s="2" t="str">
        <f>IFERROR(VLOOKUP(RIGHT(C69,LEN(C69)-2),'cards-dc.json'!$C:$E,3,FALSE),"")</f>
        <v>C2</v>
      </c>
      <c r="F69" s="36">
        <f t="shared" si="106"/>
        <v>0</v>
      </c>
      <c r="G69" s="2" t="s">
        <v>3951</v>
      </c>
      <c r="H69" s="2" t="str">
        <f>IFERROR(VLOOKUP(RIGHT(G69,LEN(G69)-2),'cards-dc.json'!$C:$E,3,FALSE),"")</f>
        <v/>
      </c>
      <c r="J69" s="36">
        <f t="shared" si="107"/>
        <v>1</v>
      </c>
      <c r="K69" s="2" t="s">
        <v>8956</v>
      </c>
      <c r="L69" s="2" t="str">
        <f>IFERROR(VLOOKUP(RIGHT(K69,LEN(K69)-2),'cards-dc.json'!$C:$E,3,FALSE),"")</f>
        <v>R2</v>
      </c>
      <c r="N69" s="36">
        <f t="shared" si="108"/>
        <v>3</v>
      </c>
      <c r="O69" s="2" t="s">
        <v>8562</v>
      </c>
      <c r="P69" s="2" t="str">
        <f>IFERROR(VLOOKUP(RIGHT(O69,LEN(O69)-2),'cards-dc.json'!$C:$E,3,FALSE),"")</f>
        <v>CA1</v>
      </c>
      <c r="R69" s="36">
        <f t="shared" si="109"/>
        <v>3</v>
      </c>
      <c r="S69" s="2" t="s">
        <v>8562</v>
      </c>
      <c r="T69" s="2" t="str">
        <f>IFERROR(VLOOKUP(RIGHT(S69,LEN(S69)-2),'cards-dc.json'!$C:$E,3,FALSE),"")</f>
        <v>CA1</v>
      </c>
      <c r="V69" s="36">
        <f t="shared" si="120"/>
        <v>0</v>
      </c>
      <c r="W69" s="2"/>
      <c r="X69" s="2" t="str">
        <f>IFERROR(VLOOKUP(RIGHT(W69,LEN(W69)-2),'cards-dc.json'!$C:$E,3,FALSE),"")</f>
        <v/>
      </c>
      <c r="Z69" s="36">
        <f t="shared" si="121"/>
        <v>0</v>
      </c>
      <c r="AA69" s="2"/>
      <c r="AB69" s="2" t="str">
        <f>IFERROR(VLOOKUP(RIGHT(AA69,LEN(AA69)-2),'cards-dc.json'!$C:$E,3,FALSE),"")</f>
        <v/>
      </c>
      <c r="AD69" s="36">
        <f t="shared" si="110"/>
        <v>0</v>
      </c>
      <c r="AE69" s="2" t="s">
        <v>3951</v>
      </c>
      <c r="AF69" s="2" t="str">
        <f>IFERROR(VLOOKUP(RIGHT(AE69,LEN(AE69)-2),'cards-dc.json'!$C:$E,3,FALSE),"")</f>
        <v/>
      </c>
      <c r="AH69" s="36">
        <f t="shared" si="111"/>
        <v>0</v>
      </c>
      <c r="AI69" s="2" t="s">
        <v>3951</v>
      </c>
      <c r="AJ69" s="2" t="str">
        <f>IFERROR(VLOOKUP(RIGHT(AI69,LEN(AI69)-2),'cards-dc.json'!$C:$E,3,FALSE),"")</f>
        <v/>
      </c>
      <c r="AL69" s="36">
        <f t="shared" si="112"/>
        <v>1</v>
      </c>
      <c r="AM69" s="2" t="s">
        <v>8866</v>
      </c>
      <c r="AN69" s="2" t="str">
        <f>IFERROR(VLOOKUP(RIGHT(AM69,LEN(AM69)-2),'cards-dc.json'!$C:$E,3,FALSE),"")</f>
        <v>C2</v>
      </c>
      <c r="AP69" s="36">
        <f t="shared" si="113"/>
        <v>1</v>
      </c>
      <c r="AQ69" s="2" t="s">
        <v>8866</v>
      </c>
      <c r="AR69" s="2" t="str">
        <f>IFERROR(VLOOKUP(RIGHT(AQ69,LEN(AQ69)-2),'cards-dc.json'!$C:$E,3,FALSE),"")</f>
        <v>C2</v>
      </c>
      <c r="AT69" s="36">
        <f t="shared" si="114"/>
        <v>0</v>
      </c>
      <c r="AU69" s="2" t="s">
        <v>3951</v>
      </c>
      <c r="AV69" s="2" t="str">
        <f>IFERROR(VLOOKUP(RIGHT(AU69,LEN(AU69)-2),'cards-dc.json'!$C:$E,3,FALSE),"")</f>
        <v/>
      </c>
      <c r="AX69" s="36">
        <f t="shared" si="115"/>
        <v>0</v>
      </c>
      <c r="AY69" s="2" t="s">
        <v>3951</v>
      </c>
      <c r="AZ69" s="2" t="str">
        <f>IFERROR(VLOOKUP(RIGHT(AY69,LEN(AY69)-2),'cards-dc.json'!$C:$E,3,FALSE),"")</f>
        <v/>
      </c>
      <c r="BB69" s="36">
        <f t="shared" si="116"/>
        <v>0</v>
      </c>
      <c r="BC69" s="2" t="s">
        <v>3951</v>
      </c>
      <c r="BD69" s="2" t="str">
        <f>IFERROR(VLOOKUP(RIGHT(BC69,LEN(BC69)-2),'cards-dc.json'!$C:$E,3,FALSE),"")</f>
        <v/>
      </c>
      <c r="BF69" s="36">
        <f t="shared" si="117"/>
        <v>0</v>
      </c>
      <c r="BG69" s="2" t="s">
        <v>3951</v>
      </c>
      <c r="BH69" s="2" t="str">
        <f>IFERROR(VLOOKUP(RIGHT(BG69,LEN(BG69)-2),'cards-dc.json'!$C:$E,3,FALSE),"")</f>
        <v/>
      </c>
      <c r="BJ69" s="36">
        <f t="shared" si="118"/>
        <v>1</v>
      </c>
      <c r="BK69" s="2" t="s">
        <v>4014</v>
      </c>
      <c r="BL69" s="2" t="str">
        <f>IFERROR(VLOOKUP(RIGHT(BK69,LEN(BK69)-2),'cards-dc.json'!$C:$E,3,FALSE),"")</f>
        <v>C3</v>
      </c>
      <c r="BN69" s="36">
        <f t="shared" si="122"/>
        <v>1</v>
      </c>
      <c r="BO69" s="2" t="s">
        <v>4014</v>
      </c>
      <c r="BP69" s="2" t="str">
        <f>IFERROR(VLOOKUP(RIGHT(BO69,LEN(BO69)-2),'cards-dc.json'!$C:$E,3,FALSE),"")</f>
        <v>C3</v>
      </c>
      <c r="BR69" s="36">
        <f t="shared" si="123"/>
        <v>0</v>
      </c>
      <c r="BS69" s="2" t="s">
        <v>3951</v>
      </c>
      <c r="BT69" s="2" t="str">
        <f>IFERROR(VLOOKUP(RIGHT(BS69,LEN(BS69)-2),'cards-dc.json'!$C:$E,3,FALSE),"")</f>
        <v/>
      </c>
      <c r="BV69" s="36">
        <f t="shared" si="124"/>
        <v>0</v>
      </c>
      <c r="BW69" s="2" t="s">
        <v>3951</v>
      </c>
      <c r="BX69" s="2" t="str">
        <f>IFERROR(VLOOKUP(RIGHT(BW69,LEN(BW69)-2),'cards-dc.json'!$C:$E,3,FALSE),"")</f>
        <v/>
      </c>
      <c r="BZ69" s="36">
        <f t="shared" si="125"/>
        <v>1</v>
      </c>
      <c r="CA69" s="2" t="s">
        <v>4010</v>
      </c>
      <c r="CB69" s="2" t="str">
        <f>IFERROR(VLOOKUP(RIGHT(CA69,LEN(CA69)-2),'cards-dc.json'!$C:$E,3,FALSE),"")</f>
        <v>CB, CS1</v>
      </c>
      <c r="CD69" s="36">
        <f t="shared" si="126"/>
        <v>2</v>
      </c>
      <c r="CE69" s="2" t="s">
        <v>8684</v>
      </c>
      <c r="CF69" s="2" t="str">
        <f>IFERROR(VLOOKUP(RIGHT(CE69,LEN(CE69)-2),'cards-dc.json'!$C:$E,3,FALSE),"")</f>
        <v>R</v>
      </c>
      <c r="CH69" s="36">
        <f t="shared" si="127"/>
        <v>2</v>
      </c>
      <c r="CI69" s="2" t="s">
        <v>8684</v>
      </c>
      <c r="CJ69" s="2" t="str">
        <f>IFERROR(VLOOKUP(RIGHT(CI69,LEN(CI69)-2),'cards-dc.json'!$C:$E,3,FALSE),"")</f>
        <v>R</v>
      </c>
      <c r="CL69" s="36">
        <f t="shared" si="128"/>
        <v>0</v>
      </c>
      <c r="CM69" s="2" t="s">
        <v>3951</v>
      </c>
      <c r="CN69" s="2" t="str">
        <f>IFERROR(VLOOKUP(RIGHT(CM69,LEN(CM69)-2),'cards-dc.json'!$C:$E,3,FALSE),"")</f>
        <v/>
      </c>
      <c r="CP69" s="36">
        <f t="shared" si="129"/>
        <v>0</v>
      </c>
      <c r="CQ69" s="2" t="s">
        <v>3951</v>
      </c>
      <c r="CR69" s="2" t="str">
        <f>IFERROR(VLOOKUP(RIGHT(CQ69,LEN(CQ69)-2),'cards-dc.json'!$C:$E,3,FALSE),"")</f>
        <v/>
      </c>
      <c r="CT69" s="36">
        <f t="shared" si="130"/>
        <v>1</v>
      </c>
      <c r="CU69" s="2" t="s">
        <v>4139</v>
      </c>
      <c r="CV69" s="2" t="str">
        <f>IFERROR(VLOOKUP(RIGHT(CU69,LEN(CU69)-2),'cards-dc.json'!$C:$E,3,FALSE),"")</f>
        <v>F5, CB</v>
      </c>
      <c r="CX69" s="36">
        <f t="shared" si="131"/>
        <v>1</v>
      </c>
      <c r="CY69" s="2" t="s">
        <v>4139</v>
      </c>
      <c r="CZ69" s="2" t="str">
        <f>IFERROR(VLOOKUP(RIGHT(CY69,LEN(CY69)-2),'cards-dc.json'!$C:$E,3,FALSE),"")</f>
        <v>F5, CB</v>
      </c>
      <c r="DB69" s="36">
        <f t="shared" si="132"/>
        <v>0</v>
      </c>
      <c r="DC69" s="2" t="s">
        <v>3951</v>
      </c>
      <c r="DD69" s="2" t="str">
        <f>IFERROR(VLOOKUP(RIGHT(DC69,LEN(DC69)-2),'cards-dc.json'!$C:$E,3,FALSE),"")</f>
        <v/>
      </c>
      <c r="DF69" s="36">
        <f t="shared" si="133"/>
        <v>1</v>
      </c>
      <c r="DG69" s="2" t="s">
        <v>8744</v>
      </c>
      <c r="DH69" s="2" t="str">
        <f>IFERROR(VLOOKUP(RIGHT(DG69,LEN(DG69)-2),'cards-dc.json'!$C:$E,3,FALSE),"")</f>
        <v>CB, CS1</v>
      </c>
      <c r="DJ69" s="36">
        <f t="shared" si="134"/>
        <v>0</v>
      </c>
      <c r="DK69" s="2" t="s">
        <v>3951</v>
      </c>
      <c r="DL69" s="2" t="str">
        <f>IFERROR(VLOOKUP(RIGHT(DK69,LEN(DK69)-2),'cards-dc.json'!$C:$E,3,FALSE),"")</f>
        <v/>
      </c>
      <c r="DN69" s="36">
        <f t="shared" si="135"/>
        <v>2</v>
      </c>
      <c r="DO69" s="2" t="s">
        <v>4172</v>
      </c>
      <c r="DP69" s="2" t="str">
        <f>IFERROR(VLOOKUP(RIGHT(DO69,LEN(DO69)-2),'cards-dc.json'!$C:$E,3,FALSE),"")</f>
        <v>CB</v>
      </c>
      <c r="DR69" s="36">
        <f t="shared" si="136"/>
        <v>2</v>
      </c>
      <c r="DS69" s="2" t="s">
        <v>8603</v>
      </c>
      <c r="DT69" s="2" t="str">
        <f>IFERROR(VLOOKUP(RIGHT(DS69,LEN(DS69)-2),'cards-dc.json'!$C:$E,3,FALSE),"")</f>
        <v>C2</v>
      </c>
      <c r="DV69" s="36">
        <f t="shared" si="137"/>
        <v>3</v>
      </c>
      <c r="DW69" s="2" t="s">
        <v>3856</v>
      </c>
      <c r="DX69" s="2" t="str">
        <f>IFERROR(VLOOKUP(RIGHT(DW69,LEN(DW69)-2),'cards-dc.json'!$C:$E,3,FALSE),"")</f>
        <v>CA2</v>
      </c>
      <c r="DZ69" s="36">
        <f t="shared" si="138"/>
        <v>0</v>
      </c>
      <c r="EA69" s="2" t="s">
        <v>3848</v>
      </c>
      <c r="EB69" s="2" t="str">
        <f>IFERROR(VLOOKUP(RIGHT(EA69,LEN(EA69)-2),'cards-dc.json'!$C:$E,3,FALSE),"")</f>
        <v/>
      </c>
      <c r="ED69" s="36">
        <f t="shared" si="139"/>
        <v>0</v>
      </c>
      <c r="EE69" s="2" t="s">
        <v>3848</v>
      </c>
      <c r="EF69" s="2" t="str">
        <f>IFERROR(VLOOKUP(RIGHT(EE69,LEN(EE69)-2),'cards-dc.json'!$C:$E,3,FALSE),"")</f>
        <v/>
      </c>
      <c r="EH69" s="36">
        <f t="shared" si="119"/>
        <v>0</v>
      </c>
      <c r="EI69" s="2"/>
      <c r="EJ69" s="2" t="str">
        <f>IFERROR(VLOOKUP(RIGHT(EI69,LEN(EI69)-2),'cards-dc.json'!$C:$E,3,FALSE),"")</f>
        <v/>
      </c>
    </row>
    <row r="70" spans="2:140" x14ac:dyDescent="0.25">
      <c r="B70" s="36">
        <f t="shared" si="105"/>
        <v>2</v>
      </c>
      <c r="C70" s="2" t="s">
        <v>8603</v>
      </c>
      <c r="D70" s="2" t="str">
        <f>IFERROR(VLOOKUP(RIGHT(C70,LEN(C70)-2),'cards-dc.json'!$C:$E,3,FALSE),"")</f>
        <v>C2</v>
      </c>
      <c r="F70" s="36">
        <f t="shared" si="106"/>
        <v>1</v>
      </c>
      <c r="G70" s="2" t="s">
        <v>4080</v>
      </c>
      <c r="H70" s="2" t="str">
        <f>IFERROR(VLOOKUP(RIGHT(G70,LEN(G70)-2),'cards-dc.json'!$C:$E,3,FALSE),"")</f>
        <v>R2</v>
      </c>
      <c r="J70" s="36">
        <f t="shared" si="107"/>
        <v>2</v>
      </c>
      <c r="K70" s="2" t="s">
        <v>4172</v>
      </c>
      <c r="L70" s="2" t="str">
        <f>IFERROR(VLOOKUP(RIGHT(K70,LEN(K70)-2),'cards-dc.json'!$C:$E,3,FALSE),"")</f>
        <v>CB</v>
      </c>
      <c r="N70" s="36">
        <f t="shared" si="108"/>
        <v>3</v>
      </c>
      <c r="O70" s="2" t="s">
        <v>8979</v>
      </c>
      <c r="P70" s="2" t="str">
        <f>IFERROR(VLOOKUP(RIGHT(O70,LEN(O70)-2),'cards-dc.json'!$C:$E,3,FALSE),"")</f>
        <v>R</v>
      </c>
      <c r="R70" s="36">
        <f t="shared" si="109"/>
        <v>3</v>
      </c>
      <c r="S70" s="2" t="s">
        <v>8979</v>
      </c>
      <c r="T70" s="2" t="str">
        <f>IFERROR(VLOOKUP(RIGHT(S70,LEN(S70)-2),'cards-dc.json'!$C:$E,3,FALSE),"")</f>
        <v>R</v>
      </c>
      <c r="V70" s="36">
        <f t="shared" si="120"/>
        <v>0</v>
      </c>
      <c r="W70" s="2"/>
      <c r="X70" s="2" t="str">
        <f>IFERROR(VLOOKUP(RIGHT(W70,LEN(W70)-2),'cards-dc.json'!$C:$E,3,FALSE),"")</f>
        <v/>
      </c>
      <c r="Z70" s="36">
        <f t="shared" si="121"/>
        <v>0</v>
      </c>
      <c r="AA70" s="2"/>
      <c r="AB70" s="2" t="str">
        <f>IFERROR(VLOOKUP(RIGHT(AA70,LEN(AA70)-2),'cards-dc.json'!$C:$E,3,FALSE),"")</f>
        <v/>
      </c>
      <c r="AD70" s="36">
        <f t="shared" si="110"/>
        <v>0</v>
      </c>
      <c r="AE70" s="2" t="s">
        <v>3951</v>
      </c>
      <c r="AF70" s="2" t="str">
        <f>IFERROR(VLOOKUP(RIGHT(AE70,LEN(AE70)-2),'cards-dc.json'!$C:$E,3,FALSE),"")</f>
        <v/>
      </c>
      <c r="AH70" s="36">
        <f t="shared" si="111"/>
        <v>0</v>
      </c>
      <c r="AI70" s="2" t="s">
        <v>3951</v>
      </c>
      <c r="AJ70" s="2" t="str">
        <f>IFERROR(VLOOKUP(RIGHT(AI70,LEN(AI70)-2),'cards-dc.json'!$C:$E,3,FALSE),"")</f>
        <v/>
      </c>
      <c r="AL70" s="36">
        <f t="shared" si="112"/>
        <v>2</v>
      </c>
      <c r="AM70" s="2" t="s">
        <v>4172</v>
      </c>
      <c r="AN70" s="2" t="str">
        <f>IFERROR(VLOOKUP(RIGHT(AM70,LEN(AM70)-2),'cards-dc.json'!$C:$E,3,FALSE),"")</f>
        <v>CB</v>
      </c>
      <c r="AP70" s="36">
        <f t="shared" si="113"/>
        <v>2</v>
      </c>
      <c r="AQ70" s="2" t="s">
        <v>4172</v>
      </c>
      <c r="AR70" s="2" t="str">
        <f>IFERROR(VLOOKUP(RIGHT(AQ70,LEN(AQ70)-2),'cards-dc.json'!$C:$E,3,FALSE),"")</f>
        <v>CB</v>
      </c>
      <c r="AT70" s="36">
        <f t="shared" si="114"/>
        <v>0</v>
      </c>
      <c r="AU70" s="2" t="s">
        <v>3951</v>
      </c>
      <c r="AV70" s="2" t="str">
        <f>IFERROR(VLOOKUP(RIGHT(AU70,LEN(AU70)-2),'cards-dc.json'!$C:$E,3,FALSE),"")</f>
        <v/>
      </c>
      <c r="AX70" s="36">
        <f t="shared" si="115"/>
        <v>0</v>
      </c>
      <c r="AY70" s="2" t="s">
        <v>3951</v>
      </c>
      <c r="AZ70" s="2" t="str">
        <f>IFERROR(VLOOKUP(RIGHT(AY70,LEN(AY70)-2),'cards-dc.json'!$C:$E,3,FALSE),"")</f>
        <v/>
      </c>
      <c r="BB70" s="36">
        <f t="shared" si="116"/>
        <v>0</v>
      </c>
      <c r="BC70" s="2" t="s">
        <v>3951</v>
      </c>
      <c r="BD70" s="2" t="str">
        <f>IFERROR(VLOOKUP(RIGHT(BC70,LEN(BC70)-2),'cards-dc.json'!$C:$E,3,FALSE),"")</f>
        <v/>
      </c>
      <c r="BF70" s="36">
        <f t="shared" si="117"/>
        <v>0</v>
      </c>
      <c r="BG70" s="2" t="s">
        <v>3951</v>
      </c>
      <c r="BH70" s="2" t="str">
        <f>IFERROR(VLOOKUP(RIGHT(BG70,LEN(BG70)-2),'cards-dc.json'!$C:$E,3,FALSE),"")</f>
        <v/>
      </c>
      <c r="BJ70" s="36">
        <f t="shared" si="118"/>
        <v>1</v>
      </c>
      <c r="BK70" s="2" t="s">
        <v>4014</v>
      </c>
      <c r="BL70" s="2" t="str">
        <f>IFERROR(VLOOKUP(RIGHT(BK70,LEN(BK70)-2),'cards-dc.json'!$C:$E,3,FALSE),"")</f>
        <v>C3</v>
      </c>
      <c r="BN70" s="36">
        <f t="shared" si="122"/>
        <v>1</v>
      </c>
      <c r="BO70" s="2" t="s">
        <v>4014</v>
      </c>
      <c r="BP70" s="2" t="str">
        <f>IFERROR(VLOOKUP(RIGHT(BO70,LEN(BO70)-2),'cards-dc.json'!$C:$E,3,FALSE),"")</f>
        <v>C3</v>
      </c>
      <c r="BR70" s="36">
        <f t="shared" si="123"/>
        <v>0</v>
      </c>
      <c r="BS70" s="2" t="s">
        <v>3951</v>
      </c>
      <c r="BT70" s="2" t="str">
        <f>IFERROR(VLOOKUP(RIGHT(BS70,LEN(BS70)-2),'cards-dc.json'!$C:$E,3,FALSE),"")</f>
        <v/>
      </c>
      <c r="BV70" s="36">
        <f t="shared" si="124"/>
        <v>0</v>
      </c>
      <c r="BW70" s="2" t="s">
        <v>3951</v>
      </c>
      <c r="BX70" s="2" t="str">
        <f>IFERROR(VLOOKUP(RIGHT(BW70,LEN(BW70)-2),'cards-dc.json'!$C:$E,3,FALSE),"")</f>
        <v/>
      </c>
      <c r="BZ70" s="36">
        <f t="shared" si="125"/>
        <v>2</v>
      </c>
      <c r="CA70" s="2" t="s">
        <v>8648</v>
      </c>
      <c r="CB70" s="2" t="str">
        <f>IFERROR(VLOOKUP(RIGHT(CA70,LEN(CA70)-2),'cards-dc.json'!$C:$E,3,FALSE),"")</f>
        <v>C4</v>
      </c>
      <c r="CD70" s="36">
        <f t="shared" si="126"/>
        <v>0</v>
      </c>
      <c r="CE70" s="2" t="s">
        <v>3951</v>
      </c>
      <c r="CF70" s="2" t="str">
        <f>IFERROR(VLOOKUP(RIGHT(CE70,LEN(CE70)-2),'cards-dc.json'!$C:$E,3,FALSE),"")</f>
        <v/>
      </c>
      <c r="CH70" s="36">
        <f t="shared" si="127"/>
        <v>0</v>
      </c>
      <c r="CI70" s="2" t="s">
        <v>3951</v>
      </c>
      <c r="CJ70" s="2" t="str">
        <f>IFERROR(VLOOKUP(RIGHT(CI70,LEN(CI70)-2),'cards-dc.json'!$C:$E,3,FALSE),"")</f>
        <v/>
      </c>
      <c r="CL70" s="36">
        <f t="shared" si="128"/>
        <v>0</v>
      </c>
      <c r="CM70" s="2" t="s">
        <v>3951</v>
      </c>
      <c r="CN70" s="2" t="str">
        <f>IFERROR(VLOOKUP(RIGHT(CM70,LEN(CM70)-2),'cards-dc.json'!$C:$E,3,FALSE),"")</f>
        <v/>
      </c>
      <c r="CP70" s="36">
        <f t="shared" si="129"/>
        <v>0</v>
      </c>
      <c r="CQ70" s="2" t="s">
        <v>3951</v>
      </c>
      <c r="CR70" s="2" t="str">
        <f>IFERROR(VLOOKUP(RIGHT(CQ70,LEN(CQ70)-2),'cards-dc.json'!$C:$E,3,FALSE),"")</f>
        <v/>
      </c>
      <c r="CT70" s="36">
        <f t="shared" si="130"/>
        <v>2</v>
      </c>
      <c r="CU70" s="2" t="s">
        <v>4165</v>
      </c>
      <c r="CV70" s="2" t="str">
        <f>IFERROR(VLOOKUP(RIGHT(CU70,LEN(CU70)-2),'cards-dc.json'!$C:$E,3,FALSE),"")</f>
        <v>U</v>
      </c>
      <c r="CX70" s="36">
        <f t="shared" si="131"/>
        <v>2</v>
      </c>
      <c r="CY70" s="2" t="s">
        <v>4165</v>
      </c>
      <c r="CZ70" s="2" t="str">
        <f>IFERROR(VLOOKUP(RIGHT(CY70,LEN(CY70)-2),'cards-dc.json'!$C:$E,3,FALSE),"")</f>
        <v>U</v>
      </c>
      <c r="DB70" s="36">
        <f t="shared" si="132"/>
        <v>0</v>
      </c>
      <c r="DC70" s="2" t="s">
        <v>3951</v>
      </c>
      <c r="DD70" s="2" t="str">
        <f>IFERROR(VLOOKUP(RIGHT(DC70,LEN(DC70)-2),'cards-dc.json'!$C:$E,3,FALSE),"")</f>
        <v/>
      </c>
      <c r="DF70" s="36">
        <f t="shared" si="133"/>
        <v>0</v>
      </c>
      <c r="DG70" s="2" t="s">
        <v>3951</v>
      </c>
      <c r="DH70" s="2" t="str">
        <f>IFERROR(VLOOKUP(RIGHT(DG70,LEN(DG70)-2),'cards-dc.json'!$C:$E,3,FALSE),"")</f>
        <v/>
      </c>
      <c r="DJ70" s="36">
        <f t="shared" si="134"/>
        <v>0</v>
      </c>
      <c r="DK70" s="2" t="s">
        <v>3951</v>
      </c>
      <c r="DL70" s="2" t="str">
        <f>IFERROR(VLOOKUP(RIGHT(DK70,LEN(DK70)-2),'cards-dc.json'!$C:$E,3,FALSE),"")</f>
        <v/>
      </c>
      <c r="DN70" s="36">
        <f t="shared" si="135"/>
        <v>2</v>
      </c>
      <c r="DO70" s="2" t="s">
        <v>8649</v>
      </c>
      <c r="DP70" s="2" t="str">
        <f>IFERROR(VLOOKUP(RIGHT(DO70,LEN(DO70)-2),'cards-dc.json'!$C:$E,3,FALSE),"")</f>
        <v>C3</v>
      </c>
      <c r="DR70" s="36">
        <f t="shared" si="136"/>
        <v>3</v>
      </c>
      <c r="DS70" s="2" t="s">
        <v>8604</v>
      </c>
      <c r="DT70" s="2" t="str">
        <f>IFERROR(VLOOKUP(RIGHT(DS70,LEN(DS70)-2),'cards-dc.json'!$C:$E,3,FALSE),"")</f>
        <v>F5</v>
      </c>
      <c r="DV70" s="36">
        <f t="shared" si="137"/>
        <v>2</v>
      </c>
      <c r="DW70" s="2" t="s">
        <v>8559</v>
      </c>
      <c r="DX70" s="2" t="str">
        <f>IFERROR(VLOOKUP(RIGHT(DW70,LEN(DW70)-2),'cards-dc.json'!$C:$E,3,FALSE),"")</f>
        <v>CA1</v>
      </c>
      <c r="DZ70" s="36">
        <f t="shared" si="138"/>
        <v>0</v>
      </c>
      <c r="EA70" s="2" t="s">
        <v>3848</v>
      </c>
      <c r="EB70" s="2" t="str">
        <f>IFERROR(VLOOKUP(RIGHT(EA70,LEN(EA70)-2),'cards-dc.json'!$C:$E,3,FALSE),"")</f>
        <v/>
      </c>
      <c r="ED70" s="36">
        <f t="shared" si="139"/>
        <v>0</v>
      </c>
      <c r="EE70" s="2" t="s">
        <v>3848</v>
      </c>
      <c r="EF70" s="2" t="str">
        <f>IFERROR(VLOOKUP(RIGHT(EE70,LEN(EE70)-2),'cards-dc.json'!$C:$E,3,FALSE),"")</f>
        <v/>
      </c>
      <c r="EH70" s="36">
        <f t="shared" si="119"/>
        <v>0</v>
      </c>
      <c r="EI70" s="2"/>
      <c r="EJ70" s="2" t="str">
        <f>IFERROR(VLOOKUP(RIGHT(EI70,LEN(EI70)-2),'cards-dc.json'!$C:$E,3,FALSE),"")</f>
        <v/>
      </c>
    </row>
    <row r="71" spans="2:140" x14ac:dyDescent="0.25">
      <c r="B71" s="36">
        <f t="shared" si="105"/>
        <v>1</v>
      </c>
      <c r="C71" s="2" t="s">
        <v>4013</v>
      </c>
      <c r="D71" s="2" t="str">
        <f>IFERROR(VLOOKUP(RIGHT(C71,LEN(C71)-2),'cards-dc.json'!$C:$E,3,FALSE),"")</f>
        <v>R1</v>
      </c>
      <c r="F71" s="36">
        <f t="shared" si="106"/>
        <v>0</v>
      </c>
      <c r="G71" s="2" t="s">
        <v>3951</v>
      </c>
      <c r="H71" s="2" t="str">
        <f>IFERROR(VLOOKUP(RIGHT(G71,LEN(G71)-2),'cards-dc.json'!$C:$E,3,FALSE),"")</f>
        <v/>
      </c>
      <c r="J71" s="36">
        <f t="shared" si="107"/>
        <v>0</v>
      </c>
      <c r="K71" s="2" t="s">
        <v>3951</v>
      </c>
      <c r="L71" s="2" t="str">
        <f>IFERROR(VLOOKUP(RIGHT(K71,LEN(K71)-2),'cards-dc.json'!$C:$E,3,FALSE),"")</f>
        <v/>
      </c>
      <c r="N71" s="36">
        <f t="shared" si="108"/>
        <v>0</v>
      </c>
      <c r="O71" s="2" t="s">
        <v>3951</v>
      </c>
      <c r="P71" s="2" t="str">
        <f>IFERROR(VLOOKUP(RIGHT(O71,LEN(O71)-2),'cards-dc.json'!$C:$E,3,FALSE),"")</f>
        <v/>
      </c>
      <c r="R71" s="36">
        <f t="shared" si="109"/>
        <v>1</v>
      </c>
      <c r="S71" s="2" t="s">
        <v>4019</v>
      </c>
      <c r="T71" s="2" t="str">
        <f>IFERROR(VLOOKUP(RIGHT(S71,LEN(S71)-2),'cards-dc.json'!$C:$E,3,FALSE),"")</f>
        <v>R</v>
      </c>
      <c r="V71" s="36">
        <f t="shared" si="120"/>
        <v>0</v>
      </c>
      <c r="W71" s="2"/>
      <c r="X71" s="2" t="str">
        <f>IFERROR(VLOOKUP(RIGHT(W71,LEN(W71)-2),'cards-dc.json'!$C:$E,3,FALSE),"")</f>
        <v/>
      </c>
      <c r="Z71" s="36">
        <f t="shared" si="121"/>
        <v>0</v>
      </c>
      <c r="AA71" s="2"/>
      <c r="AB71" s="2" t="str">
        <f>IFERROR(VLOOKUP(RIGHT(AA71,LEN(AA71)-2),'cards-dc.json'!$C:$E,3,FALSE),"")</f>
        <v/>
      </c>
      <c r="AD71" s="36">
        <f t="shared" si="110"/>
        <v>0</v>
      </c>
      <c r="AE71" s="2" t="s">
        <v>3951</v>
      </c>
      <c r="AF71" s="2" t="str">
        <f>IFERROR(VLOOKUP(RIGHT(AE71,LEN(AE71)-2),'cards-dc.json'!$C:$E,3,FALSE),"")</f>
        <v/>
      </c>
      <c r="AH71" s="36">
        <f t="shared" si="111"/>
        <v>0</v>
      </c>
      <c r="AI71" s="2" t="s">
        <v>3951</v>
      </c>
      <c r="AJ71" s="2" t="str">
        <f>IFERROR(VLOOKUP(RIGHT(AI71,LEN(AI71)-2),'cards-dc.json'!$C:$E,3,FALSE),"")</f>
        <v/>
      </c>
      <c r="AL71" s="36">
        <f t="shared" si="112"/>
        <v>1</v>
      </c>
      <c r="AM71" s="2" t="s">
        <v>4012</v>
      </c>
      <c r="AN71" s="2" t="str">
        <f>IFERROR(VLOOKUP(RIGHT(AM71,LEN(AM71)-2),'cards-dc.json'!$C:$E,3,FALSE),"")</f>
        <v>R</v>
      </c>
      <c r="AP71" s="36">
        <f t="shared" si="113"/>
        <v>1</v>
      </c>
      <c r="AQ71" s="2" t="s">
        <v>4012</v>
      </c>
      <c r="AR71" s="2" t="str">
        <f>IFERROR(VLOOKUP(RIGHT(AQ71,LEN(AQ71)-2),'cards-dc.json'!$C:$E,3,FALSE),"")</f>
        <v>R</v>
      </c>
      <c r="AT71" s="36">
        <f t="shared" si="114"/>
        <v>0</v>
      </c>
      <c r="AU71" s="2" t="s">
        <v>3951</v>
      </c>
      <c r="AV71" s="2" t="str">
        <f>IFERROR(VLOOKUP(RIGHT(AU71,LEN(AU71)-2),'cards-dc.json'!$C:$E,3,FALSE),"")</f>
        <v/>
      </c>
      <c r="AX71" s="36">
        <f t="shared" si="115"/>
        <v>0</v>
      </c>
      <c r="AY71" s="2" t="s">
        <v>3951</v>
      </c>
      <c r="AZ71" s="2" t="str">
        <f>IFERROR(VLOOKUP(RIGHT(AY71,LEN(AY71)-2),'cards-dc.json'!$C:$E,3,FALSE),"")</f>
        <v/>
      </c>
      <c r="BB71" s="36">
        <f t="shared" si="116"/>
        <v>0</v>
      </c>
      <c r="BC71" s="2" t="s">
        <v>3951</v>
      </c>
      <c r="BD71" s="2" t="str">
        <f>IFERROR(VLOOKUP(RIGHT(BC71,LEN(BC71)-2),'cards-dc.json'!$C:$E,3,FALSE),"")</f>
        <v/>
      </c>
      <c r="BF71" s="36">
        <f t="shared" si="117"/>
        <v>0</v>
      </c>
      <c r="BG71" s="2" t="s">
        <v>3951</v>
      </c>
      <c r="BH71" s="2" t="str">
        <f>IFERROR(VLOOKUP(RIGHT(BG71,LEN(BG71)-2),'cards-dc.json'!$C:$E,3,FALSE),"")</f>
        <v/>
      </c>
      <c r="BJ71" s="36">
        <f t="shared" si="118"/>
        <v>1</v>
      </c>
      <c r="BK71" s="2" t="s">
        <v>4015</v>
      </c>
      <c r="BL71" s="2" t="str">
        <f>IFERROR(VLOOKUP(RIGHT(BK71,LEN(BK71)-2),'cards-dc.json'!$C:$E,3,FALSE),"")</f>
        <v>C4</v>
      </c>
      <c r="BN71" s="36">
        <f t="shared" si="122"/>
        <v>1</v>
      </c>
      <c r="BO71" s="2" t="s">
        <v>4015</v>
      </c>
      <c r="BP71" s="2" t="str">
        <f>IFERROR(VLOOKUP(RIGHT(BO71,LEN(BO71)-2),'cards-dc.json'!$C:$E,3,FALSE),"")</f>
        <v>C4</v>
      </c>
      <c r="BR71" s="36">
        <f t="shared" si="123"/>
        <v>0</v>
      </c>
      <c r="BS71" s="2" t="s">
        <v>3951</v>
      </c>
      <c r="BT71" s="2" t="str">
        <f>IFERROR(VLOOKUP(RIGHT(BS71,LEN(BS71)-2),'cards-dc.json'!$C:$E,3,FALSE),"")</f>
        <v/>
      </c>
      <c r="BV71" s="36">
        <f t="shared" si="124"/>
        <v>0</v>
      </c>
      <c r="BW71" s="2" t="s">
        <v>3951</v>
      </c>
      <c r="BX71" s="2" t="str">
        <f>IFERROR(VLOOKUP(RIGHT(BW71,LEN(BW71)-2),'cards-dc.json'!$C:$E,3,FALSE),"")</f>
        <v/>
      </c>
      <c r="BZ71" s="36">
        <f t="shared" si="125"/>
        <v>2</v>
      </c>
      <c r="CA71" s="2" t="s">
        <v>8649</v>
      </c>
      <c r="CB71" s="2" t="str">
        <f>IFERROR(VLOOKUP(RIGHT(CA71,LEN(CA71)-2),'cards-dc.json'!$C:$E,3,FALSE),"")</f>
        <v>C3</v>
      </c>
      <c r="CD71" s="36">
        <f t="shared" si="126"/>
        <v>0</v>
      </c>
      <c r="CE71" s="2" t="s">
        <v>3951</v>
      </c>
      <c r="CF71" s="2" t="str">
        <f>IFERROR(VLOOKUP(RIGHT(CE71,LEN(CE71)-2),'cards-dc.json'!$C:$E,3,FALSE),"")</f>
        <v/>
      </c>
      <c r="CH71" s="36">
        <f t="shared" si="127"/>
        <v>0</v>
      </c>
      <c r="CI71" s="2" t="s">
        <v>3951</v>
      </c>
      <c r="CJ71" s="2" t="str">
        <f>IFERROR(VLOOKUP(RIGHT(CI71,LEN(CI71)-2),'cards-dc.json'!$C:$E,3,FALSE),"")</f>
        <v/>
      </c>
      <c r="CL71" s="36">
        <f t="shared" si="128"/>
        <v>0</v>
      </c>
      <c r="CM71" s="2" t="s">
        <v>3951</v>
      </c>
      <c r="CN71" s="2" t="str">
        <f>IFERROR(VLOOKUP(RIGHT(CM71,LEN(CM71)-2),'cards-dc.json'!$C:$E,3,FALSE),"")</f>
        <v/>
      </c>
      <c r="CP71" s="36">
        <f t="shared" si="129"/>
        <v>0</v>
      </c>
      <c r="CQ71" s="2" t="s">
        <v>3951</v>
      </c>
      <c r="CR71" s="2" t="str">
        <f>IFERROR(VLOOKUP(RIGHT(CQ71,LEN(CQ71)-2),'cards-dc.json'!$C:$E,3,FALSE),"")</f>
        <v/>
      </c>
      <c r="CT71" s="36">
        <f t="shared" si="130"/>
        <v>1</v>
      </c>
      <c r="CU71" s="2" t="s">
        <v>8769</v>
      </c>
      <c r="CV71" s="2" t="str">
        <f>IFERROR(VLOOKUP(RIGHT(CU71,LEN(CU71)-2),'cards-dc.json'!$C:$E,3,FALSE),"")</f>
        <v>C</v>
      </c>
      <c r="CX71" s="36">
        <f t="shared" si="131"/>
        <v>1</v>
      </c>
      <c r="CY71" s="2" t="s">
        <v>8769</v>
      </c>
      <c r="CZ71" s="2" t="str">
        <f>IFERROR(VLOOKUP(RIGHT(CY71,LEN(CY71)-2),'cards-dc.json'!$C:$E,3,FALSE),"")</f>
        <v>C</v>
      </c>
      <c r="DB71" s="36">
        <f t="shared" si="132"/>
        <v>0</v>
      </c>
      <c r="DC71" s="2" t="s">
        <v>3951</v>
      </c>
      <c r="DD71" s="2" t="str">
        <f>IFERROR(VLOOKUP(RIGHT(DC71,LEN(DC71)-2),'cards-dc.json'!$C:$E,3,FALSE),"")</f>
        <v/>
      </c>
      <c r="DF71" s="36">
        <f t="shared" si="133"/>
        <v>0</v>
      </c>
      <c r="DG71" s="2" t="s">
        <v>3951</v>
      </c>
      <c r="DH71" s="2" t="str">
        <f>IFERROR(VLOOKUP(RIGHT(DG71,LEN(DG71)-2),'cards-dc.json'!$C:$E,3,FALSE),"")</f>
        <v/>
      </c>
      <c r="DJ71" s="36">
        <f t="shared" si="134"/>
        <v>0</v>
      </c>
      <c r="DK71" s="2" t="s">
        <v>3951</v>
      </c>
      <c r="DL71" s="2" t="str">
        <f>IFERROR(VLOOKUP(RIGHT(DK71,LEN(DK71)-2),'cards-dc.json'!$C:$E,3,FALSE),"")</f>
        <v/>
      </c>
      <c r="DN71" s="36">
        <f t="shared" si="135"/>
        <v>2</v>
      </c>
      <c r="DO71" s="2" t="s">
        <v>8650</v>
      </c>
      <c r="DP71" s="2" t="str">
        <f>IFERROR(VLOOKUP(RIGHT(DO71,LEN(DO71)-2),'cards-dc.json'!$C:$E,3,FALSE),"")</f>
        <v>CB, CS1</v>
      </c>
      <c r="DR71" s="36">
        <f t="shared" si="136"/>
        <v>3</v>
      </c>
      <c r="DS71" s="2" t="s">
        <v>8605</v>
      </c>
      <c r="DT71" s="2" t="str">
        <f>IFERROR(VLOOKUP(RIGHT(DS71,LEN(DS71)-2),'cards-dc.json'!$C:$E,3,FALSE),"")</f>
        <v>C2</v>
      </c>
      <c r="DV71" s="36">
        <f t="shared" si="137"/>
        <v>2</v>
      </c>
      <c r="DW71" s="2" t="s">
        <v>3858</v>
      </c>
      <c r="DX71" s="2" t="str">
        <f>IFERROR(VLOOKUP(RIGHT(DW71,LEN(DW71)-2),'cards-dc.json'!$C:$E,3,FALSE),"")</f>
        <v>F5</v>
      </c>
      <c r="DZ71" s="36">
        <f t="shared" si="138"/>
        <v>0</v>
      </c>
      <c r="EA71" s="2" t="s">
        <v>3848</v>
      </c>
      <c r="EB71" s="2" t="str">
        <f>IFERROR(VLOOKUP(RIGHT(EA71,LEN(EA71)-2),'cards-dc.json'!$C:$E,3,FALSE),"")</f>
        <v/>
      </c>
      <c r="ED71" s="36">
        <f t="shared" si="139"/>
        <v>0</v>
      </c>
      <c r="EE71" s="2" t="s">
        <v>3848</v>
      </c>
      <c r="EF71" s="2" t="str">
        <f>IFERROR(VLOOKUP(RIGHT(EE71,LEN(EE71)-2),'cards-dc.json'!$C:$E,3,FALSE),"")</f>
        <v/>
      </c>
      <c r="EH71" s="36">
        <f t="shared" si="119"/>
        <v>0</v>
      </c>
      <c r="EI71" s="2"/>
      <c r="EJ71" s="2" t="str">
        <f>IFERROR(VLOOKUP(RIGHT(EI71,LEN(EI71)-2),'cards-dc.json'!$C:$E,3,FALSE),"")</f>
        <v/>
      </c>
    </row>
    <row r="72" spans="2:140" x14ac:dyDescent="0.25">
      <c r="B72" s="36">
        <f t="shared" si="105"/>
        <v>1</v>
      </c>
      <c r="C72" s="2" t="s">
        <v>4019</v>
      </c>
      <c r="D72" s="2" t="str">
        <f>IFERROR(VLOOKUP(RIGHT(C72,LEN(C72)-2),'cards-dc.json'!$C:$E,3,FALSE),"")</f>
        <v>R</v>
      </c>
      <c r="F72" s="36">
        <f t="shared" si="106"/>
        <v>0</v>
      </c>
      <c r="G72" s="2" t="s">
        <v>3951</v>
      </c>
      <c r="H72" s="2" t="str">
        <f>IFERROR(VLOOKUP(RIGHT(G72,LEN(G72)-2),'cards-dc.json'!$C:$E,3,FALSE),"")</f>
        <v/>
      </c>
      <c r="J72" s="36">
        <f t="shared" si="107"/>
        <v>0</v>
      </c>
      <c r="K72" s="2" t="s">
        <v>3951</v>
      </c>
      <c r="L72" s="2" t="str">
        <f>IFERROR(VLOOKUP(RIGHT(K72,LEN(K72)-2),'cards-dc.json'!$C:$E,3,FALSE),"")</f>
        <v/>
      </c>
      <c r="N72" s="36">
        <f t="shared" si="108"/>
        <v>0</v>
      </c>
      <c r="O72" s="2" t="s">
        <v>3951</v>
      </c>
      <c r="P72" s="2" t="str">
        <f>IFERROR(VLOOKUP(RIGHT(O72,LEN(O72)-2),'cards-dc.json'!$C:$E,3,FALSE),"")</f>
        <v/>
      </c>
      <c r="R72" s="36">
        <f t="shared" si="109"/>
        <v>0</v>
      </c>
      <c r="S72" s="2" t="s">
        <v>3951</v>
      </c>
      <c r="T72" s="2" t="str">
        <f>IFERROR(VLOOKUP(RIGHT(S72,LEN(S72)-2),'cards-dc.json'!$C:$E,3,FALSE),"")</f>
        <v/>
      </c>
      <c r="V72" s="36">
        <f t="shared" si="120"/>
        <v>0</v>
      </c>
      <c r="W72" s="2"/>
      <c r="X72" s="2" t="str">
        <f>IFERROR(VLOOKUP(RIGHT(W72,LEN(W72)-2),'cards-dc.json'!$C:$E,3,FALSE),"")</f>
        <v/>
      </c>
      <c r="Z72" s="36">
        <f t="shared" si="121"/>
        <v>0</v>
      </c>
      <c r="AA72" s="2"/>
      <c r="AB72" s="2" t="str">
        <f>IFERROR(VLOOKUP(RIGHT(AA72,LEN(AA72)-2),'cards-dc.json'!$C:$E,3,FALSE),"")</f>
        <v/>
      </c>
      <c r="AD72" s="36">
        <f t="shared" si="110"/>
        <v>0</v>
      </c>
      <c r="AE72" s="2" t="s">
        <v>3951</v>
      </c>
      <c r="AF72" s="2" t="str">
        <f>IFERROR(VLOOKUP(RIGHT(AE72,LEN(AE72)-2),'cards-dc.json'!$C:$E,3,FALSE),"")</f>
        <v/>
      </c>
      <c r="AH72" s="36">
        <f t="shared" si="111"/>
        <v>0</v>
      </c>
      <c r="AI72" s="2" t="s">
        <v>3951</v>
      </c>
      <c r="AJ72" s="2" t="str">
        <f>IFERROR(VLOOKUP(RIGHT(AI72,LEN(AI72)-2),'cards-dc.json'!$C:$E,3,FALSE),"")</f>
        <v/>
      </c>
      <c r="AL72" s="36">
        <f t="shared" si="112"/>
        <v>1</v>
      </c>
      <c r="AM72" s="2" t="s">
        <v>4052</v>
      </c>
      <c r="AN72" s="2" t="str">
        <f>IFERROR(VLOOKUP(RIGHT(AM72,LEN(AM72)-2),'cards-dc.json'!$C:$E,3,FALSE),"")</f>
        <v>C1</v>
      </c>
      <c r="AP72" s="36">
        <f t="shared" si="113"/>
        <v>1</v>
      </c>
      <c r="AQ72" s="2" t="s">
        <v>4052</v>
      </c>
      <c r="AR72" s="2" t="str">
        <f>IFERROR(VLOOKUP(RIGHT(AQ72,LEN(AQ72)-2),'cards-dc.json'!$C:$E,3,FALSE),"")</f>
        <v>C1</v>
      </c>
      <c r="AT72" s="36">
        <f t="shared" si="114"/>
        <v>0</v>
      </c>
      <c r="AU72" s="2" t="s">
        <v>3951</v>
      </c>
      <c r="AV72" s="2" t="str">
        <f>IFERROR(VLOOKUP(RIGHT(AU72,LEN(AU72)-2),'cards-dc.json'!$C:$E,3,FALSE),"")</f>
        <v/>
      </c>
      <c r="AX72" s="36">
        <f t="shared" si="115"/>
        <v>0</v>
      </c>
      <c r="AY72" s="2" t="s">
        <v>3951</v>
      </c>
      <c r="AZ72" s="2" t="str">
        <f>IFERROR(VLOOKUP(RIGHT(AY72,LEN(AY72)-2),'cards-dc.json'!$C:$E,3,FALSE),"")</f>
        <v/>
      </c>
      <c r="BB72" s="36">
        <f t="shared" si="116"/>
        <v>0</v>
      </c>
      <c r="BC72" s="2" t="s">
        <v>3951</v>
      </c>
      <c r="BD72" s="2" t="str">
        <f>IFERROR(VLOOKUP(RIGHT(BC72,LEN(BC72)-2),'cards-dc.json'!$C:$E,3,FALSE),"")</f>
        <v/>
      </c>
      <c r="BF72" s="36">
        <f t="shared" si="117"/>
        <v>0</v>
      </c>
      <c r="BG72" s="2" t="s">
        <v>3951</v>
      </c>
      <c r="BH72" s="2" t="str">
        <f>IFERROR(VLOOKUP(RIGHT(BG72,LEN(BG72)-2),'cards-dc.json'!$C:$E,3,FALSE),"")</f>
        <v/>
      </c>
      <c r="BJ72" s="36">
        <f t="shared" si="118"/>
        <v>1</v>
      </c>
      <c r="BK72" s="2" t="s">
        <v>4015</v>
      </c>
      <c r="BL72" s="2" t="str">
        <f>IFERROR(VLOOKUP(RIGHT(BK72,LEN(BK72)-2),'cards-dc.json'!$C:$E,3,FALSE),"")</f>
        <v>C4</v>
      </c>
      <c r="BN72" s="36">
        <f t="shared" si="122"/>
        <v>1</v>
      </c>
      <c r="BO72" s="2" t="s">
        <v>4015</v>
      </c>
      <c r="BP72" s="2" t="str">
        <f>IFERROR(VLOOKUP(RIGHT(BO72,LEN(BO72)-2),'cards-dc.json'!$C:$E,3,FALSE),"")</f>
        <v>C4</v>
      </c>
      <c r="BR72" s="36">
        <f t="shared" si="123"/>
        <v>0</v>
      </c>
      <c r="BS72" s="2" t="s">
        <v>3951</v>
      </c>
      <c r="BT72" s="2" t="str">
        <f>IFERROR(VLOOKUP(RIGHT(BS72,LEN(BS72)-2),'cards-dc.json'!$C:$E,3,FALSE),"")</f>
        <v/>
      </c>
      <c r="BV72" s="36">
        <f t="shared" si="124"/>
        <v>0</v>
      </c>
      <c r="BW72" s="2" t="s">
        <v>3951</v>
      </c>
      <c r="BX72" s="2" t="str">
        <f>IFERROR(VLOOKUP(RIGHT(BW72,LEN(BW72)-2),'cards-dc.json'!$C:$E,3,FALSE),"")</f>
        <v/>
      </c>
      <c r="BZ72" s="36">
        <f t="shared" si="125"/>
        <v>2</v>
      </c>
      <c r="CA72" s="2" t="s">
        <v>4172</v>
      </c>
      <c r="CB72" s="2" t="str">
        <f>IFERROR(VLOOKUP(RIGHT(CA72,LEN(CA72)-2),'cards-dc.json'!$C:$E,3,FALSE),"")</f>
        <v>CB</v>
      </c>
      <c r="CD72" s="36">
        <f t="shared" si="126"/>
        <v>1</v>
      </c>
      <c r="CE72" s="2" t="s">
        <v>8840</v>
      </c>
      <c r="CF72" s="2" t="str">
        <f>IFERROR(VLOOKUP(RIGHT(CE72,LEN(CE72)-2),'cards-dc.json'!$C:$E,3,FALSE),"")</f>
        <v>C3</v>
      </c>
      <c r="CH72" s="36">
        <f t="shared" si="127"/>
        <v>1</v>
      </c>
      <c r="CI72" s="2" t="s">
        <v>8840</v>
      </c>
      <c r="CJ72" s="2" t="str">
        <f>IFERROR(VLOOKUP(RIGHT(CI72,LEN(CI72)-2),'cards-dc.json'!$C:$E,3,FALSE),"")</f>
        <v>C3</v>
      </c>
      <c r="CL72" s="36">
        <f t="shared" si="128"/>
        <v>0</v>
      </c>
      <c r="CM72" s="2" t="s">
        <v>3951</v>
      </c>
      <c r="CN72" s="2" t="str">
        <f>IFERROR(VLOOKUP(RIGHT(CM72,LEN(CM72)-2),'cards-dc.json'!$C:$E,3,FALSE),"")</f>
        <v/>
      </c>
      <c r="CP72" s="36">
        <f t="shared" si="129"/>
        <v>0</v>
      </c>
      <c r="CQ72" s="2" t="s">
        <v>3951</v>
      </c>
      <c r="CR72" s="2" t="str">
        <f>IFERROR(VLOOKUP(RIGHT(CQ72,LEN(CQ72)-2),'cards-dc.json'!$C:$E,3,FALSE),"")</f>
        <v/>
      </c>
      <c r="CT72" s="36">
        <f t="shared" si="130"/>
        <v>0</v>
      </c>
      <c r="CU72" s="2" t="s">
        <v>3951</v>
      </c>
      <c r="CV72" s="2" t="str">
        <f>IFERROR(VLOOKUP(RIGHT(CU72,LEN(CU72)-2),'cards-dc.json'!$C:$E,3,FALSE),"")</f>
        <v/>
      </c>
      <c r="CX72" s="36">
        <f t="shared" si="131"/>
        <v>0</v>
      </c>
      <c r="CY72" s="2" t="s">
        <v>3951</v>
      </c>
      <c r="CZ72" s="2" t="str">
        <f>IFERROR(VLOOKUP(RIGHT(CY72,LEN(CY72)-2),'cards-dc.json'!$C:$E,3,FALSE),"")</f>
        <v/>
      </c>
      <c r="DB72" s="36">
        <f t="shared" si="132"/>
        <v>0</v>
      </c>
      <c r="DC72" s="2" t="s">
        <v>3951</v>
      </c>
      <c r="DD72" s="2" t="str">
        <f>IFERROR(VLOOKUP(RIGHT(DC72,LEN(DC72)-2),'cards-dc.json'!$C:$E,3,FALSE),"")</f>
        <v/>
      </c>
      <c r="DF72" s="36">
        <f t="shared" si="133"/>
        <v>0</v>
      </c>
      <c r="DG72" s="2" t="s">
        <v>3951</v>
      </c>
      <c r="DH72" s="2" t="str">
        <f>IFERROR(VLOOKUP(RIGHT(DG72,LEN(DG72)-2),'cards-dc.json'!$C:$E,3,FALSE),"")</f>
        <v/>
      </c>
      <c r="DJ72" s="36">
        <f t="shared" si="134"/>
        <v>0</v>
      </c>
      <c r="DK72" s="2" t="s">
        <v>3951</v>
      </c>
      <c r="DL72" s="2" t="str">
        <f>IFERROR(VLOOKUP(RIGHT(DK72,LEN(DK72)-2),'cards-dc.json'!$C:$E,3,FALSE),"")</f>
        <v/>
      </c>
      <c r="DN72" s="36">
        <f t="shared" si="135"/>
        <v>2</v>
      </c>
      <c r="DO72" s="2" t="s">
        <v>8651</v>
      </c>
      <c r="DP72" s="2" t="str">
        <f>IFERROR(VLOOKUP(RIGHT(DO72,LEN(DO72)-2),'cards-dc.json'!$C:$E,3,FALSE),"")</f>
        <v>CB</v>
      </c>
      <c r="DR72" s="36">
        <f t="shared" si="136"/>
        <v>3</v>
      </c>
      <c r="DS72" s="2" t="s">
        <v>8561</v>
      </c>
      <c r="DT72" s="2" t="str">
        <f>IFERROR(VLOOKUP(RIGHT(DS72,LEN(DS72)-2),'cards-dc.json'!$C:$E,3,FALSE),"")</f>
        <v>CA1</v>
      </c>
      <c r="DV72" s="36">
        <f t="shared" si="137"/>
        <v>2</v>
      </c>
      <c r="DW72" s="2" t="s">
        <v>8560</v>
      </c>
      <c r="DX72" s="2" t="str">
        <f>IFERROR(VLOOKUP(RIGHT(DW72,LEN(DW72)-2),'cards-dc.json'!$C:$E,3,FALSE),"")</f>
        <v>C2</v>
      </c>
      <c r="DZ72" s="36">
        <f t="shared" si="138"/>
        <v>0</v>
      </c>
      <c r="EA72" s="2" t="s">
        <v>3848</v>
      </c>
      <c r="EB72" s="2" t="str">
        <f>IFERROR(VLOOKUP(RIGHT(EA72,LEN(EA72)-2),'cards-dc.json'!$C:$E,3,FALSE),"")</f>
        <v/>
      </c>
      <c r="ED72" s="36">
        <f t="shared" si="139"/>
        <v>0</v>
      </c>
      <c r="EE72" s="2" t="s">
        <v>3848</v>
      </c>
      <c r="EF72" s="2" t="str">
        <f>IFERROR(VLOOKUP(RIGHT(EE72,LEN(EE72)-2),'cards-dc.json'!$C:$E,3,FALSE),"")</f>
        <v/>
      </c>
      <c r="EH72" s="36">
        <f t="shared" si="119"/>
        <v>0</v>
      </c>
      <c r="EI72" s="2"/>
      <c r="EJ72" s="2" t="str">
        <f>IFERROR(VLOOKUP(RIGHT(EI72,LEN(EI72)-2),'cards-dc.json'!$C:$E,3,FALSE),"")</f>
        <v/>
      </c>
    </row>
    <row r="73" spans="2:140" x14ac:dyDescent="0.25">
      <c r="B73" s="36">
        <f t="shared" si="105"/>
        <v>0</v>
      </c>
      <c r="C73" s="2" t="s">
        <v>3951</v>
      </c>
      <c r="D73" s="2" t="str">
        <f>IFERROR(VLOOKUP(RIGHT(C73,LEN(C73)-2),'cards-dc.json'!$C:$E,3,FALSE),"")</f>
        <v/>
      </c>
      <c r="F73" s="36">
        <f t="shared" si="106"/>
        <v>0</v>
      </c>
      <c r="G73" s="2" t="s">
        <v>3951</v>
      </c>
      <c r="H73" s="2" t="str">
        <f>IFERROR(VLOOKUP(RIGHT(G73,LEN(G73)-2),'cards-dc.json'!$C:$E,3,FALSE),"")</f>
        <v/>
      </c>
      <c r="J73" s="36">
        <f t="shared" si="107"/>
        <v>0</v>
      </c>
      <c r="K73" s="2" t="s">
        <v>3951</v>
      </c>
      <c r="L73" s="2" t="str">
        <f>IFERROR(VLOOKUP(RIGHT(K73,LEN(K73)-2),'cards-dc.json'!$C:$E,3,FALSE),"")</f>
        <v/>
      </c>
      <c r="N73" s="36">
        <f t="shared" si="108"/>
        <v>0</v>
      </c>
      <c r="O73" s="2" t="s">
        <v>3951</v>
      </c>
      <c r="P73" s="2" t="str">
        <f>IFERROR(VLOOKUP(RIGHT(O73,LEN(O73)-2),'cards-dc.json'!$C:$E,3,FALSE),"")</f>
        <v/>
      </c>
      <c r="R73" s="36">
        <f t="shared" si="109"/>
        <v>0</v>
      </c>
      <c r="S73" s="2" t="s">
        <v>3951</v>
      </c>
      <c r="T73" s="2" t="str">
        <f>IFERROR(VLOOKUP(RIGHT(S73,LEN(S73)-2),'cards-dc.json'!$C:$E,3,FALSE),"")</f>
        <v/>
      </c>
      <c r="V73" s="36">
        <f t="shared" si="120"/>
        <v>0</v>
      </c>
      <c r="W73" s="2"/>
      <c r="X73" s="2" t="str">
        <f>IFERROR(VLOOKUP(RIGHT(W73,LEN(W73)-2),'cards-dc.json'!$C:$E,3,FALSE),"")</f>
        <v/>
      </c>
      <c r="Z73" s="36">
        <f t="shared" si="121"/>
        <v>0</v>
      </c>
      <c r="AA73" s="2"/>
      <c r="AB73" s="2" t="str">
        <f>IFERROR(VLOOKUP(RIGHT(AA73,LEN(AA73)-2),'cards-dc.json'!$C:$E,3,FALSE),"")</f>
        <v/>
      </c>
      <c r="AD73" s="36">
        <f t="shared" si="110"/>
        <v>0</v>
      </c>
      <c r="AE73" s="2" t="s">
        <v>3951</v>
      </c>
      <c r="AF73" s="2" t="str">
        <f>IFERROR(VLOOKUP(RIGHT(AE73,LEN(AE73)-2),'cards-dc.json'!$C:$E,3,FALSE),"")</f>
        <v/>
      </c>
      <c r="AH73" s="36">
        <f t="shared" si="111"/>
        <v>0</v>
      </c>
      <c r="AI73" s="2" t="s">
        <v>3951</v>
      </c>
      <c r="AJ73" s="2" t="str">
        <f>IFERROR(VLOOKUP(RIGHT(AI73,LEN(AI73)-2),'cards-dc.json'!$C:$E,3,FALSE),"")</f>
        <v/>
      </c>
      <c r="AL73" s="36">
        <f t="shared" si="112"/>
        <v>0</v>
      </c>
      <c r="AM73" s="2" t="s">
        <v>3951</v>
      </c>
      <c r="AN73" s="2" t="str">
        <f>IFERROR(VLOOKUP(RIGHT(AM73,LEN(AM73)-2),'cards-dc.json'!$C:$E,3,FALSE),"")</f>
        <v/>
      </c>
      <c r="AP73" s="36">
        <f t="shared" si="113"/>
        <v>0</v>
      </c>
      <c r="AQ73" s="2" t="s">
        <v>3951</v>
      </c>
      <c r="AR73" s="2" t="str">
        <f>IFERROR(VLOOKUP(RIGHT(AQ73,LEN(AQ73)-2),'cards-dc.json'!$C:$E,3,FALSE),"")</f>
        <v/>
      </c>
      <c r="AT73" s="36">
        <f t="shared" si="114"/>
        <v>0</v>
      </c>
      <c r="AU73" s="2" t="s">
        <v>3951</v>
      </c>
      <c r="AV73" s="2" t="str">
        <f>IFERROR(VLOOKUP(RIGHT(AU73,LEN(AU73)-2),'cards-dc.json'!$C:$E,3,FALSE),"")</f>
        <v/>
      </c>
      <c r="AX73" s="36">
        <f t="shared" si="115"/>
        <v>0</v>
      </c>
      <c r="AY73" s="2" t="s">
        <v>3951</v>
      </c>
      <c r="AZ73" s="2" t="str">
        <f>IFERROR(VLOOKUP(RIGHT(AY73,LEN(AY73)-2),'cards-dc.json'!$C:$E,3,FALSE),"")</f>
        <v/>
      </c>
      <c r="BB73" s="36">
        <f t="shared" si="116"/>
        <v>0</v>
      </c>
      <c r="BC73" s="2" t="s">
        <v>3951</v>
      </c>
      <c r="BD73" s="2" t="str">
        <f>IFERROR(VLOOKUP(RIGHT(BC73,LEN(BC73)-2),'cards-dc.json'!$C:$E,3,FALSE),"")</f>
        <v/>
      </c>
      <c r="BF73" s="36">
        <f t="shared" si="117"/>
        <v>0</v>
      </c>
      <c r="BG73" s="2" t="s">
        <v>3951</v>
      </c>
      <c r="BH73" s="2" t="str">
        <f>IFERROR(VLOOKUP(RIGHT(BG73,LEN(BG73)-2),'cards-dc.json'!$C:$E,3,FALSE),"")</f>
        <v/>
      </c>
      <c r="BJ73" s="36">
        <f t="shared" si="118"/>
        <v>1</v>
      </c>
      <c r="BK73" s="2" t="s">
        <v>4016</v>
      </c>
      <c r="BL73" s="2" t="str">
        <f>IFERROR(VLOOKUP(RIGHT(BK73,LEN(BK73)-2),'cards-dc.json'!$C:$E,3,FALSE),"")</f>
        <v>C3</v>
      </c>
      <c r="BN73" s="36">
        <f t="shared" si="122"/>
        <v>1</v>
      </c>
      <c r="BO73" s="2" t="s">
        <v>4016</v>
      </c>
      <c r="BP73" s="2" t="str">
        <f>IFERROR(VLOOKUP(RIGHT(BO73,LEN(BO73)-2),'cards-dc.json'!$C:$E,3,FALSE),"")</f>
        <v>C3</v>
      </c>
      <c r="BR73" s="36">
        <f t="shared" si="123"/>
        <v>0</v>
      </c>
      <c r="BS73" s="2" t="s">
        <v>3951</v>
      </c>
      <c r="BT73" s="2" t="str">
        <f>IFERROR(VLOOKUP(RIGHT(BS73,LEN(BS73)-2),'cards-dc.json'!$C:$E,3,FALSE),"")</f>
        <v/>
      </c>
      <c r="BV73" s="36">
        <f t="shared" si="124"/>
        <v>0</v>
      </c>
      <c r="BW73" s="2" t="s">
        <v>3951</v>
      </c>
      <c r="BX73" s="2" t="str">
        <f>IFERROR(VLOOKUP(RIGHT(BW73,LEN(BW73)-2),'cards-dc.json'!$C:$E,3,FALSE),"")</f>
        <v/>
      </c>
      <c r="BZ73" s="36">
        <f t="shared" si="125"/>
        <v>2</v>
      </c>
      <c r="CA73" s="2" t="s">
        <v>4174</v>
      </c>
      <c r="CB73" s="2" t="str">
        <f>IFERROR(VLOOKUP(RIGHT(CA73,LEN(CA73)-2),'cards-dc.json'!$C:$E,3,FALSE),"")</f>
        <v>R</v>
      </c>
      <c r="CD73" s="36">
        <f t="shared" si="126"/>
        <v>1</v>
      </c>
      <c r="CE73" s="2" t="s">
        <v>4016</v>
      </c>
      <c r="CF73" s="2" t="str">
        <f>IFERROR(VLOOKUP(RIGHT(CE73,LEN(CE73)-2),'cards-dc.json'!$C:$E,3,FALSE),"")</f>
        <v>C3</v>
      </c>
      <c r="CH73" s="36">
        <f t="shared" si="127"/>
        <v>1</v>
      </c>
      <c r="CI73" s="2" t="s">
        <v>4016</v>
      </c>
      <c r="CJ73" s="2" t="str">
        <f>IFERROR(VLOOKUP(RIGHT(CI73,LEN(CI73)-2),'cards-dc.json'!$C:$E,3,FALSE),"")</f>
        <v>C3</v>
      </c>
      <c r="CL73" s="36">
        <f t="shared" si="128"/>
        <v>0</v>
      </c>
      <c r="CM73" s="2" t="s">
        <v>3951</v>
      </c>
      <c r="CN73" s="2" t="str">
        <f>IFERROR(VLOOKUP(RIGHT(CM73,LEN(CM73)-2),'cards-dc.json'!$C:$E,3,FALSE),"")</f>
        <v/>
      </c>
      <c r="CP73" s="36">
        <f t="shared" si="129"/>
        <v>0</v>
      </c>
      <c r="CQ73" s="2" t="s">
        <v>3951</v>
      </c>
      <c r="CR73" s="2" t="str">
        <f>IFERROR(VLOOKUP(RIGHT(CQ73,LEN(CQ73)-2),'cards-dc.json'!$C:$E,3,FALSE),"")</f>
        <v/>
      </c>
      <c r="CT73" s="36">
        <f t="shared" si="130"/>
        <v>0</v>
      </c>
      <c r="CU73" s="2" t="s">
        <v>3951</v>
      </c>
      <c r="CV73" s="2" t="str">
        <f>IFERROR(VLOOKUP(RIGHT(CU73,LEN(CU73)-2),'cards-dc.json'!$C:$E,3,FALSE),"")</f>
        <v/>
      </c>
      <c r="CX73" s="36">
        <f t="shared" si="131"/>
        <v>0</v>
      </c>
      <c r="CY73" s="2" t="s">
        <v>3951</v>
      </c>
      <c r="CZ73" s="2" t="str">
        <f>IFERROR(VLOOKUP(RIGHT(CY73,LEN(CY73)-2),'cards-dc.json'!$C:$E,3,FALSE),"")</f>
        <v/>
      </c>
      <c r="DB73" s="36">
        <f t="shared" si="132"/>
        <v>0</v>
      </c>
      <c r="DC73" s="2" t="s">
        <v>3951</v>
      </c>
      <c r="DD73" s="2" t="str">
        <f>IFERROR(VLOOKUP(RIGHT(DC73,LEN(DC73)-2),'cards-dc.json'!$C:$E,3,FALSE),"")</f>
        <v/>
      </c>
      <c r="DF73" s="36">
        <f t="shared" si="133"/>
        <v>0</v>
      </c>
      <c r="DG73" s="2" t="s">
        <v>3951</v>
      </c>
      <c r="DH73" s="2" t="str">
        <f>IFERROR(VLOOKUP(RIGHT(DG73,LEN(DG73)-2),'cards-dc.json'!$C:$E,3,FALSE),"")</f>
        <v/>
      </c>
      <c r="DJ73" s="36">
        <f t="shared" si="134"/>
        <v>0</v>
      </c>
      <c r="DK73" s="2" t="s">
        <v>3951</v>
      </c>
      <c r="DL73" s="2" t="str">
        <f>IFERROR(VLOOKUP(RIGHT(DK73,LEN(DK73)-2),'cards-dc.json'!$C:$E,3,FALSE),"")</f>
        <v/>
      </c>
      <c r="DN73" s="36">
        <f t="shared" si="135"/>
        <v>2</v>
      </c>
      <c r="DO73" s="2" t="s">
        <v>8572</v>
      </c>
      <c r="DP73" s="2" t="str">
        <f>IFERROR(VLOOKUP(RIGHT(DO73,LEN(DO73)-2),'cards-dc.json'!$C:$E,3,FALSE),"")</f>
        <v>CA2</v>
      </c>
      <c r="DR73" s="36">
        <f t="shared" si="136"/>
        <v>2</v>
      </c>
      <c r="DS73" s="2" t="s">
        <v>3906</v>
      </c>
      <c r="DT73" s="2" t="str">
        <f>IFERROR(VLOOKUP(RIGHT(DS73,LEN(DS73)-2),'cards-dc.json'!$C:$E,3,FALSE),"")</f>
        <v>CA1</v>
      </c>
      <c r="DV73" s="36">
        <f t="shared" si="137"/>
        <v>3</v>
      </c>
      <c r="DW73" s="2" t="s">
        <v>8561</v>
      </c>
      <c r="DX73" s="2" t="str">
        <f>IFERROR(VLOOKUP(RIGHT(DW73,LEN(DW73)-2),'cards-dc.json'!$C:$E,3,FALSE),"")</f>
        <v>CA1</v>
      </c>
      <c r="DZ73" s="36">
        <f t="shared" si="138"/>
        <v>0</v>
      </c>
      <c r="EA73" s="2" t="s">
        <v>3848</v>
      </c>
      <c r="EB73" s="2" t="str">
        <f>IFERROR(VLOOKUP(RIGHT(EA73,LEN(EA73)-2),'cards-dc.json'!$C:$E,3,FALSE),"")</f>
        <v/>
      </c>
      <c r="ED73" s="36">
        <f t="shared" si="139"/>
        <v>0</v>
      </c>
      <c r="EE73" s="2" t="s">
        <v>3848</v>
      </c>
      <c r="EF73" s="2" t="str">
        <f>IFERROR(VLOOKUP(RIGHT(EE73,LEN(EE73)-2),'cards-dc.json'!$C:$E,3,FALSE),"")</f>
        <v/>
      </c>
      <c r="EH73" s="36">
        <f t="shared" si="119"/>
        <v>0</v>
      </c>
      <c r="EI73" s="2"/>
      <c r="EJ73" s="2" t="str">
        <f>IFERROR(VLOOKUP(RIGHT(EI73,LEN(EI73)-2),'cards-dc.json'!$C:$E,3,FALSE),"")</f>
        <v/>
      </c>
    </row>
    <row r="74" spans="2:140" x14ac:dyDescent="0.25">
      <c r="B74" s="36">
        <f t="shared" si="105"/>
        <v>2</v>
      </c>
      <c r="C74" s="2" t="s">
        <v>8648</v>
      </c>
      <c r="D74" s="2" t="str">
        <f>IFERROR(VLOOKUP(RIGHT(C74,LEN(C74)-2),'cards-dc.json'!$C:$E,3,FALSE),"")</f>
        <v>C4</v>
      </c>
      <c r="F74" s="36">
        <f t="shared" si="106"/>
        <v>0</v>
      </c>
      <c r="G74" s="2" t="s">
        <v>3951</v>
      </c>
      <c r="H74" s="2" t="str">
        <f>IFERROR(VLOOKUP(RIGHT(G74,LEN(G74)-2),'cards-dc.json'!$C:$E,3,FALSE),"")</f>
        <v/>
      </c>
      <c r="J74" s="36">
        <f t="shared" si="107"/>
        <v>0</v>
      </c>
      <c r="K74" s="2" t="s">
        <v>3951</v>
      </c>
      <c r="L74" s="2" t="str">
        <f>IFERROR(VLOOKUP(RIGHT(K74,LEN(K74)-2),'cards-dc.json'!$C:$E,3,FALSE),"")</f>
        <v/>
      </c>
      <c r="N74" s="36">
        <f t="shared" si="108"/>
        <v>0</v>
      </c>
      <c r="O74" s="2" t="s">
        <v>3951</v>
      </c>
      <c r="P74" s="2" t="str">
        <f>IFERROR(VLOOKUP(RIGHT(O74,LEN(O74)-2),'cards-dc.json'!$C:$E,3,FALSE),"")</f>
        <v/>
      </c>
      <c r="R74" s="36">
        <f t="shared" si="109"/>
        <v>0</v>
      </c>
      <c r="S74" s="2" t="s">
        <v>3951</v>
      </c>
      <c r="T74" s="2" t="str">
        <f>IFERROR(VLOOKUP(RIGHT(S74,LEN(S74)-2),'cards-dc.json'!$C:$E,3,FALSE),"")</f>
        <v/>
      </c>
      <c r="V74" s="36">
        <f t="shared" si="120"/>
        <v>0</v>
      </c>
      <c r="W74" s="2"/>
      <c r="X74" s="2" t="str">
        <f>IFERROR(VLOOKUP(RIGHT(W74,LEN(W74)-2),'cards-dc.json'!$C:$E,3,FALSE),"")</f>
        <v/>
      </c>
      <c r="Z74" s="36">
        <f t="shared" si="121"/>
        <v>0</v>
      </c>
      <c r="AA74" s="2"/>
      <c r="AB74" s="2" t="str">
        <f>IFERROR(VLOOKUP(RIGHT(AA74,LEN(AA74)-2),'cards-dc.json'!$C:$E,3,FALSE),"")</f>
        <v/>
      </c>
      <c r="AD74" s="36">
        <f t="shared" si="110"/>
        <v>0</v>
      </c>
      <c r="AE74" s="2" t="s">
        <v>3951</v>
      </c>
      <c r="AF74" s="2" t="str">
        <f>IFERROR(VLOOKUP(RIGHT(AE74,LEN(AE74)-2),'cards-dc.json'!$C:$E,3,FALSE),"")</f>
        <v/>
      </c>
      <c r="AH74" s="36">
        <f t="shared" si="111"/>
        <v>0</v>
      </c>
      <c r="AI74" s="2" t="s">
        <v>3951</v>
      </c>
      <c r="AJ74" s="2" t="str">
        <f>IFERROR(VLOOKUP(RIGHT(AI74,LEN(AI74)-2),'cards-dc.json'!$C:$E,3,FALSE),"")</f>
        <v/>
      </c>
      <c r="AL74" s="36">
        <f t="shared" si="112"/>
        <v>1</v>
      </c>
      <c r="AM74" s="2" t="s">
        <v>8840</v>
      </c>
      <c r="AN74" s="2" t="str">
        <f>IFERROR(VLOOKUP(RIGHT(AM74,LEN(AM74)-2),'cards-dc.json'!$C:$E,3,FALSE),"")</f>
        <v>C3</v>
      </c>
      <c r="AP74" s="36">
        <f t="shared" si="113"/>
        <v>1</v>
      </c>
      <c r="AQ74" s="2" t="s">
        <v>8840</v>
      </c>
      <c r="AR74" s="2" t="str">
        <f>IFERROR(VLOOKUP(RIGHT(AQ74,LEN(AQ74)-2),'cards-dc.json'!$C:$E,3,FALSE),"")</f>
        <v>C3</v>
      </c>
      <c r="AT74" s="36">
        <f t="shared" si="114"/>
        <v>0</v>
      </c>
      <c r="AU74" s="2" t="s">
        <v>3951</v>
      </c>
      <c r="AV74" s="2" t="str">
        <f>IFERROR(VLOOKUP(RIGHT(AU74,LEN(AU74)-2),'cards-dc.json'!$C:$E,3,FALSE),"")</f>
        <v/>
      </c>
      <c r="AX74" s="36">
        <f t="shared" si="115"/>
        <v>0</v>
      </c>
      <c r="AY74" s="2" t="s">
        <v>3951</v>
      </c>
      <c r="AZ74" s="2" t="str">
        <f>IFERROR(VLOOKUP(RIGHT(AY74,LEN(AY74)-2),'cards-dc.json'!$C:$E,3,FALSE),"")</f>
        <v/>
      </c>
      <c r="BB74" s="36">
        <f t="shared" si="116"/>
        <v>0</v>
      </c>
      <c r="BC74" s="2" t="s">
        <v>3951</v>
      </c>
      <c r="BD74" s="2" t="str">
        <f>IFERROR(VLOOKUP(RIGHT(BC74,LEN(BC74)-2),'cards-dc.json'!$C:$E,3,FALSE),"")</f>
        <v/>
      </c>
      <c r="BF74" s="36">
        <f t="shared" si="117"/>
        <v>0</v>
      </c>
      <c r="BG74" s="2" t="s">
        <v>3951</v>
      </c>
      <c r="BH74" s="2" t="str">
        <f>IFERROR(VLOOKUP(RIGHT(BG74,LEN(BG74)-2),'cards-dc.json'!$C:$E,3,FALSE),"")</f>
        <v/>
      </c>
      <c r="BJ74" s="36">
        <f t="shared" si="118"/>
        <v>1</v>
      </c>
      <c r="BK74" s="2" t="s">
        <v>4017</v>
      </c>
      <c r="BL74" s="2" t="str">
        <f>IFERROR(VLOOKUP(RIGHT(BK74,LEN(BK74)-2),'cards-dc.json'!$C:$E,3,FALSE),"")</f>
        <v>R3</v>
      </c>
      <c r="BN74" s="36">
        <f t="shared" si="122"/>
        <v>1</v>
      </c>
      <c r="BO74" s="2" t="s">
        <v>4017</v>
      </c>
      <c r="BP74" s="2" t="str">
        <f>IFERROR(VLOOKUP(RIGHT(BO74,LEN(BO74)-2),'cards-dc.json'!$C:$E,3,FALSE),"")</f>
        <v>R3</v>
      </c>
      <c r="BR74" s="36">
        <f t="shared" si="123"/>
        <v>0</v>
      </c>
      <c r="BS74" s="2" t="s">
        <v>3951</v>
      </c>
      <c r="BT74" s="2" t="str">
        <f>IFERROR(VLOOKUP(RIGHT(BS74,LEN(BS74)-2),'cards-dc.json'!$C:$E,3,FALSE),"")</f>
        <v/>
      </c>
      <c r="BV74" s="36">
        <f t="shared" si="124"/>
        <v>0</v>
      </c>
      <c r="BW74" s="2" t="s">
        <v>3951</v>
      </c>
      <c r="BX74" s="2" t="str">
        <f>IFERROR(VLOOKUP(RIGHT(BW74,LEN(BW74)-2),'cards-dc.json'!$C:$E,3,FALSE),"")</f>
        <v/>
      </c>
      <c r="BZ74" s="36">
        <f t="shared" si="125"/>
        <v>0</v>
      </c>
      <c r="CA74" s="2" t="s">
        <v>3951</v>
      </c>
      <c r="CB74" s="2" t="str">
        <f>IFERROR(VLOOKUP(RIGHT(CA74,LEN(CA74)-2),'cards-dc.json'!$C:$E,3,FALSE),"")</f>
        <v/>
      </c>
      <c r="CD74" s="36">
        <f t="shared" si="126"/>
        <v>1</v>
      </c>
      <c r="CE74" s="2" t="s">
        <v>4020</v>
      </c>
      <c r="CF74" s="2" t="str">
        <f>IFERROR(VLOOKUP(RIGHT(CE74,LEN(CE74)-2),'cards-dc.json'!$C:$E,3,FALSE),"")</f>
        <v>C3</v>
      </c>
      <c r="CH74" s="36">
        <f t="shared" si="127"/>
        <v>1</v>
      </c>
      <c r="CI74" s="2" t="s">
        <v>4020</v>
      </c>
      <c r="CJ74" s="2" t="str">
        <f>IFERROR(VLOOKUP(RIGHT(CI74,LEN(CI74)-2),'cards-dc.json'!$C:$E,3,FALSE),"")</f>
        <v>C3</v>
      </c>
      <c r="CL74" s="36">
        <f t="shared" si="128"/>
        <v>0</v>
      </c>
      <c r="CM74" s="2" t="s">
        <v>3951</v>
      </c>
      <c r="CN74" s="2" t="str">
        <f>IFERROR(VLOOKUP(RIGHT(CM74,LEN(CM74)-2),'cards-dc.json'!$C:$E,3,FALSE),"")</f>
        <v/>
      </c>
      <c r="CP74" s="36">
        <f t="shared" si="129"/>
        <v>0</v>
      </c>
      <c r="CQ74" s="2" t="s">
        <v>3951</v>
      </c>
      <c r="CR74" s="2" t="str">
        <f>IFERROR(VLOOKUP(RIGHT(CQ74,LEN(CQ74)-2),'cards-dc.json'!$C:$E,3,FALSE),"")</f>
        <v/>
      </c>
      <c r="CT74" s="36">
        <f t="shared" si="130"/>
        <v>0</v>
      </c>
      <c r="CU74" s="2" t="s">
        <v>3951</v>
      </c>
      <c r="CV74" s="2" t="str">
        <f>IFERROR(VLOOKUP(RIGHT(CU74,LEN(CU74)-2),'cards-dc.json'!$C:$E,3,FALSE),"")</f>
        <v/>
      </c>
      <c r="CX74" s="36">
        <f t="shared" si="131"/>
        <v>0</v>
      </c>
      <c r="CY74" s="2" t="s">
        <v>3951</v>
      </c>
      <c r="CZ74" s="2" t="str">
        <f>IFERROR(VLOOKUP(RIGHT(CY74,LEN(CY74)-2),'cards-dc.json'!$C:$E,3,FALSE),"")</f>
        <v/>
      </c>
      <c r="DB74" s="36">
        <f t="shared" si="132"/>
        <v>0</v>
      </c>
      <c r="DC74" s="2" t="s">
        <v>3951</v>
      </c>
      <c r="DD74" s="2" t="str">
        <f>IFERROR(VLOOKUP(RIGHT(DC74,LEN(DC74)-2),'cards-dc.json'!$C:$E,3,FALSE),"")</f>
        <v/>
      </c>
      <c r="DF74" s="36">
        <f t="shared" si="133"/>
        <v>0</v>
      </c>
      <c r="DG74" s="2" t="s">
        <v>3951</v>
      </c>
      <c r="DH74" s="2" t="str">
        <f>IFERROR(VLOOKUP(RIGHT(DG74,LEN(DG74)-2),'cards-dc.json'!$C:$E,3,FALSE),"")</f>
        <v/>
      </c>
      <c r="DJ74" s="36">
        <f t="shared" si="134"/>
        <v>0</v>
      </c>
      <c r="DK74" s="2" t="s">
        <v>3951</v>
      </c>
      <c r="DL74" s="2" t="str">
        <f>IFERROR(VLOOKUP(RIGHT(DK74,LEN(DK74)-2),'cards-dc.json'!$C:$E,3,FALSE),"")</f>
        <v/>
      </c>
      <c r="DN74" s="36">
        <f t="shared" si="135"/>
        <v>0</v>
      </c>
      <c r="DO74" s="2"/>
      <c r="DP74" s="2" t="str">
        <f>IFERROR(VLOOKUP(RIGHT(DO74,LEN(DO74)-2),'cards-dc.json'!$C:$E,3,FALSE),"")</f>
        <v/>
      </c>
      <c r="DR74" s="36">
        <f t="shared" si="136"/>
        <v>3</v>
      </c>
      <c r="DS74" s="2" t="s">
        <v>8606</v>
      </c>
      <c r="DT74" s="2" t="str">
        <f>IFERROR(VLOOKUP(RIGHT(DS74,LEN(DS74)-2),'cards-dc.json'!$C:$E,3,FALSE),"")</f>
        <v>U</v>
      </c>
      <c r="DV74" s="36">
        <f t="shared" si="137"/>
        <v>1</v>
      </c>
      <c r="DW74" s="2" t="s">
        <v>4005</v>
      </c>
      <c r="DX74" s="2" t="str">
        <f>IFERROR(VLOOKUP(RIGHT(DW74,LEN(DW74)-2),'cards-dc.json'!$C:$E,3,FALSE),"")</f>
        <v>CA1</v>
      </c>
      <c r="DZ74" s="36">
        <f t="shared" si="138"/>
        <v>0</v>
      </c>
      <c r="EA74" s="2" t="s">
        <v>3848</v>
      </c>
      <c r="EB74" s="2" t="str">
        <f>IFERROR(VLOOKUP(RIGHT(EA74,LEN(EA74)-2),'cards-dc.json'!$C:$E,3,FALSE),"")</f>
        <v/>
      </c>
      <c r="ED74" s="36">
        <f t="shared" si="139"/>
        <v>0</v>
      </c>
      <c r="EE74" s="2" t="s">
        <v>3848</v>
      </c>
      <c r="EF74" s="2" t="str">
        <f>IFERROR(VLOOKUP(RIGHT(EE74,LEN(EE74)-2),'cards-dc.json'!$C:$E,3,FALSE),"")</f>
        <v/>
      </c>
      <c r="EH74" s="36">
        <f t="shared" si="119"/>
        <v>0</v>
      </c>
      <c r="EI74" s="2"/>
      <c r="EJ74" s="2" t="str">
        <f>IFERROR(VLOOKUP(RIGHT(EI74,LEN(EI74)-2),'cards-dc.json'!$C:$E,3,FALSE),"")</f>
        <v/>
      </c>
    </row>
    <row r="75" spans="2:140" x14ac:dyDescent="0.25">
      <c r="B75" s="36">
        <f t="shared" si="105"/>
        <v>2</v>
      </c>
      <c r="C75" s="2" t="s">
        <v>4174</v>
      </c>
      <c r="D75" s="2" t="str">
        <f>IFERROR(VLOOKUP(RIGHT(C75,LEN(C75)-2),'cards-dc.json'!$C:$E,3,FALSE),"")</f>
        <v>R</v>
      </c>
      <c r="F75" s="36">
        <f t="shared" si="106"/>
        <v>0</v>
      </c>
      <c r="G75" s="2" t="s">
        <v>3951</v>
      </c>
      <c r="H75" s="2" t="str">
        <f>IFERROR(VLOOKUP(RIGHT(G75,LEN(G75)-2),'cards-dc.json'!$C:$E,3,FALSE),"")</f>
        <v/>
      </c>
      <c r="J75" s="36">
        <f t="shared" si="107"/>
        <v>0</v>
      </c>
      <c r="K75" s="2" t="s">
        <v>3951</v>
      </c>
      <c r="L75" s="2" t="str">
        <f>IFERROR(VLOOKUP(RIGHT(K75,LEN(K75)-2),'cards-dc.json'!$C:$E,3,FALSE),"")</f>
        <v/>
      </c>
      <c r="N75" s="36">
        <f t="shared" si="108"/>
        <v>0</v>
      </c>
      <c r="O75" s="2" t="s">
        <v>3951</v>
      </c>
      <c r="P75" s="2" t="str">
        <f>IFERROR(VLOOKUP(RIGHT(O75,LEN(O75)-2),'cards-dc.json'!$C:$E,3,FALSE),"")</f>
        <v/>
      </c>
      <c r="R75" s="36">
        <f t="shared" si="109"/>
        <v>0</v>
      </c>
      <c r="S75" s="2" t="s">
        <v>3951</v>
      </c>
      <c r="T75" s="2" t="str">
        <f>IFERROR(VLOOKUP(RIGHT(S75,LEN(S75)-2),'cards-dc.json'!$C:$E,3,FALSE),"")</f>
        <v/>
      </c>
      <c r="V75" s="36">
        <f t="shared" si="120"/>
        <v>0</v>
      </c>
      <c r="W75" s="2"/>
      <c r="X75" s="2" t="str">
        <f>IFERROR(VLOOKUP(RIGHT(W75,LEN(W75)-2),'cards-dc.json'!$C:$E,3,FALSE),"")</f>
        <v/>
      </c>
      <c r="Z75" s="36">
        <f t="shared" si="121"/>
        <v>0</v>
      </c>
      <c r="AA75" s="2"/>
      <c r="AB75" s="2" t="str">
        <f>IFERROR(VLOOKUP(RIGHT(AA75,LEN(AA75)-2),'cards-dc.json'!$C:$E,3,FALSE),"")</f>
        <v/>
      </c>
      <c r="AD75" s="36">
        <f t="shared" si="110"/>
        <v>0</v>
      </c>
      <c r="AE75" s="2" t="s">
        <v>3951</v>
      </c>
      <c r="AF75" s="2" t="str">
        <f>IFERROR(VLOOKUP(RIGHT(AE75,LEN(AE75)-2),'cards-dc.json'!$C:$E,3,FALSE),"")</f>
        <v/>
      </c>
      <c r="AH75" s="36">
        <f t="shared" si="111"/>
        <v>0</v>
      </c>
      <c r="AI75" s="2" t="s">
        <v>3951</v>
      </c>
      <c r="AJ75" s="2" t="str">
        <f>IFERROR(VLOOKUP(RIGHT(AI75,LEN(AI75)-2),'cards-dc.json'!$C:$E,3,FALSE),"")</f>
        <v/>
      </c>
      <c r="AL75" s="36">
        <f t="shared" si="112"/>
        <v>1</v>
      </c>
      <c r="AM75" s="2" t="s">
        <v>8831</v>
      </c>
      <c r="AN75" s="2" t="str">
        <f>IFERROR(VLOOKUP(RIGHT(AM75,LEN(AM75)-2),'cards-dc.json'!$C:$E,3,FALSE),"")</f>
        <v>R2</v>
      </c>
      <c r="AP75" s="36">
        <f t="shared" si="113"/>
        <v>1</v>
      </c>
      <c r="AQ75" s="2" t="s">
        <v>8831</v>
      </c>
      <c r="AR75" s="2" t="str">
        <f>IFERROR(VLOOKUP(RIGHT(AQ75,LEN(AQ75)-2),'cards-dc.json'!$C:$E,3,FALSE),"")</f>
        <v>R2</v>
      </c>
      <c r="AT75" s="36">
        <f t="shared" si="114"/>
        <v>0</v>
      </c>
      <c r="AU75" s="2" t="s">
        <v>3951</v>
      </c>
      <c r="AV75" s="2" t="str">
        <f>IFERROR(VLOOKUP(RIGHT(AU75,LEN(AU75)-2),'cards-dc.json'!$C:$E,3,FALSE),"")</f>
        <v/>
      </c>
      <c r="AX75" s="36">
        <f t="shared" si="115"/>
        <v>0</v>
      </c>
      <c r="AY75" s="2" t="s">
        <v>3951</v>
      </c>
      <c r="AZ75" s="2" t="str">
        <f>IFERROR(VLOOKUP(RIGHT(AY75,LEN(AY75)-2),'cards-dc.json'!$C:$E,3,FALSE),"")</f>
        <v/>
      </c>
      <c r="BB75" s="36">
        <f t="shared" si="116"/>
        <v>0</v>
      </c>
      <c r="BC75" s="2" t="s">
        <v>3951</v>
      </c>
      <c r="BD75" s="2" t="str">
        <f>IFERROR(VLOOKUP(RIGHT(BC75,LEN(BC75)-2),'cards-dc.json'!$C:$E,3,FALSE),"")</f>
        <v/>
      </c>
      <c r="BF75" s="36">
        <f t="shared" si="117"/>
        <v>0</v>
      </c>
      <c r="BG75" s="2" t="s">
        <v>3951</v>
      </c>
      <c r="BH75" s="2" t="str">
        <f>IFERROR(VLOOKUP(RIGHT(BG75,LEN(BG75)-2),'cards-dc.json'!$C:$E,3,FALSE),"")</f>
        <v/>
      </c>
      <c r="BJ75" s="36">
        <f t="shared" si="118"/>
        <v>1</v>
      </c>
      <c r="BK75" s="2" t="s">
        <v>4018</v>
      </c>
      <c r="BL75" s="2" t="str">
        <f>IFERROR(VLOOKUP(RIGHT(BK75,LEN(BK75)-2),'cards-dc.json'!$C:$E,3,FALSE),"")</f>
        <v>U3</v>
      </c>
      <c r="BN75" s="36">
        <f t="shared" si="122"/>
        <v>1</v>
      </c>
      <c r="BO75" s="2" t="s">
        <v>4018</v>
      </c>
      <c r="BP75" s="2" t="str">
        <f>IFERROR(VLOOKUP(RIGHT(BO75,LEN(BO75)-2),'cards-dc.json'!$C:$E,3,FALSE),"")</f>
        <v>U3</v>
      </c>
      <c r="BR75" s="36">
        <f t="shared" si="123"/>
        <v>0</v>
      </c>
      <c r="BS75" s="2" t="s">
        <v>3951</v>
      </c>
      <c r="BT75" s="2" t="str">
        <f>IFERROR(VLOOKUP(RIGHT(BS75,LEN(BS75)-2),'cards-dc.json'!$C:$E,3,FALSE),"")</f>
        <v/>
      </c>
      <c r="BV75" s="36">
        <f t="shared" si="124"/>
        <v>0</v>
      </c>
      <c r="BW75" s="2" t="s">
        <v>3951</v>
      </c>
      <c r="BX75" s="2" t="str">
        <f>IFERROR(VLOOKUP(RIGHT(BW75,LEN(BW75)-2),'cards-dc.json'!$C:$E,3,FALSE),"")</f>
        <v/>
      </c>
      <c r="BZ75" s="36">
        <f t="shared" si="125"/>
        <v>1</v>
      </c>
      <c r="CA75" s="2" t="s">
        <v>4018</v>
      </c>
      <c r="CB75" s="2" t="str">
        <f>IFERROR(VLOOKUP(RIGHT(CA75,LEN(CA75)-2),'cards-dc.json'!$C:$E,3,FALSE),"")</f>
        <v>U3</v>
      </c>
      <c r="CD75" s="36">
        <f t="shared" si="126"/>
        <v>0</v>
      </c>
      <c r="CE75" s="2" t="s">
        <v>3951</v>
      </c>
      <c r="CF75" s="2" t="str">
        <f>IFERROR(VLOOKUP(RIGHT(CE75,LEN(CE75)-2),'cards-dc.json'!$C:$E,3,FALSE),"")</f>
        <v/>
      </c>
      <c r="CH75" s="36">
        <f t="shared" si="127"/>
        <v>0</v>
      </c>
      <c r="CI75" s="2" t="s">
        <v>3951</v>
      </c>
      <c r="CJ75" s="2" t="str">
        <f>IFERROR(VLOOKUP(RIGHT(CI75,LEN(CI75)-2),'cards-dc.json'!$C:$E,3,FALSE),"")</f>
        <v/>
      </c>
      <c r="CL75" s="36">
        <f t="shared" si="128"/>
        <v>0</v>
      </c>
      <c r="CM75" s="2" t="s">
        <v>3951</v>
      </c>
      <c r="CN75" s="2" t="str">
        <f>IFERROR(VLOOKUP(RIGHT(CM75,LEN(CM75)-2),'cards-dc.json'!$C:$E,3,FALSE),"")</f>
        <v/>
      </c>
      <c r="CP75" s="36">
        <f t="shared" si="129"/>
        <v>0</v>
      </c>
      <c r="CQ75" s="2" t="s">
        <v>3951</v>
      </c>
      <c r="CR75" s="2" t="str">
        <f>IFERROR(VLOOKUP(RIGHT(CQ75,LEN(CQ75)-2),'cards-dc.json'!$C:$E,3,FALSE),"")</f>
        <v/>
      </c>
      <c r="CT75" s="36">
        <f t="shared" si="130"/>
        <v>0</v>
      </c>
      <c r="CU75" s="2" t="s">
        <v>3951</v>
      </c>
      <c r="CV75" s="2" t="str">
        <f>IFERROR(VLOOKUP(RIGHT(CU75,LEN(CU75)-2),'cards-dc.json'!$C:$E,3,FALSE),"")</f>
        <v/>
      </c>
      <c r="CX75" s="36">
        <f t="shared" si="131"/>
        <v>0</v>
      </c>
      <c r="CY75" s="2" t="s">
        <v>3951</v>
      </c>
      <c r="CZ75" s="2" t="str">
        <f>IFERROR(VLOOKUP(RIGHT(CY75,LEN(CY75)-2),'cards-dc.json'!$C:$E,3,FALSE),"")</f>
        <v/>
      </c>
      <c r="DB75" s="36">
        <f t="shared" si="132"/>
        <v>0</v>
      </c>
      <c r="DC75" s="2" t="s">
        <v>3951</v>
      </c>
      <c r="DD75" s="2" t="str">
        <f>IFERROR(VLOOKUP(RIGHT(DC75,LEN(DC75)-2),'cards-dc.json'!$C:$E,3,FALSE),"")</f>
        <v/>
      </c>
      <c r="DF75" s="36">
        <f t="shared" si="133"/>
        <v>0</v>
      </c>
      <c r="DG75" s="2" t="s">
        <v>3951</v>
      </c>
      <c r="DH75" s="2" t="str">
        <f>IFERROR(VLOOKUP(RIGHT(DG75,LEN(DG75)-2),'cards-dc.json'!$C:$E,3,FALSE),"")</f>
        <v/>
      </c>
      <c r="DJ75" s="36">
        <f t="shared" si="134"/>
        <v>0</v>
      </c>
      <c r="DK75" s="2" t="s">
        <v>3951</v>
      </c>
      <c r="DL75" s="2" t="str">
        <f>IFERROR(VLOOKUP(RIGHT(DK75,LEN(DK75)-2),'cards-dc.json'!$C:$E,3,FALSE),"")</f>
        <v/>
      </c>
      <c r="DN75" s="36">
        <f t="shared" si="135"/>
        <v>0</v>
      </c>
      <c r="DO75" s="2"/>
      <c r="DP75" s="2" t="str">
        <f>IFERROR(VLOOKUP(RIGHT(DO75,LEN(DO75)-2),'cards-dc.json'!$C:$E,3,FALSE),"")</f>
        <v/>
      </c>
      <c r="DR75" s="36">
        <f t="shared" si="136"/>
        <v>0</v>
      </c>
      <c r="DS75" s="2" t="s">
        <v>3848</v>
      </c>
      <c r="DT75" s="2" t="str">
        <f>IFERROR(VLOOKUP(RIGHT(DS75,LEN(DS75)-2),'cards-dc.json'!$C:$E,3,FALSE),"")</f>
        <v/>
      </c>
      <c r="DV75" s="36">
        <f t="shared" si="137"/>
        <v>3</v>
      </c>
      <c r="DW75" s="2" t="s">
        <v>8562</v>
      </c>
      <c r="DX75" s="2" t="str">
        <f>IFERROR(VLOOKUP(RIGHT(DW75,LEN(DW75)-2),'cards-dc.json'!$C:$E,3,FALSE),"")</f>
        <v>CA1</v>
      </c>
      <c r="DZ75" s="36">
        <f t="shared" si="138"/>
        <v>0</v>
      </c>
      <c r="EA75" s="2" t="s">
        <v>3848</v>
      </c>
      <c r="EB75" s="2" t="str">
        <f>IFERROR(VLOOKUP(RIGHT(EA75,LEN(EA75)-2),'cards-dc.json'!$C:$E,3,FALSE),"")</f>
        <v/>
      </c>
      <c r="ED75" s="36">
        <f t="shared" si="139"/>
        <v>0</v>
      </c>
      <c r="EE75" s="2" t="s">
        <v>3848</v>
      </c>
      <c r="EF75" s="2" t="str">
        <f>IFERROR(VLOOKUP(RIGHT(EE75,LEN(EE75)-2),'cards-dc.json'!$C:$E,3,FALSE),"")</f>
        <v/>
      </c>
      <c r="EH75" s="36">
        <f t="shared" si="119"/>
        <v>0</v>
      </c>
      <c r="EI75" s="2"/>
      <c r="EJ75" s="2" t="str">
        <f>IFERROR(VLOOKUP(RIGHT(EI75,LEN(EI75)-2),'cards-dc.json'!$C:$E,3,FALSE),"")</f>
        <v/>
      </c>
    </row>
    <row r="76" spans="2:140" x14ac:dyDescent="0.25">
      <c r="B76" s="36">
        <f t="shared" si="105"/>
        <v>2</v>
      </c>
      <c r="C76" s="2" t="s">
        <v>8649</v>
      </c>
      <c r="D76" s="2" t="str">
        <f>IFERROR(VLOOKUP(RIGHT(C76,LEN(C76)-2),'cards-dc.json'!$C:$E,3,FALSE),"")</f>
        <v>C3</v>
      </c>
      <c r="F76" s="36">
        <f t="shared" si="106"/>
        <v>0</v>
      </c>
      <c r="G76" s="2" t="s">
        <v>3951</v>
      </c>
      <c r="H76" s="2" t="str">
        <f>IFERROR(VLOOKUP(RIGHT(G76,LEN(G76)-2),'cards-dc.json'!$C:$E,3,FALSE),"")</f>
        <v/>
      </c>
      <c r="J76" s="36">
        <f t="shared" si="107"/>
        <v>0</v>
      </c>
      <c r="K76" s="2" t="s">
        <v>3951</v>
      </c>
      <c r="L76" s="2" t="str">
        <f>IFERROR(VLOOKUP(RIGHT(K76,LEN(K76)-2),'cards-dc.json'!$C:$E,3,FALSE),"")</f>
        <v/>
      </c>
      <c r="N76" s="36">
        <f t="shared" si="108"/>
        <v>0</v>
      </c>
      <c r="O76" s="2" t="s">
        <v>3951</v>
      </c>
      <c r="P76" s="2" t="str">
        <f>IFERROR(VLOOKUP(RIGHT(O76,LEN(O76)-2),'cards-dc.json'!$C:$E,3,FALSE),"")</f>
        <v/>
      </c>
      <c r="R76" s="36">
        <f t="shared" si="109"/>
        <v>0</v>
      </c>
      <c r="S76" s="2" t="s">
        <v>3951</v>
      </c>
      <c r="T76" s="2" t="str">
        <f>IFERROR(VLOOKUP(RIGHT(S76,LEN(S76)-2),'cards-dc.json'!$C:$E,3,FALSE),"")</f>
        <v/>
      </c>
      <c r="V76" s="36">
        <f t="shared" si="120"/>
        <v>0</v>
      </c>
      <c r="W76" s="2"/>
      <c r="X76" s="2" t="str">
        <f>IFERROR(VLOOKUP(RIGHT(W76,LEN(W76)-2),'cards-dc.json'!$C:$E,3,FALSE),"")</f>
        <v/>
      </c>
      <c r="Z76" s="36">
        <f t="shared" si="121"/>
        <v>0</v>
      </c>
      <c r="AA76" s="2"/>
      <c r="AB76" s="2" t="str">
        <f>IFERROR(VLOOKUP(RIGHT(AA76,LEN(AA76)-2),'cards-dc.json'!$C:$E,3,FALSE),"")</f>
        <v/>
      </c>
      <c r="AD76" s="36">
        <f t="shared" si="110"/>
        <v>0</v>
      </c>
      <c r="AE76" s="2" t="s">
        <v>3951</v>
      </c>
      <c r="AF76" s="2" t="str">
        <f>IFERROR(VLOOKUP(RIGHT(AE76,LEN(AE76)-2),'cards-dc.json'!$C:$E,3,FALSE),"")</f>
        <v/>
      </c>
      <c r="AH76" s="36">
        <f t="shared" si="111"/>
        <v>0</v>
      </c>
      <c r="AI76" s="2" t="s">
        <v>3951</v>
      </c>
      <c r="AJ76" s="2" t="str">
        <f>IFERROR(VLOOKUP(RIGHT(AI76,LEN(AI76)-2),'cards-dc.json'!$C:$E,3,FALSE),"")</f>
        <v/>
      </c>
      <c r="AL76" s="36">
        <f t="shared" si="112"/>
        <v>1</v>
      </c>
      <c r="AM76" s="2" t="s">
        <v>4016</v>
      </c>
      <c r="AN76" s="2" t="str">
        <f>IFERROR(VLOOKUP(RIGHT(AM76,LEN(AM76)-2),'cards-dc.json'!$C:$E,3,FALSE),"")</f>
        <v>C3</v>
      </c>
      <c r="AP76" s="36">
        <f t="shared" si="113"/>
        <v>1</v>
      </c>
      <c r="AQ76" s="2" t="s">
        <v>4016</v>
      </c>
      <c r="AR76" s="2" t="str">
        <f>IFERROR(VLOOKUP(RIGHT(AQ76,LEN(AQ76)-2),'cards-dc.json'!$C:$E,3,FALSE),"")</f>
        <v>C3</v>
      </c>
      <c r="AT76" s="36">
        <f t="shared" si="114"/>
        <v>0</v>
      </c>
      <c r="AU76" s="2" t="s">
        <v>3951</v>
      </c>
      <c r="AV76" s="2" t="str">
        <f>IFERROR(VLOOKUP(RIGHT(AU76,LEN(AU76)-2),'cards-dc.json'!$C:$E,3,FALSE),"")</f>
        <v/>
      </c>
      <c r="AX76" s="36">
        <f t="shared" si="115"/>
        <v>0</v>
      </c>
      <c r="AY76" s="2" t="s">
        <v>3951</v>
      </c>
      <c r="AZ76" s="2" t="str">
        <f>IFERROR(VLOOKUP(RIGHT(AY76,LEN(AY76)-2),'cards-dc.json'!$C:$E,3,FALSE),"")</f>
        <v/>
      </c>
      <c r="BB76" s="36">
        <f t="shared" si="116"/>
        <v>0</v>
      </c>
      <c r="BC76" s="2" t="s">
        <v>3951</v>
      </c>
      <c r="BD76" s="2" t="str">
        <f>IFERROR(VLOOKUP(RIGHT(BC76,LEN(BC76)-2),'cards-dc.json'!$C:$E,3,FALSE),"")</f>
        <v/>
      </c>
      <c r="BF76" s="36">
        <f t="shared" si="117"/>
        <v>0</v>
      </c>
      <c r="BG76" s="2" t="s">
        <v>3951</v>
      </c>
      <c r="BH76" s="2" t="str">
        <f>IFERROR(VLOOKUP(RIGHT(BG76,LEN(BG76)-2),'cards-dc.json'!$C:$E,3,FALSE),"")</f>
        <v/>
      </c>
      <c r="BJ76" s="36">
        <f t="shared" si="118"/>
        <v>1</v>
      </c>
      <c r="BK76" s="2" t="s">
        <v>4019</v>
      </c>
      <c r="BL76" s="2" t="str">
        <f>IFERROR(VLOOKUP(RIGHT(BK76,LEN(BK76)-2),'cards-dc.json'!$C:$E,3,FALSE),"")</f>
        <v>R</v>
      </c>
      <c r="BN76" s="36">
        <f t="shared" si="122"/>
        <v>1</v>
      </c>
      <c r="BO76" s="2" t="s">
        <v>4019</v>
      </c>
      <c r="BP76" s="2" t="str">
        <f>IFERROR(VLOOKUP(RIGHT(BO76,LEN(BO76)-2),'cards-dc.json'!$C:$E,3,FALSE),"")</f>
        <v>R</v>
      </c>
      <c r="BR76" s="36">
        <f t="shared" si="123"/>
        <v>0</v>
      </c>
      <c r="BS76" s="2" t="s">
        <v>3951</v>
      </c>
      <c r="BT76" s="2" t="str">
        <f>IFERROR(VLOOKUP(RIGHT(BS76,LEN(BS76)-2),'cards-dc.json'!$C:$E,3,FALSE),"")</f>
        <v/>
      </c>
      <c r="BV76" s="36">
        <f t="shared" si="124"/>
        <v>0</v>
      </c>
      <c r="BW76" s="2" t="s">
        <v>3951</v>
      </c>
      <c r="BX76" s="2" t="str">
        <f>IFERROR(VLOOKUP(RIGHT(BW76,LEN(BW76)-2),'cards-dc.json'!$C:$E,3,FALSE),"")</f>
        <v/>
      </c>
      <c r="BZ76" s="36">
        <f t="shared" si="125"/>
        <v>1</v>
      </c>
      <c r="CA76" s="2" t="s">
        <v>4016</v>
      </c>
      <c r="CB76" s="2" t="str">
        <f>IFERROR(VLOOKUP(RIGHT(CA76,LEN(CA76)-2),'cards-dc.json'!$C:$E,3,FALSE),"")</f>
        <v>C3</v>
      </c>
      <c r="CD76" s="36">
        <f t="shared" si="126"/>
        <v>0</v>
      </c>
      <c r="CE76" s="2" t="s">
        <v>3951</v>
      </c>
      <c r="CF76" s="2" t="str">
        <f>IFERROR(VLOOKUP(RIGHT(CE76,LEN(CE76)-2),'cards-dc.json'!$C:$E,3,FALSE),"")</f>
        <v/>
      </c>
      <c r="CH76" s="36">
        <f t="shared" si="127"/>
        <v>0</v>
      </c>
      <c r="CI76" s="2" t="s">
        <v>3951</v>
      </c>
      <c r="CJ76" s="2" t="str">
        <f>IFERROR(VLOOKUP(RIGHT(CI76,LEN(CI76)-2),'cards-dc.json'!$C:$E,3,FALSE),"")</f>
        <v/>
      </c>
      <c r="CL76" s="36">
        <f t="shared" si="128"/>
        <v>0</v>
      </c>
      <c r="CM76" s="2" t="s">
        <v>3951</v>
      </c>
      <c r="CN76" s="2" t="str">
        <f>IFERROR(VLOOKUP(RIGHT(CM76,LEN(CM76)-2),'cards-dc.json'!$C:$E,3,FALSE),"")</f>
        <v/>
      </c>
      <c r="CP76" s="36">
        <f t="shared" si="129"/>
        <v>0</v>
      </c>
      <c r="CQ76" s="2" t="s">
        <v>3951</v>
      </c>
      <c r="CR76" s="2" t="str">
        <f>IFERROR(VLOOKUP(RIGHT(CQ76,LEN(CQ76)-2),'cards-dc.json'!$C:$E,3,FALSE),"")</f>
        <v/>
      </c>
      <c r="CT76" s="36">
        <f t="shared" si="130"/>
        <v>0</v>
      </c>
      <c r="CU76" s="2" t="s">
        <v>3951</v>
      </c>
      <c r="CV76" s="2" t="str">
        <f>IFERROR(VLOOKUP(RIGHT(CU76,LEN(CU76)-2),'cards-dc.json'!$C:$E,3,FALSE),"")</f>
        <v/>
      </c>
      <c r="CX76" s="36">
        <f t="shared" si="131"/>
        <v>0</v>
      </c>
      <c r="CY76" s="2" t="s">
        <v>3951</v>
      </c>
      <c r="CZ76" s="2" t="str">
        <f>IFERROR(VLOOKUP(RIGHT(CY76,LEN(CY76)-2),'cards-dc.json'!$C:$E,3,FALSE),"")</f>
        <v/>
      </c>
      <c r="DB76" s="36">
        <f t="shared" si="132"/>
        <v>0</v>
      </c>
      <c r="DC76" s="2" t="s">
        <v>3951</v>
      </c>
      <c r="DD76" s="2" t="str">
        <f>IFERROR(VLOOKUP(RIGHT(DC76,LEN(DC76)-2),'cards-dc.json'!$C:$E,3,FALSE),"")</f>
        <v/>
      </c>
      <c r="DF76" s="36">
        <f t="shared" si="133"/>
        <v>0</v>
      </c>
      <c r="DG76" s="2" t="s">
        <v>3951</v>
      </c>
      <c r="DH76" s="2" t="str">
        <f>IFERROR(VLOOKUP(RIGHT(DG76,LEN(DG76)-2),'cards-dc.json'!$C:$E,3,FALSE),"")</f>
        <v/>
      </c>
      <c r="DJ76" s="36">
        <f t="shared" si="134"/>
        <v>0</v>
      </c>
      <c r="DK76" s="2" t="s">
        <v>3951</v>
      </c>
      <c r="DL76" s="2" t="str">
        <f>IFERROR(VLOOKUP(RIGHT(DK76,LEN(DK76)-2),'cards-dc.json'!$C:$E,3,FALSE),"")</f>
        <v/>
      </c>
      <c r="DN76" s="36">
        <f t="shared" si="135"/>
        <v>0</v>
      </c>
      <c r="DO76" s="2"/>
      <c r="DP76" s="2" t="str">
        <f>IFERROR(VLOOKUP(RIGHT(DO76,LEN(DO76)-2),'cards-dc.json'!$C:$E,3,FALSE),"")</f>
        <v/>
      </c>
      <c r="DR76" s="36">
        <f t="shared" si="136"/>
        <v>0</v>
      </c>
      <c r="DS76" s="2" t="s">
        <v>3848</v>
      </c>
      <c r="DT76" s="2" t="str">
        <f>IFERROR(VLOOKUP(RIGHT(DS76,LEN(DS76)-2),'cards-dc.json'!$C:$E,3,FALSE),"")</f>
        <v/>
      </c>
      <c r="DV76" s="36">
        <f t="shared" si="137"/>
        <v>0</v>
      </c>
      <c r="DW76" s="2"/>
      <c r="DX76" s="2" t="str">
        <f>IFERROR(VLOOKUP(RIGHT(DW76,LEN(DW76)-2),'cards-dc.json'!$C:$E,3,FALSE),"")</f>
        <v/>
      </c>
      <c r="DZ76" s="36">
        <f t="shared" si="138"/>
        <v>0</v>
      </c>
      <c r="EA76" s="2" t="s">
        <v>3848</v>
      </c>
      <c r="EB76" s="2" t="str">
        <f>IFERROR(VLOOKUP(RIGHT(EA76,LEN(EA76)-2),'cards-dc.json'!$C:$E,3,FALSE),"")</f>
        <v/>
      </c>
      <c r="ED76" s="36">
        <f t="shared" si="139"/>
        <v>0</v>
      </c>
      <c r="EE76" s="2" t="s">
        <v>3848</v>
      </c>
      <c r="EF76" s="2" t="str">
        <f>IFERROR(VLOOKUP(RIGHT(EE76,LEN(EE76)-2),'cards-dc.json'!$C:$E,3,FALSE),"")</f>
        <v/>
      </c>
      <c r="EH76" s="36">
        <f t="shared" si="119"/>
        <v>0</v>
      </c>
      <c r="EI76" s="2"/>
      <c r="EJ76" s="2" t="str">
        <f>IFERROR(VLOOKUP(RIGHT(EI76,LEN(EI76)-2),'cards-dc.json'!$C:$E,3,FALSE),"")</f>
        <v/>
      </c>
    </row>
    <row r="77" spans="2:140" x14ac:dyDescent="0.25">
      <c r="B77" s="36">
        <f t="shared" si="105"/>
        <v>0</v>
      </c>
      <c r="C77" s="2" t="s">
        <v>3951</v>
      </c>
      <c r="D77" s="2" t="str">
        <f>IFERROR(VLOOKUP(RIGHT(C77,LEN(C77)-2),'cards-dc.json'!$C:$E,3,FALSE),"")</f>
        <v/>
      </c>
      <c r="F77" s="36">
        <f t="shared" si="106"/>
        <v>0</v>
      </c>
      <c r="G77" s="2" t="s">
        <v>3951</v>
      </c>
      <c r="H77" s="2" t="str">
        <f>IFERROR(VLOOKUP(RIGHT(G77,LEN(G77)-2),'cards-dc.json'!$C:$E,3,FALSE),"")</f>
        <v/>
      </c>
      <c r="J77" s="36">
        <f t="shared" si="107"/>
        <v>0</v>
      </c>
      <c r="K77" s="2" t="s">
        <v>3951</v>
      </c>
      <c r="L77" s="2" t="str">
        <f>IFERROR(VLOOKUP(RIGHT(K77,LEN(K77)-2),'cards-dc.json'!$C:$E,3,FALSE),"")</f>
        <v/>
      </c>
      <c r="N77" s="36">
        <f t="shared" si="108"/>
        <v>0</v>
      </c>
      <c r="O77" s="2" t="s">
        <v>3951</v>
      </c>
      <c r="P77" s="2" t="str">
        <f>IFERROR(VLOOKUP(RIGHT(O77,LEN(O77)-2),'cards-dc.json'!$C:$E,3,FALSE),"")</f>
        <v/>
      </c>
      <c r="R77" s="36">
        <f t="shared" si="109"/>
        <v>0</v>
      </c>
      <c r="S77" s="2" t="s">
        <v>3951</v>
      </c>
      <c r="T77" s="2" t="str">
        <f>IFERROR(VLOOKUP(RIGHT(S77,LEN(S77)-2),'cards-dc.json'!$C:$E,3,FALSE),"")</f>
        <v/>
      </c>
      <c r="V77" s="36">
        <f t="shared" si="120"/>
        <v>0</v>
      </c>
      <c r="W77" s="2"/>
      <c r="X77" s="2" t="str">
        <f>IFERROR(VLOOKUP(RIGHT(W77,LEN(W77)-2),'cards-dc.json'!$C:$E,3,FALSE),"")</f>
        <v/>
      </c>
      <c r="Z77" s="36">
        <f t="shared" si="121"/>
        <v>0</v>
      </c>
      <c r="AA77" s="2"/>
      <c r="AB77" s="2" t="str">
        <f>IFERROR(VLOOKUP(RIGHT(AA77,LEN(AA77)-2),'cards-dc.json'!$C:$E,3,FALSE),"")</f>
        <v/>
      </c>
      <c r="AD77" s="36">
        <f t="shared" si="110"/>
        <v>0</v>
      </c>
      <c r="AE77" s="2" t="s">
        <v>3951</v>
      </c>
      <c r="AF77" s="2" t="str">
        <f>IFERROR(VLOOKUP(RIGHT(AE77,LEN(AE77)-2),'cards-dc.json'!$C:$E,3,FALSE),"")</f>
        <v/>
      </c>
      <c r="AH77" s="36">
        <f t="shared" si="111"/>
        <v>0</v>
      </c>
      <c r="AI77" s="2" t="s">
        <v>3951</v>
      </c>
      <c r="AJ77" s="2" t="str">
        <f>IFERROR(VLOOKUP(RIGHT(AI77,LEN(AI77)-2),'cards-dc.json'!$C:$E,3,FALSE),"")</f>
        <v/>
      </c>
      <c r="AL77" s="36">
        <f t="shared" si="112"/>
        <v>0</v>
      </c>
      <c r="AM77" s="2" t="s">
        <v>3951</v>
      </c>
      <c r="AN77" s="2" t="str">
        <f>IFERROR(VLOOKUP(RIGHT(AM77,LEN(AM77)-2),'cards-dc.json'!$C:$E,3,FALSE),"")</f>
        <v/>
      </c>
      <c r="AP77" s="36">
        <f t="shared" si="113"/>
        <v>0</v>
      </c>
      <c r="AQ77" s="2" t="s">
        <v>3951</v>
      </c>
      <c r="AR77" s="2" t="str">
        <f>IFERROR(VLOOKUP(RIGHT(AQ77,LEN(AQ77)-2),'cards-dc.json'!$C:$E,3,FALSE),"")</f>
        <v/>
      </c>
      <c r="AT77" s="36">
        <f t="shared" si="114"/>
        <v>0</v>
      </c>
      <c r="AU77" s="2" t="s">
        <v>3951</v>
      </c>
      <c r="AV77" s="2" t="str">
        <f>IFERROR(VLOOKUP(RIGHT(AU77,LEN(AU77)-2),'cards-dc.json'!$C:$E,3,FALSE),"")</f>
        <v/>
      </c>
      <c r="AX77" s="36">
        <f t="shared" si="115"/>
        <v>0</v>
      </c>
      <c r="AY77" s="2" t="s">
        <v>3951</v>
      </c>
      <c r="AZ77" s="2" t="str">
        <f>IFERROR(VLOOKUP(RIGHT(AY77,LEN(AY77)-2),'cards-dc.json'!$C:$E,3,FALSE),"")</f>
        <v/>
      </c>
      <c r="BB77" s="36">
        <f t="shared" si="116"/>
        <v>0</v>
      </c>
      <c r="BC77" s="2" t="s">
        <v>3951</v>
      </c>
      <c r="BD77" s="2" t="str">
        <f>IFERROR(VLOOKUP(RIGHT(BC77,LEN(BC77)-2),'cards-dc.json'!$C:$E,3,FALSE),"")</f>
        <v/>
      </c>
      <c r="BF77" s="36">
        <f t="shared" si="117"/>
        <v>0</v>
      </c>
      <c r="BG77" s="2" t="s">
        <v>3951</v>
      </c>
      <c r="BH77" s="2" t="str">
        <f>IFERROR(VLOOKUP(RIGHT(BG77,LEN(BG77)-2),'cards-dc.json'!$C:$E,3,FALSE),"")</f>
        <v/>
      </c>
      <c r="BJ77" s="36">
        <f t="shared" si="118"/>
        <v>1</v>
      </c>
      <c r="BK77" s="2" t="s">
        <v>4019</v>
      </c>
      <c r="BL77" s="2" t="str">
        <f>IFERROR(VLOOKUP(RIGHT(BK77,LEN(BK77)-2),'cards-dc.json'!$C:$E,3,FALSE),"")</f>
        <v>R</v>
      </c>
      <c r="BN77" s="36">
        <f t="shared" si="122"/>
        <v>1</v>
      </c>
      <c r="BO77" s="2" t="s">
        <v>4019</v>
      </c>
      <c r="BP77" s="2" t="str">
        <f>IFERROR(VLOOKUP(RIGHT(BO77,LEN(BO77)-2),'cards-dc.json'!$C:$E,3,FALSE),"")</f>
        <v>R</v>
      </c>
      <c r="BR77" s="36">
        <f t="shared" si="123"/>
        <v>0</v>
      </c>
      <c r="BS77" s="2" t="s">
        <v>3951</v>
      </c>
      <c r="BT77" s="2" t="str">
        <f>IFERROR(VLOOKUP(RIGHT(BS77,LEN(BS77)-2),'cards-dc.json'!$C:$E,3,FALSE),"")</f>
        <v/>
      </c>
      <c r="BV77" s="36">
        <f t="shared" si="124"/>
        <v>0</v>
      </c>
      <c r="BW77" s="2" t="s">
        <v>3951</v>
      </c>
      <c r="BX77" s="2" t="str">
        <f>IFERROR(VLOOKUP(RIGHT(BW77,LEN(BW77)-2),'cards-dc.json'!$C:$E,3,FALSE),"")</f>
        <v/>
      </c>
      <c r="BZ77" s="36">
        <f t="shared" si="125"/>
        <v>1</v>
      </c>
      <c r="CA77" s="2" t="s">
        <v>4020</v>
      </c>
      <c r="CB77" s="2" t="str">
        <f>IFERROR(VLOOKUP(RIGHT(CA77,LEN(CA77)-2),'cards-dc.json'!$C:$E,3,FALSE),"")</f>
        <v>C3</v>
      </c>
      <c r="CD77" s="36">
        <f t="shared" si="126"/>
        <v>0</v>
      </c>
      <c r="CE77" s="2" t="s">
        <v>3951</v>
      </c>
      <c r="CF77" s="2" t="str">
        <f>IFERROR(VLOOKUP(RIGHT(CE77,LEN(CE77)-2),'cards-dc.json'!$C:$E,3,FALSE),"")</f>
        <v/>
      </c>
      <c r="CH77" s="36">
        <f t="shared" si="127"/>
        <v>0</v>
      </c>
      <c r="CI77" s="2" t="s">
        <v>3951</v>
      </c>
      <c r="CJ77" s="2" t="str">
        <f>IFERROR(VLOOKUP(RIGHT(CI77,LEN(CI77)-2),'cards-dc.json'!$C:$E,3,FALSE),"")</f>
        <v/>
      </c>
      <c r="CL77" s="36">
        <f t="shared" si="128"/>
        <v>0</v>
      </c>
      <c r="CM77" s="2" t="s">
        <v>3951</v>
      </c>
      <c r="CN77" s="2" t="str">
        <f>IFERROR(VLOOKUP(RIGHT(CM77,LEN(CM77)-2),'cards-dc.json'!$C:$E,3,FALSE),"")</f>
        <v/>
      </c>
      <c r="CP77" s="36">
        <f t="shared" si="129"/>
        <v>0</v>
      </c>
      <c r="CQ77" s="2" t="s">
        <v>3951</v>
      </c>
      <c r="CR77" s="2" t="str">
        <f>IFERROR(VLOOKUP(RIGHT(CQ77,LEN(CQ77)-2),'cards-dc.json'!$C:$E,3,FALSE),"")</f>
        <v/>
      </c>
      <c r="CT77" s="36">
        <f t="shared" si="130"/>
        <v>0</v>
      </c>
      <c r="CU77" s="2" t="s">
        <v>3951</v>
      </c>
      <c r="CV77" s="2" t="str">
        <f>IFERROR(VLOOKUP(RIGHT(CU77,LEN(CU77)-2),'cards-dc.json'!$C:$E,3,FALSE),"")</f>
        <v/>
      </c>
      <c r="CX77" s="36">
        <f t="shared" si="131"/>
        <v>0</v>
      </c>
      <c r="CY77" s="2" t="s">
        <v>3951</v>
      </c>
      <c r="CZ77" s="2" t="str">
        <f>IFERROR(VLOOKUP(RIGHT(CY77,LEN(CY77)-2),'cards-dc.json'!$C:$E,3,FALSE),"")</f>
        <v/>
      </c>
      <c r="DB77" s="36">
        <f t="shared" si="132"/>
        <v>0</v>
      </c>
      <c r="DC77" s="2" t="s">
        <v>3951</v>
      </c>
      <c r="DD77" s="2" t="str">
        <f>IFERROR(VLOOKUP(RIGHT(DC77,LEN(DC77)-2),'cards-dc.json'!$C:$E,3,FALSE),"")</f>
        <v/>
      </c>
      <c r="DF77" s="36">
        <f t="shared" si="133"/>
        <v>0</v>
      </c>
      <c r="DG77" s="2" t="s">
        <v>3951</v>
      </c>
      <c r="DH77" s="2" t="str">
        <f>IFERROR(VLOOKUP(RIGHT(DG77,LEN(DG77)-2),'cards-dc.json'!$C:$E,3,FALSE),"")</f>
        <v/>
      </c>
      <c r="DJ77" s="36">
        <f t="shared" si="134"/>
        <v>0</v>
      </c>
      <c r="DK77" s="2" t="s">
        <v>3951</v>
      </c>
      <c r="DL77" s="2" t="str">
        <f>IFERROR(VLOOKUP(RIGHT(DK77,LEN(DK77)-2),'cards-dc.json'!$C:$E,3,FALSE),"")</f>
        <v/>
      </c>
      <c r="DN77" s="36">
        <f t="shared" si="135"/>
        <v>0</v>
      </c>
      <c r="DO77" s="2"/>
      <c r="DP77" s="2" t="str">
        <f>IFERROR(VLOOKUP(RIGHT(DO77,LEN(DO77)-2),'cards-dc.json'!$C:$E,3,FALSE),"")</f>
        <v/>
      </c>
      <c r="DR77" s="36">
        <f t="shared" si="136"/>
        <v>0</v>
      </c>
      <c r="DS77" s="2" t="s">
        <v>3848</v>
      </c>
      <c r="DT77" s="2" t="str">
        <f>IFERROR(VLOOKUP(RIGHT(DS77,LEN(DS77)-2),'cards-dc.json'!$C:$E,3,FALSE),"")</f>
        <v/>
      </c>
      <c r="DV77" s="36">
        <f t="shared" si="137"/>
        <v>0</v>
      </c>
      <c r="DW77" s="2"/>
      <c r="DX77" s="2" t="str">
        <f>IFERROR(VLOOKUP(RIGHT(DW77,LEN(DW77)-2),'cards-dc.json'!$C:$E,3,FALSE),"")</f>
        <v/>
      </c>
      <c r="DZ77" s="36">
        <f t="shared" si="138"/>
        <v>0</v>
      </c>
      <c r="EA77" s="2" t="s">
        <v>3848</v>
      </c>
      <c r="EB77" s="2" t="str">
        <f>IFERROR(VLOOKUP(RIGHT(EA77,LEN(EA77)-2),'cards-dc.json'!$C:$E,3,FALSE),"")</f>
        <v/>
      </c>
      <c r="ED77" s="36">
        <f t="shared" si="139"/>
        <v>0</v>
      </c>
      <c r="EE77" s="2" t="s">
        <v>3848</v>
      </c>
      <c r="EF77" s="2" t="str">
        <f>IFERROR(VLOOKUP(RIGHT(EE77,LEN(EE77)-2),'cards-dc.json'!$C:$E,3,FALSE),"")</f>
        <v/>
      </c>
      <c r="EH77" s="36">
        <f t="shared" si="119"/>
        <v>0</v>
      </c>
      <c r="EI77" s="2"/>
      <c r="EJ77" s="2" t="str">
        <f>IFERROR(VLOOKUP(RIGHT(EI77,LEN(EI77)-2),'cards-dc.json'!$C:$E,3,FALSE),"")</f>
        <v/>
      </c>
    </row>
    <row r="78" spans="2:140" x14ac:dyDescent="0.25">
      <c r="B78" s="36">
        <f t="shared" si="105"/>
        <v>0</v>
      </c>
      <c r="C78" s="2" t="s">
        <v>3951</v>
      </c>
      <c r="D78" s="2" t="str">
        <f>IFERROR(VLOOKUP(RIGHT(C78,LEN(C78)-2),'cards-dc.json'!$C:$E,3,FALSE),"")</f>
        <v/>
      </c>
      <c r="F78" s="36">
        <f t="shared" si="106"/>
        <v>0</v>
      </c>
      <c r="G78" s="2" t="s">
        <v>3951</v>
      </c>
      <c r="H78" s="2" t="str">
        <f>IFERROR(VLOOKUP(RIGHT(G78,LEN(G78)-2),'cards-dc.json'!$C:$E,3,FALSE),"")</f>
        <v/>
      </c>
      <c r="J78" s="36">
        <f t="shared" si="107"/>
        <v>0</v>
      </c>
      <c r="K78" s="2" t="s">
        <v>3951</v>
      </c>
      <c r="L78" s="2" t="str">
        <f>IFERROR(VLOOKUP(RIGHT(K78,LEN(K78)-2),'cards-dc.json'!$C:$E,3,FALSE),"")</f>
        <v/>
      </c>
      <c r="N78" s="36">
        <f t="shared" si="108"/>
        <v>0</v>
      </c>
      <c r="O78" s="2" t="s">
        <v>3951</v>
      </c>
      <c r="P78" s="2" t="str">
        <f>IFERROR(VLOOKUP(RIGHT(O78,LEN(O78)-2),'cards-dc.json'!$C:$E,3,FALSE),"")</f>
        <v/>
      </c>
      <c r="R78" s="36">
        <f t="shared" si="109"/>
        <v>0</v>
      </c>
      <c r="S78" s="2" t="s">
        <v>3951</v>
      </c>
      <c r="T78" s="2" t="str">
        <f>IFERROR(VLOOKUP(RIGHT(S78,LEN(S78)-2),'cards-dc.json'!$C:$E,3,FALSE),"")</f>
        <v/>
      </c>
      <c r="V78" s="36">
        <f t="shared" si="120"/>
        <v>0</v>
      </c>
      <c r="W78" s="2"/>
      <c r="X78" s="2" t="str">
        <f>IFERROR(VLOOKUP(RIGHT(W78,LEN(W78)-2),'cards-dc.json'!$C:$E,3,FALSE),"")</f>
        <v/>
      </c>
      <c r="Z78" s="36">
        <f t="shared" si="121"/>
        <v>0</v>
      </c>
      <c r="AA78" s="2"/>
      <c r="AB78" s="2" t="str">
        <f>IFERROR(VLOOKUP(RIGHT(AA78,LEN(AA78)-2),'cards-dc.json'!$C:$E,3,FALSE),"")</f>
        <v/>
      </c>
      <c r="AD78" s="36">
        <f t="shared" si="110"/>
        <v>0</v>
      </c>
      <c r="AE78" s="2" t="s">
        <v>3951</v>
      </c>
      <c r="AF78" s="2" t="str">
        <f>IFERROR(VLOOKUP(RIGHT(AE78,LEN(AE78)-2),'cards-dc.json'!$C:$E,3,FALSE),"")</f>
        <v/>
      </c>
      <c r="AH78" s="36">
        <f t="shared" si="111"/>
        <v>0</v>
      </c>
      <c r="AI78" s="2" t="s">
        <v>3951</v>
      </c>
      <c r="AJ78" s="2" t="str">
        <f>IFERROR(VLOOKUP(RIGHT(AI78,LEN(AI78)-2),'cards-dc.json'!$C:$E,3,FALSE),"")</f>
        <v/>
      </c>
      <c r="AL78" s="36">
        <f t="shared" si="112"/>
        <v>0</v>
      </c>
      <c r="AM78" s="2" t="s">
        <v>3951</v>
      </c>
      <c r="AN78" s="2" t="str">
        <f>IFERROR(VLOOKUP(RIGHT(AM78,LEN(AM78)-2),'cards-dc.json'!$C:$E,3,FALSE),"")</f>
        <v/>
      </c>
      <c r="AP78" s="36">
        <f t="shared" si="113"/>
        <v>0</v>
      </c>
      <c r="AQ78" s="2" t="s">
        <v>3951</v>
      </c>
      <c r="AR78" s="2" t="str">
        <f>IFERROR(VLOOKUP(RIGHT(AQ78,LEN(AQ78)-2),'cards-dc.json'!$C:$E,3,FALSE),"")</f>
        <v/>
      </c>
      <c r="AT78" s="36">
        <f t="shared" si="114"/>
        <v>0</v>
      </c>
      <c r="AU78" s="2" t="s">
        <v>3951</v>
      </c>
      <c r="AV78" s="2" t="str">
        <f>IFERROR(VLOOKUP(RIGHT(AU78,LEN(AU78)-2),'cards-dc.json'!$C:$E,3,FALSE),"")</f>
        <v/>
      </c>
      <c r="AX78" s="36">
        <f t="shared" si="115"/>
        <v>0</v>
      </c>
      <c r="AY78" s="2" t="s">
        <v>3951</v>
      </c>
      <c r="AZ78" s="2" t="str">
        <f>IFERROR(VLOOKUP(RIGHT(AY78,LEN(AY78)-2),'cards-dc.json'!$C:$E,3,FALSE),"")</f>
        <v/>
      </c>
      <c r="BB78" s="36">
        <f t="shared" si="116"/>
        <v>0</v>
      </c>
      <c r="BC78" s="2" t="s">
        <v>3951</v>
      </c>
      <c r="BD78" s="2" t="str">
        <f>IFERROR(VLOOKUP(RIGHT(BC78,LEN(BC78)-2),'cards-dc.json'!$C:$E,3,FALSE),"")</f>
        <v/>
      </c>
      <c r="BF78" s="36">
        <f t="shared" si="117"/>
        <v>0</v>
      </c>
      <c r="BG78" s="2" t="s">
        <v>3951</v>
      </c>
      <c r="BH78" s="2" t="str">
        <f>IFERROR(VLOOKUP(RIGHT(BG78,LEN(BG78)-2),'cards-dc.json'!$C:$E,3,FALSE),"")</f>
        <v/>
      </c>
      <c r="BJ78" s="36">
        <f t="shared" si="118"/>
        <v>1</v>
      </c>
      <c r="BK78" s="2" t="s">
        <v>4020</v>
      </c>
      <c r="BL78" s="2" t="str">
        <f>IFERROR(VLOOKUP(RIGHT(BK78,LEN(BK78)-2),'cards-dc.json'!$C:$E,3,FALSE),"")</f>
        <v>C3</v>
      </c>
      <c r="BN78" s="36">
        <f t="shared" si="122"/>
        <v>1</v>
      </c>
      <c r="BO78" s="2" t="s">
        <v>4020</v>
      </c>
      <c r="BP78" s="2" t="str">
        <f>IFERROR(VLOOKUP(RIGHT(BO78,LEN(BO78)-2),'cards-dc.json'!$C:$E,3,FALSE),"")</f>
        <v>C3</v>
      </c>
      <c r="BR78" s="36">
        <f t="shared" si="123"/>
        <v>0</v>
      </c>
      <c r="BS78" s="2" t="s">
        <v>3951</v>
      </c>
      <c r="BT78" s="2" t="str">
        <f>IFERROR(VLOOKUP(RIGHT(BS78,LEN(BS78)-2),'cards-dc.json'!$C:$E,3,FALSE),"")</f>
        <v/>
      </c>
      <c r="BV78" s="36">
        <f t="shared" si="124"/>
        <v>0</v>
      </c>
      <c r="BW78" s="2" t="s">
        <v>3951</v>
      </c>
      <c r="BX78" s="2" t="str">
        <f>IFERROR(VLOOKUP(RIGHT(BW78,LEN(BW78)-2),'cards-dc.json'!$C:$E,3,FALSE),"")</f>
        <v/>
      </c>
      <c r="BZ78" s="36">
        <f t="shared" si="125"/>
        <v>0</v>
      </c>
      <c r="CA78" s="2" t="s">
        <v>3951</v>
      </c>
      <c r="CB78" s="2" t="str">
        <f>IFERROR(VLOOKUP(RIGHT(CA78,LEN(CA78)-2),'cards-dc.json'!$C:$E,3,FALSE),"")</f>
        <v/>
      </c>
      <c r="CD78" s="36">
        <f t="shared" si="126"/>
        <v>0</v>
      </c>
      <c r="CE78" s="2" t="s">
        <v>3951</v>
      </c>
      <c r="CF78" s="2" t="str">
        <f>IFERROR(VLOOKUP(RIGHT(CE78,LEN(CE78)-2),'cards-dc.json'!$C:$E,3,FALSE),"")</f>
        <v/>
      </c>
      <c r="CH78" s="36">
        <f t="shared" si="127"/>
        <v>0</v>
      </c>
      <c r="CI78" s="2" t="s">
        <v>3951</v>
      </c>
      <c r="CJ78" s="2" t="str">
        <f>IFERROR(VLOOKUP(RIGHT(CI78,LEN(CI78)-2),'cards-dc.json'!$C:$E,3,FALSE),"")</f>
        <v/>
      </c>
      <c r="CL78" s="36">
        <f t="shared" si="128"/>
        <v>0</v>
      </c>
      <c r="CM78" s="2" t="s">
        <v>3951</v>
      </c>
      <c r="CN78" s="2" t="str">
        <f>IFERROR(VLOOKUP(RIGHT(CM78,LEN(CM78)-2),'cards-dc.json'!$C:$E,3,FALSE),"")</f>
        <v/>
      </c>
      <c r="CP78" s="36">
        <f t="shared" si="129"/>
        <v>0</v>
      </c>
      <c r="CQ78" s="2" t="s">
        <v>3951</v>
      </c>
      <c r="CR78" s="2" t="str">
        <f>IFERROR(VLOOKUP(RIGHT(CQ78,LEN(CQ78)-2),'cards-dc.json'!$C:$E,3,FALSE),"")</f>
        <v/>
      </c>
      <c r="CT78" s="36">
        <f t="shared" si="130"/>
        <v>0</v>
      </c>
      <c r="CU78" s="2" t="s">
        <v>3951</v>
      </c>
      <c r="CV78" s="2" t="str">
        <f>IFERROR(VLOOKUP(RIGHT(CU78,LEN(CU78)-2),'cards-dc.json'!$C:$E,3,FALSE),"")</f>
        <v/>
      </c>
      <c r="CX78" s="36">
        <f t="shared" si="131"/>
        <v>0</v>
      </c>
      <c r="CY78" s="2" t="s">
        <v>3951</v>
      </c>
      <c r="CZ78" s="2" t="str">
        <f>IFERROR(VLOOKUP(RIGHT(CY78,LEN(CY78)-2),'cards-dc.json'!$C:$E,3,FALSE),"")</f>
        <v/>
      </c>
      <c r="DB78" s="36">
        <f t="shared" si="132"/>
        <v>0</v>
      </c>
      <c r="DC78" s="2" t="s">
        <v>3951</v>
      </c>
      <c r="DD78" s="2" t="str">
        <f>IFERROR(VLOOKUP(RIGHT(DC78,LEN(DC78)-2),'cards-dc.json'!$C:$E,3,FALSE),"")</f>
        <v/>
      </c>
      <c r="DF78" s="36">
        <f t="shared" si="133"/>
        <v>0</v>
      </c>
      <c r="DG78" s="2" t="s">
        <v>3951</v>
      </c>
      <c r="DH78" s="2" t="str">
        <f>IFERROR(VLOOKUP(RIGHT(DG78,LEN(DG78)-2),'cards-dc.json'!$C:$E,3,FALSE),"")</f>
        <v/>
      </c>
      <c r="DJ78" s="36">
        <f t="shared" si="134"/>
        <v>0</v>
      </c>
      <c r="DK78" s="2" t="s">
        <v>3951</v>
      </c>
      <c r="DL78" s="2" t="str">
        <f>IFERROR(VLOOKUP(RIGHT(DK78,LEN(DK78)-2),'cards-dc.json'!$C:$E,3,FALSE),"")</f>
        <v/>
      </c>
      <c r="DN78" s="36">
        <f t="shared" si="135"/>
        <v>0</v>
      </c>
      <c r="DO78" s="2"/>
      <c r="DP78" s="2" t="str">
        <f>IFERROR(VLOOKUP(RIGHT(DO78,LEN(DO78)-2),'cards-dc.json'!$C:$E,3,FALSE),"")</f>
        <v/>
      </c>
      <c r="DR78" s="36">
        <f t="shared" si="136"/>
        <v>0</v>
      </c>
      <c r="DS78" s="2" t="s">
        <v>3848</v>
      </c>
      <c r="DT78" s="2" t="str">
        <f>IFERROR(VLOOKUP(RIGHT(DS78,LEN(DS78)-2),'cards-dc.json'!$C:$E,3,FALSE),"")</f>
        <v/>
      </c>
      <c r="DV78" s="36">
        <f t="shared" si="137"/>
        <v>0</v>
      </c>
      <c r="DW78" s="2"/>
      <c r="DX78" s="2" t="str">
        <f>IFERROR(VLOOKUP(RIGHT(DW78,LEN(DW78)-2),'cards-dc.json'!$C:$E,3,FALSE),"")</f>
        <v/>
      </c>
      <c r="DZ78" s="36">
        <f t="shared" si="138"/>
        <v>0</v>
      </c>
      <c r="EA78" s="2" t="s">
        <v>3848</v>
      </c>
      <c r="EB78" s="2" t="str">
        <f>IFERROR(VLOOKUP(RIGHT(EA78,LEN(EA78)-2),'cards-dc.json'!$C:$E,3,FALSE),"")</f>
        <v/>
      </c>
      <c r="ED78" s="36">
        <f t="shared" si="139"/>
        <v>0</v>
      </c>
      <c r="EE78" s="2" t="s">
        <v>3848</v>
      </c>
      <c r="EF78" s="2" t="str">
        <f>IFERROR(VLOOKUP(RIGHT(EE78,LEN(EE78)-2),'cards-dc.json'!$C:$E,3,FALSE),"")</f>
        <v/>
      </c>
      <c r="EH78" s="36">
        <f t="shared" si="119"/>
        <v>0</v>
      </c>
      <c r="EI78" s="2"/>
      <c r="EJ78" s="2" t="str">
        <f>IFERROR(VLOOKUP(RIGHT(EI78,LEN(EI78)-2),'cards-dc.json'!$C:$E,3,FALSE),"")</f>
        <v/>
      </c>
    </row>
    <row r="79" spans="2:140" x14ac:dyDescent="0.25">
      <c r="B79" s="36">
        <f t="shared" si="105"/>
        <v>0</v>
      </c>
      <c r="C79" s="2" t="s">
        <v>3951</v>
      </c>
      <c r="D79" s="2" t="str">
        <f>IFERROR(VLOOKUP(RIGHT(C79,LEN(C79)-2),'cards-dc.json'!$C:$E,3,FALSE),"")</f>
        <v/>
      </c>
      <c r="F79" s="36">
        <f t="shared" si="106"/>
        <v>0</v>
      </c>
      <c r="G79" s="2" t="s">
        <v>3951</v>
      </c>
      <c r="H79" s="2" t="str">
        <f>IFERROR(VLOOKUP(RIGHT(G79,LEN(G79)-2),'cards-dc.json'!$C:$E,3,FALSE),"")</f>
        <v/>
      </c>
      <c r="J79" s="36">
        <f t="shared" si="107"/>
        <v>0</v>
      </c>
      <c r="K79" s="2" t="s">
        <v>3951</v>
      </c>
      <c r="L79" s="2" t="str">
        <f>IFERROR(VLOOKUP(RIGHT(K79,LEN(K79)-2),'cards-dc.json'!$C:$E,3,FALSE),"")</f>
        <v/>
      </c>
      <c r="N79" s="36">
        <f t="shared" si="108"/>
        <v>0</v>
      </c>
      <c r="O79" s="2" t="s">
        <v>3951</v>
      </c>
      <c r="P79" s="2" t="str">
        <f>IFERROR(VLOOKUP(RIGHT(O79,LEN(O79)-2),'cards-dc.json'!$C:$E,3,FALSE),"")</f>
        <v/>
      </c>
      <c r="R79" s="36">
        <f t="shared" si="109"/>
        <v>0</v>
      </c>
      <c r="S79" s="2" t="s">
        <v>3951</v>
      </c>
      <c r="T79" s="2" t="str">
        <f>IFERROR(VLOOKUP(RIGHT(S79,LEN(S79)-2),'cards-dc.json'!$C:$E,3,FALSE),"")</f>
        <v/>
      </c>
      <c r="V79" s="36">
        <f t="shared" si="120"/>
        <v>0</v>
      </c>
      <c r="W79" s="2"/>
      <c r="X79" s="2" t="str">
        <f>IFERROR(VLOOKUP(RIGHT(W79,LEN(W79)-2),'cards-dc.json'!$C:$E,3,FALSE),"")</f>
        <v/>
      </c>
      <c r="Z79" s="36">
        <f t="shared" si="121"/>
        <v>0</v>
      </c>
      <c r="AA79" s="2"/>
      <c r="AB79" s="2" t="str">
        <f>IFERROR(VLOOKUP(RIGHT(AA79,LEN(AA79)-2),'cards-dc.json'!$C:$E,3,FALSE),"")</f>
        <v/>
      </c>
      <c r="AD79" s="36">
        <f t="shared" si="110"/>
        <v>0</v>
      </c>
      <c r="AE79" s="2" t="s">
        <v>3951</v>
      </c>
      <c r="AF79" s="2" t="str">
        <f>IFERROR(VLOOKUP(RIGHT(AE79,LEN(AE79)-2),'cards-dc.json'!$C:$E,3,FALSE),"")</f>
        <v/>
      </c>
      <c r="AH79" s="36">
        <f t="shared" si="111"/>
        <v>0</v>
      </c>
      <c r="AI79" s="2" t="s">
        <v>3951</v>
      </c>
      <c r="AJ79" s="2" t="str">
        <f>IFERROR(VLOOKUP(RIGHT(AI79,LEN(AI79)-2),'cards-dc.json'!$C:$E,3,FALSE),"")</f>
        <v/>
      </c>
      <c r="AL79" s="36">
        <f t="shared" si="112"/>
        <v>0</v>
      </c>
      <c r="AM79" s="2" t="s">
        <v>3951</v>
      </c>
      <c r="AN79" s="2" t="str">
        <f>IFERROR(VLOOKUP(RIGHT(AM79,LEN(AM79)-2),'cards-dc.json'!$C:$E,3,FALSE),"")</f>
        <v/>
      </c>
      <c r="AP79" s="36">
        <f t="shared" si="113"/>
        <v>0</v>
      </c>
      <c r="AQ79" s="2" t="s">
        <v>3951</v>
      </c>
      <c r="AR79" s="2" t="str">
        <f>IFERROR(VLOOKUP(RIGHT(AQ79,LEN(AQ79)-2),'cards-dc.json'!$C:$E,3,FALSE),"")</f>
        <v/>
      </c>
      <c r="AT79" s="36">
        <f t="shared" si="114"/>
        <v>0</v>
      </c>
      <c r="AU79" s="2" t="s">
        <v>3951</v>
      </c>
      <c r="AV79" s="2" t="str">
        <f>IFERROR(VLOOKUP(RIGHT(AU79,LEN(AU79)-2),'cards-dc.json'!$C:$E,3,FALSE),"")</f>
        <v/>
      </c>
      <c r="AX79" s="36">
        <f t="shared" si="115"/>
        <v>0</v>
      </c>
      <c r="AY79" s="2" t="s">
        <v>3951</v>
      </c>
      <c r="AZ79" s="2" t="str">
        <f>IFERROR(VLOOKUP(RIGHT(AY79,LEN(AY79)-2),'cards-dc.json'!$C:$E,3,FALSE),"")</f>
        <v/>
      </c>
      <c r="BB79" s="36">
        <f t="shared" si="116"/>
        <v>0</v>
      </c>
      <c r="BC79" s="2" t="s">
        <v>3951</v>
      </c>
      <c r="BD79" s="2" t="str">
        <f>IFERROR(VLOOKUP(RIGHT(BC79,LEN(BC79)-2),'cards-dc.json'!$C:$E,3,FALSE),"")</f>
        <v/>
      </c>
      <c r="BF79" s="36">
        <f t="shared" si="117"/>
        <v>0</v>
      </c>
      <c r="BG79" s="2" t="s">
        <v>3951</v>
      </c>
      <c r="BH79" s="2" t="str">
        <f>IFERROR(VLOOKUP(RIGHT(BG79,LEN(BG79)-2),'cards-dc.json'!$C:$E,3,FALSE),"")</f>
        <v/>
      </c>
      <c r="BJ79" s="36">
        <f t="shared" si="118"/>
        <v>1</v>
      </c>
      <c r="BK79" s="2" t="s">
        <v>4021</v>
      </c>
      <c r="BL79" s="2" t="str">
        <f>IFERROR(VLOOKUP(RIGHT(BK79,LEN(BK79)-2),'cards-dc.json'!$C:$E,3,FALSE),"")</f>
        <v>R2</v>
      </c>
      <c r="BN79" s="36">
        <f t="shared" si="122"/>
        <v>1</v>
      </c>
      <c r="BO79" s="2" t="s">
        <v>4079</v>
      </c>
      <c r="BP79" s="2" t="str">
        <f>IFERROR(VLOOKUP(RIGHT(BO79,LEN(BO79)-2),'cards-dc.json'!$C:$E,3,FALSE),"")</f>
        <v>R</v>
      </c>
      <c r="BR79" s="36">
        <f t="shared" si="123"/>
        <v>0</v>
      </c>
      <c r="BS79" s="2" t="s">
        <v>3951</v>
      </c>
      <c r="BT79" s="2" t="str">
        <f>IFERROR(VLOOKUP(RIGHT(BS79,LEN(BS79)-2),'cards-dc.json'!$C:$E,3,FALSE),"")</f>
        <v/>
      </c>
      <c r="BV79" s="36">
        <f t="shared" si="124"/>
        <v>0</v>
      </c>
      <c r="BW79" s="2" t="s">
        <v>3951</v>
      </c>
      <c r="BX79" s="2" t="str">
        <f>IFERROR(VLOOKUP(RIGHT(BW79,LEN(BW79)-2),'cards-dc.json'!$C:$E,3,FALSE),"")</f>
        <v/>
      </c>
      <c r="BZ79" s="36">
        <f t="shared" si="125"/>
        <v>0</v>
      </c>
      <c r="CA79" s="2" t="s">
        <v>3951</v>
      </c>
      <c r="CB79" s="2" t="str">
        <f>IFERROR(VLOOKUP(RIGHT(CA79,LEN(CA79)-2),'cards-dc.json'!$C:$E,3,FALSE),"")</f>
        <v/>
      </c>
      <c r="CD79" s="36">
        <f t="shared" si="126"/>
        <v>0</v>
      </c>
      <c r="CE79" s="2" t="s">
        <v>3951</v>
      </c>
      <c r="CF79" s="2" t="str">
        <f>IFERROR(VLOOKUP(RIGHT(CE79,LEN(CE79)-2),'cards-dc.json'!$C:$E,3,FALSE),"")</f>
        <v/>
      </c>
      <c r="CH79" s="36">
        <f t="shared" si="127"/>
        <v>0</v>
      </c>
      <c r="CI79" s="2" t="s">
        <v>3951</v>
      </c>
      <c r="CJ79" s="2" t="str">
        <f>IFERROR(VLOOKUP(RIGHT(CI79,LEN(CI79)-2),'cards-dc.json'!$C:$E,3,FALSE),"")</f>
        <v/>
      </c>
      <c r="CL79" s="36">
        <f t="shared" si="128"/>
        <v>0</v>
      </c>
      <c r="CM79" s="2" t="s">
        <v>3951</v>
      </c>
      <c r="CN79" s="2" t="str">
        <f>IFERROR(VLOOKUP(RIGHT(CM79,LEN(CM79)-2),'cards-dc.json'!$C:$E,3,FALSE),"")</f>
        <v/>
      </c>
      <c r="CP79" s="36">
        <f t="shared" si="129"/>
        <v>0</v>
      </c>
      <c r="CQ79" s="2" t="s">
        <v>3951</v>
      </c>
      <c r="CR79" s="2" t="str">
        <f>IFERROR(VLOOKUP(RIGHT(CQ79,LEN(CQ79)-2),'cards-dc.json'!$C:$E,3,FALSE),"")</f>
        <v/>
      </c>
      <c r="CT79" s="36">
        <f t="shared" si="130"/>
        <v>0</v>
      </c>
      <c r="CU79" s="2" t="s">
        <v>3951</v>
      </c>
      <c r="CV79" s="2" t="str">
        <f>IFERROR(VLOOKUP(RIGHT(CU79,LEN(CU79)-2),'cards-dc.json'!$C:$E,3,FALSE),"")</f>
        <v/>
      </c>
      <c r="CX79" s="36">
        <f t="shared" si="131"/>
        <v>0</v>
      </c>
      <c r="CY79" s="2" t="s">
        <v>3951</v>
      </c>
      <c r="CZ79" s="2" t="str">
        <f>IFERROR(VLOOKUP(RIGHT(CY79,LEN(CY79)-2),'cards-dc.json'!$C:$E,3,FALSE),"")</f>
        <v/>
      </c>
      <c r="DB79" s="36">
        <f t="shared" si="132"/>
        <v>0</v>
      </c>
      <c r="DC79" s="2" t="s">
        <v>3951</v>
      </c>
      <c r="DD79" s="2" t="str">
        <f>IFERROR(VLOOKUP(RIGHT(DC79,LEN(DC79)-2),'cards-dc.json'!$C:$E,3,FALSE),"")</f>
        <v/>
      </c>
      <c r="DF79" s="36">
        <f t="shared" si="133"/>
        <v>0</v>
      </c>
      <c r="DG79" s="2" t="s">
        <v>3951</v>
      </c>
      <c r="DH79" s="2" t="str">
        <f>IFERROR(VLOOKUP(RIGHT(DG79,LEN(DG79)-2),'cards-dc.json'!$C:$E,3,FALSE),"")</f>
        <v/>
      </c>
      <c r="DJ79" s="36">
        <f t="shared" si="134"/>
        <v>0</v>
      </c>
      <c r="DK79" s="2" t="s">
        <v>3951</v>
      </c>
      <c r="DL79" s="2" t="str">
        <f>IFERROR(VLOOKUP(RIGHT(DK79,LEN(DK79)-2),'cards-dc.json'!$C:$E,3,FALSE),"")</f>
        <v/>
      </c>
      <c r="DN79" s="36">
        <f t="shared" si="135"/>
        <v>0</v>
      </c>
      <c r="DO79" s="2"/>
      <c r="DP79" s="2" t="str">
        <f>IFERROR(VLOOKUP(RIGHT(DO79,LEN(DO79)-2),'cards-dc.json'!$C:$E,3,FALSE),"")</f>
        <v/>
      </c>
      <c r="DR79" s="36">
        <f t="shared" si="136"/>
        <v>0</v>
      </c>
      <c r="DS79" s="2" t="s">
        <v>3848</v>
      </c>
      <c r="DT79" s="2" t="str">
        <f>IFERROR(VLOOKUP(RIGHT(DS79,LEN(DS79)-2),'cards-dc.json'!$C:$E,3,FALSE),"")</f>
        <v/>
      </c>
      <c r="DV79" s="36">
        <f t="shared" si="137"/>
        <v>0</v>
      </c>
      <c r="DW79" s="2"/>
      <c r="DX79" s="2" t="str">
        <f>IFERROR(VLOOKUP(RIGHT(DW79,LEN(DW79)-2),'cards-dc.json'!$C:$E,3,FALSE),"")</f>
        <v/>
      </c>
      <c r="DZ79" s="36">
        <f t="shared" si="138"/>
        <v>0</v>
      </c>
      <c r="EA79" s="2" t="s">
        <v>3848</v>
      </c>
      <c r="EB79" s="2" t="str">
        <f>IFERROR(VLOOKUP(RIGHT(EA79,LEN(EA79)-2),'cards-dc.json'!$C:$E,3,FALSE),"")</f>
        <v/>
      </c>
      <c r="ED79" s="36">
        <f t="shared" si="139"/>
        <v>0</v>
      </c>
      <c r="EE79" s="2" t="s">
        <v>3848</v>
      </c>
      <c r="EF79" s="2" t="str">
        <f>IFERROR(VLOOKUP(RIGHT(EE79,LEN(EE79)-2),'cards-dc.json'!$C:$E,3,FALSE),"")</f>
        <v/>
      </c>
      <c r="EH79" s="36">
        <f t="shared" si="119"/>
        <v>0</v>
      </c>
      <c r="EI79" s="2"/>
      <c r="EJ79" s="2" t="str">
        <f>IFERROR(VLOOKUP(RIGHT(EI79,LEN(EI79)-2),'cards-dc.json'!$C:$E,3,FALSE),"")</f>
        <v/>
      </c>
    </row>
    <row r="80" spans="2:140" x14ac:dyDescent="0.25">
      <c r="B80" s="36">
        <f t="shared" si="105"/>
        <v>0</v>
      </c>
      <c r="C80" s="2" t="s">
        <v>3951</v>
      </c>
      <c r="D80" s="2" t="str">
        <f>IFERROR(VLOOKUP(RIGHT(C80,LEN(C80)-2),'cards-dc.json'!$C:$E,3,FALSE),"")</f>
        <v/>
      </c>
      <c r="F80" s="36">
        <f t="shared" si="106"/>
        <v>0</v>
      </c>
      <c r="G80" s="2" t="s">
        <v>3951</v>
      </c>
      <c r="H80" s="2" t="str">
        <f>IFERROR(VLOOKUP(RIGHT(G80,LEN(G80)-2),'cards-dc.json'!$C:$E,3,FALSE),"")</f>
        <v/>
      </c>
      <c r="J80" s="36">
        <f t="shared" si="107"/>
        <v>0</v>
      </c>
      <c r="K80" s="2" t="s">
        <v>3951</v>
      </c>
      <c r="L80" s="2" t="str">
        <f>IFERROR(VLOOKUP(RIGHT(K80,LEN(K80)-2),'cards-dc.json'!$C:$E,3,FALSE),"")</f>
        <v/>
      </c>
      <c r="N80" s="36">
        <f t="shared" si="108"/>
        <v>0</v>
      </c>
      <c r="O80" s="2" t="s">
        <v>3951</v>
      </c>
      <c r="P80" s="2" t="str">
        <f>IFERROR(VLOOKUP(RIGHT(O80,LEN(O80)-2),'cards-dc.json'!$C:$E,3,FALSE),"")</f>
        <v/>
      </c>
      <c r="R80" s="36">
        <f t="shared" si="109"/>
        <v>0</v>
      </c>
      <c r="S80" s="2" t="s">
        <v>3951</v>
      </c>
      <c r="T80" s="2" t="str">
        <f>IFERROR(VLOOKUP(RIGHT(S80,LEN(S80)-2),'cards-dc.json'!$C:$E,3,FALSE),"")</f>
        <v/>
      </c>
      <c r="V80" s="36">
        <f t="shared" si="120"/>
        <v>0</v>
      </c>
      <c r="W80" s="2"/>
      <c r="X80" s="2" t="str">
        <f>IFERROR(VLOOKUP(RIGHT(W80,LEN(W80)-2),'cards-dc.json'!$C:$E,3,FALSE),"")</f>
        <v/>
      </c>
      <c r="Z80" s="36">
        <f t="shared" si="121"/>
        <v>0</v>
      </c>
      <c r="AA80" s="2"/>
      <c r="AB80" s="2" t="str">
        <f>IFERROR(VLOOKUP(RIGHT(AA80,LEN(AA80)-2),'cards-dc.json'!$C:$E,3,FALSE),"")</f>
        <v/>
      </c>
      <c r="AD80" s="36">
        <f t="shared" si="110"/>
        <v>0</v>
      </c>
      <c r="AE80" s="2" t="s">
        <v>3951</v>
      </c>
      <c r="AF80" s="2" t="str">
        <f>IFERROR(VLOOKUP(RIGHT(AE80,LEN(AE80)-2),'cards-dc.json'!$C:$E,3,FALSE),"")</f>
        <v/>
      </c>
      <c r="AH80" s="36">
        <f t="shared" si="111"/>
        <v>0</v>
      </c>
      <c r="AI80" s="2" t="s">
        <v>3951</v>
      </c>
      <c r="AJ80" s="2" t="str">
        <f>IFERROR(VLOOKUP(RIGHT(AI80,LEN(AI80)-2),'cards-dc.json'!$C:$E,3,FALSE),"")</f>
        <v/>
      </c>
      <c r="AL80" s="36">
        <f t="shared" si="112"/>
        <v>0</v>
      </c>
      <c r="AM80" s="2" t="s">
        <v>3951</v>
      </c>
      <c r="AN80" s="2" t="str">
        <f>IFERROR(VLOOKUP(RIGHT(AM80,LEN(AM80)-2),'cards-dc.json'!$C:$E,3,FALSE),"")</f>
        <v/>
      </c>
      <c r="AP80" s="36">
        <f t="shared" si="113"/>
        <v>0</v>
      </c>
      <c r="AQ80" s="2" t="s">
        <v>3951</v>
      </c>
      <c r="AR80" s="2" t="str">
        <f>IFERROR(VLOOKUP(RIGHT(AQ80,LEN(AQ80)-2),'cards-dc.json'!$C:$E,3,FALSE),"")</f>
        <v/>
      </c>
      <c r="AT80" s="36">
        <f t="shared" si="114"/>
        <v>0</v>
      </c>
      <c r="AU80" s="2" t="s">
        <v>3951</v>
      </c>
      <c r="AV80" s="2" t="str">
        <f>IFERROR(VLOOKUP(RIGHT(AU80,LEN(AU80)-2),'cards-dc.json'!$C:$E,3,FALSE),"")</f>
        <v/>
      </c>
      <c r="AX80" s="36">
        <f t="shared" si="115"/>
        <v>0</v>
      </c>
      <c r="AY80" s="2" t="s">
        <v>3951</v>
      </c>
      <c r="AZ80" s="2" t="str">
        <f>IFERROR(VLOOKUP(RIGHT(AY80,LEN(AY80)-2),'cards-dc.json'!$C:$E,3,FALSE),"")</f>
        <v/>
      </c>
      <c r="BB80" s="36">
        <f t="shared" si="116"/>
        <v>0</v>
      </c>
      <c r="BC80" s="2" t="s">
        <v>3951</v>
      </c>
      <c r="BD80" s="2" t="str">
        <f>IFERROR(VLOOKUP(RIGHT(BC80,LEN(BC80)-2),'cards-dc.json'!$C:$E,3,FALSE),"")</f>
        <v/>
      </c>
      <c r="BF80" s="36">
        <f t="shared" si="117"/>
        <v>0</v>
      </c>
      <c r="BG80" s="2" t="s">
        <v>3951</v>
      </c>
      <c r="BH80" s="2" t="str">
        <f>IFERROR(VLOOKUP(RIGHT(BG80,LEN(BG80)-2),'cards-dc.json'!$C:$E,3,FALSE),"")</f>
        <v/>
      </c>
      <c r="BJ80" s="36">
        <f t="shared" si="118"/>
        <v>0</v>
      </c>
      <c r="BK80" s="2"/>
      <c r="BL80" s="2" t="str">
        <f>IFERROR(VLOOKUP(RIGHT(BK80,LEN(BK80)-2),'cards-dc.json'!$C:$E,3,FALSE),"")</f>
        <v/>
      </c>
      <c r="BN80" s="36">
        <f t="shared" si="122"/>
        <v>0</v>
      </c>
      <c r="BO80" s="2"/>
      <c r="BP80" s="2" t="str">
        <f>IFERROR(VLOOKUP(RIGHT(BO80,LEN(BO80)-2),'cards-dc.json'!$C:$E,3,FALSE),"")</f>
        <v/>
      </c>
      <c r="BR80" s="36">
        <f t="shared" si="123"/>
        <v>0</v>
      </c>
      <c r="BS80" s="2" t="s">
        <v>3951</v>
      </c>
      <c r="BT80" s="2" t="str">
        <f>IFERROR(VLOOKUP(RIGHT(BS80,LEN(BS80)-2),'cards-dc.json'!$C:$E,3,FALSE),"")</f>
        <v/>
      </c>
      <c r="BV80" s="36">
        <f t="shared" si="124"/>
        <v>0</v>
      </c>
      <c r="BW80" s="2" t="s">
        <v>3951</v>
      </c>
      <c r="BX80" s="2" t="str">
        <f>IFERROR(VLOOKUP(RIGHT(BW80,LEN(BW80)-2),'cards-dc.json'!$C:$E,3,FALSE),"")</f>
        <v/>
      </c>
      <c r="BZ80" s="36">
        <f t="shared" si="125"/>
        <v>0</v>
      </c>
      <c r="CA80" s="2" t="s">
        <v>3951</v>
      </c>
      <c r="CB80" s="2" t="str">
        <f>IFERROR(VLOOKUP(RIGHT(CA80,LEN(CA80)-2),'cards-dc.json'!$C:$E,3,FALSE),"")</f>
        <v/>
      </c>
      <c r="CD80" s="36">
        <f t="shared" si="126"/>
        <v>0</v>
      </c>
      <c r="CE80" s="2" t="s">
        <v>3951</v>
      </c>
      <c r="CF80" s="2" t="str">
        <f>IFERROR(VLOOKUP(RIGHT(CE80,LEN(CE80)-2),'cards-dc.json'!$C:$E,3,FALSE),"")</f>
        <v/>
      </c>
      <c r="CH80" s="36">
        <f t="shared" si="127"/>
        <v>0</v>
      </c>
      <c r="CI80" s="2" t="s">
        <v>3951</v>
      </c>
      <c r="CJ80" s="2" t="str">
        <f>IFERROR(VLOOKUP(RIGHT(CI80,LEN(CI80)-2),'cards-dc.json'!$C:$E,3,FALSE),"")</f>
        <v/>
      </c>
      <c r="CL80" s="36">
        <f t="shared" si="128"/>
        <v>0</v>
      </c>
      <c r="CM80" s="2" t="s">
        <v>3951</v>
      </c>
      <c r="CN80" s="2" t="str">
        <f>IFERROR(VLOOKUP(RIGHT(CM80,LEN(CM80)-2),'cards-dc.json'!$C:$E,3,FALSE),"")</f>
        <v/>
      </c>
      <c r="CP80" s="36">
        <f t="shared" si="129"/>
        <v>0</v>
      </c>
      <c r="CQ80" s="2" t="s">
        <v>3951</v>
      </c>
      <c r="CR80" s="2" t="str">
        <f>IFERROR(VLOOKUP(RIGHT(CQ80,LEN(CQ80)-2),'cards-dc.json'!$C:$E,3,FALSE),"")</f>
        <v/>
      </c>
      <c r="CT80" s="36">
        <f t="shared" si="130"/>
        <v>0</v>
      </c>
      <c r="CU80" s="2" t="s">
        <v>3951</v>
      </c>
      <c r="CV80" s="2" t="str">
        <f>IFERROR(VLOOKUP(RIGHT(CU80,LEN(CU80)-2),'cards-dc.json'!$C:$E,3,FALSE),"")</f>
        <v/>
      </c>
      <c r="CX80" s="36">
        <f t="shared" si="131"/>
        <v>0</v>
      </c>
      <c r="CY80" s="2" t="s">
        <v>3951</v>
      </c>
      <c r="CZ80" s="2" t="str">
        <f>IFERROR(VLOOKUP(RIGHT(CY80,LEN(CY80)-2),'cards-dc.json'!$C:$E,3,FALSE),"")</f>
        <v/>
      </c>
      <c r="DB80" s="36">
        <f t="shared" si="132"/>
        <v>0</v>
      </c>
      <c r="DC80" s="2" t="s">
        <v>3951</v>
      </c>
      <c r="DD80" s="2" t="str">
        <f>IFERROR(VLOOKUP(RIGHT(DC80,LEN(DC80)-2),'cards-dc.json'!$C:$E,3,FALSE),"")</f>
        <v/>
      </c>
      <c r="DF80" s="36">
        <f t="shared" si="133"/>
        <v>0</v>
      </c>
      <c r="DG80" s="2" t="s">
        <v>3951</v>
      </c>
      <c r="DH80" s="2" t="str">
        <f>IFERROR(VLOOKUP(RIGHT(DG80,LEN(DG80)-2),'cards-dc.json'!$C:$E,3,FALSE),"")</f>
        <v/>
      </c>
      <c r="DJ80" s="36">
        <f t="shared" si="134"/>
        <v>0</v>
      </c>
      <c r="DK80" s="2" t="s">
        <v>3951</v>
      </c>
      <c r="DL80" s="2" t="str">
        <f>IFERROR(VLOOKUP(RIGHT(DK80,LEN(DK80)-2),'cards-dc.json'!$C:$E,3,FALSE),"")</f>
        <v/>
      </c>
      <c r="DN80" s="36">
        <f t="shared" si="135"/>
        <v>0</v>
      </c>
      <c r="DO80" s="2"/>
      <c r="DP80" s="2" t="str">
        <f>IFERROR(VLOOKUP(RIGHT(DO80,LEN(DO80)-2),'cards-dc.json'!$C:$E,3,FALSE),"")</f>
        <v/>
      </c>
      <c r="DR80" s="36">
        <f t="shared" si="136"/>
        <v>0</v>
      </c>
      <c r="DS80" s="2" t="s">
        <v>3848</v>
      </c>
      <c r="DT80" s="2" t="str">
        <f>IFERROR(VLOOKUP(RIGHT(DS80,LEN(DS80)-2),'cards-dc.json'!$C:$E,3,FALSE),"")</f>
        <v/>
      </c>
      <c r="DV80" s="36">
        <f t="shared" si="137"/>
        <v>0</v>
      </c>
      <c r="DW80" s="2"/>
      <c r="DX80" s="2" t="str">
        <f>IFERROR(VLOOKUP(RIGHT(DW80,LEN(DW80)-2),'cards-dc.json'!$C:$E,3,FALSE),"")</f>
        <v/>
      </c>
      <c r="DZ80" s="36">
        <f t="shared" si="138"/>
        <v>0</v>
      </c>
      <c r="EA80" s="2" t="s">
        <v>3848</v>
      </c>
      <c r="EB80" s="2" t="str">
        <f>IFERROR(VLOOKUP(RIGHT(EA80,LEN(EA80)-2),'cards-dc.json'!$C:$E,3,FALSE),"")</f>
        <v/>
      </c>
      <c r="ED80" s="36">
        <f t="shared" si="139"/>
        <v>0</v>
      </c>
      <c r="EE80" s="2" t="s">
        <v>3848</v>
      </c>
      <c r="EF80" s="2" t="str">
        <f>IFERROR(VLOOKUP(RIGHT(EE80,LEN(EE80)-2),'cards-dc.json'!$C:$E,3,FALSE),"")</f>
        <v/>
      </c>
      <c r="EH80" s="36">
        <f t="shared" si="119"/>
        <v>0</v>
      </c>
      <c r="EI80" s="2"/>
      <c r="EJ80" s="2" t="str">
        <f>IFERROR(VLOOKUP(RIGHT(EI80,LEN(EI80)-2),'cards-dc.json'!$C:$E,3,FALSE),"")</f>
        <v/>
      </c>
    </row>
    <row r="81" spans="2:141" x14ac:dyDescent="0.25">
      <c r="B81" s="36">
        <f t="shared" si="105"/>
        <v>0</v>
      </c>
      <c r="C81" s="2" t="s">
        <v>3951</v>
      </c>
      <c r="D81" s="2" t="str">
        <f>IFERROR(VLOOKUP(RIGHT(C81,LEN(C81)-2),'cards-dc.json'!$C:$E,3,FALSE),"")</f>
        <v/>
      </c>
      <c r="F81" s="36">
        <f t="shared" si="106"/>
        <v>0</v>
      </c>
      <c r="G81" s="2" t="s">
        <v>3951</v>
      </c>
      <c r="H81" s="2" t="str">
        <f>IFERROR(VLOOKUP(RIGHT(G81,LEN(G81)-2),'cards-dc.json'!$C:$E,3,FALSE),"")</f>
        <v/>
      </c>
      <c r="J81" s="36">
        <f t="shared" si="107"/>
        <v>0</v>
      </c>
      <c r="K81" s="2" t="s">
        <v>3951</v>
      </c>
      <c r="L81" s="2" t="str">
        <f>IFERROR(VLOOKUP(RIGHT(K81,LEN(K81)-2),'cards-dc.json'!$C:$E,3,FALSE),"")</f>
        <v/>
      </c>
      <c r="N81" s="36">
        <f t="shared" si="108"/>
        <v>0</v>
      </c>
      <c r="O81" s="2" t="s">
        <v>3951</v>
      </c>
      <c r="P81" s="2" t="str">
        <f>IFERROR(VLOOKUP(RIGHT(O81,LEN(O81)-2),'cards-dc.json'!$C:$E,3,FALSE),"")</f>
        <v/>
      </c>
      <c r="R81" s="36">
        <f t="shared" si="109"/>
        <v>0</v>
      </c>
      <c r="S81" s="2" t="s">
        <v>3951</v>
      </c>
      <c r="T81" s="2" t="str">
        <f>IFERROR(VLOOKUP(RIGHT(S81,LEN(S81)-2),'cards-dc.json'!$C:$E,3,FALSE),"")</f>
        <v/>
      </c>
      <c r="V81" s="36">
        <f t="shared" si="120"/>
        <v>0</v>
      </c>
      <c r="W81" s="2"/>
      <c r="X81" s="2" t="str">
        <f>IFERROR(VLOOKUP(RIGHT(W81,LEN(W81)-2),'cards-dc.json'!$C:$E,3,FALSE),"")</f>
        <v/>
      </c>
      <c r="Z81" s="36">
        <f t="shared" si="121"/>
        <v>0</v>
      </c>
      <c r="AA81" s="2"/>
      <c r="AB81" s="2" t="str">
        <f>IFERROR(VLOOKUP(RIGHT(AA81,LEN(AA81)-2),'cards-dc.json'!$C:$E,3,FALSE),"")</f>
        <v/>
      </c>
      <c r="AD81" s="36">
        <f t="shared" si="110"/>
        <v>0</v>
      </c>
      <c r="AE81" s="2" t="s">
        <v>3951</v>
      </c>
      <c r="AF81" s="2" t="str">
        <f>IFERROR(VLOOKUP(RIGHT(AE81,LEN(AE81)-2),'cards-dc.json'!$C:$E,3,FALSE),"")</f>
        <v/>
      </c>
      <c r="AH81" s="36">
        <f t="shared" si="111"/>
        <v>0</v>
      </c>
      <c r="AI81" s="2" t="s">
        <v>3951</v>
      </c>
      <c r="AJ81" s="2" t="str">
        <f>IFERROR(VLOOKUP(RIGHT(AI81,LEN(AI81)-2),'cards-dc.json'!$C:$E,3,FALSE),"")</f>
        <v/>
      </c>
      <c r="AL81" s="36">
        <f t="shared" si="112"/>
        <v>0</v>
      </c>
      <c r="AM81" s="2" t="s">
        <v>3951</v>
      </c>
      <c r="AN81" s="2" t="str">
        <f>IFERROR(VLOOKUP(RIGHT(AM81,LEN(AM81)-2),'cards-dc.json'!$C:$E,3,FALSE),"")</f>
        <v/>
      </c>
      <c r="AP81" s="36">
        <f t="shared" si="113"/>
        <v>0</v>
      </c>
      <c r="AQ81" s="2" t="s">
        <v>3951</v>
      </c>
      <c r="AR81" s="2" t="str">
        <f>IFERROR(VLOOKUP(RIGHT(AQ81,LEN(AQ81)-2),'cards-dc.json'!$C:$E,3,FALSE),"")</f>
        <v/>
      </c>
      <c r="AT81" s="36">
        <f t="shared" si="114"/>
        <v>0</v>
      </c>
      <c r="AU81" s="2" t="s">
        <v>3951</v>
      </c>
      <c r="AV81" s="2" t="str">
        <f>IFERROR(VLOOKUP(RIGHT(AU81,LEN(AU81)-2),'cards-dc.json'!$C:$E,3,FALSE),"")</f>
        <v/>
      </c>
      <c r="AX81" s="36">
        <f t="shared" si="115"/>
        <v>0</v>
      </c>
      <c r="AY81" s="2" t="s">
        <v>3951</v>
      </c>
      <c r="AZ81" s="2" t="str">
        <f>IFERROR(VLOOKUP(RIGHT(AY81,LEN(AY81)-2),'cards-dc.json'!$C:$E,3,FALSE),"")</f>
        <v/>
      </c>
      <c r="BB81" s="36">
        <f t="shared" si="116"/>
        <v>0</v>
      </c>
      <c r="BC81" s="2" t="s">
        <v>3951</v>
      </c>
      <c r="BD81" s="2" t="str">
        <f>IFERROR(VLOOKUP(RIGHT(BC81,LEN(BC81)-2),'cards-dc.json'!$C:$E,3,FALSE),"")</f>
        <v/>
      </c>
      <c r="BF81" s="36">
        <f t="shared" si="117"/>
        <v>0</v>
      </c>
      <c r="BG81" s="2" t="s">
        <v>3951</v>
      </c>
      <c r="BH81" s="2" t="str">
        <f>IFERROR(VLOOKUP(RIGHT(BG81,LEN(BG81)-2),'cards-dc.json'!$C:$E,3,FALSE),"")</f>
        <v/>
      </c>
      <c r="BJ81" s="36">
        <f t="shared" si="118"/>
        <v>0</v>
      </c>
      <c r="BK81" s="2"/>
      <c r="BL81" s="2" t="str">
        <f>IFERROR(VLOOKUP(RIGHT(BK81,LEN(BK81)-2),'cards-dc.json'!$C:$E,3,FALSE),"")</f>
        <v/>
      </c>
      <c r="BN81" s="36">
        <f t="shared" si="122"/>
        <v>0</v>
      </c>
      <c r="BO81" s="2"/>
      <c r="BP81" s="2" t="str">
        <f>IFERROR(VLOOKUP(RIGHT(BO81,LEN(BO81)-2),'cards-dc.json'!$C:$E,3,FALSE),"")</f>
        <v/>
      </c>
      <c r="BR81" s="36">
        <f t="shared" si="123"/>
        <v>0</v>
      </c>
      <c r="BS81" s="2" t="s">
        <v>3951</v>
      </c>
      <c r="BT81" s="2" t="str">
        <f>IFERROR(VLOOKUP(RIGHT(BS81,LEN(BS81)-2),'cards-dc.json'!$C:$E,3,FALSE),"")</f>
        <v/>
      </c>
      <c r="BV81" s="36">
        <f t="shared" si="124"/>
        <v>0</v>
      </c>
      <c r="BW81" s="2" t="s">
        <v>3951</v>
      </c>
      <c r="BX81" s="2" t="str">
        <f>IFERROR(VLOOKUP(RIGHT(BW81,LEN(BW81)-2),'cards-dc.json'!$C:$E,3,FALSE),"")</f>
        <v/>
      </c>
      <c r="BZ81" s="36">
        <f t="shared" si="125"/>
        <v>0</v>
      </c>
      <c r="CA81" s="2" t="s">
        <v>3951</v>
      </c>
      <c r="CB81" s="2" t="str">
        <f>IFERROR(VLOOKUP(RIGHT(CA81,LEN(CA81)-2),'cards-dc.json'!$C:$E,3,FALSE),"")</f>
        <v/>
      </c>
      <c r="CD81" s="36">
        <f t="shared" si="126"/>
        <v>0</v>
      </c>
      <c r="CE81" s="2" t="s">
        <v>3951</v>
      </c>
      <c r="CF81" s="2" t="str">
        <f>IFERROR(VLOOKUP(RIGHT(CE81,LEN(CE81)-2),'cards-dc.json'!$C:$E,3,FALSE),"")</f>
        <v/>
      </c>
      <c r="CH81" s="36">
        <f t="shared" si="127"/>
        <v>0</v>
      </c>
      <c r="CI81" s="2" t="s">
        <v>3951</v>
      </c>
      <c r="CJ81" s="2" t="str">
        <f>IFERROR(VLOOKUP(RIGHT(CI81,LEN(CI81)-2),'cards-dc.json'!$C:$E,3,FALSE),"")</f>
        <v/>
      </c>
      <c r="CL81" s="36">
        <f t="shared" si="128"/>
        <v>0</v>
      </c>
      <c r="CM81" s="2" t="s">
        <v>3951</v>
      </c>
      <c r="CN81" s="2" t="str">
        <f>IFERROR(VLOOKUP(RIGHT(CM81,LEN(CM81)-2),'cards-dc.json'!$C:$E,3,FALSE),"")</f>
        <v/>
      </c>
      <c r="CP81" s="36">
        <f t="shared" si="129"/>
        <v>0</v>
      </c>
      <c r="CQ81" s="2" t="s">
        <v>3951</v>
      </c>
      <c r="CR81" s="2" t="str">
        <f>IFERROR(VLOOKUP(RIGHT(CQ81,LEN(CQ81)-2),'cards-dc.json'!$C:$E,3,FALSE),"")</f>
        <v/>
      </c>
      <c r="CT81" s="36">
        <f t="shared" si="130"/>
        <v>0</v>
      </c>
      <c r="CU81" s="2" t="s">
        <v>3951</v>
      </c>
      <c r="CV81" s="2" t="str">
        <f>IFERROR(VLOOKUP(RIGHT(CU81,LEN(CU81)-2),'cards-dc.json'!$C:$E,3,FALSE),"")</f>
        <v/>
      </c>
      <c r="CX81" s="36">
        <f t="shared" si="131"/>
        <v>0</v>
      </c>
      <c r="CY81" s="2" t="s">
        <v>3951</v>
      </c>
      <c r="CZ81" s="2" t="str">
        <f>IFERROR(VLOOKUP(RIGHT(CY81,LEN(CY81)-2),'cards-dc.json'!$C:$E,3,FALSE),"")</f>
        <v/>
      </c>
      <c r="DB81" s="36">
        <f t="shared" si="132"/>
        <v>0</v>
      </c>
      <c r="DC81" s="2" t="s">
        <v>3951</v>
      </c>
      <c r="DD81" s="2" t="str">
        <f>IFERROR(VLOOKUP(RIGHT(DC81,LEN(DC81)-2),'cards-dc.json'!$C:$E,3,FALSE),"")</f>
        <v/>
      </c>
      <c r="DF81" s="36">
        <f t="shared" si="133"/>
        <v>0</v>
      </c>
      <c r="DG81" s="2" t="s">
        <v>3951</v>
      </c>
      <c r="DH81" s="2" t="str">
        <f>IFERROR(VLOOKUP(RIGHT(DG81,LEN(DG81)-2),'cards-dc.json'!$C:$E,3,FALSE),"")</f>
        <v/>
      </c>
      <c r="DJ81" s="36">
        <f t="shared" si="134"/>
        <v>0</v>
      </c>
      <c r="DK81" s="2" t="s">
        <v>3951</v>
      </c>
      <c r="DL81" s="2" t="str">
        <f>IFERROR(VLOOKUP(RIGHT(DK81,LEN(DK81)-2),'cards-dc.json'!$C:$E,3,FALSE),"")</f>
        <v/>
      </c>
      <c r="DN81" s="36">
        <f t="shared" si="135"/>
        <v>0</v>
      </c>
      <c r="DO81" s="2"/>
      <c r="DP81" s="2" t="str">
        <f>IFERROR(VLOOKUP(RIGHT(DO81,LEN(DO81)-2),'cards-dc.json'!$C:$E,3,FALSE),"")</f>
        <v/>
      </c>
      <c r="DR81" s="36">
        <f t="shared" si="136"/>
        <v>0</v>
      </c>
      <c r="DS81" s="2" t="s">
        <v>3848</v>
      </c>
      <c r="DT81" s="2" t="str">
        <f>IFERROR(VLOOKUP(RIGHT(DS81,LEN(DS81)-2),'cards-dc.json'!$C:$E,3,FALSE),"")</f>
        <v/>
      </c>
      <c r="DV81" s="36">
        <f t="shared" si="137"/>
        <v>0</v>
      </c>
      <c r="DW81" s="2"/>
      <c r="DX81" s="2" t="str">
        <f>IFERROR(VLOOKUP(RIGHT(DW81,LEN(DW81)-2),'cards-dc.json'!$C:$E,3,FALSE),"")</f>
        <v/>
      </c>
      <c r="DZ81" s="36">
        <f t="shared" si="138"/>
        <v>0</v>
      </c>
      <c r="EA81" s="2" t="s">
        <v>3848</v>
      </c>
      <c r="EB81" s="2" t="str">
        <f>IFERROR(VLOOKUP(RIGHT(EA81,LEN(EA81)-2),'cards-dc.json'!$C:$E,3,FALSE),"")</f>
        <v/>
      </c>
      <c r="ED81" s="36">
        <f t="shared" si="139"/>
        <v>0</v>
      </c>
      <c r="EE81" s="2" t="s">
        <v>3848</v>
      </c>
      <c r="EF81" s="2" t="str">
        <f>IFERROR(VLOOKUP(RIGHT(EE81,LEN(EE81)-2),'cards-dc.json'!$C:$E,3,FALSE),"")</f>
        <v/>
      </c>
      <c r="EH81" s="36">
        <f t="shared" si="119"/>
        <v>0</v>
      </c>
      <c r="EI81" s="2"/>
      <c r="EJ81" s="2" t="str">
        <f>IFERROR(VLOOKUP(RIGHT(EI81,LEN(EI81)-2),'cards-dc.json'!$C:$E,3,FALSE),"")</f>
        <v/>
      </c>
    </row>
    <row r="82" spans="2:141" x14ac:dyDescent="0.25">
      <c r="B82" s="36">
        <f t="shared" si="105"/>
        <v>0</v>
      </c>
      <c r="C82" s="2" t="s">
        <v>3951</v>
      </c>
      <c r="D82" s="2" t="str">
        <f>IFERROR(VLOOKUP(RIGHT(C82,LEN(C82)-2),'cards-dc.json'!$C:$E,3,FALSE),"")</f>
        <v/>
      </c>
      <c r="F82" s="36">
        <f t="shared" si="106"/>
        <v>0</v>
      </c>
      <c r="G82" s="2" t="s">
        <v>3951</v>
      </c>
      <c r="H82" s="2" t="str">
        <f>IFERROR(VLOOKUP(RIGHT(G82,LEN(G82)-2),'cards-dc.json'!$C:$E,3,FALSE),"")</f>
        <v/>
      </c>
      <c r="J82" s="36">
        <f t="shared" si="107"/>
        <v>0</v>
      </c>
      <c r="K82" s="2" t="s">
        <v>3951</v>
      </c>
      <c r="L82" s="2" t="str">
        <f>IFERROR(VLOOKUP(RIGHT(K82,LEN(K82)-2),'cards-dc.json'!$C:$E,3,FALSE),"")</f>
        <v/>
      </c>
      <c r="N82" s="36">
        <f t="shared" si="108"/>
        <v>0</v>
      </c>
      <c r="O82" s="2" t="s">
        <v>3951</v>
      </c>
      <c r="P82" s="2" t="str">
        <f>IFERROR(VLOOKUP(RIGHT(O82,LEN(O82)-2),'cards-dc.json'!$C:$E,3,FALSE),"")</f>
        <v/>
      </c>
      <c r="R82" s="36">
        <f t="shared" si="109"/>
        <v>0</v>
      </c>
      <c r="S82" s="2" t="s">
        <v>3951</v>
      </c>
      <c r="T82" s="2" t="str">
        <f>IFERROR(VLOOKUP(RIGHT(S82,LEN(S82)-2),'cards-dc.json'!$C:$E,3,FALSE),"")</f>
        <v/>
      </c>
      <c r="V82" s="36">
        <f t="shared" si="120"/>
        <v>0</v>
      </c>
      <c r="W82" s="2"/>
      <c r="X82" s="2" t="str">
        <f>IFERROR(VLOOKUP(RIGHT(W82,LEN(W82)-2),'cards-dc.json'!$C:$E,3,FALSE),"")</f>
        <v/>
      </c>
      <c r="Z82" s="36">
        <f t="shared" si="121"/>
        <v>0</v>
      </c>
      <c r="AA82" s="2"/>
      <c r="AB82" s="2" t="str">
        <f>IFERROR(VLOOKUP(RIGHT(AA82,LEN(AA82)-2),'cards-dc.json'!$C:$E,3,FALSE),"")</f>
        <v/>
      </c>
      <c r="AD82" s="36">
        <f t="shared" si="110"/>
        <v>0</v>
      </c>
      <c r="AE82" s="2" t="s">
        <v>3951</v>
      </c>
      <c r="AF82" s="2" t="str">
        <f>IFERROR(VLOOKUP(RIGHT(AE82,LEN(AE82)-2),'cards-dc.json'!$C:$E,3,FALSE),"")</f>
        <v/>
      </c>
      <c r="AH82" s="36">
        <f t="shared" si="111"/>
        <v>0</v>
      </c>
      <c r="AI82" s="2" t="s">
        <v>3951</v>
      </c>
      <c r="AJ82" s="2" t="str">
        <f>IFERROR(VLOOKUP(RIGHT(AI82,LEN(AI82)-2),'cards-dc.json'!$C:$E,3,FALSE),"")</f>
        <v/>
      </c>
      <c r="AL82" s="36">
        <f t="shared" si="112"/>
        <v>0</v>
      </c>
      <c r="AM82" s="2" t="s">
        <v>3951</v>
      </c>
      <c r="AN82" s="2" t="str">
        <f>IFERROR(VLOOKUP(RIGHT(AM82,LEN(AM82)-2),'cards-dc.json'!$C:$E,3,FALSE),"")</f>
        <v/>
      </c>
      <c r="AP82" s="36">
        <f t="shared" si="113"/>
        <v>0</v>
      </c>
      <c r="AQ82" s="2" t="s">
        <v>3951</v>
      </c>
      <c r="AR82" s="2" t="str">
        <f>IFERROR(VLOOKUP(RIGHT(AQ82,LEN(AQ82)-2),'cards-dc.json'!$C:$E,3,FALSE),"")</f>
        <v/>
      </c>
      <c r="AT82" s="36">
        <f t="shared" si="114"/>
        <v>0</v>
      </c>
      <c r="AU82" s="2" t="s">
        <v>3951</v>
      </c>
      <c r="AV82" s="2" t="str">
        <f>IFERROR(VLOOKUP(RIGHT(AU82,LEN(AU82)-2),'cards-dc.json'!$C:$E,3,FALSE),"")</f>
        <v/>
      </c>
      <c r="AX82" s="36">
        <f t="shared" si="115"/>
        <v>0</v>
      </c>
      <c r="AY82" s="2" t="s">
        <v>3951</v>
      </c>
      <c r="AZ82" s="2" t="str">
        <f>IFERROR(VLOOKUP(RIGHT(AY82,LEN(AY82)-2),'cards-dc.json'!$C:$E,3,FALSE),"")</f>
        <v/>
      </c>
      <c r="BB82" s="36">
        <f t="shared" si="116"/>
        <v>0</v>
      </c>
      <c r="BC82" s="2" t="s">
        <v>3951</v>
      </c>
      <c r="BD82" s="2" t="str">
        <f>IFERROR(VLOOKUP(RIGHT(BC82,LEN(BC82)-2),'cards-dc.json'!$C:$E,3,FALSE),"")</f>
        <v/>
      </c>
      <c r="BF82" s="36">
        <f t="shared" si="117"/>
        <v>0</v>
      </c>
      <c r="BG82" s="2" t="s">
        <v>3951</v>
      </c>
      <c r="BH82" s="2" t="str">
        <f>IFERROR(VLOOKUP(RIGHT(BG82,LEN(BG82)-2),'cards-dc.json'!$C:$E,3,FALSE),"")</f>
        <v/>
      </c>
      <c r="BJ82" s="36">
        <f t="shared" si="118"/>
        <v>0</v>
      </c>
      <c r="BK82" s="2"/>
      <c r="BL82" s="2" t="str">
        <f>IFERROR(VLOOKUP(RIGHT(BK82,LEN(BK82)-2),'cards-dc.json'!$C:$E,3,FALSE),"")</f>
        <v/>
      </c>
      <c r="BN82" s="36">
        <f t="shared" si="122"/>
        <v>0</v>
      </c>
      <c r="BO82" s="2"/>
      <c r="BP82" s="2" t="str">
        <f>IFERROR(VLOOKUP(RIGHT(BO82,LEN(BO82)-2),'cards-dc.json'!$C:$E,3,FALSE),"")</f>
        <v/>
      </c>
      <c r="BR82" s="36">
        <f t="shared" si="123"/>
        <v>0</v>
      </c>
      <c r="BS82" s="2" t="s">
        <v>3951</v>
      </c>
      <c r="BT82" s="2" t="str">
        <f>IFERROR(VLOOKUP(RIGHT(BS82,LEN(BS82)-2),'cards-dc.json'!$C:$E,3,FALSE),"")</f>
        <v/>
      </c>
      <c r="BV82" s="36">
        <f t="shared" si="124"/>
        <v>0</v>
      </c>
      <c r="BW82" s="2" t="s">
        <v>3951</v>
      </c>
      <c r="BX82" s="2" t="str">
        <f>IFERROR(VLOOKUP(RIGHT(BW82,LEN(BW82)-2),'cards-dc.json'!$C:$E,3,FALSE),"")</f>
        <v/>
      </c>
      <c r="BZ82" s="36">
        <f t="shared" si="125"/>
        <v>0</v>
      </c>
      <c r="CA82" s="2" t="s">
        <v>3951</v>
      </c>
      <c r="CB82" s="2" t="str">
        <f>IFERROR(VLOOKUP(RIGHT(CA82,LEN(CA82)-2),'cards-dc.json'!$C:$E,3,FALSE),"")</f>
        <v/>
      </c>
      <c r="CD82" s="36">
        <f t="shared" si="126"/>
        <v>0</v>
      </c>
      <c r="CE82" s="2" t="s">
        <v>3951</v>
      </c>
      <c r="CF82" s="2" t="str">
        <f>IFERROR(VLOOKUP(RIGHT(CE82,LEN(CE82)-2),'cards-dc.json'!$C:$E,3,FALSE),"")</f>
        <v/>
      </c>
      <c r="CH82" s="36">
        <f t="shared" si="127"/>
        <v>0</v>
      </c>
      <c r="CI82" s="2" t="s">
        <v>3951</v>
      </c>
      <c r="CJ82" s="2" t="str">
        <f>IFERROR(VLOOKUP(RIGHT(CI82,LEN(CI82)-2),'cards-dc.json'!$C:$E,3,FALSE),"")</f>
        <v/>
      </c>
      <c r="CL82" s="36">
        <f t="shared" si="128"/>
        <v>0</v>
      </c>
      <c r="CM82" s="2" t="s">
        <v>3951</v>
      </c>
      <c r="CN82" s="2" t="str">
        <f>IFERROR(VLOOKUP(RIGHT(CM82,LEN(CM82)-2),'cards-dc.json'!$C:$E,3,FALSE),"")</f>
        <v/>
      </c>
      <c r="CP82" s="36">
        <f t="shared" si="129"/>
        <v>0</v>
      </c>
      <c r="CQ82" s="2" t="s">
        <v>3951</v>
      </c>
      <c r="CR82" s="2" t="str">
        <f>IFERROR(VLOOKUP(RIGHT(CQ82,LEN(CQ82)-2),'cards-dc.json'!$C:$E,3,FALSE),"")</f>
        <v/>
      </c>
      <c r="CT82" s="36">
        <f t="shared" si="130"/>
        <v>0</v>
      </c>
      <c r="CU82" s="2" t="s">
        <v>3951</v>
      </c>
      <c r="CV82" s="2" t="str">
        <f>IFERROR(VLOOKUP(RIGHT(CU82,LEN(CU82)-2),'cards-dc.json'!$C:$E,3,FALSE),"")</f>
        <v/>
      </c>
      <c r="CX82" s="36">
        <f t="shared" si="131"/>
        <v>0</v>
      </c>
      <c r="CY82" s="2" t="s">
        <v>3951</v>
      </c>
      <c r="CZ82" s="2" t="str">
        <f>IFERROR(VLOOKUP(RIGHT(CY82,LEN(CY82)-2),'cards-dc.json'!$C:$E,3,FALSE),"")</f>
        <v/>
      </c>
      <c r="DB82" s="36">
        <f t="shared" si="132"/>
        <v>0</v>
      </c>
      <c r="DC82" s="2" t="s">
        <v>3951</v>
      </c>
      <c r="DD82" s="2" t="str">
        <f>IFERROR(VLOOKUP(RIGHT(DC82,LEN(DC82)-2),'cards-dc.json'!$C:$E,3,FALSE),"")</f>
        <v/>
      </c>
      <c r="DF82" s="36">
        <f t="shared" si="133"/>
        <v>0</v>
      </c>
      <c r="DG82" s="2" t="s">
        <v>3951</v>
      </c>
      <c r="DH82" s="2" t="str">
        <f>IFERROR(VLOOKUP(RIGHT(DG82,LEN(DG82)-2),'cards-dc.json'!$C:$E,3,FALSE),"")</f>
        <v/>
      </c>
      <c r="DJ82" s="36">
        <f t="shared" si="134"/>
        <v>0</v>
      </c>
      <c r="DK82" s="2" t="s">
        <v>3951</v>
      </c>
      <c r="DL82" s="2" t="str">
        <f>IFERROR(VLOOKUP(RIGHT(DK82,LEN(DK82)-2),'cards-dc.json'!$C:$E,3,FALSE),"")</f>
        <v/>
      </c>
      <c r="DN82" s="36">
        <f t="shared" si="135"/>
        <v>0</v>
      </c>
      <c r="DO82" s="2"/>
      <c r="DP82" s="2" t="str">
        <f>IFERROR(VLOOKUP(RIGHT(DO82,LEN(DO82)-2),'cards-dc.json'!$C:$E,3,FALSE),"")</f>
        <v/>
      </c>
      <c r="DR82" s="36">
        <f t="shared" si="136"/>
        <v>0</v>
      </c>
      <c r="DS82" s="2" t="s">
        <v>3848</v>
      </c>
      <c r="DT82" s="2" t="str">
        <f>IFERROR(VLOOKUP(RIGHT(DS82,LEN(DS82)-2),'cards-dc.json'!$C:$E,3,FALSE),"")</f>
        <v/>
      </c>
      <c r="DV82" s="36">
        <f t="shared" si="137"/>
        <v>0</v>
      </c>
      <c r="DW82" s="2"/>
      <c r="DX82" s="2" t="str">
        <f>IFERROR(VLOOKUP(RIGHT(DW82,LEN(DW82)-2),'cards-dc.json'!$C:$E,3,FALSE),"")</f>
        <v/>
      </c>
      <c r="DZ82" s="36">
        <f t="shared" si="138"/>
        <v>0</v>
      </c>
      <c r="EA82" s="2" t="s">
        <v>3848</v>
      </c>
      <c r="EB82" s="2" t="str">
        <f>IFERROR(VLOOKUP(RIGHT(EA82,LEN(EA82)-2),'cards-dc.json'!$C:$E,3,FALSE),"")</f>
        <v/>
      </c>
      <c r="ED82" s="36">
        <f t="shared" si="139"/>
        <v>0</v>
      </c>
      <c r="EE82" s="2" t="s">
        <v>3848</v>
      </c>
      <c r="EF82" s="2" t="str">
        <f>IFERROR(VLOOKUP(RIGHT(EE82,LEN(EE82)-2),'cards-dc.json'!$C:$E,3,FALSE),"")</f>
        <v/>
      </c>
      <c r="EH82" s="36">
        <f t="shared" si="119"/>
        <v>0</v>
      </c>
      <c r="EI82" s="2"/>
      <c r="EJ82" s="2" t="str">
        <f>IFERROR(VLOOKUP(RIGHT(EI82,LEN(EI82)-2),'cards-dc.json'!$C:$E,3,FALSE),"")</f>
        <v/>
      </c>
    </row>
    <row r="83" spans="2:141" x14ac:dyDescent="0.25">
      <c r="B83" s="36">
        <f t="shared" si="105"/>
        <v>0</v>
      </c>
      <c r="C83" s="2" t="s">
        <v>3951</v>
      </c>
      <c r="D83" s="2" t="str">
        <f>IFERROR(VLOOKUP(RIGHT(C83,LEN(C83)-2),'cards-dc.json'!$C:$E,3,FALSE),"")</f>
        <v/>
      </c>
      <c r="F83" s="36">
        <f t="shared" si="106"/>
        <v>0</v>
      </c>
      <c r="G83" s="2" t="s">
        <v>3951</v>
      </c>
      <c r="H83" s="2" t="str">
        <f>IFERROR(VLOOKUP(RIGHT(G83,LEN(G83)-2),'cards-dc.json'!$C:$E,3,FALSE),"")</f>
        <v/>
      </c>
      <c r="J83" s="36">
        <f t="shared" si="107"/>
        <v>0</v>
      </c>
      <c r="K83" s="2" t="s">
        <v>3951</v>
      </c>
      <c r="L83" s="2" t="str">
        <f>IFERROR(VLOOKUP(RIGHT(K83,LEN(K83)-2),'cards-dc.json'!$C:$E,3,FALSE),"")</f>
        <v/>
      </c>
      <c r="N83" s="36">
        <f t="shared" si="108"/>
        <v>0</v>
      </c>
      <c r="O83" s="2" t="s">
        <v>3951</v>
      </c>
      <c r="P83" s="2" t="str">
        <f>IFERROR(VLOOKUP(RIGHT(O83,LEN(O83)-2),'cards-dc.json'!$C:$E,3,FALSE),"")</f>
        <v/>
      </c>
      <c r="R83" s="36">
        <f t="shared" si="109"/>
        <v>0</v>
      </c>
      <c r="S83" s="2" t="s">
        <v>3951</v>
      </c>
      <c r="T83" s="2" t="str">
        <f>IFERROR(VLOOKUP(RIGHT(S83,LEN(S83)-2),'cards-dc.json'!$C:$E,3,FALSE),"")</f>
        <v/>
      </c>
      <c r="V83" s="36">
        <f t="shared" si="120"/>
        <v>0</v>
      </c>
      <c r="W83" s="2"/>
      <c r="X83" s="2" t="str">
        <f>IFERROR(VLOOKUP(RIGHT(W83,LEN(W83)-2),'cards-dc.json'!$C:$E,3,FALSE),"")</f>
        <v/>
      </c>
      <c r="Z83" s="36">
        <f t="shared" si="121"/>
        <v>0</v>
      </c>
      <c r="AA83" s="2"/>
      <c r="AB83" s="2" t="str">
        <f>IFERROR(VLOOKUP(RIGHT(AA83,LEN(AA83)-2),'cards-dc.json'!$C:$E,3,FALSE),"")</f>
        <v/>
      </c>
      <c r="AD83" s="36">
        <f t="shared" si="110"/>
        <v>0</v>
      </c>
      <c r="AE83" s="2" t="s">
        <v>3951</v>
      </c>
      <c r="AF83" s="2" t="str">
        <f>IFERROR(VLOOKUP(RIGHT(AE83,LEN(AE83)-2),'cards-dc.json'!$C:$E,3,FALSE),"")</f>
        <v/>
      </c>
      <c r="AH83" s="36">
        <f t="shared" si="111"/>
        <v>0</v>
      </c>
      <c r="AI83" s="2" t="s">
        <v>3951</v>
      </c>
      <c r="AJ83" s="2" t="str">
        <f>IFERROR(VLOOKUP(RIGHT(AI83,LEN(AI83)-2),'cards-dc.json'!$C:$E,3,FALSE),"")</f>
        <v/>
      </c>
      <c r="AL83" s="36">
        <f t="shared" si="112"/>
        <v>0</v>
      </c>
      <c r="AM83" s="2" t="s">
        <v>3951</v>
      </c>
      <c r="AN83" s="2" t="str">
        <f>IFERROR(VLOOKUP(RIGHT(AM83,LEN(AM83)-2),'cards-dc.json'!$C:$E,3,FALSE),"")</f>
        <v/>
      </c>
      <c r="AP83" s="36">
        <f t="shared" si="113"/>
        <v>0</v>
      </c>
      <c r="AQ83" s="2" t="s">
        <v>3951</v>
      </c>
      <c r="AR83" s="2" t="str">
        <f>IFERROR(VLOOKUP(RIGHT(AQ83,LEN(AQ83)-2),'cards-dc.json'!$C:$E,3,FALSE),"")</f>
        <v/>
      </c>
      <c r="AT83" s="36">
        <f t="shared" si="114"/>
        <v>0</v>
      </c>
      <c r="AU83" s="2" t="s">
        <v>3951</v>
      </c>
      <c r="AV83" s="2" t="str">
        <f>IFERROR(VLOOKUP(RIGHT(AU83,LEN(AU83)-2),'cards-dc.json'!$C:$E,3,FALSE),"")</f>
        <v/>
      </c>
      <c r="AX83" s="36">
        <f t="shared" si="115"/>
        <v>0</v>
      </c>
      <c r="AY83" s="2" t="s">
        <v>3951</v>
      </c>
      <c r="AZ83" s="2" t="str">
        <f>IFERROR(VLOOKUP(RIGHT(AY83,LEN(AY83)-2),'cards-dc.json'!$C:$E,3,FALSE),"")</f>
        <v/>
      </c>
      <c r="BB83" s="36">
        <f t="shared" si="116"/>
        <v>0</v>
      </c>
      <c r="BC83" s="2" t="s">
        <v>3951</v>
      </c>
      <c r="BD83" s="2" t="str">
        <f>IFERROR(VLOOKUP(RIGHT(BC83,LEN(BC83)-2),'cards-dc.json'!$C:$E,3,FALSE),"")</f>
        <v/>
      </c>
      <c r="BF83" s="36">
        <f t="shared" si="117"/>
        <v>0</v>
      </c>
      <c r="BG83" s="2" t="s">
        <v>3951</v>
      </c>
      <c r="BH83" s="2" t="str">
        <f>IFERROR(VLOOKUP(RIGHT(BG83,LEN(BG83)-2),'cards-dc.json'!$C:$E,3,FALSE),"")</f>
        <v/>
      </c>
      <c r="BJ83" s="36">
        <f t="shared" si="118"/>
        <v>0</v>
      </c>
      <c r="BK83" s="2"/>
      <c r="BL83" s="2" t="str">
        <f>IFERROR(VLOOKUP(RIGHT(BK83,LEN(BK83)-2),'cards-dc.json'!$C:$E,3,FALSE),"")</f>
        <v/>
      </c>
      <c r="BN83" s="36">
        <f t="shared" si="122"/>
        <v>0</v>
      </c>
      <c r="BO83" s="2"/>
      <c r="BP83" s="2" t="str">
        <f>IFERROR(VLOOKUP(RIGHT(BO83,LEN(BO83)-2),'cards-dc.json'!$C:$E,3,FALSE),"")</f>
        <v/>
      </c>
      <c r="BR83" s="36">
        <f t="shared" si="123"/>
        <v>0</v>
      </c>
      <c r="BS83" s="2" t="s">
        <v>3951</v>
      </c>
      <c r="BT83" s="2" t="str">
        <f>IFERROR(VLOOKUP(RIGHT(BS83,LEN(BS83)-2),'cards-dc.json'!$C:$E,3,FALSE),"")</f>
        <v/>
      </c>
      <c r="BV83" s="36">
        <f t="shared" si="124"/>
        <v>0</v>
      </c>
      <c r="BW83" s="2" t="s">
        <v>3951</v>
      </c>
      <c r="BX83" s="2" t="str">
        <f>IFERROR(VLOOKUP(RIGHT(BW83,LEN(BW83)-2),'cards-dc.json'!$C:$E,3,FALSE),"")</f>
        <v/>
      </c>
      <c r="BZ83" s="36">
        <f t="shared" si="125"/>
        <v>0</v>
      </c>
      <c r="CA83" s="2" t="s">
        <v>3951</v>
      </c>
      <c r="CB83" s="2" t="str">
        <f>IFERROR(VLOOKUP(RIGHT(CA83,LEN(CA83)-2),'cards-dc.json'!$C:$E,3,FALSE),"")</f>
        <v/>
      </c>
      <c r="CD83" s="36">
        <f t="shared" si="126"/>
        <v>0</v>
      </c>
      <c r="CE83" s="2" t="s">
        <v>3951</v>
      </c>
      <c r="CF83" s="2" t="str">
        <f>IFERROR(VLOOKUP(RIGHT(CE83,LEN(CE83)-2),'cards-dc.json'!$C:$E,3,FALSE),"")</f>
        <v/>
      </c>
      <c r="CH83" s="36">
        <f t="shared" si="127"/>
        <v>0</v>
      </c>
      <c r="CI83" s="2" t="s">
        <v>3951</v>
      </c>
      <c r="CJ83" s="2" t="str">
        <f>IFERROR(VLOOKUP(RIGHT(CI83,LEN(CI83)-2),'cards-dc.json'!$C:$E,3,FALSE),"")</f>
        <v/>
      </c>
      <c r="CL83" s="36">
        <f t="shared" si="128"/>
        <v>0</v>
      </c>
      <c r="CM83" s="2" t="s">
        <v>3951</v>
      </c>
      <c r="CN83" s="2" t="str">
        <f>IFERROR(VLOOKUP(RIGHT(CM83,LEN(CM83)-2),'cards-dc.json'!$C:$E,3,FALSE),"")</f>
        <v/>
      </c>
      <c r="CP83" s="36">
        <f t="shared" si="129"/>
        <v>0</v>
      </c>
      <c r="CQ83" s="2" t="s">
        <v>3951</v>
      </c>
      <c r="CR83" s="2" t="str">
        <f>IFERROR(VLOOKUP(RIGHT(CQ83,LEN(CQ83)-2),'cards-dc.json'!$C:$E,3,FALSE),"")</f>
        <v/>
      </c>
      <c r="CT83" s="36">
        <f t="shared" si="130"/>
        <v>0</v>
      </c>
      <c r="CU83" s="2" t="s">
        <v>3951</v>
      </c>
      <c r="CV83" s="2" t="str">
        <f>IFERROR(VLOOKUP(RIGHT(CU83,LEN(CU83)-2),'cards-dc.json'!$C:$E,3,FALSE),"")</f>
        <v/>
      </c>
      <c r="CX83" s="36">
        <f t="shared" si="131"/>
        <v>0</v>
      </c>
      <c r="CY83" s="2" t="s">
        <v>3951</v>
      </c>
      <c r="CZ83" s="2" t="str">
        <f>IFERROR(VLOOKUP(RIGHT(CY83,LEN(CY83)-2),'cards-dc.json'!$C:$E,3,FALSE),"")</f>
        <v/>
      </c>
      <c r="DB83" s="36">
        <f t="shared" si="132"/>
        <v>0</v>
      </c>
      <c r="DC83" s="2" t="s">
        <v>3951</v>
      </c>
      <c r="DD83" s="2" t="str">
        <f>IFERROR(VLOOKUP(RIGHT(DC83,LEN(DC83)-2),'cards-dc.json'!$C:$E,3,FALSE),"")</f>
        <v/>
      </c>
      <c r="DF83" s="36">
        <f t="shared" si="133"/>
        <v>0</v>
      </c>
      <c r="DG83" s="2" t="s">
        <v>3951</v>
      </c>
      <c r="DH83" s="2" t="str">
        <f>IFERROR(VLOOKUP(RIGHT(DG83,LEN(DG83)-2),'cards-dc.json'!$C:$E,3,FALSE),"")</f>
        <v/>
      </c>
      <c r="DJ83" s="36">
        <f t="shared" si="134"/>
        <v>0</v>
      </c>
      <c r="DK83" s="2" t="s">
        <v>3951</v>
      </c>
      <c r="DL83" s="2" t="str">
        <f>IFERROR(VLOOKUP(RIGHT(DK83,LEN(DK83)-2),'cards-dc.json'!$C:$E,3,FALSE),"")</f>
        <v/>
      </c>
      <c r="DN83" s="36">
        <f t="shared" si="135"/>
        <v>0</v>
      </c>
      <c r="DO83" s="2"/>
      <c r="DP83" s="2" t="str">
        <f>IFERROR(VLOOKUP(RIGHT(DO83,LEN(DO83)-2),'cards-dc.json'!$C:$E,3,FALSE),"")</f>
        <v/>
      </c>
      <c r="DR83" s="36">
        <f t="shared" si="136"/>
        <v>0</v>
      </c>
      <c r="DS83" s="2" t="s">
        <v>3848</v>
      </c>
      <c r="DT83" s="2" t="str">
        <f>IFERROR(VLOOKUP(RIGHT(DS83,LEN(DS83)-2),'cards-dc.json'!$C:$E,3,FALSE),"")</f>
        <v/>
      </c>
      <c r="DV83" s="36">
        <f t="shared" si="137"/>
        <v>0</v>
      </c>
      <c r="DW83" s="2"/>
      <c r="DX83" s="2" t="str">
        <f>IFERROR(VLOOKUP(RIGHT(DW83,LEN(DW83)-2),'cards-dc.json'!$C:$E,3,FALSE),"")</f>
        <v/>
      </c>
      <c r="DZ83" s="36">
        <f t="shared" si="138"/>
        <v>0</v>
      </c>
      <c r="EA83" s="2" t="s">
        <v>3848</v>
      </c>
      <c r="EB83" s="2" t="str">
        <f>IFERROR(VLOOKUP(RIGHT(EA83,LEN(EA83)-2),'cards-dc.json'!$C:$E,3,FALSE),"")</f>
        <v/>
      </c>
      <c r="ED83" s="36">
        <f t="shared" si="139"/>
        <v>0</v>
      </c>
      <c r="EE83" s="2" t="s">
        <v>3848</v>
      </c>
      <c r="EF83" s="2" t="str">
        <f>IFERROR(VLOOKUP(RIGHT(EE83,LEN(EE83)-2),'cards-dc.json'!$C:$E,3,FALSE),"")</f>
        <v/>
      </c>
      <c r="EH83" s="36">
        <f t="shared" si="119"/>
        <v>0</v>
      </c>
      <c r="EI83" s="2"/>
      <c r="EJ83" s="2" t="str">
        <f>IFERROR(VLOOKUP(RIGHT(EI83,LEN(EI83)-2),'cards-dc.json'!$C:$E,3,FALSE),"")</f>
        <v/>
      </c>
    </row>
    <row r="84" spans="2:141" x14ac:dyDescent="0.25">
      <c r="B84" s="36">
        <f t="shared" si="105"/>
        <v>0</v>
      </c>
      <c r="C84" s="2" t="s">
        <v>3951</v>
      </c>
      <c r="D84" s="2" t="str">
        <f>IFERROR(VLOOKUP(RIGHT(C84,LEN(C84)-2),'cards-dc.json'!$C:$E,3,FALSE),"")</f>
        <v/>
      </c>
      <c r="F84" s="36">
        <f t="shared" si="106"/>
        <v>0</v>
      </c>
      <c r="G84" s="2" t="s">
        <v>3951</v>
      </c>
      <c r="H84" s="2" t="str">
        <f>IFERROR(VLOOKUP(RIGHT(G84,LEN(G84)-2),'cards-dc.json'!$C:$E,3,FALSE),"")</f>
        <v/>
      </c>
      <c r="J84" s="36">
        <f t="shared" si="107"/>
        <v>0</v>
      </c>
      <c r="K84" s="2" t="s">
        <v>3951</v>
      </c>
      <c r="L84" s="2" t="str">
        <f>IFERROR(VLOOKUP(RIGHT(K84,LEN(K84)-2),'cards-dc.json'!$C:$E,3,FALSE),"")</f>
        <v/>
      </c>
      <c r="N84" s="36">
        <f t="shared" si="108"/>
        <v>0</v>
      </c>
      <c r="O84" s="2" t="s">
        <v>3951</v>
      </c>
      <c r="P84" s="2" t="str">
        <f>IFERROR(VLOOKUP(RIGHT(O84,LEN(O84)-2),'cards-dc.json'!$C:$E,3,FALSE),"")</f>
        <v/>
      </c>
      <c r="R84" s="36">
        <f t="shared" si="109"/>
        <v>0</v>
      </c>
      <c r="S84" s="2" t="s">
        <v>3951</v>
      </c>
      <c r="T84" s="2" t="str">
        <f>IFERROR(VLOOKUP(RIGHT(S84,LEN(S84)-2),'cards-dc.json'!$C:$E,3,FALSE),"")</f>
        <v/>
      </c>
      <c r="V84" s="36">
        <f t="shared" si="120"/>
        <v>0</v>
      </c>
      <c r="W84" s="2"/>
      <c r="X84" s="2" t="str">
        <f>IFERROR(VLOOKUP(RIGHT(W84,LEN(W84)-2),'cards-dc.json'!$C:$E,3,FALSE),"")</f>
        <v/>
      </c>
      <c r="Z84" s="36">
        <f t="shared" si="121"/>
        <v>0</v>
      </c>
      <c r="AA84" s="2"/>
      <c r="AB84" s="2" t="str">
        <f>IFERROR(VLOOKUP(RIGHT(AA84,LEN(AA84)-2),'cards-dc.json'!$C:$E,3,FALSE),"")</f>
        <v/>
      </c>
      <c r="AD84" s="36">
        <f t="shared" si="110"/>
        <v>0</v>
      </c>
      <c r="AE84" s="2" t="s">
        <v>3951</v>
      </c>
      <c r="AF84" s="2" t="str">
        <f>IFERROR(VLOOKUP(RIGHT(AE84,LEN(AE84)-2),'cards-dc.json'!$C:$E,3,FALSE),"")</f>
        <v/>
      </c>
      <c r="AH84" s="36">
        <f t="shared" si="111"/>
        <v>0</v>
      </c>
      <c r="AI84" s="2" t="s">
        <v>3951</v>
      </c>
      <c r="AJ84" s="2" t="str">
        <f>IFERROR(VLOOKUP(RIGHT(AI84,LEN(AI84)-2),'cards-dc.json'!$C:$E,3,FALSE),"")</f>
        <v/>
      </c>
      <c r="AL84" s="36">
        <f t="shared" si="112"/>
        <v>0</v>
      </c>
      <c r="AM84" s="2" t="s">
        <v>3951</v>
      </c>
      <c r="AN84" s="2" t="str">
        <f>IFERROR(VLOOKUP(RIGHT(AM84,LEN(AM84)-2),'cards-dc.json'!$C:$E,3,FALSE),"")</f>
        <v/>
      </c>
      <c r="AP84" s="36">
        <f t="shared" si="113"/>
        <v>0</v>
      </c>
      <c r="AQ84" s="2" t="s">
        <v>3951</v>
      </c>
      <c r="AR84" s="2" t="str">
        <f>IFERROR(VLOOKUP(RIGHT(AQ84,LEN(AQ84)-2),'cards-dc.json'!$C:$E,3,FALSE),"")</f>
        <v/>
      </c>
      <c r="AT84" s="36">
        <f t="shared" si="114"/>
        <v>0</v>
      </c>
      <c r="AU84" s="2" t="s">
        <v>3951</v>
      </c>
      <c r="AV84" s="2" t="str">
        <f>IFERROR(VLOOKUP(RIGHT(AU84,LEN(AU84)-2),'cards-dc.json'!$C:$E,3,FALSE),"")</f>
        <v/>
      </c>
      <c r="AX84" s="36">
        <f t="shared" si="115"/>
        <v>0</v>
      </c>
      <c r="AY84" s="2" t="s">
        <v>3951</v>
      </c>
      <c r="AZ84" s="2" t="str">
        <f>IFERROR(VLOOKUP(RIGHT(AY84,LEN(AY84)-2),'cards-dc.json'!$C:$E,3,FALSE),"")</f>
        <v/>
      </c>
      <c r="BB84" s="36">
        <f t="shared" si="116"/>
        <v>0</v>
      </c>
      <c r="BC84" s="2" t="s">
        <v>3951</v>
      </c>
      <c r="BD84" s="2" t="str">
        <f>IFERROR(VLOOKUP(RIGHT(BC84,LEN(BC84)-2),'cards-dc.json'!$C:$E,3,FALSE),"")</f>
        <v/>
      </c>
      <c r="BF84" s="36">
        <f t="shared" si="117"/>
        <v>0</v>
      </c>
      <c r="BG84" s="2" t="s">
        <v>3951</v>
      </c>
      <c r="BH84" s="2" t="str">
        <f>IFERROR(VLOOKUP(RIGHT(BG84,LEN(BG84)-2),'cards-dc.json'!$C:$E,3,FALSE),"")</f>
        <v/>
      </c>
      <c r="BJ84" s="36">
        <f t="shared" si="118"/>
        <v>0</v>
      </c>
      <c r="BK84" s="2"/>
      <c r="BL84" s="2" t="str">
        <f>IFERROR(VLOOKUP(RIGHT(BK84,LEN(BK84)-2),'cards-dc.json'!$C:$E,3,FALSE),"")</f>
        <v/>
      </c>
      <c r="BN84" s="36">
        <f t="shared" si="122"/>
        <v>0</v>
      </c>
      <c r="BO84" s="2"/>
      <c r="BP84" s="2" t="str">
        <f>IFERROR(VLOOKUP(RIGHT(BO84,LEN(BO84)-2),'cards-dc.json'!$C:$E,3,FALSE),"")</f>
        <v/>
      </c>
      <c r="BR84" s="36">
        <f t="shared" si="123"/>
        <v>0</v>
      </c>
      <c r="BS84" s="2" t="s">
        <v>3951</v>
      </c>
      <c r="BT84" s="2" t="str">
        <f>IFERROR(VLOOKUP(RIGHT(BS84,LEN(BS84)-2),'cards-dc.json'!$C:$E,3,FALSE),"")</f>
        <v/>
      </c>
      <c r="BV84" s="36">
        <f t="shared" si="124"/>
        <v>0</v>
      </c>
      <c r="BW84" s="2" t="s">
        <v>3951</v>
      </c>
      <c r="BX84" s="2" t="str">
        <f>IFERROR(VLOOKUP(RIGHT(BW84,LEN(BW84)-2),'cards-dc.json'!$C:$E,3,FALSE),"")</f>
        <v/>
      </c>
      <c r="BZ84" s="36">
        <f t="shared" si="125"/>
        <v>0</v>
      </c>
      <c r="CA84" s="2" t="s">
        <v>3951</v>
      </c>
      <c r="CB84" s="2" t="str">
        <f>IFERROR(VLOOKUP(RIGHT(CA84,LEN(CA84)-2),'cards-dc.json'!$C:$E,3,FALSE),"")</f>
        <v/>
      </c>
      <c r="CD84" s="36">
        <f t="shared" si="126"/>
        <v>0</v>
      </c>
      <c r="CE84" s="2" t="s">
        <v>3951</v>
      </c>
      <c r="CF84" s="2" t="str">
        <f>IFERROR(VLOOKUP(RIGHT(CE84,LEN(CE84)-2),'cards-dc.json'!$C:$E,3,FALSE),"")</f>
        <v/>
      </c>
      <c r="CH84" s="36">
        <f t="shared" si="127"/>
        <v>0</v>
      </c>
      <c r="CI84" s="2" t="s">
        <v>3951</v>
      </c>
      <c r="CJ84" s="2" t="str">
        <f>IFERROR(VLOOKUP(RIGHT(CI84,LEN(CI84)-2),'cards-dc.json'!$C:$E,3,FALSE),"")</f>
        <v/>
      </c>
      <c r="CL84" s="36">
        <f t="shared" si="128"/>
        <v>0</v>
      </c>
      <c r="CM84" s="2" t="s">
        <v>3951</v>
      </c>
      <c r="CN84" s="2" t="str">
        <f>IFERROR(VLOOKUP(RIGHT(CM84,LEN(CM84)-2),'cards-dc.json'!$C:$E,3,FALSE),"")</f>
        <v/>
      </c>
      <c r="CP84" s="36">
        <f t="shared" si="129"/>
        <v>0</v>
      </c>
      <c r="CQ84" s="2" t="s">
        <v>3951</v>
      </c>
      <c r="CR84" s="2" t="str">
        <f>IFERROR(VLOOKUP(RIGHT(CQ84,LEN(CQ84)-2),'cards-dc.json'!$C:$E,3,FALSE),"")</f>
        <v/>
      </c>
      <c r="CT84" s="36">
        <f t="shared" si="130"/>
        <v>0</v>
      </c>
      <c r="CU84" s="2" t="s">
        <v>3951</v>
      </c>
      <c r="CV84" s="2" t="str">
        <f>IFERROR(VLOOKUP(RIGHT(CU84,LEN(CU84)-2),'cards-dc.json'!$C:$E,3,FALSE),"")</f>
        <v/>
      </c>
      <c r="CX84" s="36">
        <f t="shared" si="131"/>
        <v>0</v>
      </c>
      <c r="CY84" s="2" t="s">
        <v>3951</v>
      </c>
      <c r="CZ84" s="2" t="str">
        <f>IFERROR(VLOOKUP(RIGHT(CY84,LEN(CY84)-2),'cards-dc.json'!$C:$E,3,FALSE),"")</f>
        <v/>
      </c>
      <c r="DB84" s="36">
        <f t="shared" si="132"/>
        <v>0</v>
      </c>
      <c r="DC84" s="2" t="s">
        <v>3951</v>
      </c>
      <c r="DD84" s="2" t="str">
        <f>IFERROR(VLOOKUP(RIGHT(DC84,LEN(DC84)-2),'cards-dc.json'!$C:$E,3,FALSE),"")</f>
        <v/>
      </c>
      <c r="DF84" s="36">
        <f t="shared" si="133"/>
        <v>0</v>
      </c>
      <c r="DG84" s="2" t="s">
        <v>3951</v>
      </c>
      <c r="DH84" s="2" t="str">
        <f>IFERROR(VLOOKUP(RIGHT(DG84,LEN(DG84)-2),'cards-dc.json'!$C:$E,3,FALSE),"")</f>
        <v/>
      </c>
      <c r="DJ84" s="36">
        <f t="shared" si="134"/>
        <v>0</v>
      </c>
      <c r="DK84" s="2" t="s">
        <v>3951</v>
      </c>
      <c r="DL84" s="2" t="str">
        <f>IFERROR(VLOOKUP(RIGHT(DK84,LEN(DK84)-2),'cards-dc.json'!$C:$E,3,FALSE),"")</f>
        <v/>
      </c>
      <c r="DN84" s="36">
        <f t="shared" si="135"/>
        <v>0</v>
      </c>
      <c r="DO84" s="2"/>
      <c r="DP84" s="2" t="str">
        <f>IFERROR(VLOOKUP(RIGHT(DO84,LEN(DO84)-2),'cards-dc.json'!$C:$E,3,FALSE),"")</f>
        <v/>
      </c>
      <c r="DR84" s="36">
        <f t="shared" si="136"/>
        <v>0</v>
      </c>
      <c r="DS84" s="2" t="s">
        <v>3848</v>
      </c>
      <c r="DT84" s="2" t="str">
        <f>IFERROR(VLOOKUP(RIGHT(DS84,LEN(DS84)-2),'cards-dc.json'!$C:$E,3,FALSE),"")</f>
        <v/>
      </c>
      <c r="DV84" s="36">
        <f t="shared" si="137"/>
        <v>0</v>
      </c>
      <c r="DW84" s="2"/>
      <c r="DX84" s="2" t="str">
        <f>IFERROR(VLOOKUP(RIGHT(DW84,LEN(DW84)-2),'cards-dc.json'!$C:$E,3,FALSE),"")</f>
        <v/>
      </c>
      <c r="DZ84" s="36">
        <f t="shared" si="138"/>
        <v>0</v>
      </c>
      <c r="EA84" s="2" t="s">
        <v>3848</v>
      </c>
      <c r="EB84" s="2" t="str">
        <f>IFERROR(VLOOKUP(RIGHT(EA84,LEN(EA84)-2),'cards-dc.json'!$C:$E,3,FALSE),"")</f>
        <v/>
      </c>
      <c r="ED84" s="36">
        <f t="shared" si="139"/>
        <v>0</v>
      </c>
      <c r="EE84" s="2" t="s">
        <v>3848</v>
      </c>
      <c r="EF84" s="2" t="str">
        <f>IFERROR(VLOOKUP(RIGHT(EE84,LEN(EE84)-2),'cards-dc.json'!$C:$E,3,FALSE),"")</f>
        <v/>
      </c>
      <c r="EH84" s="36">
        <f t="shared" si="119"/>
        <v>0</v>
      </c>
      <c r="EI84" s="2"/>
      <c r="EJ84" s="2" t="str">
        <f>IFERROR(VLOOKUP(RIGHT(EI84,LEN(EI84)-2),'cards-dc.json'!$C:$E,3,FALSE),"")</f>
        <v/>
      </c>
    </row>
    <row r="85" spans="2:141" x14ac:dyDescent="0.25">
      <c r="B85" s="36">
        <f t="shared" si="105"/>
        <v>0</v>
      </c>
      <c r="C85" s="2" t="s">
        <v>3951</v>
      </c>
      <c r="D85" s="2" t="str">
        <f>IFERROR(VLOOKUP(RIGHT(C85,LEN(C85)-2),'cards-dc.json'!$C:$E,3,FALSE),"")</f>
        <v/>
      </c>
      <c r="F85" s="36">
        <f t="shared" si="106"/>
        <v>0</v>
      </c>
      <c r="G85" s="2" t="s">
        <v>3951</v>
      </c>
      <c r="H85" s="2" t="str">
        <f>IFERROR(VLOOKUP(RIGHT(G85,LEN(G85)-2),'cards-dc.json'!$C:$E,3,FALSE),"")</f>
        <v/>
      </c>
      <c r="J85" s="36">
        <f t="shared" si="107"/>
        <v>0</v>
      </c>
      <c r="K85" s="2" t="s">
        <v>3951</v>
      </c>
      <c r="L85" s="2" t="str">
        <f>IFERROR(VLOOKUP(RIGHT(K85,LEN(K85)-2),'cards-dc.json'!$C:$E,3,FALSE),"")</f>
        <v/>
      </c>
      <c r="N85" s="36">
        <f t="shared" si="108"/>
        <v>0</v>
      </c>
      <c r="O85" s="2" t="s">
        <v>3951</v>
      </c>
      <c r="P85" s="2" t="str">
        <f>IFERROR(VLOOKUP(RIGHT(O85,LEN(O85)-2),'cards-dc.json'!$C:$E,3,FALSE),"")</f>
        <v/>
      </c>
      <c r="R85" s="36">
        <f t="shared" si="109"/>
        <v>0</v>
      </c>
      <c r="S85" s="2" t="s">
        <v>3951</v>
      </c>
      <c r="T85" s="2" t="str">
        <f>IFERROR(VLOOKUP(RIGHT(S85,LEN(S85)-2),'cards-dc.json'!$C:$E,3,FALSE),"")</f>
        <v/>
      </c>
      <c r="V85" s="36">
        <f t="shared" si="120"/>
        <v>0</v>
      </c>
      <c r="W85" s="2"/>
      <c r="X85" s="2" t="str">
        <f>IFERROR(VLOOKUP(RIGHT(W85,LEN(W85)-2),'cards-dc.json'!$C:$E,3,FALSE),"")</f>
        <v/>
      </c>
      <c r="Z85" s="36">
        <f t="shared" si="121"/>
        <v>0</v>
      </c>
      <c r="AA85" s="2"/>
      <c r="AB85" s="2" t="str">
        <f>IFERROR(VLOOKUP(RIGHT(AA85,LEN(AA85)-2),'cards-dc.json'!$C:$E,3,FALSE),"")</f>
        <v/>
      </c>
      <c r="AD85" s="36">
        <f t="shared" si="110"/>
        <v>0</v>
      </c>
      <c r="AE85" s="2" t="s">
        <v>3951</v>
      </c>
      <c r="AF85" s="2" t="str">
        <f>IFERROR(VLOOKUP(RIGHT(AE85,LEN(AE85)-2),'cards-dc.json'!$C:$E,3,FALSE),"")</f>
        <v/>
      </c>
      <c r="AH85" s="36">
        <f t="shared" si="111"/>
        <v>0</v>
      </c>
      <c r="AI85" s="2" t="s">
        <v>3951</v>
      </c>
      <c r="AJ85" s="2" t="str">
        <f>IFERROR(VLOOKUP(RIGHT(AI85,LEN(AI85)-2),'cards-dc.json'!$C:$E,3,FALSE),"")</f>
        <v/>
      </c>
      <c r="AL85" s="36">
        <f t="shared" si="112"/>
        <v>0</v>
      </c>
      <c r="AM85" s="2" t="s">
        <v>3951</v>
      </c>
      <c r="AN85" s="2" t="str">
        <f>IFERROR(VLOOKUP(RIGHT(AM85,LEN(AM85)-2),'cards-dc.json'!$C:$E,3,FALSE),"")</f>
        <v/>
      </c>
      <c r="AP85" s="36">
        <f t="shared" si="113"/>
        <v>0</v>
      </c>
      <c r="AQ85" s="2" t="s">
        <v>3951</v>
      </c>
      <c r="AR85" s="2" t="str">
        <f>IFERROR(VLOOKUP(RIGHT(AQ85,LEN(AQ85)-2),'cards-dc.json'!$C:$E,3,FALSE),"")</f>
        <v/>
      </c>
      <c r="AT85" s="36">
        <f t="shared" si="114"/>
        <v>0</v>
      </c>
      <c r="AU85" s="2" t="s">
        <v>3951</v>
      </c>
      <c r="AV85" s="2" t="str">
        <f>IFERROR(VLOOKUP(RIGHT(AU85,LEN(AU85)-2),'cards-dc.json'!$C:$E,3,FALSE),"")</f>
        <v/>
      </c>
      <c r="AX85" s="36">
        <f t="shared" si="115"/>
        <v>0</v>
      </c>
      <c r="AY85" s="2" t="s">
        <v>3951</v>
      </c>
      <c r="AZ85" s="2" t="str">
        <f>IFERROR(VLOOKUP(RIGHT(AY85,LEN(AY85)-2),'cards-dc.json'!$C:$E,3,FALSE),"")</f>
        <v/>
      </c>
      <c r="BB85" s="36">
        <f t="shared" si="116"/>
        <v>0</v>
      </c>
      <c r="BC85" s="2" t="s">
        <v>3951</v>
      </c>
      <c r="BD85" s="2" t="str">
        <f>IFERROR(VLOOKUP(RIGHT(BC85,LEN(BC85)-2),'cards-dc.json'!$C:$E,3,FALSE),"")</f>
        <v/>
      </c>
      <c r="BF85" s="36">
        <f t="shared" si="117"/>
        <v>0</v>
      </c>
      <c r="BG85" s="2" t="s">
        <v>3951</v>
      </c>
      <c r="BH85" s="2" t="str">
        <f>IFERROR(VLOOKUP(RIGHT(BG85,LEN(BG85)-2),'cards-dc.json'!$C:$E,3,FALSE),"")</f>
        <v/>
      </c>
      <c r="BJ85" s="36">
        <f t="shared" si="118"/>
        <v>0</v>
      </c>
      <c r="BK85" s="2"/>
      <c r="BL85" s="2" t="str">
        <f>IFERROR(VLOOKUP(RIGHT(BK85,LEN(BK85)-2),'cards-dc.json'!$C:$E,3,FALSE),"")</f>
        <v/>
      </c>
      <c r="BN85" s="36">
        <f t="shared" si="122"/>
        <v>0</v>
      </c>
      <c r="BO85" s="2"/>
      <c r="BP85" s="2" t="str">
        <f>IFERROR(VLOOKUP(RIGHT(BO85,LEN(BO85)-2),'cards-dc.json'!$C:$E,3,FALSE),"")</f>
        <v/>
      </c>
      <c r="BR85" s="36">
        <f t="shared" si="123"/>
        <v>0</v>
      </c>
      <c r="BS85" s="2" t="s">
        <v>3951</v>
      </c>
      <c r="BT85" s="2" t="str">
        <f>IFERROR(VLOOKUP(RIGHT(BS85,LEN(BS85)-2),'cards-dc.json'!$C:$E,3,FALSE),"")</f>
        <v/>
      </c>
      <c r="BV85" s="36">
        <f t="shared" si="124"/>
        <v>0</v>
      </c>
      <c r="BW85" s="2" t="s">
        <v>3951</v>
      </c>
      <c r="BX85" s="2" t="str">
        <f>IFERROR(VLOOKUP(RIGHT(BW85,LEN(BW85)-2),'cards-dc.json'!$C:$E,3,FALSE),"")</f>
        <v/>
      </c>
      <c r="BZ85" s="36">
        <f t="shared" si="125"/>
        <v>0</v>
      </c>
      <c r="CA85" s="2" t="s">
        <v>3951</v>
      </c>
      <c r="CB85" s="2" t="str">
        <f>IFERROR(VLOOKUP(RIGHT(CA85,LEN(CA85)-2),'cards-dc.json'!$C:$E,3,FALSE),"")</f>
        <v/>
      </c>
      <c r="CD85" s="36">
        <f t="shared" si="126"/>
        <v>0</v>
      </c>
      <c r="CE85" s="2" t="s">
        <v>3951</v>
      </c>
      <c r="CF85" s="2" t="str">
        <f>IFERROR(VLOOKUP(RIGHT(CE85,LEN(CE85)-2),'cards-dc.json'!$C:$E,3,FALSE),"")</f>
        <v/>
      </c>
      <c r="CH85" s="36">
        <f t="shared" si="127"/>
        <v>0</v>
      </c>
      <c r="CI85" s="2" t="s">
        <v>3951</v>
      </c>
      <c r="CJ85" s="2" t="str">
        <f>IFERROR(VLOOKUP(RIGHT(CI85,LEN(CI85)-2),'cards-dc.json'!$C:$E,3,FALSE),"")</f>
        <v/>
      </c>
      <c r="CL85" s="36">
        <f t="shared" si="128"/>
        <v>0</v>
      </c>
      <c r="CM85" s="2" t="s">
        <v>3951</v>
      </c>
      <c r="CN85" s="2" t="str">
        <f>IFERROR(VLOOKUP(RIGHT(CM85,LEN(CM85)-2),'cards-dc.json'!$C:$E,3,FALSE),"")</f>
        <v/>
      </c>
      <c r="CP85" s="36">
        <f t="shared" si="129"/>
        <v>0</v>
      </c>
      <c r="CQ85" s="2" t="s">
        <v>3951</v>
      </c>
      <c r="CR85" s="2" t="str">
        <f>IFERROR(VLOOKUP(RIGHT(CQ85,LEN(CQ85)-2),'cards-dc.json'!$C:$E,3,FALSE),"")</f>
        <v/>
      </c>
      <c r="CT85" s="36">
        <f t="shared" si="130"/>
        <v>0</v>
      </c>
      <c r="CU85" s="2" t="s">
        <v>3951</v>
      </c>
      <c r="CV85" s="2" t="str">
        <f>IFERROR(VLOOKUP(RIGHT(CU85,LEN(CU85)-2),'cards-dc.json'!$C:$E,3,FALSE),"")</f>
        <v/>
      </c>
      <c r="CX85" s="36">
        <f t="shared" si="131"/>
        <v>0</v>
      </c>
      <c r="CY85" s="2" t="s">
        <v>3951</v>
      </c>
      <c r="CZ85" s="2" t="str">
        <f>IFERROR(VLOOKUP(RIGHT(CY85,LEN(CY85)-2),'cards-dc.json'!$C:$E,3,FALSE),"")</f>
        <v/>
      </c>
      <c r="DB85" s="36">
        <f t="shared" si="132"/>
        <v>0</v>
      </c>
      <c r="DC85" s="2" t="s">
        <v>3951</v>
      </c>
      <c r="DD85" s="2" t="str">
        <f>IFERROR(VLOOKUP(RIGHT(DC85,LEN(DC85)-2),'cards-dc.json'!$C:$E,3,FALSE),"")</f>
        <v/>
      </c>
      <c r="DF85" s="36">
        <f t="shared" si="133"/>
        <v>0</v>
      </c>
      <c r="DG85" s="2" t="s">
        <v>3951</v>
      </c>
      <c r="DH85" s="2" t="str">
        <f>IFERROR(VLOOKUP(RIGHT(DG85,LEN(DG85)-2),'cards-dc.json'!$C:$E,3,FALSE),"")</f>
        <v/>
      </c>
      <c r="DJ85" s="36">
        <f t="shared" si="134"/>
        <v>0</v>
      </c>
      <c r="DK85" s="2" t="s">
        <v>3951</v>
      </c>
      <c r="DL85" s="2" t="str">
        <f>IFERROR(VLOOKUP(RIGHT(DK85,LEN(DK85)-2),'cards-dc.json'!$C:$E,3,FALSE),"")</f>
        <v/>
      </c>
      <c r="DN85" s="36">
        <f t="shared" si="135"/>
        <v>0</v>
      </c>
      <c r="DO85" s="2"/>
      <c r="DP85" s="2" t="str">
        <f>IFERROR(VLOOKUP(RIGHT(DO85,LEN(DO85)-2),'cards-dc.json'!$C:$E,3,FALSE),"")</f>
        <v/>
      </c>
      <c r="DR85" s="36">
        <f t="shared" si="136"/>
        <v>0</v>
      </c>
      <c r="DS85" s="2" t="s">
        <v>3848</v>
      </c>
      <c r="DT85" s="2" t="str">
        <f>IFERROR(VLOOKUP(RIGHT(DS85,LEN(DS85)-2),'cards-dc.json'!$C:$E,3,FALSE),"")</f>
        <v/>
      </c>
      <c r="DV85" s="36">
        <f t="shared" si="137"/>
        <v>0</v>
      </c>
      <c r="DW85" s="2"/>
      <c r="DX85" s="2" t="str">
        <f>IFERROR(VLOOKUP(RIGHT(DW85,LEN(DW85)-2),'cards-dc.json'!$C:$E,3,FALSE),"")</f>
        <v/>
      </c>
      <c r="DZ85" s="36">
        <f t="shared" si="138"/>
        <v>0</v>
      </c>
      <c r="EA85" s="2" t="s">
        <v>3848</v>
      </c>
      <c r="EB85" s="2" t="str">
        <f>IFERROR(VLOOKUP(RIGHT(EA85,LEN(EA85)-2),'cards-dc.json'!$C:$E,3,FALSE),"")</f>
        <v/>
      </c>
      <c r="ED85" s="36">
        <f t="shared" si="139"/>
        <v>0</v>
      </c>
      <c r="EE85" s="2" t="s">
        <v>3848</v>
      </c>
      <c r="EF85" s="2" t="str">
        <f>IFERROR(VLOOKUP(RIGHT(EE85,LEN(EE85)-2),'cards-dc.json'!$C:$E,3,FALSE),"")</f>
        <v/>
      </c>
      <c r="EH85" s="36">
        <f t="shared" si="119"/>
        <v>0</v>
      </c>
      <c r="EI85" s="2"/>
      <c r="EJ85" s="2" t="str">
        <f>IFERROR(VLOOKUP(RIGHT(EI85,LEN(EI85)-2),'cards-dc.json'!$C:$E,3,FALSE),"")</f>
        <v/>
      </c>
    </row>
    <row r="86" spans="2:141" x14ac:dyDescent="0.25">
      <c r="B86" s="36">
        <f t="shared" si="105"/>
        <v>0</v>
      </c>
      <c r="C86" s="2" t="s">
        <v>3951</v>
      </c>
      <c r="D86" s="2" t="str">
        <f>IFERROR(VLOOKUP(RIGHT(C86,LEN(C86)-2),'cards-dc.json'!$C:$E,3,FALSE),"")</f>
        <v/>
      </c>
      <c r="F86" s="36">
        <f t="shared" si="106"/>
        <v>0</v>
      </c>
      <c r="G86" s="2" t="s">
        <v>3951</v>
      </c>
      <c r="H86" s="2" t="str">
        <f>IFERROR(VLOOKUP(RIGHT(G86,LEN(G86)-2),'cards-dc.json'!$C:$E,3,FALSE),"")</f>
        <v/>
      </c>
      <c r="J86" s="36">
        <f t="shared" si="107"/>
        <v>0</v>
      </c>
      <c r="K86" s="2" t="s">
        <v>3951</v>
      </c>
      <c r="L86" s="2" t="str">
        <f>IFERROR(VLOOKUP(RIGHT(K86,LEN(K86)-2),'cards-dc.json'!$C:$E,3,FALSE),"")</f>
        <v/>
      </c>
      <c r="N86" s="36">
        <f t="shared" si="108"/>
        <v>0</v>
      </c>
      <c r="O86" s="2" t="s">
        <v>3951</v>
      </c>
      <c r="P86" s="2" t="str">
        <f>IFERROR(VLOOKUP(RIGHT(O86,LEN(O86)-2),'cards-dc.json'!$C:$E,3,FALSE),"")</f>
        <v/>
      </c>
      <c r="R86" s="36">
        <f t="shared" si="109"/>
        <v>0</v>
      </c>
      <c r="S86" s="2" t="s">
        <v>3951</v>
      </c>
      <c r="T86" s="2" t="str">
        <f>IFERROR(VLOOKUP(RIGHT(S86,LEN(S86)-2),'cards-dc.json'!$C:$E,3,FALSE),"")</f>
        <v/>
      </c>
      <c r="V86" s="36">
        <f t="shared" si="120"/>
        <v>0</v>
      </c>
      <c r="W86" s="2"/>
      <c r="X86" s="2" t="str">
        <f>IFERROR(VLOOKUP(RIGHT(W86,LEN(W86)-2),'cards-dc.json'!$C:$E,3,FALSE),"")</f>
        <v/>
      </c>
      <c r="Z86" s="36">
        <f t="shared" si="121"/>
        <v>0</v>
      </c>
      <c r="AA86" s="2"/>
      <c r="AB86" s="2" t="str">
        <f>IFERROR(VLOOKUP(RIGHT(AA86,LEN(AA86)-2),'cards-dc.json'!$C:$E,3,FALSE),"")</f>
        <v/>
      </c>
      <c r="AD86" s="36">
        <f t="shared" si="110"/>
        <v>0</v>
      </c>
      <c r="AE86" s="2" t="s">
        <v>3951</v>
      </c>
      <c r="AF86" s="2" t="str">
        <f>IFERROR(VLOOKUP(RIGHT(AE86,LEN(AE86)-2),'cards-dc.json'!$C:$E,3,FALSE),"")</f>
        <v/>
      </c>
      <c r="AH86" s="36">
        <f t="shared" si="111"/>
        <v>0</v>
      </c>
      <c r="AI86" s="2" t="s">
        <v>3951</v>
      </c>
      <c r="AJ86" s="2" t="str">
        <f>IFERROR(VLOOKUP(RIGHT(AI86,LEN(AI86)-2),'cards-dc.json'!$C:$E,3,FALSE),"")</f>
        <v/>
      </c>
      <c r="AL86" s="36">
        <f t="shared" si="112"/>
        <v>0</v>
      </c>
      <c r="AM86" s="2" t="s">
        <v>3951</v>
      </c>
      <c r="AN86" s="2" t="str">
        <f>IFERROR(VLOOKUP(RIGHT(AM86,LEN(AM86)-2),'cards-dc.json'!$C:$E,3,FALSE),"")</f>
        <v/>
      </c>
      <c r="AP86" s="36">
        <f t="shared" si="113"/>
        <v>0</v>
      </c>
      <c r="AQ86" s="2" t="s">
        <v>3951</v>
      </c>
      <c r="AR86" s="2" t="str">
        <f>IFERROR(VLOOKUP(RIGHT(AQ86,LEN(AQ86)-2),'cards-dc.json'!$C:$E,3,FALSE),"")</f>
        <v/>
      </c>
      <c r="AT86" s="36">
        <f t="shared" si="114"/>
        <v>0</v>
      </c>
      <c r="AU86" s="2" t="s">
        <v>3951</v>
      </c>
      <c r="AV86" s="2" t="str">
        <f>IFERROR(VLOOKUP(RIGHT(AU86,LEN(AU86)-2),'cards-dc.json'!$C:$E,3,FALSE),"")</f>
        <v/>
      </c>
      <c r="AX86" s="36">
        <f t="shared" si="115"/>
        <v>0</v>
      </c>
      <c r="AY86" s="2" t="s">
        <v>3951</v>
      </c>
      <c r="AZ86" s="2" t="str">
        <f>IFERROR(VLOOKUP(RIGHT(AY86,LEN(AY86)-2),'cards-dc.json'!$C:$E,3,FALSE),"")</f>
        <v/>
      </c>
      <c r="BB86" s="36">
        <f t="shared" si="116"/>
        <v>0</v>
      </c>
      <c r="BC86" s="2" t="s">
        <v>3951</v>
      </c>
      <c r="BD86" s="2" t="str">
        <f>IFERROR(VLOOKUP(RIGHT(BC86,LEN(BC86)-2),'cards-dc.json'!$C:$E,3,FALSE),"")</f>
        <v/>
      </c>
      <c r="BF86" s="36">
        <f t="shared" si="117"/>
        <v>0</v>
      </c>
      <c r="BG86" s="2" t="s">
        <v>3951</v>
      </c>
      <c r="BH86" s="2" t="str">
        <f>IFERROR(VLOOKUP(RIGHT(BG86,LEN(BG86)-2),'cards-dc.json'!$C:$E,3,FALSE),"")</f>
        <v/>
      </c>
      <c r="BJ86" s="36">
        <f t="shared" si="118"/>
        <v>0</v>
      </c>
      <c r="BK86" s="2"/>
      <c r="BL86" s="2" t="str">
        <f>IFERROR(VLOOKUP(RIGHT(BK86,LEN(BK86)-2),'cards-dc.json'!$C:$E,3,FALSE),"")</f>
        <v/>
      </c>
      <c r="BN86" s="36">
        <f t="shared" si="122"/>
        <v>0</v>
      </c>
      <c r="BO86" s="2"/>
      <c r="BP86" s="2" t="str">
        <f>IFERROR(VLOOKUP(RIGHT(BO86,LEN(BO86)-2),'cards-dc.json'!$C:$E,3,FALSE),"")</f>
        <v/>
      </c>
      <c r="BR86" s="36">
        <f t="shared" si="123"/>
        <v>0</v>
      </c>
      <c r="BS86" s="2" t="s">
        <v>3951</v>
      </c>
      <c r="BT86" s="2" t="str">
        <f>IFERROR(VLOOKUP(RIGHT(BS86,LEN(BS86)-2),'cards-dc.json'!$C:$E,3,FALSE),"")</f>
        <v/>
      </c>
      <c r="BV86" s="36">
        <f t="shared" si="124"/>
        <v>0</v>
      </c>
      <c r="BW86" s="2" t="s">
        <v>3951</v>
      </c>
      <c r="BX86" s="2" t="str">
        <f>IFERROR(VLOOKUP(RIGHT(BW86,LEN(BW86)-2),'cards-dc.json'!$C:$E,3,FALSE),"")</f>
        <v/>
      </c>
      <c r="BZ86" s="36">
        <f t="shared" si="125"/>
        <v>0</v>
      </c>
      <c r="CA86" s="2" t="s">
        <v>3951</v>
      </c>
      <c r="CB86" s="2" t="str">
        <f>IFERROR(VLOOKUP(RIGHT(CA86,LEN(CA86)-2),'cards-dc.json'!$C:$E,3,FALSE),"")</f>
        <v/>
      </c>
      <c r="CD86" s="36">
        <f t="shared" si="126"/>
        <v>0</v>
      </c>
      <c r="CE86" s="2" t="s">
        <v>3951</v>
      </c>
      <c r="CF86" s="2" t="str">
        <f>IFERROR(VLOOKUP(RIGHT(CE86,LEN(CE86)-2),'cards-dc.json'!$C:$E,3,FALSE),"")</f>
        <v/>
      </c>
      <c r="CH86" s="36">
        <f t="shared" si="127"/>
        <v>0</v>
      </c>
      <c r="CI86" s="2" t="s">
        <v>3951</v>
      </c>
      <c r="CJ86" s="2" t="str">
        <f>IFERROR(VLOOKUP(RIGHT(CI86,LEN(CI86)-2),'cards-dc.json'!$C:$E,3,FALSE),"")</f>
        <v/>
      </c>
      <c r="CL86" s="36">
        <f t="shared" si="128"/>
        <v>0</v>
      </c>
      <c r="CM86" s="2" t="s">
        <v>3951</v>
      </c>
      <c r="CN86" s="2" t="str">
        <f>IFERROR(VLOOKUP(RIGHT(CM86,LEN(CM86)-2),'cards-dc.json'!$C:$E,3,FALSE),"")</f>
        <v/>
      </c>
      <c r="CP86" s="36">
        <f t="shared" si="129"/>
        <v>0</v>
      </c>
      <c r="CQ86" s="2" t="s">
        <v>3951</v>
      </c>
      <c r="CR86" s="2" t="str">
        <f>IFERROR(VLOOKUP(RIGHT(CQ86,LEN(CQ86)-2),'cards-dc.json'!$C:$E,3,FALSE),"")</f>
        <v/>
      </c>
      <c r="CT86" s="36">
        <f t="shared" si="130"/>
        <v>0</v>
      </c>
      <c r="CU86" s="2" t="s">
        <v>3951</v>
      </c>
      <c r="CV86" s="2" t="str">
        <f>IFERROR(VLOOKUP(RIGHT(CU86,LEN(CU86)-2),'cards-dc.json'!$C:$E,3,FALSE),"")</f>
        <v/>
      </c>
      <c r="CX86" s="36">
        <f t="shared" si="131"/>
        <v>0</v>
      </c>
      <c r="CY86" s="2" t="s">
        <v>3951</v>
      </c>
      <c r="CZ86" s="2" t="str">
        <f>IFERROR(VLOOKUP(RIGHT(CY86,LEN(CY86)-2),'cards-dc.json'!$C:$E,3,FALSE),"")</f>
        <v/>
      </c>
      <c r="DB86" s="36">
        <f t="shared" si="132"/>
        <v>0</v>
      </c>
      <c r="DC86" s="2" t="s">
        <v>3951</v>
      </c>
      <c r="DD86" s="2" t="str">
        <f>IFERROR(VLOOKUP(RIGHT(DC86,LEN(DC86)-2),'cards-dc.json'!$C:$E,3,FALSE),"")</f>
        <v/>
      </c>
      <c r="DF86" s="36">
        <f t="shared" si="133"/>
        <v>0</v>
      </c>
      <c r="DG86" s="2" t="s">
        <v>3951</v>
      </c>
      <c r="DH86" s="2" t="str">
        <f>IFERROR(VLOOKUP(RIGHT(DG86,LEN(DG86)-2),'cards-dc.json'!$C:$E,3,FALSE),"")</f>
        <v/>
      </c>
      <c r="DJ86" s="36">
        <f t="shared" si="134"/>
        <v>0</v>
      </c>
      <c r="DK86" s="2" t="s">
        <v>3951</v>
      </c>
      <c r="DL86" s="2" t="str">
        <f>IFERROR(VLOOKUP(RIGHT(DK86,LEN(DK86)-2),'cards-dc.json'!$C:$E,3,FALSE),"")</f>
        <v/>
      </c>
      <c r="DN86" s="36">
        <f t="shared" si="135"/>
        <v>0</v>
      </c>
      <c r="DO86" s="2"/>
      <c r="DP86" s="2" t="str">
        <f>IFERROR(VLOOKUP(RIGHT(DO86,LEN(DO86)-2),'cards-dc.json'!$C:$E,3,FALSE),"")</f>
        <v/>
      </c>
      <c r="DR86" s="36">
        <f t="shared" si="136"/>
        <v>0</v>
      </c>
      <c r="DS86" s="2" t="s">
        <v>3848</v>
      </c>
      <c r="DT86" s="2" t="str">
        <f>IFERROR(VLOOKUP(RIGHT(DS86,LEN(DS86)-2),'cards-dc.json'!$C:$E,3,FALSE),"")</f>
        <v/>
      </c>
      <c r="DV86" s="36">
        <f t="shared" si="137"/>
        <v>0</v>
      </c>
      <c r="DW86" s="2"/>
      <c r="DX86" s="2" t="str">
        <f>IFERROR(VLOOKUP(RIGHT(DW86,LEN(DW86)-2),'cards-dc.json'!$C:$E,3,FALSE),"")</f>
        <v/>
      </c>
      <c r="DZ86" s="36">
        <f t="shared" si="138"/>
        <v>0</v>
      </c>
      <c r="EA86" s="2" t="s">
        <v>3848</v>
      </c>
      <c r="EB86" s="2" t="str">
        <f>IFERROR(VLOOKUP(RIGHT(EA86,LEN(EA86)-2),'cards-dc.json'!$C:$E,3,FALSE),"")</f>
        <v/>
      </c>
      <c r="ED86" s="36">
        <f t="shared" si="139"/>
        <v>0</v>
      </c>
      <c r="EE86" s="2" t="s">
        <v>3848</v>
      </c>
      <c r="EF86" s="2" t="str">
        <f>IFERROR(VLOOKUP(RIGHT(EE86,LEN(EE86)-2),'cards-dc.json'!$C:$E,3,FALSE),"")</f>
        <v/>
      </c>
      <c r="EH86" s="36">
        <f t="shared" si="119"/>
        <v>0</v>
      </c>
      <c r="EI86" s="2"/>
      <c r="EJ86" s="2" t="str">
        <f>IFERROR(VLOOKUP(RIGHT(EI86,LEN(EI86)-2),'cards-dc.json'!$C:$E,3,FALSE),"")</f>
        <v/>
      </c>
    </row>
    <row r="87" spans="2:141" x14ac:dyDescent="0.25">
      <c r="B87" s="36">
        <f t="shared" si="105"/>
        <v>0</v>
      </c>
      <c r="C87" s="2" t="s">
        <v>3951</v>
      </c>
      <c r="D87" s="2" t="str">
        <f>IFERROR(VLOOKUP(RIGHT(C87,LEN(C87)-2),'cards-dc.json'!$C:$E,3,FALSE),"")</f>
        <v/>
      </c>
      <c r="F87" s="36">
        <f t="shared" si="106"/>
        <v>0</v>
      </c>
      <c r="G87" s="2" t="s">
        <v>3951</v>
      </c>
      <c r="H87" s="2" t="str">
        <f>IFERROR(VLOOKUP(RIGHT(G87,LEN(G87)-2),'cards-dc.json'!$C:$E,3,FALSE),"")</f>
        <v/>
      </c>
      <c r="J87" s="36">
        <f t="shared" si="107"/>
        <v>0</v>
      </c>
      <c r="K87" s="2" t="s">
        <v>3951</v>
      </c>
      <c r="L87" s="2" t="str">
        <f>IFERROR(VLOOKUP(RIGHT(K87,LEN(K87)-2),'cards-dc.json'!$C:$E,3,FALSE),"")</f>
        <v/>
      </c>
      <c r="N87" s="36">
        <f t="shared" si="108"/>
        <v>0</v>
      </c>
      <c r="O87" s="2" t="s">
        <v>3951</v>
      </c>
      <c r="P87" s="2" t="str">
        <f>IFERROR(VLOOKUP(RIGHT(O87,LEN(O87)-2),'cards-dc.json'!$C:$E,3,FALSE),"")</f>
        <v/>
      </c>
      <c r="R87" s="36">
        <f t="shared" si="109"/>
        <v>0</v>
      </c>
      <c r="S87" s="2" t="s">
        <v>3951</v>
      </c>
      <c r="T87" s="2" t="str">
        <f>IFERROR(VLOOKUP(RIGHT(S87,LEN(S87)-2),'cards-dc.json'!$C:$E,3,FALSE),"")</f>
        <v/>
      </c>
      <c r="V87" s="36">
        <f t="shared" si="120"/>
        <v>0</v>
      </c>
      <c r="W87" s="2"/>
      <c r="X87" s="2" t="str">
        <f>IFERROR(VLOOKUP(RIGHT(W87,LEN(W87)-2),'cards-dc.json'!$C:$E,3,FALSE),"")</f>
        <v/>
      </c>
      <c r="Z87" s="36">
        <f t="shared" si="121"/>
        <v>0</v>
      </c>
      <c r="AA87" s="2"/>
      <c r="AB87" s="2" t="str">
        <f>IFERROR(VLOOKUP(RIGHT(AA87,LEN(AA87)-2),'cards-dc.json'!$C:$E,3,FALSE),"")</f>
        <v/>
      </c>
      <c r="AD87" s="36">
        <f t="shared" si="110"/>
        <v>0</v>
      </c>
      <c r="AE87" s="2" t="s">
        <v>3951</v>
      </c>
      <c r="AF87" s="2" t="str">
        <f>IFERROR(VLOOKUP(RIGHT(AE87,LEN(AE87)-2),'cards-dc.json'!$C:$E,3,FALSE),"")</f>
        <v/>
      </c>
      <c r="AH87" s="36">
        <f t="shared" si="111"/>
        <v>0</v>
      </c>
      <c r="AI87" s="2" t="s">
        <v>3951</v>
      </c>
      <c r="AJ87" s="2" t="str">
        <f>IFERROR(VLOOKUP(RIGHT(AI87,LEN(AI87)-2),'cards-dc.json'!$C:$E,3,FALSE),"")</f>
        <v/>
      </c>
      <c r="AL87" s="36">
        <f t="shared" si="112"/>
        <v>0</v>
      </c>
      <c r="AM87" s="2" t="s">
        <v>3951</v>
      </c>
      <c r="AN87" s="2" t="str">
        <f>IFERROR(VLOOKUP(RIGHT(AM87,LEN(AM87)-2),'cards-dc.json'!$C:$E,3,FALSE),"")</f>
        <v/>
      </c>
      <c r="AP87" s="36">
        <f t="shared" si="113"/>
        <v>0</v>
      </c>
      <c r="AQ87" s="2" t="s">
        <v>3951</v>
      </c>
      <c r="AR87" s="2" t="str">
        <f>IFERROR(VLOOKUP(RIGHT(AQ87,LEN(AQ87)-2),'cards-dc.json'!$C:$E,3,FALSE),"")</f>
        <v/>
      </c>
      <c r="AT87" s="36">
        <f t="shared" si="114"/>
        <v>0</v>
      </c>
      <c r="AU87" s="2" t="s">
        <v>3951</v>
      </c>
      <c r="AV87" s="2" t="str">
        <f>IFERROR(VLOOKUP(RIGHT(AU87,LEN(AU87)-2),'cards-dc.json'!$C:$E,3,FALSE),"")</f>
        <v/>
      </c>
      <c r="AX87" s="36">
        <f t="shared" si="115"/>
        <v>0</v>
      </c>
      <c r="AY87" s="2" t="s">
        <v>3951</v>
      </c>
      <c r="AZ87" s="2" t="str">
        <f>IFERROR(VLOOKUP(RIGHT(AY87,LEN(AY87)-2),'cards-dc.json'!$C:$E,3,FALSE),"")</f>
        <v/>
      </c>
      <c r="BB87" s="36">
        <f t="shared" si="116"/>
        <v>0</v>
      </c>
      <c r="BC87" s="2" t="s">
        <v>3951</v>
      </c>
      <c r="BD87" s="2" t="str">
        <f>IFERROR(VLOOKUP(RIGHT(BC87,LEN(BC87)-2),'cards-dc.json'!$C:$E,3,FALSE),"")</f>
        <v/>
      </c>
      <c r="BF87" s="36">
        <f t="shared" si="117"/>
        <v>0</v>
      </c>
      <c r="BG87" s="2" t="s">
        <v>3951</v>
      </c>
      <c r="BH87" s="2" t="str">
        <f>IFERROR(VLOOKUP(RIGHT(BG87,LEN(BG87)-2),'cards-dc.json'!$C:$E,3,FALSE),"")</f>
        <v/>
      </c>
      <c r="BJ87" s="36">
        <f t="shared" si="118"/>
        <v>0</v>
      </c>
      <c r="BK87" s="2"/>
      <c r="BL87" s="2" t="str">
        <f>IFERROR(VLOOKUP(RIGHT(BK87,LEN(BK87)-2),'cards-dc.json'!$C:$E,3,FALSE),"")</f>
        <v/>
      </c>
      <c r="BN87" s="36">
        <f t="shared" si="122"/>
        <v>0</v>
      </c>
      <c r="BO87" s="2"/>
      <c r="BP87" s="2" t="str">
        <f>IFERROR(VLOOKUP(RIGHT(BO87,LEN(BO87)-2),'cards-dc.json'!$C:$E,3,FALSE),"")</f>
        <v/>
      </c>
      <c r="BR87" s="36">
        <f t="shared" si="123"/>
        <v>0</v>
      </c>
      <c r="BS87" s="2" t="s">
        <v>3951</v>
      </c>
      <c r="BT87" s="2" t="str">
        <f>IFERROR(VLOOKUP(RIGHT(BS87,LEN(BS87)-2),'cards-dc.json'!$C:$E,3,FALSE),"")</f>
        <v/>
      </c>
      <c r="BV87" s="36">
        <f t="shared" si="124"/>
        <v>0</v>
      </c>
      <c r="BW87" s="2" t="s">
        <v>3951</v>
      </c>
      <c r="BX87" s="2" t="str">
        <f>IFERROR(VLOOKUP(RIGHT(BW87,LEN(BW87)-2),'cards-dc.json'!$C:$E,3,FALSE),"")</f>
        <v/>
      </c>
      <c r="BZ87" s="36">
        <f t="shared" si="125"/>
        <v>0</v>
      </c>
      <c r="CA87" s="2" t="s">
        <v>3951</v>
      </c>
      <c r="CB87" s="2" t="str">
        <f>IFERROR(VLOOKUP(RIGHT(CA87,LEN(CA87)-2),'cards-dc.json'!$C:$E,3,FALSE),"")</f>
        <v/>
      </c>
      <c r="CD87" s="36">
        <f t="shared" si="126"/>
        <v>0</v>
      </c>
      <c r="CE87" s="2" t="s">
        <v>3951</v>
      </c>
      <c r="CF87" s="2" t="str">
        <f>IFERROR(VLOOKUP(RIGHT(CE87,LEN(CE87)-2),'cards-dc.json'!$C:$E,3,FALSE),"")</f>
        <v/>
      </c>
      <c r="CH87" s="36">
        <f t="shared" si="127"/>
        <v>0</v>
      </c>
      <c r="CI87" s="2" t="s">
        <v>3951</v>
      </c>
      <c r="CJ87" s="2" t="str">
        <f>IFERROR(VLOOKUP(RIGHT(CI87,LEN(CI87)-2),'cards-dc.json'!$C:$E,3,FALSE),"")</f>
        <v/>
      </c>
      <c r="CL87" s="36">
        <f t="shared" si="128"/>
        <v>0</v>
      </c>
      <c r="CM87" s="2" t="s">
        <v>3951</v>
      </c>
      <c r="CN87" s="2" t="str">
        <f>IFERROR(VLOOKUP(RIGHT(CM87,LEN(CM87)-2),'cards-dc.json'!$C:$E,3,FALSE),"")</f>
        <v/>
      </c>
      <c r="CP87" s="36">
        <f t="shared" si="129"/>
        <v>0</v>
      </c>
      <c r="CQ87" s="2" t="s">
        <v>3951</v>
      </c>
      <c r="CR87" s="2" t="str">
        <f>IFERROR(VLOOKUP(RIGHT(CQ87,LEN(CQ87)-2),'cards-dc.json'!$C:$E,3,FALSE),"")</f>
        <v/>
      </c>
      <c r="CT87" s="36">
        <f t="shared" si="130"/>
        <v>0</v>
      </c>
      <c r="CU87" s="2" t="s">
        <v>3951</v>
      </c>
      <c r="CV87" s="2" t="str">
        <f>IFERROR(VLOOKUP(RIGHT(CU87,LEN(CU87)-2),'cards-dc.json'!$C:$E,3,FALSE),"")</f>
        <v/>
      </c>
      <c r="CX87" s="36">
        <f t="shared" si="131"/>
        <v>0</v>
      </c>
      <c r="CY87" s="2" t="s">
        <v>3951</v>
      </c>
      <c r="CZ87" s="2" t="str">
        <f>IFERROR(VLOOKUP(RIGHT(CY87,LEN(CY87)-2),'cards-dc.json'!$C:$E,3,FALSE),"")</f>
        <v/>
      </c>
      <c r="DB87" s="36">
        <f t="shared" si="132"/>
        <v>0</v>
      </c>
      <c r="DC87" s="2" t="s">
        <v>3951</v>
      </c>
      <c r="DD87" s="2" t="str">
        <f>IFERROR(VLOOKUP(RIGHT(DC87,LEN(DC87)-2),'cards-dc.json'!$C:$E,3,FALSE),"")</f>
        <v/>
      </c>
      <c r="DF87" s="36">
        <f t="shared" si="133"/>
        <v>0</v>
      </c>
      <c r="DG87" s="2" t="s">
        <v>3951</v>
      </c>
      <c r="DH87" s="2" t="str">
        <f>IFERROR(VLOOKUP(RIGHT(DG87,LEN(DG87)-2),'cards-dc.json'!$C:$E,3,FALSE),"")</f>
        <v/>
      </c>
      <c r="DJ87" s="36">
        <f t="shared" si="134"/>
        <v>0</v>
      </c>
      <c r="DK87" s="2" t="s">
        <v>3951</v>
      </c>
      <c r="DL87" s="2" t="str">
        <f>IFERROR(VLOOKUP(RIGHT(DK87,LEN(DK87)-2),'cards-dc.json'!$C:$E,3,FALSE),"")</f>
        <v/>
      </c>
      <c r="DN87" s="36">
        <f t="shared" si="135"/>
        <v>0</v>
      </c>
      <c r="DO87" s="2"/>
      <c r="DP87" s="2" t="str">
        <f>IFERROR(VLOOKUP(RIGHT(DO87,LEN(DO87)-2),'cards-dc.json'!$C:$E,3,FALSE),"")</f>
        <v/>
      </c>
      <c r="DR87" s="36">
        <f t="shared" si="136"/>
        <v>0</v>
      </c>
      <c r="DS87" s="2" t="s">
        <v>3848</v>
      </c>
      <c r="DT87" s="2" t="str">
        <f>IFERROR(VLOOKUP(RIGHT(DS87,LEN(DS87)-2),'cards-dc.json'!$C:$E,3,FALSE),"")</f>
        <v/>
      </c>
      <c r="DV87" s="36">
        <f t="shared" si="137"/>
        <v>0</v>
      </c>
      <c r="DW87" s="2"/>
      <c r="DX87" s="2" t="str">
        <f>IFERROR(VLOOKUP(RIGHT(DW87,LEN(DW87)-2),'cards-dc.json'!$C:$E,3,FALSE),"")</f>
        <v/>
      </c>
      <c r="DZ87" s="36">
        <f t="shared" si="138"/>
        <v>0</v>
      </c>
      <c r="EA87" s="2" t="s">
        <v>3848</v>
      </c>
      <c r="EB87" s="2" t="str">
        <f>IFERROR(VLOOKUP(RIGHT(EA87,LEN(EA87)-2),'cards-dc.json'!$C:$E,3,FALSE),"")</f>
        <v/>
      </c>
      <c r="ED87" s="36">
        <f t="shared" si="139"/>
        <v>0</v>
      </c>
      <c r="EE87" s="2" t="s">
        <v>3848</v>
      </c>
      <c r="EF87" s="2" t="str">
        <f>IFERROR(VLOOKUP(RIGHT(EE87,LEN(EE87)-2),'cards-dc.json'!$C:$E,3,FALSE),"")</f>
        <v/>
      </c>
      <c r="EH87" s="36">
        <f t="shared" si="119"/>
        <v>0</v>
      </c>
      <c r="EI87" s="2"/>
      <c r="EJ87" s="2" t="str">
        <f>IFERROR(VLOOKUP(RIGHT(EI87,LEN(EI87)-2),'cards-dc.json'!$C:$E,3,FALSE),"")</f>
        <v/>
      </c>
    </row>
    <row r="88" spans="2:141" x14ac:dyDescent="0.25">
      <c r="B88" s="36">
        <f t="shared" si="105"/>
        <v>0</v>
      </c>
      <c r="C88" s="2" t="s">
        <v>3951</v>
      </c>
      <c r="D88" s="2" t="str">
        <f>IFERROR(VLOOKUP(RIGHT(C88,LEN(C88)-2),'cards-dc.json'!$C:$E,3,FALSE),"")</f>
        <v/>
      </c>
      <c r="F88" s="36">
        <f t="shared" si="106"/>
        <v>0</v>
      </c>
      <c r="G88" s="2" t="s">
        <v>3951</v>
      </c>
      <c r="H88" s="2" t="str">
        <f>IFERROR(VLOOKUP(RIGHT(G88,LEN(G88)-2),'cards-dc.json'!$C:$E,3,FALSE),"")</f>
        <v/>
      </c>
      <c r="J88" s="36">
        <f t="shared" si="107"/>
        <v>0</v>
      </c>
      <c r="K88" s="2" t="s">
        <v>3951</v>
      </c>
      <c r="L88" s="2" t="str">
        <f>IFERROR(VLOOKUP(RIGHT(K88,LEN(K88)-2),'cards-dc.json'!$C:$E,3,FALSE),"")</f>
        <v/>
      </c>
      <c r="N88" s="36">
        <f t="shared" si="108"/>
        <v>0</v>
      </c>
      <c r="O88" s="2" t="s">
        <v>3951</v>
      </c>
      <c r="P88" s="2" t="str">
        <f>IFERROR(VLOOKUP(RIGHT(O88,LEN(O88)-2),'cards-dc.json'!$C:$E,3,FALSE),"")</f>
        <v/>
      </c>
      <c r="R88" s="36">
        <f t="shared" si="109"/>
        <v>0</v>
      </c>
      <c r="S88" s="2" t="s">
        <v>3951</v>
      </c>
      <c r="T88" s="2" t="str">
        <f>IFERROR(VLOOKUP(RIGHT(S88,LEN(S88)-2),'cards-dc.json'!$C:$E,3,FALSE),"")</f>
        <v/>
      </c>
      <c r="V88" s="36">
        <f t="shared" si="120"/>
        <v>0</v>
      </c>
      <c r="W88" s="2"/>
      <c r="X88" s="2" t="str">
        <f>IFERROR(VLOOKUP(RIGHT(W88,LEN(W88)-2),'cards-dc.json'!$C:$E,3,FALSE),"")</f>
        <v/>
      </c>
      <c r="Z88" s="36">
        <f t="shared" si="121"/>
        <v>0</v>
      </c>
      <c r="AA88" s="2"/>
      <c r="AB88" s="2" t="str">
        <f>IFERROR(VLOOKUP(RIGHT(AA88,LEN(AA88)-2),'cards-dc.json'!$C:$E,3,FALSE),"")</f>
        <v/>
      </c>
      <c r="AD88" s="36">
        <f t="shared" si="110"/>
        <v>0</v>
      </c>
      <c r="AE88" s="2" t="s">
        <v>3951</v>
      </c>
      <c r="AF88" s="2" t="str">
        <f>IFERROR(VLOOKUP(RIGHT(AE88,LEN(AE88)-2),'cards-dc.json'!$C:$E,3,FALSE),"")</f>
        <v/>
      </c>
      <c r="AH88" s="36">
        <f t="shared" si="111"/>
        <v>0</v>
      </c>
      <c r="AI88" s="2" t="s">
        <v>3951</v>
      </c>
      <c r="AJ88" s="2" t="str">
        <f>IFERROR(VLOOKUP(RIGHT(AI88,LEN(AI88)-2),'cards-dc.json'!$C:$E,3,FALSE),"")</f>
        <v/>
      </c>
      <c r="AL88" s="36">
        <f t="shared" si="112"/>
        <v>0</v>
      </c>
      <c r="AM88" s="2" t="s">
        <v>3951</v>
      </c>
      <c r="AN88" s="2" t="str">
        <f>IFERROR(VLOOKUP(RIGHT(AM88,LEN(AM88)-2),'cards-dc.json'!$C:$E,3,FALSE),"")</f>
        <v/>
      </c>
      <c r="AP88" s="36">
        <f t="shared" si="113"/>
        <v>0</v>
      </c>
      <c r="AQ88" s="2" t="s">
        <v>3951</v>
      </c>
      <c r="AR88" s="2" t="str">
        <f>IFERROR(VLOOKUP(RIGHT(AQ88,LEN(AQ88)-2),'cards-dc.json'!$C:$E,3,FALSE),"")</f>
        <v/>
      </c>
      <c r="AT88" s="36">
        <f t="shared" si="114"/>
        <v>0</v>
      </c>
      <c r="AU88" s="2" t="s">
        <v>3951</v>
      </c>
      <c r="AV88" s="2" t="str">
        <f>IFERROR(VLOOKUP(RIGHT(AU88,LEN(AU88)-2),'cards-dc.json'!$C:$E,3,FALSE),"")</f>
        <v/>
      </c>
      <c r="AX88" s="36">
        <f t="shared" si="115"/>
        <v>0</v>
      </c>
      <c r="AY88" s="2" t="s">
        <v>3951</v>
      </c>
      <c r="AZ88" s="2" t="str">
        <f>IFERROR(VLOOKUP(RIGHT(AY88,LEN(AY88)-2),'cards-dc.json'!$C:$E,3,FALSE),"")</f>
        <v/>
      </c>
      <c r="BB88" s="36">
        <f t="shared" si="116"/>
        <v>0</v>
      </c>
      <c r="BC88" s="2" t="s">
        <v>3951</v>
      </c>
      <c r="BD88" s="2" t="str">
        <f>IFERROR(VLOOKUP(RIGHT(BC88,LEN(BC88)-2),'cards-dc.json'!$C:$E,3,FALSE),"")</f>
        <v/>
      </c>
      <c r="BF88" s="36">
        <f t="shared" si="117"/>
        <v>0</v>
      </c>
      <c r="BG88" s="2" t="s">
        <v>3951</v>
      </c>
      <c r="BH88" s="2" t="str">
        <f>IFERROR(VLOOKUP(RIGHT(BG88,LEN(BG88)-2),'cards-dc.json'!$C:$E,3,FALSE),"")</f>
        <v/>
      </c>
      <c r="BJ88" s="36">
        <f t="shared" si="118"/>
        <v>0</v>
      </c>
      <c r="BK88" s="2"/>
      <c r="BL88" s="2" t="str">
        <f>IFERROR(VLOOKUP(RIGHT(BK88,LEN(BK88)-2),'cards-dc.json'!$C:$E,3,FALSE),"")</f>
        <v/>
      </c>
      <c r="BN88" s="36">
        <f t="shared" si="122"/>
        <v>0</v>
      </c>
      <c r="BO88" s="2"/>
      <c r="BP88" s="2" t="str">
        <f>IFERROR(VLOOKUP(RIGHT(BO88,LEN(BO88)-2),'cards-dc.json'!$C:$E,3,FALSE),"")</f>
        <v/>
      </c>
      <c r="BR88" s="36">
        <f t="shared" si="123"/>
        <v>0</v>
      </c>
      <c r="BS88" s="2" t="s">
        <v>3951</v>
      </c>
      <c r="BT88" s="2" t="str">
        <f>IFERROR(VLOOKUP(RIGHT(BS88,LEN(BS88)-2),'cards-dc.json'!$C:$E,3,FALSE),"")</f>
        <v/>
      </c>
      <c r="BV88" s="36">
        <f t="shared" si="124"/>
        <v>0</v>
      </c>
      <c r="BW88" s="2" t="s">
        <v>3951</v>
      </c>
      <c r="BX88" s="2" t="str">
        <f>IFERROR(VLOOKUP(RIGHT(BW88,LEN(BW88)-2),'cards-dc.json'!$C:$E,3,FALSE),"")</f>
        <v/>
      </c>
      <c r="BZ88" s="36">
        <f t="shared" si="125"/>
        <v>0</v>
      </c>
      <c r="CA88" s="2" t="s">
        <v>3951</v>
      </c>
      <c r="CB88" s="2" t="str">
        <f>IFERROR(VLOOKUP(RIGHT(CA88,LEN(CA88)-2),'cards-dc.json'!$C:$E,3,FALSE),"")</f>
        <v/>
      </c>
      <c r="CD88" s="36">
        <f t="shared" si="126"/>
        <v>0</v>
      </c>
      <c r="CE88" s="2" t="s">
        <v>3951</v>
      </c>
      <c r="CF88" s="2" t="str">
        <f>IFERROR(VLOOKUP(RIGHT(CE88,LEN(CE88)-2),'cards-dc.json'!$C:$E,3,FALSE),"")</f>
        <v/>
      </c>
      <c r="CH88" s="36">
        <f t="shared" si="127"/>
        <v>0</v>
      </c>
      <c r="CI88" s="2" t="s">
        <v>3951</v>
      </c>
      <c r="CJ88" s="2" t="str">
        <f>IFERROR(VLOOKUP(RIGHT(CI88,LEN(CI88)-2),'cards-dc.json'!$C:$E,3,FALSE),"")</f>
        <v/>
      </c>
      <c r="CL88" s="36">
        <f t="shared" si="128"/>
        <v>0</v>
      </c>
      <c r="CM88" s="2" t="s">
        <v>3951</v>
      </c>
      <c r="CN88" s="2" t="str">
        <f>IFERROR(VLOOKUP(RIGHT(CM88,LEN(CM88)-2),'cards-dc.json'!$C:$E,3,FALSE),"")</f>
        <v/>
      </c>
      <c r="CP88" s="36">
        <f t="shared" si="129"/>
        <v>0</v>
      </c>
      <c r="CQ88" s="2" t="s">
        <v>3951</v>
      </c>
      <c r="CR88" s="2" t="str">
        <f>IFERROR(VLOOKUP(RIGHT(CQ88,LEN(CQ88)-2),'cards-dc.json'!$C:$E,3,FALSE),"")</f>
        <v/>
      </c>
      <c r="CT88" s="36">
        <f t="shared" si="130"/>
        <v>0</v>
      </c>
      <c r="CU88" s="2" t="s">
        <v>3951</v>
      </c>
      <c r="CV88" s="2" t="str">
        <f>IFERROR(VLOOKUP(RIGHT(CU88,LEN(CU88)-2),'cards-dc.json'!$C:$E,3,FALSE),"")</f>
        <v/>
      </c>
      <c r="CX88" s="36">
        <f t="shared" si="131"/>
        <v>0</v>
      </c>
      <c r="CY88" s="2" t="s">
        <v>3951</v>
      </c>
      <c r="CZ88" s="2" t="str">
        <f>IFERROR(VLOOKUP(RIGHT(CY88,LEN(CY88)-2),'cards-dc.json'!$C:$E,3,FALSE),"")</f>
        <v/>
      </c>
      <c r="DB88" s="36">
        <f t="shared" si="132"/>
        <v>0</v>
      </c>
      <c r="DC88" s="2" t="s">
        <v>3951</v>
      </c>
      <c r="DD88" s="2" t="str">
        <f>IFERROR(VLOOKUP(RIGHT(DC88,LEN(DC88)-2),'cards-dc.json'!$C:$E,3,FALSE),"")</f>
        <v/>
      </c>
      <c r="DF88" s="36">
        <f t="shared" si="133"/>
        <v>0</v>
      </c>
      <c r="DG88" s="2" t="s">
        <v>3951</v>
      </c>
      <c r="DH88" s="2" t="str">
        <f>IFERROR(VLOOKUP(RIGHT(DG88,LEN(DG88)-2),'cards-dc.json'!$C:$E,3,FALSE),"")</f>
        <v/>
      </c>
      <c r="DJ88" s="36">
        <f t="shared" si="134"/>
        <v>0</v>
      </c>
      <c r="DK88" s="2" t="s">
        <v>3951</v>
      </c>
      <c r="DL88" s="2" t="str">
        <f>IFERROR(VLOOKUP(RIGHT(DK88,LEN(DK88)-2),'cards-dc.json'!$C:$E,3,FALSE),"")</f>
        <v/>
      </c>
      <c r="DN88" s="36">
        <f t="shared" si="135"/>
        <v>0</v>
      </c>
      <c r="DO88" s="2"/>
      <c r="DP88" s="2" t="str">
        <f>IFERROR(VLOOKUP(RIGHT(DO88,LEN(DO88)-2),'cards-dc.json'!$C:$E,3,FALSE),"")</f>
        <v/>
      </c>
      <c r="DR88" s="36">
        <f t="shared" si="136"/>
        <v>0</v>
      </c>
      <c r="DS88" s="2" t="s">
        <v>3848</v>
      </c>
      <c r="DT88" s="2" t="str">
        <f>IFERROR(VLOOKUP(RIGHT(DS88,LEN(DS88)-2),'cards-dc.json'!$C:$E,3,FALSE),"")</f>
        <v/>
      </c>
      <c r="DV88" s="36">
        <f t="shared" si="137"/>
        <v>0</v>
      </c>
      <c r="DW88" s="2"/>
      <c r="DX88" s="2" t="str">
        <f>IFERROR(VLOOKUP(RIGHT(DW88,LEN(DW88)-2),'cards-dc.json'!$C:$E,3,FALSE),"")</f>
        <v/>
      </c>
      <c r="DZ88" s="36">
        <f t="shared" si="138"/>
        <v>0</v>
      </c>
      <c r="EA88" s="2" t="s">
        <v>3848</v>
      </c>
      <c r="EB88" s="2" t="str">
        <f>IFERROR(VLOOKUP(RIGHT(EA88,LEN(EA88)-2),'cards-dc.json'!$C:$E,3,FALSE),"")</f>
        <v/>
      </c>
      <c r="ED88" s="36">
        <f t="shared" si="139"/>
        <v>0</v>
      </c>
      <c r="EE88" s="2" t="s">
        <v>3848</v>
      </c>
      <c r="EF88" s="2" t="str">
        <f>IFERROR(VLOOKUP(RIGHT(EE88,LEN(EE88)-2),'cards-dc.json'!$C:$E,3,FALSE),"")</f>
        <v/>
      </c>
      <c r="EH88" s="36">
        <f t="shared" si="119"/>
        <v>0</v>
      </c>
      <c r="EI88" s="2"/>
      <c r="EJ88" s="2" t="str">
        <f>IFERROR(VLOOKUP(RIGHT(EI88,LEN(EI88)-2),'cards-dc.json'!$C:$E,3,FALSE),"")</f>
        <v/>
      </c>
    </row>
    <row r="89" spans="2:141" x14ac:dyDescent="0.25">
      <c r="B89" s="36">
        <f t="shared" si="105"/>
        <v>0</v>
      </c>
      <c r="C89" s="2" t="s">
        <v>3951</v>
      </c>
      <c r="D89" s="2" t="str">
        <f>IFERROR(VLOOKUP(RIGHT(C89,LEN(C89)-2),'cards-dc.json'!$C:$E,3,FALSE),"")</f>
        <v/>
      </c>
      <c r="F89" s="36">
        <f t="shared" si="106"/>
        <v>0</v>
      </c>
      <c r="G89" s="2" t="s">
        <v>3951</v>
      </c>
      <c r="H89" s="2" t="str">
        <f>IFERROR(VLOOKUP(RIGHT(G89,LEN(G89)-2),'cards-dc.json'!$C:$E,3,FALSE),"")</f>
        <v/>
      </c>
      <c r="J89" s="36">
        <f t="shared" si="107"/>
        <v>0</v>
      </c>
      <c r="K89" s="2" t="s">
        <v>3951</v>
      </c>
      <c r="L89" s="2" t="str">
        <f>IFERROR(VLOOKUP(RIGHT(K89,LEN(K89)-2),'cards-dc.json'!$C:$E,3,FALSE),"")</f>
        <v/>
      </c>
      <c r="N89" s="36">
        <f t="shared" si="108"/>
        <v>0</v>
      </c>
      <c r="O89" s="2" t="s">
        <v>3951</v>
      </c>
      <c r="P89" s="2" t="str">
        <f>IFERROR(VLOOKUP(RIGHT(O89,LEN(O89)-2),'cards-dc.json'!$C:$E,3,FALSE),"")</f>
        <v/>
      </c>
      <c r="R89" s="36">
        <f t="shared" si="109"/>
        <v>0</v>
      </c>
      <c r="S89" s="2" t="s">
        <v>3951</v>
      </c>
      <c r="T89" s="2" t="str">
        <f>IFERROR(VLOOKUP(RIGHT(S89,LEN(S89)-2),'cards-dc.json'!$C:$E,3,FALSE),"")</f>
        <v/>
      </c>
      <c r="V89" s="36">
        <f t="shared" si="120"/>
        <v>0</v>
      </c>
      <c r="W89" s="2"/>
      <c r="X89" s="2" t="str">
        <f>IFERROR(VLOOKUP(RIGHT(W89,LEN(W89)-2),'cards-dc.json'!$C:$E,3,FALSE),"")</f>
        <v/>
      </c>
      <c r="Z89" s="36">
        <f t="shared" si="121"/>
        <v>0</v>
      </c>
      <c r="AA89" s="2"/>
      <c r="AB89" s="2" t="str">
        <f>IFERROR(VLOOKUP(RIGHT(AA89,LEN(AA89)-2),'cards-dc.json'!$C:$E,3,FALSE),"")</f>
        <v/>
      </c>
      <c r="AD89" s="36">
        <f t="shared" si="110"/>
        <v>0</v>
      </c>
      <c r="AE89" s="2" t="s">
        <v>3951</v>
      </c>
      <c r="AF89" s="2" t="str">
        <f>IFERROR(VLOOKUP(RIGHT(AE89,LEN(AE89)-2),'cards-dc.json'!$C:$E,3,FALSE),"")</f>
        <v/>
      </c>
      <c r="AH89" s="36">
        <f t="shared" si="111"/>
        <v>0</v>
      </c>
      <c r="AI89" s="2" t="s">
        <v>3951</v>
      </c>
      <c r="AJ89" s="2" t="str">
        <f>IFERROR(VLOOKUP(RIGHT(AI89,LEN(AI89)-2),'cards-dc.json'!$C:$E,3,FALSE),"")</f>
        <v/>
      </c>
      <c r="AL89" s="36">
        <f t="shared" si="112"/>
        <v>0</v>
      </c>
      <c r="AM89" s="2" t="s">
        <v>3951</v>
      </c>
      <c r="AN89" s="2" t="str">
        <f>IFERROR(VLOOKUP(RIGHT(AM89,LEN(AM89)-2),'cards-dc.json'!$C:$E,3,FALSE),"")</f>
        <v/>
      </c>
      <c r="AP89" s="36">
        <f t="shared" si="113"/>
        <v>0</v>
      </c>
      <c r="AQ89" s="2" t="s">
        <v>3951</v>
      </c>
      <c r="AR89" s="2" t="str">
        <f>IFERROR(VLOOKUP(RIGHT(AQ89,LEN(AQ89)-2),'cards-dc.json'!$C:$E,3,FALSE),"")</f>
        <v/>
      </c>
      <c r="AT89" s="36">
        <f t="shared" si="114"/>
        <v>0</v>
      </c>
      <c r="AU89" s="2" t="s">
        <v>3951</v>
      </c>
      <c r="AV89" s="2" t="str">
        <f>IFERROR(VLOOKUP(RIGHT(AU89,LEN(AU89)-2),'cards-dc.json'!$C:$E,3,FALSE),"")</f>
        <v/>
      </c>
      <c r="AX89" s="36">
        <f t="shared" si="115"/>
        <v>0</v>
      </c>
      <c r="AY89" s="2" t="s">
        <v>3951</v>
      </c>
      <c r="AZ89" s="2" t="str">
        <f>IFERROR(VLOOKUP(RIGHT(AY89,LEN(AY89)-2),'cards-dc.json'!$C:$E,3,FALSE),"")</f>
        <v/>
      </c>
      <c r="BB89" s="36">
        <f t="shared" si="116"/>
        <v>0</v>
      </c>
      <c r="BC89" s="2" t="s">
        <v>3951</v>
      </c>
      <c r="BD89" s="2" t="str">
        <f>IFERROR(VLOOKUP(RIGHT(BC89,LEN(BC89)-2),'cards-dc.json'!$C:$E,3,FALSE),"")</f>
        <v/>
      </c>
      <c r="BF89" s="36">
        <f t="shared" si="117"/>
        <v>0</v>
      </c>
      <c r="BG89" s="2" t="s">
        <v>3951</v>
      </c>
      <c r="BH89" s="2" t="str">
        <f>IFERROR(VLOOKUP(RIGHT(BG89,LEN(BG89)-2),'cards-dc.json'!$C:$E,3,FALSE),"")</f>
        <v/>
      </c>
      <c r="BJ89" s="36">
        <f t="shared" si="118"/>
        <v>0</v>
      </c>
      <c r="BK89" s="2"/>
      <c r="BL89" s="2" t="str">
        <f>IFERROR(VLOOKUP(RIGHT(BK89,LEN(BK89)-2),'cards-dc.json'!$C:$E,3,FALSE),"")</f>
        <v/>
      </c>
      <c r="BN89" s="36">
        <f t="shared" si="122"/>
        <v>0</v>
      </c>
      <c r="BO89" s="2"/>
      <c r="BP89" s="2" t="str">
        <f>IFERROR(VLOOKUP(RIGHT(BO89,LEN(BO89)-2),'cards-dc.json'!$C:$E,3,FALSE),"")</f>
        <v/>
      </c>
      <c r="BR89" s="36">
        <f t="shared" si="123"/>
        <v>0</v>
      </c>
      <c r="BS89" s="2" t="s">
        <v>3951</v>
      </c>
      <c r="BT89" s="2" t="str">
        <f>IFERROR(VLOOKUP(RIGHT(BS89,LEN(BS89)-2),'cards-dc.json'!$C:$E,3,FALSE),"")</f>
        <v/>
      </c>
      <c r="BV89" s="36">
        <f t="shared" si="124"/>
        <v>0</v>
      </c>
      <c r="BW89" s="2" t="s">
        <v>3951</v>
      </c>
      <c r="BX89" s="2" t="str">
        <f>IFERROR(VLOOKUP(RIGHT(BW89,LEN(BW89)-2),'cards-dc.json'!$C:$E,3,FALSE),"")</f>
        <v/>
      </c>
      <c r="BZ89" s="36">
        <f t="shared" si="125"/>
        <v>0</v>
      </c>
      <c r="CA89" s="2" t="s">
        <v>3951</v>
      </c>
      <c r="CB89" s="2" t="str">
        <f>IFERROR(VLOOKUP(RIGHT(CA89,LEN(CA89)-2),'cards-dc.json'!$C:$E,3,FALSE),"")</f>
        <v/>
      </c>
      <c r="CD89" s="36">
        <f t="shared" si="126"/>
        <v>0</v>
      </c>
      <c r="CE89" s="2" t="s">
        <v>3951</v>
      </c>
      <c r="CF89" s="2" t="str">
        <f>IFERROR(VLOOKUP(RIGHT(CE89,LEN(CE89)-2),'cards-dc.json'!$C:$E,3,FALSE),"")</f>
        <v/>
      </c>
      <c r="CH89" s="36">
        <f t="shared" si="127"/>
        <v>0</v>
      </c>
      <c r="CI89" s="2" t="s">
        <v>3951</v>
      </c>
      <c r="CJ89" s="2" t="str">
        <f>IFERROR(VLOOKUP(RIGHT(CI89,LEN(CI89)-2),'cards-dc.json'!$C:$E,3,FALSE),"")</f>
        <v/>
      </c>
      <c r="CL89" s="36">
        <f t="shared" si="128"/>
        <v>0</v>
      </c>
      <c r="CM89" s="2" t="s">
        <v>3951</v>
      </c>
      <c r="CN89" s="2" t="str">
        <f>IFERROR(VLOOKUP(RIGHT(CM89,LEN(CM89)-2),'cards-dc.json'!$C:$E,3,FALSE),"")</f>
        <v/>
      </c>
      <c r="CP89" s="36">
        <f t="shared" si="129"/>
        <v>0</v>
      </c>
      <c r="CQ89" s="2" t="s">
        <v>3951</v>
      </c>
      <c r="CR89" s="2" t="str">
        <f>IFERROR(VLOOKUP(RIGHT(CQ89,LEN(CQ89)-2),'cards-dc.json'!$C:$E,3,FALSE),"")</f>
        <v/>
      </c>
      <c r="CT89" s="36">
        <f t="shared" si="130"/>
        <v>0</v>
      </c>
      <c r="CU89" s="2" t="s">
        <v>3951</v>
      </c>
      <c r="CV89" s="2" t="str">
        <f>IFERROR(VLOOKUP(RIGHT(CU89,LEN(CU89)-2),'cards-dc.json'!$C:$E,3,FALSE),"")</f>
        <v/>
      </c>
      <c r="CX89" s="36">
        <f t="shared" si="131"/>
        <v>0</v>
      </c>
      <c r="CY89" s="2" t="s">
        <v>3951</v>
      </c>
      <c r="CZ89" s="2" t="str">
        <f>IFERROR(VLOOKUP(RIGHT(CY89,LEN(CY89)-2),'cards-dc.json'!$C:$E,3,FALSE),"")</f>
        <v/>
      </c>
      <c r="DB89" s="36">
        <f t="shared" si="132"/>
        <v>0</v>
      </c>
      <c r="DC89" s="2" t="s">
        <v>3951</v>
      </c>
      <c r="DD89" s="2" t="str">
        <f>IFERROR(VLOOKUP(RIGHT(DC89,LEN(DC89)-2),'cards-dc.json'!$C:$E,3,FALSE),"")</f>
        <v/>
      </c>
      <c r="DF89" s="36">
        <f t="shared" si="133"/>
        <v>0</v>
      </c>
      <c r="DG89" s="2" t="s">
        <v>3951</v>
      </c>
      <c r="DH89" s="2" t="str">
        <f>IFERROR(VLOOKUP(RIGHT(DG89,LEN(DG89)-2),'cards-dc.json'!$C:$E,3,FALSE),"")</f>
        <v/>
      </c>
      <c r="DJ89" s="36">
        <f t="shared" si="134"/>
        <v>0</v>
      </c>
      <c r="DK89" s="2" t="s">
        <v>3951</v>
      </c>
      <c r="DL89" s="2" t="str">
        <f>IFERROR(VLOOKUP(RIGHT(DK89,LEN(DK89)-2),'cards-dc.json'!$C:$E,3,FALSE),"")</f>
        <v/>
      </c>
      <c r="DN89" s="36">
        <f t="shared" si="135"/>
        <v>0</v>
      </c>
      <c r="DO89" s="2"/>
      <c r="DP89" s="2" t="str">
        <f>IFERROR(VLOOKUP(RIGHT(DO89,LEN(DO89)-2),'cards-dc.json'!$C:$E,3,FALSE),"")</f>
        <v/>
      </c>
      <c r="DR89" s="36">
        <f t="shared" si="136"/>
        <v>0</v>
      </c>
      <c r="DS89" s="2" t="s">
        <v>3848</v>
      </c>
      <c r="DT89" s="2" t="str">
        <f>IFERROR(VLOOKUP(RIGHT(DS89,LEN(DS89)-2),'cards-dc.json'!$C:$E,3,FALSE),"")</f>
        <v/>
      </c>
      <c r="DV89" s="36">
        <f t="shared" si="137"/>
        <v>0</v>
      </c>
      <c r="DW89" s="2"/>
      <c r="DX89" s="2" t="str">
        <f>IFERROR(VLOOKUP(RIGHT(DW89,LEN(DW89)-2),'cards-dc.json'!$C:$E,3,FALSE),"")</f>
        <v/>
      </c>
      <c r="DZ89" s="36">
        <f t="shared" si="138"/>
        <v>0</v>
      </c>
      <c r="EA89" s="2" t="s">
        <v>3848</v>
      </c>
      <c r="EB89" s="2" t="str">
        <f>IFERROR(VLOOKUP(RIGHT(EA89,LEN(EA89)-2),'cards-dc.json'!$C:$E,3,FALSE),"")</f>
        <v/>
      </c>
      <c r="ED89" s="36">
        <f t="shared" si="139"/>
        <v>0</v>
      </c>
      <c r="EE89" s="2" t="s">
        <v>3848</v>
      </c>
      <c r="EF89" s="2" t="str">
        <f>IFERROR(VLOOKUP(RIGHT(EE89,LEN(EE89)-2),'cards-dc.json'!$C:$E,3,FALSE),"")</f>
        <v/>
      </c>
      <c r="EH89" s="36">
        <f t="shared" si="119"/>
        <v>0</v>
      </c>
      <c r="EI89" s="2"/>
      <c r="EJ89" s="2" t="str">
        <f>IFERROR(VLOOKUP(RIGHT(EI89,LEN(EI89)-2),'cards-dc.json'!$C:$E,3,FALSE),"")</f>
        <v/>
      </c>
    </row>
    <row r="90" spans="2:141" x14ac:dyDescent="0.25">
      <c r="C90" s="58"/>
      <c r="D90" s="58"/>
      <c r="G90" s="58"/>
      <c r="H90" s="58"/>
      <c r="K90" s="58" t="str">
        <f>K$1&amp;" "&amp;K$3</f>
        <v>Sauron - Border Squat vs. Hero/Fallen Wizard</v>
      </c>
      <c r="L90" s="58"/>
      <c r="O90" s="58" t="str">
        <f>O$1&amp;" "&amp;O$3</f>
        <v>Pallando - Song of Lords and Halflings vs. Minion</v>
      </c>
      <c r="P90" s="58"/>
      <c r="S90" s="58" t="str">
        <f>S$1&amp;" "&amp;S$3</f>
        <v>Pallando - Song of Lords and Halflings vs. Hero/Fallen Wizard</v>
      </c>
      <c r="T90" s="58"/>
      <c r="U90" t="str">
        <f>U45&amp;" "&amp;U47</f>
        <v xml:space="preserve">  </v>
      </c>
      <c r="W90" s="58" t="str">
        <f>W$1&amp;" "&amp;W$3</f>
        <v>Balrog vs. Hero/Fallen Wizard</v>
      </c>
      <c r="X90" s="58"/>
      <c r="AA90" s="58" t="str">
        <f>AA$1&amp;" "&amp;AA$3</f>
        <v>Balrog vs. Minion</v>
      </c>
      <c r="AB90" s="58"/>
      <c r="AE90" s="58"/>
      <c r="AF90" s="58"/>
      <c r="AI90" s="58"/>
      <c r="AJ90" s="58"/>
      <c r="AM90" s="58" t="str">
        <f>AM$1&amp;" "&amp;AM$3</f>
        <v>Fallen Radagast vs. Hero</v>
      </c>
      <c r="AN90" s="58"/>
      <c r="AQ90" s="58" t="str">
        <f>AQ$1&amp;" "&amp;AQ$3</f>
        <v>Fallen Radagast vs. Minioin/Fallen-wizard</v>
      </c>
      <c r="AR90" s="58"/>
      <c r="AU90" s="58"/>
      <c r="AV90" s="58"/>
      <c r="AY90" s="58"/>
      <c r="AZ90" s="58"/>
      <c r="BC90" s="58" t="str">
        <f>BC$1&amp;" "&amp;BC$3</f>
        <v>Balrog vs. Hero/Fallen-Wizard</v>
      </c>
      <c r="BD90" s="58"/>
      <c r="BG90" s="58" t="str">
        <f>BG$1&amp;" "&amp;BG$3</f>
        <v>Balrog vs. Minion</v>
      </c>
      <c r="BH90" s="58"/>
      <c r="BK90" s="58" t="str">
        <f>BK$1&amp;" "&amp;BK$3</f>
        <v>Fallen Alatar vs. Hero, Fallen</v>
      </c>
      <c r="BL90" s="58"/>
      <c r="BO90" s="58" t="str">
        <f t="shared" ref="BO90" si="140">BO$1&amp;" "&amp;BO$3</f>
        <v>Fallen Alatar vs. Minion</v>
      </c>
      <c r="BP90" s="58"/>
      <c r="BS90" s="58" t="str">
        <f t="shared" ref="BS90" si="141">BS$1&amp;" "&amp;BS$3</f>
        <v>Balrog - Red Hills vs.  Hero/FW</v>
      </c>
      <c r="BT90" s="58"/>
      <c r="BW90" s="58" t="str">
        <f t="shared" ref="BW90" si="142">BW$1&amp;" "&amp;BW$3</f>
        <v>Balrog - Red Hills vs. Minion</v>
      </c>
      <c r="BX90" s="58"/>
      <c r="CA90" s="58" t="str">
        <f t="shared" ref="CA90" si="143">CA$1&amp;" "&amp;CA$3</f>
        <v>Fallen Alatar vs. Hero/Minion/FW</v>
      </c>
      <c r="CB90" s="58"/>
      <c r="CE90" s="58" t="str">
        <f t="shared" ref="CE90" si="144">CE$1&amp;" "&amp;CE$3</f>
        <v>Fallen Radagast vs. Hero</v>
      </c>
      <c r="CF90" s="58"/>
      <c r="CI90" s="58" t="str">
        <f t="shared" ref="CI90" si="145">CI$1&amp;" "&amp;CI$3</f>
        <v>Fallen Radagast vs. Minion/Fallen Wizard</v>
      </c>
      <c r="CJ90" s="58"/>
      <c r="CM90" s="58" t="str">
        <f t="shared" ref="CM90" si="146">CM$1&amp;" "&amp;CM$3</f>
        <v>Sauron - Faithless Stewards vs. Hero/Fallen Wizard</v>
      </c>
      <c r="CN90" s="58"/>
      <c r="CQ90" s="58" t="str">
        <f t="shared" ref="CQ90" si="147">CQ$1&amp;" "&amp;CQ$3</f>
        <v>Balrog - Red Hills vs. Minion</v>
      </c>
      <c r="CR90" s="58"/>
      <c r="CU90" s="58" t="str">
        <f>CU$1&amp;" "&amp;CU$3</f>
        <v>Balrog vs. Hero</v>
      </c>
      <c r="CV90" s="58"/>
      <c r="CY90" s="58" t="str">
        <f>CY$1&amp;" "&amp;CY$3</f>
        <v>Balrog vs. Minion/Fallen</v>
      </c>
      <c r="CZ90" s="58"/>
      <c r="DC90" s="58" t="str">
        <f>DC$1&amp;" "&amp;DC$3</f>
        <v>Balrog vs. Hero/Fallen Wizard</v>
      </c>
      <c r="DD90" s="58"/>
      <c r="DG90" s="58" t="str">
        <f>DG$1&amp;" "&amp;DG$3</f>
        <v>Ren vs. Minioin</v>
      </c>
      <c r="DH90" s="58"/>
      <c r="DK90" s="58" t="str">
        <f>DK$1&amp;" "&amp;DK$3</f>
        <v>Hero One Ring vs. Hero/Minion</v>
      </c>
      <c r="DL90" s="58"/>
      <c r="DM90" t="str">
        <f t="shared" ref="DM90" si="148">DM45&amp;" "&amp;DM47</f>
        <v xml:space="preserve">  </v>
      </c>
      <c r="DO90" s="58" t="str">
        <f>DO$1&amp;" "&amp;DO$3</f>
        <v>Fallen Pallando vs. Minion</v>
      </c>
      <c r="DP90" s="58"/>
      <c r="DQ90" t="str">
        <f t="shared" ref="DQ90" si="149">DQ45&amp;" "&amp;DQ47</f>
        <v xml:space="preserve">  </v>
      </c>
      <c r="DS90" s="58" t="str">
        <f>DS$1&amp;" "&amp;DS$3</f>
        <v>Radagast vs. Minion</v>
      </c>
      <c r="DT90" s="58"/>
      <c r="DW90" s="58" t="str">
        <f>DW$1&amp;" "&amp;DW$3</f>
        <v>Gandalf vs. Hero</v>
      </c>
      <c r="DX90" s="58"/>
      <c r="DY90" t="str">
        <f t="shared" ref="DY90" si="150">DY45&amp;" "&amp;DY47</f>
        <v xml:space="preserve">  </v>
      </c>
      <c r="EA90" s="58" t="str">
        <f>EA$1&amp;" "&amp;EA$3</f>
        <v>Sauron Arise vs. Hero</v>
      </c>
      <c r="EB90" s="58"/>
      <c r="EE90" s="58" t="str">
        <f>EE$1&amp;" "&amp;EE$3</f>
        <v>Sauron Arise vs. Minion</v>
      </c>
      <c r="EF90" s="58"/>
      <c r="EI90" s="58" t="str">
        <f>EI$1&amp;" "&amp;EI$3</f>
        <v xml:space="preserve"> </v>
      </c>
      <c r="EJ90" s="58"/>
      <c r="EK90" t="str">
        <f t="shared" ref="EK90" si="151">EK45&amp;" "&amp;EK47</f>
        <v xml:space="preserve">  </v>
      </c>
    </row>
    <row r="91" spans="2:141" x14ac:dyDescent="0.25">
      <c r="B91" s="7" t="s">
        <v>3800</v>
      </c>
      <c r="C91" t="s">
        <v>3800</v>
      </c>
      <c r="F91" s="7" t="s">
        <v>3800</v>
      </c>
      <c r="G91" t="s">
        <v>3800</v>
      </c>
      <c r="J91" s="7" t="s">
        <v>3800</v>
      </c>
      <c r="K91" t="s">
        <v>3800</v>
      </c>
      <c r="N91" s="7" t="s">
        <v>3800</v>
      </c>
      <c r="O91" t="s">
        <v>3800</v>
      </c>
      <c r="R91" s="7" t="s">
        <v>3800</v>
      </c>
      <c r="S91" t="s">
        <v>3800</v>
      </c>
      <c r="V91" s="7" t="s">
        <v>3800</v>
      </c>
      <c r="W91" t="s">
        <v>3800</v>
      </c>
      <c r="Z91" s="7" t="s">
        <v>3800</v>
      </c>
      <c r="AA91" t="s">
        <v>3800</v>
      </c>
      <c r="AD91" s="7" t="s">
        <v>3800</v>
      </c>
      <c r="AE91" t="s">
        <v>3800</v>
      </c>
      <c r="AH91" s="7" t="s">
        <v>3800</v>
      </c>
      <c r="AI91" t="s">
        <v>3800</v>
      </c>
      <c r="AL91" s="7" t="s">
        <v>3800</v>
      </c>
      <c r="AM91" t="s">
        <v>3800</v>
      </c>
      <c r="AP91" s="7" t="s">
        <v>3800</v>
      </c>
      <c r="AQ91" t="s">
        <v>3800</v>
      </c>
      <c r="AT91" s="7" t="s">
        <v>3800</v>
      </c>
      <c r="AU91" t="s">
        <v>3800</v>
      </c>
      <c r="AX91" s="7" t="s">
        <v>3800</v>
      </c>
      <c r="AY91" t="s">
        <v>3800</v>
      </c>
      <c r="BB91" s="7" t="s">
        <v>3800</v>
      </c>
      <c r="BC91" t="s">
        <v>3800</v>
      </c>
      <c r="BF91" s="7" t="s">
        <v>3800</v>
      </c>
      <c r="BG91" t="s">
        <v>3800</v>
      </c>
      <c r="BJ91" s="7" t="s">
        <v>3800</v>
      </c>
      <c r="BK91" t="s">
        <v>3800</v>
      </c>
      <c r="BN91" s="7" t="s">
        <v>3800</v>
      </c>
      <c r="BO91" t="s">
        <v>3800</v>
      </c>
      <c r="BR91" s="7" t="s">
        <v>3800</v>
      </c>
      <c r="BS91" t="s">
        <v>3800</v>
      </c>
      <c r="BV91" s="7" t="s">
        <v>3800</v>
      </c>
      <c r="BW91" t="s">
        <v>3800</v>
      </c>
      <c r="BZ91" s="7" t="s">
        <v>3800</v>
      </c>
      <c r="CA91" t="s">
        <v>3800</v>
      </c>
      <c r="CD91" s="7" t="s">
        <v>3800</v>
      </c>
      <c r="CE91" t="s">
        <v>3800</v>
      </c>
      <c r="CH91" s="7" t="s">
        <v>3800</v>
      </c>
      <c r="CI91" t="s">
        <v>3800</v>
      </c>
      <c r="CL91" s="7" t="s">
        <v>3800</v>
      </c>
      <c r="CM91" t="s">
        <v>3800</v>
      </c>
      <c r="CP91" s="7" t="s">
        <v>3800</v>
      </c>
      <c r="CQ91" t="s">
        <v>3800</v>
      </c>
      <c r="CT91" s="7" t="s">
        <v>3800</v>
      </c>
      <c r="CU91" t="s">
        <v>3800</v>
      </c>
      <c r="CX91" s="7" t="s">
        <v>3800</v>
      </c>
      <c r="CY91" t="s">
        <v>3800</v>
      </c>
      <c r="DB91" s="7" t="s">
        <v>3800</v>
      </c>
      <c r="DC91" t="s">
        <v>3800</v>
      </c>
      <c r="DF91" s="7" t="s">
        <v>3800</v>
      </c>
      <c r="DG91" t="s">
        <v>3800</v>
      </c>
      <c r="DJ91" s="7" t="s">
        <v>3800</v>
      </c>
      <c r="DK91" t="s">
        <v>3800</v>
      </c>
      <c r="DN91" s="7" t="s">
        <v>3800</v>
      </c>
      <c r="DO91" t="s">
        <v>3800</v>
      </c>
      <c r="DR91" s="7" t="s">
        <v>3800</v>
      </c>
      <c r="DS91" t="s">
        <v>3800</v>
      </c>
      <c r="DV91" s="7" t="s">
        <v>3800</v>
      </c>
      <c r="DW91" t="s">
        <v>3800</v>
      </c>
      <c r="DZ91" s="7" t="s">
        <v>3800</v>
      </c>
      <c r="EA91" t="s">
        <v>3800</v>
      </c>
      <c r="ED91" s="7" t="s">
        <v>3800</v>
      </c>
      <c r="EE91" t="s">
        <v>3800</v>
      </c>
      <c r="EH91" s="7" t="s">
        <v>3800</v>
      </c>
      <c r="EI91" t="s">
        <v>3800</v>
      </c>
    </row>
    <row r="92" spans="2:141" x14ac:dyDescent="0.25">
      <c r="B92" s="8" t="str">
        <f>"Qty:  "&amp;SUM(B93:B132)</f>
        <v>Qty:  30</v>
      </c>
      <c r="C92" s="1" t="s">
        <v>3951</v>
      </c>
      <c r="D92" s="1"/>
      <c r="F92" s="8" t="str">
        <f>"Qty:  "&amp;SUM(F93:F132)</f>
        <v>Qty:  30</v>
      </c>
      <c r="G92" s="1" t="s">
        <v>3951</v>
      </c>
      <c r="H92" s="1"/>
      <c r="J92" s="8" t="str">
        <f>"Qty:  "&amp;SUM(J93:J132)</f>
        <v>Qty:  30</v>
      </c>
      <c r="K92" s="1" t="s">
        <v>3951</v>
      </c>
      <c r="L92" s="1"/>
      <c r="N92" s="8" t="str">
        <f>"Qty:  "&amp;SUM(N93:N132)</f>
        <v>Qty:  30</v>
      </c>
      <c r="O92" s="1" t="s">
        <v>3951</v>
      </c>
      <c r="P92" s="1"/>
      <c r="R92" s="8" t="str">
        <f>"Qty:  "&amp;SUM(R93:R132)</f>
        <v>Qty:  30</v>
      </c>
      <c r="S92" s="1" t="s">
        <v>3951</v>
      </c>
      <c r="T92" s="1"/>
      <c r="V92" s="8" t="str">
        <f>"Qty:  "&amp;SUM(V93:V132)</f>
        <v>Qty:  30</v>
      </c>
      <c r="W92" s="1"/>
      <c r="X92" s="1"/>
      <c r="Z92" s="8" t="str">
        <f>"Qty:  "&amp;SUM(Z93:Z132)</f>
        <v>Qty:  30</v>
      </c>
      <c r="AA92" s="1"/>
      <c r="AB92" s="1"/>
      <c r="AD92" s="8" t="str">
        <f>"Qty:  "&amp;SUM(AD93:AD132)</f>
        <v>Qty:  0</v>
      </c>
      <c r="AE92" s="1" t="s">
        <v>3951</v>
      </c>
      <c r="AF92" s="1"/>
      <c r="AH92" s="8" t="str">
        <f>"Qty:  "&amp;SUM(AH93:AH132)</f>
        <v>Qty:  0</v>
      </c>
      <c r="AI92" s="1" t="s">
        <v>3951</v>
      </c>
      <c r="AJ92" s="1"/>
      <c r="AL92" s="8" t="str">
        <f>"Qty:  "&amp;SUM(AL93:AL132)</f>
        <v>Qty:  30</v>
      </c>
      <c r="AM92" s="1" t="s">
        <v>3951</v>
      </c>
      <c r="AN92" s="1"/>
      <c r="AP92" s="8" t="str">
        <f>"Qty:  "&amp;SUM(AP93:AP132)</f>
        <v>Qty:  30</v>
      </c>
      <c r="AQ92" s="1" t="s">
        <v>3951</v>
      </c>
      <c r="AR92" s="1"/>
      <c r="AT92" s="8" t="str">
        <f>"Qty:  "&amp;SUM(AT93:AT132)</f>
        <v>Qty:  30</v>
      </c>
      <c r="AU92" s="1" t="s">
        <v>3951</v>
      </c>
      <c r="AV92" s="1"/>
      <c r="AX92" s="8" t="str">
        <f>"Qty:  "&amp;SUM(AX93:AX132)</f>
        <v>Qty:  30</v>
      </c>
      <c r="AY92" s="1" t="s">
        <v>3951</v>
      </c>
      <c r="AZ92" s="1"/>
      <c r="BB92" s="8" t="str">
        <f>"Qty:  "&amp;SUM(BB93:BB132)</f>
        <v>Qty:  30</v>
      </c>
      <c r="BC92" s="1" t="s">
        <v>3951</v>
      </c>
      <c r="BD92" s="1"/>
      <c r="BF92" s="8" t="str">
        <f>"Qty:  "&amp;SUM(BF93:BF132)</f>
        <v>Qty:  30</v>
      </c>
      <c r="BG92" s="1" t="s">
        <v>3951</v>
      </c>
      <c r="BH92" s="1"/>
      <c r="BJ92" s="8" t="str">
        <f>"Qty:  "&amp;SUM(BJ93:BJ132)</f>
        <v>Qty:  30</v>
      </c>
      <c r="BK92" s="1"/>
      <c r="BL92" s="1"/>
      <c r="BN92" s="8" t="str">
        <f>"Qty:  "&amp;SUM(BN93:BN132)</f>
        <v>Qty:  30</v>
      </c>
      <c r="BO92" s="1"/>
      <c r="BP92" s="1"/>
      <c r="BR92" s="8" t="str">
        <f>"Qty:  "&amp;SUM(BR93:BR132)</f>
        <v>Qty:  30</v>
      </c>
      <c r="BS92" s="1" t="s">
        <v>3951</v>
      </c>
      <c r="BT92" s="1"/>
      <c r="BV92" s="8" t="str">
        <f>"Qty:  "&amp;SUM(BV93:BV132)</f>
        <v>Qty:  30</v>
      </c>
      <c r="BW92" s="1" t="s">
        <v>3951</v>
      </c>
      <c r="BX92" s="1"/>
      <c r="BZ92" s="8" t="str">
        <f>"Qty:  "&amp;SUM(BZ93:BZ132)</f>
        <v>Qty:  30</v>
      </c>
      <c r="CA92" s="1" t="s">
        <v>3951</v>
      </c>
      <c r="CB92" s="1"/>
      <c r="CD92" s="8" t="str">
        <f>"Qty:  "&amp;SUM(CD93:CD132)</f>
        <v>Qty:  30</v>
      </c>
      <c r="CE92" s="1" t="s">
        <v>3951</v>
      </c>
      <c r="CF92" s="1"/>
      <c r="CH92" s="8" t="str">
        <f>"Qty:  "&amp;SUM(CH93:CH132)</f>
        <v>Qty:  30</v>
      </c>
      <c r="CI92" s="1" t="s">
        <v>3951</v>
      </c>
      <c r="CJ92" s="1"/>
      <c r="CL92" s="8" t="str">
        <f>"Qty:  "&amp;SUM(CL93:CL132)</f>
        <v>Qty:  30</v>
      </c>
      <c r="CM92" s="1" t="s">
        <v>3951</v>
      </c>
      <c r="CN92" s="1"/>
      <c r="CP92" s="8" t="str">
        <f>"Qty:  "&amp;SUM(CP93:CP132)</f>
        <v>Qty:  30</v>
      </c>
      <c r="CQ92" s="1" t="s">
        <v>3951</v>
      </c>
      <c r="CR92" s="1"/>
      <c r="CT92" s="8" t="str">
        <f>"Qty:  "&amp;SUM(CT93:CT132)</f>
        <v>Qty:  30</v>
      </c>
      <c r="CU92" s="1" t="s">
        <v>3951</v>
      </c>
      <c r="CV92" s="1"/>
      <c r="CX92" s="8" t="str">
        <f>"Qty:  "&amp;SUM(CX93:CX132)</f>
        <v>Qty:  30</v>
      </c>
      <c r="CY92" s="1" t="s">
        <v>3951</v>
      </c>
      <c r="CZ92" s="1"/>
      <c r="DB92" s="8" t="str">
        <f>"Qty:  "&amp;SUM(DB93:DB132)</f>
        <v>Qty:  30</v>
      </c>
      <c r="DC92" s="1" t="s">
        <v>3951</v>
      </c>
      <c r="DD92" s="1"/>
      <c r="DF92" s="8" t="str">
        <f>"Qty:  "&amp;SUM(DF93:DF132)</f>
        <v>Qty:  30</v>
      </c>
      <c r="DG92" s="1" t="s">
        <v>3951</v>
      </c>
      <c r="DH92" s="1"/>
      <c r="DJ92" s="8" t="str">
        <f>"Qty:  "&amp;SUM(DJ93:DJ132)</f>
        <v>Qty:  30</v>
      </c>
      <c r="DK92" s="1" t="s">
        <v>3951</v>
      </c>
      <c r="DL92" s="1"/>
      <c r="DN92" s="8" t="str">
        <f>"Qty:  "&amp;SUM(DN93:DN132)</f>
        <v>Qty:  30</v>
      </c>
      <c r="DO92" s="1" t="s">
        <v>3951</v>
      </c>
      <c r="DP92" s="1"/>
      <c r="DR92" s="8" t="str">
        <f>"Qty:  "&amp;SUM(DR93:DR132)</f>
        <v>Qty:  30</v>
      </c>
      <c r="DS92" s="1" t="s">
        <v>3848</v>
      </c>
      <c r="DT92" s="1"/>
      <c r="DV92" s="8" t="str">
        <f>"Qty:  "&amp;SUM(DV93:DV132)</f>
        <v>Qty:  31</v>
      </c>
      <c r="DW92" s="1"/>
      <c r="DX92" s="1"/>
      <c r="DZ92" s="8" t="str">
        <f>"Qty:  "&amp;SUM(DZ93:DZ132)</f>
        <v>Qty:  30</v>
      </c>
      <c r="EA92" s="1" t="s">
        <v>3848</v>
      </c>
      <c r="EB92" s="1"/>
      <c r="ED92" s="8" t="str">
        <f>"Qty:  "&amp;SUM(ED93:ED132)</f>
        <v>Qty:  30</v>
      </c>
      <c r="EE92" s="1" t="s">
        <v>3848</v>
      </c>
      <c r="EF92" s="1"/>
      <c r="EH92" s="8" t="str">
        <f>"Qty:  "&amp;SUM(EH93:EH132)</f>
        <v>Qty:  0</v>
      </c>
      <c r="EI92" s="1"/>
      <c r="EJ92" s="1"/>
    </row>
    <row r="93" spans="2:141" x14ac:dyDescent="0.25">
      <c r="B93" s="33">
        <f t="shared" ref="B93:B132" si="152">IFERROR(IF(LEN(C93) &lt; 3,0,VALUE(LEFT(C93,1))),0)</f>
        <v>1</v>
      </c>
      <c r="C93" s="1" t="s">
        <v>4024</v>
      </c>
      <c r="D93" s="1" t="str">
        <f>IFERROR(VLOOKUP(RIGHT(C93,LEN(C93)-2),'cards-dc.json'!$C:$E,3,FALSE),"")</f>
        <v>R</v>
      </c>
      <c r="F93" s="33">
        <f t="shared" ref="F93:F132" si="153">IFERROR(IF(LEN(G93) &lt; 3,0,VALUE(LEFT(G93,1))),0)</f>
        <v>1</v>
      </c>
      <c r="G93" s="1" t="s">
        <v>4024</v>
      </c>
      <c r="H93" s="1" t="str">
        <f>IFERROR(VLOOKUP(RIGHT(G93,LEN(G93)-2),'cards-dc.json'!$C:$E,3,FALSE),"")</f>
        <v>R</v>
      </c>
      <c r="J93" s="33">
        <f t="shared" ref="J93:J132" si="154">IFERROR(IF(LEN(K93) &lt; 3,0,VALUE(LEFT(K93,1))),0)</f>
        <v>1</v>
      </c>
      <c r="K93" s="1" t="s">
        <v>4024</v>
      </c>
      <c r="L93" s="1" t="str">
        <f>IFERROR(VLOOKUP(RIGHT(K93,LEN(K93)-2),'cards-dc.json'!$C:$E,3,FALSE),"")</f>
        <v>R</v>
      </c>
      <c r="N93" s="33">
        <f t="shared" ref="N93:N132" si="155">IFERROR(IF(LEN(O93) &lt; 3,0,VALUE(LEFT(O93,1))),0)</f>
        <v>1</v>
      </c>
      <c r="O93" s="1" t="s">
        <v>4024</v>
      </c>
      <c r="P93" s="1" t="str">
        <f>IFERROR(VLOOKUP(RIGHT(O93,LEN(O93)-2),'cards-dc.json'!$C:$E,3,FALSE),"")</f>
        <v>R</v>
      </c>
      <c r="R93" s="33">
        <f t="shared" ref="R93:R132" si="156">IFERROR(IF(LEN(S93) &lt; 3,0,VALUE(LEFT(S93,1))),0)</f>
        <v>1</v>
      </c>
      <c r="S93" s="1" t="s">
        <v>4024</v>
      </c>
      <c r="T93" s="1" t="str">
        <f>IFERROR(VLOOKUP(RIGHT(S93,LEN(S93)-2),'cards-dc.json'!$C:$E,3,FALSE),"")</f>
        <v>R</v>
      </c>
      <c r="V93" s="33">
        <f t="shared" ref="V93:V132" si="157">IF(LEN(W93) &lt; 3,0,VALUE(LEFT(W93,1)))</f>
        <v>1</v>
      </c>
      <c r="W93" s="1" t="s">
        <v>4034</v>
      </c>
      <c r="X93" s="1" t="str">
        <f>IFERROR(VLOOKUP(RIGHT(W93,LEN(W93)-2),'cards-dc.json'!$C:$E,3,FALSE),"")</f>
        <v>R</v>
      </c>
      <c r="Z93" s="33">
        <f t="shared" ref="Z93:Z132" si="158">IF(LEN(AA93) &lt; 3,0,VALUE(LEFT(AA93,1)))</f>
        <v>1</v>
      </c>
      <c r="AA93" s="1" t="s">
        <v>4034</v>
      </c>
      <c r="AB93" s="1" t="str">
        <f>IFERROR(VLOOKUP(RIGHT(AA93,LEN(AA93)-2),'cards-dc.json'!$C:$E,3,FALSE),"")</f>
        <v>R</v>
      </c>
      <c r="AD93" s="33">
        <f t="shared" ref="AD93:AD132" si="159">IFERROR(IF(LEN(AE93) &lt; 3,0,VALUE(LEFT(AE93,1))),0)</f>
        <v>0</v>
      </c>
      <c r="AE93" s="1"/>
      <c r="AF93" s="1" t="str">
        <f>IFERROR(VLOOKUP(RIGHT(AE93,LEN(AE93)-2),'cards-dc.json'!$C:$E,3,FALSE),"")</f>
        <v/>
      </c>
      <c r="AH93" s="33">
        <f t="shared" ref="AH93:AH132" si="160">IFERROR(IF(LEN(AI93) &lt; 3,0,VALUE(LEFT(AI93,1))),0)</f>
        <v>0</v>
      </c>
      <c r="AI93" s="1"/>
      <c r="AJ93" s="1" t="str">
        <f>IFERROR(VLOOKUP(RIGHT(AI93,LEN(AI93)-2),'cards-dc.json'!$C:$E,3,FALSE),"")</f>
        <v/>
      </c>
      <c r="AL93" s="33">
        <f t="shared" ref="AL93:AL132" si="161">IFERROR(IF(LEN(AM93) &lt; 3,0,VALUE(LEFT(AM93,1))),0)</f>
        <v>1</v>
      </c>
      <c r="AM93" s="1" t="s">
        <v>4024</v>
      </c>
      <c r="AN93" s="1" t="str">
        <f>IFERROR(VLOOKUP(RIGHT(AM93,LEN(AM93)-2),'cards-dc.json'!$C:$E,3,FALSE),"")</f>
        <v>R</v>
      </c>
      <c r="AP93" s="33">
        <f t="shared" ref="AP93:AP132" si="162">IFERROR(IF(LEN(AQ93) &lt; 3,0,VALUE(LEFT(AQ93,1))),0)</f>
        <v>1</v>
      </c>
      <c r="AQ93" s="1" t="s">
        <v>4024</v>
      </c>
      <c r="AR93" s="1" t="str">
        <f>IFERROR(VLOOKUP(RIGHT(AQ93,LEN(AQ93)-2),'cards-dc.json'!$C:$E,3,FALSE),"")</f>
        <v>R</v>
      </c>
      <c r="AT93" s="33">
        <f t="shared" ref="AT93:AT132" si="163">IFERROR(IF(LEN(AU93) &lt; 3,0,VALUE(LEFT(AU93,1))),0)</f>
        <v>1</v>
      </c>
      <c r="AU93" s="1" t="s">
        <v>4024</v>
      </c>
      <c r="AV93" s="1" t="str">
        <f>IFERROR(VLOOKUP(RIGHT(AU93,LEN(AU93)-2),'cards-dc.json'!$C:$E,3,FALSE),"")</f>
        <v>R</v>
      </c>
      <c r="AX93" s="33">
        <f t="shared" ref="AX93:AX132" si="164">IFERROR(IF(LEN(AY93) &lt; 3,0,VALUE(LEFT(AY93,1))),0)</f>
        <v>1</v>
      </c>
      <c r="AY93" s="1" t="s">
        <v>4024</v>
      </c>
      <c r="AZ93" s="1" t="str">
        <f>IFERROR(VLOOKUP(RIGHT(AY93,LEN(AY93)-2),'cards-dc.json'!$C:$E,3,FALSE),"")</f>
        <v>R</v>
      </c>
      <c r="BB93" s="33">
        <f t="shared" ref="BB93:BB132" si="165">IFERROR(IF(LEN(BC93) &lt; 3,0,VALUE(LEFT(BC93,1))),0)</f>
        <v>1</v>
      </c>
      <c r="BC93" s="1" t="s">
        <v>4024</v>
      </c>
      <c r="BD93" s="1" t="str">
        <f>IFERROR(VLOOKUP(RIGHT(BC93,LEN(BC93)-2),'cards-dc.json'!$C:$E,3,FALSE),"")</f>
        <v>R</v>
      </c>
      <c r="BF93" s="33">
        <f t="shared" ref="BF93:BF132" si="166">IFERROR(IF(LEN(BG93) &lt; 3,0,VALUE(LEFT(BG93,1))),0)</f>
        <v>1</v>
      </c>
      <c r="BG93" s="1" t="s">
        <v>4024</v>
      </c>
      <c r="BH93" s="1" t="str">
        <f>IFERROR(VLOOKUP(RIGHT(BG93,LEN(BG93)-2),'cards-dc.json'!$C:$E,3,FALSE),"")</f>
        <v>R</v>
      </c>
      <c r="BJ93" s="33">
        <f t="shared" ref="BJ93:BJ132" si="167">IFERROR(IF(LEN(BK93) &lt; 3,0,VALUE(LEFT(BK93,1))),0)</f>
        <v>1</v>
      </c>
      <c r="BK93" s="1" t="s">
        <v>4024</v>
      </c>
      <c r="BL93" s="1" t="str">
        <f>IFERROR(VLOOKUP(RIGHT(BK93,LEN(BK93)-2),'cards-dc.json'!$C:$E,3,FALSE),"")</f>
        <v>R</v>
      </c>
      <c r="BN93" s="33">
        <f t="shared" ref="BN93:BN132" si="168">IF(LEN(BO93) &lt; 3,0,VALUE(LEFT(BO93,1)))</f>
        <v>1</v>
      </c>
      <c r="BO93" s="1" t="s">
        <v>4034</v>
      </c>
      <c r="BP93" s="1" t="str">
        <f>IFERROR(VLOOKUP(RIGHT(BO93,LEN(BO93)-2),'cards-dc.json'!$C:$E,3,FALSE),"")</f>
        <v>R</v>
      </c>
      <c r="BR93" s="33">
        <f t="shared" ref="BR93:BR132" si="169">IF(LEN(BS93) &lt; 3,0,VALUE(LEFT(BS93,1)))</f>
        <v>1</v>
      </c>
      <c r="BS93" s="1" t="s">
        <v>4024</v>
      </c>
      <c r="BT93" s="1" t="str">
        <f>IFERROR(VLOOKUP(RIGHT(BS93,LEN(BS93)-2),'cards-dc.json'!$C:$E,3,FALSE),"")</f>
        <v>R</v>
      </c>
      <c r="BV93" s="33">
        <f t="shared" ref="BV93:BV132" si="170">IF(LEN(BW93) &lt; 3,0,VALUE(LEFT(BW93,1)))</f>
        <v>1</v>
      </c>
      <c r="BW93" s="1" t="s">
        <v>4024</v>
      </c>
      <c r="BX93" s="1" t="str">
        <f>IFERROR(VLOOKUP(RIGHT(BW93,LEN(BW93)-2),'cards-dc.json'!$C:$E,3,FALSE),"")</f>
        <v>R</v>
      </c>
      <c r="BZ93" s="33">
        <f t="shared" ref="BZ93:BZ132" si="171">IF(LEN(CA93) &lt; 3,0,VALUE(LEFT(CA93,1)))</f>
        <v>1</v>
      </c>
      <c r="CA93" s="1" t="s">
        <v>4024</v>
      </c>
      <c r="CB93" s="1" t="str">
        <f>IFERROR(VLOOKUP(RIGHT(CA93,LEN(CA93)-2),'cards-dc.json'!$C:$E,3,FALSE),"")</f>
        <v>R</v>
      </c>
      <c r="CD93" s="33">
        <f t="shared" ref="CD93:CD132" si="172">IF(LEN(CE93) &lt; 3,0,VALUE(LEFT(CE93,1)))</f>
        <v>1</v>
      </c>
      <c r="CE93" s="1" t="s">
        <v>4024</v>
      </c>
      <c r="CF93" s="1" t="str">
        <f>IFERROR(VLOOKUP(RIGHT(CE93,LEN(CE93)-2),'cards-dc.json'!$C:$E,3,FALSE),"")</f>
        <v>R</v>
      </c>
      <c r="CH93" s="33">
        <f t="shared" ref="CH93:CH132" si="173">IF(LEN(CI93) &lt; 3,0,VALUE(LEFT(CI93,1)))</f>
        <v>1</v>
      </c>
      <c r="CI93" s="1" t="s">
        <v>4024</v>
      </c>
      <c r="CJ93" s="1" t="str">
        <f>IFERROR(VLOOKUP(RIGHT(CI93,LEN(CI93)-2),'cards-dc.json'!$C:$E,3,FALSE),"")</f>
        <v>R</v>
      </c>
      <c r="CL93" s="33">
        <f t="shared" ref="CL93:CL132" si="174">IF(LEN(CM93) &lt; 3,0,VALUE(LEFT(CM93,1)))</f>
        <v>1</v>
      </c>
      <c r="CM93" s="1" t="s">
        <v>4024</v>
      </c>
      <c r="CN93" s="1" t="str">
        <f>IFERROR(VLOOKUP(RIGHT(CM93,LEN(CM93)-2),'cards-dc.json'!$C:$E,3,FALSE),"")</f>
        <v>R</v>
      </c>
      <c r="CP93" s="33">
        <f t="shared" ref="CP93:CP132" si="175">IF(LEN(CQ93) &lt; 3,0,VALUE(LEFT(CQ93,1)))</f>
        <v>1</v>
      </c>
      <c r="CQ93" s="1" t="s">
        <v>4024</v>
      </c>
      <c r="CR93" s="1" t="str">
        <f>IFERROR(VLOOKUP(RIGHT(CQ93,LEN(CQ93)-2),'cards-dc.json'!$C:$E,3,FALSE),"")</f>
        <v>R</v>
      </c>
      <c r="CT93" s="33">
        <f t="shared" ref="CT93:CT132" si="176">IF(LEN(CU93) &lt; 3,0,VALUE(LEFT(CU93,1)))</f>
        <v>1</v>
      </c>
      <c r="CU93" s="1" t="s">
        <v>4024</v>
      </c>
      <c r="CV93" s="1" t="str">
        <f>IFERROR(VLOOKUP(RIGHT(CU93,LEN(CU93)-2),'cards-dc.json'!$C:$E,3,FALSE),"")</f>
        <v>R</v>
      </c>
      <c r="CX93" s="33">
        <f t="shared" ref="CX93:CX132" si="177">IF(LEN(CY93) &lt; 3,0,VALUE(LEFT(CY93,1)))</f>
        <v>1</v>
      </c>
      <c r="CY93" s="1" t="s">
        <v>4024</v>
      </c>
      <c r="CZ93" s="1" t="str">
        <f>IFERROR(VLOOKUP(RIGHT(CY93,LEN(CY93)-2),'cards-dc.json'!$C:$E,3,FALSE),"")</f>
        <v>R</v>
      </c>
      <c r="DB93" s="33">
        <f t="shared" ref="DB93:DB132" si="178">IF(LEN(DC93) &lt; 3,0,VALUE(LEFT(DC93,1)))</f>
        <v>1</v>
      </c>
      <c r="DC93" s="1" t="s">
        <v>4024</v>
      </c>
      <c r="DD93" s="1" t="str">
        <f>IFERROR(VLOOKUP(RIGHT(DC93,LEN(DC93)-2),'cards-dc.json'!$C:$E,3,FALSE),"")</f>
        <v>R</v>
      </c>
      <c r="DF93" s="33">
        <f t="shared" ref="DF93:DF132" si="179">IF(LEN(DG93) &lt; 3,0,VALUE(LEFT(DG93,1)))</f>
        <v>1</v>
      </c>
      <c r="DG93" s="1" t="s">
        <v>4024</v>
      </c>
      <c r="DH93" s="1" t="str">
        <f>IFERROR(VLOOKUP(RIGHT(DG93,LEN(DG93)-2),'cards-dc.json'!$C:$E,3,FALSE),"")</f>
        <v>R</v>
      </c>
      <c r="DJ93" s="33">
        <f t="shared" ref="DJ93:DJ132" si="180">IF(LEN(DK93) &lt; 3,0,VALUE(LEFT(DK93,1)))</f>
        <v>1</v>
      </c>
      <c r="DK93" s="1" t="s">
        <v>4024</v>
      </c>
      <c r="DL93" s="1" t="str">
        <f>IFERROR(VLOOKUP(RIGHT(DK93,LEN(DK93)-2),'cards-dc.json'!$C:$E,3,FALSE),"")</f>
        <v>R</v>
      </c>
      <c r="DN93" s="33">
        <f t="shared" ref="DN93:DN132" si="181">IF(LEN(DO93) &lt; 3,0,VALUE(LEFT(DO93,1)))</f>
        <v>1</v>
      </c>
      <c r="DO93" s="1" t="s">
        <v>4024</v>
      </c>
      <c r="DP93" s="1" t="str">
        <f>IFERROR(VLOOKUP(RIGHT(DO93,LEN(DO93)-2),'cards-dc.json'!$C:$E,3,FALSE),"")</f>
        <v>R</v>
      </c>
      <c r="DR93" s="33">
        <f t="shared" ref="DR93:DR132" si="182">IF(LEN(DS93) &lt; 3,0,VALUE(LEFT(DS93,1)))</f>
        <v>1</v>
      </c>
      <c r="DS93" s="1" t="s">
        <v>4024</v>
      </c>
      <c r="DT93" s="1" t="str">
        <f>IFERROR(VLOOKUP(RIGHT(DS93,LEN(DS93)-2),'cards-dc.json'!$C:$E,3,FALSE),"")</f>
        <v>R</v>
      </c>
      <c r="DV93" s="33">
        <f t="shared" ref="DV93:DV132" si="183">IF(LEN(DW93) &lt; 3,0,VALUE(LEFT(DW93,1)))</f>
        <v>1</v>
      </c>
      <c r="DW93" s="1" t="s">
        <v>4024</v>
      </c>
      <c r="DX93" s="1" t="str">
        <f>IFERROR(VLOOKUP(RIGHT(DW93,LEN(DW93)-2),'cards-dc.json'!$C:$E,3,FALSE),"")</f>
        <v>R</v>
      </c>
      <c r="DZ93" s="33">
        <f t="shared" ref="DZ93:DZ132" si="184">IF(LEN(EA93) &lt; 3,0,VALUE(LEFT(EA93,1)))</f>
        <v>1</v>
      </c>
      <c r="EA93" s="1" t="s">
        <v>4034</v>
      </c>
      <c r="EB93" s="1" t="str">
        <f>IFERROR(VLOOKUP(RIGHT(EA93,LEN(EA93)-2),'cards-dc.json'!$C:$E,3,FALSE),"")</f>
        <v>R</v>
      </c>
      <c r="ED93" s="33">
        <f t="shared" ref="ED93:ED132" si="185">IF(LEN(EE93) &lt; 3,0,VALUE(LEFT(EE93,1)))</f>
        <v>1</v>
      </c>
      <c r="EE93" s="1" t="s">
        <v>4034</v>
      </c>
      <c r="EF93" s="1" t="str">
        <f>IFERROR(VLOOKUP(RIGHT(EE93,LEN(EE93)-2),'cards-dc.json'!$C:$E,3,FALSE),"")</f>
        <v>R</v>
      </c>
      <c r="EH93" s="33">
        <f t="shared" ref="EH93:EH132" si="186">IFERROR(IF(LEN(EI93) &lt; 3,0,VALUE(LEFT(EI93,1))),0)</f>
        <v>0</v>
      </c>
      <c r="EI93" s="1"/>
      <c r="EJ93" s="1" t="str">
        <f>IFERROR(VLOOKUP(RIGHT(EI93,LEN(EI93)-2),'cards-dc.json'!$C:$E,3,FALSE),"")</f>
        <v/>
      </c>
    </row>
    <row r="94" spans="2:141" x14ac:dyDescent="0.25">
      <c r="B94" s="34">
        <f t="shared" si="152"/>
        <v>1</v>
      </c>
      <c r="C94" s="1" t="s">
        <v>4025</v>
      </c>
      <c r="D94" s="1" t="str">
        <f>IFERROR(VLOOKUP(RIGHT(C94,LEN(C94)-2),'cards-dc.json'!$C:$E,3,FALSE),"")</f>
        <v>R</v>
      </c>
      <c r="F94" s="34">
        <f t="shared" si="153"/>
        <v>1</v>
      </c>
      <c r="G94" s="1" t="s">
        <v>4025</v>
      </c>
      <c r="H94" s="1" t="str">
        <f>IFERROR(VLOOKUP(RIGHT(G94,LEN(G94)-2),'cards-dc.json'!$C:$E,3,FALSE),"")</f>
        <v>R</v>
      </c>
      <c r="J94" s="34">
        <f t="shared" si="154"/>
        <v>1</v>
      </c>
      <c r="K94" s="1" t="s">
        <v>4025</v>
      </c>
      <c r="L94" s="1" t="str">
        <f>IFERROR(VLOOKUP(RIGHT(K94,LEN(K94)-2),'cards-dc.json'!$C:$E,3,FALSE),"")</f>
        <v>R</v>
      </c>
      <c r="N94" s="34">
        <f t="shared" si="155"/>
        <v>1</v>
      </c>
      <c r="O94" s="1" t="s">
        <v>4025</v>
      </c>
      <c r="P94" s="1" t="str">
        <f>IFERROR(VLOOKUP(RIGHT(O94,LEN(O94)-2),'cards-dc.json'!$C:$E,3,FALSE),"")</f>
        <v>R</v>
      </c>
      <c r="R94" s="34">
        <f t="shared" si="156"/>
        <v>1</v>
      </c>
      <c r="S94" s="1" t="s">
        <v>4025</v>
      </c>
      <c r="T94" s="1" t="str">
        <f>IFERROR(VLOOKUP(RIGHT(S94,LEN(S94)-2),'cards-dc.json'!$C:$E,3,FALSE),"")</f>
        <v>R</v>
      </c>
      <c r="V94" s="34">
        <f t="shared" si="157"/>
        <v>3</v>
      </c>
      <c r="W94" s="1" t="s">
        <v>4187</v>
      </c>
      <c r="X94" s="1" t="str">
        <f>IFERROR(VLOOKUP(RIGHT(W94,LEN(W94)-2),'cards-dc.json'!$C:$E,3,FALSE),"")</f>
        <v>CA1</v>
      </c>
      <c r="Z94" s="34">
        <f t="shared" si="158"/>
        <v>1</v>
      </c>
      <c r="AA94" s="1" t="s">
        <v>4177</v>
      </c>
      <c r="AB94" s="1" t="str">
        <f>IFERROR(VLOOKUP(RIGHT(AA94,LEN(AA94)-2),'cards-dc.json'!$C:$E,3,FALSE),"")</f>
        <v>R2</v>
      </c>
      <c r="AD94" s="34">
        <f t="shared" si="159"/>
        <v>0</v>
      </c>
      <c r="AE94" s="1"/>
      <c r="AF94" s="1" t="str">
        <f>IFERROR(VLOOKUP(RIGHT(AE94,LEN(AE94)-2),'cards-dc.json'!$C:$E,3,FALSE),"")</f>
        <v/>
      </c>
      <c r="AH94" s="34">
        <f t="shared" si="160"/>
        <v>0</v>
      </c>
      <c r="AI94" s="1"/>
      <c r="AJ94" s="1" t="str">
        <f>IFERROR(VLOOKUP(RIGHT(AI94,LEN(AI94)-2),'cards-dc.json'!$C:$E,3,FALSE),"")</f>
        <v/>
      </c>
      <c r="AL94" s="34">
        <f t="shared" si="161"/>
        <v>1</v>
      </c>
      <c r="AM94" s="1" t="s">
        <v>4025</v>
      </c>
      <c r="AN94" s="1" t="str">
        <f>IFERROR(VLOOKUP(RIGHT(AM94,LEN(AM94)-2),'cards-dc.json'!$C:$E,3,FALSE),"")</f>
        <v>R</v>
      </c>
      <c r="AP94" s="34">
        <f t="shared" si="162"/>
        <v>1</v>
      </c>
      <c r="AQ94" s="1" t="s">
        <v>4025</v>
      </c>
      <c r="AR94" s="1" t="str">
        <f>IFERROR(VLOOKUP(RIGHT(AQ94,LEN(AQ94)-2),'cards-dc.json'!$C:$E,3,FALSE),"")</f>
        <v>R</v>
      </c>
      <c r="AT94" s="34">
        <f t="shared" si="163"/>
        <v>1</v>
      </c>
      <c r="AU94" s="1" t="s">
        <v>4025</v>
      </c>
      <c r="AV94" s="1" t="str">
        <f>IFERROR(VLOOKUP(RIGHT(AU94,LEN(AU94)-2),'cards-dc.json'!$C:$E,3,FALSE),"")</f>
        <v>R</v>
      </c>
      <c r="AX94" s="34">
        <f t="shared" si="164"/>
        <v>1</v>
      </c>
      <c r="AY94" s="1" t="s">
        <v>4025</v>
      </c>
      <c r="AZ94" s="1" t="str">
        <f>IFERROR(VLOOKUP(RIGHT(AY94,LEN(AY94)-2),'cards-dc.json'!$C:$E,3,FALSE),"")</f>
        <v>R</v>
      </c>
      <c r="BB94" s="34">
        <f t="shared" si="165"/>
        <v>1</v>
      </c>
      <c r="BC94" s="1" t="s">
        <v>4025</v>
      </c>
      <c r="BD94" s="1" t="str">
        <f>IFERROR(VLOOKUP(RIGHT(BC94,LEN(BC94)-2),'cards-dc.json'!$C:$E,3,FALSE),"")</f>
        <v>R</v>
      </c>
      <c r="BF94" s="34">
        <f t="shared" si="166"/>
        <v>1</v>
      </c>
      <c r="BG94" s="1" t="s">
        <v>4025</v>
      </c>
      <c r="BH94" s="1" t="str">
        <f>IFERROR(VLOOKUP(RIGHT(BG94,LEN(BG94)-2),'cards-dc.json'!$C:$E,3,FALSE),"")</f>
        <v>R</v>
      </c>
      <c r="BJ94" s="34">
        <f t="shared" si="167"/>
        <v>1</v>
      </c>
      <c r="BK94" s="1" t="s">
        <v>4034</v>
      </c>
      <c r="BL94" s="1" t="str">
        <f>IFERROR(VLOOKUP(RIGHT(BK94,LEN(BK94)-2),'cards-dc.json'!$C:$E,3,FALSE),"")</f>
        <v>R</v>
      </c>
      <c r="BN94" s="34">
        <f t="shared" si="168"/>
        <v>1</v>
      </c>
      <c r="BO94" s="1" t="s">
        <v>4024</v>
      </c>
      <c r="BP94" s="1" t="str">
        <f>IFERROR(VLOOKUP(RIGHT(BO94,LEN(BO94)-2),'cards-dc.json'!$C:$E,3,FALSE),"")</f>
        <v>R</v>
      </c>
      <c r="BR94" s="34">
        <f t="shared" si="169"/>
        <v>1</v>
      </c>
      <c r="BS94" s="1" t="s">
        <v>4025</v>
      </c>
      <c r="BT94" s="1" t="str">
        <f>IFERROR(VLOOKUP(RIGHT(BS94,LEN(BS94)-2),'cards-dc.json'!$C:$E,3,FALSE),"")</f>
        <v>R</v>
      </c>
      <c r="BV94" s="34">
        <f t="shared" si="170"/>
        <v>0</v>
      </c>
      <c r="BW94" s="1" t="s">
        <v>3951</v>
      </c>
      <c r="BX94" s="1" t="str">
        <f>IFERROR(VLOOKUP(RIGHT(BW94,LEN(BW94)-2),'cards-dc.json'!$C:$E,3,FALSE),"")</f>
        <v/>
      </c>
      <c r="BZ94" s="34">
        <f t="shared" si="171"/>
        <v>1</v>
      </c>
      <c r="CA94" s="1" t="s">
        <v>4025</v>
      </c>
      <c r="CB94" s="1" t="str">
        <f>IFERROR(VLOOKUP(RIGHT(CA94,LEN(CA94)-2),'cards-dc.json'!$C:$E,3,FALSE),"")</f>
        <v>R</v>
      </c>
      <c r="CD94" s="34">
        <f t="shared" si="172"/>
        <v>1</v>
      </c>
      <c r="CE94" s="1" t="s">
        <v>4025</v>
      </c>
      <c r="CF94" s="1" t="str">
        <f>IFERROR(VLOOKUP(RIGHT(CE94,LEN(CE94)-2),'cards-dc.json'!$C:$E,3,FALSE),"")</f>
        <v>R</v>
      </c>
      <c r="CH94" s="34">
        <f t="shared" si="173"/>
        <v>1</v>
      </c>
      <c r="CI94" s="1" t="s">
        <v>4025</v>
      </c>
      <c r="CJ94" s="1" t="str">
        <f>IFERROR(VLOOKUP(RIGHT(CI94,LEN(CI94)-2),'cards-dc.json'!$C:$E,3,FALSE),"")</f>
        <v>R</v>
      </c>
      <c r="CL94" s="34">
        <f t="shared" si="174"/>
        <v>1</v>
      </c>
      <c r="CM94" s="1" t="s">
        <v>4034</v>
      </c>
      <c r="CN94" s="1" t="str">
        <f>IFERROR(VLOOKUP(RIGHT(CM94,LEN(CM94)-2),'cards-dc.json'!$C:$E,3,FALSE),"")</f>
        <v>R</v>
      </c>
      <c r="CP94" s="34">
        <f t="shared" si="175"/>
        <v>1</v>
      </c>
      <c r="CQ94" s="1" t="s">
        <v>4034</v>
      </c>
      <c r="CR94" s="1" t="str">
        <f>IFERROR(VLOOKUP(RIGHT(CQ94,LEN(CQ94)-2),'cards-dc.json'!$C:$E,3,FALSE),"")</f>
        <v>R</v>
      </c>
      <c r="CT94" s="34">
        <f t="shared" si="176"/>
        <v>1</v>
      </c>
      <c r="CU94" s="1" t="s">
        <v>4034</v>
      </c>
      <c r="CV94" s="1" t="str">
        <f>IFERROR(VLOOKUP(RIGHT(CU94,LEN(CU94)-2),'cards-dc.json'!$C:$E,3,FALSE),"")</f>
        <v>R</v>
      </c>
      <c r="CX94" s="34">
        <f t="shared" si="177"/>
        <v>1</v>
      </c>
      <c r="CY94" s="1" t="s">
        <v>4034</v>
      </c>
      <c r="CZ94" s="1" t="str">
        <f>IFERROR(VLOOKUP(RIGHT(CY94,LEN(CY94)-2),'cards-dc.json'!$C:$E,3,FALSE),"")</f>
        <v>R</v>
      </c>
      <c r="DB94" s="34">
        <f t="shared" si="178"/>
        <v>1</v>
      </c>
      <c r="DC94" s="1" t="s">
        <v>4034</v>
      </c>
      <c r="DD94" s="1" t="str">
        <f>IFERROR(VLOOKUP(RIGHT(DC94,LEN(DC94)-2),'cards-dc.json'!$C:$E,3,FALSE),"")</f>
        <v>R</v>
      </c>
      <c r="DF94" s="34">
        <f t="shared" si="179"/>
        <v>1</v>
      </c>
      <c r="DG94" s="1" t="s">
        <v>4034</v>
      </c>
      <c r="DH94" s="1" t="str">
        <f>IFERROR(VLOOKUP(RIGHT(DG94,LEN(DG94)-2),'cards-dc.json'!$C:$E,3,FALSE),"")</f>
        <v>R</v>
      </c>
      <c r="DJ94" s="34">
        <f t="shared" si="180"/>
        <v>1</v>
      </c>
      <c r="DK94" s="1" t="s">
        <v>4034</v>
      </c>
      <c r="DL94" s="1" t="str">
        <f>IFERROR(VLOOKUP(RIGHT(DK94,LEN(DK94)-2),'cards-dc.json'!$C:$E,3,FALSE),"")</f>
        <v>R</v>
      </c>
      <c r="DN94" s="34">
        <f t="shared" si="181"/>
        <v>1</v>
      </c>
      <c r="DO94" s="1" t="s">
        <v>4034</v>
      </c>
      <c r="DP94" s="1" t="str">
        <f>IFERROR(VLOOKUP(RIGHT(DO94,LEN(DO94)-2),'cards-dc.json'!$C:$E,3,FALSE),"")</f>
        <v>R</v>
      </c>
      <c r="DR94" s="34">
        <f t="shared" si="182"/>
        <v>1</v>
      </c>
      <c r="DS94" s="1" t="s">
        <v>4034</v>
      </c>
      <c r="DT94" s="1" t="str">
        <f>IFERROR(VLOOKUP(RIGHT(DS94,LEN(DS94)-2),'cards-dc.json'!$C:$E,3,FALSE),"")</f>
        <v>R</v>
      </c>
      <c r="DV94" s="34">
        <f t="shared" si="183"/>
        <v>1</v>
      </c>
      <c r="DW94" s="1" t="s">
        <v>4034</v>
      </c>
      <c r="DX94" s="1" t="str">
        <f>IFERROR(VLOOKUP(RIGHT(DW94,LEN(DW94)-2),'cards-dc.json'!$C:$E,3,FALSE),"")</f>
        <v>R</v>
      </c>
      <c r="DZ94" s="34">
        <f t="shared" si="184"/>
        <v>1</v>
      </c>
      <c r="EA94" s="1" t="s">
        <v>4024</v>
      </c>
      <c r="EB94" s="1" t="str">
        <f>IFERROR(VLOOKUP(RIGHT(EA94,LEN(EA94)-2),'cards-dc.json'!$C:$E,3,FALSE),"")</f>
        <v>R</v>
      </c>
      <c r="ED94" s="34">
        <f t="shared" si="185"/>
        <v>1</v>
      </c>
      <c r="EE94" s="1" t="s">
        <v>4024</v>
      </c>
      <c r="EF94" s="1" t="str">
        <f>IFERROR(VLOOKUP(RIGHT(EE94,LEN(EE94)-2),'cards-dc.json'!$C:$E,3,FALSE),"")</f>
        <v>R</v>
      </c>
      <c r="EH94" s="34">
        <f t="shared" si="186"/>
        <v>0</v>
      </c>
      <c r="EI94" s="1"/>
      <c r="EJ94" s="1" t="str">
        <f>IFERROR(VLOOKUP(RIGHT(EI94,LEN(EI94)-2),'cards-dc.json'!$C:$E,3,FALSE),"")</f>
        <v/>
      </c>
    </row>
    <row r="95" spans="2:141" x14ac:dyDescent="0.25">
      <c r="B95" s="34">
        <f t="shared" si="152"/>
        <v>1</v>
      </c>
      <c r="C95" s="1" t="s">
        <v>4034</v>
      </c>
      <c r="D95" s="1" t="str">
        <f>IFERROR(VLOOKUP(RIGHT(C95,LEN(C95)-2),'cards-dc.json'!$C:$E,3,FALSE),"")</f>
        <v>R</v>
      </c>
      <c r="F95" s="34">
        <f t="shared" si="153"/>
        <v>1</v>
      </c>
      <c r="G95" s="1" t="s">
        <v>4034</v>
      </c>
      <c r="H95" s="1" t="str">
        <f>IFERROR(VLOOKUP(RIGHT(G95,LEN(G95)-2),'cards-dc.json'!$C:$E,3,FALSE),"")</f>
        <v>R</v>
      </c>
      <c r="J95" s="34">
        <f t="shared" si="154"/>
        <v>1</v>
      </c>
      <c r="K95" s="1" t="s">
        <v>4034</v>
      </c>
      <c r="L95" s="1" t="str">
        <f>IFERROR(VLOOKUP(RIGHT(K95,LEN(K95)-2),'cards-dc.json'!$C:$E,3,FALSE),"")</f>
        <v>R</v>
      </c>
      <c r="N95" s="34">
        <f t="shared" si="155"/>
        <v>1</v>
      </c>
      <c r="O95" s="1" t="s">
        <v>4034</v>
      </c>
      <c r="P95" s="1" t="str">
        <f>IFERROR(VLOOKUP(RIGHT(O95,LEN(O95)-2),'cards-dc.json'!$C:$E,3,FALSE),"")</f>
        <v>R</v>
      </c>
      <c r="R95" s="34">
        <f t="shared" si="156"/>
        <v>1</v>
      </c>
      <c r="S95" s="1" t="s">
        <v>4034</v>
      </c>
      <c r="T95" s="1" t="str">
        <f>IFERROR(VLOOKUP(RIGHT(S95,LEN(S95)-2),'cards-dc.json'!$C:$E,3,FALSE),"")</f>
        <v>R</v>
      </c>
      <c r="V95" s="34">
        <f t="shared" si="157"/>
        <v>2</v>
      </c>
      <c r="W95" s="1" t="s">
        <v>4119</v>
      </c>
      <c r="X95" s="1" t="str">
        <f>IFERROR(VLOOKUP(RIGHT(W95,LEN(W95)-2),'cards-dc.json'!$C:$E,3,FALSE),"")</f>
        <v>C2</v>
      </c>
      <c r="Z95" s="34">
        <f t="shared" si="158"/>
        <v>2</v>
      </c>
      <c r="AA95" s="1" t="s">
        <v>4119</v>
      </c>
      <c r="AB95" s="1" t="str">
        <f>IFERROR(VLOOKUP(RIGHT(AA95,LEN(AA95)-2),'cards-dc.json'!$C:$E,3,FALSE),"")</f>
        <v>C2</v>
      </c>
      <c r="AD95" s="34">
        <f t="shared" si="159"/>
        <v>0</v>
      </c>
      <c r="AE95" s="1"/>
      <c r="AF95" s="1" t="str">
        <f>IFERROR(VLOOKUP(RIGHT(AE95,LEN(AE95)-2),'cards-dc.json'!$C:$E,3,FALSE),"")</f>
        <v/>
      </c>
      <c r="AH95" s="34">
        <f t="shared" si="160"/>
        <v>0</v>
      </c>
      <c r="AI95" s="1"/>
      <c r="AJ95" s="1" t="str">
        <f>IFERROR(VLOOKUP(RIGHT(AI95,LEN(AI95)-2),'cards-dc.json'!$C:$E,3,FALSE),"")</f>
        <v/>
      </c>
      <c r="AL95" s="34">
        <f t="shared" si="161"/>
        <v>1</v>
      </c>
      <c r="AM95" s="1" t="s">
        <v>8692</v>
      </c>
      <c r="AN95" s="1" t="str">
        <f>IFERROR(VLOOKUP(RIGHT(AM95,LEN(AM95)-2),'cards-dc.json'!$C:$E,3,FALSE),"")</f>
        <v>R</v>
      </c>
      <c r="AP95" s="34">
        <f t="shared" si="162"/>
        <v>1</v>
      </c>
      <c r="AQ95" s="1" t="s">
        <v>4034</v>
      </c>
      <c r="AR95" s="1" t="str">
        <f>IFERROR(VLOOKUP(RIGHT(AQ95,LEN(AQ95)-2),'cards-dc.json'!$C:$E,3,FALSE),"")</f>
        <v>R</v>
      </c>
      <c r="AT95" s="34">
        <f t="shared" si="163"/>
        <v>1</v>
      </c>
      <c r="AU95" s="1" t="s">
        <v>4034</v>
      </c>
      <c r="AV95" s="1" t="str">
        <f>IFERROR(VLOOKUP(RIGHT(AU95,LEN(AU95)-2),'cards-dc.json'!$C:$E,3,FALSE),"")</f>
        <v>R</v>
      </c>
      <c r="AX95" s="34">
        <f t="shared" si="164"/>
        <v>1</v>
      </c>
      <c r="AY95" s="1" t="s">
        <v>4034</v>
      </c>
      <c r="AZ95" s="1" t="str">
        <f>IFERROR(VLOOKUP(RIGHT(AY95,LEN(AY95)-2),'cards-dc.json'!$C:$E,3,FALSE),"")</f>
        <v>R</v>
      </c>
      <c r="BB95" s="34">
        <f t="shared" si="165"/>
        <v>1</v>
      </c>
      <c r="BC95" s="1" t="s">
        <v>4034</v>
      </c>
      <c r="BD95" s="1" t="str">
        <f>IFERROR(VLOOKUP(RIGHT(BC95,LEN(BC95)-2),'cards-dc.json'!$C:$E,3,FALSE),"")</f>
        <v>R</v>
      </c>
      <c r="BF95" s="34">
        <f t="shared" si="166"/>
        <v>1</v>
      </c>
      <c r="BG95" s="1" t="s">
        <v>4034</v>
      </c>
      <c r="BH95" s="1" t="str">
        <f>IFERROR(VLOOKUP(RIGHT(BG95,LEN(BG95)-2),'cards-dc.json'!$C:$E,3,FALSE),"")</f>
        <v>R</v>
      </c>
      <c r="BJ95" s="34">
        <f t="shared" si="167"/>
        <v>1</v>
      </c>
      <c r="BK95" s="1" t="s">
        <v>4025</v>
      </c>
      <c r="BL95" s="1" t="str">
        <f>IFERROR(VLOOKUP(RIGHT(BK95,LEN(BK95)-2),'cards-dc.json'!$C:$E,3,FALSE),"")</f>
        <v>R</v>
      </c>
      <c r="BN95" s="34">
        <f t="shared" si="168"/>
        <v>1</v>
      </c>
      <c r="BO95" s="1" t="s">
        <v>4025</v>
      </c>
      <c r="BP95" s="1" t="str">
        <f>IFERROR(VLOOKUP(RIGHT(BO95,LEN(BO95)-2),'cards-dc.json'!$C:$E,3,FALSE),"")</f>
        <v>R</v>
      </c>
      <c r="BR95" s="34">
        <f t="shared" si="169"/>
        <v>1</v>
      </c>
      <c r="BS95" s="1" t="s">
        <v>4034</v>
      </c>
      <c r="BT95" s="1" t="str">
        <f>IFERROR(VLOOKUP(RIGHT(BS95,LEN(BS95)-2),'cards-dc.json'!$C:$E,3,FALSE),"")</f>
        <v>R</v>
      </c>
      <c r="BV95" s="34">
        <f t="shared" si="170"/>
        <v>1</v>
      </c>
      <c r="BW95" s="1" t="s">
        <v>4078</v>
      </c>
      <c r="BX95" s="1" t="str">
        <f>IFERROR(VLOOKUP(RIGHT(BW95,LEN(BW95)-2),'cards-dc.json'!$C:$E,3,FALSE),"")</f>
        <v>R2</v>
      </c>
      <c r="BZ95" s="34">
        <f t="shared" si="171"/>
        <v>1</v>
      </c>
      <c r="CA95" s="1" t="s">
        <v>4034</v>
      </c>
      <c r="CB95" s="1" t="str">
        <f>IFERROR(VLOOKUP(RIGHT(CA95,LEN(CA95)-2),'cards-dc.json'!$C:$E,3,FALSE),"")</f>
        <v>R</v>
      </c>
      <c r="CD95" s="34">
        <f t="shared" si="172"/>
        <v>1</v>
      </c>
      <c r="CE95" s="1" t="s">
        <v>8692</v>
      </c>
      <c r="CF95" s="1" t="str">
        <f>IFERROR(VLOOKUP(RIGHT(CE95,LEN(CE95)-2),'cards-dc.json'!$C:$E,3,FALSE),"")</f>
        <v>R</v>
      </c>
      <c r="CH95" s="34">
        <f t="shared" si="173"/>
        <v>1</v>
      </c>
      <c r="CI95" s="1" t="s">
        <v>4034</v>
      </c>
      <c r="CJ95" s="1" t="str">
        <f>IFERROR(VLOOKUP(RIGHT(CI95,LEN(CI95)-2),'cards-dc.json'!$C:$E,3,FALSE),"")</f>
        <v>R</v>
      </c>
      <c r="CL95" s="34">
        <f t="shared" si="174"/>
        <v>0</v>
      </c>
      <c r="CM95" s="1" t="s">
        <v>3951</v>
      </c>
      <c r="CN95" s="1" t="str">
        <f>IFERROR(VLOOKUP(RIGHT(CM95,LEN(CM95)-2),'cards-dc.json'!$C:$E,3,FALSE),"")</f>
        <v/>
      </c>
      <c r="CP95" s="34">
        <f t="shared" si="175"/>
        <v>0</v>
      </c>
      <c r="CQ95" s="1" t="s">
        <v>3951</v>
      </c>
      <c r="CR95" s="1" t="str">
        <f>IFERROR(VLOOKUP(RIGHT(CQ95,LEN(CQ95)-2),'cards-dc.json'!$C:$E,3,FALSE),"")</f>
        <v/>
      </c>
      <c r="CT95" s="34">
        <f t="shared" si="176"/>
        <v>1</v>
      </c>
      <c r="CU95" s="1" t="s">
        <v>4025</v>
      </c>
      <c r="CV95" s="1" t="str">
        <f>IFERROR(VLOOKUP(RIGHT(CU95,LEN(CU95)-2),'cards-dc.json'!$C:$E,3,FALSE),"")</f>
        <v>R</v>
      </c>
      <c r="CX95" s="34">
        <f t="shared" si="177"/>
        <v>1</v>
      </c>
      <c r="CY95" s="1" t="s">
        <v>4025</v>
      </c>
      <c r="CZ95" s="1" t="str">
        <f>IFERROR(VLOOKUP(RIGHT(CY95,LEN(CY95)-2),'cards-dc.json'!$C:$E,3,FALSE),"")</f>
        <v>R</v>
      </c>
      <c r="DB95" s="34">
        <f t="shared" si="178"/>
        <v>1</v>
      </c>
      <c r="DC95" s="1" t="s">
        <v>4025</v>
      </c>
      <c r="DD95" s="1" t="str">
        <f>IFERROR(VLOOKUP(RIGHT(DC95,LEN(DC95)-2),'cards-dc.json'!$C:$E,3,FALSE),"")</f>
        <v>R</v>
      </c>
      <c r="DF95" s="34">
        <f t="shared" si="179"/>
        <v>1</v>
      </c>
      <c r="DG95" s="1" t="s">
        <v>4025</v>
      </c>
      <c r="DH95" s="1" t="str">
        <f>IFERROR(VLOOKUP(RIGHT(DG95,LEN(DG95)-2),'cards-dc.json'!$C:$E,3,FALSE),"")</f>
        <v>R</v>
      </c>
      <c r="DJ95" s="34">
        <f t="shared" si="180"/>
        <v>1</v>
      </c>
      <c r="DK95" s="1" t="s">
        <v>4025</v>
      </c>
      <c r="DL95" s="1" t="str">
        <f>IFERROR(VLOOKUP(RIGHT(DK95,LEN(DK95)-2),'cards-dc.json'!$C:$E,3,FALSE),"")</f>
        <v>R</v>
      </c>
      <c r="DN95" s="34">
        <f t="shared" si="181"/>
        <v>1</v>
      </c>
      <c r="DO95" s="1" t="s">
        <v>4025</v>
      </c>
      <c r="DP95" s="1" t="str">
        <f>IFERROR(VLOOKUP(RIGHT(DO95,LEN(DO95)-2),'cards-dc.json'!$C:$E,3,FALSE),"")</f>
        <v>R</v>
      </c>
      <c r="DR95" s="34">
        <f t="shared" si="182"/>
        <v>1</v>
      </c>
      <c r="DS95" s="1" t="s">
        <v>4025</v>
      </c>
      <c r="DT95" s="1" t="str">
        <f>IFERROR(VLOOKUP(RIGHT(DS95,LEN(DS95)-2),'cards-dc.json'!$C:$E,3,FALSE),"")</f>
        <v>R</v>
      </c>
      <c r="DV95" s="34">
        <f t="shared" si="183"/>
        <v>1</v>
      </c>
      <c r="DW95" s="1" t="s">
        <v>4025</v>
      </c>
      <c r="DX95" s="1" t="str">
        <f>IFERROR(VLOOKUP(RIGHT(DW95,LEN(DW95)-2),'cards-dc.json'!$C:$E,3,FALSE),"")</f>
        <v>R</v>
      </c>
      <c r="DZ95" s="34">
        <f t="shared" si="184"/>
        <v>1</v>
      </c>
      <c r="EA95" s="1" t="s">
        <v>4025</v>
      </c>
      <c r="EB95" s="1" t="str">
        <f>IFERROR(VLOOKUP(RIGHT(EA95,LEN(EA95)-2),'cards-dc.json'!$C:$E,3,FALSE),"")</f>
        <v>R</v>
      </c>
      <c r="ED95" s="34">
        <f t="shared" si="185"/>
        <v>1</v>
      </c>
      <c r="EE95" s="1" t="s">
        <v>4025</v>
      </c>
      <c r="EF95" s="1" t="str">
        <f>IFERROR(VLOOKUP(RIGHT(EE95,LEN(EE95)-2),'cards-dc.json'!$C:$E,3,FALSE),"")</f>
        <v>R</v>
      </c>
      <c r="EH95" s="34">
        <f t="shared" si="186"/>
        <v>0</v>
      </c>
      <c r="EI95" s="1"/>
      <c r="EJ95" s="1" t="str">
        <f>IFERROR(VLOOKUP(RIGHT(EI95,LEN(EI95)-2),'cards-dc.json'!$C:$E,3,FALSE),"")</f>
        <v/>
      </c>
    </row>
    <row r="96" spans="2:141" x14ac:dyDescent="0.25">
      <c r="B96" s="34">
        <f t="shared" si="152"/>
        <v>1</v>
      </c>
      <c r="C96" s="1" t="s">
        <v>3887</v>
      </c>
      <c r="D96" s="1" t="str">
        <f>IFERROR(VLOOKUP(RIGHT(C96,LEN(C96)-2),'cards-dc.json'!$C:$E,3,FALSE),"")</f>
        <v>R</v>
      </c>
      <c r="F96" s="34">
        <f t="shared" si="153"/>
        <v>1</v>
      </c>
      <c r="G96" s="1" t="s">
        <v>3887</v>
      </c>
      <c r="H96" s="1" t="str">
        <f>IFERROR(VLOOKUP(RIGHT(G96,LEN(G96)-2),'cards-dc.json'!$C:$E,3,FALSE),"")</f>
        <v>R</v>
      </c>
      <c r="J96" s="34">
        <f t="shared" si="154"/>
        <v>0</v>
      </c>
      <c r="K96" s="1" t="s">
        <v>3951</v>
      </c>
      <c r="L96" s="1" t="str">
        <f>IFERROR(VLOOKUP(RIGHT(K96,LEN(K96)-2),'cards-dc.json'!$C:$E,3,FALSE),"")</f>
        <v/>
      </c>
      <c r="N96" s="34">
        <f t="shared" si="155"/>
        <v>1</v>
      </c>
      <c r="O96" s="1" t="s">
        <v>3887</v>
      </c>
      <c r="P96" s="1" t="str">
        <f>IFERROR(VLOOKUP(RIGHT(O96,LEN(O96)-2),'cards-dc.json'!$C:$E,3,FALSE),"")</f>
        <v>R</v>
      </c>
      <c r="R96" s="34">
        <f t="shared" si="156"/>
        <v>0</v>
      </c>
      <c r="S96" s="1" t="s">
        <v>3951</v>
      </c>
      <c r="T96" s="1" t="str">
        <f>IFERROR(VLOOKUP(RIGHT(S96,LEN(S96)-2),'cards-dc.json'!$C:$E,3,FALSE),"")</f>
        <v/>
      </c>
      <c r="V96" s="34">
        <f t="shared" si="157"/>
        <v>3</v>
      </c>
      <c r="W96" s="1" t="s">
        <v>4115</v>
      </c>
      <c r="X96" s="1" t="str">
        <f>IFERROR(VLOOKUP(RIGHT(W96,LEN(W96)-2),'cards-dc.json'!$C:$E,3,FALSE),"")</f>
        <v>R</v>
      </c>
      <c r="Z96" s="34">
        <f t="shared" si="158"/>
        <v>3</v>
      </c>
      <c r="AA96" s="1" t="s">
        <v>4178</v>
      </c>
      <c r="AB96" s="1" t="str">
        <f>IFERROR(VLOOKUP(RIGHT(AA96,LEN(AA96)-2),'cards-dc.json'!$C:$E,3,FALSE),"")</f>
        <v>R</v>
      </c>
      <c r="AD96" s="34">
        <f t="shared" si="159"/>
        <v>0</v>
      </c>
      <c r="AE96" s="1"/>
      <c r="AF96" s="1" t="str">
        <f>IFERROR(VLOOKUP(RIGHT(AE96,LEN(AE96)-2),'cards-dc.json'!$C:$E,3,FALSE),"")</f>
        <v/>
      </c>
      <c r="AH96" s="34">
        <f t="shared" si="160"/>
        <v>0</v>
      </c>
      <c r="AI96" s="1"/>
      <c r="AJ96" s="1" t="str">
        <f>IFERROR(VLOOKUP(RIGHT(AI96,LEN(AI96)-2),'cards-dc.json'!$C:$E,3,FALSE),"")</f>
        <v/>
      </c>
      <c r="AL96" s="34">
        <f t="shared" si="161"/>
        <v>0</v>
      </c>
      <c r="AM96" s="1" t="s">
        <v>3951</v>
      </c>
      <c r="AN96" s="1" t="str">
        <f>IFERROR(VLOOKUP(RIGHT(AM96,LEN(AM96)-2),'cards-dc.json'!$C:$E,3,FALSE),"")</f>
        <v/>
      </c>
      <c r="AP96" s="34">
        <f t="shared" si="162"/>
        <v>1</v>
      </c>
      <c r="AQ96" s="1" t="s">
        <v>4071</v>
      </c>
      <c r="AR96" s="1" t="str">
        <f>IFERROR(VLOOKUP(RIGHT(AQ96,LEN(AQ96)-2),'cards-dc.json'!$C:$E,3,FALSE),"")</f>
        <v>R2</v>
      </c>
      <c r="AT96" s="34">
        <f t="shared" si="163"/>
        <v>1</v>
      </c>
      <c r="AU96" s="1" t="s">
        <v>3887</v>
      </c>
      <c r="AV96" s="1" t="str">
        <f>IFERROR(VLOOKUP(RIGHT(AU96,LEN(AU96)-2),'cards-dc.json'!$C:$E,3,FALSE),"")</f>
        <v>R</v>
      </c>
      <c r="AX96" s="34">
        <f t="shared" si="164"/>
        <v>1</v>
      </c>
      <c r="AY96" s="1" t="s">
        <v>3887</v>
      </c>
      <c r="AZ96" s="1" t="str">
        <f>IFERROR(VLOOKUP(RIGHT(AY96,LEN(AY96)-2),'cards-dc.json'!$C:$E,3,FALSE),"")</f>
        <v>R</v>
      </c>
      <c r="BB96" s="34">
        <f t="shared" si="165"/>
        <v>1</v>
      </c>
      <c r="BC96" s="1" t="s">
        <v>3887</v>
      </c>
      <c r="BD96" s="1" t="str">
        <f>IFERROR(VLOOKUP(RIGHT(BC96,LEN(BC96)-2),'cards-dc.json'!$C:$E,3,FALSE),"")</f>
        <v>R</v>
      </c>
      <c r="BF96" s="34">
        <f t="shared" si="166"/>
        <v>1</v>
      </c>
      <c r="BG96" s="1" t="s">
        <v>3887</v>
      </c>
      <c r="BH96" s="1" t="str">
        <f>IFERROR(VLOOKUP(RIGHT(BG96,LEN(BG96)-2),'cards-dc.json'!$C:$E,3,FALSE),"")</f>
        <v>R</v>
      </c>
      <c r="BJ96" s="34">
        <f t="shared" si="167"/>
        <v>1</v>
      </c>
      <c r="BK96" s="1" t="s">
        <v>4023</v>
      </c>
      <c r="BL96" s="1" t="str">
        <f>IFERROR(VLOOKUP(RIGHT(BK96,LEN(BK96)-2),'cards-dc.json'!$C:$E,3,FALSE),"")</f>
        <v>R</v>
      </c>
      <c r="BN96" s="34">
        <f t="shared" ref="BN96:BN103" si="187">IF(LEN(BO96) &lt; 3,0,VALUE(LEFT(BO96,1)))</f>
        <v>1</v>
      </c>
      <c r="BO96" s="1" t="s">
        <v>4023</v>
      </c>
      <c r="BP96" s="1" t="str">
        <f>IFERROR(VLOOKUP(RIGHT(BO96,LEN(BO96)-2),'cards-dc.json'!$C:$E,3,FALSE),"")</f>
        <v>R</v>
      </c>
      <c r="BR96" s="34">
        <f t="shared" si="169"/>
        <v>1</v>
      </c>
      <c r="BS96" s="1" t="s">
        <v>4026</v>
      </c>
      <c r="BT96" s="1" t="str">
        <f>IFERROR(VLOOKUP(RIGHT(BS96,LEN(BS96)-2),'cards-dc.json'!$C:$E,3,FALSE),"")</f>
        <v>R3</v>
      </c>
      <c r="BV96" s="34">
        <f t="shared" si="170"/>
        <v>1</v>
      </c>
      <c r="BW96" s="1" t="s">
        <v>4074</v>
      </c>
      <c r="BX96" s="1" t="str">
        <f>IFERROR(VLOOKUP(RIGHT(BW96,LEN(BW96)-2),'cards-dc.json'!$C:$E,3,FALSE),"")</f>
        <v>R2</v>
      </c>
      <c r="BZ96" s="34">
        <f t="shared" si="171"/>
        <v>1</v>
      </c>
      <c r="CA96" s="1" t="s">
        <v>4026</v>
      </c>
      <c r="CB96" s="1" t="str">
        <f>IFERROR(VLOOKUP(RIGHT(CA96,LEN(CA96)-2),'cards-dc.json'!$C:$E,3,FALSE),"")</f>
        <v>R3</v>
      </c>
      <c r="CD96" s="34">
        <f t="shared" si="172"/>
        <v>1</v>
      </c>
      <c r="CE96" s="1" t="s">
        <v>8841</v>
      </c>
      <c r="CF96" s="1" t="str">
        <f>IFERROR(VLOOKUP(RIGHT(CE96,LEN(CE96)-2),'cards-dc.json'!$C:$E,3,FALSE),"")</f>
        <v>R3</v>
      </c>
      <c r="CH96" s="34">
        <f t="shared" si="173"/>
        <v>0</v>
      </c>
      <c r="CI96" s="1" t="s">
        <v>3951</v>
      </c>
      <c r="CJ96" s="1" t="str">
        <f>IFERROR(VLOOKUP(RIGHT(CI96,LEN(CI96)-2),'cards-dc.json'!$C:$E,3,FALSE),"")</f>
        <v/>
      </c>
      <c r="CL96" s="34">
        <f t="shared" si="174"/>
        <v>0</v>
      </c>
      <c r="CM96" s="1" t="s">
        <v>3951</v>
      </c>
      <c r="CN96" s="1" t="str">
        <f>IFERROR(VLOOKUP(RIGHT(CM96,LEN(CM96)-2),'cards-dc.json'!$C:$E,3,FALSE),"")</f>
        <v/>
      </c>
      <c r="CP96" s="34">
        <f t="shared" si="175"/>
        <v>0</v>
      </c>
      <c r="CQ96" s="1" t="s">
        <v>3951</v>
      </c>
      <c r="CR96" s="1" t="str">
        <f>IFERROR(VLOOKUP(RIGHT(CQ96,LEN(CQ96)-2),'cards-dc.json'!$C:$E,3,FALSE),"")</f>
        <v/>
      </c>
      <c r="CT96" s="34">
        <f t="shared" si="176"/>
        <v>1</v>
      </c>
      <c r="CU96" s="1" t="s">
        <v>8692</v>
      </c>
      <c r="CV96" s="1" t="str">
        <f>IFERROR(VLOOKUP(RIGHT(CU96,LEN(CU96)-2),'cards-dc.json'!$C:$E,3,FALSE),"")</f>
        <v>R</v>
      </c>
      <c r="CX96" s="34">
        <f t="shared" si="177"/>
        <v>1</v>
      </c>
      <c r="CY96" s="1" t="s">
        <v>4078</v>
      </c>
      <c r="CZ96" s="1" t="str">
        <f>IFERROR(VLOOKUP(RIGHT(CY96,LEN(CY96)-2),'cards-dc.json'!$C:$E,3,FALSE),"")</f>
        <v>R2</v>
      </c>
      <c r="DB96" s="34">
        <f t="shared" si="178"/>
        <v>0</v>
      </c>
      <c r="DC96" s="1" t="s">
        <v>3951</v>
      </c>
      <c r="DD96" s="1" t="str">
        <f>IFERROR(VLOOKUP(RIGHT(DC96,LEN(DC96)-2),'cards-dc.json'!$C:$E,3,FALSE),"")</f>
        <v/>
      </c>
      <c r="DF96" s="34">
        <f t="shared" si="179"/>
        <v>0</v>
      </c>
      <c r="DG96" s="1" t="s">
        <v>3951</v>
      </c>
      <c r="DH96" s="1" t="str">
        <f>IFERROR(VLOOKUP(RIGHT(DG96,LEN(DG96)-2),'cards-dc.json'!$C:$E,3,FALSE),"")</f>
        <v/>
      </c>
      <c r="DJ96" s="34">
        <f t="shared" si="180"/>
        <v>1</v>
      </c>
      <c r="DK96" s="1" t="s">
        <v>8654</v>
      </c>
      <c r="DL96" s="1" t="str">
        <f>IFERROR(VLOOKUP(RIGHT(DK96,LEN(DK96)-2),'cards-dc.json'!$C:$E,3,FALSE),"")</f>
        <v>R</v>
      </c>
      <c r="DN96" s="34">
        <f t="shared" si="181"/>
        <v>1</v>
      </c>
      <c r="DO96" s="1" t="s">
        <v>8654</v>
      </c>
      <c r="DP96" s="1" t="str">
        <f>IFERROR(VLOOKUP(RIGHT(DO96,LEN(DO96)-2),'cards-dc.json'!$C:$E,3,FALSE),"")</f>
        <v>R</v>
      </c>
      <c r="DR96" s="34">
        <f t="shared" si="182"/>
        <v>1</v>
      </c>
      <c r="DS96" s="1" t="s">
        <v>8607</v>
      </c>
      <c r="DT96" s="1" t="str">
        <f>IFERROR(VLOOKUP(RIGHT(DS96,LEN(DS96)-2),'cards-dc.json'!$C:$E,3,FALSE),"")</f>
        <v>R2</v>
      </c>
      <c r="DV96" s="34">
        <f t="shared" si="183"/>
        <v>0</v>
      </c>
      <c r="DW96" s="1"/>
      <c r="DX96" s="1" t="str">
        <f>IFERROR(VLOOKUP(RIGHT(DW96,LEN(DW96)-2),'cards-dc.json'!$C:$E,3,FALSE),"")</f>
        <v/>
      </c>
      <c r="DZ96" s="34">
        <f t="shared" si="184"/>
        <v>1</v>
      </c>
      <c r="EA96" s="1" t="s">
        <v>3887</v>
      </c>
      <c r="EB96" s="1" t="str">
        <f>IFERROR(VLOOKUP(RIGHT(EA96,LEN(EA96)-2),'cards-dc.json'!$C:$E,3,FALSE),"")</f>
        <v>R</v>
      </c>
      <c r="ED96" s="34">
        <f t="shared" si="185"/>
        <v>1</v>
      </c>
      <c r="EE96" s="1" t="s">
        <v>3887</v>
      </c>
      <c r="EF96" s="1" t="str">
        <f>IFERROR(VLOOKUP(RIGHT(EE96,LEN(EE96)-2),'cards-dc.json'!$C:$E,3,FALSE),"")</f>
        <v>R</v>
      </c>
      <c r="EH96" s="34">
        <f t="shared" si="186"/>
        <v>0</v>
      </c>
      <c r="EI96" s="1"/>
      <c r="EJ96" s="1" t="str">
        <f>IFERROR(VLOOKUP(RIGHT(EI96,LEN(EI96)-2),'cards-dc.json'!$C:$E,3,FALSE),"")</f>
        <v/>
      </c>
    </row>
    <row r="97" spans="2:140" x14ac:dyDescent="0.25">
      <c r="B97" s="34">
        <f t="shared" si="152"/>
        <v>1</v>
      </c>
      <c r="C97" s="1" t="s">
        <v>4026</v>
      </c>
      <c r="D97" s="1" t="str">
        <f>IFERROR(VLOOKUP(RIGHT(C97,LEN(C97)-2),'cards-dc.json'!$C:$E,3,FALSE),"")</f>
        <v>R3</v>
      </c>
      <c r="F97" s="34">
        <f t="shared" si="153"/>
        <v>1</v>
      </c>
      <c r="G97" s="1" t="s">
        <v>4023</v>
      </c>
      <c r="H97" s="1" t="str">
        <f>IFERROR(VLOOKUP(RIGHT(G97,LEN(G97)-2),'cards-dc.json'!$C:$E,3,FALSE),"")</f>
        <v>R</v>
      </c>
      <c r="J97" s="34">
        <f t="shared" si="154"/>
        <v>1</v>
      </c>
      <c r="K97" s="1" t="s">
        <v>4071</v>
      </c>
      <c r="L97" s="1" t="str">
        <f>IFERROR(VLOOKUP(RIGHT(K97,LEN(K97)-2),'cards-dc.json'!$C:$E,3,FALSE),"")</f>
        <v>R2</v>
      </c>
      <c r="N97" s="34">
        <f t="shared" si="155"/>
        <v>1</v>
      </c>
      <c r="O97" s="1" t="s">
        <v>4026</v>
      </c>
      <c r="P97" s="1" t="str">
        <f>IFERROR(VLOOKUP(RIGHT(O97,LEN(O97)-2),'cards-dc.json'!$C:$E,3,FALSE),"")</f>
        <v>R3</v>
      </c>
      <c r="R97" s="34">
        <f t="shared" si="156"/>
        <v>1</v>
      </c>
      <c r="S97" s="1" t="s">
        <v>4026</v>
      </c>
      <c r="T97" s="1" t="str">
        <f>IFERROR(VLOOKUP(RIGHT(S97,LEN(S97)-2),'cards-dc.json'!$C:$E,3,FALSE),"")</f>
        <v>R3</v>
      </c>
      <c r="V97" s="34">
        <f t="shared" si="157"/>
        <v>3</v>
      </c>
      <c r="W97" s="1" t="s">
        <v>4188</v>
      </c>
      <c r="X97" s="1" t="str">
        <f>IFERROR(VLOOKUP(RIGHT(W97,LEN(W97)-2),'cards-dc.json'!$C:$E,3,FALSE),"")</f>
        <v>C4</v>
      </c>
      <c r="Z97" s="34">
        <f t="shared" si="158"/>
        <v>1</v>
      </c>
      <c r="AA97" s="1" t="s">
        <v>4026</v>
      </c>
      <c r="AB97" s="1" t="str">
        <f>IFERROR(VLOOKUP(RIGHT(AA97,LEN(AA97)-2),'cards-dc.json'!$C:$E,3,FALSE),"")</f>
        <v>R3</v>
      </c>
      <c r="AD97" s="34">
        <f t="shared" si="159"/>
        <v>0</v>
      </c>
      <c r="AE97" s="1"/>
      <c r="AF97" s="1" t="str">
        <f>IFERROR(VLOOKUP(RIGHT(AE97,LEN(AE97)-2),'cards-dc.json'!$C:$E,3,FALSE),"")</f>
        <v/>
      </c>
      <c r="AH97" s="34">
        <f t="shared" si="160"/>
        <v>0</v>
      </c>
      <c r="AI97" s="1"/>
      <c r="AJ97" s="1" t="str">
        <f>IFERROR(VLOOKUP(RIGHT(AI97,LEN(AI97)-2),'cards-dc.json'!$C:$E,3,FALSE),"")</f>
        <v/>
      </c>
      <c r="AL97" s="34">
        <f t="shared" si="161"/>
        <v>0</v>
      </c>
      <c r="AM97" s="1" t="s">
        <v>3951</v>
      </c>
      <c r="AN97" s="1" t="str">
        <f>IFERROR(VLOOKUP(RIGHT(AM97,LEN(AM97)-2),'cards-dc.json'!$C:$E,3,FALSE),"")</f>
        <v/>
      </c>
      <c r="AP97" s="34">
        <f t="shared" si="162"/>
        <v>1</v>
      </c>
      <c r="AQ97" s="1" t="s">
        <v>4080</v>
      </c>
      <c r="AR97" s="1" t="str">
        <f>IFERROR(VLOOKUP(RIGHT(AQ97,LEN(AQ97)-2),'cards-dc.json'!$C:$E,3,FALSE),"")</f>
        <v>R2</v>
      </c>
      <c r="AT97" s="34">
        <f t="shared" si="163"/>
        <v>1</v>
      </c>
      <c r="AU97" s="1" t="s">
        <v>4023</v>
      </c>
      <c r="AV97" s="1" t="str">
        <f>IFERROR(VLOOKUP(RIGHT(AU97,LEN(AU97)-2),'cards-dc.json'!$C:$E,3,FALSE),"")</f>
        <v>R</v>
      </c>
      <c r="AX97" s="34">
        <f t="shared" si="164"/>
        <v>1</v>
      </c>
      <c r="AY97" s="1" t="s">
        <v>4073</v>
      </c>
      <c r="AZ97" s="1" t="str">
        <f>IFERROR(VLOOKUP(RIGHT(AY97,LEN(AY97)-2),'cards-dc.json'!$C:$E,3,FALSE),"")</f>
        <v>R</v>
      </c>
      <c r="BB97" s="34">
        <f t="shared" si="165"/>
        <v>0</v>
      </c>
      <c r="BC97" s="1" t="s">
        <v>3951</v>
      </c>
      <c r="BD97" s="1" t="str">
        <f>IFERROR(VLOOKUP(RIGHT(BC97,LEN(BC97)-2),'cards-dc.json'!$C:$E,3,FALSE),"")</f>
        <v/>
      </c>
      <c r="BF97" s="34">
        <f t="shared" si="166"/>
        <v>1</v>
      </c>
      <c r="BG97" s="1" t="s">
        <v>4026</v>
      </c>
      <c r="BH97" s="1" t="str">
        <f>IFERROR(VLOOKUP(RIGHT(BG97,LEN(BG97)-2),'cards-dc.json'!$C:$E,3,FALSE),"")</f>
        <v>R3</v>
      </c>
      <c r="BJ97" s="34">
        <f t="shared" si="167"/>
        <v>1</v>
      </c>
      <c r="BK97" s="1" t="s">
        <v>4026</v>
      </c>
      <c r="BL97" s="1" t="str">
        <f>IFERROR(VLOOKUP(RIGHT(BK97,LEN(BK97)-2),'cards-dc.json'!$C:$E,3,FALSE),"")</f>
        <v>R3</v>
      </c>
      <c r="BN97" s="34">
        <f t="shared" si="187"/>
        <v>1</v>
      </c>
      <c r="BO97" s="1" t="s">
        <v>3887</v>
      </c>
      <c r="BP97" s="1" t="str">
        <f>IFERROR(VLOOKUP(RIGHT(BO97,LEN(BO97)-2),'cards-dc.json'!$C:$E,3,FALSE),"")</f>
        <v>R</v>
      </c>
      <c r="BR97" s="34">
        <f t="shared" si="169"/>
        <v>0</v>
      </c>
      <c r="BS97" s="1" t="s">
        <v>3951</v>
      </c>
      <c r="BT97" s="1" t="str">
        <f>IFERROR(VLOOKUP(RIGHT(BS97,LEN(BS97)-2),'cards-dc.json'!$C:$E,3,FALSE),"")</f>
        <v/>
      </c>
      <c r="BV97" s="34">
        <f t="shared" si="170"/>
        <v>1</v>
      </c>
      <c r="BW97" s="1" t="s">
        <v>4076</v>
      </c>
      <c r="BX97" s="1" t="str">
        <f>IFERROR(VLOOKUP(RIGHT(BW97,LEN(BW97)-2),'cards-dc.json'!$C:$E,3,FALSE),"")</f>
        <v>R2</v>
      </c>
      <c r="BZ97" s="34">
        <f t="shared" si="171"/>
        <v>0</v>
      </c>
      <c r="CA97" s="1" t="s">
        <v>3951</v>
      </c>
      <c r="CB97" s="1" t="str">
        <f>IFERROR(VLOOKUP(RIGHT(CA97,LEN(CA97)-2),'cards-dc.json'!$C:$E,3,FALSE),"")</f>
        <v/>
      </c>
      <c r="CD97" s="34">
        <f t="shared" si="172"/>
        <v>1</v>
      </c>
      <c r="CE97" s="1" t="s">
        <v>4026</v>
      </c>
      <c r="CF97" s="1" t="str">
        <f>IFERROR(VLOOKUP(RIGHT(CE97,LEN(CE97)-2),'cards-dc.json'!$C:$E,3,FALSE),"")</f>
        <v>R3</v>
      </c>
      <c r="CH97" s="34">
        <f t="shared" si="173"/>
        <v>1</v>
      </c>
      <c r="CI97" s="1" t="s">
        <v>4177</v>
      </c>
      <c r="CJ97" s="1" t="str">
        <f>IFERROR(VLOOKUP(RIGHT(CI97,LEN(CI97)-2),'cards-dc.json'!$C:$E,3,FALSE),"")</f>
        <v>R2</v>
      </c>
      <c r="CL97" s="34">
        <f t="shared" si="174"/>
        <v>1</v>
      </c>
      <c r="CM97" s="1" t="s">
        <v>4026</v>
      </c>
      <c r="CN97" s="1" t="str">
        <f>IFERROR(VLOOKUP(RIGHT(CM97,LEN(CM97)-2),'cards-dc.json'!$C:$E,3,FALSE),"")</f>
        <v>R3</v>
      </c>
      <c r="CP97" s="34">
        <f t="shared" si="175"/>
        <v>1</v>
      </c>
      <c r="CQ97" s="1" t="s">
        <v>4026</v>
      </c>
      <c r="CR97" s="1" t="str">
        <f>IFERROR(VLOOKUP(RIGHT(CQ97,LEN(CQ97)-2),'cards-dc.json'!$C:$E,3,FALSE),"")</f>
        <v>R3</v>
      </c>
      <c r="CT97" s="34">
        <f t="shared" si="176"/>
        <v>0</v>
      </c>
      <c r="CU97" s="1" t="s">
        <v>3951</v>
      </c>
      <c r="CV97" s="1" t="str">
        <f>IFERROR(VLOOKUP(RIGHT(CU97,LEN(CU97)-2),'cards-dc.json'!$C:$E,3,FALSE),"")</f>
        <v/>
      </c>
      <c r="CX97" s="34">
        <f t="shared" si="177"/>
        <v>1</v>
      </c>
      <c r="CY97" s="1" t="s">
        <v>4026</v>
      </c>
      <c r="CZ97" s="1" t="str">
        <f>IFERROR(VLOOKUP(RIGHT(CY97,LEN(CY97)-2),'cards-dc.json'!$C:$E,3,FALSE),"")</f>
        <v>R3</v>
      </c>
      <c r="DB97" s="34">
        <f t="shared" si="178"/>
        <v>1</v>
      </c>
      <c r="DC97" s="1" t="s">
        <v>4026</v>
      </c>
      <c r="DD97" s="1" t="str">
        <f>IFERROR(VLOOKUP(RIGHT(DC97,LEN(DC97)-2),'cards-dc.json'!$C:$E,3,FALSE),"")</f>
        <v>R3</v>
      </c>
      <c r="DF97" s="34">
        <f t="shared" si="179"/>
        <v>0</v>
      </c>
      <c r="DG97" s="1" t="s">
        <v>3951</v>
      </c>
      <c r="DH97" s="1" t="str">
        <f>IFERROR(VLOOKUP(RIGHT(DG97,LEN(DG97)-2),'cards-dc.json'!$C:$E,3,FALSE),"")</f>
        <v/>
      </c>
      <c r="DJ97" s="34">
        <f t="shared" si="180"/>
        <v>1</v>
      </c>
      <c r="DK97" s="1" t="s">
        <v>8690</v>
      </c>
      <c r="DL97" s="1" t="str">
        <f>IFERROR(VLOOKUP(RIGHT(DK97,LEN(DK97)-2),'cards-dc.json'!$C:$E,3,FALSE),"")</f>
        <v>R</v>
      </c>
      <c r="DN97" s="34">
        <f t="shared" si="181"/>
        <v>0</v>
      </c>
      <c r="DO97" s="1" t="s">
        <v>3951</v>
      </c>
      <c r="DP97" s="1" t="str">
        <f>IFERROR(VLOOKUP(RIGHT(DO97,LEN(DO97)-2),'cards-dc.json'!$C:$E,3,FALSE),"")</f>
        <v/>
      </c>
      <c r="DR97" s="34">
        <f t="shared" si="182"/>
        <v>1</v>
      </c>
      <c r="DS97" s="1" t="s">
        <v>4075</v>
      </c>
      <c r="DT97" s="1" t="str">
        <f>IFERROR(VLOOKUP(RIGHT(DS97,LEN(DS97)-2),'cards-dc.json'!$C:$E,3,FALSE),"")</f>
        <v>R2</v>
      </c>
      <c r="DV97" s="34">
        <f t="shared" si="183"/>
        <v>0</v>
      </c>
      <c r="DW97" s="1"/>
      <c r="DX97" s="1" t="str">
        <f>IFERROR(VLOOKUP(RIGHT(DW97,LEN(DW97)-2),'cards-dc.json'!$C:$E,3,FALSE),"")</f>
        <v/>
      </c>
      <c r="DZ97" s="34">
        <f t="shared" si="184"/>
        <v>1</v>
      </c>
      <c r="EA97" s="1" t="s">
        <v>4026</v>
      </c>
      <c r="EB97" s="1" t="str">
        <f>IFERROR(VLOOKUP(RIGHT(EA97,LEN(EA97)-2),'cards-dc.json'!$C:$E,3,FALSE),"")</f>
        <v>R3</v>
      </c>
      <c r="ED97" s="34">
        <f t="shared" si="185"/>
        <v>1</v>
      </c>
      <c r="EE97" s="1" t="s">
        <v>4026</v>
      </c>
      <c r="EF97" s="1" t="str">
        <f>IFERROR(VLOOKUP(RIGHT(EE97,LEN(EE97)-2),'cards-dc.json'!$C:$E,3,FALSE),"")</f>
        <v>R3</v>
      </c>
      <c r="EH97" s="34">
        <f t="shared" si="186"/>
        <v>0</v>
      </c>
      <c r="EI97" s="1"/>
      <c r="EJ97" s="1" t="str">
        <f>IFERROR(VLOOKUP(RIGHT(EI97,LEN(EI97)-2),'cards-dc.json'!$C:$E,3,FALSE),"")</f>
        <v/>
      </c>
    </row>
    <row r="98" spans="2:140" x14ac:dyDescent="0.25">
      <c r="B98" s="34">
        <f t="shared" si="152"/>
        <v>1</v>
      </c>
      <c r="C98" s="1" t="s">
        <v>4058</v>
      </c>
      <c r="D98" s="1" t="str">
        <f>IFERROR(VLOOKUP(RIGHT(C98,LEN(C98)-2),'cards-dc.json'!$C:$E,3,FALSE),"")</f>
        <v>U2</v>
      </c>
      <c r="F98" s="34">
        <f t="shared" si="153"/>
        <v>0</v>
      </c>
      <c r="G98" s="1" t="s">
        <v>3951</v>
      </c>
      <c r="H98" s="1" t="str">
        <f>IFERROR(VLOOKUP(RIGHT(G98,LEN(G98)-2),'cards-dc.json'!$C:$E,3,FALSE),"")</f>
        <v/>
      </c>
      <c r="J98" s="34">
        <f t="shared" si="154"/>
        <v>1</v>
      </c>
      <c r="K98" s="1" t="s">
        <v>4029</v>
      </c>
      <c r="L98" s="1" t="str">
        <f>IFERROR(VLOOKUP(RIGHT(K98,LEN(K98)-2),'cards-dc.json'!$C:$E,3,FALSE),"")</f>
        <v>U2</v>
      </c>
      <c r="N98" s="34">
        <f t="shared" si="155"/>
        <v>0</v>
      </c>
      <c r="O98" s="1" t="s">
        <v>3951</v>
      </c>
      <c r="P98" s="1" t="str">
        <f>IFERROR(VLOOKUP(RIGHT(O98,LEN(O98)-2),'cards-dc.json'!$C:$E,3,FALSE),"")</f>
        <v/>
      </c>
      <c r="R98" s="34">
        <f t="shared" si="156"/>
        <v>0</v>
      </c>
      <c r="S98" s="1" t="s">
        <v>3951</v>
      </c>
      <c r="T98" s="1" t="str">
        <f>IFERROR(VLOOKUP(RIGHT(S98,LEN(S98)-2),'cards-dc.json'!$C:$E,3,FALSE),"")</f>
        <v/>
      </c>
      <c r="V98" s="34">
        <f t="shared" si="157"/>
        <v>1</v>
      </c>
      <c r="W98" s="1" t="s">
        <v>3867</v>
      </c>
      <c r="X98" s="1" t="str">
        <f>IFERROR(VLOOKUP(RIGHT(W98,LEN(W98)-2),'cards-dc.json'!$C:$E,3,FALSE),"")</f>
        <v>CA2</v>
      </c>
      <c r="Z98" s="34">
        <f t="shared" si="158"/>
        <v>3</v>
      </c>
      <c r="AA98" s="1" t="s">
        <v>4179</v>
      </c>
      <c r="AB98" s="1" t="str">
        <f>IFERROR(VLOOKUP(RIGHT(AA98,LEN(AA98)-2),'cards-dc.json'!$C:$E,3,FALSE),"")</f>
        <v>C3</v>
      </c>
      <c r="AD98" s="34">
        <f t="shared" si="159"/>
        <v>0</v>
      </c>
      <c r="AE98" s="1"/>
      <c r="AF98" s="1" t="str">
        <f>IFERROR(VLOOKUP(RIGHT(AE98,LEN(AE98)-2),'cards-dc.json'!$C:$E,3,FALSE),"")</f>
        <v/>
      </c>
      <c r="AH98" s="34">
        <f t="shared" si="160"/>
        <v>0</v>
      </c>
      <c r="AI98" s="1"/>
      <c r="AJ98" s="1" t="str">
        <f>IFERROR(VLOOKUP(RIGHT(AI98,LEN(AI98)-2),'cards-dc.json'!$C:$E,3,FALSE),"")</f>
        <v/>
      </c>
      <c r="AL98" s="34">
        <f t="shared" si="161"/>
        <v>1</v>
      </c>
      <c r="AM98" s="1" t="s">
        <v>4026</v>
      </c>
      <c r="AN98" s="1" t="str">
        <f>IFERROR(VLOOKUP(RIGHT(AM98,LEN(AM98)-2),'cards-dc.json'!$C:$E,3,FALSE),"")</f>
        <v>R3</v>
      </c>
      <c r="AP98" s="34">
        <f t="shared" si="162"/>
        <v>1</v>
      </c>
      <c r="AQ98" s="1" t="s">
        <v>4026</v>
      </c>
      <c r="AR98" s="1" t="str">
        <f>IFERROR(VLOOKUP(RIGHT(AQ98,LEN(AQ98)-2),'cards-dc.json'!$C:$E,3,FALSE),"")</f>
        <v>R3</v>
      </c>
      <c r="AT98" s="34">
        <f t="shared" si="163"/>
        <v>1</v>
      </c>
      <c r="AU98" s="1" t="s">
        <v>4026</v>
      </c>
      <c r="AV98" s="1" t="str">
        <f>IFERROR(VLOOKUP(RIGHT(AU98,LEN(AU98)-2),'cards-dc.json'!$C:$E,3,FALSE),"")</f>
        <v>R3</v>
      </c>
      <c r="AX98" s="34">
        <f t="shared" si="164"/>
        <v>1</v>
      </c>
      <c r="AY98" s="1" t="s">
        <v>4026</v>
      </c>
      <c r="AZ98" s="1" t="str">
        <f>IFERROR(VLOOKUP(RIGHT(AY98,LEN(AY98)-2),'cards-dc.json'!$C:$E,3,FALSE),"")</f>
        <v>R3</v>
      </c>
      <c r="BB98" s="34">
        <f t="shared" si="165"/>
        <v>0</v>
      </c>
      <c r="BC98" s="1" t="s">
        <v>3951</v>
      </c>
      <c r="BD98" s="1" t="str">
        <f>IFERROR(VLOOKUP(RIGHT(BC98,LEN(BC98)-2),'cards-dc.json'!$C:$E,3,FALSE),"")</f>
        <v/>
      </c>
      <c r="BF98" s="34">
        <f t="shared" si="166"/>
        <v>1</v>
      </c>
      <c r="BG98" s="1" t="s">
        <v>4077</v>
      </c>
      <c r="BH98" s="1" t="str">
        <f>IFERROR(VLOOKUP(RIGHT(BG98,LEN(BG98)-2),'cards-dc.json'!$C:$E,3,FALSE),"")</f>
        <v>R2</v>
      </c>
      <c r="BJ98" s="34">
        <f t="shared" si="167"/>
        <v>3</v>
      </c>
      <c r="BK98" s="1" t="s">
        <v>4115</v>
      </c>
      <c r="BL98" s="1" t="str">
        <f>IFERROR(VLOOKUP(RIGHT(BK98,LEN(BK98)-2),'cards-dc.json'!$C:$E,3,FALSE),"")</f>
        <v>R</v>
      </c>
      <c r="BN98" s="34">
        <f t="shared" si="187"/>
        <v>1</v>
      </c>
      <c r="BO98" s="1" t="s">
        <v>4073</v>
      </c>
      <c r="BP98" s="1" t="str">
        <f>IFERROR(VLOOKUP(RIGHT(BO98,LEN(BO98)-2),'cards-dc.json'!$C:$E,3,FALSE),"")</f>
        <v>R</v>
      </c>
      <c r="BR98" s="34">
        <f t="shared" si="169"/>
        <v>0</v>
      </c>
      <c r="BS98" s="1" t="s">
        <v>3951</v>
      </c>
      <c r="BT98" s="1" t="str">
        <f>IFERROR(VLOOKUP(RIGHT(BS98,LEN(BS98)-2),'cards-dc.json'!$C:$E,3,FALSE),"")</f>
        <v/>
      </c>
      <c r="BV98" s="34">
        <f t="shared" si="170"/>
        <v>1</v>
      </c>
      <c r="BW98" s="1" t="s">
        <v>4077</v>
      </c>
      <c r="BX98" s="1" t="str">
        <f>IFERROR(VLOOKUP(RIGHT(BW98,LEN(BW98)-2),'cards-dc.json'!$C:$E,3,FALSE),"")</f>
        <v>R2</v>
      </c>
      <c r="BZ98" s="34">
        <f t="shared" si="171"/>
        <v>1</v>
      </c>
      <c r="CA98" s="1" t="s">
        <v>4029</v>
      </c>
      <c r="CB98" s="1" t="str">
        <f>IFERROR(VLOOKUP(RIGHT(CA98,LEN(CA98)-2),'cards-dc.json'!$C:$E,3,FALSE),"")</f>
        <v>U2</v>
      </c>
      <c r="CD98" s="34">
        <f t="shared" si="172"/>
        <v>1</v>
      </c>
      <c r="CE98" s="1" t="s">
        <v>8842</v>
      </c>
      <c r="CF98" s="1" t="str">
        <f>IFERROR(VLOOKUP(RIGHT(CE98,LEN(CE98)-2),'cards-dc.json'!$C:$E,3,FALSE),"")</f>
        <v>R3</v>
      </c>
      <c r="CH98" s="34">
        <f t="shared" si="173"/>
        <v>1</v>
      </c>
      <c r="CI98" s="1" t="s">
        <v>4074</v>
      </c>
      <c r="CJ98" s="1" t="str">
        <f>IFERROR(VLOOKUP(RIGHT(CI98,LEN(CI98)-2),'cards-dc.json'!$C:$E,3,FALSE),"")</f>
        <v>R2</v>
      </c>
      <c r="CL98" s="34">
        <f t="shared" si="174"/>
        <v>0</v>
      </c>
      <c r="CM98" s="1" t="s">
        <v>3951</v>
      </c>
      <c r="CN98" s="1" t="str">
        <f>IFERROR(VLOOKUP(RIGHT(CM98,LEN(CM98)-2),'cards-dc.json'!$C:$E,3,FALSE),"")</f>
        <v/>
      </c>
      <c r="CP98" s="34">
        <f t="shared" si="175"/>
        <v>1</v>
      </c>
      <c r="CQ98" s="1" t="s">
        <v>4058</v>
      </c>
      <c r="CR98" s="1" t="str">
        <f>IFERROR(VLOOKUP(RIGHT(CQ98,LEN(CQ98)-2),'cards-dc.json'!$C:$E,3,FALSE),"")</f>
        <v>U2</v>
      </c>
      <c r="CT98" s="34">
        <f t="shared" si="176"/>
        <v>1</v>
      </c>
      <c r="CU98" s="1" t="s">
        <v>8705</v>
      </c>
      <c r="CV98" s="1" t="str">
        <f>IFERROR(VLOOKUP(RIGHT(CU98,LEN(CU98)-2),'cards-dc.json'!$C:$E,3,FALSE),"")</f>
        <v>U2</v>
      </c>
      <c r="CX98" s="34">
        <f t="shared" si="177"/>
        <v>0</v>
      </c>
      <c r="CY98" s="1" t="s">
        <v>3951</v>
      </c>
      <c r="CZ98" s="1" t="str">
        <f>IFERROR(VLOOKUP(RIGHT(CY98,LEN(CY98)-2),'cards-dc.json'!$C:$E,3,FALSE),"")</f>
        <v/>
      </c>
      <c r="DB98" s="34">
        <f t="shared" si="178"/>
        <v>0</v>
      </c>
      <c r="DC98" s="1" t="s">
        <v>3951</v>
      </c>
      <c r="DD98" s="1" t="str">
        <f>IFERROR(VLOOKUP(RIGHT(DC98,LEN(DC98)-2),'cards-dc.json'!$C:$E,3,FALSE),"")</f>
        <v/>
      </c>
      <c r="DF98" s="34">
        <f t="shared" si="179"/>
        <v>0</v>
      </c>
      <c r="DG98" s="1" t="s">
        <v>3951</v>
      </c>
      <c r="DH98" s="1" t="str">
        <f>IFERROR(VLOOKUP(RIGHT(DG98,LEN(DG98)-2),'cards-dc.json'!$C:$E,3,FALSE),"")</f>
        <v/>
      </c>
      <c r="DJ98" s="34">
        <f t="shared" si="180"/>
        <v>1</v>
      </c>
      <c r="DK98" s="1" t="s">
        <v>8691</v>
      </c>
      <c r="DL98" s="1" t="str">
        <f>IFERROR(VLOOKUP(RIGHT(DK98,LEN(DK98)-2),'cards-dc.json'!$C:$E,3,FALSE),"")</f>
        <v>R</v>
      </c>
      <c r="DN98" s="34">
        <f t="shared" si="181"/>
        <v>3</v>
      </c>
      <c r="DO98" s="1" t="s">
        <v>4115</v>
      </c>
      <c r="DP98" s="1" t="str">
        <f>IFERROR(VLOOKUP(RIGHT(DO98,LEN(DO98)-2),'cards-dc.json'!$C:$E,3,FALSE),"")</f>
        <v>R</v>
      </c>
      <c r="DR98" s="34">
        <f t="shared" si="182"/>
        <v>2</v>
      </c>
      <c r="DS98" s="1" t="s">
        <v>8608</v>
      </c>
      <c r="DT98" s="1" t="str">
        <f>IFERROR(VLOOKUP(RIGHT(DS98,LEN(DS98)-2),'cards-dc.json'!$C:$E,3,FALSE),"")</f>
        <v>U2</v>
      </c>
      <c r="DV98" s="34">
        <f t="shared" si="183"/>
        <v>3</v>
      </c>
      <c r="DW98" s="1" t="s">
        <v>4115</v>
      </c>
      <c r="DX98" s="1" t="str">
        <f>IFERROR(VLOOKUP(RIGHT(DW98,LEN(DW98)-2),'cards-dc.json'!$C:$E,3,FALSE),"")</f>
        <v>R</v>
      </c>
      <c r="DZ98" s="34">
        <f>IF(LEN(EA98) &lt; 3,0,VALUE(LEFT(EA98,1)))</f>
        <v>1</v>
      </c>
      <c r="EA98" s="1" t="s">
        <v>4071</v>
      </c>
      <c r="EB98" s="1" t="str">
        <f>IFERROR(VLOOKUP(RIGHT(EA98,LEN(EA98)-2),'cards-dc.json'!$C:$E,3,FALSE),"")</f>
        <v>R2</v>
      </c>
      <c r="ED98" s="34">
        <f t="shared" si="185"/>
        <v>1</v>
      </c>
      <c r="EE98" s="1" t="s">
        <v>4071</v>
      </c>
      <c r="EF98" s="1" t="str">
        <f>IFERROR(VLOOKUP(RIGHT(EE98,LEN(EE98)-2),'cards-dc.json'!$C:$E,3,FALSE),"")</f>
        <v>R2</v>
      </c>
      <c r="EH98" s="34">
        <f t="shared" si="186"/>
        <v>0</v>
      </c>
      <c r="EI98" s="1"/>
      <c r="EJ98" s="1" t="str">
        <f>IFERROR(VLOOKUP(RIGHT(EI98,LEN(EI98)-2),'cards-dc.json'!$C:$E,3,FALSE),"")</f>
        <v/>
      </c>
    </row>
    <row r="99" spans="2:140" x14ac:dyDescent="0.25">
      <c r="B99" s="34">
        <f t="shared" si="152"/>
        <v>0</v>
      </c>
      <c r="C99" s="1" t="s">
        <v>3951</v>
      </c>
      <c r="D99" s="1" t="str">
        <f>IFERROR(VLOOKUP(RIGHT(C99,LEN(C99)-2),'cards-dc.json'!$C:$E,3,FALSE),"")</f>
        <v/>
      </c>
      <c r="F99" s="34">
        <f t="shared" si="153"/>
        <v>1</v>
      </c>
      <c r="G99" s="1" t="s">
        <v>4071</v>
      </c>
      <c r="H99" s="1" t="str">
        <f>IFERROR(VLOOKUP(RIGHT(G99,LEN(G99)-2),'cards-dc.json'!$C:$E,3,FALSE),"")</f>
        <v>R2</v>
      </c>
      <c r="J99" s="34">
        <f t="shared" si="154"/>
        <v>1</v>
      </c>
      <c r="K99" s="1" t="s">
        <v>4078</v>
      </c>
      <c r="L99" s="1" t="str">
        <f>IFERROR(VLOOKUP(RIGHT(K99,LEN(K99)-2),'cards-dc.json'!$C:$E,3,FALSE),"")</f>
        <v>R2</v>
      </c>
      <c r="N99" s="34">
        <f t="shared" si="155"/>
        <v>1</v>
      </c>
      <c r="O99" s="1" t="s">
        <v>4071</v>
      </c>
      <c r="P99" s="1" t="str">
        <f>IFERROR(VLOOKUP(RIGHT(O99,LEN(O99)-2),'cards-dc.json'!$C:$E,3,FALSE),"")</f>
        <v>R2</v>
      </c>
      <c r="R99" s="34">
        <f t="shared" si="156"/>
        <v>1</v>
      </c>
      <c r="S99" s="1" t="s">
        <v>4029</v>
      </c>
      <c r="T99" s="1" t="str">
        <f>IFERROR(VLOOKUP(RIGHT(S99,LEN(S99)-2),'cards-dc.json'!$C:$E,3,FALSE),"")</f>
        <v>U2</v>
      </c>
      <c r="V99" s="34">
        <f t="shared" si="157"/>
        <v>1</v>
      </c>
      <c r="W99" s="1" t="s">
        <v>4026</v>
      </c>
      <c r="X99" s="1" t="str">
        <f>IFERROR(VLOOKUP(RIGHT(W99,LEN(W99)-2),'cards-dc.json'!$C:$E,3,FALSE),"")</f>
        <v>R3</v>
      </c>
      <c r="Z99" s="34">
        <f t="shared" si="158"/>
        <v>3</v>
      </c>
      <c r="AA99" s="1" t="s">
        <v>4180</v>
      </c>
      <c r="AB99" s="1" t="str">
        <f>IFERROR(VLOOKUP(RIGHT(AA99,LEN(AA99)-2),'cards-dc.json'!$C:$E,3,FALSE),"")</f>
        <v>R</v>
      </c>
      <c r="AD99" s="34">
        <f t="shared" si="159"/>
        <v>0</v>
      </c>
      <c r="AE99" s="1"/>
      <c r="AF99" s="1" t="str">
        <f>IFERROR(VLOOKUP(RIGHT(AE99,LEN(AE99)-2),'cards-dc.json'!$C:$E,3,FALSE),"")</f>
        <v/>
      </c>
      <c r="AH99" s="34">
        <f t="shared" si="160"/>
        <v>0</v>
      </c>
      <c r="AI99" s="1"/>
      <c r="AJ99" s="1" t="str">
        <f>IFERROR(VLOOKUP(RIGHT(AI99,LEN(AI99)-2),'cards-dc.json'!$C:$E,3,FALSE),"")</f>
        <v/>
      </c>
      <c r="AL99" s="34">
        <f t="shared" si="161"/>
        <v>1</v>
      </c>
      <c r="AM99" s="1" t="s">
        <v>8841</v>
      </c>
      <c r="AN99" s="1" t="str">
        <f>IFERROR(VLOOKUP(RIGHT(AM99,LEN(AM99)-2),'cards-dc.json'!$C:$E,3,FALSE),"")</f>
        <v>R3</v>
      </c>
      <c r="AP99" s="34">
        <f t="shared" si="162"/>
        <v>1</v>
      </c>
      <c r="AQ99" s="1" t="s">
        <v>4177</v>
      </c>
      <c r="AR99" s="1" t="str">
        <f>IFERROR(VLOOKUP(RIGHT(AQ99,LEN(AQ99)-2),'cards-dc.json'!$C:$E,3,FALSE),"")</f>
        <v>R2</v>
      </c>
      <c r="AT99" s="34">
        <f t="shared" si="163"/>
        <v>0</v>
      </c>
      <c r="AU99" s="1" t="s">
        <v>3951</v>
      </c>
      <c r="AV99" s="1" t="str">
        <f>IFERROR(VLOOKUP(RIGHT(AU99,LEN(AU99)-2),'cards-dc.json'!$C:$E,3,FALSE),"")</f>
        <v/>
      </c>
      <c r="AX99" s="34">
        <f t="shared" si="164"/>
        <v>1</v>
      </c>
      <c r="AY99" s="1" t="s">
        <v>4075</v>
      </c>
      <c r="AZ99" s="1" t="str">
        <f>IFERROR(VLOOKUP(RIGHT(AY99,LEN(AY99)-2),'cards-dc.json'!$C:$E,3,FALSE),"")</f>
        <v>R2</v>
      </c>
      <c r="BB99" s="34">
        <f t="shared" si="165"/>
        <v>0</v>
      </c>
      <c r="BC99" s="1" t="s">
        <v>3951</v>
      </c>
      <c r="BD99" s="1" t="str">
        <f>IFERROR(VLOOKUP(RIGHT(BC99,LEN(BC99)-2),'cards-dc.json'!$C:$E,3,FALSE),"")</f>
        <v/>
      </c>
      <c r="BF99" s="34">
        <f t="shared" si="166"/>
        <v>0</v>
      </c>
      <c r="BG99" s="1" t="s">
        <v>3951</v>
      </c>
      <c r="BH99" s="1" t="str">
        <f>IFERROR(VLOOKUP(RIGHT(BG99,LEN(BG99)-2),'cards-dc.json'!$C:$E,3,FALSE),"")</f>
        <v/>
      </c>
      <c r="BJ99" s="34">
        <f t="shared" si="167"/>
        <v>3</v>
      </c>
      <c r="BK99" s="1" t="s">
        <v>8623</v>
      </c>
      <c r="BL99" s="1" t="str">
        <f>IFERROR(VLOOKUP(RIGHT(BK99,LEN(BK99)-2),'cards-dc.json'!$C:$E,3,FALSE),"")</f>
        <v>CA2</v>
      </c>
      <c r="BN99" s="34">
        <f t="shared" si="187"/>
        <v>1</v>
      </c>
      <c r="BO99" s="1" t="s">
        <v>4074</v>
      </c>
      <c r="BP99" s="1" t="str">
        <f>IFERROR(VLOOKUP(RIGHT(BO99,LEN(BO99)-2),'cards-dc.json'!$C:$E,3,FALSE),"")</f>
        <v>R2</v>
      </c>
      <c r="BR99" s="34">
        <f t="shared" si="169"/>
        <v>2</v>
      </c>
      <c r="BS99" s="1" t="s">
        <v>8801</v>
      </c>
      <c r="BT99" s="1" t="str">
        <f>IFERROR(VLOOKUP(RIGHT(BS99,LEN(BS99)-2),'cards-dc.json'!$C:$E,3,FALSE),"")</f>
        <v>R</v>
      </c>
      <c r="BV99" s="34">
        <f t="shared" si="170"/>
        <v>1</v>
      </c>
      <c r="BW99" s="1" t="s">
        <v>8851</v>
      </c>
      <c r="BX99" s="1" t="str">
        <f>IFERROR(VLOOKUP(RIGHT(BW99,LEN(BW99)-2),'cards-dc.json'!$C:$E,3,FALSE),"")</f>
        <v>R2</v>
      </c>
      <c r="BZ99" s="34">
        <f t="shared" si="171"/>
        <v>1</v>
      </c>
      <c r="CA99" s="1" t="s">
        <v>4028</v>
      </c>
      <c r="CB99" s="1" t="str">
        <f>IFERROR(VLOOKUP(RIGHT(CA99,LEN(CA99)-2),'cards-dc.json'!$C:$E,3,FALSE),"")</f>
        <v>R</v>
      </c>
      <c r="CD99" s="34">
        <f t="shared" si="172"/>
        <v>0</v>
      </c>
      <c r="CE99" s="1" t="s">
        <v>3951</v>
      </c>
      <c r="CF99" s="1" t="str">
        <f>IFERROR(VLOOKUP(RIGHT(CE99,LEN(CE99)-2),'cards-dc.json'!$C:$E,3,FALSE),"")</f>
        <v/>
      </c>
      <c r="CH99" s="34">
        <f t="shared" si="173"/>
        <v>1</v>
      </c>
      <c r="CI99" s="1" t="s">
        <v>4076</v>
      </c>
      <c r="CJ99" s="1" t="str">
        <f>IFERROR(VLOOKUP(RIGHT(CI99,LEN(CI99)-2),'cards-dc.json'!$C:$E,3,FALSE),"")</f>
        <v>R2</v>
      </c>
      <c r="CL99" s="34">
        <f t="shared" si="174"/>
        <v>1</v>
      </c>
      <c r="CM99" s="1" t="s">
        <v>4058</v>
      </c>
      <c r="CN99" s="1" t="str">
        <f>IFERROR(VLOOKUP(RIGHT(CM99,LEN(CM99)-2),'cards-dc.json'!$C:$E,3,FALSE),"")</f>
        <v>U2</v>
      </c>
      <c r="CP99" s="34">
        <f t="shared" si="175"/>
        <v>1</v>
      </c>
      <c r="CQ99" s="1" t="s">
        <v>4059</v>
      </c>
      <c r="CR99" s="1" t="str">
        <f>IFERROR(VLOOKUP(RIGHT(CQ99,LEN(CQ99)-2),'cards-dc.json'!$C:$E,3,FALSE),"")</f>
        <v>U2</v>
      </c>
      <c r="CT99" s="34">
        <f t="shared" si="176"/>
        <v>1</v>
      </c>
      <c r="CU99" s="1" t="s">
        <v>4071</v>
      </c>
      <c r="CV99" s="1" t="str">
        <f>IFERROR(VLOOKUP(RIGHT(CU99,LEN(CU99)-2),'cards-dc.json'!$C:$E,3,FALSE),"")</f>
        <v>R2</v>
      </c>
      <c r="CX99" s="34">
        <f t="shared" si="177"/>
        <v>1</v>
      </c>
      <c r="CY99" s="1" t="s">
        <v>8705</v>
      </c>
      <c r="CZ99" s="1" t="str">
        <f>IFERROR(VLOOKUP(RIGHT(CY99,LEN(CY99)-2),'cards-dc.json'!$C:$E,3,FALSE),"")</f>
        <v>U2</v>
      </c>
      <c r="DB99" s="34">
        <f t="shared" si="178"/>
        <v>0</v>
      </c>
      <c r="DC99" s="1" t="s">
        <v>3951</v>
      </c>
      <c r="DD99" s="1" t="str">
        <f>IFERROR(VLOOKUP(RIGHT(DC99,LEN(DC99)-2),'cards-dc.json'!$C:$E,3,FALSE),"")</f>
        <v/>
      </c>
      <c r="DF99" s="34">
        <f t="shared" si="179"/>
        <v>1</v>
      </c>
      <c r="DG99" s="1" t="s">
        <v>4071</v>
      </c>
      <c r="DH99" s="1" t="str">
        <f>IFERROR(VLOOKUP(RIGHT(DG99,LEN(DG99)-2),'cards-dc.json'!$C:$E,3,FALSE),"")</f>
        <v>R2</v>
      </c>
      <c r="DJ99" s="34">
        <f t="shared" si="180"/>
        <v>1</v>
      </c>
      <c r="DK99" s="1" t="s">
        <v>4073</v>
      </c>
      <c r="DL99" s="1" t="str">
        <f>IFERROR(VLOOKUP(RIGHT(DK99,LEN(DK99)-2),'cards-dc.json'!$C:$E,3,FALSE),"")</f>
        <v>R</v>
      </c>
      <c r="DN99" s="34">
        <f t="shared" si="181"/>
        <v>3</v>
      </c>
      <c r="DO99" s="1" t="s">
        <v>4190</v>
      </c>
      <c r="DP99" s="1" t="str">
        <f>IFERROR(VLOOKUP(RIGHT(DO99,LEN(DO99)-2),'cards-dc.json'!$C:$E,3,FALSE),"")</f>
        <v>CB, CS2</v>
      </c>
      <c r="DR99" s="34">
        <f t="shared" si="182"/>
        <v>2</v>
      </c>
      <c r="DS99" s="1" t="s">
        <v>8609</v>
      </c>
      <c r="DT99" s="1" t="str">
        <f>IFERROR(VLOOKUP(RIGHT(DS99,LEN(DS99)-2),'cards-dc.json'!$C:$E,3,FALSE),"")</f>
        <v>C2</v>
      </c>
      <c r="DV99" s="34">
        <f t="shared" si="183"/>
        <v>3</v>
      </c>
      <c r="DW99" s="1" t="s">
        <v>8564</v>
      </c>
      <c r="DX99" s="1" t="str">
        <f>IFERROR(VLOOKUP(RIGHT(DW99,LEN(DW99)-2),'cards-dc.json'!$C:$E,3,FALSE),"")</f>
        <v>U</v>
      </c>
      <c r="DZ99" s="34">
        <f t="shared" si="184"/>
        <v>2</v>
      </c>
      <c r="EA99" s="1" t="s">
        <v>4116</v>
      </c>
      <c r="EB99" s="1" t="str">
        <f>IFERROR(VLOOKUP(RIGHT(EA99,LEN(EA99)-2),'cards-dc.json'!$C:$E,3,FALSE),"")</f>
        <v>U2</v>
      </c>
      <c r="ED99" s="34">
        <f t="shared" si="185"/>
        <v>2</v>
      </c>
      <c r="EE99" s="1" t="s">
        <v>4116</v>
      </c>
      <c r="EF99" s="1" t="str">
        <f>IFERROR(VLOOKUP(RIGHT(EE99,LEN(EE99)-2),'cards-dc.json'!$C:$E,3,FALSE),"")</f>
        <v>U2</v>
      </c>
      <c r="EH99" s="34">
        <f t="shared" si="186"/>
        <v>0</v>
      </c>
      <c r="EI99" s="1"/>
      <c r="EJ99" s="1" t="str">
        <f>IFERROR(VLOOKUP(RIGHT(EI99,LEN(EI99)-2),'cards-dc.json'!$C:$E,3,FALSE),"")</f>
        <v/>
      </c>
    </row>
    <row r="100" spans="2:140" x14ac:dyDescent="0.25">
      <c r="B100" s="34">
        <f t="shared" si="152"/>
        <v>0</v>
      </c>
      <c r="C100" s="1" t="s">
        <v>3951</v>
      </c>
      <c r="D100" s="1" t="str">
        <f>IFERROR(VLOOKUP(RIGHT(C100,LEN(C100)-2),'cards-dc.json'!$C:$E,3,FALSE),"")</f>
        <v/>
      </c>
      <c r="F100" s="34">
        <f t="shared" si="153"/>
        <v>1</v>
      </c>
      <c r="G100" s="1" t="s">
        <v>4076</v>
      </c>
      <c r="H100" s="1" t="str">
        <f>IFERROR(VLOOKUP(RIGHT(G100,LEN(G100)-2),'cards-dc.json'!$C:$E,3,FALSE),"")</f>
        <v>R2</v>
      </c>
      <c r="J100" s="34">
        <f t="shared" si="154"/>
        <v>1</v>
      </c>
      <c r="K100" s="1" t="s">
        <v>4074</v>
      </c>
      <c r="L100" s="1" t="str">
        <f>IFERROR(VLOOKUP(RIGHT(K100,LEN(K100)-2),'cards-dc.json'!$C:$E,3,FALSE),"")</f>
        <v>R2</v>
      </c>
      <c r="N100" s="34">
        <f t="shared" si="155"/>
        <v>1</v>
      </c>
      <c r="O100" s="1" t="s">
        <v>4098</v>
      </c>
      <c r="P100" s="1" t="str">
        <f>IFERROR(VLOOKUP(RIGHT(O100,LEN(O100)-2),'cards-dc.json'!$C:$E,3,FALSE),"")</f>
        <v>R2</v>
      </c>
      <c r="R100" s="34">
        <f t="shared" si="156"/>
        <v>1</v>
      </c>
      <c r="S100" s="1" t="s">
        <v>4071</v>
      </c>
      <c r="T100" s="1" t="str">
        <f>IFERROR(VLOOKUP(RIGHT(S100,LEN(S100)-2),'cards-dc.json'!$C:$E,3,FALSE),"")</f>
        <v>R2</v>
      </c>
      <c r="V100" s="34">
        <f t="shared" si="157"/>
        <v>3</v>
      </c>
      <c r="W100" s="1" t="s">
        <v>4189</v>
      </c>
      <c r="X100" s="1" t="str">
        <f>IFERROR(VLOOKUP(RIGHT(W100,LEN(W100)-2),'cards-dc.json'!$C:$E,3,FALSE),"")</f>
        <v>C4</v>
      </c>
      <c r="Z100" s="34">
        <f t="shared" si="158"/>
        <v>2</v>
      </c>
      <c r="AA100" s="1" t="s">
        <v>4181</v>
      </c>
      <c r="AB100" s="1" t="str">
        <f>IFERROR(VLOOKUP(RIGHT(AA100,LEN(AA100)-2),'cards-dc.json'!$C:$E,3,FALSE),"")</f>
        <v>C2</v>
      </c>
      <c r="AD100" s="34">
        <f t="shared" si="159"/>
        <v>0</v>
      </c>
      <c r="AE100" s="1"/>
      <c r="AF100" s="1" t="str">
        <f>IFERROR(VLOOKUP(RIGHT(AE100,LEN(AE100)-2),'cards-dc.json'!$C:$E,3,FALSE),"")</f>
        <v/>
      </c>
      <c r="AH100" s="34">
        <f t="shared" si="160"/>
        <v>0</v>
      </c>
      <c r="AI100" s="1"/>
      <c r="AJ100" s="1" t="str">
        <f>IFERROR(VLOOKUP(RIGHT(AI100,LEN(AI100)-2),'cards-dc.json'!$C:$E,3,FALSE),"")</f>
        <v/>
      </c>
      <c r="AL100" s="34">
        <f t="shared" si="161"/>
        <v>1</v>
      </c>
      <c r="AM100" s="1" t="s">
        <v>8842</v>
      </c>
      <c r="AN100" s="1" t="str">
        <f>IFERROR(VLOOKUP(RIGHT(AM100,LEN(AM100)-2),'cards-dc.json'!$C:$E,3,FALSE),"")</f>
        <v>R3</v>
      </c>
      <c r="AP100" s="34">
        <f t="shared" si="162"/>
        <v>1</v>
      </c>
      <c r="AQ100" s="1" t="s">
        <v>4074</v>
      </c>
      <c r="AR100" s="1" t="str">
        <f>IFERROR(VLOOKUP(RIGHT(AQ100,LEN(AQ100)-2),'cards-dc.json'!$C:$E,3,FALSE),"")</f>
        <v>R2</v>
      </c>
      <c r="AT100" s="34">
        <f t="shared" si="163"/>
        <v>1</v>
      </c>
      <c r="AU100" s="1" t="s">
        <v>4080</v>
      </c>
      <c r="AV100" s="1" t="str">
        <f>IFERROR(VLOOKUP(RIGHT(AU100,LEN(AU100)-2),'cards-dc.json'!$C:$E,3,FALSE),"")</f>
        <v>R2</v>
      </c>
      <c r="AX100" s="34">
        <f t="shared" si="164"/>
        <v>1</v>
      </c>
      <c r="AY100" s="1" t="s">
        <v>4074</v>
      </c>
      <c r="AZ100" s="1" t="str">
        <f>IFERROR(VLOOKUP(RIGHT(AY100,LEN(AY100)-2),'cards-dc.json'!$C:$E,3,FALSE),"")</f>
        <v>R2</v>
      </c>
      <c r="BB100" s="34">
        <f t="shared" si="165"/>
        <v>1</v>
      </c>
      <c r="BC100" s="1" t="s">
        <v>4080</v>
      </c>
      <c r="BD100" s="1" t="str">
        <f>IFERROR(VLOOKUP(RIGHT(BC100,LEN(BC100)-2),'cards-dc.json'!$C:$E,3,FALSE),"")</f>
        <v>R2</v>
      </c>
      <c r="BF100" s="34">
        <f t="shared" si="166"/>
        <v>1</v>
      </c>
      <c r="BG100" s="1" t="s">
        <v>4098</v>
      </c>
      <c r="BH100" s="1" t="str">
        <f>IFERROR(VLOOKUP(RIGHT(BG100,LEN(BG100)-2),'cards-dc.json'!$C:$E,3,FALSE),"")</f>
        <v>R2</v>
      </c>
      <c r="BJ100" s="34">
        <f t="shared" si="167"/>
        <v>3</v>
      </c>
      <c r="BK100" s="1" t="s">
        <v>4190</v>
      </c>
      <c r="BL100" s="1" t="str">
        <f>IFERROR(VLOOKUP(RIGHT(BK100,LEN(BK100)-2),'cards-dc.json'!$C:$E,3,FALSE),"")</f>
        <v>CB, CS2</v>
      </c>
      <c r="BN100" s="34">
        <f t="shared" si="187"/>
        <v>1</v>
      </c>
      <c r="BO100" s="1" t="s">
        <v>4076</v>
      </c>
      <c r="BP100" s="1" t="str">
        <f>IFERROR(VLOOKUP(RIGHT(BO100,LEN(BO100)-2),'cards-dc.json'!$C:$E,3,FALSE),"")</f>
        <v>R2</v>
      </c>
      <c r="BR100" s="34">
        <f t="shared" si="169"/>
        <v>2</v>
      </c>
      <c r="BS100" s="1" t="s">
        <v>8694</v>
      </c>
      <c r="BT100" s="1" t="str">
        <f>IFERROR(VLOOKUP(RIGHT(BS100,LEN(BS100)-2),'cards-dc.json'!$C:$E,3,FALSE),"")</f>
        <v>R</v>
      </c>
      <c r="BV100" s="34">
        <f t="shared" si="170"/>
        <v>1</v>
      </c>
      <c r="BW100" s="1" t="s">
        <v>4075</v>
      </c>
      <c r="BX100" s="1" t="str">
        <f>IFERROR(VLOOKUP(RIGHT(BW100,LEN(BW100)-2),'cards-dc.json'!$C:$E,3,FALSE),"")</f>
        <v>R2</v>
      </c>
      <c r="BZ100" s="34">
        <f t="shared" si="171"/>
        <v>1</v>
      </c>
      <c r="CA100" s="1" t="s">
        <v>8656</v>
      </c>
      <c r="CB100" s="1" t="str">
        <f>IFERROR(VLOOKUP(RIGHT(CA100,LEN(CA100)-2),'cards-dc.json'!$C:$E,3,FALSE),"")</f>
        <v>C1</v>
      </c>
      <c r="CD100" s="34">
        <f t="shared" si="172"/>
        <v>1</v>
      </c>
      <c r="CE100" s="1" t="s">
        <v>4071</v>
      </c>
      <c r="CF100" s="1" t="str">
        <f>IFERROR(VLOOKUP(RIGHT(CE100,LEN(CE100)-2),'cards-dc.json'!$C:$E,3,FALSE),"")</f>
        <v>R2</v>
      </c>
      <c r="CH100" s="34">
        <f t="shared" si="173"/>
        <v>1</v>
      </c>
      <c r="CI100" s="1" t="s">
        <v>4077</v>
      </c>
      <c r="CJ100" s="1" t="str">
        <f>IFERROR(VLOOKUP(RIGHT(CI100,LEN(CI100)-2),'cards-dc.json'!$C:$E,3,FALSE),"")</f>
        <v>R2</v>
      </c>
      <c r="CL100" s="34">
        <f t="shared" si="174"/>
        <v>1</v>
      </c>
      <c r="CM100" s="1" t="s">
        <v>4071</v>
      </c>
      <c r="CN100" s="1" t="str">
        <f>IFERROR(VLOOKUP(RIGHT(CM100,LEN(CM100)-2),'cards-dc.json'!$C:$E,3,FALSE),"")</f>
        <v>R2</v>
      </c>
      <c r="CP100" s="34">
        <f t="shared" si="175"/>
        <v>1</v>
      </c>
      <c r="CQ100" s="1" t="s">
        <v>8818</v>
      </c>
      <c r="CR100" s="1" t="str">
        <f>IFERROR(VLOOKUP(RIGHT(CQ100,LEN(CQ100)-2),'cards-dc.json'!$C:$E,3,FALSE),"")</f>
        <v>R3</v>
      </c>
      <c r="CT100" s="34">
        <f t="shared" si="176"/>
        <v>0</v>
      </c>
      <c r="CU100" s="1" t="s">
        <v>3951</v>
      </c>
      <c r="CV100" s="1" t="str">
        <f>IFERROR(VLOOKUP(RIGHT(CU100,LEN(CU100)-2),'cards-dc.json'!$C:$E,3,FALSE),"")</f>
        <v/>
      </c>
      <c r="CX100" s="34">
        <f t="shared" si="177"/>
        <v>1</v>
      </c>
      <c r="CY100" s="1" t="s">
        <v>4071</v>
      </c>
      <c r="CZ100" s="1" t="str">
        <f>IFERROR(VLOOKUP(RIGHT(CY100,LEN(CY100)-2),'cards-dc.json'!$C:$E,3,FALSE),"")</f>
        <v>R2</v>
      </c>
      <c r="DB100" s="34">
        <f t="shared" si="178"/>
        <v>1</v>
      </c>
      <c r="DC100" s="1" t="s">
        <v>4029</v>
      </c>
      <c r="DD100" s="1" t="str">
        <f>IFERROR(VLOOKUP(RIGHT(DC100,LEN(DC100)-2),'cards-dc.json'!$C:$E,3,FALSE),"")</f>
        <v>U2</v>
      </c>
      <c r="DF100" s="34">
        <f t="shared" si="179"/>
        <v>1</v>
      </c>
      <c r="DG100" s="1" t="s">
        <v>4029</v>
      </c>
      <c r="DH100" s="1" t="str">
        <f>IFERROR(VLOOKUP(RIGHT(DG100,LEN(DG100)-2),'cards-dc.json'!$C:$E,3,FALSE),"")</f>
        <v>U2</v>
      </c>
      <c r="DJ100" s="34">
        <f t="shared" si="180"/>
        <v>1</v>
      </c>
      <c r="DK100" s="1" t="s">
        <v>8692</v>
      </c>
      <c r="DL100" s="1" t="str">
        <f>IFERROR(VLOOKUP(RIGHT(DK100,LEN(DK100)-2),'cards-dc.json'!$C:$E,3,FALSE),"")</f>
        <v>R</v>
      </c>
      <c r="DN100" s="34">
        <f t="shared" si="181"/>
        <v>1</v>
      </c>
      <c r="DO100" s="1" t="s">
        <v>8655</v>
      </c>
      <c r="DP100" s="1" t="str">
        <f>IFERROR(VLOOKUP(RIGHT(DO100,LEN(DO100)-2),'cards-dc.json'!$C:$E,3,FALSE),"")</f>
        <v>R</v>
      </c>
      <c r="DR100" s="34">
        <f t="shared" si="182"/>
        <v>3</v>
      </c>
      <c r="DS100" s="1" t="s">
        <v>4182</v>
      </c>
      <c r="DT100" s="1" t="str">
        <f>IFERROR(VLOOKUP(RIGHT(DS100,LEN(DS100)-2),'cards-dc.json'!$C:$E,3,FALSE),"")</f>
        <v>U2</v>
      </c>
      <c r="DV100" s="34">
        <f t="shared" si="183"/>
        <v>3</v>
      </c>
      <c r="DW100" s="1" t="s">
        <v>8565</v>
      </c>
      <c r="DX100" s="1" t="str">
        <f>IFERROR(VLOOKUP(RIGHT(DW100,LEN(DW100)-2),'cards-dc.json'!$C:$E,3,FALSE),"")</f>
        <v>C1</v>
      </c>
      <c r="DZ100" s="34">
        <f t="shared" si="184"/>
        <v>2</v>
      </c>
      <c r="EA100" s="1" t="s">
        <v>4117</v>
      </c>
      <c r="EB100" s="1" t="str">
        <f>IFERROR(VLOOKUP(RIGHT(EA100,LEN(EA100)-2),'cards-dc.json'!$C:$E,3,FALSE),"")</f>
        <v>C1</v>
      </c>
      <c r="ED100" s="34">
        <f t="shared" si="185"/>
        <v>2</v>
      </c>
      <c r="EE100" s="1" t="s">
        <v>4117</v>
      </c>
      <c r="EF100" s="1" t="str">
        <f>IFERROR(VLOOKUP(RIGHT(EE100,LEN(EE100)-2),'cards-dc.json'!$C:$E,3,FALSE),"")</f>
        <v>C1</v>
      </c>
      <c r="EH100" s="34">
        <f t="shared" si="186"/>
        <v>0</v>
      </c>
      <c r="EI100" s="1"/>
      <c r="EJ100" s="1" t="str">
        <f>IFERROR(VLOOKUP(RIGHT(EI100,LEN(EI100)-2),'cards-dc.json'!$C:$E,3,FALSE),"")</f>
        <v/>
      </c>
    </row>
    <row r="101" spans="2:140" x14ac:dyDescent="0.25">
      <c r="B101" s="34">
        <f t="shared" si="152"/>
        <v>2</v>
      </c>
      <c r="C101" s="1" t="s">
        <v>8801</v>
      </c>
      <c r="D101" s="1" t="str">
        <f>IFERROR(VLOOKUP(RIGHT(C101,LEN(C101)-2),'cards-dc.json'!$C:$E,3,FALSE),"")</f>
        <v>R</v>
      </c>
      <c r="F101" s="34">
        <f t="shared" si="153"/>
        <v>1</v>
      </c>
      <c r="G101" s="1" t="s">
        <v>4077</v>
      </c>
      <c r="H101" s="1" t="str">
        <f>IFERROR(VLOOKUP(RIGHT(G101,LEN(G101)-2),'cards-dc.json'!$C:$E,3,FALSE),"")</f>
        <v>R2</v>
      </c>
      <c r="J101" s="34">
        <f t="shared" si="154"/>
        <v>3</v>
      </c>
      <c r="K101" s="1" t="s">
        <v>4115</v>
      </c>
      <c r="L101" s="1" t="str">
        <f>IFERROR(VLOOKUP(RIGHT(K101,LEN(K101)-2),'cards-dc.json'!$C:$E,3,FALSE),"")</f>
        <v>R</v>
      </c>
      <c r="N101" s="34">
        <f t="shared" si="155"/>
        <v>1</v>
      </c>
      <c r="O101" s="1" t="s">
        <v>4075</v>
      </c>
      <c r="P101" s="1" t="str">
        <f>IFERROR(VLOOKUP(RIGHT(O101,LEN(O101)-2),'cards-dc.json'!$C:$E,3,FALSE),"")</f>
        <v>R2</v>
      </c>
      <c r="R101" s="34">
        <f t="shared" si="156"/>
        <v>1</v>
      </c>
      <c r="S101" s="1" t="s">
        <v>4098</v>
      </c>
      <c r="T101" s="1" t="str">
        <f>IFERROR(VLOOKUP(RIGHT(S101,LEN(S101)-2),'cards-dc.json'!$C:$E,3,FALSE),"")</f>
        <v>R2</v>
      </c>
      <c r="V101" s="34">
        <f t="shared" si="157"/>
        <v>2</v>
      </c>
      <c r="W101" s="1" t="s">
        <v>4181</v>
      </c>
      <c r="X101" s="1" t="str">
        <f>IFERROR(VLOOKUP(RIGHT(W101,LEN(W101)-2),'cards-dc.json'!$C:$E,3,FALSE),"")</f>
        <v>C2</v>
      </c>
      <c r="Z101" s="34">
        <f t="shared" si="158"/>
        <v>1</v>
      </c>
      <c r="AA101" s="1" t="s">
        <v>4074</v>
      </c>
      <c r="AB101" s="1" t="str">
        <f>IFERROR(VLOOKUP(RIGHT(AA101,LEN(AA101)-2),'cards-dc.json'!$C:$E,3,FALSE),"")</f>
        <v>R2</v>
      </c>
      <c r="AD101" s="34">
        <f t="shared" si="159"/>
        <v>0</v>
      </c>
      <c r="AE101" s="1"/>
      <c r="AF101" s="1" t="str">
        <f>IFERROR(VLOOKUP(RIGHT(AE101,LEN(AE101)-2),'cards-dc.json'!$C:$E,3,FALSE),"")</f>
        <v/>
      </c>
      <c r="AH101" s="34">
        <f t="shared" si="160"/>
        <v>0</v>
      </c>
      <c r="AI101" s="1"/>
      <c r="AJ101" s="1" t="str">
        <f>IFERROR(VLOOKUP(RIGHT(AI101,LEN(AI101)-2),'cards-dc.json'!$C:$E,3,FALSE),"")</f>
        <v/>
      </c>
      <c r="AL101" s="34">
        <f t="shared" si="161"/>
        <v>0</v>
      </c>
      <c r="AM101" s="1" t="s">
        <v>3951</v>
      </c>
      <c r="AN101" s="1" t="str">
        <f>IFERROR(VLOOKUP(RIGHT(AM101,LEN(AM101)-2),'cards-dc.json'!$C:$E,3,FALSE),"")</f>
        <v/>
      </c>
      <c r="AP101" s="34">
        <f t="shared" si="162"/>
        <v>1</v>
      </c>
      <c r="AQ101" s="1" t="s">
        <v>4076</v>
      </c>
      <c r="AR101" s="1" t="str">
        <f>IFERROR(VLOOKUP(RIGHT(AQ101,LEN(AQ101)-2),'cards-dc.json'!$C:$E,3,FALSE),"")</f>
        <v>R2</v>
      </c>
      <c r="AT101" s="34">
        <f t="shared" si="163"/>
        <v>1</v>
      </c>
      <c r="AU101" s="1" t="s">
        <v>4071</v>
      </c>
      <c r="AV101" s="1" t="str">
        <f>IFERROR(VLOOKUP(RIGHT(AU101,LEN(AU101)-2),'cards-dc.json'!$C:$E,3,FALSE),"")</f>
        <v>R2</v>
      </c>
      <c r="AX101" s="34">
        <f t="shared" si="164"/>
        <v>0</v>
      </c>
      <c r="AY101" s="1" t="s">
        <v>3951</v>
      </c>
      <c r="AZ101" s="1" t="str">
        <f>IFERROR(VLOOKUP(RIGHT(AY101,LEN(AY101)-2),'cards-dc.json'!$C:$E,3,FALSE),"")</f>
        <v/>
      </c>
      <c r="BB101" s="34">
        <f t="shared" si="165"/>
        <v>0</v>
      </c>
      <c r="BC101" s="1" t="s">
        <v>3951</v>
      </c>
      <c r="BD101" s="1" t="str">
        <f>IFERROR(VLOOKUP(RIGHT(BC101,LEN(BC101)-2),'cards-dc.json'!$C:$E,3,FALSE),"")</f>
        <v/>
      </c>
      <c r="BF101" s="34">
        <f t="shared" si="166"/>
        <v>1</v>
      </c>
      <c r="BG101" s="1" t="s">
        <v>4080</v>
      </c>
      <c r="BH101" s="1" t="str">
        <f>IFERROR(VLOOKUP(RIGHT(BG101,LEN(BG101)-2),'cards-dc.json'!$C:$E,3,FALSE),"")</f>
        <v>R2</v>
      </c>
      <c r="BJ101" s="34">
        <f t="shared" si="167"/>
        <v>3</v>
      </c>
      <c r="BK101" s="1" t="s">
        <v>8624</v>
      </c>
      <c r="BL101" s="1" t="str">
        <f>IFERROR(VLOOKUP(RIGHT(BK101,LEN(BK101)-2),'cards-dc.json'!$C:$E,3,FALSE),"")</f>
        <v>CB, CS1</v>
      </c>
      <c r="BN101" s="34">
        <f t="shared" si="187"/>
        <v>1</v>
      </c>
      <c r="BO101" s="1" t="s">
        <v>4077</v>
      </c>
      <c r="BP101" s="1" t="str">
        <f>IFERROR(VLOOKUP(RIGHT(BO101,LEN(BO101)-2),'cards-dc.json'!$C:$E,3,FALSE),"")</f>
        <v>R2</v>
      </c>
      <c r="BR101" s="34">
        <f t="shared" si="169"/>
        <v>3</v>
      </c>
      <c r="BS101" s="1" t="s">
        <v>8623</v>
      </c>
      <c r="BT101" s="1" t="str">
        <f>IFERROR(VLOOKUP(RIGHT(BS101,LEN(BS101)-2),'cards-dc.json'!$C:$E,3,FALSE),"")</f>
        <v>CA2</v>
      </c>
      <c r="BV101" s="34">
        <f t="shared" si="170"/>
        <v>0</v>
      </c>
      <c r="BW101" s="1" t="s">
        <v>3951</v>
      </c>
      <c r="BX101" s="1" t="str">
        <f>IFERROR(VLOOKUP(RIGHT(BW101,LEN(BW101)-2),'cards-dc.json'!$C:$E,3,FALSE),"")</f>
        <v/>
      </c>
      <c r="BZ101" s="34">
        <f t="shared" si="171"/>
        <v>3</v>
      </c>
      <c r="CA101" s="1" t="s">
        <v>8623</v>
      </c>
      <c r="CB101" s="1" t="str">
        <f>IFERROR(VLOOKUP(RIGHT(CA101,LEN(CA101)-2),'cards-dc.json'!$C:$E,3,FALSE),"")</f>
        <v>CA2</v>
      </c>
      <c r="CD101" s="34">
        <f t="shared" si="172"/>
        <v>3</v>
      </c>
      <c r="CE101" s="1" t="s">
        <v>8623</v>
      </c>
      <c r="CF101" s="1" t="str">
        <f>IFERROR(VLOOKUP(RIGHT(CE101,LEN(CE101)-2),'cards-dc.json'!$C:$E,3,FALSE),"")</f>
        <v>CA2</v>
      </c>
      <c r="CH101" s="34">
        <f t="shared" si="173"/>
        <v>1</v>
      </c>
      <c r="CI101" s="1" t="s">
        <v>4075</v>
      </c>
      <c r="CJ101" s="1" t="str">
        <f>IFERROR(VLOOKUP(RIGHT(CI101,LEN(CI101)-2),'cards-dc.json'!$C:$E,3,FALSE),"")</f>
        <v>R2</v>
      </c>
      <c r="CL101" s="34">
        <f t="shared" si="174"/>
        <v>1</v>
      </c>
      <c r="CM101" s="1" t="s">
        <v>4029</v>
      </c>
      <c r="CN101" s="1" t="str">
        <f>IFERROR(VLOOKUP(RIGHT(CM101,LEN(CM101)-2),'cards-dc.json'!$C:$E,3,FALSE),"")</f>
        <v>U2</v>
      </c>
      <c r="CP101" s="34">
        <f t="shared" si="175"/>
        <v>1</v>
      </c>
      <c r="CQ101" s="1" t="s">
        <v>4075</v>
      </c>
      <c r="CR101" s="1" t="str">
        <f>IFERROR(VLOOKUP(RIGHT(CQ101,LEN(CQ101)-2),'cards-dc.json'!$C:$E,3,FALSE),"")</f>
        <v>R2</v>
      </c>
      <c r="CT101" s="34">
        <f t="shared" si="176"/>
        <v>3</v>
      </c>
      <c r="CU101" s="1" t="s">
        <v>8623</v>
      </c>
      <c r="CV101" s="1" t="str">
        <f>IFERROR(VLOOKUP(RIGHT(CU101,LEN(CU101)-2),'cards-dc.json'!$C:$E,3,FALSE),"")</f>
        <v>CA2</v>
      </c>
      <c r="CX101" s="34">
        <f t="shared" si="177"/>
        <v>1</v>
      </c>
      <c r="CY101" s="1" t="s">
        <v>4080</v>
      </c>
      <c r="CZ101" s="1" t="str">
        <f>IFERROR(VLOOKUP(RIGHT(CY101,LEN(CY101)-2),'cards-dc.json'!$C:$E,3,FALSE),"")</f>
        <v>R2</v>
      </c>
      <c r="DB101" s="34">
        <f t="shared" si="178"/>
        <v>3</v>
      </c>
      <c r="DC101" s="1" t="s">
        <v>4187</v>
      </c>
      <c r="DD101" s="1" t="str">
        <f>IFERROR(VLOOKUP(RIGHT(DC101,LEN(DC101)-2),'cards-dc.json'!$C:$E,3,FALSE),"")</f>
        <v>CA1</v>
      </c>
      <c r="DF101" s="34">
        <f t="shared" si="179"/>
        <v>3</v>
      </c>
      <c r="DG101" s="1" t="s">
        <v>8566</v>
      </c>
      <c r="DH101" s="1" t="str">
        <f>IFERROR(VLOOKUP(RIGHT(DG101,LEN(DG101)-2),'cards-dc.json'!$C:$E,3,FALSE),"")</f>
        <v>U2</v>
      </c>
      <c r="DJ101" s="34">
        <f t="shared" si="180"/>
        <v>1</v>
      </c>
      <c r="DK101" s="1" t="s">
        <v>3887</v>
      </c>
      <c r="DL101" s="1" t="str">
        <f>IFERROR(VLOOKUP(RIGHT(DK101,LEN(DK101)-2),'cards-dc.json'!$C:$E,3,FALSE),"")</f>
        <v>R</v>
      </c>
      <c r="DN101" s="34">
        <f t="shared" si="181"/>
        <v>3</v>
      </c>
      <c r="DO101" s="1" t="s">
        <v>8569</v>
      </c>
      <c r="DP101" s="1" t="str">
        <f>IFERROR(VLOOKUP(RIGHT(DO101,LEN(DO101)-2),'cards-dc.json'!$C:$E,3,FALSE),"")</f>
        <v>C2</v>
      </c>
      <c r="DR101" s="34">
        <f t="shared" si="182"/>
        <v>3</v>
      </c>
      <c r="DS101" s="1" t="s">
        <v>8610</v>
      </c>
      <c r="DT101" s="1" t="str">
        <f>IFERROR(VLOOKUP(RIGHT(DS101,LEN(DS101)-2),'cards-dc.json'!$C:$E,3,FALSE),"")</f>
        <v>R</v>
      </c>
      <c r="DV101" s="34">
        <f t="shared" si="183"/>
        <v>3</v>
      </c>
      <c r="DW101" s="1" t="s">
        <v>8566</v>
      </c>
      <c r="DX101" s="1" t="str">
        <f>IFERROR(VLOOKUP(RIGHT(DW101,LEN(DW101)-2),'cards-dc.json'!$C:$E,3,FALSE),"")</f>
        <v>U2</v>
      </c>
      <c r="DZ101" s="34">
        <f t="shared" si="184"/>
        <v>2</v>
      </c>
      <c r="EA101" s="1" t="s">
        <v>4118</v>
      </c>
      <c r="EB101" s="1" t="str">
        <f>IFERROR(VLOOKUP(RIGHT(EA101,LEN(EA101)-2),'cards-dc.json'!$C:$E,3,FALSE),"")</f>
        <v>R</v>
      </c>
      <c r="ED101" s="34">
        <f t="shared" si="185"/>
        <v>2</v>
      </c>
      <c r="EE101" s="1" t="s">
        <v>4118</v>
      </c>
      <c r="EF101" s="1" t="str">
        <f>IFERROR(VLOOKUP(RIGHT(EE101,LEN(EE101)-2),'cards-dc.json'!$C:$E,3,FALSE),"")</f>
        <v>R</v>
      </c>
      <c r="EH101" s="34">
        <f t="shared" si="186"/>
        <v>0</v>
      </c>
      <c r="EI101" s="1"/>
      <c r="EJ101" s="1" t="str">
        <f>IFERROR(VLOOKUP(RIGHT(EI101,LEN(EI101)-2),'cards-dc.json'!$C:$E,3,FALSE),"")</f>
        <v/>
      </c>
    </row>
    <row r="102" spans="2:140" x14ac:dyDescent="0.25">
      <c r="B102" s="34">
        <f t="shared" si="152"/>
        <v>2</v>
      </c>
      <c r="C102" s="1" t="s">
        <v>9055</v>
      </c>
      <c r="D102" s="1" t="str">
        <f>IFERROR(VLOOKUP(RIGHT(C102,LEN(C102)-2),'cards-dc.json'!$C:$E,3,FALSE),"")</f>
        <v>CB, CS1</v>
      </c>
      <c r="F102" s="34">
        <f t="shared" si="153"/>
        <v>1</v>
      </c>
      <c r="G102" s="1" t="s">
        <v>4074</v>
      </c>
      <c r="H102" s="1" t="str">
        <f>IFERROR(VLOOKUP(RIGHT(G102,LEN(G102)-2),'cards-dc.json'!$C:$E,3,FALSE),"")</f>
        <v>R2</v>
      </c>
      <c r="J102" s="34">
        <f t="shared" si="154"/>
        <v>3</v>
      </c>
      <c r="K102" s="1" t="s">
        <v>8623</v>
      </c>
      <c r="L102" s="1" t="str">
        <f>IFERROR(VLOOKUP(RIGHT(K102,LEN(K102)-2),'cards-dc.json'!$C:$E,3,FALSE),"")</f>
        <v>CA2</v>
      </c>
      <c r="N102" s="34">
        <f t="shared" si="155"/>
        <v>1</v>
      </c>
      <c r="O102" s="1" t="s">
        <v>4074</v>
      </c>
      <c r="P102" s="1" t="str">
        <f>IFERROR(VLOOKUP(RIGHT(O102,LEN(O102)-2),'cards-dc.json'!$C:$E,3,FALSE),"")</f>
        <v>R2</v>
      </c>
      <c r="R102" s="34">
        <f t="shared" si="156"/>
        <v>1</v>
      </c>
      <c r="S102" s="1" t="s">
        <v>8946</v>
      </c>
      <c r="T102" s="1" t="str">
        <f>IFERROR(VLOOKUP(RIGHT(S102,LEN(S102)-2),'cards-dc.json'!$C:$E,3,FALSE),"")</f>
        <v>C1</v>
      </c>
      <c r="V102" s="34">
        <f t="shared" si="157"/>
        <v>1</v>
      </c>
      <c r="W102" s="1" t="s">
        <v>4024</v>
      </c>
      <c r="X102" s="1" t="str">
        <f>IFERROR(VLOOKUP(RIGHT(W102,LEN(W102)-2),'cards-dc.json'!$C:$E,3,FALSE),"")</f>
        <v>R</v>
      </c>
      <c r="Z102" s="34">
        <f t="shared" si="158"/>
        <v>1</v>
      </c>
      <c r="AA102" s="1" t="s">
        <v>4024</v>
      </c>
      <c r="AB102" s="1" t="str">
        <f>IFERROR(VLOOKUP(RIGHT(AA102,LEN(AA102)-2),'cards-dc.json'!$C:$E,3,FALSE),"")</f>
        <v>R</v>
      </c>
      <c r="AD102" s="34">
        <f t="shared" si="159"/>
        <v>0</v>
      </c>
      <c r="AE102" s="1"/>
      <c r="AF102" s="1" t="str">
        <f>IFERROR(VLOOKUP(RIGHT(AE102,LEN(AE102)-2),'cards-dc.json'!$C:$E,3,FALSE),"")</f>
        <v/>
      </c>
      <c r="AH102" s="34">
        <f t="shared" si="160"/>
        <v>0</v>
      </c>
      <c r="AI102" s="1"/>
      <c r="AJ102" s="1" t="str">
        <f>IFERROR(VLOOKUP(RIGHT(AI102,LEN(AI102)-2),'cards-dc.json'!$C:$E,3,FALSE),"")</f>
        <v/>
      </c>
      <c r="AL102" s="34">
        <f t="shared" si="161"/>
        <v>3</v>
      </c>
      <c r="AM102" s="1" t="s">
        <v>4115</v>
      </c>
      <c r="AN102" s="1" t="str">
        <f>IFERROR(VLOOKUP(RIGHT(AM102,LEN(AM102)-2),'cards-dc.json'!$C:$E,3,FALSE),"")</f>
        <v>R</v>
      </c>
      <c r="AP102" s="34">
        <f t="shared" si="162"/>
        <v>1</v>
      </c>
      <c r="AQ102" s="1" t="s">
        <v>4077</v>
      </c>
      <c r="AR102" s="1" t="str">
        <f>IFERROR(VLOOKUP(RIGHT(AQ102,LEN(AQ102)-2),'cards-dc.json'!$C:$E,3,FALSE),"")</f>
        <v>R2</v>
      </c>
      <c r="AT102" s="34">
        <f t="shared" si="163"/>
        <v>1</v>
      </c>
      <c r="AU102" s="1" t="s">
        <v>3999</v>
      </c>
      <c r="AV102" s="1" t="str">
        <f>IFERROR(VLOOKUP(RIGHT(AU102,LEN(AU102)-2),'cards-dc.json'!$C:$E,3,FALSE),"")</f>
        <v>C1</v>
      </c>
      <c r="AX102" s="34">
        <f t="shared" si="164"/>
        <v>1</v>
      </c>
      <c r="AY102" s="1" t="s">
        <v>4071</v>
      </c>
      <c r="AZ102" s="1" t="str">
        <f>IFERROR(VLOOKUP(RIGHT(AY102,LEN(AY102)-2),'cards-dc.json'!$C:$E,3,FALSE),"")</f>
        <v>R2</v>
      </c>
      <c r="BB102" s="34">
        <f t="shared" si="165"/>
        <v>2</v>
      </c>
      <c r="BC102" s="1" t="s">
        <v>8611</v>
      </c>
      <c r="BD102" s="1" t="str">
        <f>IFERROR(VLOOKUP(RIGHT(BC102,LEN(BC102)-2),'cards-dc.json'!$C:$E,3,FALSE),"")</f>
        <v>CB, CS2</v>
      </c>
      <c r="BF102" s="34">
        <f t="shared" si="166"/>
        <v>0</v>
      </c>
      <c r="BG102" s="1" t="s">
        <v>3951</v>
      </c>
      <c r="BH102" s="1" t="str">
        <f>IFERROR(VLOOKUP(RIGHT(BG102,LEN(BG102)-2),'cards-dc.json'!$C:$E,3,FALSE),"")</f>
        <v/>
      </c>
      <c r="BJ102" s="34">
        <f t="shared" si="167"/>
        <v>1</v>
      </c>
      <c r="BK102" s="1" t="s">
        <v>4028</v>
      </c>
      <c r="BL102" s="1" t="str">
        <f>IFERROR(VLOOKUP(RIGHT(BK102,LEN(BK102)-2),'cards-dc.json'!$C:$E,3,FALSE),"")</f>
        <v>R</v>
      </c>
      <c r="BN102" s="34">
        <f t="shared" si="187"/>
        <v>1</v>
      </c>
      <c r="BO102" s="1" t="s">
        <v>4078</v>
      </c>
      <c r="BP102" s="1" t="str">
        <f>IFERROR(VLOOKUP(RIGHT(BO102,LEN(BO102)-2),'cards-dc.json'!$C:$E,3,FALSE),"")</f>
        <v>R2</v>
      </c>
      <c r="BR102" s="34">
        <f t="shared" si="169"/>
        <v>2</v>
      </c>
      <c r="BS102" s="1" t="s">
        <v>8883</v>
      </c>
      <c r="BT102" s="1" t="str">
        <f>IFERROR(VLOOKUP(RIGHT(BS102,LEN(BS102)-2),'cards-dc.json'!$C:$E,3,FALSE),"")</f>
        <v>U</v>
      </c>
      <c r="BV102" s="34">
        <f t="shared" si="170"/>
        <v>1</v>
      </c>
      <c r="BW102" s="1" t="s">
        <v>4071</v>
      </c>
      <c r="BX102" s="1" t="str">
        <f>IFERROR(VLOOKUP(RIGHT(BW102,LEN(BW102)-2),'cards-dc.json'!$C:$E,3,FALSE),"")</f>
        <v>R2</v>
      </c>
      <c r="BZ102" s="34">
        <f t="shared" si="171"/>
        <v>2</v>
      </c>
      <c r="CA102" s="1" t="s">
        <v>8867</v>
      </c>
      <c r="CB102" s="1" t="str">
        <f>IFERROR(VLOOKUP(RIGHT(CA102,LEN(CA102)-2),'cards-dc.json'!$C:$E,3,FALSE),"")</f>
        <v>C2</v>
      </c>
      <c r="CD102" s="34">
        <f t="shared" si="172"/>
        <v>3</v>
      </c>
      <c r="CE102" s="1" t="s">
        <v>4115</v>
      </c>
      <c r="CF102" s="1" t="str">
        <f>IFERROR(VLOOKUP(RIGHT(CE102,LEN(CE102)-2),'cards-dc.json'!$C:$E,3,FALSE),"")</f>
        <v>R</v>
      </c>
      <c r="CH102" s="34">
        <f t="shared" si="173"/>
        <v>1</v>
      </c>
      <c r="CI102" s="1" t="s">
        <v>8851</v>
      </c>
      <c r="CJ102" s="1" t="str">
        <f>IFERROR(VLOOKUP(RIGHT(CI102,LEN(CI102)-2),'cards-dc.json'!$C:$E,3,FALSE),"")</f>
        <v>R2</v>
      </c>
      <c r="CL102" s="34">
        <f t="shared" si="174"/>
        <v>2</v>
      </c>
      <c r="CM102" s="1" t="s">
        <v>8626</v>
      </c>
      <c r="CN102" s="1" t="str">
        <f>IFERROR(VLOOKUP(RIGHT(CM102,LEN(CM102)-2),'cards-dc.json'!$C:$E,3,FALSE),"")</f>
        <v>CA2</v>
      </c>
      <c r="CP102" s="34">
        <f t="shared" si="175"/>
        <v>2</v>
      </c>
      <c r="CQ102" s="1" t="s">
        <v>8819</v>
      </c>
      <c r="CR102" s="1" t="str">
        <f>IFERROR(VLOOKUP(RIGHT(CQ102,LEN(CQ102)-2),'cards-dc.json'!$C:$E,3,FALSE),"")</f>
        <v>R2</v>
      </c>
      <c r="CT102" s="34">
        <f t="shared" si="176"/>
        <v>3</v>
      </c>
      <c r="CU102" s="1" t="s">
        <v>4115</v>
      </c>
      <c r="CV102" s="1" t="str">
        <f>IFERROR(VLOOKUP(RIGHT(CU102,LEN(CU102)-2),'cards-dc.json'!$C:$E,3,FALSE),"")</f>
        <v>R</v>
      </c>
      <c r="CX102" s="34">
        <f t="shared" si="177"/>
        <v>2</v>
      </c>
      <c r="CY102" s="1" t="s">
        <v>8626</v>
      </c>
      <c r="CZ102" s="1" t="str">
        <f>IFERROR(VLOOKUP(RIGHT(CY102,LEN(CY102)-2),'cards-dc.json'!$C:$E,3,FALSE),"")</f>
        <v>CA2</v>
      </c>
      <c r="DB102" s="34">
        <f t="shared" si="178"/>
        <v>3</v>
      </c>
      <c r="DC102" s="1" t="s">
        <v>8623</v>
      </c>
      <c r="DD102" s="1" t="str">
        <f>IFERROR(VLOOKUP(RIGHT(DC102,LEN(DC102)-2),'cards-dc.json'!$C:$E,3,FALSE),"")</f>
        <v>CA2</v>
      </c>
      <c r="DF102" s="34">
        <f t="shared" si="179"/>
        <v>2</v>
      </c>
      <c r="DG102" s="1" t="s">
        <v>4116</v>
      </c>
      <c r="DH102" s="1" t="str">
        <f>IFERROR(VLOOKUP(RIGHT(DG102,LEN(DG102)-2),'cards-dc.json'!$C:$E,3,FALSE),"")</f>
        <v>U2</v>
      </c>
      <c r="DJ102" s="34">
        <f t="shared" si="180"/>
        <v>1</v>
      </c>
      <c r="DK102" s="1" t="s">
        <v>4023</v>
      </c>
      <c r="DL102" s="1" t="str">
        <f>IFERROR(VLOOKUP(RIGHT(DK102,LEN(DK102)-2),'cards-dc.json'!$C:$E,3,FALSE),"")</f>
        <v>R</v>
      </c>
      <c r="DN102" s="34">
        <f t="shared" si="181"/>
        <v>2</v>
      </c>
      <c r="DO102" s="1" t="s">
        <v>8608</v>
      </c>
      <c r="DP102" s="1" t="str">
        <f>IFERROR(VLOOKUP(RIGHT(DO102,LEN(DO102)-2),'cards-dc.json'!$C:$E,3,FALSE),"")</f>
        <v>U2</v>
      </c>
      <c r="DR102" s="34">
        <f t="shared" si="182"/>
        <v>2</v>
      </c>
      <c r="DS102" s="1" t="s">
        <v>8611</v>
      </c>
      <c r="DT102" s="1" t="str">
        <f>IFERROR(VLOOKUP(RIGHT(DS102,LEN(DS102)-2),'cards-dc.json'!$C:$E,3,FALSE),"")</f>
        <v>CB, CS2</v>
      </c>
      <c r="DV102" s="34">
        <f t="shared" si="183"/>
        <v>3</v>
      </c>
      <c r="DW102" s="1" t="s">
        <v>8567</v>
      </c>
      <c r="DX102" s="1" t="str">
        <f>IFERROR(VLOOKUP(RIGHT(DW102,LEN(DW102)-2),'cards-dc.json'!$C:$E,3,FALSE),"")</f>
        <v>C2</v>
      </c>
      <c r="DZ102" s="34">
        <f t="shared" si="184"/>
        <v>3</v>
      </c>
      <c r="EA102" s="1" t="s">
        <v>4115</v>
      </c>
      <c r="EB102" s="1" t="str">
        <f>IFERROR(VLOOKUP(RIGHT(EA102,LEN(EA102)-2),'cards-dc.json'!$C:$E,3,FALSE),"")</f>
        <v>R</v>
      </c>
      <c r="ED102" s="34">
        <f t="shared" si="185"/>
        <v>3</v>
      </c>
      <c r="EE102" s="1" t="s">
        <v>8534</v>
      </c>
      <c r="EF102" s="1" t="str">
        <f>IFERROR(VLOOKUP(RIGHT(EE102,LEN(EE102)-2),'cards-dc.json'!$C:$E,3,FALSE),"")</f>
        <v>U</v>
      </c>
      <c r="EH102" s="34">
        <f t="shared" si="186"/>
        <v>0</v>
      </c>
      <c r="EI102" s="1"/>
      <c r="EJ102" s="1" t="str">
        <f>IFERROR(VLOOKUP(RIGHT(EI102,LEN(EI102)-2),'cards-dc.json'!$C:$E,3,FALSE),"")</f>
        <v/>
      </c>
    </row>
    <row r="103" spans="2:140" x14ac:dyDescent="0.25">
      <c r="B103" s="34">
        <f t="shared" si="152"/>
        <v>1</v>
      </c>
      <c r="C103" s="1" t="s">
        <v>9124</v>
      </c>
      <c r="D103" s="1" t="str">
        <f>IFERROR(VLOOKUP(RIGHT(C103,LEN(C103)-2),'cards-dc.json'!$C:$E,3,FALSE),"")</f>
        <v>CB, CS1</v>
      </c>
      <c r="F103" s="34">
        <f t="shared" si="153"/>
        <v>0</v>
      </c>
      <c r="G103" s="1" t="s">
        <v>3951</v>
      </c>
      <c r="H103" s="1" t="str">
        <f>IFERROR(VLOOKUP(RIGHT(G103,LEN(G103)-2),'cards-dc.json'!$C:$E,3,FALSE),"")</f>
        <v/>
      </c>
      <c r="J103" s="34">
        <f t="shared" si="154"/>
        <v>1</v>
      </c>
      <c r="K103" s="1" t="s">
        <v>8729</v>
      </c>
      <c r="L103" s="1" t="str">
        <f>IFERROR(VLOOKUP(RIGHT(K103,LEN(K103)-2),'cards-dc.json'!$C:$E,3,FALSE),"")</f>
        <v>CB, CS1</v>
      </c>
      <c r="N103" s="34">
        <f t="shared" si="155"/>
        <v>3</v>
      </c>
      <c r="O103" s="1" t="s">
        <v>8610</v>
      </c>
      <c r="P103" s="1" t="str">
        <f>IFERROR(VLOOKUP(RIGHT(O103,LEN(O103)-2),'cards-dc.json'!$C:$E,3,FALSE),"")</f>
        <v>R</v>
      </c>
      <c r="R103" s="34">
        <f t="shared" si="156"/>
        <v>0</v>
      </c>
      <c r="S103" s="1" t="s">
        <v>3951</v>
      </c>
      <c r="T103" s="1" t="str">
        <f>IFERROR(VLOOKUP(RIGHT(S103,LEN(S103)-2),'cards-dc.json'!$C:$E,3,FALSE),"")</f>
        <v/>
      </c>
      <c r="V103" s="34">
        <f t="shared" si="157"/>
        <v>3</v>
      </c>
      <c r="W103" s="1" t="s">
        <v>4184</v>
      </c>
      <c r="X103" s="1" t="str">
        <f>IFERROR(VLOOKUP(RIGHT(W103,LEN(W103)-2),'cards-dc.json'!$C:$E,3,FALSE),"")</f>
        <v>CA2</v>
      </c>
      <c r="Z103" s="34">
        <f t="shared" si="158"/>
        <v>3</v>
      </c>
      <c r="AA103" s="1" t="s">
        <v>4182</v>
      </c>
      <c r="AB103" s="1" t="str">
        <f>IFERROR(VLOOKUP(RIGHT(AA103,LEN(AA103)-2),'cards-dc.json'!$C:$E,3,FALSE),"")</f>
        <v>U2</v>
      </c>
      <c r="AD103" s="34">
        <f t="shared" si="159"/>
        <v>0</v>
      </c>
      <c r="AE103" s="1"/>
      <c r="AF103" s="1" t="str">
        <f>IFERROR(VLOOKUP(RIGHT(AE103,LEN(AE103)-2),'cards-dc.json'!$C:$E,3,FALSE),"")</f>
        <v/>
      </c>
      <c r="AH103" s="34">
        <f t="shared" si="160"/>
        <v>0</v>
      </c>
      <c r="AI103" s="1"/>
      <c r="AJ103" s="1" t="str">
        <f>IFERROR(VLOOKUP(RIGHT(AI103,LEN(AI103)-2),'cards-dc.json'!$C:$E,3,FALSE),"")</f>
        <v/>
      </c>
      <c r="AL103" s="34">
        <f t="shared" si="161"/>
        <v>3</v>
      </c>
      <c r="AM103" s="1" t="s">
        <v>8623</v>
      </c>
      <c r="AN103" s="1" t="str">
        <f>IFERROR(VLOOKUP(RIGHT(AM103,LEN(AM103)-2),'cards-dc.json'!$C:$E,3,FALSE),"")</f>
        <v>CA2</v>
      </c>
      <c r="AP103" s="34">
        <f t="shared" si="162"/>
        <v>1</v>
      </c>
      <c r="AQ103" s="1" t="s">
        <v>4075</v>
      </c>
      <c r="AR103" s="1" t="str">
        <f>IFERROR(VLOOKUP(RIGHT(AQ103,LEN(AQ103)-2),'cards-dc.json'!$C:$E,3,FALSE),"")</f>
        <v>R2</v>
      </c>
      <c r="AT103" s="34">
        <f t="shared" si="163"/>
        <v>1</v>
      </c>
      <c r="AU103" s="1" t="s">
        <v>4098</v>
      </c>
      <c r="AV103" s="1" t="str">
        <f>IFERROR(VLOOKUP(RIGHT(AU103,LEN(AU103)-2),'cards-dc.json'!$C:$E,3,FALSE),"")</f>
        <v>R2</v>
      </c>
      <c r="AX103" s="34">
        <f t="shared" si="164"/>
        <v>1</v>
      </c>
      <c r="AY103" s="1" t="s">
        <v>3999</v>
      </c>
      <c r="AZ103" s="1" t="str">
        <f>IFERROR(VLOOKUP(RIGHT(AY103,LEN(AY103)-2),'cards-dc.json'!$C:$E,3,FALSE),"")</f>
        <v>C1</v>
      </c>
      <c r="BB103" s="34">
        <f t="shared" si="165"/>
        <v>1</v>
      </c>
      <c r="BC103" s="1" t="s">
        <v>8802</v>
      </c>
      <c r="BD103" s="1" t="str">
        <f>IFERROR(VLOOKUP(RIGHT(BC103,LEN(BC103)-2),'cards-dc.json'!$C:$E,3,FALSE),"")</f>
        <v>U</v>
      </c>
      <c r="BF103" s="34">
        <f t="shared" si="166"/>
        <v>2</v>
      </c>
      <c r="BG103" s="1" t="s">
        <v>8611</v>
      </c>
      <c r="BH103" s="1" t="str">
        <f>IFERROR(VLOOKUP(RIGHT(BG103,LEN(BG103)-2),'cards-dc.json'!$C:$E,3,FALSE),"")</f>
        <v>CB, CS2</v>
      </c>
      <c r="BJ103" s="34">
        <f t="shared" si="167"/>
        <v>1</v>
      </c>
      <c r="BK103" s="1" t="s">
        <v>3912</v>
      </c>
      <c r="BL103" s="1" t="str">
        <f>IFERROR(VLOOKUP(RIGHT(BK103,LEN(BK103)-2),'cards-dc.json'!$C:$E,3,FALSE),"")</f>
        <v>U</v>
      </c>
      <c r="BN103" s="34">
        <f t="shared" si="187"/>
        <v>1</v>
      </c>
      <c r="BO103" s="1" t="s">
        <v>4075</v>
      </c>
      <c r="BP103" s="1" t="str">
        <f>IFERROR(VLOOKUP(RIGHT(BO103,LEN(BO103)-2),'cards-dc.json'!$C:$E,3,FALSE),"")</f>
        <v>R2</v>
      </c>
      <c r="BR103" s="34">
        <f t="shared" si="169"/>
        <v>3</v>
      </c>
      <c r="BS103" s="1" t="s">
        <v>4190</v>
      </c>
      <c r="BT103" s="1" t="str">
        <f>IFERROR(VLOOKUP(RIGHT(BS103,LEN(BS103)-2),'cards-dc.json'!$C:$E,3,FALSE),"")</f>
        <v>CB, CS2</v>
      </c>
      <c r="BV103" s="34">
        <f t="shared" si="170"/>
        <v>3</v>
      </c>
      <c r="BW103" s="1" t="s">
        <v>4179</v>
      </c>
      <c r="BX103" s="1" t="str">
        <f>IFERROR(VLOOKUP(RIGHT(BW103,LEN(BW103)-2),'cards-dc.json'!$C:$E,3,FALSE),"")</f>
        <v>C3</v>
      </c>
      <c r="BZ103" s="34">
        <f t="shared" si="171"/>
        <v>3</v>
      </c>
      <c r="CA103" s="1" t="s">
        <v>4190</v>
      </c>
      <c r="CB103" s="1" t="str">
        <f>IFERROR(VLOOKUP(RIGHT(CA103,LEN(CA103)-2),'cards-dc.json'!$C:$E,3,FALSE),"")</f>
        <v>CB, CS2</v>
      </c>
      <c r="CD103" s="34">
        <f t="shared" si="172"/>
        <v>0</v>
      </c>
      <c r="CE103" s="1" t="s">
        <v>3951</v>
      </c>
      <c r="CF103" s="1" t="str">
        <f>IFERROR(VLOOKUP(RIGHT(CE103,LEN(CE103)-2),'cards-dc.json'!$C:$E,3,FALSE),"")</f>
        <v/>
      </c>
      <c r="CH103" s="34">
        <f t="shared" si="173"/>
        <v>0</v>
      </c>
      <c r="CI103" s="1" t="s">
        <v>3951</v>
      </c>
      <c r="CJ103" s="1" t="str">
        <f>IFERROR(VLOOKUP(RIGHT(CI103,LEN(CI103)-2),'cards-dc.json'!$C:$E,3,FALSE),"")</f>
        <v/>
      </c>
      <c r="CL103" s="34">
        <f t="shared" si="174"/>
        <v>2</v>
      </c>
      <c r="CM103" s="1" t="s">
        <v>8694</v>
      </c>
      <c r="CN103" s="1" t="str">
        <f>IFERROR(VLOOKUP(RIGHT(CM103,LEN(CM103)-2),'cards-dc.json'!$C:$E,3,FALSE),"")</f>
        <v>R</v>
      </c>
      <c r="CP103" s="34">
        <f t="shared" si="175"/>
        <v>0</v>
      </c>
      <c r="CQ103" s="1" t="s">
        <v>3951</v>
      </c>
      <c r="CR103" s="1" t="str">
        <f>IFERROR(VLOOKUP(RIGHT(CQ103,LEN(CQ103)-2),'cards-dc.json'!$C:$E,3,FALSE),"")</f>
        <v/>
      </c>
      <c r="CT103" s="34">
        <f t="shared" si="176"/>
        <v>3</v>
      </c>
      <c r="CU103" s="1" t="s">
        <v>4190</v>
      </c>
      <c r="CV103" s="1" t="str">
        <f>IFERROR(VLOOKUP(RIGHT(CU103,LEN(CU103)-2),'cards-dc.json'!$C:$E,3,FALSE),"")</f>
        <v>CB, CS2</v>
      </c>
      <c r="CX103" s="34">
        <f t="shared" si="177"/>
        <v>1</v>
      </c>
      <c r="CY103" s="1" t="s">
        <v>8655</v>
      </c>
      <c r="CZ103" s="1" t="str">
        <f>IFERROR(VLOOKUP(RIGHT(CY103,LEN(CY103)-2),'cards-dc.json'!$C:$E,3,FALSE),"")</f>
        <v>R</v>
      </c>
      <c r="DB103" s="34">
        <f t="shared" si="178"/>
        <v>2</v>
      </c>
      <c r="DC103" s="1" t="s">
        <v>8719</v>
      </c>
      <c r="DD103" s="1" t="str">
        <f>IFERROR(VLOOKUP(RIGHT(DC103,LEN(DC103)-2),'cards-dc.json'!$C:$E,3,FALSE),"")</f>
        <v>C1</v>
      </c>
      <c r="DF103" s="34">
        <f t="shared" si="179"/>
        <v>3</v>
      </c>
      <c r="DG103" s="1" t="s">
        <v>8569</v>
      </c>
      <c r="DH103" s="1" t="str">
        <f>IFERROR(VLOOKUP(RIGHT(DG103,LEN(DG103)-2),'cards-dc.json'!$C:$E,3,FALSE),"")</f>
        <v>C2</v>
      </c>
      <c r="DJ103" s="34">
        <f t="shared" si="180"/>
        <v>0</v>
      </c>
      <c r="DK103" s="1" t="s">
        <v>3951</v>
      </c>
      <c r="DL103" s="1" t="str">
        <f>IFERROR(VLOOKUP(RIGHT(DK103,LEN(DK103)-2),'cards-dc.json'!$C:$E,3,FALSE),"")</f>
        <v/>
      </c>
      <c r="DN103" s="34">
        <f t="shared" si="181"/>
        <v>1</v>
      </c>
      <c r="DO103" s="1" t="s">
        <v>8656</v>
      </c>
      <c r="DP103" s="1" t="str">
        <f>IFERROR(VLOOKUP(RIGHT(DO103,LEN(DO103)-2),'cards-dc.json'!$C:$E,3,FALSE),"")</f>
        <v>C1</v>
      </c>
      <c r="DR103" s="34">
        <f t="shared" si="182"/>
        <v>0</v>
      </c>
      <c r="DS103" s="1"/>
      <c r="DT103" s="1" t="str">
        <f>IFERROR(VLOOKUP(RIGHT(DS103,LEN(DS103)-2),'cards-dc.json'!$C:$E,3,FALSE),"")</f>
        <v/>
      </c>
      <c r="DV103" s="34">
        <f t="shared" si="183"/>
        <v>3</v>
      </c>
      <c r="DW103" s="1" t="s">
        <v>8568</v>
      </c>
      <c r="DX103" s="1" t="str">
        <f>IFERROR(VLOOKUP(RIGHT(DW103,LEN(DW103)-2),'cards-dc.json'!$C:$E,3,FALSE),"")</f>
        <v>CA1</v>
      </c>
      <c r="DZ103" s="34">
        <f t="shared" si="184"/>
        <v>0</v>
      </c>
      <c r="EA103" s="1"/>
      <c r="EB103" s="1" t="str">
        <f>IFERROR(VLOOKUP(RIGHT(EA103,LEN(EA103)-2),'cards-dc.json'!$C:$E,3,FALSE),"")</f>
        <v/>
      </c>
      <c r="ED103" s="34">
        <f t="shared" si="185"/>
        <v>0</v>
      </c>
      <c r="EE103" s="1"/>
      <c r="EF103" s="1" t="str">
        <f>IFERROR(VLOOKUP(RIGHT(EE103,LEN(EE103)-2),'cards-dc.json'!$C:$E,3,FALSE),"")</f>
        <v/>
      </c>
      <c r="EH103" s="34">
        <f t="shared" si="186"/>
        <v>0</v>
      </c>
      <c r="EI103" s="1"/>
      <c r="EJ103" s="1" t="str">
        <f>IFERROR(VLOOKUP(RIGHT(EI103,LEN(EI103)-2),'cards-dc.json'!$C:$E,3,FALSE),"")</f>
        <v/>
      </c>
    </row>
    <row r="104" spans="2:140" x14ac:dyDescent="0.25">
      <c r="B104" s="34">
        <f t="shared" si="152"/>
        <v>1</v>
      </c>
      <c r="C104" s="1" t="s">
        <v>8803</v>
      </c>
      <c r="D104" s="1" t="str">
        <f>IFERROR(VLOOKUP(RIGHT(C104,LEN(C104)-2),'cards-dc.json'!$C:$E,3,FALSE),"")</f>
        <v>C1</v>
      </c>
      <c r="F104" s="34">
        <f t="shared" si="153"/>
        <v>1</v>
      </c>
      <c r="G104" s="1" t="s">
        <v>8780</v>
      </c>
      <c r="H104" s="1" t="str">
        <f>IFERROR(VLOOKUP(RIGHT(G104,LEN(G104)-2),'cards-dc.json'!$C:$E,3,FALSE),"")</f>
        <v>R</v>
      </c>
      <c r="J104" s="34">
        <f t="shared" si="154"/>
        <v>1</v>
      </c>
      <c r="K104" s="1" t="s">
        <v>8657</v>
      </c>
      <c r="L104" s="1" t="str">
        <f>IFERROR(VLOOKUP(RIGHT(K104,LEN(K104)-2),'cards-dc.json'!$C:$E,3,FALSE),"")</f>
        <v>C2</v>
      </c>
      <c r="N104" s="34">
        <f t="shared" si="155"/>
        <v>3</v>
      </c>
      <c r="O104" s="1" t="s">
        <v>8623</v>
      </c>
      <c r="P104" s="1" t="str">
        <f>IFERROR(VLOOKUP(RIGHT(O104,LEN(O104)-2),'cards-dc.json'!$C:$E,3,FALSE),"")</f>
        <v>CA2</v>
      </c>
      <c r="R104" s="34">
        <f t="shared" si="156"/>
        <v>3</v>
      </c>
      <c r="S104" s="1" t="s">
        <v>8623</v>
      </c>
      <c r="T104" s="1" t="str">
        <f>IFERROR(VLOOKUP(RIGHT(S104,LEN(S104)-2),'cards-dc.json'!$C:$E,3,FALSE),"")</f>
        <v>CA2</v>
      </c>
      <c r="V104" s="34">
        <f t="shared" si="157"/>
        <v>1</v>
      </c>
      <c r="W104" s="1" t="s">
        <v>4124</v>
      </c>
      <c r="X104" s="1" t="str">
        <f>IFERROR(VLOOKUP(RIGHT(W104,LEN(W104)-2),'cards-dc.json'!$C:$E,3,FALSE),"")</f>
        <v>R2</v>
      </c>
      <c r="Z104" s="34">
        <f t="shared" si="158"/>
        <v>1</v>
      </c>
      <c r="AA104" s="1" t="s">
        <v>4076</v>
      </c>
      <c r="AB104" s="1" t="str">
        <f>IFERROR(VLOOKUP(RIGHT(AA104,LEN(AA104)-2),'cards-dc.json'!$C:$E,3,FALSE),"")</f>
        <v>R2</v>
      </c>
      <c r="AD104" s="34">
        <f t="shared" si="159"/>
        <v>0</v>
      </c>
      <c r="AE104" s="1"/>
      <c r="AF104" s="1" t="str">
        <f>IFERROR(VLOOKUP(RIGHT(AE104,LEN(AE104)-2),'cards-dc.json'!$C:$E,3,FALSE),"")</f>
        <v/>
      </c>
      <c r="AH104" s="34">
        <f t="shared" si="160"/>
        <v>0</v>
      </c>
      <c r="AI104" s="1"/>
      <c r="AJ104" s="1" t="str">
        <f>IFERROR(VLOOKUP(RIGHT(AI104,LEN(AI104)-2),'cards-dc.json'!$C:$E,3,FALSE),"")</f>
        <v/>
      </c>
      <c r="AL104" s="34">
        <f t="shared" si="161"/>
        <v>3</v>
      </c>
      <c r="AM104" s="1" t="s">
        <v>4190</v>
      </c>
      <c r="AN104" s="1" t="str">
        <f>IFERROR(VLOOKUP(RIGHT(AM104,LEN(AM104)-2),'cards-dc.json'!$C:$E,3,FALSE),"")</f>
        <v>CB, CS2</v>
      </c>
      <c r="AP104" s="34">
        <f t="shared" si="162"/>
        <v>0</v>
      </c>
      <c r="AQ104" s="1" t="s">
        <v>3951</v>
      </c>
      <c r="AR104" s="1" t="str">
        <f>IFERROR(VLOOKUP(RIGHT(AQ104,LEN(AQ104)-2),'cards-dc.json'!$C:$E,3,FALSE),"")</f>
        <v/>
      </c>
      <c r="AT104" s="34">
        <f t="shared" si="163"/>
        <v>1</v>
      </c>
      <c r="AU104" s="1" t="s">
        <v>4029</v>
      </c>
      <c r="AV104" s="1" t="str">
        <f>IFERROR(VLOOKUP(RIGHT(AU104,LEN(AU104)-2),'cards-dc.json'!$C:$E,3,FALSE),"")</f>
        <v>U2</v>
      </c>
      <c r="AX104" s="34">
        <f t="shared" si="164"/>
        <v>0</v>
      </c>
      <c r="AY104" s="1" t="s">
        <v>3951</v>
      </c>
      <c r="AZ104" s="1" t="str">
        <f>IFERROR(VLOOKUP(RIGHT(AY104,LEN(AY104)-2),'cards-dc.json'!$C:$E,3,FALSE),"")</f>
        <v/>
      </c>
      <c r="BB104" s="34">
        <f t="shared" si="165"/>
        <v>1</v>
      </c>
      <c r="BC104" s="1" t="s">
        <v>4028</v>
      </c>
      <c r="BD104" s="1" t="str">
        <f>IFERROR(VLOOKUP(RIGHT(BC104,LEN(BC104)-2),'cards-dc.json'!$C:$E,3,FALSE),"")</f>
        <v>R</v>
      </c>
      <c r="BF104" s="34">
        <f t="shared" si="166"/>
        <v>2</v>
      </c>
      <c r="BG104" s="1" t="s">
        <v>4118</v>
      </c>
      <c r="BH104" s="1" t="str">
        <f>IFERROR(VLOOKUP(RIGHT(BG104,LEN(BG104)-2),'cards-dc.json'!$C:$E,3,FALSE),"")</f>
        <v>R</v>
      </c>
      <c r="BJ104" s="34">
        <f t="shared" si="167"/>
        <v>1</v>
      </c>
      <c r="BK104" s="1" t="s">
        <v>4029</v>
      </c>
      <c r="BL104" s="1" t="str">
        <f>IFERROR(VLOOKUP(RIGHT(BK104,LEN(BK104)-2),'cards-dc.json'!$C:$E,3,FALSE),"")</f>
        <v>U2</v>
      </c>
      <c r="BN104" s="34">
        <f t="shared" si="168"/>
        <v>1</v>
      </c>
      <c r="BO104" s="1" t="s">
        <v>4026</v>
      </c>
      <c r="BP104" s="1" t="str">
        <f>IFERROR(VLOOKUP(RIGHT(BO104,LEN(BO104)-2),'cards-dc.json'!$C:$E,3,FALSE),"")</f>
        <v>R3</v>
      </c>
      <c r="BR104" s="34">
        <f t="shared" si="169"/>
        <v>0</v>
      </c>
      <c r="BS104" s="1" t="s">
        <v>3951</v>
      </c>
      <c r="BT104" s="1" t="str">
        <f>IFERROR(VLOOKUP(RIGHT(BS104,LEN(BS104)-2),'cards-dc.json'!$C:$E,3,FALSE),"")</f>
        <v/>
      </c>
      <c r="BV104" s="34">
        <f t="shared" si="170"/>
        <v>2</v>
      </c>
      <c r="BW104" s="1" t="s">
        <v>8852</v>
      </c>
      <c r="BX104" s="1" t="str">
        <f>IFERROR(VLOOKUP(RIGHT(BW104,LEN(BW104)-2),'cards-dc.json'!$C:$E,3,FALSE),"")</f>
        <v>R</v>
      </c>
      <c r="BZ104" s="34">
        <f t="shared" si="171"/>
        <v>0</v>
      </c>
      <c r="CA104" s="1" t="s">
        <v>3951</v>
      </c>
      <c r="CB104" s="1" t="str">
        <f>IFERROR(VLOOKUP(RIGHT(CA104,LEN(CA104)-2),'cards-dc.json'!$C:$E,3,FALSE),"")</f>
        <v/>
      </c>
      <c r="CD104" s="34">
        <f t="shared" si="172"/>
        <v>3</v>
      </c>
      <c r="CE104" s="1" t="s">
        <v>4190</v>
      </c>
      <c r="CF104" s="1" t="str">
        <f>IFERROR(VLOOKUP(RIGHT(CE104,LEN(CE104)-2),'cards-dc.json'!$C:$E,3,FALSE),"")</f>
        <v>CB, CS2</v>
      </c>
      <c r="CH104" s="34">
        <f t="shared" si="173"/>
        <v>1</v>
      </c>
      <c r="CI104" s="1" t="s">
        <v>4071</v>
      </c>
      <c r="CJ104" s="1" t="str">
        <f>IFERROR(VLOOKUP(RIGHT(CI104,LEN(CI104)-2),'cards-dc.json'!$C:$E,3,FALSE),"")</f>
        <v>R2</v>
      </c>
      <c r="CL104" s="34">
        <f t="shared" si="174"/>
        <v>1</v>
      </c>
      <c r="CM104" s="1" t="s">
        <v>8800</v>
      </c>
      <c r="CN104" s="1" t="str">
        <f>IFERROR(VLOOKUP(RIGHT(CM104,LEN(CM104)-2),'cards-dc.json'!$C:$E,3,FALSE),"")</f>
        <v>CA1</v>
      </c>
      <c r="CP104" s="34">
        <f t="shared" si="175"/>
        <v>1</v>
      </c>
      <c r="CQ104" s="1" t="s">
        <v>4098</v>
      </c>
      <c r="CR104" s="1" t="str">
        <f>IFERROR(VLOOKUP(RIGHT(CQ104,LEN(CQ104)-2),'cards-dc.json'!$C:$E,3,FALSE),"")</f>
        <v>R2</v>
      </c>
      <c r="CT104" s="34">
        <f t="shared" si="176"/>
        <v>0</v>
      </c>
      <c r="CU104" s="1" t="s">
        <v>3951</v>
      </c>
      <c r="CV104" s="1" t="str">
        <f>IFERROR(VLOOKUP(RIGHT(CU104,LEN(CU104)-2),'cards-dc.json'!$C:$E,3,FALSE),"")</f>
        <v/>
      </c>
      <c r="CX104" s="34">
        <f t="shared" si="177"/>
        <v>1</v>
      </c>
      <c r="CY104" s="1" t="s">
        <v>8780</v>
      </c>
      <c r="CZ104" s="1" t="str">
        <f>IFERROR(VLOOKUP(RIGHT(CY104,LEN(CY104)-2),'cards-dc.json'!$C:$E,3,FALSE),"")</f>
        <v>R</v>
      </c>
      <c r="DB104" s="34">
        <f t="shared" si="178"/>
        <v>3</v>
      </c>
      <c r="DC104" s="1" t="s">
        <v>8720</v>
      </c>
      <c r="DD104" s="1" t="str">
        <f>IFERROR(VLOOKUP(RIGHT(DC104,LEN(DC104)-2),'cards-dc.json'!$C:$E,3,FALSE),"")</f>
        <v>R</v>
      </c>
      <c r="DF104" s="34">
        <f t="shared" si="179"/>
        <v>3</v>
      </c>
      <c r="DG104" s="1" t="s">
        <v>8745</v>
      </c>
      <c r="DH104" s="1" t="str">
        <f>IFERROR(VLOOKUP(RIGHT(DG104,LEN(DG104)-2),'cards-dc.json'!$C:$E,3,FALSE),"")</f>
        <v>C1</v>
      </c>
      <c r="DJ104" s="34">
        <f t="shared" si="180"/>
        <v>1</v>
      </c>
      <c r="DK104" s="1" t="s">
        <v>8693</v>
      </c>
      <c r="DL104" s="1" t="str">
        <f>IFERROR(VLOOKUP(RIGHT(DK104,LEN(DK104)-2),'cards-dc.json'!$C:$E,3,FALSE),"")</f>
        <v>R2</v>
      </c>
      <c r="DN104" s="34">
        <f t="shared" si="181"/>
        <v>1</v>
      </c>
      <c r="DO104" s="1" t="s">
        <v>8657</v>
      </c>
      <c r="DP104" s="1" t="str">
        <f>IFERROR(VLOOKUP(RIGHT(DO104,LEN(DO104)-2),'cards-dc.json'!$C:$E,3,FALSE),"")</f>
        <v>C2</v>
      </c>
      <c r="DR104" s="34">
        <f t="shared" si="182"/>
        <v>1</v>
      </c>
      <c r="DS104" s="1" t="s">
        <v>4080</v>
      </c>
      <c r="DT104" s="1" t="str">
        <f>IFERROR(VLOOKUP(RIGHT(DS104,LEN(DS104)-2),'cards-dc.json'!$C:$E,3,FALSE),"")</f>
        <v>R2</v>
      </c>
      <c r="DV104" s="34">
        <f t="shared" si="183"/>
        <v>3</v>
      </c>
      <c r="DW104" s="1" t="s">
        <v>8569</v>
      </c>
      <c r="DX104" s="1" t="str">
        <f>IFERROR(VLOOKUP(RIGHT(DW104,LEN(DW104)-2),'cards-dc.json'!$C:$E,3,FALSE),"")</f>
        <v>C2</v>
      </c>
      <c r="DZ104" s="34">
        <f t="shared" si="184"/>
        <v>3</v>
      </c>
      <c r="EA104" s="1" t="s">
        <v>4121</v>
      </c>
      <c r="EB104" s="1" t="str">
        <f>IFERROR(VLOOKUP(RIGHT(EA104,LEN(EA104)-2),'cards-dc.json'!$C:$E,3,FALSE),"")</f>
        <v>CA2</v>
      </c>
      <c r="ED104" s="34">
        <f t="shared" si="185"/>
        <v>3</v>
      </c>
      <c r="EE104" s="1" t="s">
        <v>4121</v>
      </c>
      <c r="EF104" s="1" t="str">
        <f>IFERROR(VLOOKUP(RIGHT(EE104,LEN(EE104)-2),'cards-dc.json'!$C:$E,3,FALSE),"")</f>
        <v>CA2</v>
      </c>
      <c r="EH104" s="34">
        <f t="shared" si="186"/>
        <v>0</v>
      </c>
      <c r="EI104" s="1"/>
      <c r="EJ104" s="1" t="str">
        <f>IFERROR(VLOOKUP(RIGHT(EI104,LEN(EI104)-2),'cards-dc.json'!$C:$E,3,FALSE),"")</f>
        <v/>
      </c>
    </row>
    <row r="105" spans="2:140" x14ac:dyDescent="0.25">
      <c r="B105" s="34">
        <f t="shared" si="152"/>
        <v>1</v>
      </c>
      <c r="C105" s="1" t="s">
        <v>8657</v>
      </c>
      <c r="D105" s="1" t="str">
        <f>IFERROR(VLOOKUP(RIGHT(C105,LEN(C105)-2),'cards-dc.json'!$C:$E,3,FALSE),"")</f>
        <v>C2</v>
      </c>
      <c r="F105" s="34">
        <f t="shared" si="153"/>
        <v>2</v>
      </c>
      <c r="G105" s="1" t="s">
        <v>8719</v>
      </c>
      <c r="H105" s="1" t="str">
        <f>IFERROR(VLOOKUP(RIGHT(G105,LEN(G105)-2),'cards-dc.json'!$C:$E,3,FALSE),"")</f>
        <v>C1</v>
      </c>
      <c r="J105" s="34">
        <f t="shared" si="154"/>
        <v>2</v>
      </c>
      <c r="K105" s="1" t="s">
        <v>8611</v>
      </c>
      <c r="L105" s="1" t="str">
        <f>IFERROR(VLOOKUP(RIGHT(K105,LEN(K105)-2),'cards-dc.json'!$C:$E,3,FALSE),"")</f>
        <v>CB, CS2</v>
      </c>
      <c r="N105" s="34">
        <f t="shared" si="155"/>
        <v>2</v>
      </c>
      <c r="O105" s="1" t="s">
        <v>8611</v>
      </c>
      <c r="P105" s="1" t="str">
        <f>IFERROR(VLOOKUP(RIGHT(O105,LEN(O105)-2),'cards-dc.json'!$C:$E,3,FALSE),"")</f>
        <v>CB, CS2</v>
      </c>
      <c r="R105" s="34">
        <f t="shared" si="156"/>
        <v>2</v>
      </c>
      <c r="S105" s="1" t="s">
        <v>8611</v>
      </c>
      <c r="T105" s="1" t="str">
        <f>IFERROR(VLOOKUP(RIGHT(S105,LEN(S105)-2),'cards-dc.json'!$C:$E,3,FALSE),"")</f>
        <v>CB, CS2</v>
      </c>
      <c r="V105" s="34">
        <f t="shared" si="157"/>
        <v>3</v>
      </c>
      <c r="W105" s="1" t="s">
        <v>4190</v>
      </c>
      <c r="X105" s="1" t="str">
        <f>IFERROR(VLOOKUP(RIGHT(W105,LEN(W105)-2),'cards-dc.json'!$C:$E,3,FALSE),"")</f>
        <v>CB, CS2</v>
      </c>
      <c r="Z105" s="34">
        <f t="shared" si="158"/>
        <v>1</v>
      </c>
      <c r="AA105" s="1" t="s">
        <v>4078</v>
      </c>
      <c r="AB105" s="1" t="str">
        <f>IFERROR(VLOOKUP(RIGHT(AA105,LEN(AA105)-2),'cards-dc.json'!$C:$E,3,FALSE),"")</f>
        <v>R2</v>
      </c>
      <c r="AD105" s="34">
        <f t="shared" si="159"/>
        <v>0</v>
      </c>
      <c r="AE105" s="1"/>
      <c r="AF105" s="1" t="str">
        <f>IFERROR(VLOOKUP(RIGHT(AE105,LEN(AE105)-2),'cards-dc.json'!$C:$E,3,FALSE),"")</f>
        <v/>
      </c>
      <c r="AH105" s="34">
        <f t="shared" si="160"/>
        <v>0</v>
      </c>
      <c r="AI105" s="1"/>
      <c r="AJ105" s="1" t="str">
        <f>IFERROR(VLOOKUP(RIGHT(AI105,LEN(AI105)-2),'cards-dc.json'!$C:$E,3,FALSE),"")</f>
        <v/>
      </c>
      <c r="AL105" s="34">
        <f t="shared" si="161"/>
        <v>0</v>
      </c>
      <c r="AM105" s="1" t="s">
        <v>3951</v>
      </c>
      <c r="AN105" s="1" t="str">
        <f>IFERROR(VLOOKUP(RIGHT(AM105,LEN(AM105)-2),'cards-dc.json'!$C:$E,3,FALSE),"")</f>
        <v/>
      </c>
      <c r="AP105" s="34">
        <f t="shared" si="162"/>
        <v>1</v>
      </c>
      <c r="AQ105" s="1" t="s">
        <v>3867</v>
      </c>
      <c r="AR105" s="1" t="str">
        <f>IFERROR(VLOOKUP(RIGHT(AQ105,LEN(AQ105)-2),'cards-dc.json'!$C:$E,3,FALSE),"")</f>
        <v>CA2</v>
      </c>
      <c r="AT105" s="34">
        <f t="shared" si="163"/>
        <v>0</v>
      </c>
      <c r="AU105" s="1" t="s">
        <v>3951</v>
      </c>
      <c r="AV105" s="1" t="str">
        <f>IFERROR(VLOOKUP(RIGHT(AU105,LEN(AU105)-2),'cards-dc.json'!$C:$E,3,FALSE),"")</f>
        <v/>
      </c>
      <c r="AX105" s="34">
        <f t="shared" si="164"/>
        <v>1</v>
      </c>
      <c r="AY105" s="1" t="s">
        <v>8656</v>
      </c>
      <c r="AZ105" s="1" t="str">
        <f>IFERROR(VLOOKUP(RIGHT(AY105,LEN(AY105)-2),'cards-dc.json'!$C:$E,3,FALSE),"")</f>
        <v>C1</v>
      </c>
      <c r="BB105" s="34">
        <f t="shared" si="165"/>
        <v>1</v>
      </c>
      <c r="BC105" s="1" t="s">
        <v>8903</v>
      </c>
      <c r="BD105" s="1" t="str">
        <f>IFERROR(VLOOKUP(RIGHT(BC105,LEN(BC105)-2),'cards-dc.json'!$C:$E,3,FALSE),"")</f>
        <v>R</v>
      </c>
      <c r="BF105" s="34">
        <f t="shared" si="166"/>
        <v>1</v>
      </c>
      <c r="BG105" s="1" t="s">
        <v>8780</v>
      </c>
      <c r="BH105" s="1" t="str">
        <f>IFERROR(VLOOKUP(RIGHT(BG105,LEN(BG105)-2),'cards-dc.json'!$C:$E,3,FALSE),"")</f>
        <v>R</v>
      </c>
      <c r="BJ105" s="34">
        <f t="shared" si="167"/>
        <v>0</v>
      </c>
      <c r="BK105" s="1"/>
      <c r="BL105" s="1" t="str">
        <f>IFERROR(VLOOKUP(RIGHT(BK105,LEN(BK105)-2),'cards-dc.json'!$C:$E,3,FALSE),"")</f>
        <v/>
      </c>
      <c r="BN105" s="34">
        <f t="shared" si="168"/>
        <v>2</v>
      </c>
      <c r="BO105" s="1" t="s">
        <v>8626</v>
      </c>
      <c r="BP105" s="1" t="str">
        <f>IFERROR(VLOOKUP(RIGHT(BO105,LEN(BO105)-2),'cards-dc.json'!$C:$E,3,FALSE),"")</f>
        <v>CA2</v>
      </c>
      <c r="BR105" s="34">
        <f t="shared" si="169"/>
        <v>1</v>
      </c>
      <c r="BS105" s="1" t="s">
        <v>4027</v>
      </c>
      <c r="BT105" s="1" t="str">
        <f>IFERROR(VLOOKUP(RIGHT(BS105,LEN(BS105)-2),'cards-dc.json'!$C:$E,3,FALSE),"")</f>
        <v>R2</v>
      </c>
      <c r="BV105" s="34">
        <f t="shared" si="170"/>
        <v>1</v>
      </c>
      <c r="BW105" s="1" t="s">
        <v>8820</v>
      </c>
      <c r="BX105" s="1" t="str">
        <f>IFERROR(VLOOKUP(RIGHT(BW105,LEN(BW105)-2),'cards-dc.json'!$C:$E,3,FALSE),"")</f>
        <v>R</v>
      </c>
      <c r="BZ105" s="34">
        <f t="shared" si="171"/>
        <v>2</v>
      </c>
      <c r="CA105" s="1" t="s">
        <v>4119</v>
      </c>
      <c r="CB105" s="1" t="str">
        <f>IFERROR(VLOOKUP(RIGHT(CA105,LEN(CA105)-2),'cards-dc.json'!$C:$E,3,FALSE),"")</f>
        <v>C2</v>
      </c>
      <c r="CD105" s="34">
        <f t="shared" si="172"/>
        <v>0</v>
      </c>
      <c r="CE105" s="1" t="s">
        <v>3951</v>
      </c>
      <c r="CF105" s="1" t="str">
        <f>IFERROR(VLOOKUP(RIGHT(CE105,LEN(CE105)-2),'cards-dc.json'!$C:$E,3,FALSE),"")</f>
        <v/>
      </c>
      <c r="CH105" s="34">
        <f t="shared" si="173"/>
        <v>1</v>
      </c>
      <c r="CI105" s="1" t="s">
        <v>3867</v>
      </c>
      <c r="CJ105" s="1" t="str">
        <f>IFERROR(VLOOKUP(RIGHT(CI105,LEN(CI105)-2),'cards-dc.json'!$C:$E,3,FALSE),"")</f>
        <v>CA2</v>
      </c>
      <c r="CL105" s="34">
        <f t="shared" si="174"/>
        <v>2</v>
      </c>
      <c r="CM105" s="1" t="s">
        <v>8801</v>
      </c>
      <c r="CN105" s="1" t="str">
        <f>IFERROR(VLOOKUP(RIGHT(CM105,LEN(CM105)-2),'cards-dc.json'!$C:$E,3,FALSE),"")</f>
        <v>R</v>
      </c>
      <c r="CP105" s="34">
        <f t="shared" si="175"/>
        <v>0</v>
      </c>
      <c r="CQ105" s="1" t="s">
        <v>3951</v>
      </c>
      <c r="CR105" s="1" t="str">
        <f>IFERROR(VLOOKUP(RIGHT(CQ105,LEN(CQ105)-2),'cards-dc.json'!$C:$E,3,FALSE),"")</f>
        <v/>
      </c>
      <c r="CT105" s="34">
        <f t="shared" si="176"/>
        <v>0</v>
      </c>
      <c r="CU105" s="1" t="s">
        <v>3951</v>
      </c>
      <c r="CV105" s="1" t="str">
        <f>IFERROR(VLOOKUP(RIGHT(CU105,LEN(CU105)-2),'cards-dc.json'!$C:$E,3,FALSE),"")</f>
        <v/>
      </c>
      <c r="CX105" s="34">
        <f t="shared" si="177"/>
        <v>3</v>
      </c>
      <c r="CY105" s="1" t="s">
        <v>8781</v>
      </c>
      <c r="CZ105" s="1" t="str">
        <f>IFERROR(VLOOKUP(RIGHT(CY105,LEN(CY105)-2),'cards-dc.json'!$C:$E,3,FALSE),"")</f>
        <v>C2</v>
      </c>
      <c r="DB105" s="34">
        <f t="shared" si="178"/>
        <v>0</v>
      </c>
      <c r="DC105" s="1" t="s">
        <v>3951</v>
      </c>
      <c r="DD105" s="1" t="str">
        <f>IFERROR(VLOOKUP(RIGHT(DC105,LEN(DC105)-2),'cards-dc.json'!$C:$E,3,FALSE),"")</f>
        <v/>
      </c>
      <c r="DF105" s="34">
        <f t="shared" si="179"/>
        <v>0</v>
      </c>
      <c r="DG105" s="1" t="s">
        <v>3951</v>
      </c>
      <c r="DH105" s="1" t="str">
        <f>IFERROR(VLOOKUP(RIGHT(DG105,LEN(DG105)-2),'cards-dc.json'!$C:$E,3,FALSE),"")</f>
        <v/>
      </c>
      <c r="DJ105" s="34">
        <f t="shared" si="180"/>
        <v>1</v>
      </c>
      <c r="DK105" s="1" t="s">
        <v>4029</v>
      </c>
      <c r="DL105" s="1" t="str">
        <f>IFERROR(VLOOKUP(RIGHT(DK105,LEN(DK105)-2),'cards-dc.json'!$C:$E,3,FALSE),"")</f>
        <v>U2</v>
      </c>
      <c r="DN105" s="34">
        <f t="shared" si="181"/>
        <v>0</v>
      </c>
      <c r="DO105" s="1" t="s">
        <v>3951</v>
      </c>
      <c r="DP105" s="1" t="str">
        <f>IFERROR(VLOOKUP(RIGHT(DO105,LEN(DO105)-2),'cards-dc.json'!$C:$E,3,FALSE),"")</f>
        <v/>
      </c>
      <c r="DR105" s="34">
        <f t="shared" si="182"/>
        <v>1</v>
      </c>
      <c r="DS105" s="1" t="s">
        <v>8614</v>
      </c>
      <c r="DT105" s="1" t="str">
        <f>IFERROR(VLOOKUP(RIGHT(DS105,LEN(DS105)-2),'cards-dc.json'!$C:$E,3,FALSE),"")</f>
        <v>R2</v>
      </c>
      <c r="DV105" s="34">
        <f t="shared" si="183"/>
        <v>0</v>
      </c>
      <c r="DW105" s="1"/>
      <c r="DX105" s="1" t="str">
        <f>IFERROR(VLOOKUP(RIGHT(DW105,LEN(DW105)-2),'cards-dc.json'!$C:$E,3,FALSE),"")</f>
        <v/>
      </c>
      <c r="DZ105" s="34">
        <f t="shared" si="184"/>
        <v>2</v>
      </c>
      <c r="EA105" s="1" t="s">
        <v>4119</v>
      </c>
      <c r="EB105" s="1" t="str">
        <f>IFERROR(VLOOKUP(RIGHT(EA105,LEN(EA105)-2),'cards-dc.json'!$C:$E,3,FALSE),"")</f>
        <v>C2</v>
      </c>
      <c r="ED105" s="34">
        <f t="shared" si="185"/>
        <v>2</v>
      </c>
      <c r="EE105" s="1" t="s">
        <v>4119</v>
      </c>
      <c r="EF105" s="1" t="str">
        <f>IFERROR(VLOOKUP(RIGHT(EE105,LEN(EE105)-2),'cards-dc.json'!$C:$E,3,FALSE),"")</f>
        <v>C2</v>
      </c>
      <c r="EH105" s="34">
        <f t="shared" si="186"/>
        <v>0</v>
      </c>
      <c r="EI105" s="1"/>
      <c r="EJ105" s="1" t="str">
        <f>IFERROR(VLOOKUP(RIGHT(EI105,LEN(EI105)-2),'cards-dc.json'!$C:$E,3,FALSE),"")</f>
        <v/>
      </c>
    </row>
    <row r="106" spans="2:140" x14ac:dyDescent="0.25">
      <c r="B106" s="34">
        <f t="shared" si="152"/>
        <v>2</v>
      </c>
      <c r="C106" s="1" t="s">
        <v>8611</v>
      </c>
      <c r="D106" s="1" t="str">
        <f>IFERROR(VLOOKUP(RIGHT(C106,LEN(C106)-2),'cards-dc.json'!$C:$E,3,FALSE),"")</f>
        <v>CB, CS2</v>
      </c>
      <c r="F106" s="34">
        <f t="shared" si="153"/>
        <v>2</v>
      </c>
      <c r="G106" s="1" t="s">
        <v>8626</v>
      </c>
      <c r="H106" s="1" t="str">
        <f>IFERROR(VLOOKUP(RIGHT(G106,LEN(G106)-2),'cards-dc.json'!$C:$E,3,FALSE),"")</f>
        <v>CA2</v>
      </c>
      <c r="J106" s="34">
        <f t="shared" si="154"/>
        <v>0</v>
      </c>
      <c r="K106" s="1" t="s">
        <v>3951</v>
      </c>
      <c r="L106" s="1" t="str">
        <f>IFERROR(VLOOKUP(RIGHT(K106,LEN(K106)-2),'cards-dc.json'!$C:$E,3,FALSE),"")</f>
        <v/>
      </c>
      <c r="N106" s="34">
        <f t="shared" si="155"/>
        <v>0</v>
      </c>
      <c r="O106" s="1" t="s">
        <v>3951</v>
      </c>
      <c r="P106" s="1" t="str">
        <f>IFERROR(VLOOKUP(RIGHT(O106,LEN(O106)-2),'cards-dc.json'!$C:$E,3,FALSE),"")</f>
        <v/>
      </c>
      <c r="R106" s="34">
        <f t="shared" si="156"/>
        <v>3</v>
      </c>
      <c r="S106" s="1" t="s">
        <v>8624</v>
      </c>
      <c r="T106" s="1" t="str">
        <f>IFERROR(VLOOKUP(RIGHT(S106,LEN(S106)-2),'cards-dc.json'!$C:$E,3,FALSE),"")</f>
        <v>CB, CS1</v>
      </c>
      <c r="V106" s="34">
        <f t="shared" si="157"/>
        <v>1</v>
      </c>
      <c r="W106" s="1" t="s">
        <v>4025</v>
      </c>
      <c r="X106" s="1" t="str">
        <f>IFERROR(VLOOKUP(RIGHT(W106,LEN(W106)-2),'cards-dc.json'!$C:$E,3,FALSE),"")</f>
        <v>R</v>
      </c>
      <c r="Z106" s="34">
        <f t="shared" si="158"/>
        <v>2</v>
      </c>
      <c r="AA106" s="1" t="s">
        <v>4183</v>
      </c>
      <c r="AB106" s="1" t="str">
        <f>IFERROR(VLOOKUP(RIGHT(AA106,LEN(AA106)-2),'cards-dc.json'!$C:$E,3,FALSE),"")</f>
        <v>C2</v>
      </c>
      <c r="AD106" s="34">
        <f t="shared" si="159"/>
        <v>0</v>
      </c>
      <c r="AE106" s="1"/>
      <c r="AF106" s="1" t="str">
        <f>IFERROR(VLOOKUP(RIGHT(AE106,LEN(AE106)-2),'cards-dc.json'!$C:$E,3,FALSE),"")</f>
        <v/>
      </c>
      <c r="AH106" s="34">
        <f t="shared" si="160"/>
        <v>0</v>
      </c>
      <c r="AI106" s="1"/>
      <c r="AJ106" s="1" t="str">
        <f>IFERROR(VLOOKUP(RIGHT(AI106,LEN(AI106)-2),'cards-dc.json'!$C:$E,3,FALSE),"")</f>
        <v/>
      </c>
      <c r="AL106" s="34">
        <f t="shared" si="161"/>
        <v>0</v>
      </c>
      <c r="AM106" s="1" t="s">
        <v>3951</v>
      </c>
      <c r="AN106" s="1" t="str">
        <f>IFERROR(VLOOKUP(RIGHT(AM106,LEN(AM106)-2),'cards-dc.json'!$C:$E,3,FALSE),"")</f>
        <v/>
      </c>
      <c r="AP106" s="34">
        <f t="shared" si="162"/>
        <v>1</v>
      </c>
      <c r="AQ106" s="1" t="s">
        <v>8804</v>
      </c>
      <c r="AR106" s="1" t="str">
        <f>IFERROR(VLOOKUP(RIGHT(AQ106,LEN(AQ106)-2),'cards-dc.json'!$C:$E,3,FALSE),"")</f>
        <v>CB, CS2</v>
      </c>
      <c r="AT106" s="34">
        <f t="shared" si="163"/>
        <v>2</v>
      </c>
      <c r="AU106" s="1" t="s">
        <v>8694</v>
      </c>
      <c r="AV106" s="1" t="str">
        <f>IFERROR(VLOOKUP(RIGHT(AU106,LEN(AU106)-2),'cards-dc.json'!$C:$E,3,FALSE),"")</f>
        <v>R</v>
      </c>
      <c r="AX106" s="34">
        <f t="shared" si="164"/>
        <v>1</v>
      </c>
      <c r="AY106" s="1" t="s">
        <v>8696</v>
      </c>
      <c r="AZ106" s="1" t="str">
        <f>IFERROR(VLOOKUP(RIGHT(AY106,LEN(AY106)-2),'cards-dc.json'!$C:$E,3,FALSE),"")</f>
        <v>U2</v>
      </c>
      <c r="BB106" s="34">
        <f t="shared" si="165"/>
        <v>3</v>
      </c>
      <c r="BC106" s="1" t="s">
        <v>8623</v>
      </c>
      <c r="BD106" s="1" t="str">
        <f>IFERROR(VLOOKUP(RIGHT(BC106,LEN(BC106)-2),'cards-dc.json'!$C:$E,3,FALSE),"")</f>
        <v>CA2</v>
      </c>
      <c r="BF106" s="34">
        <f t="shared" si="166"/>
        <v>1</v>
      </c>
      <c r="BG106" s="1" t="s">
        <v>8803</v>
      </c>
      <c r="BH106" s="1" t="str">
        <f>IFERROR(VLOOKUP(RIGHT(BG106,LEN(BG106)-2),'cards-dc.json'!$C:$E,3,FALSE),"")</f>
        <v>C1</v>
      </c>
      <c r="BJ106" s="34">
        <f t="shared" si="167"/>
        <v>2</v>
      </c>
      <c r="BK106" s="1" t="s">
        <v>8625</v>
      </c>
      <c r="BL106" s="1" t="str">
        <f>IFERROR(VLOOKUP(RIGHT(BK106,LEN(BK106)-2),'cards-dc.json'!$C:$E,3,FALSE),"")</f>
        <v>C3</v>
      </c>
      <c r="BN106" s="34">
        <f t="shared" si="168"/>
        <v>3</v>
      </c>
      <c r="BO106" s="1" t="s">
        <v>8610</v>
      </c>
      <c r="BP106" s="1" t="str">
        <f>IFERROR(VLOOKUP(RIGHT(BO106,LEN(BO106)-2),'cards-dc.json'!$C:$E,3,FALSE),"")</f>
        <v>R</v>
      </c>
      <c r="BR106" s="34">
        <f t="shared" si="169"/>
        <v>1</v>
      </c>
      <c r="BS106" s="1" t="s">
        <v>8884</v>
      </c>
      <c r="BT106" s="1" t="str">
        <f>IFERROR(VLOOKUP(RIGHT(BS106,LEN(BS106)-2),'cards-dc.json'!$C:$E,3,FALSE),"")</f>
        <v>R2</v>
      </c>
      <c r="BV106" s="34">
        <f t="shared" si="170"/>
        <v>2</v>
      </c>
      <c r="BW106" s="1" t="s">
        <v>8891</v>
      </c>
      <c r="BX106" s="1" t="str">
        <f>IFERROR(VLOOKUP(RIGHT(BW106,LEN(BW106)-2),'cards-dc.json'!$C:$E,3,FALSE),"")</f>
        <v>U</v>
      </c>
      <c r="BZ106" s="34">
        <f t="shared" si="171"/>
        <v>2</v>
      </c>
      <c r="CA106" s="1" t="s">
        <v>8625</v>
      </c>
      <c r="CB106" s="1" t="str">
        <f>IFERROR(VLOOKUP(RIGHT(CA106,LEN(CA106)-2),'cards-dc.json'!$C:$E,3,FALSE),"")</f>
        <v>C3</v>
      </c>
      <c r="CD106" s="34">
        <f t="shared" si="172"/>
        <v>1</v>
      </c>
      <c r="CE106" s="1" t="s">
        <v>8772</v>
      </c>
      <c r="CF106" s="1" t="str">
        <f>IFERROR(VLOOKUP(RIGHT(CE106,LEN(CE106)-2),'cards-dc.json'!$C:$E,3,FALSE),"")</f>
        <v>R</v>
      </c>
      <c r="CH106" s="34">
        <f t="shared" si="173"/>
        <v>2</v>
      </c>
      <c r="CI106" s="1" t="s">
        <v>8611</v>
      </c>
      <c r="CJ106" s="1" t="str">
        <f>IFERROR(VLOOKUP(RIGHT(CI106,LEN(CI106)-2),'cards-dc.json'!$C:$E,3,FALSE),"")</f>
        <v>CB, CS2</v>
      </c>
      <c r="CL106" s="34">
        <f t="shared" si="174"/>
        <v>1</v>
      </c>
      <c r="CM106" s="1" t="s">
        <v>8802</v>
      </c>
      <c r="CN106" s="1" t="str">
        <f>IFERROR(VLOOKUP(RIGHT(CM106,LEN(CM106)-2),'cards-dc.json'!$C:$E,3,FALSE),"")</f>
        <v>U</v>
      </c>
      <c r="CP106" s="34">
        <f t="shared" si="175"/>
        <v>0</v>
      </c>
      <c r="CQ106" s="1" t="s">
        <v>3951</v>
      </c>
      <c r="CR106" s="1" t="str">
        <f>IFERROR(VLOOKUP(RIGHT(CQ106,LEN(CQ106)-2),'cards-dc.json'!$C:$E,3,FALSE),"")</f>
        <v/>
      </c>
      <c r="CT106" s="34">
        <f t="shared" si="176"/>
        <v>2</v>
      </c>
      <c r="CU106" s="1" t="s">
        <v>8770</v>
      </c>
      <c r="CV106" s="1" t="str">
        <f>IFERROR(VLOOKUP(RIGHT(CU106,LEN(CU106)-2),'cards-dc.json'!$C:$E,3,FALSE),"")</f>
        <v>CA2</v>
      </c>
      <c r="CX106" s="34">
        <f t="shared" si="177"/>
        <v>3</v>
      </c>
      <c r="CY106" s="1" t="s">
        <v>8745</v>
      </c>
      <c r="CZ106" s="1" t="str">
        <f>IFERROR(VLOOKUP(RIGHT(CY106,LEN(CY106)-2),'cards-dc.json'!$C:$E,3,FALSE),"")</f>
        <v>C1</v>
      </c>
      <c r="DB106" s="34">
        <f t="shared" si="178"/>
        <v>0</v>
      </c>
      <c r="DC106" s="1" t="s">
        <v>3951</v>
      </c>
      <c r="DD106" s="1" t="str">
        <f>IFERROR(VLOOKUP(RIGHT(DC106,LEN(DC106)-2),'cards-dc.json'!$C:$E,3,FALSE),"")</f>
        <v/>
      </c>
      <c r="DF106" s="34">
        <f t="shared" si="179"/>
        <v>0</v>
      </c>
      <c r="DG106" s="1" t="s">
        <v>3951</v>
      </c>
      <c r="DH106" s="1" t="str">
        <f>IFERROR(VLOOKUP(RIGHT(DG106,LEN(DG106)-2),'cards-dc.json'!$C:$E,3,FALSE),"")</f>
        <v/>
      </c>
      <c r="DJ106" s="34">
        <f t="shared" si="180"/>
        <v>1</v>
      </c>
      <c r="DK106" s="1" t="s">
        <v>4071</v>
      </c>
      <c r="DL106" s="1" t="str">
        <f>IFERROR(VLOOKUP(RIGHT(DK106,LEN(DK106)-2),'cards-dc.json'!$C:$E,3,FALSE),"")</f>
        <v>R2</v>
      </c>
      <c r="DN106" s="34">
        <f t="shared" si="181"/>
        <v>3</v>
      </c>
      <c r="DO106" s="1" t="s">
        <v>4184</v>
      </c>
      <c r="DP106" s="1" t="str">
        <f>IFERROR(VLOOKUP(RIGHT(DO106,LEN(DO106)-2),'cards-dc.json'!$C:$E,3,FALSE),"")</f>
        <v>CA2</v>
      </c>
      <c r="DR106" s="34">
        <f t="shared" si="182"/>
        <v>0</v>
      </c>
      <c r="DS106" s="1"/>
      <c r="DT106" s="1" t="str">
        <f>IFERROR(VLOOKUP(RIGHT(DS106,LEN(DS106)-2),'cards-dc.json'!$C:$E,3,FALSE),"")</f>
        <v/>
      </c>
      <c r="DV106" s="34">
        <f t="shared" si="183"/>
        <v>0</v>
      </c>
      <c r="DW106" s="1"/>
      <c r="DX106" s="1" t="str">
        <f>IFERROR(VLOOKUP(RIGHT(DW106,LEN(DW106)-2),'cards-dc.json'!$C:$E,3,FALSE),"")</f>
        <v/>
      </c>
      <c r="DZ106" s="34">
        <f t="shared" si="184"/>
        <v>1</v>
      </c>
      <c r="EA106" s="1" t="s">
        <v>4027</v>
      </c>
      <c r="EB106" s="1" t="str">
        <f>IFERROR(VLOOKUP(RIGHT(EA106,LEN(EA106)-2),'cards-dc.json'!$C:$E,3,FALSE),"")</f>
        <v>R2</v>
      </c>
      <c r="ED106" s="34">
        <f t="shared" si="185"/>
        <v>1</v>
      </c>
      <c r="EE106" s="1" t="s">
        <v>4027</v>
      </c>
      <c r="EF106" s="1" t="str">
        <f>IFERROR(VLOOKUP(RIGHT(EE106,LEN(EE106)-2),'cards-dc.json'!$C:$E,3,FALSE),"")</f>
        <v>R2</v>
      </c>
      <c r="EH106" s="34">
        <f t="shared" si="186"/>
        <v>0</v>
      </c>
      <c r="EI106" s="1"/>
      <c r="EJ106" s="1" t="str">
        <f>IFERROR(VLOOKUP(RIGHT(EI106,LEN(EI106)-2),'cards-dc.json'!$C:$E,3,FALSE),"")</f>
        <v/>
      </c>
    </row>
    <row r="107" spans="2:140" x14ac:dyDescent="0.25">
      <c r="B107" s="34">
        <f t="shared" si="152"/>
        <v>1</v>
      </c>
      <c r="C107" s="1" t="s">
        <v>8802</v>
      </c>
      <c r="D107" s="1" t="str">
        <f>IFERROR(VLOOKUP(RIGHT(C107,LEN(C107)-2),'cards-dc.json'!$C:$E,3,FALSE),"")</f>
        <v>U</v>
      </c>
      <c r="F107" s="34">
        <f t="shared" si="153"/>
        <v>2</v>
      </c>
      <c r="G107" s="1" t="s">
        <v>4118</v>
      </c>
      <c r="H107" s="1" t="str">
        <f>IFERROR(VLOOKUP(RIGHT(G107,LEN(G107)-2),'cards-dc.json'!$C:$E,3,FALSE),"")</f>
        <v>R</v>
      </c>
      <c r="J107" s="34">
        <f t="shared" si="154"/>
        <v>1</v>
      </c>
      <c r="K107" s="1" t="s">
        <v>4027</v>
      </c>
      <c r="L107" s="1" t="str">
        <f>IFERROR(VLOOKUP(RIGHT(K107,LEN(K107)-2),'cards-dc.json'!$C:$E,3,FALSE),"")</f>
        <v>R2</v>
      </c>
      <c r="N107" s="34">
        <f t="shared" si="155"/>
        <v>0</v>
      </c>
      <c r="O107" s="1" t="s">
        <v>3951</v>
      </c>
      <c r="P107" s="1" t="str">
        <f>IFERROR(VLOOKUP(RIGHT(O107,LEN(O107)-2),'cards-dc.json'!$C:$E,3,FALSE),"")</f>
        <v/>
      </c>
      <c r="R107" s="34">
        <f t="shared" si="156"/>
        <v>0</v>
      </c>
      <c r="S107" s="1" t="s">
        <v>3951</v>
      </c>
      <c r="T107" s="1" t="str">
        <f>IFERROR(VLOOKUP(RIGHT(S107,LEN(S107)-2),'cards-dc.json'!$C:$E,3,FALSE),"")</f>
        <v/>
      </c>
      <c r="V107" s="34">
        <f t="shared" si="157"/>
        <v>2</v>
      </c>
      <c r="W107" s="1" t="s">
        <v>4191</v>
      </c>
      <c r="X107" s="1" t="str">
        <f>IFERROR(VLOOKUP(RIGHT(W107,LEN(W107)-2),'cards-dc.json'!$C:$E,3,FALSE),"")</f>
        <v>R3</v>
      </c>
      <c r="Z107" s="34">
        <f t="shared" si="158"/>
        <v>3</v>
      </c>
      <c r="AA107" s="1" t="s">
        <v>4184</v>
      </c>
      <c r="AB107" s="1" t="str">
        <f>IFERROR(VLOOKUP(RIGHT(AA107,LEN(AA107)-2),'cards-dc.json'!$C:$E,3,FALSE),"")</f>
        <v>CA2</v>
      </c>
      <c r="AD107" s="34">
        <f t="shared" si="159"/>
        <v>0</v>
      </c>
      <c r="AE107" s="1"/>
      <c r="AF107" s="1" t="str">
        <f>IFERROR(VLOOKUP(RIGHT(AE107,LEN(AE107)-2),'cards-dc.json'!$C:$E,3,FALSE),"")</f>
        <v/>
      </c>
      <c r="AH107" s="34">
        <f t="shared" si="160"/>
        <v>0</v>
      </c>
      <c r="AI107" s="1"/>
      <c r="AJ107" s="1" t="str">
        <f>IFERROR(VLOOKUP(RIGHT(AI107,LEN(AI107)-2),'cards-dc.json'!$C:$E,3,FALSE),"")</f>
        <v/>
      </c>
      <c r="AL107" s="34">
        <f t="shared" si="161"/>
        <v>0</v>
      </c>
      <c r="AM107" s="1" t="s">
        <v>3951</v>
      </c>
      <c r="AN107" s="1" t="str">
        <f>IFERROR(VLOOKUP(RIGHT(AM107,LEN(AM107)-2),'cards-dc.json'!$C:$E,3,FALSE),"")</f>
        <v/>
      </c>
      <c r="AP107" s="34">
        <f t="shared" si="162"/>
        <v>1</v>
      </c>
      <c r="AQ107" s="1" t="s">
        <v>8655</v>
      </c>
      <c r="AR107" s="1" t="str">
        <f>IFERROR(VLOOKUP(RIGHT(AQ107,LEN(AQ107)-2),'cards-dc.json'!$C:$E,3,FALSE),"")</f>
        <v>R</v>
      </c>
      <c r="AT107" s="34">
        <f t="shared" si="163"/>
        <v>3</v>
      </c>
      <c r="AU107" s="1" t="s">
        <v>8623</v>
      </c>
      <c r="AV107" s="1" t="str">
        <f>IFERROR(VLOOKUP(RIGHT(AU107,LEN(AU107)-2),'cards-dc.json'!$C:$E,3,FALSE),"")</f>
        <v>CA2</v>
      </c>
      <c r="AX107" s="34">
        <f t="shared" si="164"/>
        <v>3</v>
      </c>
      <c r="AY107" s="1" t="s">
        <v>8623</v>
      </c>
      <c r="AZ107" s="1" t="str">
        <f>IFERROR(VLOOKUP(RIGHT(AY107,LEN(AY107)-2),'cards-dc.json'!$C:$E,3,FALSE),"")</f>
        <v>CA2</v>
      </c>
      <c r="BB107" s="34">
        <f t="shared" si="165"/>
        <v>2</v>
      </c>
      <c r="BC107" s="1" t="s">
        <v>8867</v>
      </c>
      <c r="BD107" s="1" t="str">
        <f>IFERROR(VLOOKUP(RIGHT(BC107,LEN(BC107)-2),'cards-dc.json'!$C:$E,3,FALSE),"")</f>
        <v>C2</v>
      </c>
      <c r="BF107" s="34">
        <f t="shared" si="166"/>
        <v>2</v>
      </c>
      <c r="BG107" s="1" t="s">
        <v>8626</v>
      </c>
      <c r="BH107" s="1" t="str">
        <f>IFERROR(VLOOKUP(RIGHT(BG107,LEN(BG107)-2),'cards-dc.json'!$C:$E,3,FALSE),"")</f>
        <v>CA2</v>
      </c>
      <c r="BJ107" s="34">
        <f t="shared" si="167"/>
        <v>1</v>
      </c>
      <c r="BK107" s="1" t="s">
        <v>4030</v>
      </c>
      <c r="BL107" s="1" t="str">
        <f>IFERROR(VLOOKUP(RIGHT(BK107,LEN(BK107)-2),'cards-dc.json'!$C:$E,3,FALSE),"")</f>
        <v>C2</v>
      </c>
      <c r="BN107" s="34">
        <f t="shared" si="168"/>
        <v>1</v>
      </c>
      <c r="BO107" s="1" t="s">
        <v>4071</v>
      </c>
      <c r="BP107" s="1" t="str">
        <f>IFERROR(VLOOKUP(RIGHT(BO107,LEN(BO107)-2),'cards-dc.json'!$C:$E,3,FALSE),"")</f>
        <v>R2</v>
      </c>
      <c r="BR107" s="34">
        <f t="shared" si="169"/>
        <v>1</v>
      </c>
      <c r="BS107" s="1" t="s">
        <v>4124</v>
      </c>
      <c r="BT107" s="1" t="str">
        <f>IFERROR(VLOOKUP(RIGHT(BS107,LEN(BS107)-2),'cards-dc.json'!$C:$E,3,FALSE),"")</f>
        <v>R2</v>
      </c>
      <c r="BV107" s="34">
        <f t="shared" si="170"/>
        <v>0</v>
      </c>
      <c r="BW107" s="1" t="s">
        <v>3951</v>
      </c>
      <c r="BX107" s="1" t="str">
        <f>IFERROR(VLOOKUP(RIGHT(BW107,LEN(BW107)-2),'cards-dc.json'!$C:$E,3,FALSE),"")</f>
        <v/>
      </c>
      <c r="BZ107" s="34">
        <f t="shared" si="171"/>
        <v>2</v>
      </c>
      <c r="CA107" s="1" t="s">
        <v>8778</v>
      </c>
      <c r="CB107" s="1" t="str">
        <f>IFERROR(VLOOKUP(RIGHT(CA107,LEN(CA107)-2),'cards-dc.json'!$C:$E,3,FALSE),"")</f>
        <v>CA2</v>
      </c>
      <c r="CD107" s="34">
        <f t="shared" si="172"/>
        <v>1</v>
      </c>
      <c r="CE107" s="1" t="s">
        <v>4132</v>
      </c>
      <c r="CF107" s="1" t="str">
        <f>IFERROR(VLOOKUP(RIGHT(CE107,LEN(CE107)-2),'cards-dc.json'!$C:$E,3,FALSE),"")</f>
        <v>R</v>
      </c>
      <c r="CH107" s="34">
        <f t="shared" si="173"/>
        <v>3</v>
      </c>
      <c r="CI107" s="1" t="s">
        <v>4179</v>
      </c>
      <c r="CJ107" s="1" t="str">
        <f>IFERROR(VLOOKUP(RIGHT(CI107,LEN(CI107)-2),'cards-dc.json'!$C:$E,3,FALSE),"")</f>
        <v>C3</v>
      </c>
      <c r="CL107" s="34">
        <f t="shared" si="174"/>
        <v>1</v>
      </c>
      <c r="CM107" s="1" t="s">
        <v>8803</v>
      </c>
      <c r="CN107" s="1" t="str">
        <f>IFERROR(VLOOKUP(RIGHT(CM107,LEN(CM107)-2),'cards-dc.json'!$C:$E,3,FALSE),"")</f>
        <v>C1</v>
      </c>
      <c r="CP107" s="34">
        <f t="shared" si="175"/>
        <v>0</v>
      </c>
      <c r="CQ107" s="1" t="s">
        <v>3951</v>
      </c>
      <c r="CR107" s="1" t="str">
        <f>IFERROR(VLOOKUP(RIGHT(CQ107,LEN(CQ107)-2),'cards-dc.json'!$C:$E,3,FALSE),"")</f>
        <v/>
      </c>
      <c r="CT107" s="34">
        <f t="shared" si="176"/>
        <v>3</v>
      </c>
      <c r="CU107" s="1" t="s">
        <v>8771</v>
      </c>
      <c r="CV107" s="1" t="str">
        <f>IFERROR(VLOOKUP(RIGHT(CU107,LEN(CU107)-2),'cards-dc.json'!$C:$E,3,FALSE),"")</f>
        <v>CA1</v>
      </c>
      <c r="CX107" s="34">
        <f t="shared" si="177"/>
        <v>0</v>
      </c>
      <c r="CY107" s="1" t="s">
        <v>3951</v>
      </c>
      <c r="CZ107" s="1" t="str">
        <f>IFERROR(VLOOKUP(RIGHT(CY107,LEN(CY107)-2),'cards-dc.json'!$C:$E,3,FALSE),"")</f>
        <v/>
      </c>
      <c r="DB107" s="34">
        <f t="shared" si="178"/>
        <v>0</v>
      </c>
      <c r="DC107" s="1" t="s">
        <v>3951</v>
      </c>
      <c r="DD107" s="1" t="str">
        <f>IFERROR(VLOOKUP(RIGHT(DC107,LEN(DC107)-2),'cards-dc.json'!$C:$E,3,FALSE),"")</f>
        <v/>
      </c>
      <c r="DF107" s="34">
        <f t="shared" si="179"/>
        <v>0</v>
      </c>
      <c r="DG107" s="1" t="s">
        <v>3951</v>
      </c>
      <c r="DH107" s="1" t="str">
        <f>IFERROR(VLOOKUP(RIGHT(DG107,LEN(DG107)-2),'cards-dc.json'!$C:$E,3,FALSE),"")</f>
        <v/>
      </c>
      <c r="DJ107" s="34">
        <f t="shared" si="180"/>
        <v>2</v>
      </c>
      <c r="DK107" s="1" t="s">
        <v>8694</v>
      </c>
      <c r="DL107" s="1" t="str">
        <f>IFERROR(VLOOKUP(RIGHT(DK107,LEN(DK107)-2),'cards-dc.json'!$C:$E,3,FALSE),"")</f>
        <v>R</v>
      </c>
      <c r="DN107" s="34">
        <f t="shared" si="181"/>
        <v>3</v>
      </c>
      <c r="DO107" s="1" t="s">
        <v>8613</v>
      </c>
      <c r="DP107" s="1" t="str">
        <f>IFERROR(VLOOKUP(RIGHT(DO107,LEN(DO107)-2),'cards-dc.json'!$C:$E,3,FALSE),"")</f>
        <v>C2</v>
      </c>
      <c r="DR107" s="34">
        <f t="shared" si="182"/>
        <v>3</v>
      </c>
      <c r="DS107" s="1" t="s">
        <v>4121</v>
      </c>
      <c r="DT107" s="1" t="str">
        <f>IFERROR(VLOOKUP(RIGHT(DS107,LEN(DS107)-2),'cards-dc.json'!$C:$E,3,FALSE),"")</f>
        <v>CA2</v>
      </c>
      <c r="DV107" s="34">
        <f t="shared" si="183"/>
        <v>2</v>
      </c>
      <c r="DW107" s="1" t="s">
        <v>8572</v>
      </c>
      <c r="DX107" s="1" t="str">
        <f>IFERROR(VLOOKUP(RIGHT(DW107,LEN(DW107)-2),'cards-dc.json'!$C:$E,3,FALSE),"")</f>
        <v>CA2</v>
      </c>
      <c r="DZ107" s="34">
        <f t="shared" si="184"/>
        <v>1</v>
      </c>
      <c r="EA107" s="1" t="s">
        <v>4120</v>
      </c>
      <c r="EB107" s="1" t="str">
        <f>IFERROR(VLOOKUP(RIGHT(EA107,LEN(EA107)-2),'cards-dc.json'!$C:$E,3,FALSE),"")</f>
        <v>R</v>
      </c>
      <c r="ED107" s="34">
        <f t="shared" si="185"/>
        <v>1</v>
      </c>
      <c r="EE107" s="1" t="s">
        <v>4036</v>
      </c>
      <c r="EF107" s="1" t="str">
        <f>IFERROR(VLOOKUP(RIGHT(EE107,LEN(EE107)-2),'cards-dc.json'!$C:$E,3,FALSE),"")</f>
        <v>R</v>
      </c>
      <c r="EH107" s="34">
        <f t="shared" si="186"/>
        <v>0</v>
      </c>
      <c r="EI107" s="1"/>
      <c r="EJ107" s="1" t="str">
        <f>IFERROR(VLOOKUP(RIGHT(EI107,LEN(EI107)-2),'cards-dc.json'!$C:$E,3,FALSE),"")</f>
        <v/>
      </c>
    </row>
    <row r="108" spans="2:140" x14ac:dyDescent="0.25">
      <c r="B108" s="34">
        <f t="shared" si="152"/>
        <v>0</v>
      </c>
      <c r="C108" s="1" t="s">
        <v>3951</v>
      </c>
      <c r="D108" s="1" t="str">
        <f>IFERROR(VLOOKUP(RIGHT(C108,LEN(C108)-2),'cards-dc.json'!$C:$E,3,FALSE),"")</f>
        <v/>
      </c>
      <c r="F108" s="34">
        <f t="shared" si="153"/>
        <v>0</v>
      </c>
      <c r="G108" s="1" t="s">
        <v>3951</v>
      </c>
      <c r="H108" s="1" t="str">
        <f>IFERROR(VLOOKUP(RIGHT(G108,LEN(G108)-2),'cards-dc.json'!$C:$E,3,FALSE),"")</f>
        <v/>
      </c>
      <c r="J108" s="34">
        <f t="shared" si="154"/>
        <v>1</v>
      </c>
      <c r="K108" s="1" t="s">
        <v>8884</v>
      </c>
      <c r="L108" s="1" t="str">
        <f>IFERROR(VLOOKUP(RIGHT(K108,LEN(K108)-2),'cards-dc.json'!$C:$E,3,FALSE),"")</f>
        <v>R2</v>
      </c>
      <c r="N108" s="34">
        <f t="shared" si="155"/>
        <v>1</v>
      </c>
      <c r="O108" s="1" t="s">
        <v>4027</v>
      </c>
      <c r="P108" s="1" t="str">
        <f>IFERROR(VLOOKUP(RIGHT(O108,LEN(O108)-2),'cards-dc.json'!$C:$E,3,FALSE),"")</f>
        <v>R2</v>
      </c>
      <c r="R108" s="34">
        <f t="shared" si="156"/>
        <v>1</v>
      </c>
      <c r="S108" s="1" t="s">
        <v>4027</v>
      </c>
      <c r="T108" s="1" t="str">
        <f>IFERROR(VLOOKUP(RIGHT(S108,LEN(S108)-2),'cards-dc.json'!$C:$E,3,FALSE),"")</f>
        <v>R2</v>
      </c>
      <c r="V108" s="34">
        <f t="shared" si="157"/>
        <v>0</v>
      </c>
      <c r="W108" s="1"/>
      <c r="X108" s="1" t="str">
        <f>IFERROR(VLOOKUP(RIGHT(W108,LEN(W108)-2),'cards-dc.json'!$C:$E,3,FALSE),"")</f>
        <v/>
      </c>
      <c r="Z108" s="34">
        <f t="shared" si="158"/>
        <v>1</v>
      </c>
      <c r="AA108" s="1" t="s">
        <v>4077</v>
      </c>
      <c r="AB108" s="1" t="str">
        <f>IFERROR(VLOOKUP(RIGHT(AA108,LEN(AA108)-2),'cards-dc.json'!$C:$E,3,FALSE),"")</f>
        <v>R2</v>
      </c>
      <c r="AD108" s="34">
        <f t="shared" si="159"/>
        <v>0</v>
      </c>
      <c r="AE108" s="1"/>
      <c r="AF108" s="1" t="str">
        <f>IFERROR(VLOOKUP(RIGHT(AE108,LEN(AE108)-2),'cards-dc.json'!$C:$E,3,FALSE),"")</f>
        <v/>
      </c>
      <c r="AH108" s="34">
        <f t="shared" si="160"/>
        <v>0</v>
      </c>
      <c r="AI108" s="1"/>
      <c r="AJ108" s="1" t="str">
        <f>IFERROR(VLOOKUP(RIGHT(AI108,LEN(AI108)-2),'cards-dc.json'!$C:$E,3,FALSE),"")</f>
        <v/>
      </c>
      <c r="AL108" s="34">
        <f t="shared" si="161"/>
        <v>1</v>
      </c>
      <c r="AM108" s="1" t="s">
        <v>4027</v>
      </c>
      <c r="AN108" s="1" t="str">
        <f>IFERROR(VLOOKUP(RIGHT(AM108,LEN(AM108)-2),'cards-dc.json'!$C:$E,3,FALSE),"")</f>
        <v>R2</v>
      </c>
      <c r="AP108" s="34">
        <f t="shared" si="162"/>
        <v>1</v>
      </c>
      <c r="AQ108" s="1" t="s">
        <v>8780</v>
      </c>
      <c r="AR108" s="1" t="str">
        <f>IFERROR(VLOOKUP(RIGHT(AQ108,LEN(AQ108)-2),'cards-dc.json'!$C:$E,3,FALSE),"")</f>
        <v>R</v>
      </c>
      <c r="AT108" s="34">
        <f t="shared" si="163"/>
        <v>2</v>
      </c>
      <c r="AU108" s="1" t="s">
        <v>8611</v>
      </c>
      <c r="AV108" s="1" t="str">
        <f>IFERROR(VLOOKUP(RIGHT(AU108,LEN(AU108)-2),'cards-dc.json'!$C:$E,3,FALSE),"")</f>
        <v>CB, CS2</v>
      </c>
      <c r="AX108" s="34">
        <f t="shared" si="164"/>
        <v>3</v>
      </c>
      <c r="AY108" s="1" t="s">
        <v>4190</v>
      </c>
      <c r="AZ108" s="1" t="str">
        <f>IFERROR(VLOOKUP(RIGHT(AY108,LEN(AY108)-2),'cards-dc.json'!$C:$E,3,FALSE),"")</f>
        <v>CB, CS2</v>
      </c>
      <c r="BB108" s="34">
        <f t="shared" si="165"/>
        <v>0</v>
      </c>
      <c r="BC108" s="1" t="s">
        <v>3951</v>
      </c>
      <c r="BD108" s="1" t="str">
        <f>IFERROR(VLOOKUP(RIGHT(BC108,LEN(BC108)-2),'cards-dc.json'!$C:$E,3,FALSE),"")</f>
        <v/>
      </c>
      <c r="BF108" s="34">
        <f t="shared" si="166"/>
        <v>0</v>
      </c>
      <c r="BG108" s="1" t="s">
        <v>3951</v>
      </c>
      <c r="BH108" s="1" t="str">
        <f>IFERROR(VLOOKUP(RIGHT(BG108,LEN(BG108)-2),'cards-dc.json'!$C:$E,3,FALSE),"")</f>
        <v/>
      </c>
      <c r="BJ108" s="34">
        <f t="shared" si="167"/>
        <v>1</v>
      </c>
      <c r="BK108" s="1" t="s">
        <v>4027</v>
      </c>
      <c r="BL108" s="1" t="str">
        <f>IFERROR(VLOOKUP(RIGHT(BK108,LEN(BK108)-2),'cards-dc.json'!$C:$E,3,FALSE),"")</f>
        <v>R2</v>
      </c>
      <c r="BN108" s="34">
        <f t="shared" si="168"/>
        <v>2</v>
      </c>
      <c r="BO108" s="1" t="s">
        <v>8611</v>
      </c>
      <c r="BP108" s="1" t="str">
        <f>IFERROR(VLOOKUP(RIGHT(BO108,LEN(BO108)-2),'cards-dc.json'!$C:$E,3,FALSE),"")</f>
        <v>CB, CS2</v>
      </c>
      <c r="BR108" s="34">
        <f t="shared" si="169"/>
        <v>3</v>
      </c>
      <c r="BS108" s="1" t="s">
        <v>4184</v>
      </c>
      <c r="BT108" s="1" t="str">
        <f>IFERROR(VLOOKUP(RIGHT(BS108,LEN(BS108)-2),'cards-dc.json'!$C:$E,3,FALSE),"")</f>
        <v>CA2</v>
      </c>
      <c r="BV108" s="34">
        <f t="shared" si="170"/>
        <v>1</v>
      </c>
      <c r="BW108" s="1" t="s">
        <v>4027</v>
      </c>
      <c r="BX108" s="1" t="str">
        <f>IFERROR(VLOOKUP(RIGHT(BW108,LEN(BW108)-2),'cards-dc.json'!$C:$E,3,FALSE),"")</f>
        <v>R2</v>
      </c>
      <c r="BZ108" s="34">
        <f t="shared" si="171"/>
        <v>1</v>
      </c>
      <c r="CA108" s="1" t="s">
        <v>8868</v>
      </c>
      <c r="CB108" s="1" t="str">
        <f>IFERROR(VLOOKUP(RIGHT(CA108,LEN(CA108)-2),'cards-dc.json'!$C:$E,3,FALSE),"")</f>
        <v>C2</v>
      </c>
      <c r="CD108" s="34">
        <f t="shared" si="172"/>
        <v>2</v>
      </c>
      <c r="CE108" s="1" t="s">
        <v>8770</v>
      </c>
      <c r="CF108" s="1" t="str">
        <f>IFERROR(VLOOKUP(RIGHT(CE108,LEN(CE108)-2),'cards-dc.json'!$C:$E,3,FALSE),"")</f>
        <v>CA2</v>
      </c>
      <c r="CH108" s="34">
        <f t="shared" si="173"/>
        <v>2</v>
      </c>
      <c r="CI108" s="1" t="s">
        <v>8852</v>
      </c>
      <c r="CJ108" s="1" t="str">
        <f>IFERROR(VLOOKUP(RIGHT(CI108,LEN(CI108)-2),'cards-dc.json'!$C:$E,3,FALSE),"")</f>
        <v>R</v>
      </c>
      <c r="CL108" s="34">
        <f t="shared" si="174"/>
        <v>1</v>
      </c>
      <c r="CM108" s="1" t="s">
        <v>8804</v>
      </c>
      <c r="CN108" s="1" t="str">
        <f>IFERROR(VLOOKUP(RIGHT(CM108,LEN(CM108)-2),'cards-dc.json'!$C:$E,3,FALSE),"")</f>
        <v>CB, CS2</v>
      </c>
      <c r="CP108" s="34">
        <f t="shared" si="175"/>
        <v>0</v>
      </c>
      <c r="CQ108" s="1" t="s">
        <v>3951</v>
      </c>
      <c r="CR108" s="1" t="str">
        <f>IFERROR(VLOOKUP(RIGHT(CQ108,LEN(CQ108)-2),'cards-dc.json'!$C:$E,3,FALSE),"")</f>
        <v/>
      </c>
      <c r="CT108" s="34">
        <f t="shared" si="176"/>
        <v>2</v>
      </c>
      <c r="CU108" s="1" t="s">
        <v>8721</v>
      </c>
      <c r="CV108" s="1" t="str">
        <f>IFERROR(VLOOKUP(RIGHT(CU108,LEN(CU108)-2),'cards-dc.json'!$C:$E,3,FALSE),"")</f>
        <v>R</v>
      </c>
      <c r="CX108" s="34">
        <f t="shared" si="177"/>
        <v>0</v>
      </c>
      <c r="CY108" s="1" t="s">
        <v>3951</v>
      </c>
      <c r="CZ108" s="1" t="str">
        <f>IFERROR(VLOOKUP(RIGHT(CY108,LEN(CY108)-2),'cards-dc.json'!$C:$E,3,FALSE),"")</f>
        <v/>
      </c>
      <c r="DB108" s="34">
        <f t="shared" si="178"/>
        <v>0</v>
      </c>
      <c r="DC108" s="1" t="s">
        <v>3951</v>
      </c>
      <c r="DD108" s="1" t="str">
        <f>IFERROR(VLOOKUP(RIGHT(DC108,LEN(DC108)-2),'cards-dc.json'!$C:$E,3,FALSE),"")</f>
        <v/>
      </c>
      <c r="DF108" s="34">
        <f t="shared" si="179"/>
        <v>0</v>
      </c>
      <c r="DG108" s="1" t="s">
        <v>3951</v>
      </c>
      <c r="DH108" s="1" t="str">
        <f>IFERROR(VLOOKUP(RIGHT(DG108,LEN(DG108)-2),'cards-dc.json'!$C:$E,3,FALSE),"")</f>
        <v/>
      </c>
      <c r="DJ108" s="34">
        <f t="shared" si="180"/>
        <v>3</v>
      </c>
      <c r="DK108" s="1" t="s">
        <v>8566</v>
      </c>
      <c r="DL108" s="1" t="str">
        <f>IFERROR(VLOOKUP(RIGHT(DK108,LEN(DK108)-2),'cards-dc.json'!$C:$E,3,FALSE),"")</f>
        <v>U2</v>
      </c>
      <c r="DN108" s="34">
        <f t="shared" si="181"/>
        <v>1</v>
      </c>
      <c r="DO108" s="1" t="s">
        <v>3895</v>
      </c>
      <c r="DP108" s="1" t="str">
        <f>IFERROR(VLOOKUP(RIGHT(DO108,LEN(DO108)-2),'cards-dc.json'!$C:$E,3,FALSE),"")</f>
        <v>C2</v>
      </c>
      <c r="DR108" s="34">
        <f t="shared" si="182"/>
        <v>3</v>
      </c>
      <c r="DS108" s="1" t="s">
        <v>4184</v>
      </c>
      <c r="DT108" s="1" t="str">
        <f>IFERROR(VLOOKUP(RIGHT(DS108,LEN(DS108)-2),'cards-dc.json'!$C:$E,3,FALSE),"")</f>
        <v>CA2</v>
      </c>
      <c r="DV108" s="34">
        <f t="shared" si="183"/>
        <v>2</v>
      </c>
      <c r="DW108" s="1" t="s">
        <v>8570</v>
      </c>
      <c r="DX108" s="1" t="str">
        <f>IFERROR(VLOOKUP(RIGHT(DW108,LEN(DW108)-2),'cards-dc.json'!$C:$E,3,FALSE),"")</f>
        <v>CA2</v>
      </c>
      <c r="DZ108" s="34">
        <f>IF(LEN(EA108) &lt; 3,0,VALUE(LEFT(EA108,1)))</f>
        <v>3</v>
      </c>
      <c r="EA108" s="1" t="s">
        <v>3917</v>
      </c>
      <c r="EB108" s="1" t="str">
        <f>IFERROR(VLOOKUP(RIGHT(EA108,LEN(EA108)-2),'cards-dc.json'!$C:$E,3,FALSE),"")</f>
        <v>F5</v>
      </c>
      <c r="ED108" s="34">
        <f>IF(LEN(EE108) &lt; 3,0,VALUE(LEFT(EE108,1)))</f>
        <v>3</v>
      </c>
      <c r="EE108" s="1" t="s">
        <v>3917</v>
      </c>
      <c r="EF108" s="1" t="str">
        <f>IFERROR(VLOOKUP(RIGHT(EE108,LEN(EE108)-2),'cards-dc.json'!$C:$E,3,FALSE),"")</f>
        <v>F5</v>
      </c>
      <c r="EH108" s="34">
        <f t="shared" si="186"/>
        <v>0</v>
      </c>
      <c r="EI108" s="1"/>
      <c r="EJ108" s="1" t="str">
        <f>IFERROR(VLOOKUP(RIGHT(EI108,LEN(EI108)-2),'cards-dc.json'!$C:$E,3,FALSE),"")</f>
        <v/>
      </c>
    </row>
    <row r="109" spans="2:140" x14ac:dyDescent="0.25">
      <c r="B109" s="34">
        <f t="shared" si="152"/>
        <v>2</v>
      </c>
      <c r="C109" s="1" t="s">
        <v>4119</v>
      </c>
      <c r="D109" s="1" t="str">
        <f>IFERROR(VLOOKUP(RIGHT(C109,LEN(C109)-2),'cards-dc.json'!$C:$E,3,FALSE),"")</f>
        <v>C2</v>
      </c>
      <c r="F109" s="34">
        <f t="shared" si="153"/>
        <v>1</v>
      </c>
      <c r="G109" s="1" t="s">
        <v>4027</v>
      </c>
      <c r="H109" s="1" t="str">
        <f>IFERROR(VLOOKUP(RIGHT(G109,LEN(G109)-2),'cards-dc.json'!$C:$E,3,FALSE),"")</f>
        <v>R2</v>
      </c>
      <c r="J109" s="34">
        <f t="shared" si="154"/>
        <v>1</v>
      </c>
      <c r="K109" s="1" t="s">
        <v>8957</v>
      </c>
      <c r="L109" s="1" t="str">
        <f>IFERROR(VLOOKUP(RIGHT(K109,LEN(K109)-2),'cards-dc.json'!$C:$E,3,FALSE),"")</f>
        <v>C2</v>
      </c>
      <c r="N109" s="34">
        <f t="shared" si="155"/>
        <v>3</v>
      </c>
      <c r="O109" s="1" t="s">
        <v>8980</v>
      </c>
      <c r="P109" s="1" t="str">
        <f>IFERROR(VLOOKUP(RIGHT(O109,LEN(O109)-2),'cards-dc.json'!$C:$E,3,FALSE),"")</f>
        <v>CB1</v>
      </c>
      <c r="R109" s="34">
        <f t="shared" si="156"/>
        <v>3</v>
      </c>
      <c r="S109" s="1" t="s">
        <v>8980</v>
      </c>
      <c r="T109" s="1" t="str">
        <f>IFERROR(VLOOKUP(RIGHT(S109,LEN(S109)-2),'cards-dc.json'!$C:$E,3,FALSE),"")</f>
        <v>CB1</v>
      </c>
      <c r="V109" s="34">
        <f t="shared" si="157"/>
        <v>0</v>
      </c>
      <c r="W109" s="1"/>
      <c r="X109" s="1" t="str">
        <f>IFERROR(VLOOKUP(RIGHT(W109,LEN(W109)-2),'cards-dc.json'!$C:$E,3,FALSE),"")</f>
        <v/>
      </c>
      <c r="Z109" s="34">
        <f t="shared" si="158"/>
        <v>1</v>
      </c>
      <c r="AA109" s="1" t="s">
        <v>4025</v>
      </c>
      <c r="AB109" s="1" t="str">
        <f>IFERROR(VLOOKUP(RIGHT(AA109,LEN(AA109)-2),'cards-dc.json'!$C:$E,3,FALSE),"")</f>
        <v>R</v>
      </c>
      <c r="AD109" s="34">
        <f t="shared" si="159"/>
        <v>0</v>
      </c>
      <c r="AE109" s="1"/>
      <c r="AF109" s="1" t="str">
        <f>IFERROR(VLOOKUP(RIGHT(AE109,LEN(AE109)-2),'cards-dc.json'!$C:$E,3,FALSE),"")</f>
        <v/>
      </c>
      <c r="AH109" s="34">
        <f t="shared" si="160"/>
        <v>0</v>
      </c>
      <c r="AI109" s="1"/>
      <c r="AJ109" s="1" t="str">
        <f>IFERROR(VLOOKUP(RIGHT(AI109,LEN(AI109)-2),'cards-dc.json'!$C:$E,3,FALSE),"")</f>
        <v/>
      </c>
      <c r="AL109" s="34">
        <f t="shared" si="161"/>
        <v>2</v>
      </c>
      <c r="AM109" s="1" t="s">
        <v>4119</v>
      </c>
      <c r="AN109" s="1" t="str">
        <f>IFERROR(VLOOKUP(RIGHT(AM109,LEN(AM109)-2),'cards-dc.json'!$C:$E,3,FALSE),"")</f>
        <v>C2</v>
      </c>
      <c r="AP109" s="34">
        <f t="shared" si="162"/>
        <v>3</v>
      </c>
      <c r="AQ109" s="1" t="s">
        <v>4179</v>
      </c>
      <c r="AR109" s="1" t="str">
        <f>IFERROR(VLOOKUP(RIGHT(AQ109,LEN(AQ109)-2),'cards-dc.json'!$C:$E,3,FALSE),"")</f>
        <v>C3</v>
      </c>
      <c r="AT109" s="34">
        <f t="shared" si="163"/>
        <v>1</v>
      </c>
      <c r="AU109" s="1" t="s">
        <v>8923</v>
      </c>
      <c r="AV109" s="1" t="str">
        <f>IFERROR(VLOOKUP(RIGHT(AU109,LEN(AU109)-2),'cards-dc.json'!$C:$E,3,FALSE),"")</f>
        <v>C1</v>
      </c>
      <c r="AX109" s="34">
        <f t="shared" si="164"/>
        <v>0</v>
      </c>
      <c r="AY109" s="1" t="s">
        <v>3951</v>
      </c>
      <c r="AZ109" s="1" t="str">
        <f>IFERROR(VLOOKUP(RIGHT(AY109,LEN(AY109)-2),'cards-dc.json'!$C:$E,3,FALSE),"")</f>
        <v/>
      </c>
      <c r="BB109" s="34">
        <f t="shared" si="165"/>
        <v>1</v>
      </c>
      <c r="BC109" s="1" t="s">
        <v>4027</v>
      </c>
      <c r="BD109" s="1" t="str">
        <f>IFERROR(VLOOKUP(RIGHT(BC109,LEN(BC109)-2),'cards-dc.json'!$C:$E,3,FALSE),"")</f>
        <v>R2</v>
      </c>
      <c r="BF109" s="34">
        <f t="shared" si="166"/>
        <v>1</v>
      </c>
      <c r="BG109" s="1" t="s">
        <v>4027</v>
      </c>
      <c r="BH109" s="1" t="str">
        <f>IFERROR(VLOOKUP(RIGHT(BG109,LEN(BG109)-2),'cards-dc.json'!$C:$E,3,FALSE),"")</f>
        <v>R2</v>
      </c>
      <c r="BJ109" s="34">
        <f t="shared" si="167"/>
        <v>1</v>
      </c>
      <c r="BK109" s="1" t="s">
        <v>4031</v>
      </c>
      <c r="BL109" s="1" t="str">
        <f>IFERROR(VLOOKUP(RIGHT(BK109,LEN(BK109)-2),'cards-dc.json'!$C:$E,3,FALSE),"")</f>
        <v>CA2</v>
      </c>
      <c r="BN109" s="34">
        <f t="shared" si="168"/>
        <v>0</v>
      </c>
      <c r="BO109" s="1"/>
      <c r="BP109" s="1" t="str">
        <f>IFERROR(VLOOKUP(RIGHT(BO109,LEN(BO109)-2),'cards-dc.json'!$C:$E,3,FALSE),"")</f>
        <v/>
      </c>
      <c r="BR109" s="34">
        <f t="shared" si="169"/>
        <v>3</v>
      </c>
      <c r="BS109" s="1" t="s">
        <v>8885</v>
      </c>
      <c r="BT109" s="1" t="str">
        <f>IFERROR(VLOOKUP(RIGHT(BS109,LEN(BS109)-2),'cards-dc.json'!$C:$E,3,FALSE),"")</f>
        <v>C4</v>
      </c>
      <c r="BV109" s="34">
        <f t="shared" si="170"/>
        <v>2</v>
      </c>
      <c r="BW109" s="1" t="s">
        <v>4181</v>
      </c>
      <c r="BX109" s="1" t="str">
        <f>IFERROR(VLOOKUP(RIGHT(BW109,LEN(BW109)-2),'cards-dc.json'!$C:$E,3,FALSE),"")</f>
        <v>C2</v>
      </c>
      <c r="BZ109" s="34">
        <f t="shared" si="171"/>
        <v>1</v>
      </c>
      <c r="CA109" s="1" t="s">
        <v>4027</v>
      </c>
      <c r="CB109" s="1" t="str">
        <f>IFERROR(VLOOKUP(RIGHT(CA109,LEN(CA109)-2),'cards-dc.json'!$C:$E,3,FALSE),"")</f>
        <v>R2</v>
      </c>
      <c r="CD109" s="34">
        <f t="shared" si="172"/>
        <v>2</v>
      </c>
      <c r="CE109" s="1" t="s">
        <v>8843</v>
      </c>
      <c r="CF109" s="1" t="str">
        <f>IFERROR(VLOOKUP(RIGHT(CE109,LEN(CE109)-2),'cards-dc.json'!$C:$E,3,FALSE),"")</f>
        <v>CA1</v>
      </c>
      <c r="CH109" s="34">
        <f t="shared" si="173"/>
        <v>0</v>
      </c>
      <c r="CI109" s="1" t="s">
        <v>3951</v>
      </c>
      <c r="CJ109" s="1" t="str">
        <f>IFERROR(VLOOKUP(RIGHT(CI109,LEN(CI109)-2),'cards-dc.json'!$C:$E,3,FALSE),"")</f>
        <v/>
      </c>
      <c r="CL109" s="34">
        <f t="shared" si="174"/>
        <v>0</v>
      </c>
      <c r="CM109" s="1" t="s">
        <v>3951</v>
      </c>
      <c r="CN109" s="1" t="str">
        <f>IFERROR(VLOOKUP(RIGHT(CM109,LEN(CM109)-2),'cards-dc.json'!$C:$E,3,FALSE),"")</f>
        <v/>
      </c>
      <c r="CP109" s="34">
        <f t="shared" si="175"/>
        <v>2</v>
      </c>
      <c r="CQ109" s="1" t="s">
        <v>8626</v>
      </c>
      <c r="CR109" s="1" t="str">
        <f>IFERROR(VLOOKUP(RIGHT(CQ109,LEN(CQ109)-2),'cards-dc.json'!$C:$E,3,FALSE),"")</f>
        <v>CA2</v>
      </c>
      <c r="CT109" s="34">
        <f t="shared" si="176"/>
        <v>2</v>
      </c>
      <c r="CU109" s="1" t="s">
        <v>8625</v>
      </c>
      <c r="CV109" s="1" t="str">
        <f>IFERROR(VLOOKUP(RIGHT(CU109,LEN(CU109)-2),'cards-dc.json'!$C:$E,3,FALSE),"")</f>
        <v>C3</v>
      </c>
      <c r="CX109" s="34">
        <f t="shared" si="177"/>
        <v>3</v>
      </c>
      <c r="CY109" s="1" t="s">
        <v>8747</v>
      </c>
      <c r="CZ109" s="1" t="str">
        <f>IFERROR(VLOOKUP(RIGHT(CY109,LEN(CY109)-2),'cards-dc.json'!$C:$E,3,FALSE),"")</f>
        <v>R</v>
      </c>
      <c r="DB109" s="34">
        <f t="shared" si="178"/>
        <v>0</v>
      </c>
      <c r="DC109" s="1" t="s">
        <v>3951</v>
      </c>
      <c r="DD109" s="1" t="str">
        <f>IFERROR(VLOOKUP(RIGHT(DC109,LEN(DC109)-2),'cards-dc.json'!$C:$E,3,FALSE),"")</f>
        <v/>
      </c>
      <c r="DF109" s="34">
        <f t="shared" si="179"/>
        <v>0</v>
      </c>
      <c r="DG109" s="1" t="s">
        <v>3951</v>
      </c>
      <c r="DH109" s="1" t="str">
        <f>IFERROR(VLOOKUP(RIGHT(DG109,LEN(DG109)-2),'cards-dc.json'!$C:$E,3,FALSE),"")</f>
        <v/>
      </c>
      <c r="DJ109" s="34">
        <f t="shared" si="180"/>
        <v>1</v>
      </c>
      <c r="DK109" s="1" t="s">
        <v>8695</v>
      </c>
      <c r="DL109" s="1" t="str">
        <f>IFERROR(VLOOKUP(RIGHT(DK109,LEN(DK109)-2),'cards-dc.json'!$C:$E,3,FALSE),"")</f>
        <v>U</v>
      </c>
      <c r="DN109" s="34">
        <f t="shared" si="181"/>
        <v>2</v>
      </c>
      <c r="DO109" s="1" t="s">
        <v>8658</v>
      </c>
      <c r="DP109" s="1" t="str">
        <f>IFERROR(VLOOKUP(RIGHT(DO109,LEN(DO109)-2),'cards-dc.json'!$C:$E,3,FALSE),"")</f>
        <v>C2</v>
      </c>
      <c r="DR109" s="34">
        <f t="shared" si="182"/>
        <v>1</v>
      </c>
      <c r="DS109" s="1" t="s">
        <v>8612</v>
      </c>
      <c r="DT109" s="1" t="str">
        <f>IFERROR(VLOOKUP(RIGHT(DS109,LEN(DS109)-2),'cards-dc.json'!$C:$E,3,FALSE),"")</f>
        <v>U2</v>
      </c>
      <c r="DV109" s="34">
        <f t="shared" si="183"/>
        <v>3</v>
      </c>
      <c r="DW109" s="1" t="s">
        <v>8571</v>
      </c>
      <c r="DX109" s="1" t="str">
        <f>IFERROR(VLOOKUP(RIGHT(DW109,LEN(DW109)-2),'cards-dc.json'!$C:$E,3,FALSE),"")</f>
        <v>C2</v>
      </c>
      <c r="DZ109" s="34">
        <f>IF(LEN(EA109) &lt; 3,0,VALUE(LEFT(EA109,1)))</f>
        <v>3</v>
      </c>
      <c r="EA109" s="1" t="s">
        <v>4113</v>
      </c>
      <c r="EB109" s="1" t="str">
        <f>IFERROR(VLOOKUP(RIGHT(EA109,LEN(EA109)-2),'cards-dc.json'!$C:$E,3,FALSE),"")</f>
        <v>R</v>
      </c>
      <c r="ED109" s="34">
        <f>IF(LEN(EE109) &lt; 3,0,VALUE(LEFT(EE109,1)))</f>
        <v>3</v>
      </c>
      <c r="EE109" s="1" t="s">
        <v>4113</v>
      </c>
      <c r="EF109" s="1" t="str">
        <f>IFERROR(VLOOKUP(RIGHT(EE109,LEN(EE109)-2),'cards-dc.json'!$C:$E,3,FALSE),"")</f>
        <v>R</v>
      </c>
      <c r="EH109" s="34">
        <f t="shared" si="186"/>
        <v>0</v>
      </c>
      <c r="EI109" s="1"/>
      <c r="EJ109" s="1" t="str">
        <f>IFERROR(VLOOKUP(RIGHT(EI109,LEN(EI109)-2),'cards-dc.json'!$C:$E,3,FALSE),"")</f>
        <v/>
      </c>
    </row>
    <row r="110" spans="2:140" x14ac:dyDescent="0.25">
      <c r="B110" s="34">
        <f t="shared" si="152"/>
        <v>3</v>
      </c>
      <c r="C110" s="1" t="s">
        <v>9284</v>
      </c>
      <c r="D110" s="1" t="str">
        <f>IFERROR(VLOOKUP(RIGHT(C110,LEN(C110)-2),'cards-dc.json'!$C:$E,3,FALSE),"")</f>
        <v>CB, CS1</v>
      </c>
      <c r="F110" s="34">
        <f t="shared" si="153"/>
        <v>1</v>
      </c>
      <c r="G110" s="1" t="s">
        <v>4130</v>
      </c>
      <c r="H110" s="1" t="str">
        <f>IFERROR(VLOOKUP(RIGHT(G110,LEN(G110)-2),'cards-dc.json'!$C:$E,3,FALSE),"")</f>
        <v>C2</v>
      </c>
      <c r="J110" s="34">
        <f t="shared" si="154"/>
        <v>3</v>
      </c>
      <c r="K110" s="1" t="s">
        <v>8746</v>
      </c>
      <c r="L110" s="1" t="str">
        <f>IFERROR(VLOOKUP(RIGHT(K110,LEN(K110)-2),'cards-dc.json'!$C:$E,3,FALSE),"")</f>
        <v>C2</v>
      </c>
      <c r="N110" s="34">
        <f t="shared" si="155"/>
        <v>3</v>
      </c>
      <c r="O110" s="1" t="s">
        <v>8981</v>
      </c>
      <c r="P110" s="1" t="str">
        <f>IFERROR(VLOOKUP(RIGHT(O110,LEN(O110)-2),'cards-dc.json'!$C:$E,3,FALSE),"")</f>
        <v>R</v>
      </c>
      <c r="R110" s="34">
        <f t="shared" si="156"/>
        <v>1</v>
      </c>
      <c r="S110" s="1" t="s">
        <v>8884</v>
      </c>
      <c r="T110" s="1" t="str">
        <f>IFERROR(VLOOKUP(RIGHT(S110,LEN(S110)-2),'cards-dc.json'!$C:$E,3,FALSE),"")</f>
        <v>R2</v>
      </c>
      <c r="V110" s="34">
        <f t="shared" si="157"/>
        <v>0</v>
      </c>
      <c r="W110" s="1"/>
      <c r="X110" s="1" t="str">
        <f>IFERROR(VLOOKUP(RIGHT(W110,LEN(W110)-2),'cards-dc.json'!$C:$E,3,FALSE),"")</f>
        <v/>
      </c>
      <c r="Z110" s="34">
        <f t="shared" si="158"/>
        <v>0</v>
      </c>
      <c r="AA110" s="1"/>
      <c r="AB110" s="1" t="str">
        <f>IFERROR(VLOOKUP(RIGHT(AA110,LEN(AA110)-2),'cards-dc.json'!$C:$E,3,FALSE),"")</f>
        <v/>
      </c>
      <c r="AD110" s="34">
        <f t="shared" si="159"/>
        <v>0</v>
      </c>
      <c r="AE110" s="1"/>
      <c r="AF110" s="1" t="str">
        <f>IFERROR(VLOOKUP(RIGHT(AE110,LEN(AE110)-2),'cards-dc.json'!$C:$E,3,FALSE),"")</f>
        <v/>
      </c>
      <c r="AH110" s="34">
        <f t="shared" si="160"/>
        <v>0</v>
      </c>
      <c r="AI110" s="1"/>
      <c r="AJ110" s="1" t="str">
        <f>IFERROR(VLOOKUP(RIGHT(AI110,LEN(AI110)-2),'cards-dc.json'!$C:$E,3,FALSE),"")</f>
        <v/>
      </c>
      <c r="AL110" s="34">
        <f t="shared" si="161"/>
        <v>1</v>
      </c>
      <c r="AM110" s="1" t="s">
        <v>8884</v>
      </c>
      <c r="AN110" s="1" t="str">
        <f>IFERROR(VLOOKUP(RIGHT(AM110,LEN(AM110)-2),'cards-dc.json'!$C:$E,3,FALSE),"")</f>
        <v>R2</v>
      </c>
      <c r="AP110" s="34">
        <f t="shared" si="162"/>
        <v>2</v>
      </c>
      <c r="AQ110" s="1" t="s">
        <v>8852</v>
      </c>
      <c r="AR110" s="1" t="str">
        <f>IFERROR(VLOOKUP(RIGHT(AQ110,LEN(AQ110)-2),'cards-dc.json'!$C:$E,3,FALSE),"")</f>
        <v>R</v>
      </c>
      <c r="AT110" s="34">
        <f t="shared" si="163"/>
        <v>0</v>
      </c>
      <c r="AU110" s="1" t="s">
        <v>3951</v>
      </c>
      <c r="AV110" s="1" t="str">
        <f>IFERROR(VLOOKUP(RIGHT(AU110,LEN(AU110)-2),'cards-dc.json'!$C:$E,3,FALSE),"")</f>
        <v/>
      </c>
      <c r="AX110" s="34">
        <f t="shared" si="164"/>
        <v>0</v>
      </c>
      <c r="AY110" s="1" t="s">
        <v>3951</v>
      </c>
      <c r="AZ110" s="1" t="str">
        <f>IFERROR(VLOOKUP(RIGHT(AY110,LEN(AY110)-2),'cards-dc.json'!$C:$E,3,FALSE),"")</f>
        <v/>
      </c>
      <c r="BB110" s="34">
        <f t="shared" si="165"/>
        <v>1</v>
      </c>
      <c r="BC110" s="1" t="s">
        <v>4120</v>
      </c>
      <c r="BD110" s="1" t="str">
        <f>IFERROR(VLOOKUP(RIGHT(BC110,LEN(BC110)-2),'cards-dc.json'!$C:$E,3,FALSE),"")</f>
        <v>R</v>
      </c>
      <c r="BF110" s="34">
        <f t="shared" si="166"/>
        <v>2</v>
      </c>
      <c r="BG110" s="1" t="s">
        <v>4144</v>
      </c>
      <c r="BH110" s="1" t="str">
        <f>IFERROR(VLOOKUP(RIGHT(BG110,LEN(BG110)-2),'cards-dc.json'!$C:$E,3,FALSE),"")</f>
        <v>R</v>
      </c>
      <c r="BJ110" s="34">
        <f t="shared" si="167"/>
        <v>1</v>
      </c>
      <c r="BK110" s="1" t="s">
        <v>4032</v>
      </c>
      <c r="BL110" s="1" t="str">
        <f>IFERROR(VLOOKUP(RIGHT(BK110,LEN(BK110)-2),'cards-dc.json'!$C:$E,3,FALSE),"")</f>
        <v>CA1</v>
      </c>
      <c r="BN110" s="34">
        <f t="shared" si="168"/>
        <v>1</v>
      </c>
      <c r="BO110" s="1" t="s">
        <v>4064</v>
      </c>
      <c r="BP110" s="1" t="str">
        <f>IFERROR(VLOOKUP(RIGHT(BO110,LEN(BO110)-2),'cards-dc.json'!$C:$E,3,FALSE),"")</f>
        <v>U2</v>
      </c>
      <c r="BR110" s="34">
        <f t="shared" si="169"/>
        <v>2</v>
      </c>
      <c r="BS110" s="1" t="s">
        <v>4147</v>
      </c>
      <c r="BT110" s="1" t="str">
        <f>IFERROR(VLOOKUP(RIGHT(BS110,LEN(BS110)-2),'cards-dc.json'!$C:$E,3,FALSE),"")</f>
        <v>C4</v>
      </c>
      <c r="BV110" s="34">
        <f t="shared" si="170"/>
        <v>1</v>
      </c>
      <c r="BW110" s="1" t="s">
        <v>3896</v>
      </c>
      <c r="BX110" s="1" t="str">
        <f>IFERROR(VLOOKUP(RIGHT(BW110,LEN(BW110)-2),'cards-dc.json'!$C:$E,3,FALSE),"")</f>
        <v>C2</v>
      </c>
      <c r="BZ110" s="34">
        <f t="shared" si="171"/>
        <v>1</v>
      </c>
      <c r="CA110" s="1" t="s">
        <v>4124</v>
      </c>
      <c r="CB110" s="1" t="str">
        <f>IFERROR(VLOOKUP(RIGHT(CA110,LEN(CA110)-2),'cards-dc.json'!$C:$E,3,FALSE),"")</f>
        <v>R2</v>
      </c>
      <c r="CD110" s="34">
        <f t="shared" si="172"/>
        <v>2</v>
      </c>
      <c r="CE110" s="1" t="s">
        <v>8777</v>
      </c>
      <c r="CF110" s="1" t="str">
        <f>IFERROR(VLOOKUP(RIGHT(CE110,LEN(CE110)-2),'cards-dc.json'!$C:$E,3,FALSE),"")</f>
        <v>CA1</v>
      </c>
      <c r="CH110" s="34">
        <f t="shared" si="173"/>
        <v>1</v>
      </c>
      <c r="CI110" s="1" t="s">
        <v>4030</v>
      </c>
      <c r="CJ110" s="1" t="str">
        <f>IFERROR(VLOOKUP(RIGHT(CI110,LEN(CI110)-2),'cards-dc.json'!$C:$E,3,FALSE),"")</f>
        <v>C2</v>
      </c>
      <c r="CL110" s="34">
        <f t="shared" si="174"/>
        <v>1</v>
      </c>
      <c r="CM110" s="1" t="s">
        <v>8668</v>
      </c>
      <c r="CN110" s="1" t="str">
        <f>IFERROR(VLOOKUP(RIGHT(CM110,LEN(CM110)-2),'cards-dc.json'!$C:$E,3,FALSE),"")</f>
        <v>C3</v>
      </c>
      <c r="CP110" s="34">
        <f t="shared" si="175"/>
        <v>1</v>
      </c>
      <c r="CQ110" s="1" t="s">
        <v>8656</v>
      </c>
      <c r="CR110" s="1" t="str">
        <f>IFERROR(VLOOKUP(RIGHT(CQ110,LEN(CQ110)-2),'cards-dc.json'!$C:$E,3,FALSE),"")</f>
        <v>C1</v>
      </c>
      <c r="CT110" s="34">
        <f t="shared" si="176"/>
        <v>1</v>
      </c>
      <c r="CU110" s="1" t="s">
        <v>8772</v>
      </c>
      <c r="CV110" s="1" t="str">
        <f>IFERROR(VLOOKUP(RIGHT(CU110,LEN(CU110)-2),'cards-dc.json'!$C:$E,3,FALSE),"")</f>
        <v>R</v>
      </c>
      <c r="CX110" s="34">
        <f t="shared" si="177"/>
        <v>3</v>
      </c>
      <c r="CY110" s="1" t="s">
        <v>4184</v>
      </c>
      <c r="CZ110" s="1" t="str">
        <f>IFERROR(VLOOKUP(RIGHT(CY110,LEN(CY110)-2),'cards-dc.json'!$C:$E,3,FALSE),"")</f>
        <v>CA2</v>
      </c>
      <c r="DB110" s="34">
        <f t="shared" si="178"/>
        <v>2</v>
      </c>
      <c r="DC110" s="1" t="s">
        <v>3892</v>
      </c>
      <c r="DD110" s="1" t="str">
        <f>IFERROR(VLOOKUP(RIGHT(DC110,LEN(DC110)-2),'cards-dc.json'!$C:$E,3,FALSE),"")</f>
        <v>F5</v>
      </c>
      <c r="DF110" s="34">
        <f t="shared" si="179"/>
        <v>1</v>
      </c>
      <c r="DG110" s="1" t="s">
        <v>3893</v>
      </c>
      <c r="DH110" s="1" t="str">
        <f>IFERROR(VLOOKUP(RIGHT(DG110,LEN(DG110)-2),'cards-dc.json'!$C:$E,3,FALSE),"")</f>
        <v>C2</v>
      </c>
      <c r="DJ110" s="34">
        <f t="shared" si="180"/>
        <v>1</v>
      </c>
      <c r="DK110" s="1" t="s">
        <v>8696</v>
      </c>
      <c r="DL110" s="1" t="str">
        <f>IFERROR(VLOOKUP(RIGHT(DK110,LEN(DK110)-2),'cards-dc.json'!$C:$E,3,FALSE),"")</f>
        <v>U2</v>
      </c>
      <c r="DN110" s="34">
        <f t="shared" si="181"/>
        <v>1</v>
      </c>
      <c r="DO110" s="1" t="s">
        <v>4027</v>
      </c>
      <c r="DP110" s="1" t="str">
        <f>IFERROR(VLOOKUP(RIGHT(DO110,LEN(DO110)-2),'cards-dc.json'!$C:$E,3,FALSE),"")</f>
        <v>R2</v>
      </c>
      <c r="DR110" s="34">
        <f t="shared" si="182"/>
        <v>3</v>
      </c>
      <c r="DS110" s="1" t="s">
        <v>8613</v>
      </c>
      <c r="DT110" s="1" t="str">
        <f>IFERROR(VLOOKUP(RIGHT(DS110,LEN(DS110)-2),'cards-dc.json'!$C:$E,3,FALSE),"")</f>
        <v>C2</v>
      </c>
      <c r="DV110" s="34">
        <f t="shared" si="183"/>
        <v>0</v>
      </c>
      <c r="DW110" s="1"/>
      <c r="DX110" s="1" t="str">
        <f>IFERROR(VLOOKUP(RIGHT(DW110,LEN(DW110)-2),'cards-dc.json'!$C:$E,3,FALSE),"")</f>
        <v/>
      </c>
      <c r="DZ110" s="34">
        <f t="shared" si="184"/>
        <v>2</v>
      </c>
      <c r="EA110" s="1" t="s">
        <v>4114</v>
      </c>
      <c r="EB110" s="1" t="str">
        <f>IFERROR(VLOOKUP(RIGHT(EA110,LEN(EA110)-2),'cards-dc.json'!$C:$E,3,FALSE),"")</f>
        <v>C2</v>
      </c>
      <c r="ED110" s="34">
        <f t="shared" si="185"/>
        <v>2</v>
      </c>
      <c r="EE110" s="1" t="s">
        <v>4114</v>
      </c>
      <c r="EF110" s="1" t="str">
        <f>IFERROR(VLOOKUP(RIGHT(EE110,LEN(EE110)-2),'cards-dc.json'!$C:$E,3,FALSE),"")</f>
        <v>C2</v>
      </c>
      <c r="EH110" s="34">
        <f t="shared" si="186"/>
        <v>0</v>
      </c>
      <c r="EI110" s="1"/>
      <c r="EJ110" s="1" t="str">
        <f>IFERROR(VLOOKUP(RIGHT(EI110,LEN(EI110)-2),'cards-dc.json'!$C:$E,3,FALSE),"")</f>
        <v/>
      </c>
    </row>
    <row r="111" spans="2:140" x14ac:dyDescent="0.25">
      <c r="B111" s="34">
        <f t="shared" si="152"/>
        <v>3</v>
      </c>
      <c r="C111" s="1" t="s">
        <v>9818</v>
      </c>
      <c r="D111" s="1" t="str">
        <f>IFERROR(VLOOKUP(RIGHT(C111,LEN(C111)-2),'cards-dc.json'!$C:$E,3,FALSE),"")</f>
        <v>CB, CS1</v>
      </c>
      <c r="F111" s="34">
        <f t="shared" si="153"/>
        <v>2</v>
      </c>
      <c r="G111" s="1" t="s">
        <v>8611</v>
      </c>
      <c r="H111" s="1" t="str">
        <f>IFERROR(VLOOKUP(RIGHT(G111,LEN(G111)-2),'cards-dc.json'!$C:$E,3,FALSE),"")</f>
        <v>CB, CS2</v>
      </c>
      <c r="J111" s="34">
        <f t="shared" si="154"/>
        <v>1</v>
      </c>
      <c r="K111" s="1" t="s">
        <v>4124</v>
      </c>
      <c r="L111" s="1" t="str">
        <f>IFERROR(VLOOKUP(RIGHT(K111,LEN(K111)-2),'cards-dc.json'!$C:$E,3,FALSE),"")</f>
        <v>R2</v>
      </c>
      <c r="N111" s="34">
        <f t="shared" si="155"/>
        <v>3</v>
      </c>
      <c r="O111" s="1" t="s">
        <v>4184</v>
      </c>
      <c r="P111" s="1" t="str">
        <f>IFERROR(VLOOKUP(RIGHT(O111,LEN(O111)-2),'cards-dc.json'!$C:$E,3,FALSE),"")</f>
        <v>CA2</v>
      </c>
      <c r="R111" s="34">
        <f t="shared" si="156"/>
        <v>3</v>
      </c>
      <c r="S111" s="1" t="s">
        <v>4184</v>
      </c>
      <c r="T111" s="1" t="str">
        <f>IFERROR(VLOOKUP(RIGHT(S111,LEN(S111)-2),'cards-dc.json'!$C:$E,3,FALSE),"")</f>
        <v>CA2</v>
      </c>
      <c r="V111" s="34">
        <f t="shared" si="157"/>
        <v>0</v>
      </c>
      <c r="W111" s="1"/>
      <c r="X111" s="1" t="str">
        <f>IFERROR(VLOOKUP(RIGHT(W111,LEN(W111)-2),'cards-dc.json'!$C:$E,3,FALSE),"")</f>
        <v/>
      </c>
      <c r="Z111" s="34">
        <f t="shared" si="158"/>
        <v>0</v>
      </c>
      <c r="AA111" s="1"/>
      <c r="AB111" s="1" t="str">
        <f>IFERROR(VLOOKUP(RIGHT(AA111,LEN(AA111)-2),'cards-dc.json'!$C:$E,3,FALSE),"")</f>
        <v/>
      </c>
      <c r="AD111" s="34">
        <f t="shared" si="159"/>
        <v>0</v>
      </c>
      <c r="AE111" s="1"/>
      <c r="AF111" s="1" t="str">
        <f>IFERROR(VLOOKUP(RIGHT(AE111,LEN(AE111)-2),'cards-dc.json'!$C:$E,3,FALSE),"")</f>
        <v/>
      </c>
      <c r="AH111" s="34">
        <f t="shared" si="160"/>
        <v>0</v>
      </c>
      <c r="AI111" s="1"/>
      <c r="AJ111" s="1" t="str">
        <f>IFERROR(VLOOKUP(RIGHT(AI111,LEN(AI111)-2),'cards-dc.json'!$C:$E,3,FALSE),"")</f>
        <v/>
      </c>
      <c r="AL111" s="34">
        <f t="shared" si="161"/>
        <v>1</v>
      </c>
      <c r="AM111" s="1" t="s">
        <v>4124</v>
      </c>
      <c r="AN111" s="1" t="str">
        <f>IFERROR(VLOOKUP(RIGHT(AM111,LEN(AM111)-2),'cards-dc.json'!$C:$E,3,FALSE),"")</f>
        <v>R2</v>
      </c>
      <c r="AP111" s="34">
        <f t="shared" si="162"/>
        <v>0</v>
      </c>
      <c r="AQ111" s="1" t="s">
        <v>3951</v>
      </c>
      <c r="AR111" s="1" t="str">
        <f>IFERROR(VLOOKUP(RIGHT(AQ111,LEN(AQ111)-2),'cards-dc.json'!$C:$E,3,FALSE),"")</f>
        <v/>
      </c>
      <c r="AT111" s="34">
        <f t="shared" si="163"/>
        <v>1</v>
      </c>
      <c r="AU111" s="1" t="s">
        <v>4027</v>
      </c>
      <c r="AV111" s="1" t="str">
        <f>IFERROR(VLOOKUP(RIGHT(AU111,LEN(AU111)-2),'cards-dc.json'!$C:$E,3,FALSE),"")</f>
        <v>R2</v>
      </c>
      <c r="AX111" s="34">
        <f t="shared" si="164"/>
        <v>1</v>
      </c>
      <c r="AY111" s="1" t="s">
        <v>4027</v>
      </c>
      <c r="AZ111" s="1" t="str">
        <f>IFERROR(VLOOKUP(RIGHT(AY111,LEN(AY111)-2),'cards-dc.json'!$C:$E,3,FALSE),"")</f>
        <v>R2</v>
      </c>
      <c r="BB111" s="34">
        <f t="shared" si="165"/>
        <v>2</v>
      </c>
      <c r="BC111" s="1" t="s">
        <v>4119</v>
      </c>
      <c r="BD111" s="1" t="str">
        <f>IFERROR(VLOOKUP(RIGHT(BC111,LEN(BC111)-2),'cards-dc.json'!$C:$E,3,FALSE),"")</f>
        <v>C2</v>
      </c>
      <c r="BF111" s="34">
        <f t="shared" si="166"/>
        <v>2</v>
      </c>
      <c r="BG111" s="1" t="s">
        <v>4119</v>
      </c>
      <c r="BH111" s="1" t="str">
        <f>IFERROR(VLOOKUP(RIGHT(BG111,LEN(BG111)-2),'cards-dc.json'!$C:$E,3,FALSE),"")</f>
        <v>C2</v>
      </c>
      <c r="BJ111" s="34">
        <f t="shared" si="167"/>
        <v>1</v>
      </c>
      <c r="BK111" s="1" t="s">
        <v>4033</v>
      </c>
      <c r="BL111" s="1" t="str">
        <f>IFERROR(VLOOKUP(RIGHT(BK111,LEN(BK111)-2),'cards-dc.json'!$C:$E,3,FALSE),"")</f>
        <v>CA1</v>
      </c>
      <c r="BN111" s="34">
        <f t="shared" si="168"/>
        <v>2</v>
      </c>
      <c r="BO111" s="1" t="s">
        <v>8627</v>
      </c>
      <c r="BP111" s="1" t="str">
        <f>IFERROR(VLOOKUP(RIGHT(BO111,LEN(BO111)-2),'cards-dc.json'!$C:$E,3,FALSE),"")</f>
        <v>R</v>
      </c>
      <c r="BR111" s="34">
        <f t="shared" si="169"/>
        <v>2</v>
      </c>
      <c r="BS111" s="1" t="s">
        <v>8721</v>
      </c>
      <c r="BT111" s="1" t="str">
        <f>IFERROR(VLOOKUP(RIGHT(BS111,LEN(BS111)-2),'cards-dc.json'!$C:$E,3,FALSE),"")</f>
        <v>R</v>
      </c>
      <c r="BV111" s="34">
        <f t="shared" si="170"/>
        <v>3</v>
      </c>
      <c r="BW111" s="1" t="s">
        <v>4178</v>
      </c>
      <c r="BX111" s="1" t="str">
        <f>IFERROR(VLOOKUP(RIGHT(BW111,LEN(BW111)-2),'cards-dc.json'!$C:$E,3,FALSE),"")</f>
        <v>R</v>
      </c>
      <c r="BZ111" s="34">
        <f t="shared" si="171"/>
        <v>3</v>
      </c>
      <c r="CA111" s="1" t="s">
        <v>4121</v>
      </c>
      <c r="CB111" s="1" t="str">
        <f>IFERROR(VLOOKUP(RIGHT(CA111,LEN(CA111)-2),'cards-dc.json'!$C:$E,3,FALSE),"")</f>
        <v>CA2</v>
      </c>
      <c r="CD111" s="34">
        <f t="shared" si="172"/>
        <v>2</v>
      </c>
      <c r="CE111" s="1" t="s">
        <v>4119</v>
      </c>
      <c r="CF111" s="1" t="str">
        <f>IFERROR(VLOOKUP(RIGHT(CE111,LEN(CE111)-2),'cards-dc.json'!$C:$E,3,FALSE),"")</f>
        <v>C2</v>
      </c>
      <c r="CH111" s="34">
        <f t="shared" si="173"/>
        <v>3</v>
      </c>
      <c r="CI111" s="1" t="s">
        <v>4178</v>
      </c>
      <c r="CJ111" s="1" t="str">
        <f>IFERROR(VLOOKUP(RIGHT(CI111,LEN(CI111)-2),'cards-dc.json'!$C:$E,3,FALSE),"")</f>
        <v>R</v>
      </c>
      <c r="CL111" s="34">
        <f t="shared" si="174"/>
        <v>2</v>
      </c>
      <c r="CM111" s="1" t="s">
        <v>8721</v>
      </c>
      <c r="CN111" s="1" t="str">
        <f>IFERROR(VLOOKUP(RIGHT(CM111,LEN(CM111)-2),'cards-dc.json'!$C:$E,3,FALSE),"")</f>
        <v>R</v>
      </c>
      <c r="CP111" s="34">
        <f t="shared" si="175"/>
        <v>1</v>
      </c>
      <c r="CQ111" s="1" t="s">
        <v>8803</v>
      </c>
      <c r="CR111" s="1" t="str">
        <f>IFERROR(VLOOKUP(RIGHT(CQ111,LEN(CQ111)-2),'cards-dc.json'!$C:$E,3,FALSE),"")</f>
        <v>C1</v>
      </c>
      <c r="CT111" s="34">
        <f t="shared" si="176"/>
        <v>2</v>
      </c>
      <c r="CU111" s="1" t="s">
        <v>4119</v>
      </c>
      <c r="CV111" s="1" t="str">
        <f>IFERROR(VLOOKUP(RIGHT(CU111,LEN(CU111)-2),'cards-dc.json'!$C:$E,3,FALSE),"")</f>
        <v>C2</v>
      </c>
      <c r="CX111" s="34">
        <f t="shared" si="177"/>
        <v>2</v>
      </c>
      <c r="CY111" s="1" t="s">
        <v>4119</v>
      </c>
      <c r="CZ111" s="1" t="str">
        <f>IFERROR(VLOOKUP(RIGHT(CY111,LEN(CY111)-2),'cards-dc.json'!$C:$E,3,FALSE),"")</f>
        <v>C2</v>
      </c>
      <c r="DB111" s="34">
        <f t="shared" si="178"/>
        <v>2</v>
      </c>
      <c r="DC111" s="1" t="s">
        <v>4119</v>
      </c>
      <c r="DD111" s="1" t="str">
        <f>IFERROR(VLOOKUP(RIGHT(DC111,LEN(DC111)-2),'cards-dc.json'!$C:$E,3,FALSE),"")</f>
        <v>C2</v>
      </c>
      <c r="DF111" s="34">
        <f t="shared" si="179"/>
        <v>3</v>
      </c>
      <c r="DG111" s="1" t="s">
        <v>8746</v>
      </c>
      <c r="DH111" s="1" t="str">
        <f>IFERROR(VLOOKUP(RIGHT(DG111,LEN(DG111)-2),'cards-dc.json'!$C:$E,3,FALSE),"")</f>
        <v>C2</v>
      </c>
      <c r="DJ111" s="34">
        <f t="shared" si="180"/>
        <v>3</v>
      </c>
      <c r="DK111" s="1" t="s">
        <v>8569</v>
      </c>
      <c r="DL111" s="1" t="str">
        <f>IFERROR(VLOOKUP(RIGHT(DK111,LEN(DK111)-2),'cards-dc.json'!$C:$E,3,FALSE),"")</f>
        <v>C2</v>
      </c>
      <c r="DN111" s="34">
        <f t="shared" si="181"/>
        <v>1</v>
      </c>
      <c r="DO111" s="1" t="s">
        <v>3893</v>
      </c>
      <c r="DP111" s="1" t="str">
        <f>IFERROR(VLOOKUP(RIGHT(DO111,LEN(DO111)-2),'cards-dc.json'!$C:$E,3,FALSE),"")</f>
        <v>C2</v>
      </c>
      <c r="DR111" s="34">
        <f t="shared" si="182"/>
        <v>1</v>
      </c>
      <c r="DS111" s="1" t="s">
        <v>4083</v>
      </c>
      <c r="DT111" s="1" t="str">
        <f>IFERROR(VLOOKUP(RIGHT(DS111,LEN(DS111)-2),'cards-dc.json'!$C:$E,3,FALSE),"")</f>
        <v>R</v>
      </c>
      <c r="DV111" s="34">
        <f t="shared" si="183"/>
        <v>0</v>
      </c>
      <c r="DW111" s="1"/>
      <c r="DX111" s="1" t="str">
        <f>IFERROR(VLOOKUP(RIGHT(DW111,LEN(DW111)-2),'cards-dc.json'!$C:$E,3,FALSE),"")</f>
        <v/>
      </c>
      <c r="DZ111" s="34">
        <f t="shared" si="184"/>
        <v>0</v>
      </c>
      <c r="EA111" s="1"/>
      <c r="EB111" s="1" t="str">
        <f>IFERROR(VLOOKUP(RIGHT(EA111,LEN(EA111)-2),'cards-dc.json'!$C:$E,3,FALSE),"")</f>
        <v/>
      </c>
      <c r="ED111" s="34">
        <f t="shared" si="185"/>
        <v>0</v>
      </c>
      <c r="EE111" s="1"/>
      <c r="EF111" s="1" t="str">
        <f>IFERROR(VLOOKUP(RIGHT(EE111,LEN(EE111)-2),'cards-dc.json'!$C:$E,3,FALSE),"")</f>
        <v/>
      </c>
      <c r="EH111" s="34">
        <f t="shared" si="186"/>
        <v>0</v>
      </c>
      <c r="EI111" s="1"/>
      <c r="EJ111" s="1" t="str">
        <f>IFERROR(VLOOKUP(RIGHT(EI111,LEN(EI111)-2),'cards-dc.json'!$C:$E,3,FALSE),"")</f>
        <v/>
      </c>
    </row>
    <row r="112" spans="2:140" x14ac:dyDescent="0.25">
      <c r="B112" s="34">
        <f t="shared" si="152"/>
        <v>1</v>
      </c>
      <c r="C112" s="1" t="s">
        <v>4027</v>
      </c>
      <c r="D112" s="1" t="str">
        <f>IFERROR(VLOOKUP(RIGHT(C112,LEN(C112)-2),'cards-dc.json'!$C:$E,3,FALSE),"")</f>
        <v>R2</v>
      </c>
      <c r="F112" s="34">
        <f t="shared" si="153"/>
        <v>2</v>
      </c>
      <c r="G112" s="1" t="s">
        <v>8579</v>
      </c>
      <c r="H112" s="1" t="str">
        <f>IFERROR(VLOOKUP(RIGHT(G112,LEN(G112)-2),'cards-dc.json'!$C:$E,3,FALSE),"")</f>
        <v>U2</v>
      </c>
      <c r="J112" s="34">
        <f t="shared" si="154"/>
        <v>3</v>
      </c>
      <c r="K112" s="1" t="s">
        <v>4184</v>
      </c>
      <c r="L112" s="1" t="str">
        <f>IFERROR(VLOOKUP(RIGHT(K112,LEN(K112)-2),'cards-dc.json'!$C:$E,3,FALSE),"")</f>
        <v>CA2</v>
      </c>
      <c r="N112" s="34">
        <f t="shared" si="155"/>
        <v>3</v>
      </c>
      <c r="O112" s="1" t="s">
        <v>8746</v>
      </c>
      <c r="P112" s="1" t="str">
        <f>IFERROR(VLOOKUP(RIGHT(O112,LEN(O112)-2),'cards-dc.json'!$C:$E,3,FALSE),"")</f>
        <v>C2</v>
      </c>
      <c r="R112" s="34">
        <f t="shared" si="156"/>
        <v>3</v>
      </c>
      <c r="S112" s="1" t="s">
        <v>8746</v>
      </c>
      <c r="T112" s="1" t="str">
        <f>IFERROR(VLOOKUP(RIGHT(S112,LEN(S112)-2),'cards-dc.json'!$C:$E,3,FALSE),"")</f>
        <v>C2</v>
      </c>
      <c r="V112" s="34">
        <f t="shared" si="157"/>
        <v>0</v>
      </c>
      <c r="W112" s="1"/>
      <c r="X112" s="1" t="str">
        <f>IFERROR(VLOOKUP(RIGHT(W112,LEN(W112)-2),'cards-dc.json'!$C:$E,3,FALSE),"")</f>
        <v/>
      </c>
      <c r="Z112" s="34">
        <f t="shared" si="158"/>
        <v>0</v>
      </c>
      <c r="AA112" s="1"/>
      <c r="AB112" s="1" t="str">
        <f>IFERROR(VLOOKUP(RIGHT(AA112,LEN(AA112)-2),'cards-dc.json'!$C:$E,3,FALSE),"")</f>
        <v/>
      </c>
      <c r="AD112" s="34">
        <f t="shared" si="159"/>
        <v>0</v>
      </c>
      <c r="AE112" s="1"/>
      <c r="AF112" s="1" t="str">
        <f>IFERROR(VLOOKUP(RIGHT(AE112,LEN(AE112)-2),'cards-dc.json'!$C:$E,3,FALSE),"")</f>
        <v/>
      </c>
      <c r="AH112" s="34">
        <f t="shared" si="160"/>
        <v>0</v>
      </c>
      <c r="AI112" s="1"/>
      <c r="AJ112" s="1" t="str">
        <f>IFERROR(VLOOKUP(RIGHT(AI112,LEN(AI112)-2),'cards-dc.json'!$C:$E,3,FALSE),"")</f>
        <v/>
      </c>
      <c r="AL112" s="34">
        <f t="shared" si="161"/>
        <v>1</v>
      </c>
      <c r="AM112" s="1" t="s">
        <v>4132</v>
      </c>
      <c r="AN112" s="1" t="str">
        <f>IFERROR(VLOOKUP(RIGHT(AM112,LEN(AM112)-2),'cards-dc.json'!$C:$E,3,FALSE),"")</f>
        <v>R</v>
      </c>
      <c r="AP112" s="34">
        <f t="shared" si="162"/>
        <v>1</v>
      </c>
      <c r="AQ112" s="1" t="s">
        <v>4027</v>
      </c>
      <c r="AR112" s="1" t="str">
        <f>IFERROR(VLOOKUP(RIGHT(AQ112,LEN(AQ112)-2),'cards-dc.json'!$C:$E,3,FALSE),"")</f>
        <v>R2</v>
      </c>
      <c r="AT112" s="34">
        <f t="shared" si="163"/>
        <v>2</v>
      </c>
      <c r="AU112" s="1" t="s">
        <v>4119</v>
      </c>
      <c r="AV112" s="1" t="str">
        <f>IFERROR(VLOOKUP(RIGHT(AU112,LEN(AU112)-2),'cards-dc.json'!$C:$E,3,FALSE),"")</f>
        <v>C2</v>
      </c>
      <c r="AX112" s="34">
        <f t="shared" si="164"/>
        <v>2</v>
      </c>
      <c r="AY112" s="1" t="s">
        <v>4119</v>
      </c>
      <c r="AZ112" s="1" t="str">
        <f>IFERROR(VLOOKUP(RIGHT(AY112,LEN(AY112)-2),'cards-dc.json'!$C:$E,3,FALSE),"")</f>
        <v>C2</v>
      </c>
      <c r="BB112" s="34">
        <f t="shared" si="165"/>
        <v>3</v>
      </c>
      <c r="BC112" s="1" t="s">
        <v>4121</v>
      </c>
      <c r="BD112" s="1" t="str">
        <f>IFERROR(VLOOKUP(RIGHT(BC112,LEN(BC112)-2),'cards-dc.json'!$C:$E,3,FALSE),"")</f>
        <v>CA2</v>
      </c>
      <c r="BF112" s="34">
        <f t="shared" si="166"/>
        <v>3</v>
      </c>
      <c r="BG112" s="1" t="s">
        <v>4121</v>
      </c>
      <c r="BH112" s="1" t="str">
        <f>IFERROR(VLOOKUP(RIGHT(BG112,LEN(BG112)-2),'cards-dc.json'!$C:$E,3,FALSE),"")</f>
        <v>CA2</v>
      </c>
      <c r="BJ112" s="34">
        <f t="shared" si="167"/>
        <v>1</v>
      </c>
      <c r="BK112" s="1" t="s">
        <v>4022</v>
      </c>
      <c r="BL112" s="1" t="str">
        <f>IFERROR(VLOOKUP(RIGHT(BK112,LEN(BK112)-2),'cards-dc.json'!$C:$E,3,FALSE),"")</f>
        <v>CA2</v>
      </c>
      <c r="BN112" s="34">
        <f t="shared" si="168"/>
        <v>1</v>
      </c>
      <c r="BO112" s="1" t="s">
        <v>4072</v>
      </c>
      <c r="BP112" s="1" t="str">
        <f>IFERROR(VLOOKUP(RIGHT(BO112,LEN(BO112)-2),'cards-dc.json'!$C:$E,3,FALSE),"")</f>
        <v>R</v>
      </c>
      <c r="BR112" s="34">
        <f t="shared" si="169"/>
        <v>1</v>
      </c>
      <c r="BS112" s="1" t="s">
        <v>8727</v>
      </c>
      <c r="BT112" s="1" t="str">
        <f>IFERROR(VLOOKUP(RIGHT(BS112,LEN(BS112)-2),'cards-dc.json'!$C:$E,3,FALSE),"")</f>
        <v>C2</v>
      </c>
      <c r="BV112" s="34">
        <f t="shared" si="170"/>
        <v>1</v>
      </c>
      <c r="BW112" s="1" t="s">
        <v>8892</v>
      </c>
      <c r="BX112" s="1" t="str">
        <f>IFERROR(VLOOKUP(RIGHT(BW112,LEN(BW112)-2),'cards-dc.json'!$C:$E,3,FALSE),"")</f>
        <v>C2</v>
      </c>
      <c r="BZ112" s="34">
        <f t="shared" si="171"/>
        <v>3</v>
      </c>
      <c r="CA112" s="1" t="s">
        <v>4184</v>
      </c>
      <c r="CB112" s="1" t="str">
        <f>IFERROR(VLOOKUP(RIGHT(CA112,LEN(CA112)-2),'cards-dc.json'!$C:$E,3,FALSE),"")</f>
        <v>CA2</v>
      </c>
      <c r="CD112" s="34">
        <f t="shared" si="172"/>
        <v>2</v>
      </c>
      <c r="CE112" s="1" t="s">
        <v>8844</v>
      </c>
      <c r="CF112" s="1" t="str">
        <f>IFERROR(VLOOKUP(RIGHT(CE112,LEN(CE112)-2),'cards-dc.json'!$C:$E,3,FALSE),"")</f>
        <v>C2</v>
      </c>
      <c r="CH112" s="34">
        <f t="shared" si="173"/>
        <v>3</v>
      </c>
      <c r="CI112" s="1" t="s">
        <v>8747</v>
      </c>
      <c r="CJ112" s="1" t="str">
        <f>IFERROR(VLOOKUP(RIGHT(CI112,LEN(CI112)-2),'cards-dc.json'!$C:$E,3,FALSE),"")</f>
        <v>R</v>
      </c>
      <c r="CL112" s="34">
        <f t="shared" si="174"/>
        <v>1</v>
      </c>
      <c r="CM112" s="1" t="s">
        <v>4086</v>
      </c>
      <c r="CN112" s="1" t="str">
        <f>IFERROR(VLOOKUP(RIGHT(CM112,LEN(CM112)-2),'cards-dc.json'!$C:$E,3,FALSE),"")</f>
        <v>U2</v>
      </c>
      <c r="CP112" s="34">
        <f t="shared" si="175"/>
        <v>2</v>
      </c>
      <c r="CQ112" s="1" t="s">
        <v>8611</v>
      </c>
      <c r="CR112" s="1" t="str">
        <f>IFERROR(VLOOKUP(RIGHT(CQ112,LEN(CQ112)-2),'cards-dc.json'!$C:$E,3,FALSE),"")</f>
        <v>CB, CS2</v>
      </c>
      <c r="CT112" s="34">
        <f t="shared" si="176"/>
        <v>1</v>
      </c>
      <c r="CU112" s="1" t="s">
        <v>4132</v>
      </c>
      <c r="CV112" s="1" t="str">
        <f>IFERROR(VLOOKUP(RIGHT(CU112,LEN(CU112)-2),'cards-dc.json'!$C:$E,3,FALSE),"")</f>
        <v>R</v>
      </c>
      <c r="CX112" s="34">
        <f t="shared" si="177"/>
        <v>2</v>
      </c>
      <c r="CY112" s="1" t="s">
        <v>4181</v>
      </c>
      <c r="CZ112" s="1" t="str">
        <f>IFERROR(VLOOKUP(RIGHT(CY112,LEN(CY112)-2),'cards-dc.json'!$C:$E,3,FALSE),"")</f>
        <v>C2</v>
      </c>
      <c r="DB112" s="34">
        <f t="shared" si="178"/>
        <v>2</v>
      </c>
      <c r="DC112" s="1" t="s">
        <v>8721</v>
      </c>
      <c r="DD112" s="1" t="str">
        <f>IFERROR(VLOOKUP(RIGHT(DC112,LEN(DC112)-2),'cards-dc.json'!$C:$E,3,FALSE),"")</f>
        <v>R</v>
      </c>
      <c r="DF112" s="34">
        <f t="shared" si="179"/>
        <v>3</v>
      </c>
      <c r="DG112" s="1" t="s">
        <v>8747</v>
      </c>
      <c r="DH112" s="1" t="str">
        <f>IFERROR(VLOOKUP(RIGHT(DG112,LEN(DG112)-2),'cards-dc.json'!$C:$E,3,FALSE),"")</f>
        <v>R</v>
      </c>
      <c r="DJ112" s="34">
        <f t="shared" si="180"/>
        <v>0</v>
      </c>
      <c r="DK112" s="1" t="s">
        <v>3951</v>
      </c>
      <c r="DL112" s="1" t="str">
        <f>IFERROR(VLOOKUP(RIGHT(DK112,LEN(DK112)-2),'cards-dc.json'!$C:$E,3,FALSE),"")</f>
        <v/>
      </c>
      <c r="DN112" s="34">
        <f t="shared" si="181"/>
        <v>1</v>
      </c>
      <c r="DO112" s="1" t="s">
        <v>8659</v>
      </c>
      <c r="DP112" s="1" t="str">
        <f>IFERROR(VLOOKUP(RIGHT(DO112,LEN(DO112)-2),'cards-dc.json'!$C:$E,3,FALSE),"")</f>
        <v>C2</v>
      </c>
      <c r="DR112" s="34">
        <f t="shared" si="182"/>
        <v>0</v>
      </c>
      <c r="DS112" s="1"/>
      <c r="DT112" s="1" t="str">
        <f>IFERROR(VLOOKUP(RIGHT(DS112,LEN(DS112)-2),'cards-dc.json'!$C:$E,3,FALSE),"")</f>
        <v/>
      </c>
      <c r="DV112" s="34">
        <f t="shared" si="183"/>
        <v>0</v>
      </c>
      <c r="DW112" s="1"/>
      <c r="DX112" s="1" t="str">
        <f>IFERROR(VLOOKUP(RIGHT(DW112,LEN(DW112)-2),'cards-dc.json'!$C:$E,3,FALSE),"")</f>
        <v/>
      </c>
      <c r="DZ112" s="34">
        <f t="shared" si="184"/>
        <v>0</v>
      </c>
      <c r="EA112" s="1"/>
      <c r="EB112" s="1" t="str">
        <f>IFERROR(VLOOKUP(RIGHT(EA112,LEN(EA112)-2),'cards-dc.json'!$C:$E,3,FALSE),"")</f>
        <v/>
      </c>
      <c r="ED112" s="34">
        <f t="shared" si="185"/>
        <v>0</v>
      </c>
      <c r="EE112" s="1"/>
      <c r="EF112" s="1" t="str">
        <f>IFERROR(VLOOKUP(RIGHT(EE112,LEN(EE112)-2),'cards-dc.json'!$C:$E,3,FALSE),"")</f>
        <v/>
      </c>
      <c r="EH112" s="34">
        <f t="shared" si="186"/>
        <v>0</v>
      </c>
      <c r="EI112" s="1"/>
      <c r="EJ112" s="1" t="str">
        <f>IFERROR(VLOOKUP(RIGHT(EI112,LEN(EI112)-2),'cards-dc.json'!$C:$E,3,FALSE),"")</f>
        <v/>
      </c>
    </row>
    <row r="113" spans="2:140" x14ac:dyDescent="0.25">
      <c r="B113" s="34">
        <f t="shared" si="152"/>
        <v>1</v>
      </c>
      <c r="C113" s="1" t="s">
        <v>9060</v>
      </c>
      <c r="D113" s="1" t="str">
        <f>IFERROR(VLOOKUP(RIGHT(C113,LEN(C113)-2),'cards-dc.json'!$C:$E,3,FALSE),"")</f>
        <v>CB, CS1</v>
      </c>
      <c r="F113" s="34">
        <f t="shared" si="153"/>
        <v>1</v>
      </c>
      <c r="G113" s="1" t="s">
        <v>4064</v>
      </c>
      <c r="H113" s="1" t="str">
        <f>IFERROR(VLOOKUP(RIGHT(G113,LEN(G113)-2),'cards-dc.json'!$C:$E,3,FALSE),"")</f>
        <v>U2</v>
      </c>
      <c r="J113" s="34">
        <f t="shared" si="154"/>
        <v>1</v>
      </c>
      <c r="K113" s="1" t="s">
        <v>4072</v>
      </c>
      <c r="L113" s="1" t="str">
        <f>IFERROR(VLOOKUP(RIGHT(K113,LEN(K113)-2),'cards-dc.json'!$C:$E,3,FALSE),"")</f>
        <v>R</v>
      </c>
      <c r="N113" s="34">
        <f t="shared" si="155"/>
        <v>0</v>
      </c>
      <c r="O113" s="1" t="s">
        <v>3951</v>
      </c>
      <c r="P113" s="1" t="str">
        <f>IFERROR(VLOOKUP(RIGHT(O113,LEN(O113)-2),'cards-dc.json'!$C:$E,3,FALSE),"")</f>
        <v/>
      </c>
      <c r="R113" s="34">
        <f t="shared" si="156"/>
        <v>2</v>
      </c>
      <c r="S113" s="1" t="s">
        <v>4147</v>
      </c>
      <c r="T113" s="1" t="str">
        <f>IFERROR(VLOOKUP(RIGHT(S113,LEN(S113)-2),'cards-dc.json'!$C:$E,3,FALSE),"")</f>
        <v>C4</v>
      </c>
      <c r="V113" s="34">
        <f t="shared" si="157"/>
        <v>0</v>
      </c>
      <c r="W113" s="1"/>
      <c r="X113" s="1" t="str">
        <f>IFERROR(VLOOKUP(RIGHT(W113,LEN(W113)-2),'cards-dc.json'!$C:$E,3,FALSE),"")</f>
        <v/>
      </c>
      <c r="Z113" s="34">
        <f t="shared" si="158"/>
        <v>0</v>
      </c>
      <c r="AA113" s="1"/>
      <c r="AB113" s="1" t="str">
        <f>IFERROR(VLOOKUP(RIGHT(AA113,LEN(AA113)-2),'cards-dc.json'!$C:$E,3,FALSE),"")</f>
        <v/>
      </c>
      <c r="AD113" s="34">
        <f t="shared" si="159"/>
        <v>0</v>
      </c>
      <c r="AE113" s="1"/>
      <c r="AF113" s="1" t="str">
        <f>IFERROR(VLOOKUP(RIGHT(AE113,LEN(AE113)-2),'cards-dc.json'!$C:$E,3,FALSE),"")</f>
        <v/>
      </c>
      <c r="AH113" s="34">
        <f t="shared" si="160"/>
        <v>0</v>
      </c>
      <c r="AI113" s="1"/>
      <c r="AJ113" s="1" t="str">
        <f>IFERROR(VLOOKUP(RIGHT(AI113,LEN(AI113)-2),'cards-dc.json'!$C:$E,3,FALSE),"")</f>
        <v/>
      </c>
      <c r="AL113" s="34">
        <f t="shared" si="161"/>
        <v>2</v>
      </c>
      <c r="AM113" s="1" t="s">
        <v>8625</v>
      </c>
      <c r="AN113" s="1" t="str">
        <f>IFERROR(VLOOKUP(RIGHT(AM113,LEN(AM113)-2),'cards-dc.json'!$C:$E,3,FALSE),"")</f>
        <v>C3</v>
      </c>
      <c r="AP113" s="34">
        <f t="shared" si="162"/>
        <v>3</v>
      </c>
      <c r="AQ113" s="1" t="s">
        <v>4178</v>
      </c>
      <c r="AR113" s="1" t="str">
        <f>IFERROR(VLOOKUP(RIGHT(AQ113,LEN(AQ113)-2),'cards-dc.json'!$C:$E,3,FALSE),"")</f>
        <v>R</v>
      </c>
      <c r="AT113" s="34">
        <f t="shared" si="163"/>
        <v>1</v>
      </c>
      <c r="AU113" s="1" t="s">
        <v>8668</v>
      </c>
      <c r="AV113" s="1" t="str">
        <f>IFERROR(VLOOKUP(RIGHT(AU113,LEN(AU113)-2),'cards-dc.json'!$C:$E,3,FALSE),"")</f>
        <v>C3</v>
      </c>
      <c r="AX113" s="34">
        <f t="shared" si="164"/>
        <v>3</v>
      </c>
      <c r="AY113" s="1" t="s">
        <v>8747</v>
      </c>
      <c r="AZ113" s="1" t="str">
        <f>IFERROR(VLOOKUP(RIGHT(AY113,LEN(AY113)-2),'cards-dc.json'!$C:$E,3,FALSE),"")</f>
        <v>R</v>
      </c>
      <c r="BB113" s="34">
        <f t="shared" si="165"/>
        <v>3</v>
      </c>
      <c r="BC113" s="1" t="s">
        <v>3917</v>
      </c>
      <c r="BD113" s="1" t="str">
        <f>IFERROR(VLOOKUP(RIGHT(BC113,LEN(BC113)-2),'cards-dc.json'!$C:$E,3,FALSE),"")</f>
        <v>F5</v>
      </c>
      <c r="BF113" s="34">
        <f t="shared" si="166"/>
        <v>3</v>
      </c>
      <c r="BG113" s="1" t="s">
        <v>3917</v>
      </c>
      <c r="BH113" s="1" t="str">
        <f>IFERROR(VLOOKUP(RIGHT(BG113,LEN(BG113)-2),'cards-dc.json'!$C:$E,3,FALSE),"")</f>
        <v>F5</v>
      </c>
      <c r="BJ113" s="34">
        <f t="shared" si="167"/>
        <v>2</v>
      </c>
      <c r="BK113" s="1" t="s">
        <v>4181</v>
      </c>
      <c r="BL113" s="1" t="str">
        <f>IFERROR(VLOOKUP(RIGHT(BK113,LEN(BK113)-2),'cards-dc.json'!$C:$E,3,FALSE),"")</f>
        <v>C2</v>
      </c>
      <c r="BN113" s="34">
        <f t="shared" si="168"/>
        <v>3</v>
      </c>
      <c r="BO113" s="1" t="s">
        <v>8613</v>
      </c>
      <c r="BP113" s="1" t="str">
        <f>IFERROR(VLOOKUP(RIGHT(BO113,LEN(BO113)-2),'cards-dc.json'!$C:$E,3,FALSE),"")</f>
        <v>C2</v>
      </c>
      <c r="BR113" s="34">
        <f t="shared" si="169"/>
        <v>0</v>
      </c>
      <c r="BS113" s="1" t="s">
        <v>3951</v>
      </c>
      <c r="BT113" s="1" t="str">
        <f>IFERROR(VLOOKUP(RIGHT(BS113,LEN(BS113)-2),'cards-dc.json'!$C:$E,3,FALSE),"")</f>
        <v/>
      </c>
      <c r="BV113" s="34">
        <f t="shared" si="170"/>
        <v>2</v>
      </c>
      <c r="BW113" s="1" t="s">
        <v>8532</v>
      </c>
      <c r="BX113" s="1" t="str">
        <f>IFERROR(VLOOKUP(RIGHT(BW113,LEN(BW113)-2),'cards-dc.json'!$C:$E,3,FALSE),"")</f>
        <v>C2</v>
      </c>
      <c r="BZ113" s="34">
        <f t="shared" si="171"/>
        <v>0</v>
      </c>
      <c r="CA113" s="1" t="s">
        <v>3951</v>
      </c>
      <c r="CB113" s="1" t="str">
        <f>IFERROR(VLOOKUP(RIGHT(CA113,LEN(CA113)-2),'cards-dc.json'!$C:$E,3,FALSE),"")</f>
        <v/>
      </c>
      <c r="CD113" s="34">
        <f t="shared" si="172"/>
        <v>2</v>
      </c>
      <c r="CE113" s="1" t="s">
        <v>8625</v>
      </c>
      <c r="CF113" s="1" t="str">
        <f>IFERROR(VLOOKUP(RIGHT(CE113,LEN(CE113)-2),'cards-dc.json'!$C:$E,3,FALSE),"")</f>
        <v>C3</v>
      </c>
      <c r="CH113" s="34">
        <f t="shared" si="173"/>
        <v>1</v>
      </c>
      <c r="CI113" s="1" t="s">
        <v>8853</v>
      </c>
      <c r="CJ113" s="1" t="str">
        <f>IFERROR(VLOOKUP(RIGHT(CI113,LEN(CI113)-2),'cards-dc.json'!$C:$E,3,FALSE),"")</f>
        <v>C3</v>
      </c>
      <c r="CL113" s="34">
        <f t="shared" si="174"/>
        <v>3</v>
      </c>
      <c r="CM113" s="1" t="s">
        <v>4184</v>
      </c>
      <c r="CN113" s="1" t="str">
        <f>IFERROR(VLOOKUP(RIGHT(CM113,LEN(CM113)-2),'cards-dc.json'!$C:$E,3,FALSE),"")</f>
        <v>CA2</v>
      </c>
      <c r="CP113" s="34">
        <f t="shared" si="175"/>
        <v>1</v>
      </c>
      <c r="CQ113" s="1" t="s">
        <v>8820</v>
      </c>
      <c r="CR113" s="1" t="str">
        <f>IFERROR(VLOOKUP(RIGHT(CQ113,LEN(CQ113)-2),'cards-dc.json'!$C:$E,3,FALSE),"")</f>
        <v>R</v>
      </c>
      <c r="CT113" s="34">
        <f t="shared" si="176"/>
        <v>1</v>
      </c>
      <c r="CU113" s="1" t="s">
        <v>4124</v>
      </c>
      <c r="CV113" s="1" t="str">
        <f>IFERROR(VLOOKUP(RIGHT(CU113,LEN(CU113)-2),'cards-dc.json'!$C:$E,3,FALSE),"")</f>
        <v>R2</v>
      </c>
      <c r="CX113" s="34">
        <f t="shared" si="177"/>
        <v>1</v>
      </c>
      <c r="CY113" s="1" t="s">
        <v>4047</v>
      </c>
      <c r="CZ113" s="1" t="str">
        <f>IFERROR(VLOOKUP(RIGHT(CY113,LEN(CY113)-2),'cards-dc.json'!$C:$E,3,FALSE),"")</f>
        <v>CA2</v>
      </c>
      <c r="DB113" s="34">
        <f t="shared" si="178"/>
        <v>3</v>
      </c>
      <c r="DC113" s="1" t="s">
        <v>8613</v>
      </c>
      <c r="DD113" s="1" t="str">
        <f>IFERROR(VLOOKUP(RIGHT(DC113,LEN(DC113)-2),'cards-dc.json'!$C:$E,3,FALSE),"")</f>
        <v>C2</v>
      </c>
      <c r="DF113" s="34">
        <f t="shared" si="179"/>
        <v>3</v>
      </c>
      <c r="DG113" s="1" t="s">
        <v>8613</v>
      </c>
      <c r="DH113" s="1" t="str">
        <f>IFERROR(VLOOKUP(RIGHT(DG113,LEN(DG113)-2),'cards-dc.json'!$C:$E,3,FALSE),"")</f>
        <v>C2</v>
      </c>
      <c r="DJ113" s="34">
        <f t="shared" si="180"/>
        <v>1</v>
      </c>
      <c r="DK113" s="1" t="s">
        <v>4120</v>
      </c>
      <c r="DL113" s="1" t="str">
        <f>IFERROR(VLOOKUP(RIGHT(DK113,LEN(DK113)-2),'cards-dc.json'!$C:$E,3,FALSE),"")</f>
        <v>R</v>
      </c>
      <c r="DN113" s="34">
        <f t="shared" si="181"/>
        <v>0</v>
      </c>
      <c r="DO113" s="1" t="s">
        <v>3951</v>
      </c>
      <c r="DP113" s="1" t="str">
        <f>IFERROR(VLOOKUP(RIGHT(DO113,LEN(DO113)-2),'cards-dc.json'!$C:$E,3,FALSE),"")</f>
        <v/>
      </c>
      <c r="DR113" s="34">
        <f t="shared" si="182"/>
        <v>0</v>
      </c>
      <c r="DS113" s="1"/>
      <c r="DT113" s="1" t="str">
        <f>IFERROR(VLOOKUP(RIGHT(DS113,LEN(DS113)-2),'cards-dc.json'!$C:$E,3,FALSE),"")</f>
        <v/>
      </c>
      <c r="DV113" s="34">
        <f t="shared" si="183"/>
        <v>0</v>
      </c>
      <c r="DW113" s="1"/>
      <c r="DX113" s="1" t="str">
        <f>IFERROR(VLOOKUP(RIGHT(DW113,LEN(DW113)-2),'cards-dc.json'!$C:$E,3,FALSE),"")</f>
        <v/>
      </c>
      <c r="DZ113" s="34">
        <f t="shared" si="184"/>
        <v>0</v>
      </c>
      <c r="EA113" s="1"/>
      <c r="EB113" s="1" t="str">
        <f>IFERROR(VLOOKUP(RIGHT(EA113,LEN(EA113)-2),'cards-dc.json'!$C:$E,3,FALSE),"")</f>
        <v/>
      </c>
      <c r="ED113" s="34">
        <f t="shared" si="185"/>
        <v>0</v>
      </c>
      <c r="EE113" s="1"/>
      <c r="EF113" s="1" t="str">
        <f>IFERROR(VLOOKUP(RIGHT(EE113,LEN(EE113)-2),'cards-dc.json'!$C:$E,3,FALSE),"")</f>
        <v/>
      </c>
      <c r="EH113" s="34">
        <f t="shared" si="186"/>
        <v>0</v>
      </c>
      <c r="EI113" s="1"/>
      <c r="EJ113" s="1" t="str">
        <f>IFERROR(VLOOKUP(RIGHT(EI113,LEN(EI113)-2),'cards-dc.json'!$C:$E,3,FALSE),"")</f>
        <v/>
      </c>
    </row>
    <row r="114" spans="2:140" x14ac:dyDescent="0.25">
      <c r="B114" s="34">
        <f t="shared" si="152"/>
        <v>1</v>
      </c>
      <c r="C114" s="1" t="s">
        <v>8853</v>
      </c>
      <c r="D114" s="1" t="str">
        <f>IFERROR(VLOOKUP(RIGHT(C114,LEN(C114)-2),'cards-dc.json'!$C:$E,3,FALSE),"")</f>
        <v>C3</v>
      </c>
      <c r="F114" s="34">
        <f t="shared" si="153"/>
        <v>2</v>
      </c>
      <c r="G114" s="1" t="s">
        <v>8572</v>
      </c>
      <c r="H114" s="1" t="str">
        <f>IFERROR(VLOOKUP(RIGHT(G114,LEN(G114)-2),'cards-dc.json'!$C:$E,3,FALSE),"")</f>
        <v>CA2</v>
      </c>
      <c r="J114" s="34">
        <f t="shared" si="154"/>
        <v>2</v>
      </c>
      <c r="K114" s="1" t="s">
        <v>4147</v>
      </c>
      <c r="L114" s="1" t="str">
        <f>IFERROR(VLOOKUP(RIGHT(K114,LEN(K114)-2),'cards-dc.json'!$C:$E,3,FALSE),"")</f>
        <v>C4</v>
      </c>
      <c r="N114" s="34">
        <f t="shared" si="155"/>
        <v>0</v>
      </c>
      <c r="O114" s="1" t="s">
        <v>3951</v>
      </c>
      <c r="P114" s="1" t="str">
        <f>IFERROR(VLOOKUP(RIGHT(O114,LEN(O114)-2),'cards-dc.json'!$C:$E,3,FALSE),"")</f>
        <v/>
      </c>
      <c r="R114" s="34">
        <f t="shared" si="156"/>
        <v>1</v>
      </c>
      <c r="S114" s="1" t="s">
        <v>4124</v>
      </c>
      <c r="T114" s="1" t="str">
        <f>IFERROR(VLOOKUP(RIGHT(S114,LEN(S114)-2),'cards-dc.json'!$C:$E,3,FALSE),"")</f>
        <v>R2</v>
      </c>
      <c r="V114" s="34">
        <f t="shared" si="157"/>
        <v>0</v>
      </c>
      <c r="W114" s="1"/>
      <c r="X114" s="1" t="str">
        <f>IFERROR(VLOOKUP(RIGHT(W114,LEN(W114)-2),'cards-dc.json'!$C:$E,3,FALSE),"")</f>
        <v/>
      </c>
      <c r="Z114" s="34">
        <f t="shared" si="158"/>
        <v>0</v>
      </c>
      <c r="AA114" s="1"/>
      <c r="AB114" s="1" t="str">
        <f>IFERROR(VLOOKUP(RIGHT(AA114,LEN(AA114)-2),'cards-dc.json'!$C:$E,3,FALSE),"")</f>
        <v/>
      </c>
      <c r="AD114" s="34">
        <f t="shared" si="159"/>
        <v>0</v>
      </c>
      <c r="AE114" s="1"/>
      <c r="AF114" s="1" t="str">
        <f>IFERROR(VLOOKUP(RIGHT(AE114,LEN(AE114)-2),'cards-dc.json'!$C:$E,3,FALSE),"")</f>
        <v/>
      </c>
      <c r="AH114" s="34">
        <f t="shared" si="160"/>
        <v>0</v>
      </c>
      <c r="AI114" s="1"/>
      <c r="AJ114" s="1" t="str">
        <f>IFERROR(VLOOKUP(RIGHT(AI114,LEN(AI114)-2),'cards-dc.json'!$C:$E,3,FALSE),"")</f>
        <v/>
      </c>
      <c r="AL114" s="34">
        <f t="shared" si="161"/>
        <v>1</v>
      </c>
      <c r="AM114" s="1" t="s">
        <v>8930</v>
      </c>
      <c r="AN114" s="1" t="str">
        <f>IFERROR(VLOOKUP(RIGHT(AM114,LEN(AM114)-2),'cards-dc.json'!$C:$E,3,FALSE),"")</f>
        <v>C2</v>
      </c>
      <c r="AP114" s="34">
        <f t="shared" si="162"/>
        <v>2</v>
      </c>
      <c r="AQ114" s="1" t="s">
        <v>4183</v>
      </c>
      <c r="AR114" s="1" t="str">
        <f>IFERROR(VLOOKUP(RIGHT(AQ114,LEN(AQ114)-2),'cards-dc.json'!$C:$E,3,FALSE),"")</f>
        <v>C2</v>
      </c>
      <c r="AT114" s="34">
        <f t="shared" si="163"/>
        <v>1</v>
      </c>
      <c r="AU114" s="1" t="s">
        <v>8868</v>
      </c>
      <c r="AV114" s="1" t="str">
        <f>IFERROR(VLOOKUP(RIGHT(AU114,LEN(AU114)-2),'cards-dc.json'!$C:$E,3,FALSE),"")</f>
        <v>C2</v>
      </c>
      <c r="AX114" s="34">
        <f t="shared" si="164"/>
        <v>2</v>
      </c>
      <c r="AY114" s="1" t="s">
        <v>4181</v>
      </c>
      <c r="AZ114" s="1" t="str">
        <f>IFERROR(VLOOKUP(RIGHT(AY114,LEN(AY114)-2),'cards-dc.json'!$C:$E,3,FALSE),"")</f>
        <v>C2</v>
      </c>
      <c r="BB114" s="34">
        <f t="shared" si="165"/>
        <v>3</v>
      </c>
      <c r="BC114" s="1" t="s">
        <v>4184</v>
      </c>
      <c r="BD114" s="1" t="str">
        <f>IFERROR(VLOOKUP(RIGHT(BC114,LEN(BC114)-2),'cards-dc.json'!$C:$E,3,FALSE),"")</f>
        <v>CA2</v>
      </c>
      <c r="BF114" s="34">
        <f t="shared" si="166"/>
        <v>3</v>
      </c>
      <c r="BG114" s="1" t="s">
        <v>4184</v>
      </c>
      <c r="BH114" s="1" t="str">
        <f>IFERROR(VLOOKUP(RIGHT(BG114,LEN(BG114)-2),'cards-dc.json'!$C:$E,3,FALSE),"")</f>
        <v>CA2</v>
      </c>
      <c r="BJ114" s="34">
        <f t="shared" si="167"/>
        <v>0</v>
      </c>
      <c r="BK114" s="1"/>
      <c r="BL114" s="1" t="str">
        <f>IFERROR(VLOOKUP(RIGHT(BK114,LEN(BK114)-2),'cards-dc.json'!$C:$E,3,FALSE),"")</f>
        <v/>
      </c>
      <c r="BN114" s="34">
        <f t="shared" si="168"/>
        <v>1</v>
      </c>
      <c r="BO114" s="1" t="s">
        <v>4027</v>
      </c>
      <c r="BP114" s="1" t="str">
        <f>IFERROR(VLOOKUP(RIGHT(BO114,LEN(BO114)-2),'cards-dc.json'!$C:$E,3,FALSE),"")</f>
        <v>R2</v>
      </c>
      <c r="BR114" s="34">
        <f t="shared" si="169"/>
        <v>0</v>
      </c>
      <c r="BS114" s="1" t="s">
        <v>3951</v>
      </c>
      <c r="BT114" s="1" t="str">
        <f>IFERROR(VLOOKUP(RIGHT(BS114,LEN(BS114)-2),'cards-dc.json'!$C:$E,3,FALSE),"")</f>
        <v/>
      </c>
      <c r="BV114" s="34">
        <f t="shared" si="170"/>
        <v>1</v>
      </c>
      <c r="BW114" s="1" t="s">
        <v>4064</v>
      </c>
      <c r="BX114" s="1" t="str">
        <f>IFERROR(VLOOKUP(RIGHT(BW114,LEN(BW114)-2),'cards-dc.json'!$C:$E,3,FALSE),"")</f>
        <v>U2</v>
      </c>
      <c r="BZ114" s="34">
        <f t="shared" si="171"/>
        <v>0</v>
      </c>
      <c r="CA114" s="1" t="s">
        <v>3951</v>
      </c>
      <c r="CB114" s="1" t="str">
        <f>IFERROR(VLOOKUP(RIGHT(CA114,LEN(CA114)-2),'cards-dc.json'!$C:$E,3,FALSE),"")</f>
        <v/>
      </c>
      <c r="CD114" s="34">
        <f t="shared" si="172"/>
        <v>0</v>
      </c>
      <c r="CE114" s="1" t="s">
        <v>3951</v>
      </c>
      <c r="CF114" s="1" t="str">
        <f>IFERROR(VLOOKUP(RIGHT(CE114,LEN(CE114)-2),'cards-dc.json'!$C:$E,3,FALSE),"")</f>
        <v/>
      </c>
      <c r="CH114" s="34">
        <f t="shared" si="173"/>
        <v>2</v>
      </c>
      <c r="CI114" s="1" t="s">
        <v>4183</v>
      </c>
      <c r="CJ114" s="1" t="str">
        <f>IFERROR(VLOOKUP(RIGHT(CI114,LEN(CI114)-2),'cards-dc.json'!$C:$E,3,FALSE),"")</f>
        <v>C2</v>
      </c>
      <c r="CL114" s="34">
        <f t="shared" si="174"/>
        <v>2</v>
      </c>
      <c r="CM114" s="1" t="s">
        <v>4119</v>
      </c>
      <c r="CN114" s="1" t="str">
        <f>IFERROR(VLOOKUP(RIGHT(CM114,LEN(CM114)-2),'cards-dc.json'!$C:$E,3,FALSE),"")</f>
        <v>C2</v>
      </c>
      <c r="CP114" s="34">
        <f t="shared" si="175"/>
        <v>0</v>
      </c>
      <c r="CQ114" s="1" t="s">
        <v>3951</v>
      </c>
      <c r="CR114" s="1" t="str">
        <f>IFERROR(VLOOKUP(RIGHT(CQ114,LEN(CQ114)-2),'cards-dc.json'!$C:$E,3,FALSE),"")</f>
        <v/>
      </c>
      <c r="CT114" s="34">
        <f t="shared" si="176"/>
        <v>1</v>
      </c>
      <c r="CU114" s="1" t="s">
        <v>4072</v>
      </c>
      <c r="CV114" s="1" t="str">
        <f>IFERROR(VLOOKUP(RIGHT(CU114,LEN(CU114)-2),'cards-dc.json'!$C:$E,3,FALSE),"")</f>
        <v>R</v>
      </c>
      <c r="CX114" s="34">
        <f t="shared" si="177"/>
        <v>1</v>
      </c>
      <c r="CY114" s="1" t="s">
        <v>4072</v>
      </c>
      <c r="CZ114" s="1" t="str">
        <f>IFERROR(VLOOKUP(RIGHT(CY114,LEN(CY114)-2),'cards-dc.json'!$C:$E,3,FALSE),"")</f>
        <v>R</v>
      </c>
      <c r="DB114" s="34">
        <f t="shared" si="178"/>
        <v>1</v>
      </c>
      <c r="DC114" s="1" t="s">
        <v>4027</v>
      </c>
      <c r="DD114" s="1" t="str">
        <f>IFERROR(VLOOKUP(RIGHT(DC114,LEN(DC114)-2),'cards-dc.json'!$C:$E,3,FALSE),"")</f>
        <v>R2</v>
      </c>
      <c r="DF114" s="34">
        <f t="shared" si="179"/>
        <v>1</v>
      </c>
      <c r="DG114" s="1" t="s">
        <v>4027</v>
      </c>
      <c r="DH114" s="1" t="str">
        <f>IFERROR(VLOOKUP(RIGHT(DG114,LEN(DG114)-2),'cards-dc.json'!$C:$E,3,FALSE),"")</f>
        <v>R2</v>
      </c>
      <c r="DJ114" s="34">
        <f t="shared" si="180"/>
        <v>2</v>
      </c>
      <c r="DK114" s="1" t="s">
        <v>4181</v>
      </c>
      <c r="DL114" s="1" t="str">
        <f>IFERROR(VLOOKUP(RIGHT(DK114,LEN(DK114)-2),'cards-dc.json'!$C:$E,3,FALSE),"")</f>
        <v>C2</v>
      </c>
      <c r="DN114" s="34">
        <f t="shared" si="181"/>
        <v>0</v>
      </c>
      <c r="DO114" s="1" t="s">
        <v>3951</v>
      </c>
      <c r="DP114" s="1" t="str">
        <f>IFERROR(VLOOKUP(RIGHT(DO114,LEN(DO114)-2),'cards-dc.json'!$C:$E,3,FALSE),"")</f>
        <v/>
      </c>
      <c r="DR114" s="34">
        <f t="shared" si="182"/>
        <v>0</v>
      </c>
      <c r="DS114" s="1"/>
      <c r="DT114" s="1" t="str">
        <f>IFERROR(VLOOKUP(RIGHT(DS114,LEN(DS114)-2),'cards-dc.json'!$C:$E,3,FALSE),"")</f>
        <v/>
      </c>
      <c r="DV114" s="34">
        <f t="shared" si="183"/>
        <v>0</v>
      </c>
      <c r="DW114" s="1"/>
      <c r="DX114" s="1" t="str">
        <f>IFERROR(VLOOKUP(RIGHT(DW114,LEN(DW114)-2),'cards-dc.json'!$C:$E,3,FALSE),"")</f>
        <v/>
      </c>
      <c r="DZ114" s="34">
        <f t="shared" si="184"/>
        <v>0</v>
      </c>
      <c r="EA114" s="1"/>
      <c r="EB114" s="1" t="str">
        <f>IFERROR(VLOOKUP(RIGHT(EA114,LEN(EA114)-2),'cards-dc.json'!$C:$E,3,FALSE),"")</f>
        <v/>
      </c>
      <c r="ED114" s="34">
        <f t="shared" si="185"/>
        <v>0</v>
      </c>
      <c r="EE114" s="1"/>
      <c r="EF114" s="1" t="str">
        <f>IFERROR(VLOOKUP(RIGHT(EE114,LEN(EE114)-2),'cards-dc.json'!$C:$E,3,FALSE),"")</f>
        <v/>
      </c>
      <c r="EH114" s="34">
        <f t="shared" si="186"/>
        <v>0</v>
      </c>
      <c r="EI114" s="1"/>
      <c r="EJ114" s="1" t="str">
        <f>IFERROR(VLOOKUP(RIGHT(EI114,LEN(EI114)-2),'cards-dc.json'!$C:$E,3,FALSE),"")</f>
        <v/>
      </c>
    </row>
    <row r="115" spans="2:140" x14ac:dyDescent="0.25">
      <c r="B115" s="34">
        <f t="shared" si="152"/>
        <v>1</v>
      </c>
      <c r="C115" s="1" t="s">
        <v>4072</v>
      </c>
      <c r="D115" s="1" t="str">
        <f>IFERROR(VLOOKUP(RIGHT(C115,LEN(C115)-2),'cards-dc.json'!$C:$E,3,FALSE),"")</f>
        <v>R</v>
      </c>
      <c r="F115" s="34">
        <f t="shared" si="153"/>
        <v>2</v>
      </c>
      <c r="G115" s="1" t="s">
        <v>4129</v>
      </c>
      <c r="H115" s="1" t="str">
        <f>IFERROR(VLOOKUP(RIGHT(G115,LEN(G115)-2),'cards-dc.json'!$C:$E,3,FALSE),"")</f>
        <v>R</v>
      </c>
      <c r="J115" s="34">
        <f t="shared" si="154"/>
        <v>0</v>
      </c>
      <c r="K115" s="1" t="s">
        <v>3951</v>
      </c>
      <c r="L115" s="1" t="str">
        <f>IFERROR(VLOOKUP(RIGHT(K115,LEN(K115)-2),'cards-dc.json'!$C:$E,3,FALSE),"")</f>
        <v/>
      </c>
      <c r="N115" s="34">
        <f t="shared" si="155"/>
        <v>0</v>
      </c>
      <c r="O115" s="1" t="s">
        <v>3951</v>
      </c>
      <c r="P115" s="1" t="str">
        <f>IFERROR(VLOOKUP(RIGHT(O115,LEN(O115)-2),'cards-dc.json'!$C:$E,3,FALSE),"")</f>
        <v/>
      </c>
      <c r="R115" s="34">
        <f t="shared" si="156"/>
        <v>0</v>
      </c>
      <c r="S115" s="1" t="s">
        <v>3951</v>
      </c>
      <c r="T115" s="1" t="str">
        <f>IFERROR(VLOOKUP(RIGHT(S115,LEN(S115)-2),'cards-dc.json'!$C:$E,3,FALSE),"")</f>
        <v/>
      </c>
      <c r="V115" s="34">
        <f t="shared" si="157"/>
        <v>0</v>
      </c>
      <c r="W115" s="1"/>
      <c r="X115" s="1" t="str">
        <f>IFERROR(VLOOKUP(RIGHT(W115,LEN(W115)-2),'cards-dc.json'!$C:$E,3,FALSE),"")</f>
        <v/>
      </c>
      <c r="Z115" s="34">
        <f t="shared" si="158"/>
        <v>0</v>
      </c>
      <c r="AA115" s="1"/>
      <c r="AB115" s="1" t="str">
        <f>IFERROR(VLOOKUP(RIGHT(AA115,LEN(AA115)-2),'cards-dc.json'!$C:$E,3,FALSE),"")</f>
        <v/>
      </c>
      <c r="AD115" s="34">
        <f t="shared" si="159"/>
        <v>0</v>
      </c>
      <c r="AE115" s="1"/>
      <c r="AF115" s="1" t="str">
        <f>IFERROR(VLOOKUP(RIGHT(AE115,LEN(AE115)-2),'cards-dc.json'!$C:$E,3,FALSE),"")</f>
        <v/>
      </c>
      <c r="AH115" s="34">
        <f t="shared" si="160"/>
        <v>0</v>
      </c>
      <c r="AI115" s="1"/>
      <c r="AJ115" s="1" t="str">
        <f>IFERROR(VLOOKUP(RIGHT(AI115,LEN(AI115)-2),'cards-dc.json'!$C:$E,3,FALSE),"")</f>
        <v/>
      </c>
      <c r="AL115" s="34">
        <f t="shared" si="161"/>
        <v>2</v>
      </c>
      <c r="AM115" s="1" t="s">
        <v>8843</v>
      </c>
      <c r="AN115" s="1" t="str">
        <f>IFERROR(VLOOKUP(RIGHT(AM115,LEN(AM115)-2),'cards-dc.json'!$C:$E,3,FALSE),"")</f>
        <v>CA1</v>
      </c>
      <c r="AP115" s="34">
        <f t="shared" si="162"/>
        <v>2</v>
      </c>
      <c r="AQ115" s="1" t="s">
        <v>4119</v>
      </c>
      <c r="AR115" s="1" t="str">
        <f>IFERROR(VLOOKUP(RIGHT(AQ115,LEN(AQ115)-2),'cards-dc.json'!$C:$E,3,FALSE),"")</f>
        <v>C2</v>
      </c>
      <c r="AT115" s="34">
        <f t="shared" si="163"/>
        <v>3</v>
      </c>
      <c r="AU115" s="1" t="s">
        <v>4184</v>
      </c>
      <c r="AV115" s="1" t="str">
        <f>IFERROR(VLOOKUP(RIGHT(AU115,LEN(AU115)-2),'cards-dc.json'!$C:$E,3,FALSE),"")</f>
        <v>CA2</v>
      </c>
      <c r="AX115" s="34">
        <f t="shared" si="164"/>
        <v>2</v>
      </c>
      <c r="AY115" s="1" t="s">
        <v>8570</v>
      </c>
      <c r="AZ115" s="1" t="str">
        <f>IFERROR(VLOOKUP(RIGHT(AY115,LEN(AY115)-2),'cards-dc.json'!$C:$E,3,FALSE),"")</f>
        <v>CA2</v>
      </c>
      <c r="BB115" s="34">
        <f t="shared" si="165"/>
        <v>2</v>
      </c>
      <c r="BC115" s="1" t="s">
        <v>8904</v>
      </c>
      <c r="BD115" s="1" t="str">
        <f>IFERROR(VLOOKUP(RIGHT(BC115,LEN(BC115)-2),'cards-dc.json'!$C:$E,3,FALSE),"")</f>
        <v>C4</v>
      </c>
      <c r="BF115" s="34">
        <f t="shared" si="166"/>
        <v>0</v>
      </c>
      <c r="BG115" s="1" t="s">
        <v>3951</v>
      </c>
      <c r="BH115" s="1" t="str">
        <f>IFERROR(VLOOKUP(RIGHT(BG115,LEN(BG115)-2),'cards-dc.json'!$C:$E,3,FALSE),"")</f>
        <v/>
      </c>
      <c r="BJ115" s="34">
        <f t="shared" si="167"/>
        <v>0</v>
      </c>
      <c r="BK115" s="1"/>
      <c r="BL115" s="1" t="str">
        <f>IFERROR(VLOOKUP(RIGHT(BK115,LEN(BK115)-2),'cards-dc.json'!$C:$E,3,FALSE),"")</f>
        <v/>
      </c>
      <c r="BN115" s="34">
        <f t="shared" si="168"/>
        <v>2</v>
      </c>
      <c r="BO115" s="1" t="s">
        <v>8628</v>
      </c>
      <c r="BP115" s="1" t="str">
        <f>IFERROR(VLOOKUP(RIGHT(BO115,LEN(BO115)-2),'cards-dc.json'!$C:$E,3,FALSE),"")</f>
        <v>C2</v>
      </c>
      <c r="BR115" s="34">
        <f t="shared" si="169"/>
        <v>0</v>
      </c>
      <c r="BS115" s="1" t="s">
        <v>3951</v>
      </c>
      <c r="BT115" s="1" t="str">
        <f>IFERROR(VLOOKUP(RIGHT(BS115,LEN(BS115)-2),'cards-dc.json'!$C:$E,3,FALSE),"")</f>
        <v/>
      </c>
      <c r="BV115" s="34">
        <f t="shared" si="170"/>
        <v>3</v>
      </c>
      <c r="BW115" s="1" t="s">
        <v>8747</v>
      </c>
      <c r="BX115" s="1" t="str">
        <f>IFERROR(VLOOKUP(RIGHT(BW115,LEN(BW115)-2),'cards-dc.json'!$C:$E,3,FALSE),"")</f>
        <v>R</v>
      </c>
      <c r="BZ115" s="34">
        <f t="shared" si="171"/>
        <v>0</v>
      </c>
      <c r="CA115" s="1" t="s">
        <v>3951</v>
      </c>
      <c r="CB115" s="1" t="str">
        <f>IFERROR(VLOOKUP(RIGHT(CA115,LEN(CA115)-2),'cards-dc.json'!$C:$E,3,FALSE),"")</f>
        <v/>
      </c>
      <c r="CD115" s="34">
        <f t="shared" si="172"/>
        <v>0</v>
      </c>
      <c r="CE115" s="1" t="s">
        <v>3951</v>
      </c>
      <c r="CF115" s="1" t="str">
        <f>IFERROR(VLOOKUP(RIGHT(CE115,LEN(CE115)-2),'cards-dc.json'!$C:$E,3,FALSE),"")</f>
        <v/>
      </c>
      <c r="CH115" s="34">
        <f t="shared" si="173"/>
        <v>1</v>
      </c>
      <c r="CI115" s="1" t="s">
        <v>8727</v>
      </c>
      <c r="CJ115" s="1" t="str">
        <f>IFERROR(VLOOKUP(RIGHT(CI115,LEN(CI115)-2),'cards-dc.json'!$C:$E,3,FALSE),"")</f>
        <v>C2</v>
      </c>
      <c r="CL115" s="34">
        <f t="shared" si="174"/>
        <v>1</v>
      </c>
      <c r="CM115" s="1" t="s">
        <v>3896</v>
      </c>
      <c r="CN115" s="1" t="str">
        <f>IFERROR(VLOOKUP(RIGHT(CM115,LEN(CM115)-2),'cards-dc.json'!$C:$E,3,FALSE),"")</f>
        <v>C2</v>
      </c>
      <c r="CP115" s="34">
        <f t="shared" si="175"/>
        <v>0</v>
      </c>
      <c r="CQ115" s="1" t="s">
        <v>3951</v>
      </c>
      <c r="CR115" s="1" t="str">
        <f>IFERROR(VLOOKUP(RIGHT(CQ115,LEN(CQ115)-2),'cards-dc.json'!$C:$E,3,FALSE),"")</f>
        <v/>
      </c>
      <c r="CT115" s="34">
        <f t="shared" si="176"/>
        <v>0</v>
      </c>
      <c r="CU115" s="1" t="s">
        <v>3951</v>
      </c>
      <c r="CV115" s="1" t="str">
        <f>IFERROR(VLOOKUP(RIGHT(CU115,LEN(CU115)-2),'cards-dc.json'!$C:$E,3,FALSE),"")</f>
        <v/>
      </c>
      <c r="CX115" s="34">
        <f t="shared" si="177"/>
        <v>0</v>
      </c>
      <c r="CY115" s="1" t="s">
        <v>3951</v>
      </c>
      <c r="CZ115" s="1" t="str">
        <f>IFERROR(VLOOKUP(RIGHT(CY115,LEN(CY115)-2),'cards-dc.json'!$C:$E,3,FALSE),"")</f>
        <v/>
      </c>
      <c r="DB115" s="34">
        <f t="shared" si="178"/>
        <v>2</v>
      </c>
      <c r="DC115" s="1" t="s">
        <v>8572</v>
      </c>
      <c r="DD115" s="1" t="str">
        <f>IFERROR(VLOOKUP(RIGHT(DC115,LEN(DC115)-2),'cards-dc.json'!$C:$E,3,FALSE),"")</f>
        <v>CA2</v>
      </c>
      <c r="DF115" s="34">
        <f t="shared" si="179"/>
        <v>1</v>
      </c>
      <c r="DG115" s="1" t="s">
        <v>4047</v>
      </c>
      <c r="DH115" s="1" t="str">
        <f>IFERROR(VLOOKUP(RIGHT(DG115,LEN(DG115)-2),'cards-dc.json'!$C:$E,3,FALSE),"")</f>
        <v>CA2</v>
      </c>
      <c r="DJ115" s="34">
        <f t="shared" si="180"/>
        <v>1</v>
      </c>
      <c r="DK115" s="1" t="s">
        <v>8697</v>
      </c>
      <c r="DL115" s="1" t="str">
        <f>IFERROR(VLOOKUP(RIGHT(DK115,LEN(DK115)-2),'cards-dc.json'!$C:$E,3,FALSE),"")</f>
        <v>U2</v>
      </c>
      <c r="DN115" s="34">
        <f t="shared" si="181"/>
        <v>0</v>
      </c>
      <c r="DO115" s="1"/>
      <c r="DP115" s="1" t="str">
        <f>IFERROR(VLOOKUP(RIGHT(DO115,LEN(DO115)-2),'cards-dc.json'!$C:$E,3,FALSE),"")</f>
        <v/>
      </c>
      <c r="DR115" s="34">
        <f t="shared" si="182"/>
        <v>0</v>
      </c>
      <c r="DS115" s="1"/>
      <c r="DT115" s="1" t="str">
        <f>IFERROR(VLOOKUP(RIGHT(DS115,LEN(DS115)-2),'cards-dc.json'!$C:$E,3,FALSE),"")</f>
        <v/>
      </c>
      <c r="DV115" s="34">
        <f t="shared" si="183"/>
        <v>0</v>
      </c>
      <c r="DW115" s="1"/>
      <c r="DX115" s="1" t="str">
        <f>IFERROR(VLOOKUP(RIGHT(DW115,LEN(DW115)-2),'cards-dc.json'!$C:$E,3,FALSE),"")</f>
        <v/>
      </c>
      <c r="DZ115" s="34">
        <f t="shared" si="184"/>
        <v>0</v>
      </c>
      <c r="EA115" s="1"/>
      <c r="EB115" s="1" t="str">
        <f>IFERROR(VLOOKUP(RIGHT(EA115,LEN(EA115)-2),'cards-dc.json'!$C:$E,3,FALSE),"")</f>
        <v/>
      </c>
      <c r="ED115" s="34">
        <f t="shared" si="185"/>
        <v>0</v>
      </c>
      <c r="EE115" s="1"/>
      <c r="EF115" s="1" t="str">
        <f>IFERROR(VLOOKUP(RIGHT(EE115,LEN(EE115)-2),'cards-dc.json'!$C:$E,3,FALSE),"")</f>
        <v/>
      </c>
      <c r="EH115" s="34">
        <f t="shared" si="186"/>
        <v>0</v>
      </c>
      <c r="EI115" s="1"/>
      <c r="EJ115" s="1" t="str">
        <f>IFERROR(VLOOKUP(RIGHT(EI115,LEN(EI115)-2),'cards-dc.json'!$C:$E,3,FALSE),"")</f>
        <v/>
      </c>
    </row>
    <row r="116" spans="2:140" x14ac:dyDescent="0.25">
      <c r="B116" s="34">
        <f t="shared" si="152"/>
        <v>1</v>
      </c>
      <c r="C116" s="1" t="s">
        <v>4124</v>
      </c>
      <c r="D116" s="1" t="str">
        <f>IFERROR(VLOOKUP(RIGHT(C116,LEN(C116)-2),'cards-dc.json'!$C:$E,3,FALSE),"")</f>
        <v>R2</v>
      </c>
      <c r="F116" s="34">
        <f t="shared" si="153"/>
        <v>3</v>
      </c>
      <c r="G116" s="1" t="s">
        <v>8613</v>
      </c>
      <c r="H116" s="1" t="str">
        <f>IFERROR(VLOOKUP(RIGHT(G116,LEN(G116)-2),'cards-dc.json'!$C:$E,3,FALSE),"")</f>
        <v>C2</v>
      </c>
      <c r="J116" s="34">
        <f t="shared" si="154"/>
        <v>0</v>
      </c>
      <c r="K116" s="1" t="s">
        <v>3951</v>
      </c>
      <c r="L116" s="1" t="str">
        <f>IFERROR(VLOOKUP(RIGHT(K116,LEN(K116)-2),'cards-dc.json'!$C:$E,3,FALSE),"")</f>
        <v/>
      </c>
      <c r="N116" s="34">
        <f t="shared" si="155"/>
        <v>0</v>
      </c>
      <c r="O116" s="1" t="s">
        <v>3951</v>
      </c>
      <c r="P116" s="1" t="str">
        <f>IFERROR(VLOOKUP(RIGHT(O116,LEN(O116)-2),'cards-dc.json'!$C:$E,3,FALSE),"")</f>
        <v/>
      </c>
      <c r="R116" s="34">
        <f t="shared" si="156"/>
        <v>0</v>
      </c>
      <c r="S116" s="1" t="s">
        <v>3951</v>
      </c>
      <c r="T116" s="1" t="str">
        <f>IFERROR(VLOOKUP(RIGHT(S116,LEN(S116)-2),'cards-dc.json'!$C:$E,3,FALSE),"")</f>
        <v/>
      </c>
      <c r="V116" s="34">
        <f t="shared" si="157"/>
        <v>0</v>
      </c>
      <c r="W116" s="1"/>
      <c r="X116" s="1" t="str">
        <f>IFERROR(VLOOKUP(RIGHT(W116,LEN(W116)-2),'cards-dc.json'!$C:$E,3,FALSE),"")</f>
        <v/>
      </c>
      <c r="Z116" s="34">
        <f t="shared" si="158"/>
        <v>0</v>
      </c>
      <c r="AA116" s="1"/>
      <c r="AB116" s="1" t="str">
        <f>IFERROR(VLOOKUP(RIGHT(AA116,LEN(AA116)-2),'cards-dc.json'!$C:$E,3,FALSE),"")</f>
        <v/>
      </c>
      <c r="AD116" s="34">
        <f t="shared" si="159"/>
        <v>0</v>
      </c>
      <c r="AE116" s="1"/>
      <c r="AF116" s="1" t="str">
        <f>IFERROR(VLOOKUP(RIGHT(AE116,LEN(AE116)-2),'cards-dc.json'!$C:$E,3,FALSE),"")</f>
        <v/>
      </c>
      <c r="AH116" s="34">
        <f t="shared" si="160"/>
        <v>0</v>
      </c>
      <c r="AI116" s="1"/>
      <c r="AJ116" s="1" t="str">
        <f>IFERROR(VLOOKUP(RIGHT(AI116,LEN(AI116)-2),'cards-dc.json'!$C:$E,3,FALSE),"")</f>
        <v/>
      </c>
      <c r="AL116" s="34">
        <f t="shared" si="161"/>
        <v>2</v>
      </c>
      <c r="AM116" s="1" t="s">
        <v>8777</v>
      </c>
      <c r="AN116" s="1" t="str">
        <f>IFERROR(VLOOKUP(RIGHT(AM116,LEN(AM116)-2),'cards-dc.json'!$C:$E,3,FALSE),"")</f>
        <v>CA1</v>
      </c>
      <c r="AP116" s="34">
        <f t="shared" si="162"/>
        <v>2</v>
      </c>
      <c r="AQ116" s="1" t="s">
        <v>8570</v>
      </c>
      <c r="AR116" s="1" t="str">
        <f>IFERROR(VLOOKUP(RIGHT(AQ116,LEN(AQ116)-2),'cards-dc.json'!$C:$E,3,FALSE),"")</f>
        <v>CA2</v>
      </c>
      <c r="AT116" s="34">
        <f t="shared" si="163"/>
        <v>1</v>
      </c>
      <c r="AU116" s="1" t="s">
        <v>8924</v>
      </c>
      <c r="AV116" s="1" t="str">
        <f>IFERROR(VLOOKUP(RIGHT(AU116,LEN(AU116)-2),'cards-dc.json'!$C:$E,3,FALSE),"")</f>
        <v>U2</v>
      </c>
      <c r="AX116" s="34">
        <f t="shared" si="164"/>
        <v>2</v>
      </c>
      <c r="AY116" s="1" t="s">
        <v>8579</v>
      </c>
      <c r="AZ116" s="1" t="str">
        <f>IFERROR(VLOOKUP(RIGHT(AY116,LEN(AY116)-2),'cards-dc.json'!$C:$E,3,FALSE),"")</f>
        <v>U2</v>
      </c>
      <c r="BB116" s="34">
        <f t="shared" si="165"/>
        <v>0</v>
      </c>
      <c r="BC116" s="1" t="s">
        <v>3951</v>
      </c>
      <c r="BD116" s="1" t="str">
        <f>IFERROR(VLOOKUP(RIGHT(BC116,LEN(BC116)-2),'cards-dc.json'!$C:$E,3,FALSE),"")</f>
        <v/>
      </c>
      <c r="BF116" s="34">
        <f t="shared" si="166"/>
        <v>0</v>
      </c>
      <c r="BG116" s="1" t="s">
        <v>3951</v>
      </c>
      <c r="BH116" s="1" t="str">
        <f>IFERROR(VLOOKUP(RIGHT(BG116,LEN(BG116)-2),'cards-dc.json'!$C:$E,3,FALSE),"")</f>
        <v/>
      </c>
      <c r="BJ116" s="34">
        <f t="shared" si="167"/>
        <v>0</v>
      </c>
      <c r="BK116" s="1"/>
      <c r="BL116" s="1" t="str">
        <f>IFERROR(VLOOKUP(RIGHT(BK116,LEN(BK116)-2),'cards-dc.json'!$C:$E,3,FALSE),"")</f>
        <v/>
      </c>
      <c r="BN116" s="34">
        <f t="shared" si="168"/>
        <v>0</v>
      </c>
      <c r="BO116" s="1"/>
      <c r="BP116" s="1" t="str">
        <f>IFERROR(VLOOKUP(RIGHT(BO116,LEN(BO116)-2),'cards-dc.json'!$C:$E,3,FALSE),"")</f>
        <v/>
      </c>
      <c r="BR116" s="34">
        <f t="shared" si="169"/>
        <v>0</v>
      </c>
      <c r="BS116" s="1" t="s">
        <v>3951</v>
      </c>
      <c r="BT116" s="1" t="str">
        <f>IFERROR(VLOOKUP(RIGHT(BS116,LEN(BS116)-2),'cards-dc.json'!$C:$E,3,FALSE),"")</f>
        <v/>
      </c>
      <c r="BV116" s="34">
        <f t="shared" si="170"/>
        <v>0</v>
      </c>
      <c r="BW116" s="1" t="s">
        <v>3951</v>
      </c>
      <c r="BX116" s="1" t="str">
        <f>IFERROR(VLOOKUP(RIGHT(BW116,LEN(BW116)-2),'cards-dc.json'!$C:$E,3,FALSE),"")</f>
        <v/>
      </c>
      <c r="BZ116" s="34">
        <f t="shared" si="171"/>
        <v>0</v>
      </c>
      <c r="CA116" s="1" t="s">
        <v>3951</v>
      </c>
      <c r="CB116" s="1" t="str">
        <f>IFERROR(VLOOKUP(RIGHT(CA116,LEN(CA116)-2),'cards-dc.json'!$C:$E,3,FALSE),"")</f>
        <v/>
      </c>
      <c r="CD116" s="34">
        <f t="shared" si="172"/>
        <v>0</v>
      </c>
      <c r="CE116" s="1" t="s">
        <v>3951</v>
      </c>
      <c r="CF116" s="1" t="str">
        <f>IFERROR(VLOOKUP(RIGHT(CE116,LEN(CE116)-2),'cards-dc.json'!$C:$E,3,FALSE),"")</f>
        <v/>
      </c>
      <c r="CH116" s="34">
        <f t="shared" si="173"/>
        <v>1</v>
      </c>
      <c r="CI116" s="1" t="s">
        <v>4027</v>
      </c>
      <c r="CJ116" s="1" t="str">
        <f>IFERROR(VLOOKUP(RIGHT(CI116,LEN(CI116)-2),'cards-dc.json'!$C:$E,3,FALSE),"")</f>
        <v>R2</v>
      </c>
      <c r="CL116" s="34">
        <f t="shared" si="174"/>
        <v>1</v>
      </c>
      <c r="CM116" s="1" t="s">
        <v>4027</v>
      </c>
      <c r="CN116" s="1" t="str">
        <f>IFERROR(VLOOKUP(RIGHT(CM116,LEN(CM116)-2),'cards-dc.json'!$C:$E,3,FALSE),"")</f>
        <v>R2</v>
      </c>
      <c r="CP116" s="34">
        <f t="shared" si="175"/>
        <v>0</v>
      </c>
      <c r="CQ116" s="1" t="s">
        <v>3951</v>
      </c>
      <c r="CR116" s="1" t="str">
        <f>IFERROR(VLOOKUP(RIGHT(CQ116,LEN(CQ116)-2),'cards-dc.json'!$C:$E,3,FALSE),"")</f>
        <v/>
      </c>
      <c r="CT116" s="34">
        <f t="shared" si="176"/>
        <v>0</v>
      </c>
      <c r="CU116" s="1" t="s">
        <v>3951</v>
      </c>
      <c r="CV116" s="1" t="str">
        <f>IFERROR(VLOOKUP(RIGHT(CU116,LEN(CU116)-2),'cards-dc.json'!$C:$E,3,FALSE),"")</f>
        <v/>
      </c>
      <c r="CX116" s="34">
        <f t="shared" si="177"/>
        <v>0</v>
      </c>
      <c r="CY116" s="1" t="s">
        <v>3951</v>
      </c>
      <c r="CZ116" s="1" t="str">
        <f>IFERROR(VLOOKUP(RIGHT(CY116,LEN(CY116)-2),'cards-dc.json'!$C:$E,3,FALSE),"")</f>
        <v/>
      </c>
      <c r="DB116" s="34">
        <f t="shared" si="178"/>
        <v>2</v>
      </c>
      <c r="DC116" s="1" t="s">
        <v>8570</v>
      </c>
      <c r="DD116" s="1" t="str">
        <f>IFERROR(VLOOKUP(RIGHT(DC116,LEN(DC116)-2),'cards-dc.json'!$C:$E,3,FALSE),"")</f>
        <v>CA2</v>
      </c>
      <c r="DF116" s="34">
        <f t="shared" si="179"/>
        <v>2</v>
      </c>
      <c r="DG116" s="1" t="s">
        <v>8748</v>
      </c>
      <c r="DH116" s="1" t="str">
        <f>IFERROR(VLOOKUP(RIGHT(DG116,LEN(DG116)-2),'cards-dc.json'!$C:$E,3,FALSE),"")</f>
        <v>R</v>
      </c>
      <c r="DJ116" s="34">
        <f t="shared" si="180"/>
        <v>1</v>
      </c>
      <c r="DK116" s="1" t="s">
        <v>4027</v>
      </c>
      <c r="DL116" s="1" t="str">
        <f>IFERROR(VLOOKUP(RIGHT(DK116,LEN(DK116)-2),'cards-dc.json'!$C:$E,3,FALSE),"")</f>
        <v>R2</v>
      </c>
      <c r="DN116" s="34">
        <f t="shared" si="181"/>
        <v>0</v>
      </c>
      <c r="DO116" s="1"/>
      <c r="DP116" s="1" t="str">
        <f>IFERROR(VLOOKUP(RIGHT(DO116,LEN(DO116)-2),'cards-dc.json'!$C:$E,3,FALSE),"")</f>
        <v/>
      </c>
      <c r="DR116" s="34">
        <f t="shared" si="182"/>
        <v>0</v>
      </c>
      <c r="DS116" s="1"/>
      <c r="DT116" s="1" t="str">
        <f>IFERROR(VLOOKUP(RIGHT(DS116,LEN(DS116)-2),'cards-dc.json'!$C:$E,3,FALSE),"")</f>
        <v/>
      </c>
      <c r="DV116" s="34">
        <f t="shared" si="183"/>
        <v>0</v>
      </c>
      <c r="DW116" s="1"/>
      <c r="DX116" s="1" t="str">
        <f>IFERROR(VLOOKUP(RIGHT(DW116,LEN(DW116)-2),'cards-dc.json'!$C:$E,3,FALSE),"")</f>
        <v/>
      </c>
      <c r="DZ116" s="34">
        <f t="shared" si="184"/>
        <v>0</v>
      </c>
      <c r="EA116" s="1"/>
      <c r="EB116" s="1" t="str">
        <f>IFERROR(VLOOKUP(RIGHT(EA116,LEN(EA116)-2),'cards-dc.json'!$C:$E,3,FALSE),"")</f>
        <v/>
      </c>
      <c r="ED116" s="34">
        <f t="shared" si="185"/>
        <v>0</v>
      </c>
      <c r="EE116" s="1"/>
      <c r="EF116" s="1" t="str">
        <f>IFERROR(VLOOKUP(RIGHT(EE116,LEN(EE116)-2),'cards-dc.json'!$C:$E,3,FALSE),"")</f>
        <v/>
      </c>
      <c r="EH116" s="34">
        <f t="shared" si="186"/>
        <v>0</v>
      </c>
      <c r="EI116" s="1"/>
      <c r="EJ116" s="1" t="str">
        <f>IFERROR(VLOOKUP(RIGHT(EI116,LEN(EI116)-2),'cards-dc.json'!$C:$E,3,FALSE),"")</f>
        <v/>
      </c>
    </row>
    <row r="117" spans="2:140" x14ac:dyDescent="0.25">
      <c r="B117" s="34">
        <f t="shared" si="152"/>
        <v>1</v>
      </c>
      <c r="C117" s="1" t="s">
        <v>9171</v>
      </c>
      <c r="D117" s="1" t="str">
        <f>IFERROR(VLOOKUP(RIGHT(C117,LEN(C117)-2),'cards-dc.json'!$C:$E,3,FALSE),"")</f>
        <v>CB, CS2</v>
      </c>
      <c r="F117" s="34">
        <f t="shared" si="153"/>
        <v>0</v>
      </c>
      <c r="G117" s="1" t="s">
        <v>3951</v>
      </c>
      <c r="H117" s="1" t="str">
        <f>IFERROR(VLOOKUP(RIGHT(G117,LEN(G117)-2),'cards-dc.json'!$C:$E,3,FALSE),"")</f>
        <v/>
      </c>
      <c r="J117" s="34">
        <f t="shared" si="154"/>
        <v>0</v>
      </c>
      <c r="K117" s="1" t="s">
        <v>3951</v>
      </c>
      <c r="L117" s="1" t="str">
        <f>IFERROR(VLOOKUP(RIGHT(K117,LEN(K117)-2),'cards-dc.json'!$C:$E,3,FALSE),"")</f>
        <v/>
      </c>
      <c r="N117" s="34">
        <f t="shared" si="155"/>
        <v>0</v>
      </c>
      <c r="O117" s="1" t="s">
        <v>3951</v>
      </c>
      <c r="P117" s="1" t="str">
        <f>IFERROR(VLOOKUP(RIGHT(O117,LEN(O117)-2),'cards-dc.json'!$C:$E,3,FALSE),"")</f>
        <v/>
      </c>
      <c r="R117" s="34">
        <f t="shared" si="156"/>
        <v>0</v>
      </c>
      <c r="S117" s="1" t="s">
        <v>3951</v>
      </c>
      <c r="T117" s="1" t="str">
        <f>IFERROR(VLOOKUP(RIGHT(S117,LEN(S117)-2),'cards-dc.json'!$C:$E,3,FALSE),"")</f>
        <v/>
      </c>
      <c r="V117" s="34">
        <f t="shared" si="157"/>
        <v>0</v>
      </c>
      <c r="W117" s="1"/>
      <c r="X117" s="1" t="str">
        <f>IFERROR(VLOOKUP(RIGHT(W117,LEN(W117)-2),'cards-dc.json'!$C:$E,3,FALSE),"")</f>
        <v/>
      </c>
      <c r="Z117" s="34">
        <f t="shared" si="158"/>
        <v>0</v>
      </c>
      <c r="AA117" s="1"/>
      <c r="AB117" s="1" t="str">
        <f>IFERROR(VLOOKUP(RIGHT(AA117,LEN(AA117)-2),'cards-dc.json'!$C:$E,3,FALSE),"")</f>
        <v/>
      </c>
      <c r="AD117" s="34">
        <f t="shared" si="159"/>
        <v>0</v>
      </c>
      <c r="AE117" s="1" t="s">
        <v>3951</v>
      </c>
      <c r="AF117" s="1" t="str">
        <f>IFERROR(VLOOKUP(RIGHT(AE117,LEN(AE117)-2),'cards-dc.json'!$C:$E,3,FALSE),"")</f>
        <v/>
      </c>
      <c r="AH117" s="34">
        <f t="shared" si="160"/>
        <v>0</v>
      </c>
      <c r="AI117" s="1" t="s">
        <v>3951</v>
      </c>
      <c r="AJ117" s="1" t="str">
        <f>IFERROR(VLOOKUP(RIGHT(AI117,LEN(AI117)-2),'cards-dc.json'!$C:$E,3,FALSE),"")</f>
        <v/>
      </c>
      <c r="AL117" s="34">
        <f t="shared" si="161"/>
        <v>2</v>
      </c>
      <c r="AM117" s="1" t="s">
        <v>8770</v>
      </c>
      <c r="AN117" s="1" t="str">
        <f>IFERROR(VLOOKUP(RIGHT(AM117,LEN(AM117)-2),'cards-dc.json'!$C:$E,3,FALSE),"")</f>
        <v>CA2</v>
      </c>
      <c r="AP117" s="34">
        <f t="shared" si="162"/>
        <v>0</v>
      </c>
      <c r="AQ117" s="1" t="s">
        <v>3951</v>
      </c>
      <c r="AR117" s="1" t="str">
        <f>IFERROR(VLOOKUP(RIGHT(AQ117,LEN(AQ117)-2),'cards-dc.json'!$C:$E,3,FALSE),"")</f>
        <v/>
      </c>
      <c r="AT117" s="34">
        <f t="shared" si="163"/>
        <v>1</v>
      </c>
      <c r="AU117" s="1" t="s">
        <v>8853</v>
      </c>
      <c r="AV117" s="1" t="str">
        <f>IFERROR(VLOOKUP(RIGHT(AU117,LEN(AU117)-2),'cards-dc.json'!$C:$E,3,FALSE),"")</f>
        <v>C3</v>
      </c>
      <c r="AX117" s="34">
        <f t="shared" si="164"/>
        <v>0</v>
      </c>
      <c r="AY117" s="1" t="s">
        <v>3951</v>
      </c>
      <c r="AZ117" s="1" t="str">
        <f>IFERROR(VLOOKUP(RIGHT(AY117,LEN(AY117)-2),'cards-dc.json'!$C:$E,3,FALSE),"")</f>
        <v/>
      </c>
      <c r="BB117" s="34">
        <f t="shared" si="165"/>
        <v>0</v>
      </c>
      <c r="BC117" s="1" t="s">
        <v>3951</v>
      </c>
      <c r="BD117" s="1" t="str">
        <f>IFERROR(VLOOKUP(RIGHT(BC117,LEN(BC117)-2),'cards-dc.json'!$C:$E,3,FALSE),"")</f>
        <v/>
      </c>
      <c r="BF117" s="34">
        <f t="shared" si="166"/>
        <v>0</v>
      </c>
      <c r="BG117" s="1" t="s">
        <v>3951</v>
      </c>
      <c r="BH117" s="1" t="str">
        <f>IFERROR(VLOOKUP(RIGHT(BG117,LEN(BG117)-2),'cards-dc.json'!$C:$E,3,FALSE),"")</f>
        <v/>
      </c>
      <c r="BJ117" s="34">
        <f t="shared" si="167"/>
        <v>0</v>
      </c>
      <c r="BK117" s="1"/>
      <c r="BL117" s="1" t="str">
        <f>IFERROR(VLOOKUP(RIGHT(BK117,LEN(BK117)-2),'cards-dc.json'!$C:$E,3,FALSE),"")</f>
        <v/>
      </c>
      <c r="BN117" s="34">
        <f t="shared" si="168"/>
        <v>0</v>
      </c>
      <c r="BO117" s="1"/>
      <c r="BP117" s="1" t="str">
        <f>IFERROR(VLOOKUP(RIGHT(BO117,LEN(BO117)-2),'cards-dc.json'!$C:$E,3,FALSE),"")</f>
        <v/>
      </c>
      <c r="BR117" s="34">
        <f t="shared" si="169"/>
        <v>0</v>
      </c>
      <c r="BS117" s="1" t="s">
        <v>3951</v>
      </c>
      <c r="BT117" s="1" t="str">
        <f>IFERROR(VLOOKUP(RIGHT(BS117,LEN(BS117)-2),'cards-dc.json'!$C:$E,3,FALSE),"")</f>
        <v/>
      </c>
      <c r="BV117" s="34">
        <f t="shared" si="170"/>
        <v>0</v>
      </c>
      <c r="BW117" s="1" t="s">
        <v>3951</v>
      </c>
      <c r="BX117" s="1" t="str">
        <f>IFERROR(VLOOKUP(RIGHT(BW117,LEN(BW117)-2),'cards-dc.json'!$C:$E,3,FALSE),"")</f>
        <v/>
      </c>
      <c r="BZ117" s="34">
        <f t="shared" si="171"/>
        <v>0</v>
      </c>
      <c r="CA117" s="1" t="s">
        <v>3951</v>
      </c>
      <c r="CB117" s="1" t="str">
        <f>IFERROR(VLOOKUP(RIGHT(CA117,LEN(CA117)-2),'cards-dc.json'!$C:$E,3,FALSE),"")</f>
        <v/>
      </c>
      <c r="CD117" s="34">
        <f t="shared" si="172"/>
        <v>0</v>
      </c>
      <c r="CE117" s="1" t="s">
        <v>3951</v>
      </c>
      <c r="CF117" s="1" t="str">
        <f>IFERROR(VLOOKUP(RIGHT(CE117,LEN(CE117)-2),'cards-dc.json'!$C:$E,3,FALSE),"")</f>
        <v/>
      </c>
      <c r="CH117" s="34">
        <f t="shared" si="173"/>
        <v>0</v>
      </c>
      <c r="CI117" s="1" t="s">
        <v>3951</v>
      </c>
      <c r="CJ117" s="1" t="str">
        <f>IFERROR(VLOOKUP(RIGHT(CI117,LEN(CI117)-2),'cards-dc.json'!$C:$E,3,FALSE),"")</f>
        <v/>
      </c>
      <c r="CL117" s="34">
        <f t="shared" si="174"/>
        <v>2</v>
      </c>
      <c r="CM117" s="1" t="s">
        <v>4129</v>
      </c>
      <c r="CN117" s="1" t="str">
        <f>IFERROR(VLOOKUP(RIGHT(CM117,LEN(CM117)-2),'cards-dc.json'!$C:$E,3,FALSE),"")</f>
        <v>R</v>
      </c>
      <c r="CP117" s="34">
        <f t="shared" si="175"/>
        <v>0</v>
      </c>
      <c r="CQ117" s="1" t="s">
        <v>3951</v>
      </c>
      <c r="CR117" s="1" t="str">
        <f>IFERROR(VLOOKUP(RIGHT(CQ117,LEN(CQ117)-2),'cards-dc.json'!$C:$E,3,FALSE),"")</f>
        <v/>
      </c>
      <c r="CT117" s="34">
        <f t="shared" si="176"/>
        <v>0</v>
      </c>
      <c r="CU117" s="1" t="s">
        <v>3951</v>
      </c>
      <c r="CV117" s="1" t="str">
        <f>IFERROR(VLOOKUP(RIGHT(CU117,LEN(CU117)-2),'cards-dc.json'!$C:$E,3,FALSE),"")</f>
        <v/>
      </c>
      <c r="CX117" s="34">
        <f t="shared" si="177"/>
        <v>0</v>
      </c>
      <c r="CY117" s="1" t="s">
        <v>3951</v>
      </c>
      <c r="CZ117" s="1" t="str">
        <f>IFERROR(VLOOKUP(RIGHT(CY117,LEN(CY117)-2),'cards-dc.json'!$C:$E,3,FALSE),"")</f>
        <v/>
      </c>
      <c r="DB117" s="34">
        <f t="shared" si="178"/>
        <v>0</v>
      </c>
      <c r="DC117" s="1" t="s">
        <v>3951</v>
      </c>
      <c r="DD117" s="1" t="str">
        <f>IFERROR(VLOOKUP(RIGHT(DC117,LEN(DC117)-2),'cards-dc.json'!$C:$E,3,FALSE),"")</f>
        <v/>
      </c>
      <c r="DF117" s="34">
        <f t="shared" si="179"/>
        <v>0</v>
      </c>
      <c r="DG117" s="1" t="s">
        <v>3951</v>
      </c>
      <c r="DH117" s="1" t="str">
        <f>IFERROR(VLOOKUP(RIGHT(DG117,LEN(DG117)-2),'cards-dc.json'!$C:$E,3,FALSE),"")</f>
        <v/>
      </c>
      <c r="DJ117" s="34">
        <f t="shared" si="180"/>
        <v>2</v>
      </c>
      <c r="DK117" s="1" t="s">
        <v>8572</v>
      </c>
      <c r="DL117" s="1" t="str">
        <f>IFERROR(VLOOKUP(RIGHT(DK117,LEN(DK117)-2),'cards-dc.json'!$C:$E,3,FALSE),"")</f>
        <v>CA2</v>
      </c>
      <c r="DN117" s="34">
        <f t="shared" si="181"/>
        <v>0</v>
      </c>
      <c r="DO117" s="1"/>
      <c r="DP117" s="1" t="str">
        <f>IFERROR(VLOOKUP(RIGHT(DO117,LEN(DO117)-2),'cards-dc.json'!$C:$E,3,FALSE),"")</f>
        <v/>
      </c>
      <c r="DR117" s="34">
        <f t="shared" si="182"/>
        <v>0</v>
      </c>
      <c r="DS117" s="1"/>
      <c r="DT117" s="1" t="str">
        <f>IFERROR(VLOOKUP(RIGHT(DS117,LEN(DS117)-2),'cards-dc.json'!$C:$E,3,FALSE),"")</f>
        <v/>
      </c>
      <c r="DV117" s="34">
        <f t="shared" si="183"/>
        <v>0</v>
      </c>
      <c r="DW117" s="1"/>
      <c r="DX117" s="1" t="str">
        <f>IFERROR(VLOOKUP(RIGHT(DW117,LEN(DW117)-2),'cards-dc.json'!$C:$E,3,FALSE),"")</f>
        <v/>
      </c>
      <c r="DZ117" s="34">
        <f t="shared" si="184"/>
        <v>0</v>
      </c>
      <c r="EA117" s="1"/>
      <c r="EB117" s="1" t="str">
        <f>IFERROR(VLOOKUP(RIGHT(EA117,LEN(EA117)-2),'cards-dc.json'!$C:$E,3,FALSE),"")</f>
        <v/>
      </c>
      <c r="ED117" s="34">
        <f t="shared" si="185"/>
        <v>0</v>
      </c>
      <c r="EE117" s="1"/>
      <c r="EF117" s="1" t="str">
        <f>IFERROR(VLOOKUP(RIGHT(EE117,LEN(EE117)-2),'cards-dc.json'!$C:$E,3,FALSE),"")</f>
        <v/>
      </c>
      <c r="EH117" s="34">
        <f t="shared" si="186"/>
        <v>0</v>
      </c>
      <c r="EI117" s="1"/>
      <c r="EJ117" s="1" t="str">
        <f>IFERROR(VLOOKUP(RIGHT(EI117,LEN(EI117)-2),'cards-dc.json'!$C:$E,3,FALSE),"")</f>
        <v/>
      </c>
    </row>
    <row r="118" spans="2:140" x14ac:dyDescent="0.25">
      <c r="B118" s="34">
        <f t="shared" si="152"/>
        <v>0</v>
      </c>
      <c r="C118" s="1" t="s">
        <v>3951</v>
      </c>
      <c r="D118" s="1" t="str">
        <f>IFERROR(VLOOKUP(RIGHT(C118,LEN(C118)-2),'cards-dc.json'!$C:$E,3,FALSE),"")</f>
        <v/>
      </c>
      <c r="F118" s="34">
        <f t="shared" si="153"/>
        <v>0</v>
      </c>
      <c r="G118" s="1" t="s">
        <v>3951</v>
      </c>
      <c r="H118" s="1" t="str">
        <f>IFERROR(VLOOKUP(RIGHT(G118,LEN(G118)-2),'cards-dc.json'!$C:$E,3,FALSE),"")</f>
        <v/>
      </c>
      <c r="J118" s="34">
        <f t="shared" si="154"/>
        <v>0</v>
      </c>
      <c r="K118" s="1" t="s">
        <v>3951</v>
      </c>
      <c r="L118" s="1" t="str">
        <f>IFERROR(VLOOKUP(RIGHT(K118,LEN(K118)-2),'cards-dc.json'!$C:$E,3,FALSE),"")</f>
        <v/>
      </c>
      <c r="N118" s="34">
        <f t="shared" si="155"/>
        <v>0</v>
      </c>
      <c r="O118" s="1" t="s">
        <v>3951</v>
      </c>
      <c r="P118" s="1" t="str">
        <f>IFERROR(VLOOKUP(RIGHT(O118,LEN(O118)-2),'cards-dc.json'!$C:$E,3,FALSE),"")</f>
        <v/>
      </c>
      <c r="R118" s="34">
        <f t="shared" si="156"/>
        <v>0</v>
      </c>
      <c r="S118" s="1" t="s">
        <v>3951</v>
      </c>
      <c r="T118" s="1" t="str">
        <f>IFERROR(VLOOKUP(RIGHT(S118,LEN(S118)-2),'cards-dc.json'!$C:$E,3,FALSE),"")</f>
        <v/>
      </c>
      <c r="V118" s="34">
        <f t="shared" si="157"/>
        <v>0</v>
      </c>
      <c r="W118" s="1"/>
      <c r="X118" s="1" t="str">
        <f>IFERROR(VLOOKUP(RIGHT(W118,LEN(W118)-2),'cards-dc.json'!$C:$E,3,FALSE),"")</f>
        <v/>
      </c>
      <c r="Z118" s="34">
        <f t="shared" si="158"/>
        <v>0</v>
      </c>
      <c r="AA118" s="1"/>
      <c r="AB118" s="1" t="str">
        <f>IFERROR(VLOOKUP(RIGHT(AA118,LEN(AA118)-2),'cards-dc.json'!$C:$E,3,FALSE),"")</f>
        <v/>
      </c>
      <c r="AD118" s="34">
        <f t="shared" si="159"/>
        <v>0</v>
      </c>
      <c r="AE118" s="1" t="s">
        <v>3951</v>
      </c>
      <c r="AF118" s="1" t="str">
        <f>IFERROR(VLOOKUP(RIGHT(AE118,LEN(AE118)-2),'cards-dc.json'!$C:$E,3,FALSE),"")</f>
        <v/>
      </c>
      <c r="AH118" s="34">
        <f t="shared" si="160"/>
        <v>0</v>
      </c>
      <c r="AI118" s="1" t="s">
        <v>3951</v>
      </c>
      <c r="AJ118" s="1" t="str">
        <f>IFERROR(VLOOKUP(RIGHT(AI118,LEN(AI118)-2),'cards-dc.json'!$C:$E,3,FALSE),"")</f>
        <v/>
      </c>
      <c r="AL118" s="34">
        <f t="shared" si="161"/>
        <v>0</v>
      </c>
      <c r="AM118" s="1" t="s">
        <v>3951</v>
      </c>
      <c r="AN118" s="1" t="str">
        <f>IFERROR(VLOOKUP(RIGHT(AM118,LEN(AM118)-2),'cards-dc.json'!$C:$E,3,FALSE),"")</f>
        <v/>
      </c>
      <c r="AP118" s="34">
        <f t="shared" si="162"/>
        <v>0</v>
      </c>
      <c r="AQ118" s="1" t="s">
        <v>3951</v>
      </c>
      <c r="AR118" s="1" t="str">
        <f>IFERROR(VLOOKUP(RIGHT(AQ118,LEN(AQ118)-2),'cards-dc.json'!$C:$E,3,FALSE),"")</f>
        <v/>
      </c>
      <c r="AT118" s="34">
        <f t="shared" si="163"/>
        <v>1</v>
      </c>
      <c r="AU118" s="1" t="s">
        <v>4124</v>
      </c>
      <c r="AV118" s="1" t="str">
        <f>IFERROR(VLOOKUP(RIGHT(AU118,LEN(AU118)-2),'cards-dc.json'!$C:$E,3,FALSE),"")</f>
        <v>R2</v>
      </c>
      <c r="AX118" s="34">
        <f t="shared" si="164"/>
        <v>0</v>
      </c>
      <c r="AY118" s="1" t="s">
        <v>3951</v>
      </c>
      <c r="AZ118" s="1" t="str">
        <f>IFERROR(VLOOKUP(RIGHT(AY118,LEN(AY118)-2),'cards-dc.json'!$C:$E,3,FALSE),"")</f>
        <v/>
      </c>
      <c r="BB118" s="34">
        <f t="shared" si="165"/>
        <v>0</v>
      </c>
      <c r="BC118" s="1" t="s">
        <v>3951</v>
      </c>
      <c r="BD118" s="1" t="str">
        <f>IFERROR(VLOOKUP(RIGHT(BC118,LEN(BC118)-2),'cards-dc.json'!$C:$E,3,FALSE),"")</f>
        <v/>
      </c>
      <c r="BF118" s="34">
        <f t="shared" si="166"/>
        <v>0</v>
      </c>
      <c r="BG118" s="1" t="s">
        <v>3951</v>
      </c>
      <c r="BH118" s="1" t="str">
        <f>IFERROR(VLOOKUP(RIGHT(BG118,LEN(BG118)-2),'cards-dc.json'!$C:$E,3,FALSE),"")</f>
        <v/>
      </c>
      <c r="BJ118" s="34">
        <f t="shared" si="167"/>
        <v>0</v>
      </c>
      <c r="BK118" s="1"/>
      <c r="BL118" s="1" t="str">
        <f>IFERROR(VLOOKUP(RIGHT(BK118,LEN(BK118)-2),'cards-dc.json'!$C:$E,3,FALSE),"")</f>
        <v/>
      </c>
      <c r="BN118" s="34">
        <f t="shared" si="168"/>
        <v>0</v>
      </c>
      <c r="BO118" s="1"/>
      <c r="BP118" s="1" t="str">
        <f>IFERROR(VLOOKUP(RIGHT(BO118,LEN(BO118)-2),'cards-dc.json'!$C:$E,3,FALSE),"")</f>
        <v/>
      </c>
      <c r="BR118" s="34">
        <f t="shared" si="169"/>
        <v>0</v>
      </c>
      <c r="BS118" s="1" t="s">
        <v>3951</v>
      </c>
      <c r="BT118" s="1" t="str">
        <f>IFERROR(VLOOKUP(RIGHT(BS118,LEN(BS118)-2),'cards-dc.json'!$C:$E,3,FALSE),"")</f>
        <v/>
      </c>
      <c r="BV118" s="34">
        <f t="shared" si="170"/>
        <v>0</v>
      </c>
      <c r="BW118" s="1" t="s">
        <v>3951</v>
      </c>
      <c r="BX118" s="1" t="str">
        <f>IFERROR(VLOOKUP(RIGHT(BW118,LEN(BW118)-2),'cards-dc.json'!$C:$E,3,FALSE),"")</f>
        <v/>
      </c>
      <c r="BZ118" s="34">
        <f t="shared" si="171"/>
        <v>0</v>
      </c>
      <c r="CA118" s="1" t="s">
        <v>3951</v>
      </c>
      <c r="CB118" s="1" t="str">
        <f>IFERROR(VLOOKUP(RIGHT(CA118,LEN(CA118)-2),'cards-dc.json'!$C:$E,3,FALSE),"")</f>
        <v/>
      </c>
      <c r="CD118" s="34">
        <f t="shared" si="172"/>
        <v>0</v>
      </c>
      <c r="CE118" s="1" t="s">
        <v>3951</v>
      </c>
      <c r="CF118" s="1" t="str">
        <f>IFERROR(VLOOKUP(RIGHT(CE118,LEN(CE118)-2),'cards-dc.json'!$C:$E,3,FALSE),"")</f>
        <v/>
      </c>
      <c r="CH118" s="34">
        <f t="shared" si="173"/>
        <v>0</v>
      </c>
      <c r="CI118" s="1" t="s">
        <v>3951</v>
      </c>
      <c r="CJ118" s="1" t="str">
        <f>IFERROR(VLOOKUP(RIGHT(CI118,LEN(CI118)-2),'cards-dc.json'!$C:$E,3,FALSE),"")</f>
        <v/>
      </c>
      <c r="CL118" s="34">
        <f t="shared" si="174"/>
        <v>1</v>
      </c>
      <c r="CM118" s="1" t="s">
        <v>4124</v>
      </c>
      <c r="CN118" s="1" t="str">
        <f>IFERROR(VLOOKUP(RIGHT(CM118,LEN(CM118)-2),'cards-dc.json'!$C:$E,3,FALSE),"")</f>
        <v>R2</v>
      </c>
      <c r="CP118" s="34">
        <f t="shared" si="175"/>
        <v>2</v>
      </c>
      <c r="CQ118" s="1" t="s">
        <v>4144</v>
      </c>
      <c r="CR118" s="1" t="str">
        <f>IFERROR(VLOOKUP(RIGHT(CQ118,LEN(CQ118)-2),'cards-dc.json'!$C:$E,3,FALSE),"")</f>
        <v>R</v>
      </c>
      <c r="CT118" s="34">
        <f t="shared" si="176"/>
        <v>0</v>
      </c>
      <c r="CU118" s="1" t="s">
        <v>3951</v>
      </c>
      <c r="CV118" s="1" t="str">
        <f>IFERROR(VLOOKUP(RIGHT(CU118,LEN(CU118)-2),'cards-dc.json'!$C:$E,3,FALSE),"")</f>
        <v/>
      </c>
      <c r="CX118" s="34">
        <f t="shared" si="177"/>
        <v>0</v>
      </c>
      <c r="CY118" s="1" t="s">
        <v>3951</v>
      </c>
      <c r="CZ118" s="1" t="str">
        <f>IFERROR(VLOOKUP(RIGHT(CY118,LEN(CY118)-2),'cards-dc.json'!$C:$E,3,FALSE),"")</f>
        <v/>
      </c>
      <c r="DB118" s="34">
        <f t="shared" si="178"/>
        <v>0</v>
      </c>
      <c r="DC118" s="1" t="s">
        <v>3951</v>
      </c>
      <c r="DD118" s="1" t="str">
        <f>IFERROR(VLOOKUP(RIGHT(DC118,LEN(DC118)-2),'cards-dc.json'!$C:$E,3,FALSE),"")</f>
        <v/>
      </c>
      <c r="DF118" s="34">
        <f t="shared" si="179"/>
        <v>0</v>
      </c>
      <c r="DG118" s="1" t="s">
        <v>3951</v>
      </c>
      <c r="DH118" s="1" t="str">
        <f>IFERROR(VLOOKUP(RIGHT(DG118,LEN(DG118)-2),'cards-dc.json'!$C:$E,3,FALSE),"")</f>
        <v/>
      </c>
      <c r="DJ118" s="34">
        <f t="shared" si="180"/>
        <v>0</v>
      </c>
      <c r="DK118" s="1"/>
      <c r="DL118" s="1" t="str">
        <f>IFERROR(VLOOKUP(RIGHT(DK118,LEN(DK118)-2),'cards-dc.json'!$C:$E,3,FALSE),"")</f>
        <v/>
      </c>
      <c r="DN118" s="34">
        <f t="shared" si="181"/>
        <v>0</v>
      </c>
      <c r="DO118" s="1"/>
      <c r="DP118" s="1" t="str">
        <f>IFERROR(VLOOKUP(RIGHT(DO118,LEN(DO118)-2),'cards-dc.json'!$C:$E,3,FALSE),"")</f>
        <v/>
      </c>
      <c r="DR118" s="34">
        <f t="shared" si="182"/>
        <v>0</v>
      </c>
      <c r="DS118" s="1"/>
      <c r="DT118" s="1" t="str">
        <f>IFERROR(VLOOKUP(RIGHT(DS118,LEN(DS118)-2),'cards-dc.json'!$C:$E,3,FALSE),"")</f>
        <v/>
      </c>
      <c r="DV118" s="34">
        <f t="shared" si="183"/>
        <v>0</v>
      </c>
      <c r="DW118" s="1"/>
      <c r="DX118" s="1" t="str">
        <f>IFERROR(VLOOKUP(RIGHT(DW118,LEN(DW118)-2),'cards-dc.json'!$C:$E,3,FALSE),"")</f>
        <v/>
      </c>
      <c r="DZ118" s="34">
        <f t="shared" si="184"/>
        <v>0</v>
      </c>
      <c r="EA118" s="1"/>
      <c r="EB118" s="1" t="str">
        <f>IFERROR(VLOOKUP(RIGHT(EA118,LEN(EA118)-2),'cards-dc.json'!$C:$E,3,FALSE),"")</f>
        <v/>
      </c>
      <c r="ED118" s="34">
        <f t="shared" si="185"/>
        <v>0</v>
      </c>
      <c r="EE118" s="1"/>
      <c r="EF118" s="1" t="str">
        <f>IFERROR(VLOOKUP(RIGHT(EE118,LEN(EE118)-2),'cards-dc.json'!$C:$E,3,FALSE),"")</f>
        <v/>
      </c>
      <c r="EH118" s="34">
        <f t="shared" si="186"/>
        <v>0</v>
      </c>
      <c r="EI118" s="1"/>
      <c r="EJ118" s="1" t="str">
        <f>IFERROR(VLOOKUP(RIGHT(EI118,LEN(EI118)-2),'cards-dc.json'!$C:$E,3,FALSE),"")</f>
        <v/>
      </c>
    </row>
    <row r="119" spans="2:140" x14ac:dyDescent="0.25">
      <c r="B119" s="34">
        <f t="shared" si="152"/>
        <v>0</v>
      </c>
      <c r="C119" s="1" t="s">
        <v>3951</v>
      </c>
      <c r="D119" s="1" t="str">
        <f>IFERROR(VLOOKUP(RIGHT(C119,LEN(C119)-2),'cards-dc.json'!$C:$E,3,FALSE),"")</f>
        <v/>
      </c>
      <c r="F119" s="34">
        <f t="shared" si="153"/>
        <v>0</v>
      </c>
      <c r="G119" s="1" t="s">
        <v>3951</v>
      </c>
      <c r="H119" s="1" t="str">
        <f>IFERROR(VLOOKUP(RIGHT(G119,LEN(G119)-2),'cards-dc.json'!$C:$E,3,FALSE),"")</f>
        <v/>
      </c>
      <c r="J119" s="34">
        <f t="shared" si="154"/>
        <v>0</v>
      </c>
      <c r="K119" s="1" t="s">
        <v>3951</v>
      </c>
      <c r="L119" s="1" t="str">
        <f>IFERROR(VLOOKUP(RIGHT(K119,LEN(K119)-2),'cards-dc.json'!$C:$E,3,FALSE),"")</f>
        <v/>
      </c>
      <c r="N119" s="34">
        <f t="shared" si="155"/>
        <v>0</v>
      </c>
      <c r="O119" s="1" t="s">
        <v>3951</v>
      </c>
      <c r="P119" s="1" t="str">
        <f>IFERROR(VLOOKUP(RIGHT(O119,LEN(O119)-2),'cards-dc.json'!$C:$E,3,FALSE),"")</f>
        <v/>
      </c>
      <c r="R119" s="34">
        <f t="shared" si="156"/>
        <v>0</v>
      </c>
      <c r="S119" s="1" t="s">
        <v>3951</v>
      </c>
      <c r="T119" s="1" t="str">
        <f>IFERROR(VLOOKUP(RIGHT(S119,LEN(S119)-2),'cards-dc.json'!$C:$E,3,FALSE),"")</f>
        <v/>
      </c>
      <c r="V119" s="34">
        <f t="shared" si="157"/>
        <v>0</v>
      </c>
      <c r="W119" s="1"/>
      <c r="X119" s="1" t="str">
        <f>IFERROR(VLOOKUP(RIGHT(W119,LEN(W119)-2),'cards-dc.json'!$C:$E,3,FALSE),"")</f>
        <v/>
      </c>
      <c r="Z119" s="34">
        <f t="shared" si="158"/>
        <v>0</v>
      </c>
      <c r="AA119" s="1"/>
      <c r="AB119" s="1" t="str">
        <f>IFERROR(VLOOKUP(RIGHT(AA119,LEN(AA119)-2),'cards-dc.json'!$C:$E,3,FALSE),"")</f>
        <v/>
      </c>
      <c r="AD119" s="34">
        <f t="shared" si="159"/>
        <v>0</v>
      </c>
      <c r="AE119" s="1" t="s">
        <v>3951</v>
      </c>
      <c r="AF119" s="1" t="str">
        <f>IFERROR(VLOOKUP(RIGHT(AE119,LEN(AE119)-2),'cards-dc.json'!$C:$E,3,FALSE),"")</f>
        <v/>
      </c>
      <c r="AH119" s="34">
        <f t="shared" si="160"/>
        <v>0</v>
      </c>
      <c r="AI119" s="1" t="s">
        <v>3951</v>
      </c>
      <c r="AJ119" s="1" t="str">
        <f>IFERROR(VLOOKUP(RIGHT(AI119,LEN(AI119)-2),'cards-dc.json'!$C:$E,3,FALSE),"")</f>
        <v/>
      </c>
      <c r="AL119" s="34">
        <f t="shared" si="161"/>
        <v>0</v>
      </c>
      <c r="AM119" s="1" t="s">
        <v>3951</v>
      </c>
      <c r="AN119" s="1" t="str">
        <f>IFERROR(VLOOKUP(RIGHT(AM119,LEN(AM119)-2),'cards-dc.json'!$C:$E,3,FALSE),"")</f>
        <v/>
      </c>
      <c r="AP119" s="34">
        <f t="shared" si="162"/>
        <v>0</v>
      </c>
      <c r="AQ119" s="1" t="s">
        <v>3951</v>
      </c>
      <c r="AR119" s="1" t="str">
        <f>IFERROR(VLOOKUP(RIGHT(AQ119,LEN(AQ119)-2),'cards-dc.json'!$C:$E,3,FALSE),"")</f>
        <v/>
      </c>
      <c r="AT119" s="34">
        <f t="shared" si="163"/>
        <v>0</v>
      </c>
      <c r="AU119" s="1" t="s">
        <v>3951</v>
      </c>
      <c r="AV119" s="1" t="str">
        <f>IFERROR(VLOOKUP(RIGHT(AU119,LEN(AU119)-2),'cards-dc.json'!$C:$E,3,FALSE),"")</f>
        <v/>
      </c>
      <c r="AX119" s="34">
        <f t="shared" si="164"/>
        <v>0</v>
      </c>
      <c r="AY119" s="1" t="s">
        <v>3951</v>
      </c>
      <c r="AZ119" s="1" t="str">
        <f>IFERROR(VLOOKUP(RIGHT(AY119,LEN(AY119)-2),'cards-dc.json'!$C:$E,3,FALSE),"")</f>
        <v/>
      </c>
      <c r="BB119" s="34">
        <f t="shared" si="165"/>
        <v>0</v>
      </c>
      <c r="BC119" s="1" t="s">
        <v>3951</v>
      </c>
      <c r="BD119" s="1" t="str">
        <f>IFERROR(VLOOKUP(RIGHT(BC119,LEN(BC119)-2),'cards-dc.json'!$C:$E,3,FALSE),"")</f>
        <v/>
      </c>
      <c r="BF119" s="34">
        <f t="shared" si="166"/>
        <v>0</v>
      </c>
      <c r="BG119" s="1" t="s">
        <v>3951</v>
      </c>
      <c r="BH119" s="1" t="str">
        <f>IFERROR(VLOOKUP(RIGHT(BG119,LEN(BG119)-2),'cards-dc.json'!$C:$E,3,FALSE),"")</f>
        <v/>
      </c>
      <c r="BJ119" s="34">
        <f t="shared" si="167"/>
        <v>0</v>
      </c>
      <c r="BK119" s="1"/>
      <c r="BL119" s="1" t="str">
        <f>IFERROR(VLOOKUP(RIGHT(BK119,LEN(BK119)-2),'cards-dc.json'!$C:$E,3,FALSE),"")</f>
        <v/>
      </c>
      <c r="BN119" s="34">
        <f t="shared" si="168"/>
        <v>0</v>
      </c>
      <c r="BO119" s="1"/>
      <c r="BP119" s="1" t="str">
        <f>IFERROR(VLOOKUP(RIGHT(BO119,LEN(BO119)-2),'cards-dc.json'!$C:$E,3,FALSE),"")</f>
        <v/>
      </c>
      <c r="BR119" s="34">
        <f t="shared" si="169"/>
        <v>0</v>
      </c>
      <c r="BS119" s="1" t="s">
        <v>3951</v>
      </c>
      <c r="BT119" s="1" t="str">
        <f>IFERROR(VLOOKUP(RIGHT(BS119,LEN(BS119)-2),'cards-dc.json'!$C:$E,3,FALSE),"")</f>
        <v/>
      </c>
      <c r="BV119" s="34">
        <f t="shared" si="170"/>
        <v>0</v>
      </c>
      <c r="BW119" s="1" t="s">
        <v>3951</v>
      </c>
      <c r="BX119" s="1" t="str">
        <f>IFERROR(VLOOKUP(RIGHT(BW119,LEN(BW119)-2),'cards-dc.json'!$C:$E,3,FALSE),"")</f>
        <v/>
      </c>
      <c r="BZ119" s="34">
        <f t="shared" si="171"/>
        <v>0</v>
      </c>
      <c r="CA119" s="1" t="s">
        <v>3951</v>
      </c>
      <c r="CB119" s="1" t="str">
        <f>IFERROR(VLOOKUP(RIGHT(CA119,LEN(CA119)-2),'cards-dc.json'!$C:$E,3,FALSE),"")</f>
        <v/>
      </c>
      <c r="CD119" s="34">
        <f t="shared" si="172"/>
        <v>0</v>
      </c>
      <c r="CE119" s="1" t="s">
        <v>3951</v>
      </c>
      <c r="CF119" s="1" t="str">
        <f>IFERROR(VLOOKUP(RIGHT(CE119,LEN(CE119)-2),'cards-dc.json'!$C:$E,3,FALSE),"")</f>
        <v/>
      </c>
      <c r="CH119" s="34">
        <f t="shared" si="173"/>
        <v>0</v>
      </c>
      <c r="CI119" s="1" t="s">
        <v>3951</v>
      </c>
      <c r="CJ119" s="1" t="str">
        <f>IFERROR(VLOOKUP(RIGHT(CI119,LEN(CI119)-2),'cards-dc.json'!$C:$E,3,FALSE),"")</f>
        <v/>
      </c>
      <c r="CL119" s="34">
        <f t="shared" si="174"/>
        <v>0</v>
      </c>
      <c r="CM119" s="1" t="s">
        <v>3951</v>
      </c>
      <c r="CN119" s="1" t="str">
        <f>IFERROR(VLOOKUP(RIGHT(CM119,LEN(CM119)-2),'cards-dc.json'!$C:$E,3,FALSE),"")</f>
        <v/>
      </c>
      <c r="CP119" s="34">
        <f t="shared" si="175"/>
        <v>1</v>
      </c>
      <c r="CQ119" s="1" t="s">
        <v>3896</v>
      </c>
      <c r="CR119" s="1" t="str">
        <f>IFERROR(VLOOKUP(RIGHT(CQ119,LEN(CQ119)-2),'cards-dc.json'!$C:$E,3,FALSE),"")</f>
        <v>C2</v>
      </c>
      <c r="CT119" s="34">
        <f t="shared" si="176"/>
        <v>0</v>
      </c>
      <c r="CU119" s="1" t="s">
        <v>3951</v>
      </c>
      <c r="CV119" s="1" t="str">
        <f>IFERROR(VLOOKUP(RIGHT(CU119,LEN(CU119)-2),'cards-dc.json'!$C:$E,3,FALSE),"")</f>
        <v/>
      </c>
      <c r="CX119" s="34">
        <f t="shared" si="177"/>
        <v>0</v>
      </c>
      <c r="CY119" s="1" t="s">
        <v>3951</v>
      </c>
      <c r="CZ119" s="1" t="str">
        <f>IFERROR(VLOOKUP(RIGHT(CY119,LEN(CY119)-2),'cards-dc.json'!$C:$E,3,FALSE),"")</f>
        <v/>
      </c>
      <c r="DB119" s="34">
        <f t="shared" si="178"/>
        <v>0</v>
      </c>
      <c r="DC119" s="1" t="s">
        <v>3951</v>
      </c>
      <c r="DD119" s="1" t="str">
        <f>IFERROR(VLOOKUP(RIGHT(DC119,LEN(DC119)-2),'cards-dc.json'!$C:$E,3,FALSE),"")</f>
        <v/>
      </c>
      <c r="DF119" s="34">
        <f t="shared" si="179"/>
        <v>0</v>
      </c>
      <c r="DG119" s="1" t="s">
        <v>3951</v>
      </c>
      <c r="DH119" s="1" t="str">
        <f>IFERROR(VLOOKUP(RIGHT(DG119,LEN(DG119)-2),'cards-dc.json'!$C:$E,3,FALSE),"")</f>
        <v/>
      </c>
      <c r="DJ119" s="34">
        <f t="shared" si="180"/>
        <v>0</v>
      </c>
      <c r="DK119" s="1"/>
      <c r="DL119" s="1" t="str">
        <f>IFERROR(VLOOKUP(RIGHT(DK119,LEN(DK119)-2),'cards-dc.json'!$C:$E,3,FALSE),"")</f>
        <v/>
      </c>
      <c r="DN119" s="34">
        <f t="shared" si="181"/>
        <v>0</v>
      </c>
      <c r="DO119" s="1"/>
      <c r="DP119" s="1" t="str">
        <f>IFERROR(VLOOKUP(RIGHT(DO119,LEN(DO119)-2),'cards-dc.json'!$C:$E,3,FALSE),"")</f>
        <v/>
      </c>
      <c r="DR119" s="34">
        <f t="shared" si="182"/>
        <v>0</v>
      </c>
      <c r="DS119" s="1"/>
      <c r="DT119" s="1" t="str">
        <f>IFERROR(VLOOKUP(RIGHT(DS119,LEN(DS119)-2),'cards-dc.json'!$C:$E,3,FALSE),"")</f>
        <v/>
      </c>
      <c r="DV119" s="34">
        <f t="shared" si="183"/>
        <v>0</v>
      </c>
      <c r="DW119" s="1"/>
      <c r="DX119" s="1" t="str">
        <f>IFERROR(VLOOKUP(RIGHT(DW119,LEN(DW119)-2),'cards-dc.json'!$C:$E,3,FALSE),"")</f>
        <v/>
      </c>
      <c r="DZ119" s="34">
        <f t="shared" si="184"/>
        <v>0</v>
      </c>
      <c r="EA119" s="1"/>
      <c r="EB119" s="1" t="str">
        <f>IFERROR(VLOOKUP(RIGHT(EA119,LEN(EA119)-2),'cards-dc.json'!$C:$E,3,FALSE),"")</f>
        <v/>
      </c>
      <c r="ED119" s="34">
        <f t="shared" si="185"/>
        <v>0</v>
      </c>
      <c r="EE119" s="1"/>
      <c r="EF119" s="1" t="str">
        <f>IFERROR(VLOOKUP(RIGHT(EE119,LEN(EE119)-2),'cards-dc.json'!$C:$E,3,FALSE),"")</f>
        <v/>
      </c>
      <c r="EH119" s="34">
        <f t="shared" si="186"/>
        <v>0</v>
      </c>
      <c r="EI119" s="1"/>
      <c r="EJ119" s="1" t="str">
        <f>IFERROR(VLOOKUP(RIGHT(EI119,LEN(EI119)-2),'cards-dc.json'!$C:$E,3,FALSE),"")</f>
        <v/>
      </c>
    </row>
    <row r="120" spans="2:140" x14ac:dyDescent="0.25">
      <c r="B120" s="34">
        <f t="shared" si="152"/>
        <v>0</v>
      </c>
      <c r="C120" s="1" t="s">
        <v>3951</v>
      </c>
      <c r="D120" s="1" t="str">
        <f>IFERROR(VLOOKUP(RIGHT(C120,LEN(C120)-2),'cards-dc.json'!$C:$E,3,FALSE),"")</f>
        <v/>
      </c>
      <c r="F120" s="34">
        <f t="shared" si="153"/>
        <v>0</v>
      </c>
      <c r="G120" s="1" t="s">
        <v>3951</v>
      </c>
      <c r="H120" s="1" t="str">
        <f>IFERROR(VLOOKUP(RIGHT(G120,LEN(G120)-2),'cards-dc.json'!$C:$E,3,FALSE),"")</f>
        <v/>
      </c>
      <c r="J120" s="34">
        <f t="shared" si="154"/>
        <v>0</v>
      </c>
      <c r="K120" s="1" t="s">
        <v>3951</v>
      </c>
      <c r="L120" s="1" t="str">
        <f>IFERROR(VLOOKUP(RIGHT(K120,LEN(K120)-2),'cards-dc.json'!$C:$E,3,FALSE),"")</f>
        <v/>
      </c>
      <c r="N120" s="34">
        <f t="shared" si="155"/>
        <v>0</v>
      </c>
      <c r="O120" s="1" t="s">
        <v>3951</v>
      </c>
      <c r="P120" s="1" t="str">
        <f>IFERROR(VLOOKUP(RIGHT(O120,LEN(O120)-2),'cards-dc.json'!$C:$E,3,FALSE),"")</f>
        <v/>
      </c>
      <c r="R120" s="34">
        <f t="shared" si="156"/>
        <v>0</v>
      </c>
      <c r="S120" s="1" t="s">
        <v>3951</v>
      </c>
      <c r="T120" s="1" t="str">
        <f>IFERROR(VLOOKUP(RIGHT(S120,LEN(S120)-2),'cards-dc.json'!$C:$E,3,FALSE),"")</f>
        <v/>
      </c>
      <c r="V120" s="34">
        <f t="shared" si="157"/>
        <v>0</v>
      </c>
      <c r="W120" s="1"/>
      <c r="X120" s="1" t="str">
        <f>IFERROR(VLOOKUP(RIGHT(W120,LEN(W120)-2),'cards-dc.json'!$C:$E,3,FALSE),"")</f>
        <v/>
      </c>
      <c r="Z120" s="34">
        <f t="shared" si="158"/>
        <v>0</v>
      </c>
      <c r="AA120" s="1"/>
      <c r="AB120" s="1" t="str">
        <f>IFERROR(VLOOKUP(RIGHT(AA120,LEN(AA120)-2),'cards-dc.json'!$C:$E,3,FALSE),"")</f>
        <v/>
      </c>
      <c r="AD120" s="34">
        <f t="shared" si="159"/>
        <v>0</v>
      </c>
      <c r="AE120" s="1" t="s">
        <v>3951</v>
      </c>
      <c r="AF120" s="1" t="str">
        <f>IFERROR(VLOOKUP(RIGHT(AE120,LEN(AE120)-2),'cards-dc.json'!$C:$E,3,FALSE),"")</f>
        <v/>
      </c>
      <c r="AH120" s="34">
        <f t="shared" si="160"/>
        <v>0</v>
      </c>
      <c r="AI120" s="1" t="s">
        <v>3951</v>
      </c>
      <c r="AJ120" s="1" t="str">
        <f>IFERROR(VLOOKUP(RIGHT(AI120,LEN(AI120)-2),'cards-dc.json'!$C:$E,3,FALSE),"")</f>
        <v/>
      </c>
      <c r="AL120" s="34">
        <f t="shared" si="161"/>
        <v>0</v>
      </c>
      <c r="AM120" s="1" t="s">
        <v>3951</v>
      </c>
      <c r="AN120" s="1" t="str">
        <f>IFERROR(VLOOKUP(RIGHT(AM120,LEN(AM120)-2),'cards-dc.json'!$C:$E,3,FALSE),"")</f>
        <v/>
      </c>
      <c r="AP120" s="34">
        <f t="shared" si="162"/>
        <v>0</v>
      </c>
      <c r="AQ120" s="1" t="s">
        <v>3951</v>
      </c>
      <c r="AR120" s="1" t="str">
        <f>IFERROR(VLOOKUP(RIGHT(AQ120,LEN(AQ120)-2),'cards-dc.json'!$C:$E,3,FALSE),"")</f>
        <v/>
      </c>
      <c r="AT120" s="34">
        <f t="shared" si="163"/>
        <v>0</v>
      </c>
      <c r="AU120" s="1" t="s">
        <v>3951</v>
      </c>
      <c r="AV120" s="1" t="str">
        <f>IFERROR(VLOOKUP(RIGHT(AU120,LEN(AU120)-2),'cards-dc.json'!$C:$E,3,FALSE),"")</f>
        <v/>
      </c>
      <c r="AX120" s="34">
        <f t="shared" si="164"/>
        <v>0</v>
      </c>
      <c r="AY120" s="1" t="s">
        <v>3951</v>
      </c>
      <c r="AZ120" s="1" t="str">
        <f>IFERROR(VLOOKUP(RIGHT(AY120,LEN(AY120)-2),'cards-dc.json'!$C:$E,3,FALSE),"")</f>
        <v/>
      </c>
      <c r="BB120" s="34">
        <f t="shared" si="165"/>
        <v>0</v>
      </c>
      <c r="BC120" s="1" t="s">
        <v>3951</v>
      </c>
      <c r="BD120" s="1" t="str">
        <f>IFERROR(VLOOKUP(RIGHT(BC120,LEN(BC120)-2),'cards-dc.json'!$C:$E,3,FALSE),"")</f>
        <v/>
      </c>
      <c r="BF120" s="34">
        <f t="shared" si="166"/>
        <v>0</v>
      </c>
      <c r="BG120" s="1" t="s">
        <v>3951</v>
      </c>
      <c r="BH120" s="1" t="str">
        <f>IFERROR(VLOOKUP(RIGHT(BG120,LEN(BG120)-2),'cards-dc.json'!$C:$E,3,FALSE),"")</f>
        <v/>
      </c>
      <c r="BJ120" s="34">
        <f t="shared" si="167"/>
        <v>0</v>
      </c>
      <c r="BK120" s="1"/>
      <c r="BL120" s="1" t="str">
        <f>IFERROR(VLOOKUP(RIGHT(BK120,LEN(BK120)-2),'cards-dc.json'!$C:$E,3,FALSE),"")</f>
        <v/>
      </c>
      <c r="BN120" s="34">
        <f t="shared" si="168"/>
        <v>0</v>
      </c>
      <c r="BO120" s="1"/>
      <c r="BP120" s="1" t="str">
        <f>IFERROR(VLOOKUP(RIGHT(BO120,LEN(BO120)-2),'cards-dc.json'!$C:$E,3,FALSE),"")</f>
        <v/>
      </c>
      <c r="BR120" s="34">
        <f t="shared" si="169"/>
        <v>0</v>
      </c>
      <c r="BS120" s="1" t="s">
        <v>3951</v>
      </c>
      <c r="BT120" s="1" t="str">
        <f>IFERROR(VLOOKUP(RIGHT(BS120,LEN(BS120)-2),'cards-dc.json'!$C:$E,3,FALSE),"")</f>
        <v/>
      </c>
      <c r="BV120" s="34">
        <f t="shared" si="170"/>
        <v>0</v>
      </c>
      <c r="BW120" s="1" t="s">
        <v>3951</v>
      </c>
      <c r="BX120" s="1" t="str">
        <f>IFERROR(VLOOKUP(RIGHT(BW120,LEN(BW120)-2),'cards-dc.json'!$C:$E,3,FALSE),"")</f>
        <v/>
      </c>
      <c r="BZ120" s="34">
        <f t="shared" si="171"/>
        <v>0</v>
      </c>
      <c r="CA120" s="1" t="s">
        <v>3951</v>
      </c>
      <c r="CB120" s="1" t="str">
        <f>IFERROR(VLOOKUP(RIGHT(CA120,LEN(CA120)-2),'cards-dc.json'!$C:$E,3,FALSE),"")</f>
        <v/>
      </c>
      <c r="CD120" s="34">
        <f t="shared" si="172"/>
        <v>0</v>
      </c>
      <c r="CE120" s="1" t="s">
        <v>3951</v>
      </c>
      <c r="CF120" s="1" t="str">
        <f>IFERROR(VLOOKUP(RIGHT(CE120,LEN(CE120)-2),'cards-dc.json'!$C:$E,3,FALSE),"")</f>
        <v/>
      </c>
      <c r="CH120" s="34">
        <f t="shared" si="173"/>
        <v>0</v>
      </c>
      <c r="CI120" s="1" t="s">
        <v>3951</v>
      </c>
      <c r="CJ120" s="1" t="str">
        <f>IFERROR(VLOOKUP(RIGHT(CI120,LEN(CI120)-2),'cards-dc.json'!$C:$E,3,FALSE),"")</f>
        <v/>
      </c>
      <c r="CL120" s="34">
        <f t="shared" si="174"/>
        <v>0</v>
      </c>
      <c r="CM120" s="1" t="s">
        <v>3951</v>
      </c>
      <c r="CN120" s="1" t="str">
        <f>IFERROR(VLOOKUP(RIGHT(CM120,LEN(CM120)-2),'cards-dc.json'!$C:$E,3,FALSE),"")</f>
        <v/>
      </c>
      <c r="CP120" s="34">
        <f t="shared" si="175"/>
        <v>1</v>
      </c>
      <c r="CQ120" s="1" t="s">
        <v>8821</v>
      </c>
      <c r="CR120" s="1" t="str">
        <f>IFERROR(VLOOKUP(RIGHT(CQ120,LEN(CQ120)-2),'cards-dc.json'!$C:$E,3,FALSE),"")</f>
        <v>CA2</v>
      </c>
      <c r="CT120" s="34">
        <f t="shared" si="176"/>
        <v>0</v>
      </c>
      <c r="CU120" s="1" t="s">
        <v>3951</v>
      </c>
      <c r="CV120" s="1" t="str">
        <f>IFERROR(VLOOKUP(RIGHT(CU120,LEN(CU120)-2),'cards-dc.json'!$C:$E,3,FALSE),"")</f>
        <v/>
      </c>
      <c r="CX120" s="34">
        <f t="shared" si="177"/>
        <v>0</v>
      </c>
      <c r="CY120" s="1" t="s">
        <v>3951</v>
      </c>
      <c r="CZ120" s="1" t="str">
        <f>IFERROR(VLOOKUP(RIGHT(CY120,LEN(CY120)-2),'cards-dc.json'!$C:$E,3,FALSE),"")</f>
        <v/>
      </c>
      <c r="DB120" s="34">
        <f t="shared" si="178"/>
        <v>0</v>
      </c>
      <c r="DC120" s="1" t="s">
        <v>3951</v>
      </c>
      <c r="DD120" s="1" t="str">
        <f>IFERROR(VLOOKUP(RIGHT(DC120,LEN(DC120)-2),'cards-dc.json'!$C:$E,3,FALSE),"")</f>
        <v/>
      </c>
      <c r="DF120" s="34">
        <f t="shared" si="179"/>
        <v>0</v>
      </c>
      <c r="DG120" s="1" t="s">
        <v>3951</v>
      </c>
      <c r="DH120" s="1" t="str">
        <f>IFERROR(VLOOKUP(RIGHT(DG120,LEN(DG120)-2),'cards-dc.json'!$C:$E,3,FALSE),"")</f>
        <v/>
      </c>
      <c r="DJ120" s="34">
        <f t="shared" si="180"/>
        <v>0</v>
      </c>
      <c r="DK120" s="1"/>
      <c r="DL120" s="1" t="str">
        <f>IFERROR(VLOOKUP(RIGHT(DK120,LEN(DK120)-2),'cards-dc.json'!$C:$E,3,FALSE),"")</f>
        <v/>
      </c>
      <c r="DN120" s="34">
        <f t="shared" si="181"/>
        <v>0</v>
      </c>
      <c r="DO120" s="1"/>
      <c r="DP120" s="1" t="str">
        <f>IFERROR(VLOOKUP(RIGHT(DO120,LEN(DO120)-2),'cards-dc.json'!$C:$E,3,FALSE),"")</f>
        <v/>
      </c>
      <c r="DR120" s="34">
        <f t="shared" si="182"/>
        <v>0</v>
      </c>
      <c r="DS120" s="1"/>
      <c r="DT120" s="1" t="str">
        <f>IFERROR(VLOOKUP(RIGHT(DS120,LEN(DS120)-2),'cards-dc.json'!$C:$E,3,FALSE),"")</f>
        <v/>
      </c>
      <c r="DV120" s="34">
        <f t="shared" si="183"/>
        <v>0</v>
      </c>
      <c r="DW120" s="1"/>
      <c r="DX120" s="1" t="str">
        <f>IFERROR(VLOOKUP(RIGHT(DW120,LEN(DW120)-2),'cards-dc.json'!$C:$E,3,FALSE),"")</f>
        <v/>
      </c>
      <c r="DZ120" s="34">
        <f t="shared" si="184"/>
        <v>0</v>
      </c>
      <c r="EA120" s="1"/>
      <c r="EB120" s="1" t="str">
        <f>IFERROR(VLOOKUP(RIGHT(EA120,LEN(EA120)-2),'cards-dc.json'!$C:$E,3,FALSE),"")</f>
        <v/>
      </c>
      <c r="ED120" s="34">
        <f t="shared" si="185"/>
        <v>0</v>
      </c>
      <c r="EE120" s="1"/>
      <c r="EF120" s="1" t="str">
        <f>IFERROR(VLOOKUP(RIGHT(EE120,LEN(EE120)-2),'cards-dc.json'!$C:$E,3,FALSE),"")</f>
        <v/>
      </c>
      <c r="EH120" s="34">
        <f t="shared" si="186"/>
        <v>0</v>
      </c>
      <c r="EI120" s="1"/>
      <c r="EJ120" s="1" t="str">
        <f>IFERROR(VLOOKUP(RIGHT(EI120,LEN(EI120)-2),'cards-dc.json'!$C:$E,3,FALSE),"")</f>
        <v/>
      </c>
    </row>
    <row r="121" spans="2:140" x14ac:dyDescent="0.25">
      <c r="B121" s="34">
        <f t="shared" si="152"/>
        <v>0</v>
      </c>
      <c r="C121" s="1" t="s">
        <v>3951</v>
      </c>
      <c r="D121" s="1" t="str">
        <f>IFERROR(VLOOKUP(RIGHT(C121,LEN(C121)-2),'cards-dc.json'!$C:$E,3,FALSE),"")</f>
        <v/>
      </c>
      <c r="F121" s="34">
        <f t="shared" si="153"/>
        <v>0</v>
      </c>
      <c r="G121" s="1" t="s">
        <v>3951</v>
      </c>
      <c r="H121" s="1" t="str">
        <f>IFERROR(VLOOKUP(RIGHT(G121,LEN(G121)-2),'cards-dc.json'!$C:$E,3,FALSE),"")</f>
        <v/>
      </c>
      <c r="J121" s="34">
        <f t="shared" si="154"/>
        <v>0</v>
      </c>
      <c r="K121" s="1" t="s">
        <v>3951</v>
      </c>
      <c r="L121" s="1" t="str">
        <f>IFERROR(VLOOKUP(RIGHT(K121,LEN(K121)-2),'cards-dc.json'!$C:$E,3,FALSE),"")</f>
        <v/>
      </c>
      <c r="N121" s="34">
        <f t="shared" si="155"/>
        <v>0</v>
      </c>
      <c r="O121" s="1" t="s">
        <v>3951</v>
      </c>
      <c r="P121" s="1" t="str">
        <f>IFERROR(VLOOKUP(RIGHT(O121,LEN(O121)-2),'cards-dc.json'!$C:$E,3,FALSE),"")</f>
        <v/>
      </c>
      <c r="R121" s="34">
        <f t="shared" si="156"/>
        <v>0</v>
      </c>
      <c r="S121" s="1" t="s">
        <v>3951</v>
      </c>
      <c r="T121" s="1" t="str">
        <f>IFERROR(VLOOKUP(RIGHT(S121,LEN(S121)-2),'cards-dc.json'!$C:$E,3,FALSE),"")</f>
        <v/>
      </c>
      <c r="V121" s="34">
        <f t="shared" si="157"/>
        <v>0</v>
      </c>
      <c r="W121" s="1"/>
      <c r="X121" s="1" t="str">
        <f>IFERROR(VLOOKUP(RIGHT(W121,LEN(W121)-2),'cards-dc.json'!$C:$E,3,FALSE),"")</f>
        <v/>
      </c>
      <c r="Z121" s="34">
        <f t="shared" si="158"/>
        <v>0</v>
      </c>
      <c r="AA121" s="1"/>
      <c r="AB121" s="1" t="str">
        <f>IFERROR(VLOOKUP(RIGHT(AA121,LEN(AA121)-2),'cards-dc.json'!$C:$E,3,FALSE),"")</f>
        <v/>
      </c>
      <c r="AD121" s="34">
        <f t="shared" si="159"/>
        <v>0</v>
      </c>
      <c r="AE121" s="1" t="s">
        <v>3951</v>
      </c>
      <c r="AF121" s="1" t="str">
        <f>IFERROR(VLOOKUP(RIGHT(AE121,LEN(AE121)-2),'cards-dc.json'!$C:$E,3,FALSE),"")</f>
        <v/>
      </c>
      <c r="AH121" s="34">
        <f t="shared" si="160"/>
        <v>0</v>
      </c>
      <c r="AI121" s="1" t="s">
        <v>3951</v>
      </c>
      <c r="AJ121" s="1" t="str">
        <f>IFERROR(VLOOKUP(RIGHT(AI121,LEN(AI121)-2),'cards-dc.json'!$C:$E,3,FALSE),"")</f>
        <v/>
      </c>
      <c r="AL121" s="34">
        <f t="shared" si="161"/>
        <v>0</v>
      </c>
      <c r="AM121" s="1" t="s">
        <v>3951</v>
      </c>
      <c r="AN121" s="1" t="str">
        <f>IFERROR(VLOOKUP(RIGHT(AM121,LEN(AM121)-2),'cards-dc.json'!$C:$E,3,FALSE),"")</f>
        <v/>
      </c>
      <c r="AP121" s="34">
        <f t="shared" si="162"/>
        <v>0</v>
      </c>
      <c r="AQ121" s="1" t="s">
        <v>3951</v>
      </c>
      <c r="AR121" s="1" t="str">
        <f>IFERROR(VLOOKUP(RIGHT(AQ121,LEN(AQ121)-2),'cards-dc.json'!$C:$E,3,FALSE),"")</f>
        <v/>
      </c>
      <c r="AT121" s="34">
        <f t="shared" si="163"/>
        <v>0</v>
      </c>
      <c r="AU121" s="1" t="s">
        <v>3951</v>
      </c>
      <c r="AV121" s="1" t="str">
        <f>IFERROR(VLOOKUP(RIGHT(AU121,LEN(AU121)-2),'cards-dc.json'!$C:$E,3,FALSE),"")</f>
        <v/>
      </c>
      <c r="AX121" s="34">
        <f t="shared" si="164"/>
        <v>0</v>
      </c>
      <c r="AY121" s="1" t="s">
        <v>3951</v>
      </c>
      <c r="AZ121" s="1" t="str">
        <f>IFERROR(VLOOKUP(RIGHT(AY121,LEN(AY121)-2),'cards-dc.json'!$C:$E,3,FALSE),"")</f>
        <v/>
      </c>
      <c r="BB121" s="34">
        <f t="shared" si="165"/>
        <v>0</v>
      </c>
      <c r="BC121" s="1" t="s">
        <v>3951</v>
      </c>
      <c r="BD121" s="1" t="str">
        <f>IFERROR(VLOOKUP(RIGHT(BC121,LEN(BC121)-2),'cards-dc.json'!$C:$E,3,FALSE),"")</f>
        <v/>
      </c>
      <c r="BF121" s="34">
        <f t="shared" si="166"/>
        <v>0</v>
      </c>
      <c r="BG121" s="1" t="s">
        <v>3951</v>
      </c>
      <c r="BH121" s="1" t="str">
        <f>IFERROR(VLOOKUP(RIGHT(BG121,LEN(BG121)-2),'cards-dc.json'!$C:$E,3,FALSE),"")</f>
        <v/>
      </c>
      <c r="BJ121" s="34">
        <f t="shared" si="167"/>
        <v>0</v>
      </c>
      <c r="BK121" s="1"/>
      <c r="BL121" s="1" t="str">
        <f>IFERROR(VLOOKUP(RIGHT(BK121,LEN(BK121)-2),'cards-dc.json'!$C:$E,3,FALSE),"")</f>
        <v/>
      </c>
      <c r="BN121" s="34">
        <f t="shared" si="168"/>
        <v>0</v>
      </c>
      <c r="BO121" s="1"/>
      <c r="BP121" s="1" t="str">
        <f>IFERROR(VLOOKUP(RIGHT(BO121,LEN(BO121)-2),'cards-dc.json'!$C:$E,3,FALSE),"")</f>
        <v/>
      </c>
      <c r="BR121" s="34">
        <f t="shared" si="169"/>
        <v>0</v>
      </c>
      <c r="BS121" s="1" t="s">
        <v>3951</v>
      </c>
      <c r="BT121" s="1" t="str">
        <f>IFERROR(VLOOKUP(RIGHT(BS121,LEN(BS121)-2),'cards-dc.json'!$C:$E,3,FALSE),"")</f>
        <v/>
      </c>
      <c r="BV121" s="34">
        <f t="shared" si="170"/>
        <v>0</v>
      </c>
      <c r="BW121" s="1" t="s">
        <v>3951</v>
      </c>
      <c r="BX121" s="1" t="str">
        <f>IFERROR(VLOOKUP(RIGHT(BW121,LEN(BW121)-2),'cards-dc.json'!$C:$E,3,FALSE),"")</f>
        <v/>
      </c>
      <c r="BZ121" s="34">
        <f t="shared" si="171"/>
        <v>0</v>
      </c>
      <c r="CA121" s="1" t="s">
        <v>3951</v>
      </c>
      <c r="CB121" s="1" t="str">
        <f>IFERROR(VLOOKUP(RIGHT(CA121,LEN(CA121)-2),'cards-dc.json'!$C:$E,3,FALSE),"")</f>
        <v/>
      </c>
      <c r="CD121" s="34">
        <f t="shared" si="172"/>
        <v>0</v>
      </c>
      <c r="CE121" s="1" t="s">
        <v>3951</v>
      </c>
      <c r="CF121" s="1" t="str">
        <f>IFERROR(VLOOKUP(RIGHT(CE121,LEN(CE121)-2),'cards-dc.json'!$C:$E,3,FALSE),"")</f>
        <v/>
      </c>
      <c r="CH121" s="34">
        <f t="shared" si="173"/>
        <v>0</v>
      </c>
      <c r="CI121" s="1" t="s">
        <v>3951</v>
      </c>
      <c r="CJ121" s="1" t="str">
        <f>IFERROR(VLOOKUP(RIGHT(CI121,LEN(CI121)-2),'cards-dc.json'!$C:$E,3,FALSE),"")</f>
        <v/>
      </c>
      <c r="CL121" s="34">
        <f t="shared" si="174"/>
        <v>0</v>
      </c>
      <c r="CM121" s="1" t="s">
        <v>3951</v>
      </c>
      <c r="CN121" s="1" t="str">
        <f>IFERROR(VLOOKUP(RIGHT(CM121,LEN(CM121)-2),'cards-dc.json'!$C:$E,3,FALSE),"")</f>
        <v/>
      </c>
      <c r="CP121" s="34">
        <f t="shared" si="175"/>
        <v>2</v>
      </c>
      <c r="CQ121" s="1" t="s">
        <v>4119</v>
      </c>
      <c r="CR121" s="1" t="str">
        <f>IFERROR(VLOOKUP(RIGHT(CQ121,LEN(CQ121)-2),'cards-dc.json'!$C:$E,3,FALSE),"")</f>
        <v>C2</v>
      </c>
      <c r="CT121" s="34">
        <f t="shared" si="176"/>
        <v>0</v>
      </c>
      <c r="CU121" s="1" t="s">
        <v>3951</v>
      </c>
      <c r="CV121" s="1" t="str">
        <f>IFERROR(VLOOKUP(RIGHT(CU121,LEN(CU121)-2),'cards-dc.json'!$C:$E,3,FALSE),"")</f>
        <v/>
      </c>
      <c r="CX121" s="34">
        <f t="shared" si="177"/>
        <v>0</v>
      </c>
      <c r="CY121" s="1" t="s">
        <v>3951</v>
      </c>
      <c r="CZ121" s="1" t="str">
        <f>IFERROR(VLOOKUP(RIGHT(CY121,LEN(CY121)-2),'cards-dc.json'!$C:$E,3,FALSE),"")</f>
        <v/>
      </c>
      <c r="DB121" s="34">
        <f t="shared" si="178"/>
        <v>0</v>
      </c>
      <c r="DC121" s="1" t="s">
        <v>3951</v>
      </c>
      <c r="DD121" s="1" t="str">
        <f>IFERROR(VLOOKUP(RIGHT(DC121,LEN(DC121)-2),'cards-dc.json'!$C:$E,3,FALSE),"")</f>
        <v/>
      </c>
      <c r="DF121" s="34">
        <f t="shared" si="179"/>
        <v>0</v>
      </c>
      <c r="DG121" s="1" t="s">
        <v>3951</v>
      </c>
      <c r="DH121" s="1" t="str">
        <f>IFERROR(VLOOKUP(RIGHT(DG121,LEN(DG121)-2),'cards-dc.json'!$C:$E,3,FALSE),"")</f>
        <v/>
      </c>
      <c r="DJ121" s="34">
        <f t="shared" si="180"/>
        <v>0</v>
      </c>
      <c r="DK121" s="1"/>
      <c r="DL121" s="1" t="str">
        <f>IFERROR(VLOOKUP(RIGHT(DK121,LEN(DK121)-2),'cards-dc.json'!$C:$E,3,FALSE),"")</f>
        <v/>
      </c>
      <c r="DN121" s="34">
        <f t="shared" si="181"/>
        <v>0</v>
      </c>
      <c r="DO121" s="1"/>
      <c r="DP121" s="1" t="str">
        <f>IFERROR(VLOOKUP(RIGHT(DO121,LEN(DO121)-2),'cards-dc.json'!$C:$E,3,FALSE),"")</f>
        <v/>
      </c>
      <c r="DR121" s="34">
        <f t="shared" si="182"/>
        <v>0</v>
      </c>
      <c r="DS121" s="1"/>
      <c r="DT121" s="1" t="str">
        <f>IFERROR(VLOOKUP(RIGHT(DS121,LEN(DS121)-2),'cards-dc.json'!$C:$E,3,FALSE),"")</f>
        <v/>
      </c>
      <c r="DV121" s="34">
        <f t="shared" si="183"/>
        <v>0</v>
      </c>
      <c r="DW121" s="1"/>
      <c r="DX121" s="1" t="str">
        <f>IFERROR(VLOOKUP(RIGHT(DW121,LEN(DW121)-2),'cards-dc.json'!$C:$E,3,FALSE),"")</f>
        <v/>
      </c>
      <c r="DZ121" s="34">
        <f t="shared" si="184"/>
        <v>0</v>
      </c>
      <c r="EA121" s="1"/>
      <c r="EB121" s="1" t="str">
        <f>IFERROR(VLOOKUP(RIGHT(EA121,LEN(EA121)-2),'cards-dc.json'!$C:$E,3,FALSE),"")</f>
        <v/>
      </c>
      <c r="ED121" s="34">
        <f t="shared" si="185"/>
        <v>0</v>
      </c>
      <c r="EE121" s="1"/>
      <c r="EF121" s="1" t="str">
        <f>IFERROR(VLOOKUP(RIGHT(EE121,LEN(EE121)-2),'cards-dc.json'!$C:$E,3,FALSE),"")</f>
        <v/>
      </c>
      <c r="EH121" s="34">
        <f t="shared" si="186"/>
        <v>0</v>
      </c>
      <c r="EI121" s="1"/>
      <c r="EJ121" s="1" t="str">
        <f>IFERROR(VLOOKUP(RIGHT(EI121,LEN(EI121)-2),'cards-dc.json'!$C:$E,3,FALSE),"")</f>
        <v/>
      </c>
    </row>
    <row r="122" spans="2:140" x14ac:dyDescent="0.25">
      <c r="B122" s="34">
        <f t="shared" si="152"/>
        <v>0</v>
      </c>
      <c r="C122" s="1" t="s">
        <v>3951</v>
      </c>
      <c r="D122" s="1" t="str">
        <f>IFERROR(VLOOKUP(RIGHT(C122,LEN(C122)-2),'cards-dc.json'!$C:$E,3,FALSE),"")</f>
        <v/>
      </c>
      <c r="F122" s="34">
        <f t="shared" si="153"/>
        <v>0</v>
      </c>
      <c r="G122" s="1" t="s">
        <v>3951</v>
      </c>
      <c r="H122" s="1" t="str">
        <f>IFERROR(VLOOKUP(RIGHT(G122,LEN(G122)-2),'cards-dc.json'!$C:$E,3,FALSE),"")</f>
        <v/>
      </c>
      <c r="J122" s="34">
        <f t="shared" si="154"/>
        <v>0</v>
      </c>
      <c r="K122" s="1" t="s">
        <v>3951</v>
      </c>
      <c r="L122" s="1" t="str">
        <f>IFERROR(VLOOKUP(RIGHT(K122,LEN(K122)-2),'cards-dc.json'!$C:$E,3,FALSE),"")</f>
        <v/>
      </c>
      <c r="N122" s="34">
        <f t="shared" si="155"/>
        <v>0</v>
      </c>
      <c r="O122" s="1" t="s">
        <v>3951</v>
      </c>
      <c r="P122" s="1" t="str">
        <f>IFERROR(VLOOKUP(RIGHT(O122,LEN(O122)-2),'cards-dc.json'!$C:$E,3,FALSE),"")</f>
        <v/>
      </c>
      <c r="R122" s="34">
        <f t="shared" si="156"/>
        <v>0</v>
      </c>
      <c r="S122" s="1" t="s">
        <v>3951</v>
      </c>
      <c r="T122" s="1" t="str">
        <f>IFERROR(VLOOKUP(RIGHT(S122,LEN(S122)-2),'cards-dc.json'!$C:$E,3,FALSE),"")</f>
        <v/>
      </c>
      <c r="V122" s="34">
        <f t="shared" si="157"/>
        <v>0</v>
      </c>
      <c r="W122" s="1"/>
      <c r="X122" s="1" t="str">
        <f>IFERROR(VLOOKUP(RIGHT(W122,LEN(W122)-2),'cards-dc.json'!$C:$E,3,FALSE),"")</f>
        <v/>
      </c>
      <c r="Z122" s="34">
        <f t="shared" si="158"/>
        <v>0</v>
      </c>
      <c r="AA122" s="1"/>
      <c r="AB122" s="1" t="str">
        <f>IFERROR(VLOOKUP(RIGHT(AA122,LEN(AA122)-2),'cards-dc.json'!$C:$E,3,FALSE),"")</f>
        <v/>
      </c>
      <c r="AD122" s="34">
        <f t="shared" si="159"/>
        <v>0</v>
      </c>
      <c r="AE122" s="1" t="s">
        <v>3951</v>
      </c>
      <c r="AF122" s="1" t="str">
        <f>IFERROR(VLOOKUP(RIGHT(AE122,LEN(AE122)-2),'cards-dc.json'!$C:$E,3,FALSE),"")</f>
        <v/>
      </c>
      <c r="AH122" s="34">
        <f t="shared" si="160"/>
        <v>0</v>
      </c>
      <c r="AI122" s="1" t="s">
        <v>3951</v>
      </c>
      <c r="AJ122" s="1" t="str">
        <f>IFERROR(VLOOKUP(RIGHT(AI122,LEN(AI122)-2),'cards-dc.json'!$C:$E,3,FALSE),"")</f>
        <v/>
      </c>
      <c r="AL122" s="34">
        <f t="shared" si="161"/>
        <v>0</v>
      </c>
      <c r="AM122" s="1" t="s">
        <v>3951</v>
      </c>
      <c r="AN122" s="1" t="str">
        <f>IFERROR(VLOOKUP(RIGHT(AM122,LEN(AM122)-2),'cards-dc.json'!$C:$E,3,FALSE),"")</f>
        <v/>
      </c>
      <c r="AP122" s="34">
        <f t="shared" si="162"/>
        <v>0</v>
      </c>
      <c r="AQ122" s="1" t="s">
        <v>3951</v>
      </c>
      <c r="AR122" s="1" t="str">
        <f>IFERROR(VLOOKUP(RIGHT(AQ122,LEN(AQ122)-2),'cards-dc.json'!$C:$E,3,FALSE),"")</f>
        <v/>
      </c>
      <c r="AT122" s="34">
        <f t="shared" si="163"/>
        <v>0</v>
      </c>
      <c r="AU122" s="1" t="s">
        <v>3951</v>
      </c>
      <c r="AV122" s="1" t="str">
        <f>IFERROR(VLOOKUP(RIGHT(AU122,LEN(AU122)-2),'cards-dc.json'!$C:$E,3,FALSE),"")</f>
        <v/>
      </c>
      <c r="AX122" s="34">
        <f t="shared" si="164"/>
        <v>0</v>
      </c>
      <c r="AY122" s="1" t="s">
        <v>3951</v>
      </c>
      <c r="AZ122" s="1" t="str">
        <f>IFERROR(VLOOKUP(RIGHT(AY122,LEN(AY122)-2),'cards-dc.json'!$C:$E,3,FALSE),"")</f>
        <v/>
      </c>
      <c r="BB122" s="34">
        <f t="shared" si="165"/>
        <v>0</v>
      </c>
      <c r="BC122" s="1" t="s">
        <v>3951</v>
      </c>
      <c r="BD122" s="1" t="str">
        <f>IFERROR(VLOOKUP(RIGHT(BC122,LEN(BC122)-2),'cards-dc.json'!$C:$E,3,FALSE),"")</f>
        <v/>
      </c>
      <c r="BF122" s="34">
        <f t="shared" si="166"/>
        <v>0</v>
      </c>
      <c r="BG122" s="1" t="s">
        <v>3951</v>
      </c>
      <c r="BH122" s="1" t="str">
        <f>IFERROR(VLOOKUP(RIGHT(BG122,LEN(BG122)-2),'cards-dc.json'!$C:$E,3,FALSE),"")</f>
        <v/>
      </c>
      <c r="BJ122" s="34">
        <f t="shared" si="167"/>
        <v>0</v>
      </c>
      <c r="BK122" s="1"/>
      <c r="BL122" s="1" t="str">
        <f>IFERROR(VLOOKUP(RIGHT(BK122,LEN(BK122)-2),'cards-dc.json'!$C:$E,3,FALSE),"")</f>
        <v/>
      </c>
      <c r="BN122" s="34">
        <f t="shared" si="168"/>
        <v>0</v>
      </c>
      <c r="BO122" s="1"/>
      <c r="BP122" s="1" t="str">
        <f>IFERROR(VLOOKUP(RIGHT(BO122,LEN(BO122)-2),'cards-dc.json'!$C:$E,3,FALSE),"")</f>
        <v/>
      </c>
      <c r="BR122" s="34">
        <f t="shared" si="169"/>
        <v>0</v>
      </c>
      <c r="BS122" s="1" t="s">
        <v>3951</v>
      </c>
      <c r="BT122" s="1" t="str">
        <f>IFERROR(VLOOKUP(RIGHT(BS122,LEN(BS122)-2),'cards-dc.json'!$C:$E,3,FALSE),"")</f>
        <v/>
      </c>
      <c r="BV122" s="34">
        <f t="shared" si="170"/>
        <v>0</v>
      </c>
      <c r="BW122" s="1" t="s">
        <v>3951</v>
      </c>
      <c r="BX122" s="1" t="str">
        <f>IFERROR(VLOOKUP(RIGHT(BW122,LEN(BW122)-2),'cards-dc.json'!$C:$E,3,FALSE),"")</f>
        <v/>
      </c>
      <c r="BZ122" s="34">
        <f t="shared" si="171"/>
        <v>0</v>
      </c>
      <c r="CA122" s="1" t="s">
        <v>3951</v>
      </c>
      <c r="CB122" s="1" t="str">
        <f>IFERROR(VLOOKUP(RIGHT(CA122,LEN(CA122)-2),'cards-dc.json'!$C:$E,3,FALSE),"")</f>
        <v/>
      </c>
      <c r="CD122" s="34">
        <f t="shared" si="172"/>
        <v>0</v>
      </c>
      <c r="CE122" s="1" t="s">
        <v>3951</v>
      </c>
      <c r="CF122" s="1" t="str">
        <f>IFERROR(VLOOKUP(RIGHT(CE122,LEN(CE122)-2),'cards-dc.json'!$C:$E,3,FALSE),"")</f>
        <v/>
      </c>
      <c r="CH122" s="34">
        <f t="shared" si="173"/>
        <v>0</v>
      </c>
      <c r="CI122" s="1" t="s">
        <v>3951</v>
      </c>
      <c r="CJ122" s="1" t="str">
        <f>IFERROR(VLOOKUP(RIGHT(CI122,LEN(CI122)-2),'cards-dc.json'!$C:$E,3,FALSE),"")</f>
        <v/>
      </c>
      <c r="CL122" s="34">
        <f t="shared" si="174"/>
        <v>0</v>
      </c>
      <c r="CM122" s="1" t="s">
        <v>3951</v>
      </c>
      <c r="CN122" s="1" t="str">
        <f>IFERROR(VLOOKUP(RIGHT(CM122,LEN(CM122)-2),'cards-dc.json'!$C:$E,3,FALSE),"")</f>
        <v/>
      </c>
      <c r="CP122" s="34">
        <f t="shared" si="175"/>
        <v>1</v>
      </c>
      <c r="CQ122" s="1" t="s">
        <v>4027</v>
      </c>
      <c r="CR122" s="1" t="str">
        <f>IFERROR(VLOOKUP(RIGHT(CQ122,LEN(CQ122)-2),'cards-dc.json'!$C:$E,3,FALSE),"")</f>
        <v>R2</v>
      </c>
      <c r="CT122" s="34">
        <f t="shared" si="176"/>
        <v>0</v>
      </c>
      <c r="CU122" s="1" t="s">
        <v>3951</v>
      </c>
      <c r="CV122" s="1" t="str">
        <f>IFERROR(VLOOKUP(RIGHT(CU122,LEN(CU122)-2),'cards-dc.json'!$C:$E,3,FALSE),"")</f>
        <v/>
      </c>
      <c r="CX122" s="34">
        <f t="shared" si="177"/>
        <v>0</v>
      </c>
      <c r="CY122" s="1" t="s">
        <v>3951</v>
      </c>
      <c r="CZ122" s="1" t="str">
        <f>IFERROR(VLOOKUP(RIGHT(CY122,LEN(CY122)-2),'cards-dc.json'!$C:$E,3,FALSE),"")</f>
        <v/>
      </c>
      <c r="DB122" s="34">
        <f t="shared" si="178"/>
        <v>0</v>
      </c>
      <c r="DC122" s="1" t="s">
        <v>3951</v>
      </c>
      <c r="DD122" s="1" t="str">
        <f>IFERROR(VLOOKUP(RIGHT(DC122,LEN(DC122)-2),'cards-dc.json'!$C:$E,3,FALSE),"")</f>
        <v/>
      </c>
      <c r="DF122" s="34">
        <f t="shared" si="179"/>
        <v>0</v>
      </c>
      <c r="DG122" s="1" t="s">
        <v>3951</v>
      </c>
      <c r="DH122" s="1" t="str">
        <f>IFERROR(VLOOKUP(RIGHT(DG122,LEN(DG122)-2),'cards-dc.json'!$C:$E,3,FALSE),"")</f>
        <v/>
      </c>
      <c r="DJ122" s="34">
        <f t="shared" si="180"/>
        <v>0</v>
      </c>
      <c r="DK122" s="1"/>
      <c r="DL122" s="1" t="str">
        <f>IFERROR(VLOOKUP(RIGHT(DK122,LEN(DK122)-2),'cards-dc.json'!$C:$E,3,FALSE),"")</f>
        <v/>
      </c>
      <c r="DN122" s="34">
        <f t="shared" si="181"/>
        <v>0</v>
      </c>
      <c r="DO122" s="1"/>
      <c r="DP122" s="1" t="str">
        <f>IFERROR(VLOOKUP(RIGHT(DO122,LEN(DO122)-2),'cards-dc.json'!$C:$E,3,FALSE),"")</f>
        <v/>
      </c>
      <c r="DR122" s="34">
        <f t="shared" si="182"/>
        <v>0</v>
      </c>
      <c r="DS122" s="1"/>
      <c r="DT122" s="1" t="str">
        <f>IFERROR(VLOOKUP(RIGHT(DS122,LEN(DS122)-2),'cards-dc.json'!$C:$E,3,FALSE),"")</f>
        <v/>
      </c>
      <c r="DV122" s="34">
        <f t="shared" si="183"/>
        <v>0</v>
      </c>
      <c r="DW122" s="1"/>
      <c r="DX122" s="1" t="str">
        <f>IFERROR(VLOOKUP(RIGHT(DW122,LEN(DW122)-2),'cards-dc.json'!$C:$E,3,FALSE),"")</f>
        <v/>
      </c>
      <c r="DZ122" s="34">
        <f t="shared" si="184"/>
        <v>0</v>
      </c>
      <c r="EA122" s="1"/>
      <c r="EB122" s="1" t="str">
        <f>IFERROR(VLOOKUP(RIGHT(EA122,LEN(EA122)-2),'cards-dc.json'!$C:$E,3,FALSE),"")</f>
        <v/>
      </c>
      <c r="ED122" s="34">
        <f t="shared" si="185"/>
        <v>0</v>
      </c>
      <c r="EE122" s="1"/>
      <c r="EF122" s="1" t="str">
        <f>IFERROR(VLOOKUP(RIGHT(EE122,LEN(EE122)-2),'cards-dc.json'!$C:$E,3,FALSE),"")</f>
        <v/>
      </c>
      <c r="EH122" s="34">
        <f t="shared" si="186"/>
        <v>0</v>
      </c>
      <c r="EI122" s="1"/>
      <c r="EJ122" s="1" t="str">
        <f>IFERROR(VLOOKUP(RIGHT(EI122,LEN(EI122)-2),'cards-dc.json'!$C:$E,3,FALSE),"")</f>
        <v/>
      </c>
    </row>
    <row r="123" spans="2:140" x14ac:dyDescent="0.25">
      <c r="B123" s="34">
        <f t="shared" si="152"/>
        <v>0</v>
      </c>
      <c r="C123" s="1" t="s">
        <v>3951</v>
      </c>
      <c r="D123" s="1" t="str">
        <f>IFERROR(VLOOKUP(RIGHT(C123,LEN(C123)-2),'cards-dc.json'!$C:$E,3,FALSE),"")</f>
        <v/>
      </c>
      <c r="F123" s="34">
        <f t="shared" si="153"/>
        <v>0</v>
      </c>
      <c r="G123" s="1" t="s">
        <v>3951</v>
      </c>
      <c r="H123" s="1" t="str">
        <f>IFERROR(VLOOKUP(RIGHT(G123,LEN(G123)-2),'cards-dc.json'!$C:$E,3,FALSE),"")</f>
        <v/>
      </c>
      <c r="J123" s="34">
        <f t="shared" si="154"/>
        <v>0</v>
      </c>
      <c r="K123" s="1" t="s">
        <v>3951</v>
      </c>
      <c r="L123" s="1" t="str">
        <f>IFERROR(VLOOKUP(RIGHT(K123,LEN(K123)-2),'cards-dc.json'!$C:$E,3,FALSE),"")</f>
        <v/>
      </c>
      <c r="N123" s="34">
        <f t="shared" si="155"/>
        <v>0</v>
      </c>
      <c r="O123" s="1" t="s">
        <v>3951</v>
      </c>
      <c r="P123" s="1" t="str">
        <f>IFERROR(VLOOKUP(RIGHT(O123,LEN(O123)-2),'cards-dc.json'!$C:$E,3,FALSE),"")</f>
        <v/>
      </c>
      <c r="R123" s="34">
        <f t="shared" si="156"/>
        <v>0</v>
      </c>
      <c r="S123" s="1" t="s">
        <v>3951</v>
      </c>
      <c r="T123" s="1" t="str">
        <f>IFERROR(VLOOKUP(RIGHT(S123,LEN(S123)-2),'cards-dc.json'!$C:$E,3,FALSE),"")</f>
        <v/>
      </c>
      <c r="V123" s="34">
        <f t="shared" si="157"/>
        <v>0</v>
      </c>
      <c r="W123" s="1"/>
      <c r="X123" s="1" t="str">
        <f>IFERROR(VLOOKUP(RIGHT(W123,LEN(W123)-2),'cards-dc.json'!$C:$E,3,FALSE),"")</f>
        <v/>
      </c>
      <c r="Z123" s="34">
        <f t="shared" si="158"/>
        <v>0</v>
      </c>
      <c r="AA123" s="1"/>
      <c r="AB123" s="1" t="str">
        <f>IFERROR(VLOOKUP(RIGHT(AA123,LEN(AA123)-2),'cards-dc.json'!$C:$E,3,FALSE),"")</f>
        <v/>
      </c>
      <c r="AD123" s="34">
        <f t="shared" si="159"/>
        <v>0</v>
      </c>
      <c r="AE123" s="1" t="s">
        <v>3951</v>
      </c>
      <c r="AF123" s="1" t="str">
        <f>IFERROR(VLOOKUP(RIGHT(AE123,LEN(AE123)-2),'cards-dc.json'!$C:$E,3,FALSE),"")</f>
        <v/>
      </c>
      <c r="AH123" s="34">
        <f t="shared" si="160"/>
        <v>0</v>
      </c>
      <c r="AI123" s="1" t="s">
        <v>3951</v>
      </c>
      <c r="AJ123" s="1" t="str">
        <f>IFERROR(VLOOKUP(RIGHT(AI123,LEN(AI123)-2),'cards-dc.json'!$C:$E,3,FALSE),"")</f>
        <v/>
      </c>
      <c r="AL123" s="34">
        <f t="shared" si="161"/>
        <v>0</v>
      </c>
      <c r="AM123" s="1" t="s">
        <v>3951</v>
      </c>
      <c r="AN123" s="1" t="str">
        <f>IFERROR(VLOOKUP(RIGHT(AM123,LEN(AM123)-2),'cards-dc.json'!$C:$E,3,FALSE),"")</f>
        <v/>
      </c>
      <c r="AP123" s="34">
        <f t="shared" si="162"/>
        <v>0</v>
      </c>
      <c r="AQ123" s="1" t="s">
        <v>3951</v>
      </c>
      <c r="AR123" s="1" t="str">
        <f>IFERROR(VLOOKUP(RIGHT(AQ123,LEN(AQ123)-2),'cards-dc.json'!$C:$E,3,FALSE),"")</f>
        <v/>
      </c>
      <c r="AT123" s="34">
        <f t="shared" si="163"/>
        <v>0</v>
      </c>
      <c r="AU123" s="1" t="s">
        <v>3951</v>
      </c>
      <c r="AV123" s="1" t="str">
        <f>IFERROR(VLOOKUP(RIGHT(AU123,LEN(AU123)-2),'cards-dc.json'!$C:$E,3,FALSE),"")</f>
        <v/>
      </c>
      <c r="AX123" s="34">
        <f t="shared" si="164"/>
        <v>0</v>
      </c>
      <c r="AY123" s="1" t="s">
        <v>3951</v>
      </c>
      <c r="AZ123" s="1" t="str">
        <f>IFERROR(VLOOKUP(RIGHT(AY123,LEN(AY123)-2),'cards-dc.json'!$C:$E,3,FALSE),"")</f>
        <v/>
      </c>
      <c r="BB123" s="34">
        <f t="shared" si="165"/>
        <v>0</v>
      </c>
      <c r="BC123" s="1" t="s">
        <v>3951</v>
      </c>
      <c r="BD123" s="1" t="str">
        <f>IFERROR(VLOOKUP(RIGHT(BC123,LEN(BC123)-2),'cards-dc.json'!$C:$E,3,FALSE),"")</f>
        <v/>
      </c>
      <c r="BF123" s="34">
        <f t="shared" si="166"/>
        <v>0</v>
      </c>
      <c r="BG123" s="1" t="s">
        <v>3951</v>
      </c>
      <c r="BH123" s="1" t="str">
        <f>IFERROR(VLOOKUP(RIGHT(BG123,LEN(BG123)-2),'cards-dc.json'!$C:$E,3,FALSE),"")</f>
        <v/>
      </c>
      <c r="BJ123" s="34">
        <f t="shared" si="167"/>
        <v>0</v>
      </c>
      <c r="BK123" s="1"/>
      <c r="BL123" s="1" t="str">
        <f>IFERROR(VLOOKUP(RIGHT(BK123,LEN(BK123)-2),'cards-dc.json'!$C:$E,3,FALSE),"")</f>
        <v/>
      </c>
      <c r="BN123" s="34">
        <f t="shared" si="168"/>
        <v>0</v>
      </c>
      <c r="BO123" s="1"/>
      <c r="BP123" s="1" t="str">
        <f>IFERROR(VLOOKUP(RIGHT(BO123,LEN(BO123)-2),'cards-dc.json'!$C:$E,3,FALSE),"")</f>
        <v/>
      </c>
      <c r="BR123" s="34">
        <f t="shared" si="169"/>
        <v>0</v>
      </c>
      <c r="BS123" s="1" t="s">
        <v>3951</v>
      </c>
      <c r="BT123" s="1" t="str">
        <f>IFERROR(VLOOKUP(RIGHT(BS123,LEN(BS123)-2),'cards-dc.json'!$C:$E,3,FALSE),"")</f>
        <v/>
      </c>
      <c r="BV123" s="34">
        <f t="shared" si="170"/>
        <v>0</v>
      </c>
      <c r="BW123" s="1" t="s">
        <v>3951</v>
      </c>
      <c r="BX123" s="1" t="str">
        <f>IFERROR(VLOOKUP(RIGHT(BW123,LEN(BW123)-2),'cards-dc.json'!$C:$E,3,FALSE),"")</f>
        <v/>
      </c>
      <c r="BZ123" s="34">
        <f t="shared" si="171"/>
        <v>0</v>
      </c>
      <c r="CA123" s="1" t="s">
        <v>3951</v>
      </c>
      <c r="CB123" s="1" t="str">
        <f>IFERROR(VLOOKUP(RIGHT(CA123,LEN(CA123)-2),'cards-dc.json'!$C:$E,3,FALSE),"")</f>
        <v/>
      </c>
      <c r="CD123" s="34">
        <f t="shared" si="172"/>
        <v>0</v>
      </c>
      <c r="CE123" s="1" t="s">
        <v>3951</v>
      </c>
      <c r="CF123" s="1" t="str">
        <f>IFERROR(VLOOKUP(RIGHT(CE123,LEN(CE123)-2),'cards-dc.json'!$C:$E,3,FALSE),"")</f>
        <v/>
      </c>
      <c r="CH123" s="34">
        <f t="shared" si="173"/>
        <v>0</v>
      </c>
      <c r="CI123" s="1" t="s">
        <v>3951</v>
      </c>
      <c r="CJ123" s="1" t="str">
        <f>IFERROR(VLOOKUP(RIGHT(CI123,LEN(CI123)-2),'cards-dc.json'!$C:$E,3,FALSE),"")</f>
        <v/>
      </c>
      <c r="CL123" s="34">
        <f t="shared" si="174"/>
        <v>0</v>
      </c>
      <c r="CM123" s="1" t="s">
        <v>3951</v>
      </c>
      <c r="CN123" s="1" t="str">
        <f>IFERROR(VLOOKUP(RIGHT(CM123,LEN(CM123)-2),'cards-dc.json'!$C:$E,3,FALSE),"")</f>
        <v/>
      </c>
      <c r="CP123" s="34">
        <f t="shared" si="175"/>
        <v>3</v>
      </c>
      <c r="CQ123" s="1" t="s">
        <v>8822</v>
      </c>
      <c r="CR123" s="1" t="str">
        <f>IFERROR(VLOOKUP(RIGHT(CQ123,LEN(CQ123)-2),'cards-dc.json'!$C:$E,3,FALSE),"")</f>
        <v>R</v>
      </c>
      <c r="CT123" s="34">
        <f t="shared" si="176"/>
        <v>0</v>
      </c>
      <c r="CU123" s="1" t="s">
        <v>3951</v>
      </c>
      <c r="CV123" s="1" t="str">
        <f>IFERROR(VLOOKUP(RIGHT(CU123,LEN(CU123)-2),'cards-dc.json'!$C:$E,3,FALSE),"")</f>
        <v/>
      </c>
      <c r="CX123" s="34">
        <f t="shared" si="177"/>
        <v>0</v>
      </c>
      <c r="CY123" s="1" t="s">
        <v>3951</v>
      </c>
      <c r="CZ123" s="1" t="str">
        <f>IFERROR(VLOOKUP(RIGHT(CY123,LEN(CY123)-2),'cards-dc.json'!$C:$E,3,FALSE),"")</f>
        <v/>
      </c>
      <c r="DB123" s="34">
        <f t="shared" si="178"/>
        <v>0</v>
      </c>
      <c r="DC123" s="1" t="s">
        <v>3951</v>
      </c>
      <c r="DD123" s="1" t="str">
        <f>IFERROR(VLOOKUP(RIGHT(DC123,LEN(DC123)-2),'cards-dc.json'!$C:$E,3,FALSE),"")</f>
        <v/>
      </c>
      <c r="DF123" s="34">
        <f t="shared" si="179"/>
        <v>0</v>
      </c>
      <c r="DG123" s="1" t="s">
        <v>3951</v>
      </c>
      <c r="DH123" s="1" t="str">
        <f>IFERROR(VLOOKUP(RIGHT(DG123,LEN(DG123)-2),'cards-dc.json'!$C:$E,3,FALSE),"")</f>
        <v/>
      </c>
      <c r="DJ123" s="34">
        <f t="shared" si="180"/>
        <v>0</v>
      </c>
      <c r="DK123" s="1"/>
      <c r="DL123" s="1" t="str">
        <f>IFERROR(VLOOKUP(RIGHT(DK123,LEN(DK123)-2),'cards-dc.json'!$C:$E,3,FALSE),"")</f>
        <v/>
      </c>
      <c r="DN123" s="34">
        <f t="shared" si="181"/>
        <v>0</v>
      </c>
      <c r="DO123" s="1"/>
      <c r="DP123" s="1" t="str">
        <f>IFERROR(VLOOKUP(RIGHT(DO123,LEN(DO123)-2),'cards-dc.json'!$C:$E,3,FALSE),"")</f>
        <v/>
      </c>
      <c r="DR123" s="34">
        <f t="shared" si="182"/>
        <v>0</v>
      </c>
      <c r="DS123" s="1"/>
      <c r="DT123" s="1" t="str">
        <f>IFERROR(VLOOKUP(RIGHT(DS123,LEN(DS123)-2),'cards-dc.json'!$C:$E,3,FALSE),"")</f>
        <v/>
      </c>
      <c r="DV123" s="34">
        <f t="shared" si="183"/>
        <v>0</v>
      </c>
      <c r="DW123" s="1"/>
      <c r="DX123" s="1" t="str">
        <f>IFERROR(VLOOKUP(RIGHT(DW123,LEN(DW123)-2),'cards-dc.json'!$C:$E,3,FALSE),"")</f>
        <v/>
      </c>
      <c r="DZ123" s="34">
        <f t="shared" si="184"/>
        <v>0</v>
      </c>
      <c r="EA123" s="1"/>
      <c r="EB123" s="1" t="str">
        <f>IFERROR(VLOOKUP(RIGHT(EA123,LEN(EA123)-2),'cards-dc.json'!$C:$E,3,FALSE),"")</f>
        <v/>
      </c>
      <c r="ED123" s="34">
        <f t="shared" si="185"/>
        <v>0</v>
      </c>
      <c r="EE123" s="1"/>
      <c r="EF123" s="1" t="str">
        <f>IFERROR(VLOOKUP(RIGHT(EE123,LEN(EE123)-2),'cards-dc.json'!$C:$E,3,FALSE),"")</f>
        <v/>
      </c>
      <c r="EH123" s="34">
        <f t="shared" si="186"/>
        <v>0</v>
      </c>
      <c r="EI123" s="1"/>
      <c r="EJ123" s="1" t="str">
        <f>IFERROR(VLOOKUP(RIGHT(EI123,LEN(EI123)-2),'cards-dc.json'!$C:$E,3,FALSE),"")</f>
        <v/>
      </c>
    </row>
    <row r="124" spans="2:140" x14ac:dyDescent="0.25">
      <c r="B124" s="34">
        <f t="shared" si="152"/>
        <v>0</v>
      </c>
      <c r="C124" s="1" t="s">
        <v>3951</v>
      </c>
      <c r="D124" s="1" t="str">
        <f>IFERROR(VLOOKUP(RIGHT(C124,LEN(C124)-2),'cards-dc.json'!$C:$E,3,FALSE),"")</f>
        <v/>
      </c>
      <c r="F124" s="34">
        <f t="shared" si="153"/>
        <v>0</v>
      </c>
      <c r="G124" s="1" t="s">
        <v>3951</v>
      </c>
      <c r="H124" s="1" t="str">
        <f>IFERROR(VLOOKUP(RIGHT(G124,LEN(G124)-2),'cards-dc.json'!$C:$E,3,FALSE),"")</f>
        <v/>
      </c>
      <c r="J124" s="34">
        <f t="shared" si="154"/>
        <v>0</v>
      </c>
      <c r="K124" s="1" t="s">
        <v>3951</v>
      </c>
      <c r="L124" s="1" t="str">
        <f>IFERROR(VLOOKUP(RIGHT(K124,LEN(K124)-2),'cards-dc.json'!$C:$E,3,FALSE),"")</f>
        <v/>
      </c>
      <c r="N124" s="34">
        <f t="shared" si="155"/>
        <v>0</v>
      </c>
      <c r="O124" s="1" t="s">
        <v>3951</v>
      </c>
      <c r="P124" s="1" t="str">
        <f>IFERROR(VLOOKUP(RIGHT(O124,LEN(O124)-2),'cards-dc.json'!$C:$E,3,FALSE),"")</f>
        <v/>
      </c>
      <c r="R124" s="34">
        <f t="shared" si="156"/>
        <v>0</v>
      </c>
      <c r="S124" s="1" t="s">
        <v>3951</v>
      </c>
      <c r="T124" s="1" t="str">
        <f>IFERROR(VLOOKUP(RIGHT(S124,LEN(S124)-2),'cards-dc.json'!$C:$E,3,FALSE),"")</f>
        <v/>
      </c>
      <c r="V124" s="34">
        <f t="shared" si="157"/>
        <v>0</v>
      </c>
      <c r="W124" s="1"/>
      <c r="X124" s="1" t="str">
        <f>IFERROR(VLOOKUP(RIGHT(W124,LEN(W124)-2),'cards-dc.json'!$C:$E,3,FALSE),"")</f>
        <v/>
      </c>
      <c r="Z124" s="34">
        <f t="shared" si="158"/>
        <v>0</v>
      </c>
      <c r="AA124" s="1"/>
      <c r="AB124" s="1" t="str">
        <f>IFERROR(VLOOKUP(RIGHT(AA124,LEN(AA124)-2),'cards-dc.json'!$C:$E,3,FALSE),"")</f>
        <v/>
      </c>
      <c r="AD124" s="34">
        <f t="shared" si="159"/>
        <v>0</v>
      </c>
      <c r="AE124" s="1" t="s">
        <v>3951</v>
      </c>
      <c r="AF124" s="1" t="str">
        <f>IFERROR(VLOOKUP(RIGHT(AE124,LEN(AE124)-2),'cards-dc.json'!$C:$E,3,FALSE),"")</f>
        <v/>
      </c>
      <c r="AH124" s="34">
        <f t="shared" si="160"/>
        <v>0</v>
      </c>
      <c r="AI124" s="1" t="s">
        <v>3951</v>
      </c>
      <c r="AJ124" s="1" t="str">
        <f>IFERROR(VLOOKUP(RIGHT(AI124,LEN(AI124)-2),'cards-dc.json'!$C:$E,3,FALSE),"")</f>
        <v/>
      </c>
      <c r="AL124" s="34">
        <f t="shared" si="161"/>
        <v>0</v>
      </c>
      <c r="AM124" s="1" t="s">
        <v>3951</v>
      </c>
      <c r="AN124" s="1" t="str">
        <f>IFERROR(VLOOKUP(RIGHT(AM124,LEN(AM124)-2),'cards-dc.json'!$C:$E,3,FALSE),"")</f>
        <v/>
      </c>
      <c r="AP124" s="34">
        <f t="shared" si="162"/>
        <v>0</v>
      </c>
      <c r="AQ124" s="1" t="s">
        <v>3951</v>
      </c>
      <c r="AR124" s="1" t="str">
        <f>IFERROR(VLOOKUP(RIGHT(AQ124,LEN(AQ124)-2),'cards-dc.json'!$C:$E,3,FALSE),"")</f>
        <v/>
      </c>
      <c r="AT124" s="34">
        <f t="shared" si="163"/>
        <v>0</v>
      </c>
      <c r="AU124" s="1" t="s">
        <v>3951</v>
      </c>
      <c r="AV124" s="1" t="str">
        <f>IFERROR(VLOOKUP(RIGHT(AU124,LEN(AU124)-2),'cards-dc.json'!$C:$E,3,FALSE),"")</f>
        <v/>
      </c>
      <c r="AX124" s="34">
        <f t="shared" si="164"/>
        <v>0</v>
      </c>
      <c r="AY124" s="1" t="s">
        <v>3951</v>
      </c>
      <c r="AZ124" s="1" t="str">
        <f>IFERROR(VLOOKUP(RIGHT(AY124,LEN(AY124)-2),'cards-dc.json'!$C:$E,3,FALSE),"")</f>
        <v/>
      </c>
      <c r="BB124" s="34">
        <f t="shared" si="165"/>
        <v>0</v>
      </c>
      <c r="BC124" s="1" t="s">
        <v>3951</v>
      </c>
      <c r="BD124" s="1" t="str">
        <f>IFERROR(VLOOKUP(RIGHT(BC124,LEN(BC124)-2),'cards-dc.json'!$C:$E,3,FALSE),"")</f>
        <v/>
      </c>
      <c r="BF124" s="34">
        <f t="shared" si="166"/>
        <v>0</v>
      </c>
      <c r="BG124" s="1" t="s">
        <v>3951</v>
      </c>
      <c r="BH124" s="1" t="str">
        <f>IFERROR(VLOOKUP(RIGHT(BG124,LEN(BG124)-2),'cards-dc.json'!$C:$E,3,FALSE),"")</f>
        <v/>
      </c>
      <c r="BJ124" s="34">
        <f t="shared" si="167"/>
        <v>0</v>
      </c>
      <c r="BK124" s="1"/>
      <c r="BL124" s="1" t="str">
        <f>IFERROR(VLOOKUP(RIGHT(BK124,LEN(BK124)-2),'cards-dc.json'!$C:$E,3,FALSE),"")</f>
        <v/>
      </c>
      <c r="BN124" s="34">
        <f t="shared" si="168"/>
        <v>0</v>
      </c>
      <c r="BO124" s="1"/>
      <c r="BP124" s="1" t="str">
        <f>IFERROR(VLOOKUP(RIGHT(BO124,LEN(BO124)-2),'cards-dc.json'!$C:$E,3,FALSE),"")</f>
        <v/>
      </c>
      <c r="BR124" s="34">
        <f t="shared" si="169"/>
        <v>0</v>
      </c>
      <c r="BS124" s="1" t="s">
        <v>3951</v>
      </c>
      <c r="BT124" s="1" t="str">
        <f>IFERROR(VLOOKUP(RIGHT(BS124,LEN(BS124)-2),'cards-dc.json'!$C:$E,3,FALSE),"")</f>
        <v/>
      </c>
      <c r="BV124" s="34">
        <f t="shared" si="170"/>
        <v>0</v>
      </c>
      <c r="BW124" s="1" t="s">
        <v>3951</v>
      </c>
      <c r="BX124" s="1" t="str">
        <f>IFERROR(VLOOKUP(RIGHT(BW124,LEN(BW124)-2),'cards-dc.json'!$C:$E,3,FALSE),"")</f>
        <v/>
      </c>
      <c r="BZ124" s="34">
        <f t="shared" si="171"/>
        <v>0</v>
      </c>
      <c r="CA124" s="1" t="s">
        <v>3951</v>
      </c>
      <c r="CB124" s="1" t="str">
        <f>IFERROR(VLOOKUP(RIGHT(CA124,LEN(CA124)-2),'cards-dc.json'!$C:$E,3,FALSE),"")</f>
        <v/>
      </c>
      <c r="CD124" s="34">
        <f t="shared" si="172"/>
        <v>0</v>
      </c>
      <c r="CE124" s="1" t="s">
        <v>3951</v>
      </c>
      <c r="CF124" s="1" t="str">
        <f>IFERROR(VLOOKUP(RIGHT(CE124,LEN(CE124)-2),'cards-dc.json'!$C:$E,3,FALSE),"")</f>
        <v/>
      </c>
      <c r="CH124" s="34">
        <f t="shared" si="173"/>
        <v>0</v>
      </c>
      <c r="CI124" s="1" t="s">
        <v>3951</v>
      </c>
      <c r="CJ124" s="1" t="str">
        <f>IFERROR(VLOOKUP(RIGHT(CI124,LEN(CI124)-2),'cards-dc.json'!$C:$E,3,FALSE),"")</f>
        <v/>
      </c>
      <c r="CL124" s="34">
        <f t="shared" si="174"/>
        <v>0</v>
      </c>
      <c r="CM124" s="1" t="s">
        <v>3951</v>
      </c>
      <c r="CN124" s="1" t="str">
        <f>IFERROR(VLOOKUP(RIGHT(CM124,LEN(CM124)-2),'cards-dc.json'!$C:$E,3,FALSE),"")</f>
        <v/>
      </c>
      <c r="CP124" s="34">
        <f t="shared" si="175"/>
        <v>2</v>
      </c>
      <c r="CQ124" s="1" t="s">
        <v>4129</v>
      </c>
      <c r="CR124" s="1" t="str">
        <f>IFERROR(VLOOKUP(RIGHT(CQ124,LEN(CQ124)-2),'cards-dc.json'!$C:$E,3,FALSE),"")</f>
        <v>R</v>
      </c>
      <c r="CT124" s="34">
        <f t="shared" si="176"/>
        <v>0</v>
      </c>
      <c r="CU124" s="1" t="s">
        <v>3951</v>
      </c>
      <c r="CV124" s="1" t="str">
        <f>IFERROR(VLOOKUP(RIGHT(CU124,LEN(CU124)-2),'cards-dc.json'!$C:$E,3,FALSE),"")</f>
        <v/>
      </c>
      <c r="CX124" s="34">
        <f t="shared" si="177"/>
        <v>0</v>
      </c>
      <c r="CY124" s="1" t="s">
        <v>3951</v>
      </c>
      <c r="CZ124" s="1" t="str">
        <f>IFERROR(VLOOKUP(RIGHT(CY124,LEN(CY124)-2),'cards-dc.json'!$C:$E,3,FALSE),"")</f>
        <v/>
      </c>
      <c r="DB124" s="34">
        <f t="shared" si="178"/>
        <v>0</v>
      </c>
      <c r="DC124" s="1" t="s">
        <v>3951</v>
      </c>
      <c r="DD124" s="1" t="str">
        <f>IFERROR(VLOOKUP(RIGHT(DC124,LEN(DC124)-2),'cards-dc.json'!$C:$E,3,FALSE),"")</f>
        <v/>
      </c>
      <c r="DF124" s="34">
        <f t="shared" si="179"/>
        <v>0</v>
      </c>
      <c r="DG124" s="1" t="s">
        <v>3951</v>
      </c>
      <c r="DH124" s="1" t="str">
        <f>IFERROR(VLOOKUP(RIGHT(DG124,LEN(DG124)-2),'cards-dc.json'!$C:$E,3,FALSE),"")</f>
        <v/>
      </c>
      <c r="DJ124" s="34">
        <f t="shared" si="180"/>
        <v>0</v>
      </c>
      <c r="DK124" s="1"/>
      <c r="DL124" s="1" t="str">
        <f>IFERROR(VLOOKUP(RIGHT(DK124,LEN(DK124)-2),'cards-dc.json'!$C:$E,3,FALSE),"")</f>
        <v/>
      </c>
      <c r="DN124" s="34">
        <f t="shared" si="181"/>
        <v>0</v>
      </c>
      <c r="DO124" s="1"/>
      <c r="DP124" s="1" t="str">
        <f>IFERROR(VLOOKUP(RIGHT(DO124,LEN(DO124)-2),'cards-dc.json'!$C:$E,3,FALSE),"")</f>
        <v/>
      </c>
      <c r="DR124" s="34">
        <f t="shared" si="182"/>
        <v>0</v>
      </c>
      <c r="DS124" s="1"/>
      <c r="DT124" s="1" t="str">
        <f>IFERROR(VLOOKUP(RIGHT(DS124,LEN(DS124)-2),'cards-dc.json'!$C:$E,3,FALSE),"")</f>
        <v/>
      </c>
      <c r="DV124" s="34">
        <f t="shared" si="183"/>
        <v>0</v>
      </c>
      <c r="DW124" s="1"/>
      <c r="DX124" s="1" t="str">
        <f>IFERROR(VLOOKUP(RIGHT(DW124,LEN(DW124)-2),'cards-dc.json'!$C:$E,3,FALSE),"")</f>
        <v/>
      </c>
      <c r="DZ124" s="34">
        <f t="shared" si="184"/>
        <v>0</v>
      </c>
      <c r="EA124" s="1"/>
      <c r="EB124" s="1" t="str">
        <f>IFERROR(VLOOKUP(RIGHT(EA124,LEN(EA124)-2),'cards-dc.json'!$C:$E,3,FALSE),"")</f>
        <v/>
      </c>
      <c r="ED124" s="34">
        <f t="shared" si="185"/>
        <v>0</v>
      </c>
      <c r="EE124" s="1"/>
      <c r="EF124" s="1" t="str">
        <f>IFERROR(VLOOKUP(RIGHT(EE124,LEN(EE124)-2),'cards-dc.json'!$C:$E,3,FALSE),"")</f>
        <v/>
      </c>
      <c r="EH124" s="34">
        <f t="shared" si="186"/>
        <v>0</v>
      </c>
      <c r="EI124" s="1"/>
      <c r="EJ124" s="1" t="str">
        <f>IFERROR(VLOOKUP(RIGHT(EI124,LEN(EI124)-2),'cards-dc.json'!$C:$E,3,FALSE),"")</f>
        <v/>
      </c>
    </row>
    <row r="125" spans="2:140" x14ac:dyDescent="0.25">
      <c r="B125" s="34">
        <f t="shared" si="152"/>
        <v>0</v>
      </c>
      <c r="C125" s="1" t="s">
        <v>3951</v>
      </c>
      <c r="D125" s="1" t="str">
        <f>IFERROR(VLOOKUP(RIGHT(C125,LEN(C125)-2),'cards-dc.json'!$C:$E,3,FALSE),"")</f>
        <v/>
      </c>
      <c r="F125" s="34">
        <f t="shared" si="153"/>
        <v>0</v>
      </c>
      <c r="G125" s="1" t="s">
        <v>3951</v>
      </c>
      <c r="H125" s="1" t="str">
        <f>IFERROR(VLOOKUP(RIGHT(G125,LEN(G125)-2),'cards-dc.json'!$C:$E,3,FALSE),"")</f>
        <v/>
      </c>
      <c r="J125" s="34">
        <f t="shared" si="154"/>
        <v>0</v>
      </c>
      <c r="K125" s="1" t="s">
        <v>3951</v>
      </c>
      <c r="L125" s="1" t="str">
        <f>IFERROR(VLOOKUP(RIGHT(K125,LEN(K125)-2),'cards-dc.json'!$C:$E,3,FALSE),"")</f>
        <v/>
      </c>
      <c r="N125" s="34">
        <f t="shared" si="155"/>
        <v>0</v>
      </c>
      <c r="O125" s="1" t="s">
        <v>3951</v>
      </c>
      <c r="P125" s="1" t="str">
        <f>IFERROR(VLOOKUP(RIGHT(O125,LEN(O125)-2),'cards-dc.json'!$C:$E,3,FALSE),"")</f>
        <v/>
      </c>
      <c r="R125" s="34">
        <f t="shared" si="156"/>
        <v>0</v>
      </c>
      <c r="S125" s="1" t="s">
        <v>3951</v>
      </c>
      <c r="T125" s="1" t="str">
        <f>IFERROR(VLOOKUP(RIGHT(S125,LEN(S125)-2),'cards-dc.json'!$C:$E,3,FALSE),"")</f>
        <v/>
      </c>
      <c r="V125" s="34">
        <f t="shared" si="157"/>
        <v>0</v>
      </c>
      <c r="W125" s="1"/>
      <c r="X125" s="1" t="str">
        <f>IFERROR(VLOOKUP(RIGHT(W125,LEN(W125)-2),'cards-dc.json'!$C:$E,3,FALSE),"")</f>
        <v/>
      </c>
      <c r="Z125" s="34">
        <f t="shared" si="158"/>
        <v>0</v>
      </c>
      <c r="AA125" s="1"/>
      <c r="AB125" s="1" t="str">
        <f>IFERROR(VLOOKUP(RIGHT(AA125,LEN(AA125)-2),'cards-dc.json'!$C:$E,3,FALSE),"")</f>
        <v/>
      </c>
      <c r="AD125" s="34">
        <f t="shared" si="159"/>
        <v>0</v>
      </c>
      <c r="AE125" s="1" t="s">
        <v>3951</v>
      </c>
      <c r="AF125" s="1" t="str">
        <f>IFERROR(VLOOKUP(RIGHT(AE125,LEN(AE125)-2),'cards-dc.json'!$C:$E,3,FALSE),"")</f>
        <v/>
      </c>
      <c r="AH125" s="34">
        <f t="shared" si="160"/>
        <v>0</v>
      </c>
      <c r="AI125" s="1" t="s">
        <v>3951</v>
      </c>
      <c r="AJ125" s="1" t="str">
        <f>IFERROR(VLOOKUP(RIGHT(AI125,LEN(AI125)-2),'cards-dc.json'!$C:$E,3,FALSE),"")</f>
        <v/>
      </c>
      <c r="AL125" s="34">
        <f t="shared" si="161"/>
        <v>0</v>
      </c>
      <c r="AM125" s="1" t="s">
        <v>3951</v>
      </c>
      <c r="AN125" s="1" t="str">
        <f>IFERROR(VLOOKUP(RIGHT(AM125,LEN(AM125)-2),'cards-dc.json'!$C:$E,3,FALSE),"")</f>
        <v/>
      </c>
      <c r="AP125" s="34">
        <f t="shared" si="162"/>
        <v>0</v>
      </c>
      <c r="AQ125" s="1" t="s">
        <v>3951</v>
      </c>
      <c r="AR125" s="1" t="str">
        <f>IFERROR(VLOOKUP(RIGHT(AQ125,LEN(AQ125)-2),'cards-dc.json'!$C:$E,3,FALSE),"")</f>
        <v/>
      </c>
      <c r="AT125" s="34">
        <f t="shared" si="163"/>
        <v>0</v>
      </c>
      <c r="AU125" s="1" t="s">
        <v>3951</v>
      </c>
      <c r="AV125" s="1" t="str">
        <f>IFERROR(VLOOKUP(RIGHT(AU125,LEN(AU125)-2),'cards-dc.json'!$C:$E,3,FALSE),"")</f>
        <v/>
      </c>
      <c r="AX125" s="34">
        <f t="shared" si="164"/>
        <v>0</v>
      </c>
      <c r="AY125" s="1" t="s">
        <v>3951</v>
      </c>
      <c r="AZ125" s="1" t="str">
        <f>IFERROR(VLOOKUP(RIGHT(AY125,LEN(AY125)-2),'cards-dc.json'!$C:$E,3,FALSE),"")</f>
        <v/>
      </c>
      <c r="BB125" s="34">
        <f t="shared" si="165"/>
        <v>0</v>
      </c>
      <c r="BC125" s="1" t="s">
        <v>3951</v>
      </c>
      <c r="BD125" s="1" t="str">
        <f>IFERROR(VLOOKUP(RIGHT(BC125,LEN(BC125)-2),'cards-dc.json'!$C:$E,3,FALSE),"")</f>
        <v/>
      </c>
      <c r="BF125" s="34">
        <f t="shared" si="166"/>
        <v>0</v>
      </c>
      <c r="BG125" s="1" t="s">
        <v>3951</v>
      </c>
      <c r="BH125" s="1" t="str">
        <f>IFERROR(VLOOKUP(RIGHT(BG125,LEN(BG125)-2),'cards-dc.json'!$C:$E,3,FALSE),"")</f>
        <v/>
      </c>
      <c r="BJ125" s="34">
        <f t="shared" si="167"/>
        <v>0</v>
      </c>
      <c r="BK125" s="1"/>
      <c r="BL125" s="1" t="str">
        <f>IFERROR(VLOOKUP(RIGHT(BK125,LEN(BK125)-2),'cards-dc.json'!$C:$E,3,FALSE),"")</f>
        <v/>
      </c>
      <c r="BN125" s="34">
        <f t="shared" si="168"/>
        <v>0</v>
      </c>
      <c r="BO125" s="1"/>
      <c r="BP125" s="1" t="str">
        <f>IFERROR(VLOOKUP(RIGHT(BO125,LEN(BO125)-2),'cards-dc.json'!$C:$E,3,FALSE),"")</f>
        <v/>
      </c>
      <c r="BR125" s="34">
        <f t="shared" si="169"/>
        <v>0</v>
      </c>
      <c r="BS125" s="1" t="s">
        <v>3951</v>
      </c>
      <c r="BT125" s="1" t="str">
        <f>IFERROR(VLOOKUP(RIGHT(BS125,LEN(BS125)-2),'cards-dc.json'!$C:$E,3,FALSE),"")</f>
        <v/>
      </c>
      <c r="BV125" s="34">
        <f t="shared" si="170"/>
        <v>0</v>
      </c>
      <c r="BW125" s="1" t="s">
        <v>3951</v>
      </c>
      <c r="BX125" s="1" t="str">
        <f>IFERROR(VLOOKUP(RIGHT(BW125,LEN(BW125)-2),'cards-dc.json'!$C:$E,3,FALSE),"")</f>
        <v/>
      </c>
      <c r="BZ125" s="34">
        <f t="shared" si="171"/>
        <v>0</v>
      </c>
      <c r="CA125" s="1" t="s">
        <v>3951</v>
      </c>
      <c r="CB125" s="1" t="str">
        <f>IFERROR(VLOOKUP(RIGHT(CA125,LEN(CA125)-2),'cards-dc.json'!$C:$E,3,FALSE),"")</f>
        <v/>
      </c>
      <c r="CD125" s="34">
        <f t="shared" si="172"/>
        <v>0</v>
      </c>
      <c r="CE125" s="1" t="s">
        <v>3951</v>
      </c>
      <c r="CF125" s="1" t="str">
        <f>IFERROR(VLOOKUP(RIGHT(CE125,LEN(CE125)-2),'cards-dc.json'!$C:$E,3,FALSE),"")</f>
        <v/>
      </c>
      <c r="CH125" s="34">
        <f t="shared" si="173"/>
        <v>0</v>
      </c>
      <c r="CI125" s="1" t="s">
        <v>3951</v>
      </c>
      <c r="CJ125" s="1" t="str">
        <f>IFERROR(VLOOKUP(RIGHT(CI125,LEN(CI125)-2),'cards-dc.json'!$C:$E,3,FALSE),"")</f>
        <v/>
      </c>
      <c r="CL125" s="34">
        <f t="shared" si="174"/>
        <v>0</v>
      </c>
      <c r="CM125" s="1" t="s">
        <v>3951</v>
      </c>
      <c r="CN125" s="1" t="str">
        <f>IFERROR(VLOOKUP(RIGHT(CM125,LEN(CM125)-2),'cards-dc.json'!$C:$E,3,FALSE),"")</f>
        <v/>
      </c>
      <c r="CP125" s="34">
        <f t="shared" si="175"/>
        <v>1</v>
      </c>
      <c r="CQ125" s="1" t="s">
        <v>4124</v>
      </c>
      <c r="CR125" s="1" t="str">
        <f>IFERROR(VLOOKUP(RIGHT(CQ125,LEN(CQ125)-2),'cards-dc.json'!$C:$E,3,FALSE),"")</f>
        <v>R2</v>
      </c>
      <c r="CT125" s="34">
        <f t="shared" si="176"/>
        <v>0</v>
      </c>
      <c r="CU125" s="1" t="s">
        <v>3951</v>
      </c>
      <c r="CV125" s="1" t="str">
        <f>IFERROR(VLOOKUP(RIGHT(CU125,LEN(CU125)-2),'cards-dc.json'!$C:$E,3,FALSE),"")</f>
        <v/>
      </c>
      <c r="CX125" s="34">
        <f t="shared" si="177"/>
        <v>0</v>
      </c>
      <c r="CY125" s="1" t="s">
        <v>3951</v>
      </c>
      <c r="CZ125" s="1" t="str">
        <f>IFERROR(VLOOKUP(RIGHT(CY125,LEN(CY125)-2),'cards-dc.json'!$C:$E,3,FALSE),"")</f>
        <v/>
      </c>
      <c r="DB125" s="34">
        <f t="shared" si="178"/>
        <v>0</v>
      </c>
      <c r="DC125" s="1" t="s">
        <v>3951</v>
      </c>
      <c r="DD125" s="1" t="str">
        <f>IFERROR(VLOOKUP(RIGHT(DC125,LEN(DC125)-2),'cards-dc.json'!$C:$E,3,FALSE),"")</f>
        <v/>
      </c>
      <c r="DF125" s="34">
        <f t="shared" si="179"/>
        <v>0</v>
      </c>
      <c r="DG125" s="1" t="s">
        <v>3951</v>
      </c>
      <c r="DH125" s="1" t="str">
        <f>IFERROR(VLOOKUP(RIGHT(DG125,LEN(DG125)-2),'cards-dc.json'!$C:$E,3,FALSE),"")</f>
        <v/>
      </c>
      <c r="DJ125" s="34">
        <f t="shared" si="180"/>
        <v>0</v>
      </c>
      <c r="DK125" s="1"/>
      <c r="DL125" s="1" t="str">
        <f>IFERROR(VLOOKUP(RIGHT(DK125,LEN(DK125)-2),'cards-dc.json'!$C:$E,3,FALSE),"")</f>
        <v/>
      </c>
      <c r="DN125" s="34">
        <f t="shared" si="181"/>
        <v>0</v>
      </c>
      <c r="DO125" s="1"/>
      <c r="DP125" s="1" t="str">
        <f>IFERROR(VLOOKUP(RIGHT(DO125,LEN(DO125)-2),'cards-dc.json'!$C:$E,3,FALSE),"")</f>
        <v/>
      </c>
      <c r="DR125" s="34">
        <f t="shared" si="182"/>
        <v>0</v>
      </c>
      <c r="DS125" s="1"/>
      <c r="DT125" s="1" t="str">
        <f>IFERROR(VLOOKUP(RIGHT(DS125,LEN(DS125)-2),'cards-dc.json'!$C:$E,3,FALSE),"")</f>
        <v/>
      </c>
      <c r="DV125" s="34">
        <f t="shared" si="183"/>
        <v>0</v>
      </c>
      <c r="DW125" s="1"/>
      <c r="DX125" s="1" t="str">
        <f>IFERROR(VLOOKUP(RIGHT(DW125,LEN(DW125)-2),'cards-dc.json'!$C:$E,3,FALSE),"")</f>
        <v/>
      </c>
      <c r="DZ125" s="34">
        <f t="shared" si="184"/>
        <v>0</v>
      </c>
      <c r="EA125" s="1"/>
      <c r="EB125" s="1" t="str">
        <f>IFERROR(VLOOKUP(RIGHT(EA125,LEN(EA125)-2),'cards-dc.json'!$C:$E,3,FALSE),"")</f>
        <v/>
      </c>
      <c r="ED125" s="34">
        <f t="shared" si="185"/>
        <v>0</v>
      </c>
      <c r="EE125" s="1"/>
      <c r="EF125" s="1" t="str">
        <f>IFERROR(VLOOKUP(RIGHT(EE125,LEN(EE125)-2),'cards-dc.json'!$C:$E,3,FALSE),"")</f>
        <v/>
      </c>
      <c r="EH125" s="34">
        <f t="shared" si="186"/>
        <v>0</v>
      </c>
      <c r="EI125" s="1"/>
      <c r="EJ125" s="1" t="str">
        <f>IFERROR(VLOOKUP(RIGHT(EI125,LEN(EI125)-2),'cards-dc.json'!$C:$E,3,FALSE),"")</f>
        <v/>
      </c>
    </row>
    <row r="126" spans="2:140" x14ac:dyDescent="0.25">
      <c r="B126" s="34">
        <f t="shared" si="152"/>
        <v>0</v>
      </c>
      <c r="C126" s="1" t="s">
        <v>3951</v>
      </c>
      <c r="D126" s="1" t="str">
        <f>IFERROR(VLOOKUP(RIGHT(C126,LEN(C126)-2),'cards-dc.json'!$C:$E,3,FALSE),"")</f>
        <v/>
      </c>
      <c r="F126" s="34">
        <f t="shared" si="153"/>
        <v>0</v>
      </c>
      <c r="G126" s="1" t="s">
        <v>3951</v>
      </c>
      <c r="H126" s="1" t="str">
        <f>IFERROR(VLOOKUP(RIGHT(G126,LEN(G126)-2),'cards-dc.json'!$C:$E,3,FALSE),"")</f>
        <v/>
      </c>
      <c r="J126" s="34">
        <f t="shared" si="154"/>
        <v>0</v>
      </c>
      <c r="K126" s="1" t="s">
        <v>3951</v>
      </c>
      <c r="L126" s="1" t="str">
        <f>IFERROR(VLOOKUP(RIGHT(K126,LEN(K126)-2),'cards-dc.json'!$C:$E,3,FALSE),"")</f>
        <v/>
      </c>
      <c r="N126" s="34">
        <f t="shared" si="155"/>
        <v>0</v>
      </c>
      <c r="O126" s="1" t="s">
        <v>3951</v>
      </c>
      <c r="P126" s="1" t="str">
        <f>IFERROR(VLOOKUP(RIGHT(O126,LEN(O126)-2),'cards-dc.json'!$C:$E,3,FALSE),"")</f>
        <v/>
      </c>
      <c r="R126" s="34">
        <f t="shared" si="156"/>
        <v>0</v>
      </c>
      <c r="S126" s="1" t="s">
        <v>3951</v>
      </c>
      <c r="T126" s="1" t="str">
        <f>IFERROR(VLOOKUP(RIGHT(S126,LEN(S126)-2),'cards-dc.json'!$C:$E,3,FALSE),"")</f>
        <v/>
      </c>
      <c r="V126" s="34">
        <f t="shared" si="157"/>
        <v>0</v>
      </c>
      <c r="W126" s="1"/>
      <c r="X126" s="1" t="str">
        <f>IFERROR(VLOOKUP(RIGHT(W126,LEN(W126)-2),'cards-dc.json'!$C:$E,3,FALSE),"")</f>
        <v/>
      </c>
      <c r="Z126" s="34">
        <f t="shared" si="158"/>
        <v>0</v>
      </c>
      <c r="AA126" s="1"/>
      <c r="AB126" s="1" t="str">
        <f>IFERROR(VLOOKUP(RIGHT(AA126,LEN(AA126)-2),'cards-dc.json'!$C:$E,3,FALSE),"")</f>
        <v/>
      </c>
      <c r="AD126" s="34">
        <f t="shared" si="159"/>
        <v>0</v>
      </c>
      <c r="AE126" s="1" t="s">
        <v>3951</v>
      </c>
      <c r="AF126" s="1" t="str">
        <f>IFERROR(VLOOKUP(RIGHT(AE126,LEN(AE126)-2),'cards-dc.json'!$C:$E,3,FALSE),"")</f>
        <v/>
      </c>
      <c r="AH126" s="34">
        <f t="shared" si="160"/>
        <v>0</v>
      </c>
      <c r="AI126" s="1" t="s">
        <v>3951</v>
      </c>
      <c r="AJ126" s="1" t="str">
        <f>IFERROR(VLOOKUP(RIGHT(AI126,LEN(AI126)-2),'cards-dc.json'!$C:$E,3,FALSE),"")</f>
        <v/>
      </c>
      <c r="AL126" s="34">
        <f t="shared" si="161"/>
        <v>0</v>
      </c>
      <c r="AM126" s="1" t="s">
        <v>3951</v>
      </c>
      <c r="AN126" s="1" t="str">
        <f>IFERROR(VLOOKUP(RIGHT(AM126,LEN(AM126)-2),'cards-dc.json'!$C:$E,3,FALSE),"")</f>
        <v/>
      </c>
      <c r="AP126" s="34">
        <f t="shared" si="162"/>
        <v>0</v>
      </c>
      <c r="AQ126" s="1" t="s">
        <v>3951</v>
      </c>
      <c r="AR126" s="1" t="str">
        <f>IFERROR(VLOOKUP(RIGHT(AQ126,LEN(AQ126)-2),'cards-dc.json'!$C:$E,3,FALSE),"")</f>
        <v/>
      </c>
      <c r="AT126" s="34">
        <f t="shared" si="163"/>
        <v>0</v>
      </c>
      <c r="AU126" s="1" t="s">
        <v>3951</v>
      </c>
      <c r="AV126" s="1" t="str">
        <f>IFERROR(VLOOKUP(RIGHT(AU126,LEN(AU126)-2),'cards-dc.json'!$C:$E,3,FALSE),"")</f>
        <v/>
      </c>
      <c r="AX126" s="34">
        <f t="shared" si="164"/>
        <v>0</v>
      </c>
      <c r="AY126" s="1" t="s">
        <v>3951</v>
      </c>
      <c r="AZ126" s="1" t="str">
        <f>IFERROR(VLOOKUP(RIGHT(AY126,LEN(AY126)-2),'cards-dc.json'!$C:$E,3,FALSE),"")</f>
        <v/>
      </c>
      <c r="BB126" s="34">
        <f t="shared" si="165"/>
        <v>0</v>
      </c>
      <c r="BC126" s="1" t="s">
        <v>3951</v>
      </c>
      <c r="BD126" s="1" t="str">
        <f>IFERROR(VLOOKUP(RIGHT(BC126,LEN(BC126)-2),'cards-dc.json'!$C:$E,3,FALSE),"")</f>
        <v/>
      </c>
      <c r="BF126" s="34">
        <f t="shared" si="166"/>
        <v>0</v>
      </c>
      <c r="BG126" s="1" t="s">
        <v>3951</v>
      </c>
      <c r="BH126" s="1" t="str">
        <f>IFERROR(VLOOKUP(RIGHT(BG126,LEN(BG126)-2),'cards-dc.json'!$C:$E,3,FALSE),"")</f>
        <v/>
      </c>
      <c r="BJ126" s="34">
        <f t="shared" si="167"/>
        <v>0</v>
      </c>
      <c r="BK126" s="1"/>
      <c r="BL126" s="1" t="str">
        <f>IFERROR(VLOOKUP(RIGHT(BK126,LEN(BK126)-2),'cards-dc.json'!$C:$E,3,FALSE),"")</f>
        <v/>
      </c>
      <c r="BN126" s="34">
        <f t="shared" si="168"/>
        <v>0</v>
      </c>
      <c r="BO126" s="1"/>
      <c r="BP126" s="1" t="str">
        <f>IFERROR(VLOOKUP(RIGHT(BO126,LEN(BO126)-2),'cards-dc.json'!$C:$E,3,FALSE),"")</f>
        <v/>
      </c>
      <c r="BR126" s="34">
        <f t="shared" si="169"/>
        <v>0</v>
      </c>
      <c r="BS126" s="1" t="s">
        <v>3951</v>
      </c>
      <c r="BT126" s="1" t="str">
        <f>IFERROR(VLOOKUP(RIGHT(BS126,LEN(BS126)-2),'cards-dc.json'!$C:$E,3,FALSE),"")</f>
        <v/>
      </c>
      <c r="BV126" s="34">
        <f t="shared" si="170"/>
        <v>0</v>
      </c>
      <c r="BW126" s="1" t="s">
        <v>3951</v>
      </c>
      <c r="BX126" s="1" t="str">
        <f>IFERROR(VLOOKUP(RIGHT(BW126,LEN(BW126)-2),'cards-dc.json'!$C:$E,3,FALSE),"")</f>
        <v/>
      </c>
      <c r="BZ126" s="34">
        <f t="shared" si="171"/>
        <v>0</v>
      </c>
      <c r="CA126" s="1" t="s">
        <v>3951</v>
      </c>
      <c r="CB126" s="1" t="str">
        <f>IFERROR(VLOOKUP(RIGHT(CA126,LEN(CA126)-2),'cards-dc.json'!$C:$E,3,FALSE),"")</f>
        <v/>
      </c>
      <c r="CD126" s="34">
        <f t="shared" si="172"/>
        <v>0</v>
      </c>
      <c r="CE126" s="1" t="s">
        <v>3951</v>
      </c>
      <c r="CF126" s="1" t="str">
        <f>IFERROR(VLOOKUP(RIGHT(CE126,LEN(CE126)-2),'cards-dc.json'!$C:$E,3,FALSE),"")</f>
        <v/>
      </c>
      <c r="CH126" s="34">
        <f t="shared" si="173"/>
        <v>0</v>
      </c>
      <c r="CI126" s="1" t="s">
        <v>3951</v>
      </c>
      <c r="CJ126" s="1" t="str">
        <f>IFERROR(VLOOKUP(RIGHT(CI126,LEN(CI126)-2),'cards-dc.json'!$C:$E,3,FALSE),"")</f>
        <v/>
      </c>
      <c r="CL126" s="34">
        <f t="shared" si="174"/>
        <v>0</v>
      </c>
      <c r="CM126" s="1" t="s">
        <v>3951</v>
      </c>
      <c r="CN126" s="1" t="str">
        <f>IFERROR(VLOOKUP(RIGHT(CM126,LEN(CM126)-2),'cards-dc.json'!$C:$E,3,FALSE),"")</f>
        <v/>
      </c>
      <c r="CP126" s="34">
        <f t="shared" si="175"/>
        <v>0</v>
      </c>
      <c r="CQ126" s="1" t="s">
        <v>3951</v>
      </c>
      <c r="CR126" s="1" t="str">
        <f>IFERROR(VLOOKUP(RIGHT(CQ126,LEN(CQ126)-2),'cards-dc.json'!$C:$E,3,FALSE),"")</f>
        <v/>
      </c>
      <c r="CT126" s="34">
        <f t="shared" si="176"/>
        <v>0</v>
      </c>
      <c r="CU126" s="1" t="s">
        <v>3951</v>
      </c>
      <c r="CV126" s="1" t="str">
        <f>IFERROR(VLOOKUP(RIGHT(CU126,LEN(CU126)-2),'cards-dc.json'!$C:$E,3,FALSE),"")</f>
        <v/>
      </c>
      <c r="CX126" s="34">
        <f t="shared" si="177"/>
        <v>0</v>
      </c>
      <c r="CY126" s="1" t="s">
        <v>3951</v>
      </c>
      <c r="CZ126" s="1" t="str">
        <f>IFERROR(VLOOKUP(RIGHT(CY126,LEN(CY126)-2),'cards-dc.json'!$C:$E,3,FALSE),"")</f>
        <v/>
      </c>
      <c r="DB126" s="34">
        <f t="shared" si="178"/>
        <v>0</v>
      </c>
      <c r="DC126" s="1" t="s">
        <v>3951</v>
      </c>
      <c r="DD126" s="1" t="str">
        <f>IFERROR(VLOOKUP(RIGHT(DC126,LEN(DC126)-2),'cards-dc.json'!$C:$E,3,FALSE),"")</f>
        <v/>
      </c>
      <c r="DF126" s="34">
        <f t="shared" si="179"/>
        <v>0</v>
      </c>
      <c r="DG126" s="1" t="s">
        <v>3951</v>
      </c>
      <c r="DH126" s="1" t="str">
        <f>IFERROR(VLOOKUP(RIGHT(DG126,LEN(DG126)-2),'cards-dc.json'!$C:$E,3,FALSE),"")</f>
        <v/>
      </c>
      <c r="DJ126" s="34">
        <f t="shared" si="180"/>
        <v>0</v>
      </c>
      <c r="DK126" s="1"/>
      <c r="DL126" s="1" t="str">
        <f>IFERROR(VLOOKUP(RIGHT(DK126,LEN(DK126)-2),'cards-dc.json'!$C:$E,3,FALSE),"")</f>
        <v/>
      </c>
      <c r="DN126" s="34">
        <f t="shared" si="181"/>
        <v>0</v>
      </c>
      <c r="DO126" s="1"/>
      <c r="DP126" s="1" t="str">
        <f>IFERROR(VLOOKUP(RIGHT(DO126,LEN(DO126)-2),'cards-dc.json'!$C:$E,3,FALSE),"")</f>
        <v/>
      </c>
      <c r="DR126" s="34">
        <f t="shared" si="182"/>
        <v>0</v>
      </c>
      <c r="DS126" s="1"/>
      <c r="DT126" s="1" t="str">
        <f>IFERROR(VLOOKUP(RIGHT(DS126,LEN(DS126)-2),'cards-dc.json'!$C:$E,3,FALSE),"")</f>
        <v/>
      </c>
      <c r="DV126" s="34">
        <f t="shared" si="183"/>
        <v>0</v>
      </c>
      <c r="DW126" s="1"/>
      <c r="DX126" s="1" t="str">
        <f>IFERROR(VLOOKUP(RIGHT(DW126,LEN(DW126)-2),'cards-dc.json'!$C:$E,3,FALSE),"")</f>
        <v/>
      </c>
      <c r="DZ126" s="34">
        <f t="shared" si="184"/>
        <v>0</v>
      </c>
      <c r="EA126" s="1"/>
      <c r="EB126" s="1" t="str">
        <f>IFERROR(VLOOKUP(RIGHT(EA126,LEN(EA126)-2),'cards-dc.json'!$C:$E,3,FALSE),"")</f>
        <v/>
      </c>
      <c r="ED126" s="34">
        <f t="shared" si="185"/>
        <v>0</v>
      </c>
      <c r="EE126" s="1"/>
      <c r="EF126" s="1" t="str">
        <f>IFERROR(VLOOKUP(RIGHT(EE126,LEN(EE126)-2),'cards-dc.json'!$C:$E,3,FALSE),"")</f>
        <v/>
      </c>
      <c r="EH126" s="34">
        <f t="shared" si="186"/>
        <v>0</v>
      </c>
      <c r="EI126" s="1"/>
      <c r="EJ126" s="1" t="str">
        <f>IFERROR(VLOOKUP(RIGHT(EI126,LEN(EI126)-2),'cards-dc.json'!$C:$E,3,FALSE),"")</f>
        <v/>
      </c>
    </row>
    <row r="127" spans="2:140" x14ac:dyDescent="0.25">
      <c r="B127" s="34">
        <f t="shared" si="152"/>
        <v>0</v>
      </c>
      <c r="C127" s="1" t="s">
        <v>3951</v>
      </c>
      <c r="D127" s="1" t="str">
        <f>IFERROR(VLOOKUP(RIGHT(C127,LEN(C127)-2),'cards-dc.json'!$C:$E,3,FALSE),"")</f>
        <v/>
      </c>
      <c r="F127" s="34">
        <f t="shared" si="153"/>
        <v>0</v>
      </c>
      <c r="G127" s="1" t="s">
        <v>3951</v>
      </c>
      <c r="H127" s="1" t="str">
        <f>IFERROR(VLOOKUP(RIGHT(G127,LEN(G127)-2),'cards-dc.json'!$C:$E,3,FALSE),"")</f>
        <v/>
      </c>
      <c r="J127" s="34">
        <f t="shared" si="154"/>
        <v>0</v>
      </c>
      <c r="K127" s="1" t="s">
        <v>3951</v>
      </c>
      <c r="L127" s="1" t="str">
        <f>IFERROR(VLOOKUP(RIGHT(K127,LEN(K127)-2),'cards-dc.json'!$C:$E,3,FALSE),"")</f>
        <v/>
      </c>
      <c r="N127" s="34">
        <f t="shared" si="155"/>
        <v>0</v>
      </c>
      <c r="O127" s="1" t="s">
        <v>3951</v>
      </c>
      <c r="P127" s="1" t="str">
        <f>IFERROR(VLOOKUP(RIGHT(O127,LEN(O127)-2),'cards-dc.json'!$C:$E,3,FALSE),"")</f>
        <v/>
      </c>
      <c r="R127" s="34">
        <f t="shared" si="156"/>
        <v>0</v>
      </c>
      <c r="S127" s="1" t="s">
        <v>3951</v>
      </c>
      <c r="T127" s="1" t="str">
        <f>IFERROR(VLOOKUP(RIGHT(S127,LEN(S127)-2),'cards-dc.json'!$C:$E,3,FALSE),"")</f>
        <v/>
      </c>
      <c r="V127" s="34">
        <f t="shared" si="157"/>
        <v>0</v>
      </c>
      <c r="W127" s="1"/>
      <c r="X127" s="1" t="str">
        <f>IFERROR(VLOOKUP(RIGHT(W127,LEN(W127)-2),'cards-dc.json'!$C:$E,3,FALSE),"")</f>
        <v/>
      </c>
      <c r="Z127" s="34">
        <f t="shared" si="158"/>
        <v>0</v>
      </c>
      <c r="AA127" s="1"/>
      <c r="AB127" s="1" t="str">
        <f>IFERROR(VLOOKUP(RIGHT(AA127,LEN(AA127)-2),'cards-dc.json'!$C:$E,3,FALSE),"")</f>
        <v/>
      </c>
      <c r="AD127" s="34">
        <f t="shared" si="159"/>
        <v>0</v>
      </c>
      <c r="AE127" s="1" t="s">
        <v>3951</v>
      </c>
      <c r="AF127" s="1" t="str">
        <f>IFERROR(VLOOKUP(RIGHT(AE127,LEN(AE127)-2),'cards-dc.json'!$C:$E,3,FALSE),"")</f>
        <v/>
      </c>
      <c r="AH127" s="34">
        <f t="shared" si="160"/>
        <v>0</v>
      </c>
      <c r="AI127" s="1" t="s">
        <v>3951</v>
      </c>
      <c r="AJ127" s="1" t="str">
        <f>IFERROR(VLOOKUP(RIGHT(AI127,LEN(AI127)-2),'cards-dc.json'!$C:$E,3,FALSE),"")</f>
        <v/>
      </c>
      <c r="AL127" s="34">
        <f t="shared" si="161"/>
        <v>0</v>
      </c>
      <c r="AM127" s="1" t="s">
        <v>3951</v>
      </c>
      <c r="AN127" s="1" t="str">
        <f>IFERROR(VLOOKUP(RIGHT(AM127,LEN(AM127)-2),'cards-dc.json'!$C:$E,3,FALSE),"")</f>
        <v/>
      </c>
      <c r="AP127" s="34">
        <f t="shared" si="162"/>
        <v>0</v>
      </c>
      <c r="AQ127" s="1" t="s">
        <v>3951</v>
      </c>
      <c r="AR127" s="1" t="str">
        <f>IFERROR(VLOOKUP(RIGHT(AQ127,LEN(AQ127)-2),'cards-dc.json'!$C:$E,3,FALSE),"")</f>
        <v/>
      </c>
      <c r="AT127" s="34">
        <f t="shared" si="163"/>
        <v>0</v>
      </c>
      <c r="AU127" s="1" t="s">
        <v>3951</v>
      </c>
      <c r="AV127" s="1" t="str">
        <f>IFERROR(VLOOKUP(RIGHT(AU127,LEN(AU127)-2),'cards-dc.json'!$C:$E,3,FALSE),"")</f>
        <v/>
      </c>
      <c r="AX127" s="34">
        <f t="shared" si="164"/>
        <v>0</v>
      </c>
      <c r="AY127" s="1" t="s">
        <v>3951</v>
      </c>
      <c r="AZ127" s="1" t="str">
        <f>IFERROR(VLOOKUP(RIGHT(AY127,LEN(AY127)-2),'cards-dc.json'!$C:$E,3,FALSE),"")</f>
        <v/>
      </c>
      <c r="BB127" s="34">
        <f t="shared" si="165"/>
        <v>0</v>
      </c>
      <c r="BC127" s="1" t="s">
        <v>3951</v>
      </c>
      <c r="BD127" s="1" t="str">
        <f>IFERROR(VLOOKUP(RIGHT(BC127,LEN(BC127)-2),'cards-dc.json'!$C:$E,3,FALSE),"")</f>
        <v/>
      </c>
      <c r="BF127" s="34">
        <f t="shared" si="166"/>
        <v>0</v>
      </c>
      <c r="BG127" s="1" t="s">
        <v>3951</v>
      </c>
      <c r="BH127" s="1" t="str">
        <f>IFERROR(VLOOKUP(RIGHT(BG127,LEN(BG127)-2),'cards-dc.json'!$C:$E,3,FALSE),"")</f>
        <v/>
      </c>
      <c r="BJ127" s="34">
        <f t="shared" si="167"/>
        <v>0</v>
      </c>
      <c r="BK127" s="1"/>
      <c r="BL127" s="1" t="str">
        <f>IFERROR(VLOOKUP(RIGHT(BK127,LEN(BK127)-2),'cards-dc.json'!$C:$E,3,FALSE),"")</f>
        <v/>
      </c>
      <c r="BN127" s="34">
        <f t="shared" si="168"/>
        <v>0</v>
      </c>
      <c r="BO127" s="1"/>
      <c r="BP127" s="1" t="str">
        <f>IFERROR(VLOOKUP(RIGHT(BO127,LEN(BO127)-2),'cards-dc.json'!$C:$E,3,FALSE),"")</f>
        <v/>
      </c>
      <c r="BR127" s="34">
        <f t="shared" si="169"/>
        <v>0</v>
      </c>
      <c r="BS127" s="1" t="s">
        <v>3951</v>
      </c>
      <c r="BT127" s="1" t="str">
        <f>IFERROR(VLOOKUP(RIGHT(BS127,LEN(BS127)-2),'cards-dc.json'!$C:$E,3,FALSE),"")</f>
        <v/>
      </c>
      <c r="BV127" s="34">
        <f t="shared" si="170"/>
        <v>0</v>
      </c>
      <c r="BW127" s="1" t="s">
        <v>3951</v>
      </c>
      <c r="BX127" s="1" t="str">
        <f>IFERROR(VLOOKUP(RIGHT(BW127,LEN(BW127)-2),'cards-dc.json'!$C:$E,3,FALSE),"")</f>
        <v/>
      </c>
      <c r="BZ127" s="34">
        <f t="shared" si="171"/>
        <v>0</v>
      </c>
      <c r="CA127" s="1" t="s">
        <v>3951</v>
      </c>
      <c r="CB127" s="1" t="str">
        <f>IFERROR(VLOOKUP(RIGHT(CA127,LEN(CA127)-2),'cards-dc.json'!$C:$E,3,FALSE),"")</f>
        <v/>
      </c>
      <c r="CD127" s="34">
        <f t="shared" si="172"/>
        <v>0</v>
      </c>
      <c r="CE127" s="1" t="s">
        <v>3951</v>
      </c>
      <c r="CF127" s="1" t="str">
        <f>IFERROR(VLOOKUP(RIGHT(CE127,LEN(CE127)-2),'cards-dc.json'!$C:$E,3,FALSE),"")</f>
        <v/>
      </c>
      <c r="CH127" s="34">
        <f t="shared" si="173"/>
        <v>0</v>
      </c>
      <c r="CI127" s="1" t="s">
        <v>3951</v>
      </c>
      <c r="CJ127" s="1" t="str">
        <f>IFERROR(VLOOKUP(RIGHT(CI127,LEN(CI127)-2),'cards-dc.json'!$C:$E,3,FALSE),"")</f>
        <v/>
      </c>
      <c r="CL127" s="34">
        <f t="shared" si="174"/>
        <v>0</v>
      </c>
      <c r="CM127" s="1" t="s">
        <v>3951</v>
      </c>
      <c r="CN127" s="1" t="str">
        <f>IFERROR(VLOOKUP(RIGHT(CM127,LEN(CM127)-2),'cards-dc.json'!$C:$E,3,FALSE),"")</f>
        <v/>
      </c>
      <c r="CP127" s="34">
        <f t="shared" si="175"/>
        <v>0</v>
      </c>
      <c r="CQ127" s="1" t="s">
        <v>3951</v>
      </c>
      <c r="CR127" s="1" t="str">
        <f>IFERROR(VLOOKUP(RIGHT(CQ127,LEN(CQ127)-2),'cards-dc.json'!$C:$E,3,FALSE),"")</f>
        <v/>
      </c>
      <c r="CT127" s="34">
        <f t="shared" si="176"/>
        <v>0</v>
      </c>
      <c r="CU127" s="1" t="s">
        <v>3951</v>
      </c>
      <c r="CV127" s="1" t="str">
        <f>IFERROR(VLOOKUP(RIGHT(CU127,LEN(CU127)-2),'cards-dc.json'!$C:$E,3,FALSE),"")</f>
        <v/>
      </c>
      <c r="CX127" s="34">
        <f t="shared" si="177"/>
        <v>0</v>
      </c>
      <c r="CY127" s="1" t="s">
        <v>3951</v>
      </c>
      <c r="CZ127" s="1" t="str">
        <f>IFERROR(VLOOKUP(RIGHT(CY127,LEN(CY127)-2),'cards-dc.json'!$C:$E,3,FALSE),"")</f>
        <v/>
      </c>
      <c r="DB127" s="34">
        <f t="shared" si="178"/>
        <v>0</v>
      </c>
      <c r="DC127" s="1" t="s">
        <v>3951</v>
      </c>
      <c r="DD127" s="1" t="str">
        <f>IFERROR(VLOOKUP(RIGHT(DC127,LEN(DC127)-2),'cards-dc.json'!$C:$E,3,FALSE),"")</f>
        <v/>
      </c>
      <c r="DF127" s="34">
        <f t="shared" si="179"/>
        <v>0</v>
      </c>
      <c r="DG127" s="1" t="s">
        <v>3951</v>
      </c>
      <c r="DH127" s="1" t="str">
        <f>IFERROR(VLOOKUP(RIGHT(DG127,LEN(DG127)-2),'cards-dc.json'!$C:$E,3,FALSE),"")</f>
        <v/>
      </c>
      <c r="DJ127" s="34">
        <f t="shared" si="180"/>
        <v>0</v>
      </c>
      <c r="DK127" s="1"/>
      <c r="DL127" s="1" t="str">
        <f>IFERROR(VLOOKUP(RIGHT(DK127,LEN(DK127)-2),'cards-dc.json'!$C:$E,3,FALSE),"")</f>
        <v/>
      </c>
      <c r="DN127" s="34">
        <f t="shared" si="181"/>
        <v>0</v>
      </c>
      <c r="DO127" s="1"/>
      <c r="DP127" s="1" t="str">
        <f>IFERROR(VLOOKUP(RIGHT(DO127,LEN(DO127)-2),'cards-dc.json'!$C:$E,3,FALSE),"")</f>
        <v/>
      </c>
      <c r="DR127" s="34">
        <f t="shared" si="182"/>
        <v>0</v>
      </c>
      <c r="DS127" s="1"/>
      <c r="DT127" s="1" t="str">
        <f>IFERROR(VLOOKUP(RIGHT(DS127,LEN(DS127)-2),'cards-dc.json'!$C:$E,3,FALSE),"")</f>
        <v/>
      </c>
      <c r="DV127" s="34">
        <f t="shared" si="183"/>
        <v>0</v>
      </c>
      <c r="DW127" s="1"/>
      <c r="DX127" s="1" t="str">
        <f>IFERROR(VLOOKUP(RIGHT(DW127,LEN(DW127)-2),'cards-dc.json'!$C:$E,3,FALSE),"")</f>
        <v/>
      </c>
      <c r="DZ127" s="34">
        <f t="shared" si="184"/>
        <v>0</v>
      </c>
      <c r="EA127" s="1"/>
      <c r="EB127" s="1" t="str">
        <f>IFERROR(VLOOKUP(RIGHT(EA127,LEN(EA127)-2),'cards-dc.json'!$C:$E,3,FALSE),"")</f>
        <v/>
      </c>
      <c r="ED127" s="34">
        <f t="shared" si="185"/>
        <v>0</v>
      </c>
      <c r="EE127" s="1"/>
      <c r="EF127" s="1" t="str">
        <f>IFERROR(VLOOKUP(RIGHT(EE127,LEN(EE127)-2),'cards-dc.json'!$C:$E,3,FALSE),"")</f>
        <v/>
      </c>
      <c r="EH127" s="34">
        <f t="shared" si="186"/>
        <v>0</v>
      </c>
      <c r="EI127" s="1"/>
      <c r="EJ127" s="1" t="str">
        <f>IFERROR(VLOOKUP(RIGHT(EI127,LEN(EI127)-2),'cards-dc.json'!$C:$E,3,FALSE),"")</f>
        <v/>
      </c>
    </row>
    <row r="128" spans="2:140" x14ac:dyDescent="0.25">
      <c r="B128" s="34">
        <f t="shared" si="152"/>
        <v>0</v>
      </c>
      <c r="C128" s="1" t="s">
        <v>3951</v>
      </c>
      <c r="D128" s="1" t="str">
        <f>IFERROR(VLOOKUP(RIGHT(C128,LEN(C128)-2),'cards-dc.json'!$C:$E,3,FALSE),"")</f>
        <v/>
      </c>
      <c r="F128" s="34">
        <f t="shared" si="153"/>
        <v>0</v>
      </c>
      <c r="G128" s="1" t="s">
        <v>3951</v>
      </c>
      <c r="H128" s="1" t="str">
        <f>IFERROR(VLOOKUP(RIGHT(G128,LEN(G128)-2),'cards-dc.json'!$C:$E,3,FALSE),"")</f>
        <v/>
      </c>
      <c r="J128" s="34">
        <f t="shared" si="154"/>
        <v>0</v>
      </c>
      <c r="K128" s="1" t="s">
        <v>3951</v>
      </c>
      <c r="L128" s="1" t="str">
        <f>IFERROR(VLOOKUP(RIGHT(K128,LEN(K128)-2),'cards-dc.json'!$C:$E,3,FALSE),"")</f>
        <v/>
      </c>
      <c r="N128" s="34">
        <f t="shared" si="155"/>
        <v>0</v>
      </c>
      <c r="O128" s="1" t="s">
        <v>3951</v>
      </c>
      <c r="P128" s="1" t="str">
        <f>IFERROR(VLOOKUP(RIGHT(O128,LEN(O128)-2),'cards-dc.json'!$C:$E,3,FALSE),"")</f>
        <v/>
      </c>
      <c r="R128" s="34">
        <f t="shared" si="156"/>
        <v>0</v>
      </c>
      <c r="S128" s="1" t="s">
        <v>3951</v>
      </c>
      <c r="T128" s="1" t="str">
        <f>IFERROR(VLOOKUP(RIGHT(S128,LEN(S128)-2),'cards-dc.json'!$C:$E,3,FALSE),"")</f>
        <v/>
      </c>
      <c r="V128" s="34">
        <f t="shared" si="157"/>
        <v>0</v>
      </c>
      <c r="W128" s="1"/>
      <c r="X128" s="1" t="str">
        <f>IFERROR(VLOOKUP(RIGHT(W128,LEN(W128)-2),'cards-dc.json'!$C:$E,3,FALSE),"")</f>
        <v/>
      </c>
      <c r="Z128" s="34">
        <f t="shared" si="158"/>
        <v>0</v>
      </c>
      <c r="AA128" s="1"/>
      <c r="AB128" s="1" t="str">
        <f>IFERROR(VLOOKUP(RIGHT(AA128,LEN(AA128)-2),'cards-dc.json'!$C:$E,3,FALSE),"")</f>
        <v/>
      </c>
      <c r="AD128" s="34">
        <f t="shared" si="159"/>
        <v>0</v>
      </c>
      <c r="AE128" s="1" t="s">
        <v>3951</v>
      </c>
      <c r="AF128" s="1" t="str">
        <f>IFERROR(VLOOKUP(RIGHT(AE128,LEN(AE128)-2),'cards-dc.json'!$C:$E,3,FALSE),"")</f>
        <v/>
      </c>
      <c r="AH128" s="34">
        <f t="shared" si="160"/>
        <v>0</v>
      </c>
      <c r="AI128" s="1" t="s">
        <v>3951</v>
      </c>
      <c r="AJ128" s="1" t="str">
        <f>IFERROR(VLOOKUP(RIGHT(AI128,LEN(AI128)-2),'cards-dc.json'!$C:$E,3,FALSE),"")</f>
        <v/>
      </c>
      <c r="AL128" s="34">
        <f t="shared" si="161"/>
        <v>0</v>
      </c>
      <c r="AM128" s="1" t="s">
        <v>3951</v>
      </c>
      <c r="AN128" s="1" t="str">
        <f>IFERROR(VLOOKUP(RIGHT(AM128,LEN(AM128)-2),'cards-dc.json'!$C:$E,3,FALSE),"")</f>
        <v/>
      </c>
      <c r="AP128" s="34">
        <f t="shared" si="162"/>
        <v>0</v>
      </c>
      <c r="AQ128" s="1" t="s">
        <v>3951</v>
      </c>
      <c r="AR128" s="1" t="str">
        <f>IFERROR(VLOOKUP(RIGHT(AQ128,LEN(AQ128)-2),'cards-dc.json'!$C:$E,3,FALSE),"")</f>
        <v/>
      </c>
      <c r="AT128" s="34">
        <f t="shared" si="163"/>
        <v>0</v>
      </c>
      <c r="AU128" s="1" t="s">
        <v>3951</v>
      </c>
      <c r="AV128" s="1" t="str">
        <f>IFERROR(VLOOKUP(RIGHT(AU128,LEN(AU128)-2),'cards-dc.json'!$C:$E,3,FALSE),"")</f>
        <v/>
      </c>
      <c r="AX128" s="34">
        <f t="shared" si="164"/>
        <v>0</v>
      </c>
      <c r="AY128" s="1" t="s">
        <v>3951</v>
      </c>
      <c r="AZ128" s="1" t="str">
        <f>IFERROR(VLOOKUP(RIGHT(AY128,LEN(AY128)-2),'cards-dc.json'!$C:$E,3,FALSE),"")</f>
        <v/>
      </c>
      <c r="BB128" s="34">
        <f t="shared" si="165"/>
        <v>0</v>
      </c>
      <c r="BC128" s="1" t="s">
        <v>3951</v>
      </c>
      <c r="BD128" s="1" t="str">
        <f>IFERROR(VLOOKUP(RIGHT(BC128,LEN(BC128)-2),'cards-dc.json'!$C:$E,3,FALSE),"")</f>
        <v/>
      </c>
      <c r="BF128" s="34">
        <f t="shared" si="166"/>
        <v>0</v>
      </c>
      <c r="BG128" s="1" t="s">
        <v>3951</v>
      </c>
      <c r="BH128" s="1" t="str">
        <f>IFERROR(VLOOKUP(RIGHT(BG128,LEN(BG128)-2),'cards-dc.json'!$C:$E,3,FALSE),"")</f>
        <v/>
      </c>
      <c r="BJ128" s="34">
        <f t="shared" si="167"/>
        <v>0</v>
      </c>
      <c r="BK128" s="1"/>
      <c r="BL128" s="1" t="str">
        <f>IFERROR(VLOOKUP(RIGHT(BK128,LEN(BK128)-2),'cards-dc.json'!$C:$E,3,FALSE),"")</f>
        <v/>
      </c>
      <c r="BN128" s="34">
        <f t="shared" si="168"/>
        <v>0</v>
      </c>
      <c r="BO128" s="1"/>
      <c r="BP128" s="1" t="str">
        <f>IFERROR(VLOOKUP(RIGHT(BO128,LEN(BO128)-2),'cards-dc.json'!$C:$E,3,FALSE),"")</f>
        <v/>
      </c>
      <c r="BR128" s="34">
        <f t="shared" si="169"/>
        <v>0</v>
      </c>
      <c r="BS128" s="1" t="s">
        <v>3951</v>
      </c>
      <c r="BT128" s="1" t="str">
        <f>IFERROR(VLOOKUP(RIGHT(BS128,LEN(BS128)-2),'cards-dc.json'!$C:$E,3,FALSE),"")</f>
        <v/>
      </c>
      <c r="BV128" s="34">
        <f t="shared" si="170"/>
        <v>0</v>
      </c>
      <c r="BW128" s="1" t="s">
        <v>3951</v>
      </c>
      <c r="BX128" s="1" t="str">
        <f>IFERROR(VLOOKUP(RIGHT(BW128,LEN(BW128)-2),'cards-dc.json'!$C:$E,3,FALSE),"")</f>
        <v/>
      </c>
      <c r="BZ128" s="34">
        <f t="shared" si="171"/>
        <v>0</v>
      </c>
      <c r="CA128" s="1" t="s">
        <v>3951</v>
      </c>
      <c r="CB128" s="1" t="str">
        <f>IFERROR(VLOOKUP(RIGHT(CA128,LEN(CA128)-2),'cards-dc.json'!$C:$E,3,FALSE),"")</f>
        <v/>
      </c>
      <c r="CD128" s="34">
        <f t="shared" si="172"/>
        <v>0</v>
      </c>
      <c r="CE128" s="1" t="s">
        <v>3951</v>
      </c>
      <c r="CF128" s="1" t="str">
        <f>IFERROR(VLOOKUP(RIGHT(CE128,LEN(CE128)-2),'cards-dc.json'!$C:$E,3,FALSE),"")</f>
        <v/>
      </c>
      <c r="CH128" s="34">
        <f t="shared" si="173"/>
        <v>0</v>
      </c>
      <c r="CI128" s="1" t="s">
        <v>3951</v>
      </c>
      <c r="CJ128" s="1" t="str">
        <f>IFERROR(VLOOKUP(RIGHT(CI128,LEN(CI128)-2),'cards-dc.json'!$C:$E,3,FALSE),"")</f>
        <v/>
      </c>
      <c r="CL128" s="34">
        <f t="shared" si="174"/>
        <v>0</v>
      </c>
      <c r="CM128" s="1" t="s">
        <v>3951</v>
      </c>
      <c r="CN128" s="1" t="str">
        <f>IFERROR(VLOOKUP(RIGHT(CM128,LEN(CM128)-2),'cards-dc.json'!$C:$E,3,FALSE),"")</f>
        <v/>
      </c>
      <c r="CP128" s="34">
        <f t="shared" si="175"/>
        <v>0</v>
      </c>
      <c r="CQ128" s="1" t="s">
        <v>3951</v>
      </c>
      <c r="CR128" s="1" t="str">
        <f>IFERROR(VLOOKUP(RIGHT(CQ128,LEN(CQ128)-2),'cards-dc.json'!$C:$E,3,FALSE),"")</f>
        <v/>
      </c>
      <c r="CT128" s="34">
        <f t="shared" si="176"/>
        <v>0</v>
      </c>
      <c r="CU128" s="1" t="s">
        <v>3951</v>
      </c>
      <c r="CV128" s="1" t="str">
        <f>IFERROR(VLOOKUP(RIGHT(CU128,LEN(CU128)-2),'cards-dc.json'!$C:$E,3,FALSE),"")</f>
        <v/>
      </c>
      <c r="CX128" s="34">
        <f t="shared" si="177"/>
        <v>0</v>
      </c>
      <c r="CY128" s="1" t="s">
        <v>3951</v>
      </c>
      <c r="CZ128" s="1" t="str">
        <f>IFERROR(VLOOKUP(RIGHT(CY128,LEN(CY128)-2),'cards-dc.json'!$C:$E,3,FALSE),"")</f>
        <v/>
      </c>
      <c r="DB128" s="34">
        <f t="shared" si="178"/>
        <v>0</v>
      </c>
      <c r="DC128" s="1" t="s">
        <v>3951</v>
      </c>
      <c r="DD128" s="1" t="str">
        <f>IFERROR(VLOOKUP(RIGHT(DC128,LEN(DC128)-2),'cards-dc.json'!$C:$E,3,FALSE),"")</f>
        <v/>
      </c>
      <c r="DF128" s="34">
        <f t="shared" si="179"/>
        <v>0</v>
      </c>
      <c r="DG128" s="1" t="s">
        <v>3951</v>
      </c>
      <c r="DH128" s="1" t="str">
        <f>IFERROR(VLOOKUP(RIGHT(DG128,LEN(DG128)-2),'cards-dc.json'!$C:$E,3,FALSE),"")</f>
        <v/>
      </c>
      <c r="DJ128" s="34">
        <f t="shared" si="180"/>
        <v>0</v>
      </c>
      <c r="DK128" s="1"/>
      <c r="DL128" s="1" t="str">
        <f>IFERROR(VLOOKUP(RIGHT(DK128,LEN(DK128)-2),'cards-dc.json'!$C:$E,3,FALSE),"")</f>
        <v/>
      </c>
      <c r="DN128" s="34">
        <f t="shared" si="181"/>
        <v>0</v>
      </c>
      <c r="DO128" s="1"/>
      <c r="DP128" s="1" t="str">
        <f>IFERROR(VLOOKUP(RIGHT(DO128,LEN(DO128)-2),'cards-dc.json'!$C:$E,3,FALSE),"")</f>
        <v/>
      </c>
      <c r="DR128" s="34">
        <f t="shared" si="182"/>
        <v>0</v>
      </c>
      <c r="DS128" s="1"/>
      <c r="DT128" s="1" t="str">
        <f>IFERROR(VLOOKUP(RIGHT(DS128,LEN(DS128)-2),'cards-dc.json'!$C:$E,3,FALSE),"")</f>
        <v/>
      </c>
      <c r="DV128" s="34">
        <f t="shared" si="183"/>
        <v>0</v>
      </c>
      <c r="DW128" s="1"/>
      <c r="DX128" s="1" t="str">
        <f>IFERROR(VLOOKUP(RIGHT(DW128,LEN(DW128)-2),'cards-dc.json'!$C:$E,3,FALSE),"")</f>
        <v/>
      </c>
      <c r="DZ128" s="34">
        <f t="shared" si="184"/>
        <v>0</v>
      </c>
      <c r="EA128" s="1"/>
      <c r="EB128" s="1" t="str">
        <f>IFERROR(VLOOKUP(RIGHT(EA128,LEN(EA128)-2),'cards-dc.json'!$C:$E,3,FALSE),"")</f>
        <v/>
      </c>
      <c r="ED128" s="34">
        <f t="shared" si="185"/>
        <v>0</v>
      </c>
      <c r="EE128" s="1"/>
      <c r="EF128" s="1" t="str">
        <f>IFERROR(VLOOKUP(RIGHT(EE128,LEN(EE128)-2),'cards-dc.json'!$C:$E,3,FALSE),"")</f>
        <v/>
      </c>
      <c r="EH128" s="34">
        <f t="shared" si="186"/>
        <v>0</v>
      </c>
      <c r="EI128" s="1"/>
      <c r="EJ128" s="1" t="str">
        <f>IFERROR(VLOOKUP(RIGHT(EI128,LEN(EI128)-2),'cards-dc.json'!$C:$E,3,FALSE),"")</f>
        <v/>
      </c>
    </row>
    <row r="129" spans="2:141" x14ac:dyDescent="0.25">
      <c r="B129" s="34">
        <f t="shared" si="152"/>
        <v>0</v>
      </c>
      <c r="C129" s="1" t="s">
        <v>3951</v>
      </c>
      <c r="D129" s="1" t="str">
        <f>IFERROR(VLOOKUP(RIGHT(C129,LEN(C129)-2),'cards-dc.json'!$C:$E,3,FALSE),"")</f>
        <v/>
      </c>
      <c r="F129" s="34">
        <f t="shared" si="153"/>
        <v>0</v>
      </c>
      <c r="G129" s="1" t="s">
        <v>3951</v>
      </c>
      <c r="H129" s="1" t="str">
        <f>IFERROR(VLOOKUP(RIGHT(G129,LEN(G129)-2),'cards-dc.json'!$C:$E,3,FALSE),"")</f>
        <v/>
      </c>
      <c r="J129" s="34">
        <f t="shared" si="154"/>
        <v>0</v>
      </c>
      <c r="K129" s="1" t="s">
        <v>3951</v>
      </c>
      <c r="L129" s="1" t="str">
        <f>IFERROR(VLOOKUP(RIGHT(K129,LEN(K129)-2),'cards-dc.json'!$C:$E,3,FALSE),"")</f>
        <v/>
      </c>
      <c r="N129" s="34">
        <f t="shared" si="155"/>
        <v>0</v>
      </c>
      <c r="O129" s="1" t="s">
        <v>3951</v>
      </c>
      <c r="P129" s="1" t="str">
        <f>IFERROR(VLOOKUP(RIGHT(O129,LEN(O129)-2),'cards-dc.json'!$C:$E,3,FALSE),"")</f>
        <v/>
      </c>
      <c r="R129" s="34">
        <f t="shared" si="156"/>
        <v>0</v>
      </c>
      <c r="S129" s="1" t="s">
        <v>3951</v>
      </c>
      <c r="T129" s="1" t="str">
        <f>IFERROR(VLOOKUP(RIGHT(S129,LEN(S129)-2),'cards-dc.json'!$C:$E,3,FALSE),"")</f>
        <v/>
      </c>
      <c r="V129" s="34">
        <f t="shared" si="157"/>
        <v>0</v>
      </c>
      <c r="W129" s="1"/>
      <c r="X129" s="1" t="str">
        <f>IFERROR(VLOOKUP(RIGHT(W129,LEN(W129)-2),'cards-dc.json'!$C:$E,3,FALSE),"")</f>
        <v/>
      </c>
      <c r="Z129" s="34">
        <f t="shared" si="158"/>
        <v>0</v>
      </c>
      <c r="AA129" s="1"/>
      <c r="AB129" s="1" t="str">
        <f>IFERROR(VLOOKUP(RIGHT(AA129,LEN(AA129)-2),'cards-dc.json'!$C:$E,3,FALSE),"")</f>
        <v/>
      </c>
      <c r="AD129" s="34">
        <f t="shared" si="159"/>
        <v>0</v>
      </c>
      <c r="AE129" s="1" t="s">
        <v>3951</v>
      </c>
      <c r="AF129" s="1" t="str">
        <f>IFERROR(VLOOKUP(RIGHT(AE129,LEN(AE129)-2),'cards-dc.json'!$C:$E,3,FALSE),"")</f>
        <v/>
      </c>
      <c r="AH129" s="34">
        <f t="shared" si="160"/>
        <v>0</v>
      </c>
      <c r="AI129" s="1" t="s">
        <v>3951</v>
      </c>
      <c r="AJ129" s="1" t="str">
        <f>IFERROR(VLOOKUP(RIGHT(AI129,LEN(AI129)-2),'cards-dc.json'!$C:$E,3,FALSE),"")</f>
        <v/>
      </c>
      <c r="AL129" s="34">
        <f t="shared" si="161"/>
        <v>0</v>
      </c>
      <c r="AM129" s="1" t="s">
        <v>3951</v>
      </c>
      <c r="AN129" s="1" t="str">
        <f>IFERROR(VLOOKUP(RIGHT(AM129,LEN(AM129)-2),'cards-dc.json'!$C:$E,3,FALSE),"")</f>
        <v/>
      </c>
      <c r="AP129" s="34">
        <f t="shared" si="162"/>
        <v>0</v>
      </c>
      <c r="AQ129" s="1" t="s">
        <v>3951</v>
      </c>
      <c r="AR129" s="1" t="str">
        <f>IFERROR(VLOOKUP(RIGHT(AQ129,LEN(AQ129)-2),'cards-dc.json'!$C:$E,3,FALSE),"")</f>
        <v/>
      </c>
      <c r="AT129" s="34">
        <f t="shared" si="163"/>
        <v>0</v>
      </c>
      <c r="AU129" s="1" t="s">
        <v>3951</v>
      </c>
      <c r="AV129" s="1" t="str">
        <f>IFERROR(VLOOKUP(RIGHT(AU129,LEN(AU129)-2),'cards-dc.json'!$C:$E,3,FALSE),"")</f>
        <v/>
      </c>
      <c r="AX129" s="34">
        <f t="shared" si="164"/>
        <v>0</v>
      </c>
      <c r="AY129" s="1" t="s">
        <v>3951</v>
      </c>
      <c r="AZ129" s="1" t="str">
        <f>IFERROR(VLOOKUP(RIGHT(AY129,LEN(AY129)-2),'cards-dc.json'!$C:$E,3,FALSE),"")</f>
        <v/>
      </c>
      <c r="BB129" s="34">
        <f t="shared" si="165"/>
        <v>0</v>
      </c>
      <c r="BC129" s="1" t="s">
        <v>3951</v>
      </c>
      <c r="BD129" s="1" t="str">
        <f>IFERROR(VLOOKUP(RIGHT(BC129,LEN(BC129)-2),'cards-dc.json'!$C:$E,3,FALSE),"")</f>
        <v/>
      </c>
      <c r="BF129" s="34">
        <f t="shared" si="166"/>
        <v>0</v>
      </c>
      <c r="BG129" s="1" t="s">
        <v>3951</v>
      </c>
      <c r="BH129" s="1" t="str">
        <f>IFERROR(VLOOKUP(RIGHT(BG129,LEN(BG129)-2),'cards-dc.json'!$C:$E,3,FALSE),"")</f>
        <v/>
      </c>
      <c r="BJ129" s="34">
        <f t="shared" si="167"/>
        <v>0</v>
      </c>
      <c r="BK129" s="1"/>
      <c r="BL129" s="1" t="str">
        <f>IFERROR(VLOOKUP(RIGHT(BK129,LEN(BK129)-2),'cards-dc.json'!$C:$E,3,FALSE),"")</f>
        <v/>
      </c>
      <c r="BN129" s="34">
        <f t="shared" si="168"/>
        <v>0</v>
      </c>
      <c r="BO129" s="1"/>
      <c r="BP129" s="1" t="str">
        <f>IFERROR(VLOOKUP(RIGHT(BO129,LEN(BO129)-2),'cards-dc.json'!$C:$E,3,FALSE),"")</f>
        <v/>
      </c>
      <c r="BR129" s="34">
        <f t="shared" si="169"/>
        <v>0</v>
      </c>
      <c r="BS129" s="1" t="s">
        <v>3951</v>
      </c>
      <c r="BT129" s="1" t="str">
        <f>IFERROR(VLOOKUP(RIGHT(BS129,LEN(BS129)-2),'cards-dc.json'!$C:$E,3,FALSE),"")</f>
        <v/>
      </c>
      <c r="BV129" s="34">
        <f t="shared" si="170"/>
        <v>0</v>
      </c>
      <c r="BW129" s="1" t="s">
        <v>3951</v>
      </c>
      <c r="BX129" s="1" t="str">
        <f>IFERROR(VLOOKUP(RIGHT(BW129,LEN(BW129)-2),'cards-dc.json'!$C:$E,3,FALSE),"")</f>
        <v/>
      </c>
      <c r="BZ129" s="34">
        <f t="shared" si="171"/>
        <v>0</v>
      </c>
      <c r="CA129" s="1" t="s">
        <v>3951</v>
      </c>
      <c r="CB129" s="1" t="str">
        <f>IFERROR(VLOOKUP(RIGHT(CA129,LEN(CA129)-2),'cards-dc.json'!$C:$E,3,FALSE),"")</f>
        <v/>
      </c>
      <c r="CD129" s="34">
        <f t="shared" si="172"/>
        <v>0</v>
      </c>
      <c r="CE129" s="1" t="s">
        <v>3951</v>
      </c>
      <c r="CF129" s="1" t="str">
        <f>IFERROR(VLOOKUP(RIGHT(CE129,LEN(CE129)-2),'cards-dc.json'!$C:$E,3,FALSE),"")</f>
        <v/>
      </c>
      <c r="CH129" s="34">
        <f t="shared" si="173"/>
        <v>0</v>
      </c>
      <c r="CI129" s="1" t="s">
        <v>3951</v>
      </c>
      <c r="CJ129" s="1" t="str">
        <f>IFERROR(VLOOKUP(RIGHT(CI129,LEN(CI129)-2),'cards-dc.json'!$C:$E,3,FALSE),"")</f>
        <v/>
      </c>
      <c r="CL129" s="34">
        <f t="shared" si="174"/>
        <v>0</v>
      </c>
      <c r="CM129" s="1" t="s">
        <v>3951</v>
      </c>
      <c r="CN129" s="1" t="str">
        <f>IFERROR(VLOOKUP(RIGHT(CM129,LEN(CM129)-2),'cards-dc.json'!$C:$E,3,FALSE),"")</f>
        <v/>
      </c>
      <c r="CP129" s="34">
        <f t="shared" si="175"/>
        <v>0</v>
      </c>
      <c r="CQ129" s="1" t="s">
        <v>3951</v>
      </c>
      <c r="CR129" s="1" t="str">
        <f>IFERROR(VLOOKUP(RIGHT(CQ129,LEN(CQ129)-2),'cards-dc.json'!$C:$E,3,FALSE),"")</f>
        <v/>
      </c>
      <c r="CT129" s="34">
        <f t="shared" si="176"/>
        <v>0</v>
      </c>
      <c r="CU129" s="1" t="s">
        <v>3951</v>
      </c>
      <c r="CV129" s="1" t="str">
        <f>IFERROR(VLOOKUP(RIGHT(CU129,LEN(CU129)-2),'cards-dc.json'!$C:$E,3,FALSE),"")</f>
        <v/>
      </c>
      <c r="CX129" s="34">
        <f t="shared" si="177"/>
        <v>0</v>
      </c>
      <c r="CY129" s="1" t="s">
        <v>3951</v>
      </c>
      <c r="CZ129" s="1" t="str">
        <f>IFERROR(VLOOKUP(RIGHT(CY129,LEN(CY129)-2),'cards-dc.json'!$C:$E,3,FALSE),"")</f>
        <v/>
      </c>
      <c r="DB129" s="34">
        <f t="shared" si="178"/>
        <v>0</v>
      </c>
      <c r="DC129" s="1" t="s">
        <v>3951</v>
      </c>
      <c r="DD129" s="1" t="str">
        <f>IFERROR(VLOOKUP(RIGHT(DC129,LEN(DC129)-2),'cards-dc.json'!$C:$E,3,FALSE),"")</f>
        <v/>
      </c>
      <c r="DF129" s="34">
        <f t="shared" si="179"/>
        <v>0</v>
      </c>
      <c r="DG129" s="1" t="s">
        <v>3951</v>
      </c>
      <c r="DH129" s="1" t="str">
        <f>IFERROR(VLOOKUP(RIGHT(DG129,LEN(DG129)-2),'cards-dc.json'!$C:$E,3,FALSE),"")</f>
        <v/>
      </c>
      <c r="DJ129" s="34">
        <f t="shared" si="180"/>
        <v>0</v>
      </c>
      <c r="DK129" s="1"/>
      <c r="DL129" s="1" t="str">
        <f>IFERROR(VLOOKUP(RIGHT(DK129,LEN(DK129)-2),'cards-dc.json'!$C:$E,3,FALSE),"")</f>
        <v/>
      </c>
      <c r="DN129" s="34">
        <f t="shared" si="181"/>
        <v>0</v>
      </c>
      <c r="DO129" s="1"/>
      <c r="DP129" s="1" t="str">
        <f>IFERROR(VLOOKUP(RIGHT(DO129,LEN(DO129)-2),'cards-dc.json'!$C:$E,3,FALSE),"")</f>
        <v/>
      </c>
      <c r="DR129" s="34">
        <f t="shared" si="182"/>
        <v>0</v>
      </c>
      <c r="DS129" s="1"/>
      <c r="DT129" s="1" t="str">
        <f>IFERROR(VLOOKUP(RIGHT(DS129,LEN(DS129)-2),'cards-dc.json'!$C:$E,3,FALSE),"")</f>
        <v/>
      </c>
      <c r="DV129" s="34">
        <f t="shared" si="183"/>
        <v>0</v>
      </c>
      <c r="DW129" s="1"/>
      <c r="DX129" s="1" t="str">
        <f>IFERROR(VLOOKUP(RIGHT(DW129,LEN(DW129)-2),'cards-dc.json'!$C:$E,3,FALSE),"")</f>
        <v/>
      </c>
      <c r="DZ129" s="34">
        <f t="shared" si="184"/>
        <v>0</v>
      </c>
      <c r="EA129" s="1"/>
      <c r="EB129" s="1" t="str">
        <f>IFERROR(VLOOKUP(RIGHT(EA129,LEN(EA129)-2),'cards-dc.json'!$C:$E,3,FALSE),"")</f>
        <v/>
      </c>
      <c r="ED129" s="34">
        <f t="shared" si="185"/>
        <v>0</v>
      </c>
      <c r="EE129" s="1"/>
      <c r="EF129" s="1" t="str">
        <f>IFERROR(VLOOKUP(RIGHT(EE129,LEN(EE129)-2),'cards-dc.json'!$C:$E,3,FALSE),"")</f>
        <v/>
      </c>
      <c r="EH129" s="34">
        <f t="shared" si="186"/>
        <v>0</v>
      </c>
      <c r="EI129" s="1"/>
      <c r="EJ129" s="1" t="str">
        <f>IFERROR(VLOOKUP(RIGHT(EI129,LEN(EI129)-2),'cards-dc.json'!$C:$E,3,FALSE),"")</f>
        <v/>
      </c>
    </row>
    <row r="130" spans="2:141" x14ac:dyDescent="0.25">
      <c r="B130" s="34">
        <f t="shared" si="152"/>
        <v>0</v>
      </c>
      <c r="C130" s="1" t="s">
        <v>3951</v>
      </c>
      <c r="D130" s="1" t="str">
        <f>IFERROR(VLOOKUP(RIGHT(C130,LEN(C130)-2),'cards-dc.json'!$C:$E,3,FALSE),"")</f>
        <v/>
      </c>
      <c r="F130" s="34">
        <f t="shared" si="153"/>
        <v>0</v>
      </c>
      <c r="G130" s="1" t="s">
        <v>3951</v>
      </c>
      <c r="H130" s="1" t="str">
        <f>IFERROR(VLOOKUP(RIGHT(G130,LEN(G130)-2),'cards-dc.json'!$C:$E,3,FALSE),"")</f>
        <v/>
      </c>
      <c r="J130" s="34">
        <f t="shared" si="154"/>
        <v>0</v>
      </c>
      <c r="K130" s="1" t="s">
        <v>3951</v>
      </c>
      <c r="L130" s="1" t="str">
        <f>IFERROR(VLOOKUP(RIGHT(K130,LEN(K130)-2),'cards-dc.json'!$C:$E,3,FALSE),"")</f>
        <v/>
      </c>
      <c r="N130" s="34">
        <f t="shared" si="155"/>
        <v>0</v>
      </c>
      <c r="O130" s="1" t="s">
        <v>3951</v>
      </c>
      <c r="P130" s="1" t="str">
        <f>IFERROR(VLOOKUP(RIGHT(O130,LEN(O130)-2),'cards-dc.json'!$C:$E,3,FALSE),"")</f>
        <v/>
      </c>
      <c r="R130" s="34">
        <f t="shared" si="156"/>
        <v>0</v>
      </c>
      <c r="S130" s="1" t="s">
        <v>3951</v>
      </c>
      <c r="T130" s="1" t="str">
        <f>IFERROR(VLOOKUP(RIGHT(S130,LEN(S130)-2),'cards-dc.json'!$C:$E,3,FALSE),"")</f>
        <v/>
      </c>
      <c r="V130" s="34">
        <f t="shared" si="157"/>
        <v>0</v>
      </c>
      <c r="W130" s="1"/>
      <c r="X130" s="1" t="str">
        <f>IFERROR(VLOOKUP(RIGHT(W130,LEN(W130)-2),'cards-dc.json'!$C:$E,3,FALSE),"")</f>
        <v/>
      </c>
      <c r="Z130" s="34">
        <f t="shared" si="158"/>
        <v>0</v>
      </c>
      <c r="AA130" s="1"/>
      <c r="AB130" s="1" t="str">
        <f>IFERROR(VLOOKUP(RIGHT(AA130,LEN(AA130)-2),'cards-dc.json'!$C:$E,3,FALSE),"")</f>
        <v/>
      </c>
      <c r="AD130" s="34">
        <f t="shared" si="159"/>
        <v>0</v>
      </c>
      <c r="AE130" s="1" t="s">
        <v>3951</v>
      </c>
      <c r="AF130" s="1" t="str">
        <f>IFERROR(VLOOKUP(RIGHT(AE130,LEN(AE130)-2),'cards-dc.json'!$C:$E,3,FALSE),"")</f>
        <v/>
      </c>
      <c r="AH130" s="34">
        <f t="shared" si="160"/>
        <v>0</v>
      </c>
      <c r="AI130" s="1" t="s">
        <v>3951</v>
      </c>
      <c r="AJ130" s="1" t="str">
        <f>IFERROR(VLOOKUP(RIGHT(AI130,LEN(AI130)-2),'cards-dc.json'!$C:$E,3,FALSE),"")</f>
        <v/>
      </c>
      <c r="AL130" s="34">
        <f t="shared" si="161"/>
        <v>0</v>
      </c>
      <c r="AM130" s="1" t="s">
        <v>3951</v>
      </c>
      <c r="AN130" s="1" t="str">
        <f>IFERROR(VLOOKUP(RIGHT(AM130,LEN(AM130)-2),'cards-dc.json'!$C:$E,3,FALSE),"")</f>
        <v/>
      </c>
      <c r="AP130" s="34">
        <f t="shared" si="162"/>
        <v>0</v>
      </c>
      <c r="AQ130" s="1" t="s">
        <v>3951</v>
      </c>
      <c r="AR130" s="1" t="str">
        <f>IFERROR(VLOOKUP(RIGHT(AQ130,LEN(AQ130)-2),'cards-dc.json'!$C:$E,3,FALSE),"")</f>
        <v/>
      </c>
      <c r="AT130" s="34">
        <f t="shared" si="163"/>
        <v>0</v>
      </c>
      <c r="AU130" s="1" t="s">
        <v>3951</v>
      </c>
      <c r="AV130" s="1" t="str">
        <f>IFERROR(VLOOKUP(RIGHT(AU130,LEN(AU130)-2),'cards-dc.json'!$C:$E,3,FALSE),"")</f>
        <v/>
      </c>
      <c r="AX130" s="34">
        <f t="shared" si="164"/>
        <v>0</v>
      </c>
      <c r="AY130" s="1" t="s">
        <v>3951</v>
      </c>
      <c r="AZ130" s="1" t="str">
        <f>IFERROR(VLOOKUP(RIGHT(AY130,LEN(AY130)-2),'cards-dc.json'!$C:$E,3,FALSE),"")</f>
        <v/>
      </c>
      <c r="BB130" s="34">
        <f t="shared" si="165"/>
        <v>0</v>
      </c>
      <c r="BC130" s="1" t="s">
        <v>3951</v>
      </c>
      <c r="BD130" s="1" t="str">
        <f>IFERROR(VLOOKUP(RIGHT(BC130,LEN(BC130)-2),'cards-dc.json'!$C:$E,3,FALSE),"")</f>
        <v/>
      </c>
      <c r="BF130" s="34">
        <f t="shared" si="166"/>
        <v>0</v>
      </c>
      <c r="BG130" s="1" t="s">
        <v>3951</v>
      </c>
      <c r="BH130" s="1" t="str">
        <f>IFERROR(VLOOKUP(RIGHT(BG130,LEN(BG130)-2),'cards-dc.json'!$C:$E,3,FALSE),"")</f>
        <v/>
      </c>
      <c r="BJ130" s="34">
        <f t="shared" si="167"/>
        <v>0</v>
      </c>
      <c r="BK130" s="1"/>
      <c r="BL130" s="1" t="str">
        <f>IFERROR(VLOOKUP(RIGHT(BK130,LEN(BK130)-2),'cards-dc.json'!$C:$E,3,FALSE),"")</f>
        <v/>
      </c>
      <c r="BN130" s="34">
        <f t="shared" si="168"/>
        <v>0</v>
      </c>
      <c r="BO130" s="1"/>
      <c r="BP130" s="1" t="str">
        <f>IFERROR(VLOOKUP(RIGHT(BO130,LEN(BO130)-2),'cards-dc.json'!$C:$E,3,FALSE),"")</f>
        <v/>
      </c>
      <c r="BR130" s="34">
        <f t="shared" si="169"/>
        <v>0</v>
      </c>
      <c r="BS130" s="1" t="s">
        <v>3951</v>
      </c>
      <c r="BT130" s="1" t="str">
        <f>IFERROR(VLOOKUP(RIGHT(BS130,LEN(BS130)-2),'cards-dc.json'!$C:$E,3,FALSE),"")</f>
        <v/>
      </c>
      <c r="BV130" s="34">
        <f t="shared" si="170"/>
        <v>0</v>
      </c>
      <c r="BW130" s="1" t="s">
        <v>3951</v>
      </c>
      <c r="BX130" s="1" t="str">
        <f>IFERROR(VLOOKUP(RIGHT(BW130,LEN(BW130)-2),'cards-dc.json'!$C:$E,3,FALSE),"")</f>
        <v/>
      </c>
      <c r="BZ130" s="34">
        <f t="shared" si="171"/>
        <v>0</v>
      </c>
      <c r="CA130" s="1" t="s">
        <v>3951</v>
      </c>
      <c r="CB130" s="1" t="str">
        <f>IFERROR(VLOOKUP(RIGHT(CA130,LEN(CA130)-2),'cards-dc.json'!$C:$E,3,FALSE),"")</f>
        <v/>
      </c>
      <c r="CD130" s="34">
        <f t="shared" si="172"/>
        <v>0</v>
      </c>
      <c r="CE130" s="1" t="s">
        <v>3951</v>
      </c>
      <c r="CF130" s="1" t="str">
        <f>IFERROR(VLOOKUP(RIGHT(CE130,LEN(CE130)-2),'cards-dc.json'!$C:$E,3,FALSE),"")</f>
        <v/>
      </c>
      <c r="CH130" s="34">
        <f t="shared" si="173"/>
        <v>0</v>
      </c>
      <c r="CI130" s="1" t="s">
        <v>3951</v>
      </c>
      <c r="CJ130" s="1" t="str">
        <f>IFERROR(VLOOKUP(RIGHT(CI130,LEN(CI130)-2),'cards-dc.json'!$C:$E,3,FALSE),"")</f>
        <v/>
      </c>
      <c r="CL130" s="34">
        <f t="shared" si="174"/>
        <v>0</v>
      </c>
      <c r="CM130" s="1" t="s">
        <v>3951</v>
      </c>
      <c r="CN130" s="1" t="str">
        <f>IFERROR(VLOOKUP(RIGHT(CM130,LEN(CM130)-2),'cards-dc.json'!$C:$E,3,FALSE),"")</f>
        <v/>
      </c>
      <c r="CP130" s="34">
        <f t="shared" si="175"/>
        <v>0</v>
      </c>
      <c r="CQ130" s="1" t="s">
        <v>3951</v>
      </c>
      <c r="CR130" s="1" t="str">
        <f>IFERROR(VLOOKUP(RIGHT(CQ130,LEN(CQ130)-2),'cards-dc.json'!$C:$E,3,FALSE),"")</f>
        <v/>
      </c>
      <c r="CT130" s="34">
        <f t="shared" si="176"/>
        <v>0</v>
      </c>
      <c r="CU130" s="1" t="s">
        <v>3951</v>
      </c>
      <c r="CV130" s="1" t="str">
        <f>IFERROR(VLOOKUP(RIGHT(CU130,LEN(CU130)-2),'cards-dc.json'!$C:$E,3,FALSE),"")</f>
        <v/>
      </c>
      <c r="CX130" s="34">
        <f t="shared" si="177"/>
        <v>0</v>
      </c>
      <c r="CY130" s="1" t="s">
        <v>3951</v>
      </c>
      <c r="CZ130" s="1" t="str">
        <f>IFERROR(VLOOKUP(RIGHT(CY130,LEN(CY130)-2),'cards-dc.json'!$C:$E,3,FALSE),"")</f>
        <v/>
      </c>
      <c r="DB130" s="34">
        <f t="shared" si="178"/>
        <v>0</v>
      </c>
      <c r="DC130" s="1" t="s">
        <v>3951</v>
      </c>
      <c r="DD130" s="1" t="str">
        <f>IFERROR(VLOOKUP(RIGHT(DC130,LEN(DC130)-2),'cards-dc.json'!$C:$E,3,FALSE),"")</f>
        <v/>
      </c>
      <c r="DF130" s="34">
        <f t="shared" si="179"/>
        <v>0</v>
      </c>
      <c r="DG130" s="1" t="s">
        <v>3951</v>
      </c>
      <c r="DH130" s="1" t="str">
        <f>IFERROR(VLOOKUP(RIGHT(DG130,LEN(DG130)-2),'cards-dc.json'!$C:$E,3,FALSE),"")</f>
        <v/>
      </c>
      <c r="DJ130" s="34">
        <f t="shared" si="180"/>
        <v>0</v>
      </c>
      <c r="DK130" s="1"/>
      <c r="DL130" s="1" t="str">
        <f>IFERROR(VLOOKUP(RIGHT(DK130,LEN(DK130)-2),'cards-dc.json'!$C:$E,3,FALSE),"")</f>
        <v/>
      </c>
      <c r="DN130" s="34">
        <f t="shared" si="181"/>
        <v>0</v>
      </c>
      <c r="DO130" s="1"/>
      <c r="DP130" s="1" t="str">
        <f>IFERROR(VLOOKUP(RIGHT(DO130,LEN(DO130)-2),'cards-dc.json'!$C:$E,3,FALSE),"")</f>
        <v/>
      </c>
      <c r="DR130" s="34">
        <f t="shared" si="182"/>
        <v>0</v>
      </c>
      <c r="DS130" s="1"/>
      <c r="DT130" s="1" t="str">
        <f>IFERROR(VLOOKUP(RIGHT(DS130,LEN(DS130)-2),'cards-dc.json'!$C:$E,3,FALSE),"")</f>
        <v/>
      </c>
      <c r="DV130" s="34">
        <f t="shared" si="183"/>
        <v>0</v>
      </c>
      <c r="DW130" s="1"/>
      <c r="DX130" s="1" t="str">
        <f>IFERROR(VLOOKUP(RIGHT(DW130,LEN(DW130)-2),'cards-dc.json'!$C:$E,3,FALSE),"")</f>
        <v/>
      </c>
      <c r="DZ130" s="34">
        <f t="shared" si="184"/>
        <v>0</v>
      </c>
      <c r="EA130" s="1"/>
      <c r="EB130" s="1" t="str">
        <f>IFERROR(VLOOKUP(RIGHT(EA130,LEN(EA130)-2),'cards-dc.json'!$C:$E,3,FALSE),"")</f>
        <v/>
      </c>
      <c r="ED130" s="34">
        <f t="shared" si="185"/>
        <v>0</v>
      </c>
      <c r="EE130" s="1"/>
      <c r="EF130" s="1" t="str">
        <f>IFERROR(VLOOKUP(RIGHT(EE130,LEN(EE130)-2),'cards-dc.json'!$C:$E,3,FALSE),"")</f>
        <v/>
      </c>
      <c r="EH130" s="34">
        <f t="shared" si="186"/>
        <v>0</v>
      </c>
      <c r="EI130" s="1"/>
      <c r="EJ130" s="1" t="str">
        <f>IFERROR(VLOOKUP(RIGHT(EI130,LEN(EI130)-2),'cards-dc.json'!$C:$E,3,FALSE),"")</f>
        <v/>
      </c>
    </row>
    <row r="131" spans="2:141" x14ac:dyDescent="0.25">
      <c r="B131" s="34">
        <f t="shared" si="152"/>
        <v>0</v>
      </c>
      <c r="C131" s="1" t="s">
        <v>3951</v>
      </c>
      <c r="D131" s="1" t="str">
        <f>IFERROR(VLOOKUP(RIGHT(C131,LEN(C131)-2),'cards-dc.json'!$C:$E,3,FALSE),"")</f>
        <v/>
      </c>
      <c r="F131" s="34">
        <f t="shared" si="153"/>
        <v>0</v>
      </c>
      <c r="G131" s="1" t="s">
        <v>3951</v>
      </c>
      <c r="H131" s="1" t="str">
        <f>IFERROR(VLOOKUP(RIGHT(G131,LEN(G131)-2),'cards-dc.json'!$C:$E,3,FALSE),"")</f>
        <v/>
      </c>
      <c r="J131" s="34">
        <f t="shared" si="154"/>
        <v>0</v>
      </c>
      <c r="K131" s="1" t="s">
        <v>3951</v>
      </c>
      <c r="L131" s="1" t="str">
        <f>IFERROR(VLOOKUP(RIGHT(K131,LEN(K131)-2),'cards-dc.json'!$C:$E,3,FALSE),"")</f>
        <v/>
      </c>
      <c r="N131" s="34">
        <f t="shared" si="155"/>
        <v>0</v>
      </c>
      <c r="O131" s="1" t="s">
        <v>3951</v>
      </c>
      <c r="P131" s="1" t="str">
        <f>IFERROR(VLOOKUP(RIGHT(O131,LEN(O131)-2),'cards-dc.json'!$C:$E,3,FALSE),"")</f>
        <v/>
      </c>
      <c r="R131" s="34">
        <f t="shared" si="156"/>
        <v>0</v>
      </c>
      <c r="S131" s="1" t="s">
        <v>3951</v>
      </c>
      <c r="T131" s="1" t="str">
        <f>IFERROR(VLOOKUP(RIGHT(S131,LEN(S131)-2),'cards-dc.json'!$C:$E,3,FALSE),"")</f>
        <v/>
      </c>
      <c r="V131" s="34">
        <f t="shared" si="157"/>
        <v>0</v>
      </c>
      <c r="W131" s="1"/>
      <c r="X131" s="1" t="str">
        <f>IFERROR(VLOOKUP(RIGHT(W131,LEN(W131)-2),'cards-dc.json'!$C:$E,3,FALSE),"")</f>
        <v/>
      </c>
      <c r="Z131" s="34">
        <f t="shared" si="158"/>
        <v>0</v>
      </c>
      <c r="AA131" s="1"/>
      <c r="AB131" s="1" t="str">
        <f>IFERROR(VLOOKUP(RIGHT(AA131,LEN(AA131)-2),'cards-dc.json'!$C:$E,3,FALSE),"")</f>
        <v/>
      </c>
      <c r="AD131" s="34">
        <f t="shared" si="159"/>
        <v>0</v>
      </c>
      <c r="AE131" s="1" t="s">
        <v>3951</v>
      </c>
      <c r="AF131" s="1" t="str">
        <f>IFERROR(VLOOKUP(RIGHT(AE131,LEN(AE131)-2),'cards-dc.json'!$C:$E,3,FALSE),"")</f>
        <v/>
      </c>
      <c r="AH131" s="34">
        <f t="shared" si="160"/>
        <v>0</v>
      </c>
      <c r="AI131" s="1" t="s">
        <v>3951</v>
      </c>
      <c r="AJ131" s="1" t="str">
        <f>IFERROR(VLOOKUP(RIGHT(AI131,LEN(AI131)-2),'cards-dc.json'!$C:$E,3,FALSE),"")</f>
        <v/>
      </c>
      <c r="AL131" s="34">
        <f t="shared" si="161"/>
        <v>0</v>
      </c>
      <c r="AM131" s="1" t="s">
        <v>3951</v>
      </c>
      <c r="AN131" s="1" t="str">
        <f>IFERROR(VLOOKUP(RIGHT(AM131,LEN(AM131)-2),'cards-dc.json'!$C:$E,3,FALSE),"")</f>
        <v/>
      </c>
      <c r="AP131" s="34">
        <f t="shared" si="162"/>
        <v>0</v>
      </c>
      <c r="AQ131" s="1" t="s">
        <v>3951</v>
      </c>
      <c r="AR131" s="1" t="str">
        <f>IFERROR(VLOOKUP(RIGHT(AQ131,LEN(AQ131)-2),'cards-dc.json'!$C:$E,3,FALSE),"")</f>
        <v/>
      </c>
      <c r="AT131" s="34">
        <f t="shared" si="163"/>
        <v>0</v>
      </c>
      <c r="AU131" s="1" t="s">
        <v>3951</v>
      </c>
      <c r="AV131" s="1" t="str">
        <f>IFERROR(VLOOKUP(RIGHT(AU131,LEN(AU131)-2),'cards-dc.json'!$C:$E,3,FALSE),"")</f>
        <v/>
      </c>
      <c r="AX131" s="34">
        <f t="shared" si="164"/>
        <v>0</v>
      </c>
      <c r="AY131" s="1" t="s">
        <v>3951</v>
      </c>
      <c r="AZ131" s="1" t="str">
        <f>IFERROR(VLOOKUP(RIGHT(AY131,LEN(AY131)-2),'cards-dc.json'!$C:$E,3,FALSE),"")</f>
        <v/>
      </c>
      <c r="BB131" s="34">
        <f t="shared" si="165"/>
        <v>0</v>
      </c>
      <c r="BC131" s="1" t="s">
        <v>3951</v>
      </c>
      <c r="BD131" s="1" t="str">
        <f>IFERROR(VLOOKUP(RIGHT(BC131,LEN(BC131)-2),'cards-dc.json'!$C:$E,3,FALSE),"")</f>
        <v/>
      </c>
      <c r="BF131" s="34">
        <f t="shared" si="166"/>
        <v>0</v>
      </c>
      <c r="BG131" s="1" t="s">
        <v>3951</v>
      </c>
      <c r="BH131" s="1" t="str">
        <f>IFERROR(VLOOKUP(RIGHT(BG131,LEN(BG131)-2),'cards-dc.json'!$C:$E,3,FALSE),"")</f>
        <v/>
      </c>
      <c r="BJ131" s="34">
        <f t="shared" si="167"/>
        <v>0</v>
      </c>
      <c r="BK131" s="1"/>
      <c r="BL131" s="1" t="str">
        <f>IFERROR(VLOOKUP(RIGHT(BK131,LEN(BK131)-2),'cards-dc.json'!$C:$E,3,FALSE),"")</f>
        <v/>
      </c>
      <c r="BN131" s="34">
        <f t="shared" si="168"/>
        <v>0</v>
      </c>
      <c r="BO131" s="1"/>
      <c r="BP131" s="1" t="str">
        <f>IFERROR(VLOOKUP(RIGHT(BO131,LEN(BO131)-2),'cards-dc.json'!$C:$E,3,FALSE),"")</f>
        <v/>
      </c>
      <c r="BR131" s="34">
        <f t="shared" si="169"/>
        <v>0</v>
      </c>
      <c r="BS131" s="1" t="s">
        <v>3951</v>
      </c>
      <c r="BT131" s="1" t="str">
        <f>IFERROR(VLOOKUP(RIGHT(BS131,LEN(BS131)-2),'cards-dc.json'!$C:$E,3,FALSE),"")</f>
        <v/>
      </c>
      <c r="BV131" s="34">
        <f t="shared" si="170"/>
        <v>0</v>
      </c>
      <c r="BW131" s="1" t="s">
        <v>3951</v>
      </c>
      <c r="BX131" s="1" t="str">
        <f>IFERROR(VLOOKUP(RIGHT(BW131,LEN(BW131)-2),'cards-dc.json'!$C:$E,3,FALSE),"")</f>
        <v/>
      </c>
      <c r="BZ131" s="34">
        <f t="shared" si="171"/>
        <v>0</v>
      </c>
      <c r="CA131" s="1" t="s">
        <v>3951</v>
      </c>
      <c r="CB131" s="1" t="str">
        <f>IFERROR(VLOOKUP(RIGHT(CA131,LEN(CA131)-2),'cards-dc.json'!$C:$E,3,FALSE),"")</f>
        <v/>
      </c>
      <c r="CD131" s="34">
        <f t="shared" si="172"/>
        <v>0</v>
      </c>
      <c r="CE131" s="1" t="s">
        <v>3951</v>
      </c>
      <c r="CF131" s="1" t="str">
        <f>IFERROR(VLOOKUP(RIGHT(CE131,LEN(CE131)-2),'cards-dc.json'!$C:$E,3,FALSE),"")</f>
        <v/>
      </c>
      <c r="CH131" s="34">
        <f t="shared" si="173"/>
        <v>0</v>
      </c>
      <c r="CI131" s="1" t="s">
        <v>3951</v>
      </c>
      <c r="CJ131" s="1" t="str">
        <f>IFERROR(VLOOKUP(RIGHT(CI131,LEN(CI131)-2),'cards-dc.json'!$C:$E,3,FALSE),"")</f>
        <v/>
      </c>
      <c r="CL131" s="34">
        <f t="shared" si="174"/>
        <v>0</v>
      </c>
      <c r="CM131" s="1" t="s">
        <v>3951</v>
      </c>
      <c r="CN131" s="1" t="str">
        <f>IFERROR(VLOOKUP(RIGHT(CM131,LEN(CM131)-2),'cards-dc.json'!$C:$E,3,FALSE),"")</f>
        <v/>
      </c>
      <c r="CP131" s="34">
        <f t="shared" si="175"/>
        <v>0</v>
      </c>
      <c r="CQ131" s="1" t="s">
        <v>3951</v>
      </c>
      <c r="CR131" s="1" t="str">
        <f>IFERROR(VLOOKUP(RIGHT(CQ131,LEN(CQ131)-2),'cards-dc.json'!$C:$E,3,FALSE),"")</f>
        <v/>
      </c>
      <c r="CT131" s="34">
        <f t="shared" si="176"/>
        <v>0</v>
      </c>
      <c r="CU131" s="1" t="s">
        <v>3951</v>
      </c>
      <c r="CV131" s="1" t="str">
        <f>IFERROR(VLOOKUP(RIGHT(CU131,LEN(CU131)-2),'cards-dc.json'!$C:$E,3,FALSE),"")</f>
        <v/>
      </c>
      <c r="CX131" s="34">
        <f t="shared" si="177"/>
        <v>0</v>
      </c>
      <c r="CY131" s="1" t="s">
        <v>3951</v>
      </c>
      <c r="CZ131" s="1" t="str">
        <f>IFERROR(VLOOKUP(RIGHT(CY131,LEN(CY131)-2),'cards-dc.json'!$C:$E,3,FALSE),"")</f>
        <v/>
      </c>
      <c r="DB131" s="34">
        <f t="shared" si="178"/>
        <v>0</v>
      </c>
      <c r="DC131" s="1" t="s">
        <v>3951</v>
      </c>
      <c r="DD131" s="1" t="str">
        <f>IFERROR(VLOOKUP(RIGHT(DC131,LEN(DC131)-2),'cards-dc.json'!$C:$E,3,FALSE),"")</f>
        <v/>
      </c>
      <c r="DF131" s="34">
        <f t="shared" si="179"/>
        <v>0</v>
      </c>
      <c r="DG131" s="1" t="s">
        <v>3951</v>
      </c>
      <c r="DH131" s="1" t="str">
        <f>IFERROR(VLOOKUP(RIGHT(DG131,LEN(DG131)-2),'cards-dc.json'!$C:$E,3,FALSE),"")</f>
        <v/>
      </c>
      <c r="DJ131" s="34">
        <f t="shared" si="180"/>
        <v>0</v>
      </c>
      <c r="DK131" s="1"/>
      <c r="DL131" s="1" t="str">
        <f>IFERROR(VLOOKUP(RIGHT(DK131,LEN(DK131)-2),'cards-dc.json'!$C:$E,3,FALSE),"")</f>
        <v/>
      </c>
      <c r="DN131" s="34">
        <f t="shared" si="181"/>
        <v>0</v>
      </c>
      <c r="DO131" s="1"/>
      <c r="DP131" s="1" t="str">
        <f>IFERROR(VLOOKUP(RIGHT(DO131,LEN(DO131)-2),'cards-dc.json'!$C:$E,3,FALSE),"")</f>
        <v/>
      </c>
      <c r="DR131" s="34">
        <f t="shared" si="182"/>
        <v>0</v>
      </c>
      <c r="DS131" s="1"/>
      <c r="DT131" s="1" t="str">
        <f>IFERROR(VLOOKUP(RIGHT(DS131,LEN(DS131)-2),'cards-dc.json'!$C:$E,3,FALSE),"")</f>
        <v/>
      </c>
      <c r="DV131" s="34">
        <f t="shared" si="183"/>
        <v>0</v>
      </c>
      <c r="DW131" s="1"/>
      <c r="DX131" s="1" t="str">
        <f>IFERROR(VLOOKUP(RIGHT(DW131,LEN(DW131)-2),'cards-dc.json'!$C:$E,3,FALSE),"")</f>
        <v/>
      </c>
      <c r="DZ131" s="34">
        <f t="shared" si="184"/>
        <v>0</v>
      </c>
      <c r="EA131" s="1"/>
      <c r="EB131" s="1" t="str">
        <f>IFERROR(VLOOKUP(RIGHT(EA131,LEN(EA131)-2),'cards-dc.json'!$C:$E,3,FALSE),"")</f>
        <v/>
      </c>
      <c r="ED131" s="34">
        <f t="shared" si="185"/>
        <v>0</v>
      </c>
      <c r="EE131" s="1"/>
      <c r="EF131" s="1" t="str">
        <f>IFERROR(VLOOKUP(RIGHT(EE131,LEN(EE131)-2),'cards-dc.json'!$C:$E,3,FALSE),"")</f>
        <v/>
      </c>
      <c r="EH131" s="34">
        <f t="shared" si="186"/>
        <v>0</v>
      </c>
      <c r="EI131" s="1"/>
      <c r="EJ131" s="1" t="str">
        <f>IFERROR(VLOOKUP(RIGHT(EI131,LEN(EI131)-2),'cards-dc.json'!$C:$E,3,FALSE),"")</f>
        <v/>
      </c>
    </row>
    <row r="132" spans="2:141" x14ac:dyDescent="0.25">
      <c r="B132" s="34">
        <f t="shared" si="152"/>
        <v>0</v>
      </c>
      <c r="C132" s="1" t="s">
        <v>3951</v>
      </c>
      <c r="D132" s="1" t="str">
        <f>IFERROR(VLOOKUP(RIGHT(C132,LEN(C132)-2),'cards-dc.json'!$C:$E,3,FALSE),"")</f>
        <v/>
      </c>
      <c r="F132" s="34">
        <f t="shared" si="153"/>
        <v>0</v>
      </c>
      <c r="G132" s="1" t="s">
        <v>3951</v>
      </c>
      <c r="H132" s="1" t="str">
        <f>IFERROR(VLOOKUP(RIGHT(G132,LEN(G132)-2),'cards-dc.json'!$C:$E,3,FALSE),"")</f>
        <v/>
      </c>
      <c r="J132" s="34">
        <f t="shared" si="154"/>
        <v>0</v>
      </c>
      <c r="K132" s="1" t="s">
        <v>3951</v>
      </c>
      <c r="L132" s="1" t="str">
        <f>IFERROR(VLOOKUP(RIGHT(K132,LEN(K132)-2),'cards-dc.json'!$C:$E,3,FALSE),"")</f>
        <v/>
      </c>
      <c r="N132" s="34">
        <f t="shared" si="155"/>
        <v>0</v>
      </c>
      <c r="O132" s="1" t="s">
        <v>3951</v>
      </c>
      <c r="P132" s="1" t="str">
        <f>IFERROR(VLOOKUP(RIGHT(O132,LEN(O132)-2),'cards-dc.json'!$C:$E,3,FALSE),"")</f>
        <v/>
      </c>
      <c r="R132" s="34">
        <f t="shared" si="156"/>
        <v>0</v>
      </c>
      <c r="S132" s="1" t="s">
        <v>3951</v>
      </c>
      <c r="T132" s="1" t="str">
        <f>IFERROR(VLOOKUP(RIGHT(S132,LEN(S132)-2),'cards-dc.json'!$C:$E,3,FALSE),"")</f>
        <v/>
      </c>
      <c r="V132" s="34">
        <f t="shared" si="157"/>
        <v>0</v>
      </c>
      <c r="W132" s="1"/>
      <c r="X132" s="1" t="str">
        <f>IFERROR(VLOOKUP(RIGHT(W132,LEN(W132)-2),'cards-dc.json'!$C:$E,3,FALSE),"")</f>
        <v/>
      </c>
      <c r="Z132" s="34">
        <f t="shared" si="158"/>
        <v>0</v>
      </c>
      <c r="AA132" s="1"/>
      <c r="AB132" s="1" t="str">
        <f>IFERROR(VLOOKUP(RIGHT(AA132,LEN(AA132)-2),'cards-dc.json'!$C:$E,3,FALSE),"")</f>
        <v/>
      </c>
      <c r="AD132" s="34">
        <f t="shared" si="159"/>
        <v>0</v>
      </c>
      <c r="AE132" s="1" t="s">
        <v>3951</v>
      </c>
      <c r="AF132" s="1" t="str">
        <f>IFERROR(VLOOKUP(RIGHT(AE132,LEN(AE132)-2),'cards-dc.json'!$C:$E,3,FALSE),"")</f>
        <v/>
      </c>
      <c r="AH132" s="34">
        <f t="shared" si="160"/>
        <v>0</v>
      </c>
      <c r="AI132" s="1" t="s">
        <v>3951</v>
      </c>
      <c r="AJ132" s="1" t="str">
        <f>IFERROR(VLOOKUP(RIGHT(AI132,LEN(AI132)-2),'cards-dc.json'!$C:$E,3,FALSE),"")</f>
        <v/>
      </c>
      <c r="AL132" s="34">
        <f t="shared" si="161"/>
        <v>0</v>
      </c>
      <c r="AM132" s="1" t="s">
        <v>3951</v>
      </c>
      <c r="AN132" s="1" t="str">
        <f>IFERROR(VLOOKUP(RIGHT(AM132,LEN(AM132)-2),'cards-dc.json'!$C:$E,3,FALSE),"")</f>
        <v/>
      </c>
      <c r="AP132" s="34">
        <f t="shared" si="162"/>
        <v>0</v>
      </c>
      <c r="AQ132" s="1" t="s">
        <v>3951</v>
      </c>
      <c r="AR132" s="1" t="str">
        <f>IFERROR(VLOOKUP(RIGHT(AQ132,LEN(AQ132)-2),'cards-dc.json'!$C:$E,3,FALSE),"")</f>
        <v/>
      </c>
      <c r="AT132" s="34">
        <f t="shared" si="163"/>
        <v>0</v>
      </c>
      <c r="AU132" s="1" t="s">
        <v>3951</v>
      </c>
      <c r="AV132" s="1" t="str">
        <f>IFERROR(VLOOKUP(RIGHT(AU132,LEN(AU132)-2),'cards-dc.json'!$C:$E,3,FALSE),"")</f>
        <v/>
      </c>
      <c r="AX132" s="34">
        <f t="shared" si="164"/>
        <v>0</v>
      </c>
      <c r="AY132" s="1" t="s">
        <v>3951</v>
      </c>
      <c r="AZ132" s="1" t="str">
        <f>IFERROR(VLOOKUP(RIGHT(AY132,LEN(AY132)-2),'cards-dc.json'!$C:$E,3,FALSE),"")</f>
        <v/>
      </c>
      <c r="BB132" s="34">
        <f t="shared" si="165"/>
        <v>0</v>
      </c>
      <c r="BC132" s="1" t="s">
        <v>3951</v>
      </c>
      <c r="BD132" s="1" t="str">
        <f>IFERROR(VLOOKUP(RIGHT(BC132,LEN(BC132)-2),'cards-dc.json'!$C:$E,3,FALSE),"")</f>
        <v/>
      </c>
      <c r="BF132" s="34">
        <f t="shared" si="166"/>
        <v>0</v>
      </c>
      <c r="BG132" s="1" t="s">
        <v>3951</v>
      </c>
      <c r="BH132" s="1" t="str">
        <f>IFERROR(VLOOKUP(RIGHT(BG132,LEN(BG132)-2),'cards-dc.json'!$C:$E,3,FALSE),"")</f>
        <v/>
      </c>
      <c r="BJ132" s="34">
        <f t="shared" si="167"/>
        <v>0</v>
      </c>
      <c r="BK132" s="1"/>
      <c r="BL132" s="1" t="str">
        <f>IFERROR(VLOOKUP(RIGHT(BK132,LEN(BK132)-2),'cards-dc.json'!$C:$E,3,FALSE),"")</f>
        <v/>
      </c>
      <c r="BN132" s="34">
        <f t="shared" si="168"/>
        <v>0</v>
      </c>
      <c r="BO132" s="1"/>
      <c r="BP132" s="1" t="str">
        <f>IFERROR(VLOOKUP(RIGHT(BO132,LEN(BO132)-2),'cards-dc.json'!$C:$E,3,FALSE),"")</f>
        <v/>
      </c>
      <c r="BR132" s="34">
        <f t="shared" si="169"/>
        <v>0</v>
      </c>
      <c r="BS132" s="1" t="s">
        <v>3951</v>
      </c>
      <c r="BT132" s="1" t="str">
        <f>IFERROR(VLOOKUP(RIGHT(BS132,LEN(BS132)-2),'cards-dc.json'!$C:$E,3,FALSE),"")</f>
        <v/>
      </c>
      <c r="BV132" s="34">
        <f t="shared" si="170"/>
        <v>0</v>
      </c>
      <c r="BW132" s="1" t="s">
        <v>3951</v>
      </c>
      <c r="BX132" s="1" t="str">
        <f>IFERROR(VLOOKUP(RIGHT(BW132,LEN(BW132)-2),'cards-dc.json'!$C:$E,3,FALSE),"")</f>
        <v/>
      </c>
      <c r="BZ132" s="34">
        <f t="shared" si="171"/>
        <v>0</v>
      </c>
      <c r="CA132" s="1" t="s">
        <v>3951</v>
      </c>
      <c r="CB132" s="1" t="str">
        <f>IFERROR(VLOOKUP(RIGHT(CA132,LEN(CA132)-2),'cards-dc.json'!$C:$E,3,FALSE),"")</f>
        <v/>
      </c>
      <c r="CD132" s="34">
        <f t="shared" si="172"/>
        <v>0</v>
      </c>
      <c r="CE132" s="1" t="s">
        <v>3951</v>
      </c>
      <c r="CF132" s="1" t="str">
        <f>IFERROR(VLOOKUP(RIGHT(CE132,LEN(CE132)-2),'cards-dc.json'!$C:$E,3,FALSE),"")</f>
        <v/>
      </c>
      <c r="CH132" s="34">
        <f t="shared" si="173"/>
        <v>0</v>
      </c>
      <c r="CI132" s="1" t="s">
        <v>3951</v>
      </c>
      <c r="CJ132" s="1" t="str">
        <f>IFERROR(VLOOKUP(RIGHT(CI132,LEN(CI132)-2),'cards-dc.json'!$C:$E,3,FALSE),"")</f>
        <v/>
      </c>
      <c r="CL132" s="34">
        <f t="shared" si="174"/>
        <v>0</v>
      </c>
      <c r="CM132" s="1" t="s">
        <v>3951</v>
      </c>
      <c r="CN132" s="1" t="str">
        <f>IFERROR(VLOOKUP(RIGHT(CM132,LEN(CM132)-2),'cards-dc.json'!$C:$E,3,FALSE),"")</f>
        <v/>
      </c>
      <c r="CP132" s="34">
        <f t="shared" si="175"/>
        <v>0</v>
      </c>
      <c r="CQ132" s="1" t="s">
        <v>3951</v>
      </c>
      <c r="CR132" s="1" t="str">
        <f>IFERROR(VLOOKUP(RIGHT(CQ132,LEN(CQ132)-2),'cards-dc.json'!$C:$E,3,FALSE),"")</f>
        <v/>
      </c>
      <c r="CT132" s="34">
        <f t="shared" si="176"/>
        <v>0</v>
      </c>
      <c r="CU132" s="1" t="s">
        <v>3951</v>
      </c>
      <c r="CV132" s="1" t="str">
        <f>IFERROR(VLOOKUP(RIGHT(CU132,LEN(CU132)-2),'cards-dc.json'!$C:$E,3,FALSE),"")</f>
        <v/>
      </c>
      <c r="CX132" s="34">
        <f t="shared" si="177"/>
        <v>0</v>
      </c>
      <c r="CY132" s="1" t="s">
        <v>3951</v>
      </c>
      <c r="CZ132" s="1" t="str">
        <f>IFERROR(VLOOKUP(RIGHT(CY132,LEN(CY132)-2),'cards-dc.json'!$C:$E,3,FALSE),"")</f>
        <v/>
      </c>
      <c r="DB132" s="34">
        <f t="shared" si="178"/>
        <v>0</v>
      </c>
      <c r="DC132" s="1" t="s">
        <v>3951</v>
      </c>
      <c r="DD132" s="1" t="str">
        <f>IFERROR(VLOOKUP(RIGHT(DC132,LEN(DC132)-2),'cards-dc.json'!$C:$E,3,FALSE),"")</f>
        <v/>
      </c>
      <c r="DF132" s="34">
        <f t="shared" si="179"/>
        <v>0</v>
      </c>
      <c r="DG132" s="1" t="s">
        <v>3951</v>
      </c>
      <c r="DH132" s="1" t="str">
        <f>IFERROR(VLOOKUP(RIGHT(DG132,LEN(DG132)-2),'cards-dc.json'!$C:$E,3,FALSE),"")</f>
        <v/>
      </c>
      <c r="DJ132" s="34">
        <f t="shared" si="180"/>
        <v>0</v>
      </c>
      <c r="DK132" s="1"/>
      <c r="DL132" s="1" t="str">
        <f>IFERROR(VLOOKUP(RIGHT(DK132,LEN(DK132)-2),'cards-dc.json'!$C:$E,3,FALSE),"")</f>
        <v/>
      </c>
      <c r="DN132" s="34">
        <f t="shared" si="181"/>
        <v>0</v>
      </c>
      <c r="DO132" s="1"/>
      <c r="DP132" s="1" t="str">
        <f>IFERROR(VLOOKUP(RIGHT(DO132,LEN(DO132)-2),'cards-dc.json'!$C:$E,3,FALSE),"")</f>
        <v/>
      </c>
      <c r="DR132" s="34">
        <f t="shared" si="182"/>
        <v>0</v>
      </c>
      <c r="DS132" s="1"/>
      <c r="DT132" s="1" t="str">
        <f>IFERROR(VLOOKUP(RIGHT(DS132,LEN(DS132)-2),'cards-dc.json'!$C:$E,3,FALSE),"")</f>
        <v/>
      </c>
      <c r="DV132" s="34">
        <f t="shared" si="183"/>
        <v>0</v>
      </c>
      <c r="DW132" s="1"/>
      <c r="DX132" s="1" t="str">
        <f>IFERROR(VLOOKUP(RIGHT(DW132,LEN(DW132)-2),'cards-dc.json'!$C:$E,3,FALSE),"")</f>
        <v/>
      </c>
      <c r="DZ132" s="34">
        <f t="shared" si="184"/>
        <v>0</v>
      </c>
      <c r="EA132" s="1"/>
      <c r="EB132" s="1" t="str">
        <f>IFERROR(VLOOKUP(RIGHT(EA132,LEN(EA132)-2),'cards-dc.json'!$C:$E,3,FALSE),"")</f>
        <v/>
      </c>
      <c r="ED132" s="34">
        <f t="shared" si="185"/>
        <v>0</v>
      </c>
      <c r="EE132" s="1"/>
      <c r="EF132" s="1" t="str">
        <f>IFERROR(VLOOKUP(RIGHT(EE132,LEN(EE132)-2),'cards-dc.json'!$C:$E,3,FALSE),"")</f>
        <v/>
      </c>
      <c r="EH132" s="34">
        <f t="shared" si="186"/>
        <v>0</v>
      </c>
      <c r="EI132" s="1"/>
      <c r="EJ132" s="1" t="str">
        <f>IFERROR(VLOOKUP(RIGHT(EI132,LEN(EI132)-2),'cards-dc.json'!$C:$E,3,FALSE),"")</f>
        <v/>
      </c>
    </row>
    <row r="133" spans="2:141" x14ac:dyDescent="0.25">
      <c r="C133" s="58"/>
      <c r="D133" s="58"/>
      <c r="G133" s="58"/>
      <c r="H133" s="58"/>
      <c r="K133" s="58" t="str">
        <f>K$1&amp;" "&amp;K$3</f>
        <v>Sauron - Border Squat vs. Hero/Fallen Wizard</v>
      </c>
      <c r="L133" s="58"/>
      <c r="O133" s="58" t="str">
        <f>O$1&amp;" "&amp;O$3</f>
        <v>Pallando - Song of Lords and Halflings vs. Minion</v>
      </c>
      <c r="P133" s="58"/>
      <c r="S133" s="58" t="str">
        <f>S$1&amp;" "&amp;S$3</f>
        <v>Pallando - Song of Lords and Halflings vs. Hero/Fallen Wizard</v>
      </c>
      <c r="T133" s="58"/>
      <c r="U133" t="str">
        <f>U88&amp;" "&amp;U90</f>
        <v xml:space="preserve">   </v>
      </c>
      <c r="W133" s="58" t="str">
        <f>W$1&amp;" "&amp;W$3</f>
        <v>Balrog vs. Hero/Fallen Wizard</v>
      </c>
      <c r="X133" s="58"/>
      <c r="AA133" s="58" t="str">
        <f>AA$1&amp;" "&amp;AA$3</f>
        <v>Balrog vs. Minion</v>
      </c>
      <c r="AB133" s="58"/>
      <c r="AE133" s="58"/>
      <c r="AF133" s="58"/>
      <c r="AI133" s="58"/>
      <c r="AJ133" s="58"/>
      <c r="AM133" s="58" t="str">
        <f>AM$1&amp;" "&amp;AM$3</f>
        <v>Fallen Radagast vs. Hero</v>
      </c>
      <c r="AN133" s="58"/>
      <c r="AQ133" s="58" t="str">
        <f>AQ$1&amp;" "&amp;AQ$3</f>
        <v>Fallen Radagast vs. Minioin/Fallen-wizard</v>
      </c>
      <c r="AR133" s="58"/>
      <c r="AU133" s="58" t="str">
        <f>AU$1&amp;" "&amp;AU$3</f>
        <v>Hero One Ring vs. Hero</v>
      </c>
      <c r="AV133" s="58"/>
      <c r="AY133" s="58" t="str">
        <f>AY$1&amp;" "&amp;AY$3</f>
        <v>Hero One Ring vs. Minioin/Fallen-wizard</v>
      </c>
      <c r="AZ133" s="58"/>
      <c r="BC133" s="58" t="str">
        <f>BC$1&amp;" "&amp;BC$3</f>
        <v>Balrog vs. Hero/Fallen-Wizard</v>
      </c>
      <c r="BD133" s="58"/>
      <c r="BG133" s="58" t="str">
        <f>BG$1&amp;" "&amp;BG$3</f>
        <v>Balrog vs. Minion</v>
      </c>
      <c r="BH133" s="58"/>
      <c r="BK133" s="58" t="str">
        <f>BK$1&amp;" "&amp;BK$3</f>
        <v>Fallen Alatar vs. Hero, Fallen</v>
      </c>
      <c r="BL133" s="58"/>
      <c r="BO133" s="58" t="str">
        <f>BO$1&amp;" "&amp;BO$3</f>
        <v>Fallen Alatar vs. Minion</v>
      </c>
      <c r="BP133" s="58"/>
      <c r="BS133" s="58" t="str">
        <f>BS$1&amp;" "&amp;BS$3</f>
        <v>Balrog - Red Hills vs.  Hero/FW</v>
      </c>
      <c r="BT133" s="58"/>
      <c r="BW133" s="58" t="str">
        <f t="shared" ref="BW133" si="188">BW$1&amp;" "&amp;BW$3</f>
        <v>Balrog - Red Hills vs. Minion</v>
      </c>
      <c r="BX133" s="58"/>
      <c r="CA133" s="58" t="str">
        <f>CA$1&amp;" "&amp;CA$3</f>
        <v>Fallen Alatar vs. Hero/Minion/FW</v>
      </c>
      <c r="CB133" s="58"/>
      <c r="CE133" s="58" t="str">
        <f>CE$1&amp;" "&amp;CE$3</f>
        <v>Fallen Radagast vs. Hero</v>
      </c>
      <c r="CF133" s="58"/>
      <c r="CI133" s="58" t="str">
        <f>CI$1&amp;" "&amp;CI$3</f>
        <v>Fallen Radagast vs. Minion/Fallen Wizard</v>
      </c>
      <c r="CJ133" s="58"/>
      <c r="CM133" s="58" t="str">
        <f>CM$1&amp;" "&amp;CM$3</f>
        <v>Sauron - Faithless Stewards vs. Hero/Fallen Wizard</v>
      </c>
      <c r="CN133" s="58"/>
      <c r="CQ133" s="58" t="str">
        <f>CQ$1&amp;" "&amp;CQ$3</f>
        <v>Balrog - Red Hills vs. Minion</v>
      </c>
      <c r="CR133" s="58"/>
      <c r="CU133" s="58" t="str">
        <f>CU$1&amp;" "&amp;CU$3</f>
        <v>Balrog vs. Hero</v>
      </c>
      <c r="CV133" s="58"/>
      <c r="CY133" s="58" t="str">
        <f>CY$1&amp;" "&amp;CY$3</f>
        <v>Balrog vs. Minion/Fallen</v>
      </c>
      <c r="CZ133" s="58"/>
      <c r="DC133" s="58" t="str">
        <f>DC$1&amp;" "&amp;DC$3</f>
        <v>Balrog vs. Hero/Fallen Wizard</v>
      </c>
      <c r="DD133" s="58"/>
      <c r="DG133" s="58" t="str">
        <f>DG$1&amp;" "&amp;DG$3</f>
        <v>Ren vs. Minioin</v>
      </c>
      <c r="DH133" s="58"/>
      <c r="DK133" s="58" t="str">
        <f>DK$1&amp;" "&amp;DK$3</f>
        <v>Hero One Ring vs. Hero/Minion</v>
      </c>
      <c r="DL133" s="58"/>
      <c r="DM133" t="str">
        <f t="shared" ref="DM133" si="189">DM88&amp;" "&amp;DM90</f>
        <v xml:space="preserve">   </v>
      </c>
      <c r="DO133" s="58" t="str">
        <f>DO$1&amp;" "&amp;DO$3</f>
        <v>Fallen Pallando vs. Minion</v>
      </c>
      <c r="DP133" s="58"/>
      <c r="DQ133" t="str">
        <f t="shared" ref="DQ133" si="190">DQ88&amp;" "&amp;DQ90</f>
        <v xml:space="preserve">   </v>
      </c>
      <c r="DS133" s="58" t="str">
        <f>DS$1&amp;" "&amp;DS$3</f>
        <v>Radagast vs. Minion</v>
      </c>
      <c r="DT133" s="58"/>
      <c r="DW133" s="58" t="str">
        <f>DW$1&amp;" "&amp;DW$3</f>
        <v>Gandalf vs. Hero</v>
      </c>
      <c r="DX133" s="58"/>
      <c r="DY133" t="str">
        <f>DY88&amp;" "&amp;DY90</f>
        <v xml:space="preserve">   </v>
      </c>
      <c r="EA133" s="58" t="str">
        <f>EA$1&amp;" "&amp;EA$3</f>
        <v>Sauron Arise vs. Hero</v>
      </c>
      <c r="EB133" s="58"/>
      <c r="EE133" s="58" t="str">
        <f>EE$1&amp;" "&amp;EE$3</f>
        <v>Sauron Arise vs. Minion</v>
      </c>
      <c r="EF133" s="58"/>
      <c r="EI133" s="58" t="str">
        <f>EI$1&amp;" "&amp;EI$3</f>
        <v xml:space="preserve"> </v>
      </c>
      <c r="EJ133" s="58"/>
      <c r="EK133" t="str">
        <f t="shared" ref="EK133" si="191">EK88&amp;" "&amp;EK90</f>
        <v xml:space="preserve">   </v>
      </c>
    </row>
    <row r="134" spans="2:141" x14ac:dyDescent="0.25">
      <c r="B134" s="7" t="s">
        <v>3809</v>
      </c>
      <c r="C134" t="s">
        <v>3809</v>
      </c>
      <c r="F134" s="7" t="s">
        <v>3809</v>
      </c>
      <c r="G134" t="s">
        <v>3809</v>
      </c>
      <c r="J134" s="7" t="s">
        <v>3809</v>
      </c>
      <c r="K134" t="s">
        <v>3809</v>
      </c>
      <c r="N134" s="7" t="s">
        <v>3809</v>
      </c>
      <c r="O134" t="s">
        <v>3809</v>
      </c>
      <c r="R134" s="7" t="s">
        <v>3809</v>
      </c>
      <c r="S134" t="s">
        <v>3809</v>
      </c>
      <c r="V134" s="7" t="s">
        <v>3809</v>
      </c>
      <c r="W134" t="s">
        <v>3809</v>
      </c>
      <c r="Z134" s="7" t="s">
        <v>3809</v>
      </c>
      <c r="AA134" t="s">
        <v>3809</v>
      </c>
      <c r="AD134" s="7" t="s">
        <v>3809</v>
      </c>
      <c r="AE134" t="s">
        <v>3809</v>
      </c>
      <c r="AH134" s="7" t="s">
        <v>3809</v>
      </c>
      <c r="AI134" t="s">
        <v>3809</v>
      </c>
      <c r="AL134" s="7" t="s">
        <v>3809</v>
      </c>
      <c r="AM134" t="s">
        <v>3809</v>
      </c>
      <c r="AP134" s="7" t="s">
        <v>3809</v>
      </c>
      <c r="AQ134" t="s">
        <v>3809</v>
      </c>
      <c r="AT134" s="7" t="s">
        <v>3809</v>
      </c>
      <c r="AU134" t="s">
        <v>3809</v>
      </c>
      <c r="AX134" s="7" t="s">
        <v>3809</v>
      </c>
      <c r="AY134" t="s">
        <v>3809</v>
      </c>
      <c r="BB134" s="7" t="s">
        <v>3809</v>
      </c>
      <c r="BC134" t="s">
        <v>3809</v>
      </c>
      <c r="BF134" s="7" t="s">
        <v>3809</v>
      </c>
      <c r="BG134" t="s">
        <v>3809</v>
      </c>
      <c r="BJ134" s="7" t="s">
        <v>3809</v>
      </c>
      <c r="BK134" t="s">
        <v>3809</v>
      </c>
      <c r="BN134" s="7" t="s">
        <v>3809</v>
      </c>
      <c r="BO134" t="s">
        <v>3809</v>
      </c>
      <c r="BR134" s="7" t="s">
        <v>3809</v>
      </c>
      <c r="BS134" t="s">
        <v>3809</v>
      </c>
      <c r="BV134" s="7" t="s">
        <v>3809</v>
      </c>
      <c r="BW134" t="s">
        <v>3809</v>
      </c>
      <c r="BZ134" s="7" t="s">
        <v>3809</v>
      </c>
      <c r="CA134" t="s">
        <v>3809</v>
      </c>
      <c r="CD134" s="7" t="s">
        <v>3809</v>
      </c>
      <c r="CE134" t="s">
        <v>3809</v>
      </c>
      <c r="CH134" s="7" t="s">
        <v>3809</v>
      </c>
      <c r="CI134" t="s">
        <v>3809</v>
      </c>
      <c r="CL134" s="7" t="s">
        <v>3809</v>
      </c>
      <c r="CM134" t="s">
        <v>3809</v>
      </c>
      <c r="CP134" s="7" t="s">
        <v>3809</v>
      </c>
      <c r="CQ134" t="s">
        <v>3809</v>
      </c>
      <c r="CT134" s="7" t="s">
        <v>3809</v>
      </c>
      <c r="CU134" t="s">
        <v>3809</v>
      </c>
      <c r="CX134" s="7" t="s">
        <v>3809</v>
      </c>
      <c r="CY134" t="s">
        <v>3809</v>
      </c>
      <c r="DB134" s="7" t="s">
        <v>3809</v>
      </c>
      <c r="DC134" t="s">
        <v>3809</v>
      </c>
      <c r="DF134" s="7" t="s">
        <v>3809</v>
      </c>
      <c r="DG134" t="s">
        <v>3809</v>
      </c>
      <c r="DJ134" s="7" t="s">
        <v>3809</v>
      </c>
      <c r="DK134" t="s">
        <v>3809</v>
      </c>
      <c r="DN134" s="7" t="s">
        <v>3809</v>
      </c>
      <c r="DO134" t="s">
        <v>3809</v>
      </c>
      <c r="DR134" s="7" t="s">
        <v>3809</v>
      </c>
      <c r="DS134" t="s">
        <v>3809</v>
      </c>
      <c r="DV134" s="7" t="s">
        <v>3809</v>
      </c>
      <c r="DW134" t="s">
        <v>3809</v>
      </c>
      <c r="DZ134" s="7" t="s">
        <v>3809</v>
      </c>
      <c r="EA134" t="s">
        <v>3809</v>
      </c>
      <c r="ED134" s="7" t="s">
        <v>3809</v>
      </c>
      <c r="EE134" t="s">
        <v>3809</v>
      </c>
      <c r="EH134" s="7" t="s">
        <v>3809</v>
      </c>
      <c r="EI134" t="s">
        <v>3809</v>
      </c>
    </row>
    <row r="135" spans="2:141" x14ac:dyDescent="0.25">
      <c r="B135" s="8" t="str">
        <f>"Qty:  "&amp;SUM(B136:B175)</f>
        <v>Qty:  12</v>
      </c>
      <c r="C135" s="19" t="s">
        <v>3951</v>
      </c>
      <c r="D135" s="19"/>
      <c r="F135" s="8" t="str">
        <f>"Qty:  "&amp;SUM(F136:F175)</f>
        <v>Qty:  30</v>
      </c>
      <c r="G135" s="19" t="s">
        <v>3951</v>
      </c>
      <c r="H135" s="19"/>
      <c r="J135" s="8" t="str">
        <f>"Qty:  "&amp;SUM(J136:J175)</f>
        <v>Qty:  30</v>
      </c>
      <c r="K135" s="19" t="s">
        <v>3951</v>
      </c>
      <c r="L135" s="19"/>
      <c r="N135" s="8" t="str">
        <f>"Qty:  "&amp;SUM(N136:N175)</f>
        <v>Qty:  30</v>
      </c>
      <c r="O135" s="19" t="s">
        <v>3951</v>
      </c>
      <c r="P135" s="19"/>
      <c r="R135" s="8" t="str">
        <f>"Qty:  "&amp;SUM(R136:R175)</f>
        <v>Qty:  30</v>
      </c>
      <c r="S135" s="19" t="s">
        <v>3951</v>
      </c>
      <c r="T135" s="19"/>
      <c r="V135" s="8" t="str">
        <f>"Qty:  "&amp;SUM(V136:V175)</f>
        <v>Qty:  30</v>
      </c>
      <c r="W135" s="19"/>
      <c r="X135" s="19"/>
      <c r="Z135" s="8" t="str">
        <f>"Qty:  "&amp;SUM(Z136:Z175)</f>
        <v>Qty:  30</v>
      </c>
      <c r="AA135" s="19"/>
      <c r="AB135" s="19"/>
      <c r="AD135" s="8" t="str">
        <f>"Qty:  "&amp;SUM(AD136:AD175)</f>
        <v>Qty:  20</v>
      </c>
      <c r="AE135" s="19" t="s">
        <v>3951</v>
      </c>
      <c r="AF135" s="19"/>
      <c r="AH135" s="8" t="str">
        <f>"Qty:  "&amp;SUM(AH136:AH175)</f>
        <v>Qty:  20</v>
      </c>
      <c r="AI135" s="19" t="s">
        <v>3951</v>
      </c>
      <c r="AJ135" s="19"/>
      <c r="AL135" s="8" t="str">
        <f>"Qty:  "&amp;SUM(AL136:AL175)</f>
        <v>Qty:  30</v>
      </c>
      <c r="AM135" s="19" t="s">
        <v>3951</v>
      </c>
      <c r="AN135" s="19"/>
      <c r="AP135" s="8" t="str">
        <f>"Qty:  "&amp;SUM(AP136:AP175)</f>
        <v>Qty:  30</v>
      </c>
      <c r="AQ135" s="19" t="s">
        <v>3951</v>
      </c>
      <c r="AR135" s="19"/>
      <c r="AT135" s="8" t="str">
        <f>"Qty:  "&amp;SUM(AT136:AT175)</f>
        <v>Qty:  30</v>
      </c>
      <c r="AU135" s="19" t="s">
        <v>3951</v>
      </c>
      <c r="AV135" s="19"/>
      <c r="AX135" s="8" t="str">
        <f>"Qty:  "&amp;SUM(AX136:AX175)</f>
        <v>Qty:  30</v>
      </c>
      <c r="AY135" s="19" t="s">
        <v>3951</v>
      </c>
      <c r="AZ135" s="19"/>
      <c r="BB135" s="8" t="str">
        <f>"Qty:  "&amp;SUM(BB136:BB175)</f>
        <v>Qty:  30</v>
      </c>
      <c r="BC135" s="19" t="s">
        <v>3951</v>
      </c>
      <c r="BD135" s="19"/>
      <c r="BF135" s="8" t="str">
        <f>"Qty:  "&amp;SUM(BF136:BF175)</f>
        <v>Qty:  30</v>
      </c>
      <c r="BG135" s="19" t="s">
        <v>3951</v>
      </c>
      <c r="BH135" s="19"/>
      <c r="BJ135" s="8" t="str">
        <f>"Qty:  "&amp;SUM(BJ136:BJ175)</f>
        <v>Qty:  30</v>
      </c>
      <c r="BK135" s="19"/>
      <c r="BL135" s="19"/>
      <c r="BN135" s="8" t="str">
        <f>"Qty:  "&amp;SUM(BN136:BN175)</f>
        <v>Qty:  30</v>
      </c>
      <c r="BO135" s="19"/>
      <c r="BP135" s="19"/>
      <c r="BR135" s="8" t="str">
        <f>"Qty:  "&amp;SUM(BR136:BR175)</f>
        <v>Qty:  29</v>
      </c>
      <c r="BS135" s="19" t="s">
        <v>3951</v>
      </c>
      <c r="BT135" s="19"/>
      <c r="BV135" s="8" t="str">
        <f>"Qty:  "&amp;SUM(BV136:BV175)</f>
        <v>Qty:  30</v>
      </c>
      <c r="BW135" s="19" t="s">
        <v>3951</v>
      </c>
      <c r="BX135" s="19"/>
      <c r="BZ135" s="8" t="str">
        <f>"Qty:  "&amp;SUM(BZ136:BZ175)</f>
        <v>Qty:  30</v>
      </c>
      <c r="CA135" s="19" t="s">
        <v>3951</v>
      </c>
      <c r="CB135" s="19"/>
      <c r="CD135" s="8" t="str">
        <f>"Qty:  "&amp;SUM(CD136:CD175)</f>
        <v>Qty:  30</v>
      </c>
      <c r="CE135" s="19" t="s">
        <v>3951</v>
      </c>
      <c r="CF135" s="19"/>
      <c r="CH135" s="8" t="str">
        <f>"Qty:  "&amp;SUM(CH136:CH175)</f>
        <v>Qty:  30</v>
      </c>
      <c r="CI135" s="19" t="s">
        <v>3951</v>
      </c>
      <c r="CJ135" s="19"/>
      <c r="CL135" s="8" t="str">
        <f>"Qty:  "&amp;SUM(CL136:CL175)</f>
        <v>Qty:  30</v>
      </c>
      <c r="CM135" s="19" t="s">
        <v>3951</v>
      </c>
      <c r="CN135" s="19"/>
      <c r="CP135" s="8" t="str">
        <f>"Qty:  "&amp;SUM(CP136:CP175)</f>
        <v>Qty:  30</v>
      </c>
      <c r="CQ135" s="19" t="s">
        <v>3951</v>
      </c>
      <c r="CR135" s="19"/>
      <c r="CT135" s="8" t="str">
        <f>"Qty:  "&amp;SUM(CT136:CT175)</f>
        <v>Qty:  30</v>
      </c>
      <c r="CU135" s="19" t="s">
        <v>3951</v>
      </c>
      <c r="CV135" s="19"/>
      <c r="CX135" s="8" t="str">
        <f>"Qty:  "&amp;SUM(CX136:CX175)</f>
        <v>Qty:  30</v>
      </c>
      <c r="CY135" s="19" t="s">
        <v>3951</v>
      </c>
      <c r="CZ135" s="19"/>
      <c r="DB135" s="8" t="str">
        <f>"Qty:  "&amp;SUM(DB136:DB175)</f>
        <v>Qty:  30</v>
      </c>
      <c r="DC135" s="19" t="s">
        <v>3951</v>
      </c>
      <c r="DD135" s="19"/>
      <c r="DF135" s="8" t="str">
        <f>"Qty:  "&amp;SUM(DF136:DF175)</f>
        <v>Qty:  30</v>
      </c>
      <c r="DG135" s="19" t="s">
        <v>3951</v>
      </c>
      <c r="DH135" s="19"/>
      <c r="DJ135" s="8" t="str">
        <f>"Qty:  "&amp;SUM(DJ136:DJ175)</f>
        <v>Qty:  30</v>
      </c>
      <c r="DK135" s="19"/>
      <c r="DL135" s="19"/>
      <c r="DN135" s="8" t="str">
        <f>"Qty:  "&amp;SUM(DN136:DN175)</f>
        <v>Qty:  30</v>
      </c>
      <c r="DO135" s="19"/>
      <c r="DP135" s="19"/>
      <c r="DR135" s="8" t="str">
        <f>"Qty:  "&amp;SUM(DR136:DR175)</f>
        <v>Qty:  25</v>
      </c>
      <c r="DS135" s="19" t="s">
        <v>3848</v>
      </c>
      <c r="DT135" s="19"/>
      <c r="DV135" s="8" t="str">
        <f>"Qty:  "&amp;SUM(DV136:DV175)</f>
        <v>Qty:  20</v>
      </c>
      <c r="DW135" s="19"/>
      <c r="DX135" s="19"/>
      <c r="DZ135" s="8" t="str">
        <f>"Qty:  "&amp;SUM(DZ136:DZ175)</f>
        <v>Qty:  30</v>
      </c>
      <c r="EA135" s="19" t="s">
        <v>3848</v>
      </c>
      <c r="EB135" s="19"/>
      <c r="ED135" s="8" t="str">
        <f>"Qty:  "&amp;SUM(ED136:ED175)</f>
        <v>Qty:  30</v>
      </c>
      <c r="EE135" s="19" t="s">
        <v>3848</v>
      </c>
      <c r="EF135" s="19"/>
      <c r="EH135" s="8" t="str">
        <f>"Qty:  "&amp;SUM(EH136:EH175)</f>
        <v>Qty:  0</v>
      </c>
      <c r="EI135" s="19"/>
      <c r="EJ135" s="19"/>
    </row>
    <row r="136" spans="2:141" x14ac:dyDescent="0.25">
      <c r="B136" s="41">
        <f t="shared" ref="B136:B175" si="192">IFERROR(IF(LEN(C136) &lt; 3,0,VALUE(LEFT(C136,1))),0)</f>
        <v>1</v>
      </c>
      <c r="C136" s="19" t="s">
        <v>4048</v>
      </c>
      <c r="D136" s="19" t="str">
        <f>IFERROR(VLOOKUP(RIGHT(C136,LEN(C136)-2),'cards-dc.json'!$C:$E,3,FALSE),"")</f>
        <v>R</v>
      </c>
      <c r="F136" s="41">
        <f t="shared" ref="F136:F175" si="193">IFERROR(IF(LEN(G136) &lt; 3,0,VALUE(LEFT(G136,1))),0)</f>
        <v>1</v>
      </c>
      <c r="G136" s="19" t="s">
        <v>8599</v>
      </c>
      <c r="H136" s="19" t="str">
        <f>IFERROR(VLOOKUP(RIGHT(G136,LEN(G136)-2),'cards-dc.json'!$C:$E,3,FALSE),"")</f>
        <v>F1</v>
      </c>
      <c r="J136" s="41">
        <f t="shared" ref="J136:J175" si="194">IFERROR(IF(LEN(K136) &lt; 3,0,VALUE(LEFT(K136,1))),0)</f>
        <v>1</v>
      </c>
      <c r="K136" s="19" t="s">
        <v>8958</v>
      </c>
      <c r="L136" s="19" t="str">
        <f>IFERROR(VLOOKUP(RIGHT(K136,LEN(K136)-2),'cards-dc.json'!$C:$E,3,FALSE),"")</f>
        <v>U</v>
      </c>
      <c r="N136" s="41">
        <f t="shared" ref="N136:N175" si="195">IFERROR(IF(LEN(O136) &lt; 3,0,VALUE(LEFT(O136,1))),0)</f>
        <v>1</v>
      </c>
      <c r="O136" s="19" t="s">
        <v>8982</v>
      </c>
      <c r="P136" s="19" t="str">
        <f>IFERROR(VLOOKUP(RIGHT(O136,LEN(O136)-2),'cards-dc.json'!$C:$E,3,FALSE),"")</f>
        <v>U</v>
      </c>
      <c r="R136" s="41">
        <f t="shared" ref="R136:R175" si="196">IFERROR(IF(LEN(S136) &lt; 3,0,VALUE(LEFT(S136,1))),0)</f>
        <v>1</v>
      </c>
      <c r="S136" s="19" t="s">
        <v>8982</v>
      </c>
      <c r="T136" s="19" t="str">
        <f>IFERROR(VLOOKUP(RIGHT(S136,LEN(S136)-2),'cards-dc.json'!$C:$E,3,FALSE),"")</f>
        <v>U</v>
      </c>
      <c r="V136" s="41">
        <f t="shared" ref="V136:V175" si="197">IF(LEN(W136) &lt; 3,0,VALUE(LEFT(W136,1)))</f>
        <v>1</v>
      </c>
      <c r="W136" s="19" t="s">
        <v>4192</v>
      </c>
      <c r="X136" s="19" t="str">
        <f>IFERROR(VLOOKUP(RIGHT(W136,LEN(W136)-2),'cards-dc.json'!$C:$E,3,FALSE),"")</f>
        <v>R</v>
      </c>
      <c r="Z136" s="41">
        <f t="shared" ref="Z136:Z175" si="198">IF(LEN(AA136) &lt; 3,0,VALUE(LEFT(AA136,1)))</f>
        <v>1</v>
      </c>
      <c r="AA136" s="19" t="s">
        <v>4192</v>
      </c>
      <c r="AB136" s="19" t="str">
        <f>IFERROR(VLOOKUP(RIGHT(AA136,LEN(AA136)-2),'cards-dc.json'!$C:$E,3,FALSE),"")</f>
        <v>R</v>
      </c>
      <c r="AD136" s="41">
        <f t="shared" ref="AD136:AD175" si="199">IFERROR(IF(LEN(AE136) &lt; 3,0,VALUE(LEFT(AE136,1))),0)</f>
        <v>3</v>
      </c>
      <c r="AE136" s="19" t="s">
        <v>4195</v>
      </c>
      <c r="AF136" s="19" t="str">
        <f>IFERROR(VLOOKUP(RIGHT(AE136,LEN(AE136)-2),'cards-dc.json'!$C:$E,3,FALSE),"")</f>
        <v>U</v>
      </c>
      <c r="AH136" s="41">
        <f t="shared" ref="AH136:AH175" si="200">IFERROR(IF(LEN(AI136) &lt; 3,0,VALUE(LEFT(AI136,1))),0)</f>
        <v>3</v>
      </c>
      <c r="AI136" s="19" t="s">
        <v>4195</v>
      </c>
      <c r="AJ136" s="19" t="str">
        <f>IFERROR(VLOOKUP(RIGHT(AI136,LEN(AI136)-2),'cards-dc.json'!$C:$E,3,FALSE),"")</f>
        <v>U</v>
      </c>
      <c r="AL136" s="41">
        <f t="shared" ref="AL136:AL175" si="201">IFERROR(IF(LEN(AM136) &lt; 3,0,VALUE(LEFT(AM136,1))),0)</f>
        <v>1</v>
      </c>
      <c r="AM136" s="19" t="s">
        <v>8931</v>
      </c>
      <c r="AN136" s="19" t="str">
        <f>IFERROR(VLOOKUP(RIGHT(AM136,LEN(AM136)-2),'cards-dc.json'!$C:$E,3,FALSE),"")</f>
        <v>U2</v>
      </c>
      <c r="AP136" s="41">
        <f t="shared" ref="AP136:AP175" si="202">IFERROR(IF(LEN(AQ136) &lt; 3,0,VALUE(LEFT(AQ136,1))),0)</f>
        <v>1</v>
      </c>
      <c r="AQ136" s="19" t="s">
        <v>8931</v>
      </c>
      <c r="AR136" s="19" t="str">
        <f>IFERROR(VLOOKUP(RIGHT(AQ136,LEN(AQ136)-2),'cards-dc.json'!$C:$E,3,FALSE),"")</f>
        <v>U2</v>
      </c>
      <c r="AT136" s="41">
        <f t="shared" ref="AT136:AT175" si="203">IFERROR(IF(LEN(AU136) &lt; 3,0,VALUE(LEFT(AU136,1))),0)</f>
        <v>2</v>
      </c>
      <c r="AU136" s="19" t="s">
        <v>8680</v>
      </c>
      <c r="AV136" s="19" t="str">
        <f>IFERROR(VLOOKUP(RIGHT(AU136,LEN(AU136)-2),'cards-dc.json'!$C:$E,3,FALSE),"")</f>
        <v>CA2</v>
      </c>
      <c r="AX136" s="41">
        <f t="shared" ref="AX136:AX175" si="204">IFERROR(IF(LEN(AY136) &lt; 3,0,VALUE(LEFT(AY136,1))),0)</f>
        <v>2</v>
      </c>
      <c r="AY136" s="19" t="s">
        <v>8680</v>
      </c>
      <c r="AZ136" s="19" t="str">
        <f>IFERROR(VLOOKUP(RIGHT(AY136,LEN(AY136)-2),'cards-dc.json'!$C:$E,3,FALSE),"")</f>
        <v>CA2</v>
      </c>
      <c r="BB136" s="41">
        <f t="shared" ref="BB136:BB175" si="205">IFERROR(IF(LEN(BC136) &lt; 3,0,VALUE(LEFT(BC136,1))),0)</f>
        <v>3</v>
      </c>
      <c r="BC136" s="19" t="s">
        <v>4195</v>
      </c>
      <c r="BD136" s="19" t="str">
        <f>IFERROR(VLOOKUP(RIGHT(BC136,LEN(BC136)-2),'cards-dc.json'!$C:$E,3,FALSE),"")</f>
        <v>U</v>
      </c>
      <c r="BF136" s="41">
        <f t="shared" ref="BF136:BF175" si="206">IFERROR(IF(LEN(BG136) &lt; 3,0,VALUE(LEFT(BG136,1))),0)</f>
        <v>3</v>
      </c>
      <c r="BG136" s="19" t="s">
        <v>4195</v>
      </c>
      <c r="BH136" s="19" t="str">
        <f>IFERROR(VLOOKUP(RIGHT(BG136,LEN(BG136)-2),'cards-dc.json'!$C:$E,3,FALSE),"")</f>
        <v>U</v>
      </c>
      <c r="BJ136" s="41">
        <f t="shared" ref="BJ136:BJ175" si="207">IFERROR(IF(LEN(BK136) &lt; 3,0,VALUE(LEFT(BK136,1))),0)</f>
        <v>1</v>
      </c>
      <c r="BK136" s="19" t="s">
        <v>4047</v>
      </c>
      <c r="BL136" s="19" t="str">
        <f>IFERROR(VLOOKUP(RIGHT(BK136,LEN(BK136)-2),'cards-dc.json'!$C:$E,3,FALSE),"")</f>
        <v>CA2</v>
      </c>
      <c r="BN136" s="41">
        <f t="shared" ref="BN136:BN175" si="208">IF(LEN(BO136) &lt; 3,0,VALUE(LEFT(BO136,1)))</f>
        <v>1</v>
      </c>
      <c r="BO136" s="19" t="s">
        <v>4047</v>
      </c>
      <c r="BP136" s="19" t="str">
        <f>IFERROR(VLOOKUP(RIGHT(BO136,LEN(BO136)-2),'cards-dc.json'!$C:$E,3,FALSE),"")</f>
        <v>CA2</v>
      </c>
      <c r="BR136" s="41">
        <f t="shared" ref="BR136:BR175" si="209">IF(LEN(BS136) &lt; 3,0,VALUE(LEFT(BS136,1)))</f>
        <v>3</v>
      </c>
      <c r="BS136" s="19" t="s">
        <v>4195</v>
      </c>
      <c r="BT136" s="19" t="str">
        <f>IFERROR(VLOOKUP(RIGHT(BS136,LEN(BS136)-2),'cards-dc.json'!$C:$E,3,FALSE),"")</f>
        <v>U</v>
      </c>
      <c r="BV136" s="41">
        <f t="shared" ref="BV136:BV175" si="210">IF(LEN(BW136) &lt; 3,0,VALUE(LEFT(BW136,1)))</f>
        <v>3</v>
      </c>
      <c r="BW136" s="19" t="s">
        <v>4195</v>
      </c>
      <c r="BX136" s="19" t="str">
        <f>IFERROR(VLOOKUP(RIGHT(BW136,LEN(BW136)-2),'cards-dc.json'!$C:$E,3,FALSE),"")</f>
        <v>U</v>
      </c>
      <c r="BZ136" s="41">
        <f t="shared" ref="BZ136:BZ175" si="211">IF(LEN(CA136) &lt; 3,0,VALUE(LEFT(CA136,1)))</f>
        <v>1</v>
      </c>
      <c r="CA136" s="19" t="s">
        <v>8869</v>
      </c>
      <c r="CB136" s="19" t="str">
        <f>IFERROR(VLOOKUP(RIGHT(CA136,LEN(CA136)-2),'cards-dc.json'!$C:$E,3,FALSE),"")</f>
        <v>CA1</v>
      </c>
      <c r="CD136" s="41">
        <f t="shared" ref="CD136:CD175" si="212">IF(LEN(CE136) &lt; 3,0,VALUE(LEFT(CE136,1)))</f>
        <v>1</v>
      </c>
      <c r="CE136" s="19" t="s">
        <v>8845</v>
      </c>
      <c r="CF136" s="19" t="str">
        <f>IFERROR(VLOOKUP(RIGHT(CE136,LEN(CE136)-2),'cards-dc.json'!$C:$E,3,FALSE),"")</f>
        <v>U2</v>
      </c>
      <c r="CH136" s="41">
        <f t="shared" ref="CH136:CH175" si="213">IF(LEN(CI136) &lt; 3,0,VALUE(LEFT(CI136,1)))</f>
        <v>0</v>
      </c>
      <c r="CI136" s="19" t="s">
        <v>3951</v>
      </c>
      <c r="CJ136" s="19" t="str">
        <f>IFERROR(VLOOKUP(RIGHT(CI136,LEN(CI136)-2),'cards-dc.json'!$C:$E,3,FALSE),"")</f>
        <v/>
      </c>
      <c r="CL136" s="41">
        <f t="shared" ref="CL136:CL175" si="214">IF(LEN(CM136) &lt; 3,0,VALUE(LEFT(CM136,1)))</f>
        <v>1</v>
      </c>
      <c r="CM136" s="19" t="s">
        <v>8805</v>
      </c>
      <c r="CN136" s="19" t="str">
        <f>IFERROR(VLOOKUP(RIGHT(CM136,LEN(CM136)-2),'cards-dc.json'!$C:$E,3,FALSE),"")</f>
        <v>R</v>
      </c>
      <c r="CP136" s="41">
        <f t="shared" ref="CP136:CP175" si="215">IF(LEN(CQ136) &lt; 3,0,VALUE(LEFT(CQ136,1)))</f>
        <v>3</v>
      </c>
      <c r="CQ136" s="19" t="s">
        <v>4195</v>
      </c>
      <c r="CR136" s="19" t="str">
        <f>IFERROR(VLOOKUP(RIGHT(CQ136,LEN(CQ136)-2),'cards-dc.json'!$C:$E,3,FALSE),"")</f>
        <v>U</v>
      </c>
      <c r="CT136" s="41">
        <f t="shared" ref="CT136:CT175" si="216">IF(LEN(CU136) &lt; 3,0,VALUE(LEFT(CU136,1)))</f>
        <v>3</v>
      </c>
      <c r="CU136" s="19" t="s">
        <v>4195</v>
      </c>
      <c r="CV136" s="19" t="str">
        <f>IFERROR(VLOOKUP(RIGHT(CU136,LEN(CU136)-2),'cards-dc.json'!$C:$E,3,FALSE),"")</f>
        <v>U</v>
      </c>
      <c r="CX136" s="41">
        <f t="shared" ref="CX136:CX175" si="217">IF(LEN(CY136) &lt; 3,0,VALUE(LEFT(CY136,1)))</f>
        <v>3</v>
      </c>
      <c r="CY136" s="19" t="s">
        <v>4195</v>
      </c>
      <c r="CZ136" s="19" t="str">
        <f>IFERROR(VLOOKUP(RIGHT(CY136,LEN(CY136)-2),'cards-dc.json'!$C:$E,3,FALSE),"")</f>
        <v>U</v>
      </c>
      <c r="DB136" s="41">
        <f t="shared" ref="DB136:DB175" si="218">IF(LEN(DC136) &lt; 3,0,VALUE(LEFT(DC136,1)))</f>
        <v>3</v>
      </c>
      <c r="DC136" s="19" t="s">
        <v>4195</v>
      </c>
      <c r="DD136" s="19" t="str">
        <f>IFERROR(VLOOKUP(RIGHT(DC136,LEN(DC136)-2),'cards-dc.json'!$C:$E,3,FALSE),"")</f>
        <v>U</v>
      </c>
      <c r="DF136" s="41">
        <f t="shared" ref="DF136:DF175" si="219">IF(LEN(DG136) &lt; 3,0,VALUE(LEFT(DG136,1)))</f>
        <v>1</v>
      </c>
      <c r="DG136" s="19" t="s">
        <v>4137</v>
      </c>
      <c r="DH136" s="19" t="str">
        <f>IFERROR(VLOOKUP(RIGHT(DG136,LEN(DG136)-2),'cards-dc.json'!$C:$E,3,FALSE),"")</f>
        <v>C3</v>
      </c>
      <c r="DJ136" s="41">
        <f t="shared" ref="DJ136:DJ175" si="220">IF(LEN(DK136) &lt; 3,0,VALUE(LEFT(DK136,1)))</f>
        <v>1</v>
      </c>
      <c r="DK136" s="19" t="s">
        <v>8698</v>
      </c>
      <c r="DL136" s="19" t="str">
        <f>IFERROR(VLOOKUP(RIGHT(DK136,LEN(DK136)-2),'cards-dc.json'!$C:$E,3,FALSE),"")</f>
        <v>F2</v>
      </c>
      <c r="DN136" s="41">
        <f t="shared" ref="DN136:DN175" si="221">IF(LEN(DO136) &lt; 3,0,VALUE(LEFT(DO136,1)))</f>
        <v>1</v>
      </c>
      <c r="DO136" s="19" t="s">
        <v>4085</v>
      </c>
      <c r="DP136" s="19" t="str">
        <f>IFERROR(VLOOKUP(RIGHT(DO136,LEN(DO136)-2),'cards-dc.json'!$C:$E,3,FALSE),"")</f>
        <v>C3</v>
      </c>
      <c r="DR136" s="41">
        <f t="shared" ref="DR136:DR175" si="222">IF(LEN(DS136) &lt; 3,0,VALUE(LEFT(DS136,1)))</f>
        <v>3</v>
      </c>
      <c r="DS136" s="19" t="s">
        <v>8615</v>
      </c>
      <c r="DT136" s="19" t="str">
        <f>IFERROR(VLOOKUP(RIGHT(DS136,LEN(DS136)-2),'cards-dc.json'!$C:$E,3,FALSE),"")</f>
        <v>CB2</v>
      </c>
      <c r="DV136" s="41">
        <f t="shared" ref="DV136:DV175" si="223">IF(LEN(DW136) &lt; 3,0,VALUE(LEFT(DW136,1)))</f>
        <v>2</v>
      </c>
      <c r="DW136" s="19" t="s">
        <v>8573</v>
      </c>
      <c r="DX136" s="19" t="str">
        <f>IFERROR(VLOOKUP(RIGHT(DW136,LEN(DW136)-2),'cards-dc.json'!$C:$E,3,FALSE),"")</f>
        <v>CB2</v>
      </c>
      <c r="DZ136" s="41">
        <f t="shared" ref="DZ136:DZ175" si="224">IF(LEN(EA136) &lt; 3,0,VALUE(LEFT(EA136,1)))</f>
        <v>1</v>
      </c>
      <c r="EA136" s="19" t="s">
        <v>4122</v>
      </c>
      <c r="EB136" s="19" t="str">
        <f>IFERROR(VLOOKUP(RIGHT(EA136,LEN(EA136)-2),'cards-dc.json'!$C:$E,3,FALSE),"")</f>
        <v>CA1</v>
      </c>
      <c r="ED136" s="41">
        <f t="shared" ref="ED136:ED175" si="225">IF(LEN(EE136) &lt; 3,0,VALUE(LEFT(EE136,1)))</f>
        <v>1</v>
      </c>
      <c r="EE136" s="19" t="s">
        <v>4122</v>
      </c>
      <c r="EF136" s="19" t="str">
        <f>IFERROR(VLOOKUP(RIGHT(EE136,LEN(EE136)-2),'cards-dc.json'!$C:$E,3,FALSE),"")</f>
        <v>CA1</v>
      </c>
      <c r="EH136" s="41">
        <f t="shared" ref="EH136:EH175" si="226">IFERROR(IF(LEN(EI136) &lt; 3,0,VALUE(LEFT(EI136,1))),0)</f>
        <v>0</v>
      </c>
      <c r="EI136" s="19"/>
      <c r="EJ136" s="19" t="str">
        <f>IFERROR(VLOOKUP(RIGHT(EI136,LEN(EI136)-2),'cards-dc.json'!$C:$E,3,FALSE),"")</f>
        <v/>
      </c>
    </row>
    <row r="137" spans="2:141" x14ac:dyDescent="0.25">
      <c r="B137" s="42">
        <f t="shared" si="192"/>
        <v>1</v>
      </c>
      <c r="C137" s="19" t="s">
        <v>4053</v>
      </c>
      <c r="D137" s="19" t="str">
        <f>IFERROR(VLOOKUP(RIGHT(C137,LEN(C137)-2),'cards-dc.json'!$C:$E,3,FALSE),"")</f>
        <v>C2</v>
      </c>
      <c r="F137" s="42">
        <f t="shared" si="193"/>
        <v>0</v>
      </c>
      <c r="G137" s="19" t="s">
        <v>3951</v>
      </c>
      <c r="H137" s="19" t="str">
        <f>IFERROR(VLOOKUP(RIGHT(G137,LEN(G137)-2),'cards-dc.json'!$C:$E,3,FALSE),"")</f>
        <v/>
      </c>
      <c r="J137" s="42">
        <f t="shared" si="194"/>
        <v>1</v>
      </c>
      <c r="K137" s="19" t="s">
        <v>8959</v>
      </c>
      <c r="L137" s="19" t="str">
        <f>IFERROR(VLOOKUP(RIGHT(K137,LEN(K137)-2),'cards-dc.json'!$C:$E,3,FALSE),"")</f>
        <v>R2</v>
      </c>
      <c r="N137" s="42">
        <f t="shared" si="195"/>
        <v>1</v>
      </c>
      <c r="O137" s="19" t="s">
        <v>4079</v>
      </c>
      <c r="P137" s="19" t="str">
        <f>IFERROR(VLOOKUP(RIGHT(O137,LEN(O137)-2),'cards-dc.json'!$C:$E,3,FALSE),"")</f>
        <v>R</v>
      </c>
      <c r="R137" s="42">
        <f t="shared" si="196"/>
        <v>1</v>
      </c>
      <c r="S137" s="19" t="s">
        <v>4079</v>
      </c>
      <c r="T137" s="19" t="str">
        <f>IFERROR(VLOOKUP(RIGHT(S137,LEN(S137)-2),'cards-dc.json'!$C:$E,3,FALSE),"")</f>
        <v>R</v>
      </c>
      <c r="V137" s="42">
        <f t="shared" si="197"/>
        <v>1</v>
      </c>
      <c r="W137" s="19" t="s">
        <v>4193</v>
      </c>
      <c r="X137" s="19" t="str">
        <f>IFERROR(VLOOKUP(RIGHT(W137,LEN(W137)-2),'cards-dc.json'!$C:$E,3,FALSE),"")</f>
        <v>CB, CS1</v>
      </c>
      <c r="Z137" s="42">
        <f t="shared" si="198"/>
        <v>1</v>
      </c>
      <c r="AA137" s="19" t="s">
        <v>4193</v>
      </c>
      <c r="AB137" s="19" t="str">
        <f>IFERROR(VLOOKUP(RIGHT(AA137,LEN(AA137)-2),'cards-dc.json'!$C:$E,3,FALSE),"")</f>
        <v>CB, CS1</v>
      </c>
      <c r="AD137" s="42">
        <f t="shared" si="199"/>
        <v>3</v>
      </c>
      <c r="AE137" s="19" t="s">
        <v>4196</v>
      </c>
      <c r="AF137" s="19" t="str">
        <f>IFERROR(VLOOKUP(RIGHT(AE137,LEN(AE137)-2),'cards-dc.json'!$C:$E,3,FALSE),"")</f>
        <v>C3</v>
      </c>
      <c r="AH137" s="42">
        <f t="shared" si="200"/>
        <v>3</v>
      </c>
      <c r="AI137" s="19" t="s">
        <v>4196</v>
      </c>
      <c r="AJ137" s="19" t="str">
        <f>IFERROR(VLOOKUP(RIGHT(AI137,LEN(AI137)-2),'cards-dc.json'!$C:$E,3,FALSE),"")</f>
        <v>C3</v>
      </c>
      <c r="AL137" s="42">
        <f t="shared" si="201"/>
        <v>1</v>
      </c>
      <c r="AM137" s="19" t="s">
        <v>8661</v>
      </c>
      <c r="AN137" s="19" t="str">
        <f>IFERROR(VLOOKUP(RIGHT(AM137,LEN(AM137)-2),'cards-dc.json'!$C:$E,3,FALSE),"")</f>
        <v>R2</v>
      </c>
      <c r="AP137" s="42">
        <f t="shared" si="202"/>
        <v>1</v>
      </c>
      <c r="AQ137" s="19" t="s">
        <v>8661</v>
      </c>
      <c r="AR137" s="19" t="str">
        <f>IFERROR(VLOOKUP(RIGHT(AQ137,LEN(AQ137)-2),'cards-dc.json'!$C:$E,3,FALSE),"")</f>
        <v>R2</v>
      </c>
      <c r="AT137" s="42">
        <f t="shared" si="203"/>
        <v>1</v>
      </c>
      <c r="AU137" s="19" t="s">
        <v>8619</v>
      </c>
      <c r="AV137" s="19" t="str">
        <f>IFERROR(VLOOKUP(RIGHT(AU137,LEN(AU137)-2),'cards-dc.json'!$C:$E,3,FALSE),"")</f>
        <v>R</v>
      </c>
      <c r="AX137" s="42">
        <f t="shared" si="204"/>
        <v>1</v>
      </c>
      <c r="AY137" s="19" t="s">
        <v>8619</v>
      </c>
      <c r="AZ137" s="19" t="str">
        <f>IFERROR(VLOOKUP(RIGHT(AY137,LEN(AY137)-2),'cards-dc.json'!$C:$E,3,FALSE),"")</f>
        <v>R</v>
      </c>
      <c r="BB137" s="42">
        <f t="shared" si="205"/>
        <v>3</v>
      </c>
      <c r="BC137" s="19" t="s">
        <v>8898</v>
      </c>
      <c r="BD137" s="19" t="str">
        <f>IFERROR(VLOOKUP(RIGHT(BC137,LEN(BC137)-2),'cards-dc.json'!$C:$E,3,FALSE),"")</f>
        <v>F5, CB</v>
      </c>
      <c r="BF137" s="42">
        <f t="shared" si="206"/>
        <v>3</v>
      </c>
      <c r="BG137" s="19" t="s">
        <v>8898</v>
      </c>
      <c r="BH137" s="19" t="str">
        <f>IFERROR(VLOOKUP(RIGHT(BG137,LEN(BG137)-2),'cards-dc.json'!$C:$E,3,FALSE),"")</f>
        <v>F5, CB</v>
      </c>
      <c r="BJ137" s="42">
        <f t="shared" si="207"/>
        <v>1</v>
      </c>
      <c r="BK137" s="19" t="s">
        <v>4047</v>
      </c>
      <c r="BL137" s="19" t="str">
        <f>IFERROR(VLOOKUP(RIGHT(BK137,LEN(BK137)-2),'cards-dc.json'!$C:$E,3,FALSE),"")</f>
        <v>CA2</v>
      </c>
      <c r="BN137" s="42">
        <f t="shared" si="208"/>
        <v>1</v>
      </c>
      <c r="BO137" s="19" t="s">
        <v>4047</v>
      </c>
      <c r="BP137" s="19" t="str">
        <f>IFERROR(VLOOKUP(RIGHT(BO137,LEN(BO137)-2),'cards-dc.json'!$C:$E,3,FALSE),"")</f>
        <v>CA2</v>
      </c>
      <c r="BR137" s="42">
        <f t="shared" si="209"/>
        <v>3</v>
      </c>
      <c r="BS137" s="19" t="s">
        <v>8774</v>
      </c>
      <c r="BT137" s="19" t="str">
        <f>IFERROR(VLOOKUP(RIGHT(BS137,LEN(BS137)-2),'cards-dc.json'!$C:$E,3,FALSE),"")</f>
        <v>F5, CB</v>
      </c>
      <c r="BV137" s="42">
        <f t="shared" si="210"/>
        <v>3</v>
      </c>
      <c r="BW137" s="19" t="s">
        <v>8774</v>
      </c>
      <c r="BX137" s="19" t="str">
        <f>IFERROR(VLOOKUP(RIGHT(BW137,LEN(BW137)-2),'cards-dc.json'!$C:$E,3,FALSE),"")</f>
        <v>F5, CB</v>
      </c>
      <c r="BZ137" s="42">
        <f t="shared" si="211"/>
        <v>1</v>
      </c>
      <c r="CA137" s="19" t="s">
        <v>8550</v>
      </c>
      <c r="CB137" s="19" t="str">
        <f>IFERROR(VLOOKUP(RIGHT(CA137,LEN(CA137)-2),'cards-dc.json'!$C:$E,3,FALSE),"")</f>
        <v>R</v>
      </c>
      <c r="CD137" s="42">
        <f t="shared" si="212"/>
        <v>1</v>
      </c>
      <c r="CE137" s="19" t="s">
        <v>3999</v>
      </c>
      <c r="CF137" s="19" t="str">
        <f>IFERROR(VLOOKUP(RIGHT(CE137,LEN(CE137)-2),'cards-dc.json'!$C:$E,3,FALSE),"")</f>
        <v>C1</v>
      </c>
      <c r="CH137" s="42">
        <f t="shared" si="213"/>
        <v>0</v>
      </c>
      <c r="CI137" s="19" t="s">
        <v>3951</v>
      </c>
      <c r="CJ137" s="19" t="str">
        <f>IFERROR(VLOOKUP(RIGHT(CI137,LEN(CI137)-2),'cards-dc.json'!$C:$E,3,FALSE),"")</f>
        <v/>
      </c>
      <c r="CL137" s="42">
        <f t="shared" si="214"/>
        <v>1</v>
      </c>
      <c r="CM137" s="19" t="s">
        <v>4134</v>
      </c>
      <c r="CN137" s="19" t="str">
        <f>IFERROR(VLOOKUP(RIGHT(CM137,LEN(CM137)-2),'cards-dc.json'!$C:$E,3,FALSE),"")</f>
        <v>R</v>
      </c>
      <c r="CP137" s="42">
        <f t="shared" si="215"/>
        <v>2</v>
      </c>
      <c r="CQ137" s="19" t="s">
        <v>8735</v>
      </c>
      <c r="CR137" s="19" t="str">
        <f>IFERROR(VLOOKUP(RIGHT(CQ137,LEN(CQ137)-2),'cards-dc.json'!$C:$E,3,FALSE),"")</f>
        <v>F5, CB</v>
      </c>
      <c r="CT137" s="42">
        <f t="shared" si="216"/>
        <v>3</v>
      </c>
      <c r="CU137" s="19" t="s">
        <v>8723</v>
      </c>
      <c r="CV137" s="19" t="str">
        <f>IFERROR(VLOOKUP(RIGHT(CU137,LEN(CU137)-2),'cards-dc.json'!$C:$E,3,FALSE),"")</f>
        <v>CB, CS1</v>
      </c>
      <c r="CX137" s="42">
        <f t="shared" si="217"/>
        <v>3</v>
      </c>
      <c r="CY137" s="19" t="s">
        <v>8723</v>
      </c>
      <c r="CZ137" s="19" t="str">
        <f>IFERROR(VLOOKUP(RIGHT(CY137,LEN(CY137)-2),'cards-dc.json'!$C:$E,3,FALSE),"")</f>
        <v>CB, CS1</v>
      </c>
      <c r="DB137" s="42">
        <f t="shared" si="218"/>
        <v>2</v>
      </c>
      <c r="DC137" s="19" t="s">
        <v>8722</v>
      </c>
      <c r="DD137" s="19" t="str">
        <f>IFERROR(VLOOKUP(RIGHT(DC137,LEN(DC137)-2),'cards-dc.json'!$C:$E,3,FALSE),"")</f>
        <v>C</v>
      </c>
      <c r="DF137" s="42">
        <f t="shared" si="219"/>
        <v>1</v>
      </c>
      <c r="DG137" s="19" t="s">
        <v>8749</v>
      </c>
      <c r="DH137" s="19" t="str">
        <f>IFERROR(VLOOKUP(RIGHT(DG137,LEN(DG137)-2),'cards-dc.json'!$C:$E,3,FALSE),"")</f>
        <v>U</v>
      </c>
      <c r="DJ137" s="42">
        <f t="shared" si="220"/>
        <v>1</v>
      </c>
      <c r="DK137" s="19" t="s">
        <v>8699</v>
      </c>
      <c r="DL137" s="19" t="str">
        <f>IFERROR(VLOOKUP(RIGHT(DK137,LEN(DK137)-2),'cards-dc.json'!$C:$E,3,FALSE),"")</f>
        <v>F2</v>
      </c>
      <c r="DN137" s="42">
        <f t="shared" si="221"/>
        <v>1</v>
      </c>
      <c r="DO137" s="19" t="s">
        <v>8660</v>
      </c>
      <c r="DP137" s="19" t="str">
        <f>IFERROR(VLOOKUP(RIGHT(DO137,LEN(DO137)-2),'cards-dc.json'!$C:$E,3,FALSE),"")</f>
        <v>R</v>
      </c>
      <c r="DR137" s="42">
        <f t="shared" si="222"/>
        <v>2</v>
      </c>
      <c r="DS137" s="19" t="s">
        <v>8574</v>
      </c>
      <c r="DT137" s="19" t="str">
        <f>IFERROR(VLOOKUP(RIGHT(DS137,LEN(DS137)-2),'cards-dc.json'!$C:$E,3,FALSE),"")</f>
        <v>R3</v>
      </c>
      <c r="DV137" s="42">
        <f t="shared" si="223"/>
        <v>2</v>
      </c>
      <c r="DW137" s="19" t="s">
        <v>8574</v>
      </c>
      <c r="DX137" s="19" t="str">
        <f>IFERROR(VLOOKUP(RIGHT(DW137,LEN(DW137)-2),'cards-dc.json'!$C:$E,3,FALSE),"")</f>
        <v>R3</v>
      </c>
      <c r="DZ137" s="42">
        <f t="shared" si="224"/>
        <v>1</v>
      </c>
      <c r="EA137" s="19" t="s">
        <v>4123</v>
      </c>
      <c r="EB137" s="19" t="str">
        <f>IFERROR(VLOOKUP(RIGHT(EA137,LEN(EA137)-2),'cards-dc.json'!$C:$E,3,FALSE),"")</f>
        <v>R3</v>
      </c>
      <c r="ED137" s="42">
        <f t="shared" si="225"/>
        <v>1</v>
      </c>
      <c r="EE137" s="19" t="s">
        <v>4123</v>
      </c>
      <c r="EF137" s="19" t="str">
        <f>IFERROR(VLOOKUP(RIGHT(EE137,LEN(EE137)-2),'cards-dc.json'!$C:$E,3,FALSE),"")</f>
        <v>R3</v>
      </c>
      <c r="EH137" s="42">
        <f t="shared" si="226"/>
        <v>0</v>
      </c>
      <c r="EI137" s="19"/>
      <c r="EJ137" s="19" t="str">
        <f>IFERROR(VLOOKUP(RIGHT(EI137,LEN(EI137)-2),'cards-dc.json'!$C:$E,3,FALSE),"")</f>
        <v/>
      </c>
    </row>
    <row r="138" spans="2:141" x14ac:dyDescent="0.25">
      <c r="B138" s="42">
        <f t="shared" si="192"/>
        <v>1</v>
      </c>
      <c r="C138" s="19" t="s">
        <v>9851</v>
      </c>
      <c r="D138" s="19" t="str">
        <f>IFERROR(VLOOKUP(RIGHT(C138,LEN(C138)-2),'cards-dc.json'!$C:$E,3,FALSE),"")</f>
        <v>U3</v>
      </c>
      <c r="F138" s="42">
        <f t="shared" si="193"/>
        <v>1</v>
      </c>
      <c r="G138" s="19" t="s">
        <v>4065</v>
      </c>
      <c r="H138" s="19" t="str">
        <f>IFERROR(VLOOKUP(RIGHT(G138,LEN(G138)-2),'cards-dc.json'!$C:$E,3,FALSE),"")</f>
        <v>U2</v>
      </c>
      <c r="J138" s="42">
        <f t="shared" si="194"/>
        <v>3</v>
      </c>
      <c r="K138" s="19" t="s">
        <v>8960</v>
      </c>
      <c r="L138" s="19" t="str">
        <f>IFERROR(VLOOKUP(RIGHT(K138,LEN(K138)-2),'cards-dc.json'!$C:$E,3,FALSE),"")</f>
        <v>R</v>
      </c>
      <c r="N138" s="42">
        <f t="shared" si="195"/>
        <v>1</v>
      </c>
      <c r="O138" s="19" t="s">
        <v>8983</v>
      </c>
      <c r="P138" s="19" t="str">
        <f>IFERROR(VLOOKUP(RIGHT(O138,LEN(O138)-2),'cards-dc.json'!$C:$E,3,FALSE),"")</f>
        <v>R</v>
      </c>
      <c r="R138" s="42">
        <f t="shared" si="196"/>
        <v>1</v>
      </c>
      <c r="S138" s="19" t="s">
        <v>8983</v>
      </c>
      <c r="T138" s="19" t="str">
        <f>IFERROR(VLOOKUP(RIGHT(S138,LEN(S138)-2),'cards-dc.json'!$C:$E,3,FALSE),"")</f>
        <v>R</v>
      </c>
      <c r="V138" s="42">
        <f t="shared" si="197"/>
        <v>1</v>
      </c>
      <c r="W138" s="19" t="s">
        <v>4194</v>
      </c>
      <c r="X138" s="19" t="str">
        <f>IFERROR(VLOOKUP(RIGHT(W138,LEN(W138)-2),'cards-dc.json'!$C:$E,3,FALSE),"")</f>
        <v>U</v>
      </c>
      <c r="Z138" s="42">
        <f t="shared" si="198"/>
        <v>1</v>
      </c>
      <c r="AA138" s="19" t="s">
        <v>4194</v>
      </c>
      <c r="AB138" s="19" t="str">
        <f>IFERROR(VLOOKUP(RIGHT(AA138,LEN(AA138)-2),'cards-dc.json'!$C:$E,3,FALSE),"")</f>
        <v>U</v>
      </c>
      <c r="AD138" s="42">
        <f t="shared" si="199"/>
        <v>2</v>
      </c>
      <c r="AE138" s="19" t="s">
        <v>8722</v>
      </c>
      <c r="AF138" s="19" t="str">
        <f>IFERROR(VLOOKUP(RIGHT(AE138,LEN(AE138)-2),'cards-dc.json'!$C:$E,3,FALSE),"")</f>
        <v>C</v>
      </c>
      <c r="AH138" s="42">
        <f t="shared" si="200"/>
        <v>2</v>
      </c>
      <c r="AI138" s="19" t="s">
        <v>8722</v>
      </c>
      <c r="AJ138" s="19" t="str">
        <f>IFERROR(VLOOKUP(RIGHT(AI138,LEN(AI138)-2),'cards-dc.json'!$C:$E,3,FALSE),"")</f>
        <v>C</v>
      </c>
      <c r="AL138" s="42">
        <f t="shared" si="201"/>
        <v>1</v>
      </c>
      <c r="AM138" s="75" t="s">
        <v>4081</v>
      </c>
      <c r="AN138" s="19" t="str">
        <f>IFERROR(VLOOKUP(RIGHT(AM138,LEN(AM138)-2),'cards-dc.json'!$C:$E,3,FALSE),"")</f>
        <v>U</v>
      </c>
      <c r="AP138" s="42">
        <f t="shared" si="202"/>
        <v>0</v>
      </c>
      <c r="AQ138" s="19" t="s">
        <v>3951</v>
      </c>
      <c r="AR138" s="19" t="str">
        <f>IFERROR(VLOOKUP(RIGHT(AQ138,LEN(AQ138)-2),'cards-dc.json'!$C:$E,3,FALSE),"")</f>
        <v/>
      </c>
      <c r="AT138" s="42">
        <f t="shared" si="203"/>
        <v>0</v>
      </c>
      <c r="AU138" s="19" t="s">
        <v>3951</v>
      </c>
      <c r="AV138" s="19" t="str">
        <f>IFERROR(VLOOKUP(RIGHT(AU138,LEN(AU138)-2),'cards-dc.json'!$C:$E,3,FALSE),"")</f>
        <v/>
      </c>
      <c r="AX138" s="42">
        <f t="shared" si="204"/>
        <v>0</v>
      </c>
      <c r="AY138" s="19" t="s">
        <v>3951</v>
      </c>
      <c r="AZ138" s="19" t="str">
        <f>IFERROR(VLOOKUP(RIGHT(AY138,LEN(AY138)-2),'cards-dc.json'!$C:$E,3,FALSE),"")</f>
        <v/>
      </c>
      <c r="BB138" s="42">
        <f t="shared" si="205"/>
        <v>2</v>
      </c>
      <c r="BC138" s="19" t="s">
        <v>8640</v>
      </c>
      <c r="BD138" s="19" t="str">
        <f>IFERROR(VLOOKUP(RIGHT(BC138,LEN(BC138)-2),'cards-dc.json'!$C:$E,3,FALSE),"")</f>
        <v>C3</v>
      </c>
      <c r="BF138" s="42">
        <f t="shared" si="206"/>
        <v>2</v>
      </c>
      <c r="BG138" s="19" t="s">
        <v>8640</v>
      </c>
      <c r="BH138" s="19" t="str">
        <f>IFERROR(VLOOKUP(RIGHT(BG138,LEN(BG138)-2),'cards-dc.json'!$C:$E,3,FALSE),"")</f>
        <v>C3</v>
      </c>
      <c r="BJ138" s="42">
        <f t="shared" si="207"/>
        <v>1</v>
      </c>
      <c r="BK138" s="19" t="s">
        <v>4002</v>
      </c>
      <c r="BL138" s="19" t="str">
        <f>IFERROR(VLOOKUP(RIGHT(BK138,LEN(BK138)-2),'cards-dc.json'!$C:$E,3,FALSE),"")</f>
        <v>CB1</v>
      </c>
      <c r="BN138" s="42">
        <f t="shared" si="208"/>
        <v>1</v>
      </c>
      <c r="BO138" s="19" t="s">
        <v>4002</v>
      </c>
      <c r="BP138" s="19" t="str">
        <f>IFERROR(VLOOKUP(RIGHT(BO138,LEN(BO138)-2),'cards-dc.json'!$C:$E,3,FALSE),"")</f>
        <v>CB1</v>
      </c>
      <c r="BR138" s="42">
        <f t="shared" si="209"/>
        <v>2</v>
      </c>
      <c r="BS138" s="19" t="s">
        <v>8640</v>
      </c>
      <c r="BT138" s="19" t="str">
        <f>IFERROR(VLOOKUP(RIGHT(BS138,LEN(BS138)-2),'cards-dc.json'!$C:$E,3,FALSE),"")</f>
        <v>C3</v>
      </c>
      <c r="BV138" s="42">
        <f t="shared" si="210"/>
        <v>2</v>
      </c>
      <c r="BW138" s="19" t="s">
        <v>8640</v>
      </c>
      <c r="BX138" s="19" t="str">
        <f>IFERROR(VLOOKUP(RIGHT(BW138,LEN(BW138)-2),'cards-dc.json'!$C:$E,3,FALSE),"")</f>
        <v>C3</v>
      </c>
      <c r="BZ138" s="42">
        <f t="shared" si="211"/>
        <v>1</v>
      </c>
      <c r="CA138" s="19" t="s">
        <v>4079</v>
      </c>
      <c r="CB138" s="19" t="str">
        <f>IFERROR(VLOOKUP(RIGHT(CA138,LEN(CA138)-2),'cards-dc.json'!$C:$E,3,FALSE),"")</f>
        <v>R</v>
      </c>
      <c r="CD138" s="42">
        <f t="shared" si="212"/>
        <v>0</v>
      </c>
      <c r="CE138" s="19" t="s">
        <v>3951</v>
      </c>
      <c r="CF138" s="19" t="str">
        <f>IFERROR(VLOOKUP(RIGHT(CE138,LEN(CE138)-2),'cards-dc.json'!$C:$E,3,FALSE),"")</f>
        <v/>
      </c>
      <c r="CH138" s="42">
        <f t="shared" si="213"/>
        <v>0</v>
      </c>
      <c r="CI138" s="19" t="s">
        <v>3951</v>
      </c>
      <c r="CJ138" s="19" t="str">
        <f>IFERROR(VLOOKUP(RIGHT(CI138,LEN(CI138)-2),'cards-dc.json'!$C:$E,3,FALSE),"")</f>
        <v/>
      </c>
      <c r="CL138" s="42">
        <f t="shared" si="214"/>
        <v>3</v>
      </c>
      <c r="CM138" s="19" t="s">
        <v>8806</v>
      </c>
      <c r="CN138" s="19" t="str">
        <f>IFERROR(VLOOKUP(RIGHT(CM138,LEN(CM138)-2),'cards-dc.json'!$C:$E,3,FALSE),"")</f>
        <v>R2</v>
      </c>
      <c r="CP138" s="42">
        <f t="shared" si="215"/>
        <v>3</v>
      </c>
      <c r="CQ138" s="19" t="s">
        <v>8723</v>
      </c>
      <c r="CR138" s="19" t="str">
        <f>IFERROR(VLOOKUP(RIGHT(CQ138,LEN(CQ138)-2),'cards-dc.json'!$C:$E,3,FALSE),"")</f>
        <v>CB, CS1</v>
      </c>
      <c r="CT138" s="42">
        <f t="shared" si="216"/>
        <v>2</v>
      </c>
      <c r="CU138" s="19" t="s">
        <v>8773</v>
      </c>
      <c r="CV138" s="19" t="str">
        <f>IFERROR(VLOOKUP(RIGHT(CU138,LEN(CU138)-2),'cards-dc.json'!$C:$E,3,FALSE),"")</f>
        <v>U</v>
      </c>
      <c r="CX138" s="42">
        <f t="shared" si="217"/>
        <v>2</v>
      </c>
      <c r="CY138" s="19" t="s">
        <v>8773</v>
      </c>
      <c r="CZ138" s="19" t="str">
        <f>IFERROR(VLOOKUP(RIGHT(CY138,LEN(CY138)-2),'cards-dc.json'!$C:$E,3,FALSE),"")</f>
        <v>U</v>
      </c>
      <c r="DB138" s="42">
        <f t="shared" si="218"/>
        <v>3</v>
      </c>
      <c r="DC138" s="19" t="s">
        <v>8723</v>
      </c>
      <c r="DD138" s="19" t="str">
        <f>IFERROR(VLOOKUP(RIGHT(DC138,LEN(DC138)-2),'cards-dc.json'!$C:$E,3,FALSE),"")</f>
        <v>CB, CS1</v>
      </c>
      <c r="DF138" s="42">
        <f t="shared" si="219"/>
        <v>3</v>
      </c>
      <c r="DG138" s="19" t="s">
        <v>8750</v>
      </c>
      <c r="DH138" s="19" t="str">
        <f>IFERROR(VLOOKUP(RIGHT(DG138,LEN(DG138)-2),'cards-dc.json'!$C:$E,3,FALSE),"")</f>
        <v>C2</v>
      </c>
      <c r="DJ138" s="42">
        <f t="shared" si="220"/>
        <v>1</v>
      </c>
      <c r="DK138" s="19" t="s">
        <v>8700</v>
      </c>
      <c r="DL138" s="19" t="str">
        <f>IFERROR(VLOOKUP(RIGHT(DK138,LEN(DK138)-2),'cards-dc.json'!$C:$E,3,FALSE),"")</f>
        <v>F2</v>
      </c>
      <c r="DN138" s="42">
        <f t="shared" si="221"/>
        <v>1</v>
      </c>
      <c r="DO138" s="19" t="s">
        <v>8661</v>
      </c>
      <c r="DP138" s="19" t="str">
        <f>IFERROR(VLOOKUP(RIGHT(DO138,LEN(DO138)-2),'cards-dc.json'!$C:$E,3,FALSE),"")</f>
        <v>R2</v>
      </c>
      <c r="DR138" s="42">
        <f t="shared" si="222"/>
        <v>2</v>
      </c>
      <c r="DS138" s="19" t="s">
        <v>8560</v>
      </c>
      <c r="DT138" s="19" t="str">
        <f>IFERROR(VLOOKUP(RIGHT(DS138,LEN(DS138)-2),'cards-dc.json'!$C:$E,3,FALSE),"")</f>
        <v>C2</v>
      </c>
      <c r="DV138" s="42">
        <f t="shared" si="223"/>
        <v>1</v>
      </c>
      <c r="DW138" s="19" t="s">
        <v>8575</v>
      </c>
      <c r="DX138" s="19" t="str">
        <f>IFERROR(VLOOKUP(RIGHT(DW138,LEN(DW138)-2),'cards-dc.json'!$C:$E,3,FALSE),"")</f>
        <v>F1</v>
      </c>
      <c r="DZ138" s="42">
        <f t="shared" si="224"/>
        <v>1</v>
      </c>
      <c r="EA138" s="19" t="s">
        <v>4124</v>
      </c>
      <c r="EB138" s="19" t="str">
        <f>IFERROR(VLOOKUP(RIGHT(EA138,LEN(EA138)-2),'cards-dc.json'!$C:$E,3,FALSE),"")</f>
        <v>R2</v>
      </c>
      <c r="ED138" s="42">
        <f t="shared" si="225"/>
        <v>1</v>
      </c>
      <c r="EE138" s="19" t="s">
        <v>4124</v>
      </c>
      <c r="EF138" s="19" t="str">
        <f>IFERROR(VLOOKUP(RIGHT(EE138,LEN(EE138)-2),'cards-dc.json'!$C:$E,3,FALSE),"")</f>
        <v>R2</v>
      </c>
      <c r="EH138" s="42">
        <f t="shared" si="226"/>
        <v>0</v>
      </c>
      <c r="EI138" s="19"/>
      <c r="EJ138" s="19" t="str">
        <f>IFERROR(VLOOKUP(RIGHT(EI138,LEN(EI138)-2),'cards-dc.json'!$C:$E,3,FALSE),"")</f>
        <v/>
      </c>
    </row>
    <row r="139" spans="2:141" x14ac:dyDescent="0.25">
      <c r="B139" s="42">
        <f t="shared" si="192"/>
        <v>2</v>
      </c>
      <c r="C139" s="19" t="s">
        <v>8872</v>
      </c>
      <c r="D139" s="19" t="str">
        <f>IFERROR(VLOOKUP(RIGHT(C139,LEN(C139)-2),'cards-dc.json'!$C:$E,3,FALSE),"")</f>
        <v>R3</v>
      </c>
      <c r="F139" s="42">
        <f t="shared" si="193"/>
        <v>1</v>
      </c>
      <c r="G139" s="19" t="s">
        <v>8660</v>
      </c>
      <c r="H139" s="19" t="str">
        <f>IFERROR(VLOOKUP(RIGHT(G139,LEN(G139)-2),'cards-dc.json'!$C:$E,3,FALSE),"")</f>
        <v>R</v>
      </c>
      <c r="J139" s="42">
        <f t="shared" si="194"/>
        <v>2</v>
      </c>
      <c r="K139" s="19" t="s">
        <v>8961</v>
      </c>
      <c r="L139" s="19" t="str">
        <f>IFERROR(VLOOKUP(RIGHT(K139,LEN(K139)-2),'cards-dc.json'!$C:$E,3,FALSE),"")</f>
        <v>C2</v>
      </c>
      <c r="N139" s="42">
        <f t="shared" si="195"/>
        <v>1</v>
      </c>
      <c r="O139" s="19" t="s">
        <v>8984</v>
      </c>
      <c r="P139" s="19" t="str">
        <f>IFERROR(VLOOKUP(RIGHT(O139,LEN(O139)-2),'cards-dc.json'!$C:$E,3,FALSE),"")</f>
        <v>F1</v>
      </c>
      <c r="R139" s="42">
        <f t="shared" si="196"/>
        <v>1</v>
      </c>
      <c r="S139" s="19" t="s">
        <v>8984</v>
      </c>
      <c r="T139" s="19" t="str">
        <f>IFERROR(VLOOKUP(RIGHT(S139,LEN(S139)-2),'cards-dc.json'!$C:$E,3,FALSE),"")</f>
        <v>F1</v>
      </c>
      <c r="V139" s="42">
        <f t="shared" si="197"/>
        <v>3</v>
      </c>
      <c r="W139" s="19" t="s">
        <v>4195</v>
      </c>
      <c r="X139" s="19" t="str">
        <f>IFERROR(VLOOKUP(RIGHT(W139,LEN(W139)-2),'cards-dc.json'!$C:$E,3,FALSE),"")</f>
        <v>U</v>
      </c>
      <c r="Z139" s="42">
        <f t="shared" si="198"/>
        <v>3</v>
      </c>
      <c r="AA139" s="19" t="s">
        <v>4195</v>
      </c>
      <c r="AB139" s="19" t="str">
        <f>IFERROR(VLOOKUP(RIGHT(AA139,LEN(AA139)-2),'cards-dc.json'!$C:$E,3,FALSE),"")</f>
        <v>U</v>
      </c>
      <c r="AD139" s="42">
        <f t="shared" si="199"/>
        <v>1</v>
      </c>
      <c r="AE139" s="19" t="s">
        <v>4194</v>
      </c>
      <c r="AF139" s="19" t="str">
        <f>IFERROR(VLOOKUP(RIGHT(AE139,LEN(AE139)-2),'cards-dc.json'!$C:$E,3,FALSE),"")</f>
        <v>U</v>
      </c>
      <c r="AH139" s="42">
        <f t="shared" si="200"/>
        <v>1</v>
      </c>
      <c r="AI139" s="19" t="s">
        <v>4194</v>
      </c>
      <c r="AJ139" s="19" t="str">
        <f>IFERROR(VLOOKUP(RIGHT(AI139,LEN(AI139)-2),'cards-dc.json'!$C:$E,3,FALSE),"")</f>
        <v>U</v>
      </c>
      <c r="AL139" s="42">
        <f t="shared" si="201"/>
        <v>0</v>
      </c>
      <c r="AM139" s="19" t="s">
        <v>3951</v>
      </c>
      <c r="AN139" s="19" t="str">
        <f>IFERROR(VLOOKUP(RIGHT(AM139,LEN(AM139)-2),'cards-dc.json'!$C:$E,3,FALSE),"")</f>
        <v/>
      </c>
      <c r="AP139" s="42">
        <f t="shared" si="202"/>
        <v>1</v>
      </c>
      <c r="AQ139" s="19" t="s">
        <v>4137</v>
      </c>
      <c r="AR139" s="19" t="str">
        <f>IFERROR(VLOOKUP(RIGHT(AQ139,LEN(AQ139)-2),'cards-dc.json'!$C:$E,3,FALSE),"")</f>
        <v>C3</v>
      </c>
      <c r="AT139" s="42">
        <f t="shared" si="203"/>
        <v>3</v>
      </c>
      <c r="AU139" s="19" t="s">
        <v>8615</v>
      </c>
      <c r="AV139" s="19" t="str">
        <f>IFERROR(VLOOKUP(RIGHT(AU139,LEN(AU139)-2),'cards-dc.json'!$C:$E,3,FALSE),"")</f>
        <v>CB2</v>
      </c>
      <c r="AX139" s="42">
        <f t="shared" si="204"/>
        <v>3</v>
      </c>
      <c r="AY139" s="19" t="s">
        <v>8615</v>
      </c>
      <c r="AZ139" s="19" t="str">
        <f>IFERROR(VLOOKUP(RIGHT(AY139,LEN(AY139)-2),'cards-dc.json'!$C:$E,3,FALSE),"")</f>
        <v>CB2</v>
      </c>
      <c r="BB139" s="42">
        <f t="shared" si="205"/>
        <v>1</v>
      </c>
      <c r="BC139" s="19" t="s">
        <v>8893</v>
      </c>
      <c r="BD139" s="19" t="str">
        <f>IFERROR(VLOOKUP(RIGHT(BC139,LEN(BC139)-2),'cards-dc.json'!$C:$E,3,FALSE),"")</f>
        <v>C</v>
      </c>
      <c r="BF139" s="42">
        <f t="shared" si="206"/>
        <v>1</v>
      </c>
      <c r="BG139" s="19" t="s">
        <v>8893</v>
      </c>
      <c r="BH139" s="19" t="str">
        <f>IFERROR(VLOOKUP(RIGHT(BG139,LEN(BG139)-2),'cards-dc.json'!$C:$E,3,FALSE),"")</f>
        <v>C</v>
      </c>
      <c r="BJ139" s="42">
        <f t="shared" si="207"/>
        <v>1</v>
      </c>
      <c r="BK139" s="19" t="s">
        <v>4081</v>
      </c>
      <c r="BL139" s="19" t="str">
        <f>IFERROR(VLOOKUP(RIGHT(BK139,LEN(BK139)-2),'cards-dc.json'!$C:$E,3,FALSE),"")</f>
        <v>U</v>
      </c>
      <c r="BN139" s="42">
        <f t="shared" si="208"/>
        <v>1</v>
      </c>
      <c r="BO139" s="19" t="s">
        <v>4048</v>
      </c>
      <c r="BP139" s="19" t="str">
        <f>IFERROR(VLOOKUP(RIGHT(BO139,LEN(BO139)-2),'cards-dc.json'!$C:$E,3,FALSE),"")</f>
        <v>R</v>
      </c>
      <c r="BR139" s="42">
        <f t="shared" si="209"/>
        <v>0</v>
      </c>
      <c r="BS139" s="19" t="s">
        <v>3951</v>
      </c>
      <c r="BT139" s="19" t="str">
        <f>IFERROR(VLOOKUP(RIGHT(BS139,LEN(BS139)-2),'cards-dc.json'!$C:$E,3,FALSE),"")</f>
        <v/>
      </c>
      <c r="BV139" s="42">
        <f t="shared" si="210"/>
        <v>1</v>
      </c>
      <c r="BW139" s="19" t="s">
        <v>8893</v>
      </c>
      <c r="BX139" s="19" t="str">
        <f>IFERROR(VLOOKUP(RIGHT(BW139,LEN(BW139)-2),'cards-dc.json'!$C:$E,3,FALSE),"")</f>
        <v>C</v>
      </c>
      <c r="BZ139" s="42">
        <f t="shared" si="211"/>
        <v>1</v>
      </c>
      <c r="CA139" s="19" t="s">
        <v>8863</v>
      </c>
      <c r="CB139" s="19" t="str">
        <f>IFERROR(VLOOKUP(RIGHT(CA139,LEN(CA139)-2),'cards-dc.json'!$C:$E,3,FALSE),"")</f>
        <v>U3</v>
      </c>
      <c r="CD139" s="42">
        <f t="shared" si="212"/>
        <v>2</v>
      </c>
      <c r="CE139" s="19" t="s">
        <v>8846</v>
      </c>
      <c r="CF139" s="19" t="str">
        <f>IFERROR(VLOOKUP(RIGHT(CE139,LEN(CE139)-2),'cards-dc.json'!$C:$E,3,FALSE),"")</f>
        <v>U2</v>
      </c>
      <c r="CH139" s="42">
        <f t="shared" si="213"/>
        <v>2</v>
      </c>
      <c r="CI139" s="19" t="s">
        <v>8846</v>
      </c>
      <c r="CJ139" s="19" t="str">
        <f>IFERROR(VLOOKUP(RIGHT(CI139,LEN(CI139)-2),'cards-dc.json'!$C:$E,3,FALSE),"")</f>
        <v>U2</v>
      </c>
      <c r="CL139" s="42">
        <f t="shared" si="214"/>
        <v>1</v>
      </c>
      <c r="CM139" s="19" t="s">
        <v>8807</v>
      </c>
      <c r="CN139" s="19" t="str">
        <f>IFERROR(VLOOKUP(RIGHT(CM139,LEN(CM139)-2),'cards-dc.json'!$C:$E,3,FALSE),"")</f>
        <v>U</v>
      </c>
      <c r="CP139" s="42">
        <f t="shared" si="215"/>
        <v>1</v>
      </c>
      <c r="CQ139" s="19" t="s">
        <v>8814</v>
      </c>
      <c r="CR139" s="19" t="str">
        <f>IFERROR(VLOOKUP(RIGHT(CQ139,LEN(CQ139)-2),'cards-dc.json'!$C:$E,3,FALSE),"")</f>
        <v>C4</v>
      </c>
      <c r="CT139" s="42">
        <f t="shared" si="216"/>
        <v>3</v>
      </c>
      <c r="CU139" s="19" t="s">
        <v>8774</v>
      </c>
      <c r="CV139" s="19" t="str">
        <f>IFERROR(VLOOKUP(RIGHT(CU139,LEN(CU139)-2),'cards-dc.json'!$C:$E,3,FALSE),"")</f>
        <v>F5, CB</v>
      </c>
      <c r="CX139" s="42">
        <f t="shared" si="217"/>
        <v>3</v>
      </c>
      <c r="CY139" s="19" t="s">
        <v>8774</v>
      </c>
      <c r="CZ139" s="19" t="str">
        <f>IFERROR(VLOOKUP(RIGHT(CY139,LEN(CY139)-2),'cards-dc.json'!$C:$E,3,FALSE),"")</f>
        <v>F5, CB</v>
      </c>
      <c r="DB139" s="42">
        <f t="shared" si="218"/>
        <v>0</v>
      </c>
      <c r="DC139" s="19" t="s">
        <v>3951</v>
      </c>
      <c r="DD139" s="19" t="str">
        <f>IFERROR(VLOOKUP(RIGHT(DC139,LEN(DC139)-2),'cards-dc.json'!$C:$E,3,FALSE),"")</f>
        <v/>
      </c>
      <c r="DF139" s="42">
        <f t="shared" si="219"/>
        <v>2</v>
      </c>
      <c r="DG139" s="19" t="s">
        <v>8536</v>
      </c>
      <c r="DH139" s="19" t="str">
        <f>IFERROR(VLOOKUP(RIGHT(DG139,LEN(DG139)-2),'cards-dc.json'!$C:$E,3,FALSE),"")</f>
        <v>U4</v>
      </c>
      <c r="DJ139" s="42">
        <f t="shared" si="220"/>
        <v>1</v>
      </c>
      <c r="DK139" s="19" t="s">
        <v>8619</v>
      </c>
      <c r="DL139" s="19" t="str">
        <f>IFERROR(VLOOKUP(RIGHT(DK139,LEN(DK139)-2),'cards-dc.json'!$C:$E,3,FALSE),"")</f>
        <v>R</v>
      </c>
      <c r="DN139" s="42">
        <f t="shared" si="221"/>
        <v>3</v>
      </c>
      <c r="DO139" s="19" t="s">
        <v>8662</v>
      </c>
      <c r="DP139" s="19" t="str">
        <f>IFERROR(VLOOKUP(RIGHT(DO139,LEN(DO139)-2),'cards-dc.json'!$C:$E,3,FALSE),"")</f>
        <v>U3</v>
      </c>
      <c r="DR139" s="42">
        <f t="shared" si="222"/>
        <v>2</v>
      </c>
      <c r="DS139" s="19" t="s">
        <v>8616</v>
      </c>
      <c r="DT139" s="19" t="str">
        <f>IFERROR(VLOOKUP(RIGHT(DS139,LEN(DS139)-2),'cards-dc.json'!$C:$E,3,FALSE),"")</f>
        <v>CB1</v>
      </c>
      <c r="DV139" s="42">
        <f t="shared" si="223"/>
        <v>1</v>
      </c>
      <c r="DW139" s="19" t="s">
        <v>8576</v>
      </c>
      <c r="DX139" s="19" t="str">
        <f>IFERROR(VLOOKUP(RIGHT(DW139,LEN(DW139)-2),'cards-dc.json'!$C:$E,3,FALSE),"")</f>
        <v>F5</v>
      </c>
      <c r="DZ139" s="42">
        <f t="shared" si="224"/>
        <v>2</v>
      </c>
      <c r="EA139" s="19" t="s">
        <v>4126</v>
      </c>
      <c r="EB139" s="19" t="str">
        <f>IFERROR(VLOOKUP(RIGHT(EA139,LEN(EA139)-2),'cards-dc.json'!$C:$E,3,FALSE),"")</f>
        <v>C1</v>
      </c>
      <c r="ED139" s="42">
        <f t="shared" si="225"/>
        <v>2</v>
      </c>
      <c r="EE139" s="19" t="s">
        <v>4126</v>
      </c>
      <c r="EF139" s="19" t="str">
        <f>IFERROR(VLOOKUP(RIGHT(EE139,LEN(EE139)-2),'cards-dc.json'!$C:$E,3,FALSE),"")</f>
        <v>C1</v>
      </c>
      <c r="EH139" s="42">
        <f t="shared" si="226"/>
        <v>0</v>
      </c>
      <c r="EI139" s="19"/>
      <c r="EJ139" s="19" t="str">
        <f>IFERROR(VLOOKUP(RIGHT(EI139,LEN(EI139)-2),'cards-dc.json'!$C:$E,3,FALSE),"")</f>
        <v/>
      </c>
    </row>
    <row r="140" spans="2:141" x14ac:dyDescent="0.25">
      <c r="B140" s="42">
        <f t="shared" si="192"/>
        <v>1</v>
      </c>
      <c r="C140" s="19" t="s">
        <v>3920</v>
      </c>
      <c r="D140" s="19" t="str">
        <f>IFERROR(VLOOKUP(RIGHT(C140,LEN(C140)-2),'cards-dc.json'!$C:$E,3,FALSE),"")</f>
        <v>U</v>
      </c>
      <c r="F140" s="42">
        <f t="shared" si="193"/>
        <v>0</v>
      </c>
      <c r="G140" s="19" t="s">
        <v>3951</v>
      </c>
      <c r="H140" s="19" t="str">
        <f>IFERROR(VLOOKUP(RIGHT(G140,LEN(G140)-2),'cards-dc.json'!$C:$E,3,FALSE),"")</f>
        <v/>
      </c>
      <c r="J140" s="42">
        <f t="shared" si="194"/>
        <v>0</v>
      </c>
      <c r="K140" s="19" t="s">
        <v>3951</v>
      </c>
      <c r="L140" s="19" t="str">
        <f>IFERROR(VLOOKUP(RIGHT(K140,LEN(K140)-2),'cards-dc.json'!$C:$E,3,FALSE),"")</f>
        <v/>
      </c>
      <c r="N140" s="42">
        <f t="shared" si="195"/>
        <v>0</v>
      </c>
      <c r="O140" s="19" t="s">
        <v>3951</v>
      </c>
      <c r="P140" s="19" t="str">
        <f>IFERROR(VLOOKUP(RIGHT(O140,LEN(O140)-2),'cards-dc.json'!$C:$E,3,FALSE),"")</f>
        <v/>
      </c>
      <c r="R140" s="42">
        <f t="shared" si="196"/>
        <v>1</v>
      </c>
      <c r="S140" s="19" t="s">
        <v>8550</v>
      </c>
      <c r="T140" s="19" t="str">
        <f>IFERROR(VLOOKUP(RIGHT(S140,LEN(S140)-2),'cards-dc.json'!$C:$E,3,FALSE),"")</f>
        <v>R</v>
      </c>
      <c r="V140" s="42">
        <f t="shared" si="197"/>
        <v>3</v>
      </c>
      <c r="W140" s="19" t="s">
        <v>4196</v>
      </c>
      <c r="X140" s="19" t="str">
        <f>IFERROR(VLOOKUP(RIGHT(W140,LEN(W140)-2),'cards-dc.json'!$C:$E,3,FALSE),"")</f>
        <v>C3</v>
      </c>
      <c r="Z140" s="42">
        <f t="shared" si="198"/>
        <v>3</v>
      </c>
      <c r="AA140" s="19" t="s">
        <v>4196</v>
      </c>
      <c r="AB140" s="19" t="str">
        <f>IFERROR(VLOOKUP(RIGHT(AA140,LEN(AA140)-2),'cards-dc.json'!$C:$E,3,FALSE),"")</f>
        <v>C3</v>
      </c>
      <c r="AD140" s="42">
        <f t="shared" si="199"/>
        <v>0</v>
      </c>
      <c r="AE140" s="19" t="s">
        <v>3951</v>
      </c>
      <c r="AF140" s="19" t="str">
        <f>IFERROR(VLOOKUP(RIGHT(AE140,LEN(AE140)-2),'cards-dc.json'!$C:$E,3,FALSE),"")</f>
        <v/>
      </c>
      <c r="AH140" s="42">
        <f t="shared" si="200"/>
        <v>0</v>
      </c>
      <c r="AI140" s="19" t="s">
        <v>3951</v>
      </c>
      <c r="AJ140" s="19" t="str">
        <f>IFERROR(VLOOKUP(RIGHT(AI140,LEN(AI140)-2),'cards-dc.json'!$C:$E,3,FALSE),"")</f>
        <v/>
      </c>
      <c r="AL140" s="42">
        <f t="shared" si="201"/>
        <v>1</v>
      </c>
      <c r="AM140" s="19" t="s">
        <v>4137</v>
      </c>
      <c r="AN140" s="19" t="str">
        <f>IFERROR(VLOOKUP(RIGHT(AM140,LEN(AM140)-2),'cards-dc.json'!$C:$E,3,FALSE),"")</f>
        <v>C3</v>
      </c>
      <c r="AP140" s="42">
        <f t="shared" si="202"/>
        <v>1</v>
      </c>
      <c r="AQ140" s="19" t="s">
        <v>8563</v>
      </c>
      <c r="AR140" s="19" t="str">
        <f>IFERROR(VLOOKUP(RIGHT(AQ140,LEN(AQ140)-2),'cards-dc.json'!$C:$E,3,FALSE),"")</f>
        <v>C2</v>
      </c>
      <c r="AT140" s="42">
        <f t="shared" si="203"/>
        <v>1</v>
      </c>
      <c r="AU140" s="19" t="s">
        <v>4061</v>
      </c>
      <c r="AV140" s="19" t="str">
        <f>IFERROR(VLOOKUP(RIGHT(AU140,LEN(AU140)-2),'cards-dc.json'!$C:$E,3,FALSE),"")</f>
        <v>C2</v>
      </c>
      <c r="AX140" s="42">
        <f t="shared" si="204"/>
        <v>1</v>
      </c>
      <c r="AY140" s="19" t="s">
        <v>4061</v>
      </c>
      <c r="AZ140" s="19" t="str">
        <f>IFERROR(VLOOKUP(RIGHT(AY140,LEN(AY140)-2),'cards-dc.json'!$C:$E,3,FALSE),"")</f>
        <v>C2</v>
      </c>
      <c r="BB140" s="42">
        <f t="shared" si="205"/>
        <v>0</v>
      </c>
      <c r="BC140" s="19" t="s">
        <v>3951</v>
      </c>
      <c r="BD140" s="19" t="str">
        <f>IFERROR(VLOOKUP(RIGHT(BC140,LEN(BC140)-2),'cards-dc.json'!$C:$E,3,FALSE),"")</f>
        <v/>
      </c>
      <c r="BF140" s="42">
        <f t="shared" si="206"/>
        <v>0</v>
      </c>
      <c r="BG140" s="19" t="s">
        <v>3951</v>
      </c>
      <c r="BH140" s="19" t="str">
        <f>IFERROR(VLOOKUP(RIGHT(BG140,LEN(BG140)-2),'cards-dc.json'!$C:$E,3,FALSE),"")</f>
        <v/>
      </c>
      <c r="BJ140" s="42">
        <f t="shared" si="207"/>
        <v>1</v>
      </c>
      <c r="BK140" s="19" t="s">
        <v>4048</v>
      </c>
      <c r="BL140" s="19" t="str">
        <f>IFERROR(VLOOKUP(RIGHT(BK140,LEN(BK140)-2),'cards-dc.json'!$C:$E,3,FALSE),"")</f>
        <v>R</v>
      </c>
      <c r="BN140" s="42">
        <f t="shared" si="208"/>
        <v>1</v>
      </c>
      <c r="BO140" s="19" t="s">
        <v>4049</v>
      </c>
      <c r="BP140" s="19" t="str">
        <f>IFERROR(VLOOKUP(RIGHT(BO140,LEN(BO140)-2),'cards-dc.json'!$C:$E,3,FALSE),"")</f>
        <v>R</v>
      </c>
      <c r="BR140" s="42">
        <f t="shared" si="209"/>
        <v>1</v>
      </c>
      <c r="BS140" s="19" t="s">
        <v>4081</v>
      </c>
      <c r="BT140" s="19" t="str">
        <f>IFERROR(VLOOKUP(RIGHT(BS140,LEN(BS140)-2),'cards-dc.json'!$C:$E,3,FALSE),"")</f>
        <v>U</v>
      </c>
      <c r="BV140" s="42">
        <f t="shared" si="210"/>
        <v>0</v>
      </c>
      <c r="BW140" s="19" t="s">
        <v>3951</v>
      </c>
      <c r="BX140" s="19" t="str">
        <f>IFERROR(VLOOKUP(RIGHT(BW140,LEN(BW140)-2),'cards-dc.json'!$C:$E,3,FALSE),"")</f>
        <v/>
      </c>
      <c r="BZ140" s="42">
        <f t="shared" si="211"/>
        <v>1</v>
      </c>
      <c r="CA140" s="19" t="s">
        <v>4085</v>
      </c>
      <c r="CB140" s="19" t="str">
        <f>IFERROR(VLOOKUP(RIGHT(CA140,LEN(CA140)-2),'cards-dc.json'!$C:$E,3,FALSE),"")</f>
        <v>C3</v>
      </c>
      <c r="CD140" s="42">
        <f t="shared" si="212"/>
        <v>1</v>
      </c>
      <c r="CE140" s="19" t="s">
        <v>8661</v>
      </c>
      <c r="CF140" s="19" t="str">
        <f>IFERROR(VLOOKUP(RIGHT(CE140,LEN(CE140)-2),'cards-dc.json'!$C:$E,3,FALSE),"")</f>
        <v>R2</v>
      </c>
      <c r="CH140" s="42">
        <f t="shared" si="213"/>
        <v>1</v>
      </c>
      <c r="CI140" s="19" t="s">
        <v>8661</v>
      </c>
      <c r="CJ140" s="19" t="str">
        <f>IFERROR(VLOOKUP(RIGHT(CI140,LEN(CI140)-2),'cards-dc.json'!$C:$E,3,FALSE),"")</f>
        <v>R2</v>
      </c>
      <c r="CL140" s="42">
        <f t="shared" si="214"/>
        <v>1</v>
      </c>
      <c r="CM140" s="19" t="s">
        <v>4135</v>
      </c>
      <c r="CN140" s="19" t="str">
        <f>IFERROR(VLOOKUP(RIGHT(CM140,LEN(CM140)-2),'cards-dc.json'!$C:$E,3,FALSE),"")</f>
        <v>C2</v>
      </c>
      <c r="CP140" s="42">
        <f t="shared" si="215"/>
        <v>1</v>
      </c>
      <c r="CQ140" s="19" t="s">
        <v>4161</v>
      </c>
      <c r="CR140" s="19" t="str">
        <f>IFERROR(VLOOKUP(RIGHT(CQ140,LEN(CQ140)-2),'cards-dc.json'!$C:$E,3,FALSE),"")</f>
        <v>R2</v>
      </c>
      <c r="CT140" s="42">
        <f t="shared" si="216"/>
        <v>0</v>
      </c>
      <c r="CU140" s="19" t="s">
        <v>3951</v>
      </c>
      <c r="CV140" s="19" t="str">
        <f>IFERROR(VLOOKUP(RIGHT(CU140,LEN(CU140)-2),'cards-dc.json'!$C:$E,3,FALSE),"")</f>
        <v/>
      </c>
      <c r="CX140" s="42">
        <f t="shared" si="217"/>
        <v>0</v>
      </c>
      <c r="CY140" s="19" t="s">
        <v>3951</v>
      </c>
      <c r="CZ140" s="19" t="str">
        <f>IFERROR(VLOOKUP(RIGHT(CY140,LEN(CY140)-2),'cards-dc.json'!$C:$E,3,FALSE),"")</f>
        <v/>
      </c>
      <c r="DB140" s="42">
        <f t="shared" si="218"/>
        <v>1</v>
      </c>
      <c r="DC140" s="19" t="s">
        <v>4161</v>
      </c>
      <c r="DD140" s="19" t="str">
        <f>IFERROR(VLOOKUP(RIGHT(DC140,LEN(DC140)-2),'cards-dc.json'!$C:$E,3,FALSE),"")</f>
        <v>R2</v>
      </c>
      <c r="DF140" s="42">
        <f t="shared" si="219"/>
        <v>1</v>
      </c>
      <c r="DG140" s="19" t="s">
        <v>8751</v>
      </c>
      <c r="DH140" s="19" t="str">
        <f>IFERROR(VLOOKUP(RIGHT(DG140,LEN(DG140)-2),'cards-dc.json'!$C:$E,3,FALSE),"")</f>
        <v>F1</v>
      </c>
      <c r="DJ140" s="42">
        <f t="shared" si="220"/>
        <v>1</v>
      </c>
      <c r="DK140" s="19" t="s">
        <v>8701</v>
      </c>
      <c r="DL140" s="19" t="str">
        <f>IFERROR(VLOOKUP(RIGHT(DK140,LEN(DK140)-2),'cards-dc.json'!$C:$E,3,FALSE),"")</f>
        <v>U</v>
      </c>
      <c r="DN140" s="42">
        <f t="shared" si="221"/>
        <v>1</v>
      </c>
      <c r="DO140" s="19" t="s">
        <v>8663</v>
      </c>
      <c r="DP140" s="19" t="str">
        <f>IFERROR(VLOOKUP(RIGHT(DO140,LEN(DO140)-2),'cards-dc.json'!$C:$E,3,FALSE),"")</f>
        <v>U</v>
      </c>
      <c r="DR140" s="42">
        <f t="shared" si="222"/>
        <v>3</v>
      </c>
      <c r="DS140" s="19" t="s">
        <v>8617</v>
      </c>
      <c r="DT140" s="19" t="str">
        <f>IFERROR(VLOOKUP(RIGHT(DS140,LEN(DS140)-2),'cards-dc.json'!$C:$E,3,FALSE),"")</f>
        <v>C3</v>
      </c>
      <c r="DV140" s="42">
        <f t="shared" si="223"/>
        <v>1</v>
      </c>
      <c r="DW140" s="19" t="s">
        <v>3905</v>
      </c>
      <c r="DX140" s="19" t="str">
        <f>IFERROR(VLOOKUP(RIGHT(DW140,LEN(DW140)-2),'cards-dc.json'!$C:$E,3,FALSE),"")</f>
        <v>C2</v>
      </c>
      <c r="DZ140" s="42">
        <f t="shared" si="224"/>
        <v>1</v>
      </c>
      <c r="EA140" s="19" t="s">
        <v>4127</v>
      </c>
      <c r="EB140" s="19" t="str">
        <f>IFERROR(VLOOKUP(RIGHT(EA140,LEN(EA140)-2),'cards-dc.json'!$C:$E,3,FALSE),"")</f>
        <v>CA1</v>
      </c>
      <c r="ED140" s="42">
        <f t="shared" si="225"/>
        <v>1</v>
      </c>
      <c r="EE140" s="19" t="s">
        <v>4127</v>
      </c>
      <c r="EF140" s="19" t="str">
        <f>IFERROR(VLOOKUP(RIGHT(EE140,LEN(EE140)-2),'cards-dc.json'!$C:$E,3,FALSE),"")</f>
        <v>CA1</v>
      </c>
      <c r="EH140" s="42">
        <f t="shared" si="226"/>
        <v>0</v>
      </c>
      <c r="EI140" s="19"/>
      <c r="EJ140" s="19" t="str">
        <f>IFERROR(VLOOKUP(RIGHT(EI140,LEN(EI140)-2),'cards-dc.json'!$C:$E,3,FALSE),"")</f>
        <v/>
      </c>
    </row>
    <row r="141" spans="2:141" x14ac:dyDescent="0.25">
      <c r="B141" s="42">
        <f t="shared" si="192"/>
        <v>1</v>
      </c>
      <c r="C141" s="19" t="s">
        <v>9246</v>
      </c>
      <c r="D141" s="19" t="str">
        <f>IFERROR(VLOOKUP(RIGHT(C141,LEN(C141)-2),'cards-dc.json'!$C:$E,3,FALSE),"")</f>
        <v>U</v>
      </c>
      <c r="F141" s="42">
        <f t="shared" si="193"/>
        <v>1</v>
      </c>
      <c r="G141" s="19" t="s">
        <v>8554</v>
      </c>
      <c r="H141" s="19" t="str">
        <f>IFERROR(VLOOKUP(RIGHT(G141,LEN(G141)-2),'cards-dc.json'!$C:$E,3,FALSE),"")</f>
        <v>R</v>
      </c>
      <c r="J141" s="42">
        <f t="shared" si="194"/>
        <v>1</v>
      </c>
      <c r="K141" s="19" t="s">
        <v>4085</v>
      </c>
      <c r="L141" s="19" t="str">
        <f>IFERROR(VLOOKUP(RIGHT(K141,LEN(K141)-2),'cards-dc.json'!$C:$E,3,FALSE),"")</f>
        <v>C3</v>
      </c>
      <c r="N141" s="42">
        <f t="shared" si="195"/>
        <v>1</v>
      </c>
      <c r="O141" s="19" t="s">
        <v>4007</v>
      </c>
      <c r="P141" s="19" t="str">
        <f>IFERROR(VLOOKUP(RIGHT(O141,LEN(O141)-2),'cards-dc.json'!$C:$E,3,FALSE),"")</f>
        <v>R</v>
      </c>
      <c r="R141" s="42">
        <f t="shared" si="196"/>
        <v>1</v>
      </c>
      <c r="S141" s="19" t="s">
        <v>4007</v>
      </c>
      <c r="T141" s="19" t="str">
        <f>IFERROR(VLOOKUP(RIGHT(S141,LEN(S141)-2),'cards-dc.json'!$C:$E,3,FALSE),"")</f>
        <v>R</v>
      </c>
      <c r="V141" s="42">
        <f t="shared" si="197"/>
        <v>3</v>
      </c>
      <c r="W141" s="19" t="s">
        <v>4197</v>
      </c>
      <c r="X141" s="19" t="str">
        <f>IFERROR(VLOOKUP(RIGHT(W141,LEN(W141)-2),'cards-dc.json'!$C:$E,3,FALSE),"")</f>
        <v>C</v>
      </c>
      <c r="Z141" s="42">
        <f t="shared" si="198"/>
        <v>3</v>
      </c>
      <c r="AA141" s="19" t="s">
        <v>4197</v>
      </c>
      <c r="AB141" s="19" t="str">
        <f>IFERROR(VLOOKUP(RIGHT(AA141,LEN(AA141)-2),'cards-dc.json'!$C:$E,3,FALSE),"")</f>
        <v>C</v>
      </c>
      <c r="AD141" s="42">
        <f t="shared" si="199"/>
        <v>1</v>
      </c>
      <c r="AE141" s="19" t="s">
        <v>4171</v>
      </c>
      <c r="AF141" s="19" t="str">
        <f>IFERROR(VLOOKUP(RIGHT(AE141,LEN(AE141)-2),'cards-dc.json'!$C:$E,3,FALSE),"")</f>
        <v>R</v>
      </c>
      <c r="AH141" s="42">
        <f t="shared" si="200"/>
        <v>1</v>
      </c>
      <c r="AI141" s="19" t="s">
        <v>4171</v>
      </c>
      <c r="AJ141" s="19" t="str">
        <f>IFERROR(VLOOKUP(RIGHT(AI141,LEN(AI141)-2),'cards-dc.json'!$C:$E,3,FALSE),"")</f>
        <v>R</v>
      </c>
      <c r="AL141" s="42">
        <f t="shared" si="201"/>
        <v>1</v>
      </c>
      <c r="AM141" s="19" t="s">
        <v>8563</v>
      </c>
      <c r="AN141" s="19" t="str">
        <f>IFERROR(VLOOKUP(RIGHT(AM141,LEN(AM141)-2),'cards-dc.json'!$C:$E,3,FALSE),"")</f>
        <v>C2</v>
      </c>
      <c r="AP141" s="42">
        <f t="shared" si="202"/>
        <v>1</v>
      </c>
      <c r="AQ141" s="19" t="s">
        <v>8847</v>
      </c>
      <c r="AR141" s="19" t="str">
        <f>IFERROR(VLOOKUP(RIGHT(AQ141,LEN(AQ141)-2),'cards-dc.json'!$C:$E,3,FALSE),"")</f>
        <v>C4</v>
      </c>
      <c r="AT141" s="42">
        <f t="shared" si="203"/>
        <v>1</v>
      </c>
      <c r="AU141" s="19" t="s">
        <v>8701</v>
      </c>
      <c r="AV141" s="19" t="str">
        <f>IFERROR(VLOOKUP(RIGHT(AU141,LEN(AU141)-2),'cards-dc.json'!$C:$E,3,FALSE),"")</f>
        <v>U</v>
      </c>
      <c r="AX141" s="42">
        <f t="shared" si="204"/>
        <v>1</v>
      </c>
      <c r="AY141" s="19" t="s">
        <v>8701</v>
      </c>
      <c r="AZ141" s="19" t="str">
        <f>IFERROR(VLOOKUP(RIGHT(AY141,LEN(AY141)-2),'cards-dc.json'!$C:$E,3,FALSE),"")</f>
        <v>U</v>
      </c>
      <c r="BB141" s="42">
        <f t="shared" si="205"/>
        <v>1</v>
      </c>
      <c r="BC141" s="19" t="s">
        <v>4161</v>
      </c>
      <c r="BD141" s="19" t="str">
        <f>IFERROR(VLOOKUP(RIGHT(BC141,LEN(BC141)-2),'cards-dc.json'!$C:$E,3,FALSE),"")</f>
        <v>R2</v>
      </c>
      <c r="BF141" s="42">
        <f t="shared" si="206"/>
        <v>1</v>
      </c>
      <c r="BG141" s="19" t="s">
        <v>4161</v>
      </c>
      <c r="BH141" s="19" t="str">
        <f>IFERROR(VLOOKUP(RIGHT(BG141,LEN(BG141)-2),'cards-dc.json'!$C:$E,3,FALSE),"")</f>
        <v>R2</v>
      </c>
      <c r="BJ141" s="42">
        <f t="shared" si="207"/>
        <v>1</v>
      </c>
      <c r="BK141" s="19" t="s">
        <v>4049</v>
      </c>
      <c r="BL141" s="19" t="str">
        <f>IFERROR(VLOOKUP(RIGHT(BK141,LEN(BK141)-2),'cards-dc.json'!$C:$E,3,FALSE),"")</f>
        <v>R</v>
      </c>
      <c r="BN141" s="42">
        <f t="shared" si="208"/>
        <v>1</v>
      </c>
      <c r="BO141" s="19" t="s">
        <v>4050</v>
      </c>
      <c r="BP141" s="19" t="str">
        <f>IFERROR(VLOOKUP(RIGHT(BO141,LEN(BO141)-2),'cards-dc.json'!$C:$E,3,FALSE),"")</f>
        <v>R2</v>
      </c>
      <c r="BR141" s="42">
        <f t="shared" si="209"/>
        <v>1</v>
      </c>
      <c r="BS141" s="19" t="s">
        <v>4161</v>
      </c>
      <c r="BT141" s="19" t="str">
        <f>IFERROR(VLOOKUP(RIGHT(BS141,LEN(BS141)-2),'cards-dc.json'!$C:$E,3,FALSE),"")</f>
        <v>R2</v>
      </c>
      <c r="BV141" s="42">
        <f t="shared" si="210"/>
        <v>1</v>
      </c>
      <c r="BW141" s="19" t="s">
        <v>4161</v>
      </c>
      <c r="BX141" s="19" t="str">
        <f>IFERROR(VLOOKUP(RIGHT(BW141,LEN(BW141)-2),'cards-dc.json'!$C:$E,3,FALSE),"")</f>
        <v>R2</v>
      </c>
      <c r="BZ141" s="42">
        <f t="shared" si="211"/>
        <v>1</v>
      </c>
      <c r="CA141" s="19" t="s">
        <v>8862</v>
      </c>
      <c r="CB141" s="19" t="str">
        <f>IFERROR(VLOOKUP(RIGHT(CA141,LEN(CA141)-2),'cards-dc.json'!$C:$E,3,FALSE),"")</f>
        <v>CB, CS1</v>
      </c>
      <c r="CD141" s="42">
        <f t="shared" si="212"/>
        <v>1</v>
      </c>
      <c r="CE141" s="19" t="s">
        <v>4006</v>
      </c>
      <c r="CF141" s="19" t="str">
        <f>IFERROR(VLOOKUP(RIGHT(CE141,LEN(CE141)-2),'cards-dc.json'!$C:$E,3,FALSE),"")</f>
        <v>U</v>
      </c>
      <c r="CH141" s="42">
        <f t="shared" si="213"/>
        <v>1</v>
      </c>
      <c r="CI141" s="19" t="s">
        <v>4006</v>
      </c>
      <c r="CJ141" s="19" t="str">
        <f>IFERROR(VLOOKUP(RIGHT(CI141,LEN(CI141)-2),'cards-dc.json'!$C:$E,3,FALSE),"")</f>
        <v>U</v>
      </c>
      <c r="CL141" s="42">
        <f t="shared" si="214"/>
        <v>0</v>
      </c>
      <c r="CM141" s="19" t="s">
        <v>3951</v>
      </c>
      <c r="CN141" s="19" t="str">
        <f>IFERROR(VLOOKUP(RIGHT(CM141,LEN(CM141)-2),'cards-dc.json'!$C:$E,3,FALSE),"")</f>
        <v/>
      </c>
      <c r="CP141" s="42">
        <f t="shared" si="215"/>
        <v>1</v>
      </c>
      <c r="CQ141" s="19" t="s">
        <v>4171</v>
      </c>
      <c r="CR141" s="19" t="str">
        <f>IFERROR(VLOOKUP(RIGHT(CQ141,LEN(CQ141)-2),'cards-dc.json'!$C:$E,3,FALSE),"")</f>
        <v>R</v>
      </c>
      <c r="CT141" s="42">
        <f t="shared" si="216"/>
        <v>0</v>
      </c>
      <c r="CU141" s="19" t="s">
        <v>3951</v>
      </c>
      <c r="CV141" s="19" t="str">
        <f>IFERROR(VLOOKUP(RIGHT(CU141,LEN(CU141)-2),'cards-dc.json'!$C:$E,3,FALSE),"")</f>
        <v/>
      </c>
      <c r="CX141" s="42">
        <f t="shared" si="217"/>
        <v>1</v>
      </c>
      <c r="CY141" s="19" t="s">
        <v>8782</v>
      </c>
      <c r="CZ141" s="19" t="str">
        <f>IFERROR(VLOOKUP(RIGHT(CY141,LEN(CY141)-2),'cards-dc.json'!$C:$E,3,FALSE),"")</f>
        <v>R</v>
      </c>
      <c r="DB141" s="42">
        <f t="shared" si="218"/>
        <v>1</v>
      </c>
      <c r="DC141" s="19" t="s">
        <v>8724</v>
      </c>
      <c r="DD141" s="19" t="str">
        <f>IFERROR(VLOOKUP(RIGHT(DC141,LEN(DC141)-2),'cards-dc.json'!$C:$E,3,FALSE),"")</f>
        <v>R2</v>
      </c>
      <c r="DF141" s="42">
        <f t="shared" si="219"/>
        <v>0</v>
      </c>
      <c r="DG141" s="19" t="s">
        <v>3951</v>
      </c>
      <c r="DH141" s="19" t="str">
        <f>IFERROR(VLOOKUP(RIGHT(DG141,LEN(DG141)-2),'cards-dc.json'!$C:$E,3,FALSE),"")</f>
        <v/>
      </c>
      <c r="DJ141" s="42">
        <f t="shared" si="220"/>
        <v>1</v>
      </c>
      <c r="DK141" s="19" t="s">
        <v>8702</v>
      </c>
      <c r="DL141" s="19" t="str">
        <f>IFERROR(VLOOKUP(RIGHT(DK141,LEN(DK141)-2),'cards-dc.json'!$C:$E,3,FALSE),"")</f>
        <v>CB1</v>
      </c>
      <c r="DN141" s="42">
        <f t="shared" si="221"/>
        <v>1</v>
      </c>
      <c r="DO141" s="19" t="s">
        <v>8669</v>
      </c>
      <c r="DP141" s="19" t="str">
        <f>IFERROR(VLOOKUP(RIGHT(DO141,LEN(DO141)-2),'cards-dc.json'!$C:$E,3,FALSE),"")</f>
        <v>C4</v>
      </c>
      <c r="DR141" s="42">
        <f t="shared" si="222"/>
        <v>1</v>
      </c>
      <c r="DS141" s="19" t="s">
        <v>8554</v>
      </c>
      <c r="DT141" s="19" t="str">
        <f>IFERROR(VLOOKUP(RIGHT(DS141,LEN(DS141)-2),'cards-dc.json'!$C:$E,3,FALSE),"")</f>
        <v>R</v>
      </c>
      <c r="DV141" s="42">
        <f t="shared" si="223"/>
        <v>1</v>
      </c>
      <c r="DW141" s="19" t="s">
        <v>8577</v>
      </c>
      <c r="DX141" s="19" t="str">
        <f>IFERROR(VLOOKUP(RIGHT(DW141,LEN(DW141)-2),'cards-dc.json'!$C:$E,3,FALSE),"")</f>
        <v>U</v>
      </c>
      <c r="DZ141" s="42">
        <f t="shared" si="224"/>
        <v>1</v>
      </c>
      <c r="EA141" s="19" t="s">
        <v>4128</v>
      </c>
      <c r="EB141" s="19" t="str">
        <f>IFERROR(VLOOKUP(RIGHT(EA141,LEN(EA141)-2),'cards-dc.json'!$C:$E,3,FALSE),"")</f>
        <v>U</v>
      </c>
      <c r="ED141" s="42">
        <f t="shared" si="225"/>
        <v>1</v>
      </c>
      <c r="EE141" s="19" t="s">
        <v>4128</v>
      </c>
      <c r="EF141" s="19" t="str">
        <f>IFERROR(VLOOKUP(RIGHT(EE141,LEN(EE141)-2),'cards-dc.json'!$C:$E,3,FALSE),"")</f>
        <v>U</v>
      </c>
      <c r="EH141" s="42">
        <f t="shared" si="226"/>
        <v>0</v>
      </c>
      <c r="EI141" s="19"/>
      <c r="EJ141" s="19" t="str">
        <f>IFERROR(VLOOKUP(RIGHT(EI141,LEN(EI141)-2),'cards-dc.json'!$C:$E,3,FALSE),"")</f>
        <v/>
      </c>
    </row>
    <row r="142" spans="2:141" x14ac:dyDescent="0.25">
      <c r="B142" s="42">
        <f t="shared" si="192"/>
        <v>1</v>
      </c>
      <c r="C142" s="19" t="s">
        <v>8661</v>
      </c>
      <c r="D142" s="19" t="str">
        <f>IFERROR(VLOOKUP(RIGHT(C142,LEN(C142)-2),'cards-dc.json'!$C:$E,3,FALSE),"")</f>
        <v>R2</v>
      </c>
      <c r="F142" s="42">
        <f t="shared" si="193"/>
        <v>1</v>
      </c>
      <c r="G142" s="19" t="s">
        <v>8556</v>
      </c>
      <c r="H142" s="19" t="str">
        <f>IFERROR(VLOOKUP(RIGHT(G142,LEN(G142)-2),'cards-dc.json'!$C:$E,3,FALSE),"")</f>
        <v>U</v>
      </c>
      <c r="J142" s="42">
        <f t="shared" si="194"/>
        <v>1</v>
      </c>
      <c r="K142" s="19" t="s">
        <v>8962</v>
      </c>
      <c r="L142" s="19" t="str">
        <f>IFERROR(VLOOKUP(RIGHT(K142,LEN(K142)-2),'cards-dc.json'!$C:$E,3,FALSE),"")</f>
        <v>R</v>
      </c>
      <c r="N142" s="42">
        <f t="shared" si="195"/>
        <v>1</v>
      </c>
      <c r="O142" s="19" t="s">
        <v>8563</v>
      </c>
      <c r="P142" s="19" t="str">
        <f>IFERROR(VLOOKUP(RIGHT(O142,LEN(O142)-2),'cards-dc.json'!$C:$E,3,FALSE),"")</f>
        <v>C2</v>
      </c>
      <c r="R142" s="42">
        <f t="shared" si="196"/>
        <v>1</v>
      </c>
      <c r="S142" s="19" t="s">
        <v>8563</v>
      </c>
      <c r="T142" s="19" t="str">
        <f>IFERROR(VLOOKUP(RIGHT(S142,LEN(S142)-2),'cards-dc.json'!$C:$E,3,FALSE),"")</f>
        <v>C2</v>
      </c>
      <c r="V142" s="42">
        <f t="shared" si="197"/>
        <v>1</v>
      </c>
      <c r="W142" s="19" t="s">
        <v>4134</v>
      </c>
      <c r="X142" s="19" t="str">
        <f>IFERROR(VLOOKUP(RIGHT(W142,LEN(W142)-2),'cards-dc.json'!$C:$E,3,FALSE),"")</f>
        <v>R</v>
      </c>
      <c r="Z142" s="42">
        <f t="shared" si="198"/>
        <v>1</v>
      </c>
      <c r="AA142" s="19" t="s">
        <v>4134</v>
      </c>
      <c r="AB142" s="19" t="str">
        <f>IFERROR(VLOOKUP(RIGHT(AA142,LEN(AA142)-2),'cards-dc.json'!$C:$E,3,FALSE),"")</f>
        <v>R</v>
      </c>
      <c r="AD142" s="42">
        <f t="shared" si="199"/>
        <v>1</v>
      </c>
      <c r="AE142" s="19" t="s">
        <v>4192</v>
      </c>
      <c r="AF142" s="19" t="str">
        <f>IFERROR(VLOOKUP(RIGHT(AE142,LEN(AE142)-2),'cards-dc.json'!$C:$E,3,FALSE),"")</f>
        <v>R</v>
      </c>
      <c r="AH142" s="42">
        <f t="shared" si="200"/>
        <v>1</v>
      </c>
      <c r="AI142" s="19" t="s">
        <v>4192</v>
      </c>
      <c r="AJ142" s="19" t="str">
        <f>IFERROR(VLOOKUP(RIGHT(AI142,LEN(AI142)-2),'cards-dc.json'!$C:$E,3,FALSE),"")</f>
        <v>R</v>
      </c>
      <c r="AL142" s="42">
        <f t="shared" si="201"/>
        <v>1</v>
      </c>
      <c r="AM142" s="19" t="s">
        <v>8847</v>
      </c>
      <c r="AN142" s="19" t="str">
        <f>IFERROR(VLOOKUP(RIGHT(AM142,LEN(AM142)-2),'cards-dc.json'!$C:$E,3,FALSE),"")</f>
        <v>C4</v>
      </c>
      <c r="AP142" s="42">
        <f t="shared" si="202"/>
        <v>1</v>
      </c>
      <c r="AQ142" s="19" t="s">
        <v>4085</v>
      </c>
      <c r="AR142" s="19" t="str">
        <f>IFERROR(VLOOKUP(RIGHT(AQ142,LEN(AQ142)-2),'cards-dc.json'!$C:$E,3,FALSE),"")</f>
        <v>C3</v>
      </c>
      <c r="AT142" s="42">
        <f t="shared" si="203"/>
        <v>1</v>
      </c>
      <c r="AU142" s="19" t="s">
        <v>8919</v>
      </c>
      <c r="AV142" s="19" t="str">
        <f>IFERROR(VLOOKUP(RIGHT(AU142,LEN(AU142)-2),'cards-dc.json'!$C:$E,3,FALSE),"")</f>
        <v>C2</v>
      </c>
      <c r="AX142" s="42">
        <f t="shared" si="204"/>
        <v>1</v>
      </c>
      <c r="AY142" s="19" t="s">
        <v>8919</v>
      </c>
      <c r="AZ142" s="19" t="str">
        <f>IFERROR(VLOOKUP(RIGHT(AY142,LEN(AY142)-2),'cards-dc.json'!$C:$E,3,FALSE),"")</f>
        <v>C2</v>
      </c>
      <c r="BB142" s="42">
        <f t="shared" si="205"/>
        <v>1</v>
      </c>
      <c r="BC142" s="19" t="s">
        <v>4100</v>
      </c>
      <c r="BD142" s="19" t="str">
        <f>IFERROR(VLOOKUP(RIGHT(BC142,LEN(BC142)-2),'cards-dc.json'!$C:$E,3,FALSE),"")</f>
        <v>R2</v>
      </c>
      <c r="BF142" s="42">
        <f t="shared" si="206"/>
        <v>1</v>
      </c>
      <c r="BG142" s="19" t="s">
        <v>4100</v>
      </c>
      <c r="BH142" s="19" t="str">
        <f>IFERROR(VLOOKUP(RIGHT(BG142,LEN(BG142)-2),'cards-dc.json'!$C:$E,3,FALSE),"")</f>
        <v>R2</v>
      </c>
      <c r="BJ142" s="42">
        <f t="shared" si="207"/>
        <v>1</v>
      </c>
      <c r="BK142" s="19" t="s">
        <v>4050</v>
      </c>
      <c r="BL142" s="19" t="str">
        <f>IFERROR(VLOOKUP(RIGHT(BK142,LEN(BK142)-2),'cards-dc.json'!$C:$E,3,FALSE),"")</f>
        <v>R2</v>
      </c>
      <c r="BN142" s="42">
        <f t="shared" si="208"/>
        <v>1</v>
      </c>
      <c r="BO142" s="19" t="s">
        <v>4051</v>
      </c>
      <c r="BP142" s="19" t="str">
        <f>IFERROR(VLOOKUP(RIGHT(BO142,LEN(BO142)-2),'cards-dc.json'!$C:$E,3,FALSE),"")</f>
        <v>C2</v>
      </c>
      <c r="BR142" s="42">
        <f t="shared" si="209"/>
        <v>1</v>
      </c>
      <c r="BS142" s="19" t="s">
        <v>8776</v>
      </c>
      <c r="BT142" s="19" t="str">
        <f>IFERROR(VLOOKUP(RIGHT(BS142,LEN(BS142)-2),'cards-dc.json'!$C:$E,3,FALSE),"")</f>
        <v>C2</v>
      </c>
      <c r="BV142" s="42">
        <f t="shared" si="210"/>
        <v>1</v>
      </c>
      <c r="BW142" s="19" t="s">
        <v>8776</v>
      </c>
      <c r="BX142" s="19" t="str">
        <f>IFERROR(VLOOKUP(RIGHT(BW142,LEN(BW142)-2),'cards-dc.json'!$C:$E,3,FALSE),"")</f>
        <v>C2</v>
      </c>
      <c r="BZ142" s="42">
        <f t="shared" si="211"/>
        <v>0</v>
      </c>
      <c r="CA142" s="19" t="s">
        <v>3951</v>
      </c>
      <c r="CB142" s="19" t="str">
        <f>IFERROR(VLOOKUP(RIGHT(CA142,LEN(CA142)-2),'cards-dc.json'!$C:$E,3,FALSE),"")</f>
        <v/>
      </c>
      <c r="CD142" s="42">
        <f t="shared" si="212"/>
        <v>0</v>
      </c>
      <c r="CE142" s="19" t="s">
        <v>3951</v>
      </c>
      <c r="CF142" s="19" t="str">
        <f>IFERROR(VLOOKUP(RIGHT(CE142,LEN(CE142)-2),'cards-dc.json'!$C:$E,3,FALSE),"")</f>
        <v/>
      </c>
      <c r="CH142" s="42">
        <f t="shared" si="213"/>
        <v>0</v>
      </c>
      <c r="CI142" s="19" t="s">
        <v>3951</v>
      </c>
      <c r="CJ142" s="19" t="str">
        <f>IFERROR(VLOOKUP(RIGHT(CI142,LEN(CI142)-2),'cards-dc.json'!$C:$E,3,FALSE),"")</f>
        <v/>
      </c>
      <c r="CL142" s="42">
        <f t="shared" si="214"/>
        <v>1</v>
      </c>
      <c r="CM142" s="19" t="s">
        <v>4140</v>
      </c>
      <c r="CN142" s="19" t="str">
        <f>IFERROR(VLOOKUP(RIGHT(CM142,LEN(CM142)-2),'cards-dc.json'!$C:$E,3,FALSE),"")</f>
        <v>U3</v>
      </c>
      <c r="CP142" s="42">
        <f t="shared" si="215"/>
        <v>0</v>
      </c>
      <c r="CQ142" s="19" t="s">
        <v>3951</v>
      </c>
      <c r="CR142" s="19" t="str">
        <f>IFERROR(VLOOKUP(RIGHT(CQ142,LEN(CQ142)-2),'cards-dc.json'!$C:$E,3,FALSE),"")</f>
        <v/>
      </c>
      <c r="CT142" s="42">
        <f t="shared" si="216"/>
        <v>2</v>
      </c>
      <c r="CU142" s="19" t="s">
        <v>8775</v>
      </c>
      <c r="CV142" s="19" t="str">
        <f>IFERROR(VLOOKUP(RIGHT(CU142,LEN(CU142)-2),'cards-dc.json'!$C:$E,3,FALSE),"")</f>
        <v>C</v>
      </c>
      <c r="CX142" s="42">
        <f t="shared" si="217"/>
        <v>2</v>
      </c>
      <c r="CY142" s="19" t="s">
        <v>8775</v>
      </c>
      <c r="CZ142" s="19" t="str">
        <f>IFERROR(VLOOKUP(RIGHT(CY142,LEN(CY142)-2),'cards-dc.json'!$C:$E,3,FALSE),"")</f>
        <v>C</v>
      </c>
      <c r="DB142" s="42">
        <f t="shared" si="218"/>
        <v>2</v>
      </c>
      <c r="DC142" s="19" t="s">
        <v>8725</v>
      </c>
      <c r="DD142" s="19" t="str">
        <f>IFERROR(VLOOKUP(RIGHT(DC142,LEN(DC142)-2),'cards-dc.json'!$C:$E,3,FALSE),"")</f>
        <v>R</v>
      </c>
      <c r="DF142" s="42">
        <f t="shared" si="219"/>
        <v>1</v>
      </c>
      <c r="DG142" s="19" t="s">
        <v>8752</v>
      </c>
      <c r="DH142" s="19" t="str">
        <f>IFERROR(VLOOKUP(RIGHT(DG142,LEN(DG142)-2),'cards-dc.json'!$C:$E,3,FALSE),"")</f>
        <v>CB</v>
      </c>
      <c r="DJ142" s="42">
        <f t="shared" si="220"/>
        <v>1</v>
      </c>
      <c r="DK142" s="19" t="s">
        <v>8703</v>
      </c>
      <c r="DL142" s="19" t="str">
        <f>IFERROR(VLOOKUP(RIGHT(DK142,LEN(DK142)-2),'cards-dc.json'!$C:$E,3,FALSE),"")</f>
        <v>CA2</v>
      </c>
      <c r="DN142" s="42">
        <f t="shared" si="221"/>
        <v>1</v>
      </c>
      <c r="DO142" s="19" t="s">
        <v>8664</v>
      </c>
      <c r="DP142" s="19" t="str">
        <f>IFERROR(VLOOKUP(RIGHT(DO142,LEN(DO142)-2),'cards-dc.json'!$C:$E,3,FALSE),"")</f>
        <v>F1</v>
      </c>
      <c r="DR142" s="42">
        <f t="shared" si="222"/>
        <v>1</v>
      </c>
      <c r="DS142" s="19" t="s">
        <v>8563</v>
      </c>
      <c r="DT142" s="19" t="str">
        <f>IFERROR(VLOOKUP(RIGHT(DS142,LEN(DS142)-2),'cards-dc.json'!$C:$E,3,FALSE),"")</f>
        <v>C2</v>
      </c>
      <c r="DV142" s="42">
        <f t="shared" si="223"/>
        <v>1</v>
      </c>
      <c r="DW142" s="19" t="s">
        <v>8563</v>
      </c>
      <c r="DX142" s="19" t="str">
        <f>IFERROR(VLOOKUP(RIGHT(DW142,LEN(DW142)-2),'cards-dc.json'!$C:$E,3,FALSE),"")</f>
        <v>C2</v>
      </c>
      <c r="DZ142" s="42">
        <f t="shared" si="224"/>
        <v>2</v>
      </c>
      <c r="EA142" s="19" t="s">
        <v>4129</v>
      </c>
      <c r="EB142" s="19" t="str">
        <f>IFERROR(VLOOKUP(RIGHT(EA142,LEN(EA142)-2),'cards-dc.json'!$C:$E,3,FALSE),"")</f>
        <v>R</v>
      </c>
      <c r="ED142" s="42">
        <f t="shared" si="225"/>
        <v>2</v>
      </c>
      <c r="EE142" s="19" t="s">
        <v>4129</v>
      </c>
      <c r="EF142" s="19" t="str">
        <f>IFERROR(VLOOKUP(RIGHT(EE142,LEN(EE142)-2),'cards-dc.json'!$C:$E,3,FALSE),"")</f>
        <v>R</v>
      </c>
      <c r="EH142" s="42">
        <f t="shared" si="226"/>
        <v>0</v>
      </c>
      <c r="EI142" s="19"/>
      <c r="EJ142" s="19" t="str">
        <f>IFERROR(VLOOKUP(RIGHT(EI142,LEN(EI142)-2),'cards-dc.json'!$C:$E,3,FALSE),"")</f>
        <v/>
      </c>
    </row>
    <row r="143" spans="2:141" x14ac:dyDescent="0.25">
      <c r="B143" s="42">
        <f t="shared" si="192"/>
        <v>1</v>
      </c>
      <c r="C143" s="19" t="s">
        <v>4003</v>
      </c>
      <c r="D143" s="19" t="str">
        <f>IFERROR(VLOOKUP(RIGHT(C143,LEN(C143)-2),'cards-dc.json'!$C:$E,3,FALSE),"")</f>
        <v>U</v>
      </c>
      <c r="F143" s="42">
        <f t="shared" si="193"/>
        <v>1</v>
      </c>
      <c r="G143" s="19" t="s">
        <v>8555</v>
      </c>
      <c r="H143" s="19" t="str">
        <f>IFERROR(VLOOKUP(RIGHT(G143,LEN(G143)-2),'cards-dc.json'!$C:$E,3,FALSE),"")</f>
        <v>F1</v>
      </c>
      <c r="J143" s="42">
        <f t="shared" si="194"/>
        <v>0</v>
      </c>
      <c r="K143" s="19" t="s">
        <v>3951</v>
      </c>
      <c r="L143" s="19" t="str">
        <f>IFERROR(VLOOKUP(RIGHT(K143,LEN(K143)-2),'cards-dc.json'!$C:$E,3,FALSE),"")</f>
        <v/>
      </c>
      <c r="N143" s="42">
        <f t="shared" si="195"/>
        <v>0</v>
      </c>
      <c r="O143" s="19" t="s">
        <v>3951</v>
      </c>
      <c r="P143" s="19" t="str">
        <f>IFERROR(VLOOKUP(RIGHT(O143,LEN(O143)-2),'cards-dc.json'!$C:$E,3,FALSE),"")</f>
        <v/>
      </c>
      <c r="R143" s="42">
        <f t="shared" si="196"/>
        <v>0</v>
      </c>
      <c r="S143" s="19" t="s">
        <v>3951</v>
      </c>
      <c r="T143" s="19" t="str">
        <f>IFERROR(VLOOKUP(RIGHT(S143,LEN(S143)-2),'cards-dc.json'!$C:$E,3,FALSE),"")</f>
        <v/>
      </c>
      <c r="V143" s="42">
        <f t="shared" si="197"/>
        <v>1</v>
      </c>
      <c r="W143" s="19" t="s">
        <v>4171</v>
      </c>
      <c r="X143" s="19" t="str">
        <f>IFERROR(VLOOKUP(RIGHT(W143,LEN(W143)-2),'cards-dc.json'!$C:$E,3,FALSE),"")</f>
        <v>R</v>
      </c>
      <c r="Z143" s="42">
        <f t="shared" si="198"/>
        <v>1</v>
      </c>
      <c r="AA143" s="19" t="s">
        <v>4171</v>
      </c>
      <c r="AB143" s="19" t="str">
        <f>IFERROR(VLOOKUP(RIGHT(AA143,LEN(AA143)-2),'cards-dc.json'!$C:$E,3,FALSE),"")</f>
        <v>R</v>
      </c>
      <c r="AD143" s="42">
        <f t="shared" si="199"/>
        <v>1</v>
      </c>
      <c r="AE143" s="19" t="s">
        <v>4137</v>
      </c>
      <c r="AF143" s="19" t="str">
        <f>IFERROR(VLOOKUP(RIGHT(AE143,LEN(AE143)-2),'cards-dc.json'!$C:$E,3,FALSE),"")</f>
        <v>C3</v>
      </c>
      <c r="AH143" s="42">
        <f t="shared" si="200"/>
        <v>1</v>
      </c>
      <c r="AI143" s="19" t="s">
        <v>4137</v>
      </c>
      <c r="AJ143" s="19" t="str">
        <f>IFERROR(VLOOKUP(RIGHT(AI143,LEN(AI143)-2),'cards-dc.json'!$C:$E,3,FALSE),"")</f>
        <v>C3</v>
      </c>
      <c r="AL143" s="42">
        <f t="shared" si="201"/>
        <v>1</v>
      </c>
      <c r="AM143" s="19" t="s">
        <v>4085</v>
      </c>
      <c r="AN143" s="19" t="str">
        <f>IFERROR(VLOOKUP(RIGHT(AM143,LEN(AM143)-2),'cards-dc.json'!$C:$E,3,FALSE),"")</f>
        <v>C3</v>
      </c>
      <c r="AP143" s="42">
        <f t="shared" si="202"/>
        <v>1</v>
      </c>
      <c r="AQ143" s="19" t="s">
        <v>4007</v>
      </c>
      <c r="AR143" s="19" t="str">
        <f>IFERROR(VLOOKUP(RIGHT(AQ143,LEN(AQ143)-2),'cards-dc.json'!$C:$E,3,FALSE),"")</f>
        <v>R</v>
      </c>
      <c r="AT143" s="42">
        <f t="shared" si="203"/>
        <v>2</v>
      </c>
      <c r="AU143" s="19" t="s">
        <v>3858</v>
      </c>
      <c r="AV143" s="19" t="str">
        <f>IFERROR(VLOOKUP(RIGHT(AU143,LEN(AU143)-2),'cards-dc.json'!$C:$E,3,FALSE),"")</f>
        <v>F5</v>
      </c>
      <c r="AX143" s="42">
        <f t="shared" si="204"/>
        <v>2</v>
      </c>
      <c r="AY143" s="19" t="s">
        <v>3858</v>
      </c>
      <c r="AZ143" s="19" t="str">
        <f>IFERROR(VLOOKUP(RIGHT(AY143,LEN(AY143)-2),'cards-dc.json'!$C:$E,3,FALSE),"")</f>
        <v>F5</v>
      </c>
      <c r="BB143" s="42">
        <f t="shared" si="205"/>
        <v>0</v>
      </c>
      <c r="BC143" s="19" t="s">
        <v>3951</v>
      </c>
      <c r="BD143" s="19" t="str">
        <f>IFERROR(VLOOKUP(RIGHT(BC143,LEN(BC143)-2),'cards-dc.json'!$C:$E,3,FALSE),"")</f>
        <v/>
      </c>
      <c r="BF143" s="42">
        <f t="shared" si="206"/>
        <v>0</v>
      </c>
      <c r="BG143" s="19" t="s">
        <v>3951</v>
      </c>
      <c r="BH143" s="19" t="str">
        <f>IFERROR(VLOOKUP(RIGHT(BG143,LEN(BG143)-2),'cards-dc.json'!$C:$E,3,FALSE),"")</f>
        <v/>
      </c>
      <c r="BJ143" s="42">
        <f t="shared" si="207"/>
        <v>1</v>
      </c>
      <c r="BK143" s="19" t="s">
        <v>4082</v>
      </c>
      <c r="BL143" s="19" t="str">
        <f>IFERROR(VLOOKUP(RIGHT(BK143,LEN(BK143)-2),'cards-dc.json'!$C:$E,3,FALSE),"")</f>
        <v>R3</v>
      </c>
      <c r="BN143" s="42">
        <f t="shared" si="208"/>
        <v>1</v>
      </c>
      <c r="BO143" s="19" t="s">
        <v>4052</v>
      </c>
      <c r="BP143" s="19" t="str">
        <f>IFERROR(VLOOKUP(RIGHT(BO143,LEN(BO143)-2),'cards-dc.json'!$C:$E,3,FALSE),"")</f>
        <v>C1</v>
      </c>
      <c r="BR143" s="42">
        <f t="shared" si="209"/>
        <v>1</v>
      </c>
      <c r="BS143" s="19" t="s">
        <v>8814</v>
      </c>
      <c r="BT143" s="19" t="str">
        <f>IFERROR(VLOOKUP(RIGHT(BS143,LEN(BS143)-2),'cards-dc.json'!$C:$E,3,FALSE),"")</f>
        <v>C4</v>
      </c>
      <c r="BV143" s="42">
        <f t="shared" si="210"/>
        <v>1</v>
      </c>
      <c r="BW143" s="19" t="s">
        <v>8814</v>
      </c>
      <c r="BX143" s="19" t="str">
        <f>IFERROR(VLOOKUP(RIGHT(BW143,LEN(BW143)-2),'cards-dc.json'!$C:$E,3,FALSE),"")</f>
        <v>C4</v>
      </c>
      <c r="BZ143" s="42">
        <f t="shared" si="211"/>
        <v>1</v>
      </c>
      <c r="CA143" s="19" t="s">
        <v>4002</v>
      </c>
      <c r="CB143" s="19" t="str">
        <f>IFERROR(VLOOKUP(RIGHT(CA143,LEN(CA143)-2),'cards-dc.json'!$C:$E,3,FALSE),"")</f>
        <v>CB1</v>
      </c>
      <c r="CD143" s="42">
        <f t="shared" si="212"/>
        <v>1</v>
      </c>
      <c r="CE143" s="19" t="s">
        <v>4137</v>
      </c>
      <c r="CF143" s="19" t="str">
        <f>IFERROR(VLOOKUP(RIGHT(CE143,LEN(CE143)-2),'cards-dc.json'!$C:$E,3,FALSE),"")</f>
        <v>C3</v>
      </c>
      <c r="CH143" s="42">
        <f t="shared" si="213"/>
        <v>1</v>
      </c>
      <c r="CI143" s="19" t="s">
        <v>4137</v>
      </c>
      <c r="CJ143" s="19" t="str">
        <f>IFERROR(VLOOKUP(RIGHT(CI143,LEN(CI143)-2),'cards-dc.json'!$C:$E,3,FALSE),"")</f>
        <v>C3</v>
      </c>
      <c r="CL143" s="42">
        <f t="shared" si="214"/>
        <v>1</v>
      </c>
      <c r="CM143" s="19" t="s">
        <v>8808</v>
      </c>
      <c r="CN143" s="19" t="str">
        <f>IFERROR(VLOOKUP(RIGHT(CM143,LEN(CM143)-2),'cards-dc.json'!$C:$E,3,FALSE),"")</f>
        <v>R</v>
      </c>
      <c r="CP143" s="42">
        <f t="shared" si="215"/>
        <v>1</v>
      </c>
      <c r="CQ143" s="19" t="s">
        <v>4139</v>
      </c>
      <c r="CR143" s="19" t="str">
        <f>IFERROR(VLOOKUP(RIGHT(CQ143,LEN(CQ143)-2),'cards-dc.json'!$C:$E,3,FALSE),"")</f>
        <v>F5, CB</v>
      </c>
      <c r="CT143" s="42">
        <f t="shared" si="216"/>
        <v>3</v>
      </c>
      <c r="CU143" s="19" t="s">
        <v>8750</v>
      </c>
      <c r="CV143" s="19" t="str">
        <f>IFERROR(VLOOKUP(RIGHT(CU143,LEN(CU143)-2),'cards-dc.json'!$C:$E,3,FALSE),"")</f>
        <v>C2</v>
      </c>
      <c r="CX143" s="42">
        <f t="shared" si="217"/>
        <v>3</v>
      </c>
      <c r="CY143" s="19" t="s">
        <v>8750</v>
      </c>
      <c r="CZ143" s="19" t="str">
        <f>IFERROR(VLOOKUP(RIGHT(CY143,LEN(CY143)-2),'cards-dc.json'!$C:$E,3,FALSE),"")</f>
        <v>C2</v>
      </c>
      <c r="DB143" s="42">
        <f t="shared" si="218"/>
        <v>0</v>
      </c>
      <c r="DC143" s="19" t="s">
        <v>3951</v>
      </c>
      <c r="DD143" s="19" t="str">
        <f>IFERROR(VLOOKUP(RIGHT(DC143,LEN(DC143)-2),'cards-dc.json'!$C:$E,3,FALSE),"")</f>
        <v/>
      </c>
      <c r="DF143" s="42">
        <f t="shared" si="219"/>
        <v>1</v>
      </c>
      <c r="DG143" s="19" t="s">
        <v>4139</v>
      </c>
      <c r="DH143" s="19" t="str">
        <f>IFERROR(VLOOKUP(RIGHT(DG143,LEN(DG143)-2),'cards-dc.json'!$C:$E,3,FALSE),"")</f>
        <v>F5, CB</v>
      </c>
      <c r="DJ143" s="42">
        <f t="shared" si="220"/>
        <v>3</v>
      </c>
      <c r="DK143" s="19" t="s">
        <v>8604</v>
      </c>
      <c r="DL143" s="19" t="str">
        <f>IFERROR(VLOOKUP(RIGHT(DK143,LEN(DK143)-2),'cards-dc.json'!$C:$E,3,FALSE),"")</f>
        <v>F5</v>
      </c>
      <c r="DN143" s="42">
        <f t="shared" si="221"/>
        <v>1</v>
      </c>
      <c r="DO143" s="19" t="s">
        <v>4203</v>
      </c>
      <c r="DP143" s="19" t="str">
        <f>IFERROR(VLOOKUP(RIGHT(DO143,LEN(DO143)-2),'cards-dc.json'!$C:$E,3,FALSE),"")</f>
        <v>R</v>
      </c>
      <c r="DR143" s="42">
        <f t="shared" si="222"/>
        <v>2</v>
      </c>
      <c r="DS143" s="19" t="s">
        <v>8618</v>
      </c>
      <c r="DT143" s="19" t="str">
        <f>IFERROR(VLOOKUP(RIGHT(DS143,LEN(DS143)-2),'cards-dc.json'!$C:$E,3,FALSE),"")</f>
        <v>CA2</v>
      </c>
      <c r="DV143" s="42">
        <f t="shared" si="223"/>
        <v>1</v>
      </c>
      <c r="DW143" s="19" t="s">
        <v>4022</v>
      </c>
      <c r="DX143" s="19" t="str">
        <f>IFERROR(VLOOKUP(RIGHT(DW143,LEN(DW143)-2),'cards-dc.json'!$C:$E,3,FALSE),"")</f>
        <v>CA2</v>
      </c>
      <c r="DZ143" s="42">
        <f t="shared" si="224"/>
        <v>1</v>
      </c>
      <c r="EA143" s="19" t="s">
        <v>4130</v>
      </c>
      <c r="EB143" s="19" t="str">
        <f>IFERROR(VLOOKUP(RIGHT(EA143,LEN(EA143)-2),'cards-dc.json'!$C:$E,3,FALSE),"")</f>
        <v>C2</v>
      </c>
      <c r="ED143" s="42">
        <f t="shared" si="225"/>
        <v>1</v>
      </c>
      <c r="EE143" s="19" t="s">
        <v>4130</v>
      </c>
      <c r="EF143" s="19" t="str">
        <f>IFERROR(VLOOKUP(RIGHT(EE143,LEN(EE143)-2),'cards-dc.json'!$C:$E,3,FALSE),"")</f>
        <v>C2</v>
      </c>
      <c r="EH143" s="42">
        <f t="shared" si="226"/>
        <v>0</v>
      </c>
      <c r="EI143" s="19"/>
      <c r="EJ143" s="19" t="str">
        <f>IFERROR(VLOOKUP(RIGHT(EI143,LEN(EI143)-2),'cards-dc.json'!$C:$E,3,FALSE),"")</f>
        <v/>
      </c>
    </row>
    <row r="144" spans="2:141" x14ac:dyDescent="0.25">
      <c r="B144" s="42">
        <f t="shared" si="192"/>
        <v>1</v>
      </c>
      <c r="C144" s="19" t="s">
        <v>4060</v>
      </c>
      <c r="D144" s="19" t="str">
        <f>IFERROR(VLOOKUP(RIGHT(C144,LEN(C144)-2),'cards-dc.json'!$C:$E,3,FALSE),"")</f>
        <v>CB2</v>
      </c>
      <c r="F144" s="42">
        <f t="shared" si="193"/>
        <v>0</v>
      </c>
      <c r="G144" s="19" t="s">
        <v>3951</v>
      </c>
      <c r="H144" s="19" t="str">
        <f>IFERROR(VLOOKUP(RIGHT(G144,LEN(G144)-2),'cards-dc.json'!$C:$E,3,FALSE),"")</f>
        <v/>
      </c>
      <c r="J144" s="42">
        <f t="shared" si="194"/>
        <v>2</v>
      </c>
      <c r="K144" s="19" t="s">
        <v>8963</v>
      </c>
      <c r="L144" s="19" t="str">
        <f>IFERROR(VLOOKUP(RIGHT(K144,LEN(K144)-2),'cards-dc.json'!$C:$E,3,FALSE),"")</f>
        <v>U3</v>
      </c>
      <c r="N144" s="42">
        <f t="shared" si="195"/>
        <v>2</v>
      </c>
      <c r="O144" s="19" t="s">
        <v>8985</v>
      </c>
      <c r="P144" s="19" t="str">
        <f>IFERROR(VLOOKUP(RIGHT(O144,LEN(O144)-2),'cards-dc.json'!$C:$E,3,FALSE),"")</f>
        <v>CB1</v>
      </c>
      <c r="R144" s="42">
        <f t="shared" si="196"/>
        <v>2</v>
      </c>
      <c r="S144" s="19" t="s">
        <v>8985</v>
      </c>
      <c r="T144" s="19" t="str">
        <f>IFERROR(VLOOKUP(RIGHT(S144,LEN(S144)-2),'cards-dc.json'!$C:$E,3,FALSE),"")</f>
        <v>CB1</v>
      </c>
      <c r="V144" s="42">
        <f t="shared" si="197"/>
        <v>1</v>
      </c>
      <c r="W144" s="19" t="s">
        <v>4022</v>
      </c>
      <c r="X144" s="19" t="str">
        <f>IFERROR(VLOOKUP(RIGHT(W144,LEN(W144)-2),'cards-dc.json'!$C:$E,3,FALSE),"")</f>
        <v>CA2</v>
      </c>
      <c r="Z144" s="42">
        <f t="shared" si="198"/>
        <v>1</v>
      </c>
      <c r="AA144" s="19" t="s">
        <v>4198</v>
      </c>
      <c r="AB144" s="19" t="str">
        <f>IFERROR(VLOOKUP(RIGHT(AA144,LEN(AA144)-2),'cards-dc.json'!$C:$E,3,FALSE),"")</f>
        <v>R</v>
      </c>
      <c r="AD144" s="42">
        <f t="shared" si="199"/>
        <v>0</v>
      </c>
      <c r="AE144" s="19" t="s">
        <v>3951</v>
      </c>
      <c r="AF144" s="19" t="str">
        <f>IFERROR(VLOOKUP(RIGHT(AE144,LEN(AE144)-2),'cards-dc.json'!$C:$E,3,FALSE),"")</f>
        <v/>
      </c>
      <c r="AH144" s="42">
        <f t="shared" si="200"/>
        <v>0</v>
      </c>
      <c r="AI144" s="19" t="s">
        <v>3951</v>
      </c>
      <c r="AJ144" s="19" t="str">
        <f>IFERROR(VLOOKUP(RIGHT(AI144,LEN(AI144)-2),'cards-dc.json'!$C:$E,3,FALSE),"")</f>
        <v/>
      </c>
      <c r="AL144" s="42">
        <f t="shared" si="201"/>
        <v>1</v>
      </c>
      <c r="AM144" s="19" t="s">
        <v>4007</v>
      </c>
      <c r="AN144" s="19" t="str">
        <f>IFERROR(VLOOKUP(RIGHT(AM144,LEN(AM144)-2),'cards-dc.json'!$C:$E,3,FALSE),"")</f>
        <v>R</v>
      </c>
      <c r="AP144" s="42">
        <f t="shared" si="202"/>
        <v>0</v>
      </c>
      <c r="AQ144" s="19" t="s">
        <v>3951</v>
      </c>
      <c r="AR144" s="19" t="str">
        <f>IFERROR(VLOOKUP(RIGHT(AQ144,LEN(AQ144)-2),'cards-dc.json'!$C:$E,3,FALSE),"")</f>
        <v/>
      </c>
      <c r="AT144" s="42">
        <f t="shared" si="203"/>
        <v>1</v>
      </c>
      <c r="AU144" s="19" t="s">
        <v>4019</v>
      </c>
      <c r="AV144" s="19" t="str">
        <f>IFERROR(VLOOKUP(RIGHT(AU144,LEN(AU144)-2),'cards-dc.json'!$C:$E,3,FALSE),"")</f>
        <v>R</v>
      </c>
      <c r="AX144" s="42">
        <f t="shared" si="204"/>
        <v>1</v>
      </c>
      <c r="AY144" s="19" t="s">
        <v>4019</v>
      </c>
      <c r="AZ144" s="19" t="str">
        <f>IFERROR(VLOOKUP(RIGHT(AY144,LEN(AY144)-2),'cards-dc.json'!$C:$E,3,FALSE),"")</f>
        <v>R</v>
      </c>
      <c r="BB144" s="42">
        <f t="shared" si="205"/>
        <v>1</v>
      </c>
      <c r="BC144" s="19" t="s">
        <v>4169</v>
      </c>
      <c r="BD144" s="19" t="str">
        <f>IFERROR(VLOOKUP(RIGHT(BC144,LEN(BC144)-2),'cards-dc.json'!$C:$E,3,FALSE),"")</f>
        <v>F1</v>
      </c>
      <c r="BF144" s="42">
        <f t="shared" si="206"/>
        <v>1</v>
      </c>
      <c r="BG144" s="19" t="s">
        <v>4169</v>
      </c>
      <c r="BH144" s="19" t="str">
        <f>IFERROR(VLOOKUP(RIGHT(BG144,LEN(BG144)-2),'cards-dc.json'!$C:$E,3,FALSE),"")</f>
        <v>F1</v>
      </c>
      <c r="BJ144" s="42">
        <f t="shared" si="207"/>
        <v>1</v>
      </c>
      <c r="BK144" s="19" t="s">
        <v>4082</v>
      </c>
      <c r="BL144" s="19" t="str">
        <f>IFERROR(VLOOKUP(RIGHT(BK144,LEN(BK144)-2),'cards-dc.json'!$C:$E,3,FALSE),"")</f>
        <v>R3</v>
      </c>
      <c r="BN144" s="42">
        <f t="shared" si="208"/>
        <v>1</v>
      </c>
      <c r="BO144" s="19" t="s">
        <v>4052</v>
      </c>
      <c r="BP144" s="19" t="str">
        <f>IFERROR(VLOOKUP(RIGHT(BO144,LEN(BO144)-2),'cards-dc.json'!$C:$E,3,FALSE),"")</f>
        <v>C1</v>
      </c>
      <c r="BR144" s="42">
        <f t="shared" si="209"/>
        <v>1</v>
      </c>
      <c r="BS144" s="19" t="s">
        <v>4137</v>
      </c>
      <c r="BT144" s="19" t="str">
        <f>IFERROR(VLOOKUP(RIGHT(BS144,LEN(BS144)-2),'cards-dc.json'!$C:$E,3,FALSE),"")</f>
        <v>C3</v>
      </c>
      <c r="BV144" s="42">
        <f t="shared" si="210"/>
        <v>1</v>
      </c>
      <c r="BW144" s="19" t="s">
        <v>4169</v>
      </c>
      <c r="BX144" s="19" t="str">
        <f>IFERROR(VLOOKUP(RIGHT(BW144,LEN(BW144)-2),'cards-dc.json'!$C:$E,3,FALSE),"")</f>
        <v>F1</v>
      </c>
      <c r="BZ144" s="42">
        <f t="shared" si="211"/>
        <v>2</v>
      </c>
      <c r="CA144" s="19" t="s">
        <v>8573</v>
      </c>
      <c r="CB144" s="19" t="str">
        <f>IFERROR(VLOOKUP(RIGHT(CA144,LEN(CA144)-2),'cards-dc.json'!$C:$E,3,FALSE),"")</f>
        <v>CB2</v>
      </c>
      <c r="CD144" s="42">
        <f t="shared" si="212"/>
        <v>1</v>
      </c>
      <c r="CE144" s="19" t="s">
        <v>8563</v>
      </c>
      <c r="CF144" s="19" t="str">
        <f>IFERROR(VLOOKUP(RIGHT(CE144,LEN(CE144)-2),'cards-dc.json'!$C:$E,3,FALSE),"")</f>
        <v>C2</v>
      </c>
      <c r="CH144" s="42">
        <f t="shared" si="213"/>
        <v>1</v>
      </c>
      <c r="CI144" s="19" t="s">
        <v>8563</v>
      </c>
      <c r="CJ144" s="19" t="str">
        <f>IFERROR(VLOOKUP(RIGHT(CI144,LEN(CI144)-2),'cards-dc.json'!$C:$E,3,FALSE),"")</f>
        <v>C2</v>
      </c>
      <c r="CL144" s="42">
        <f t="shared" si="214"/>
        <v>1</v>
      </c>
      <c r="CM144" s="19" t="s">
        <v>4139</v>
      </c>
      <c r="CN144" s="19" t="str">
        <f>IFERROR(VLOOKUP(RIGHT(CM144,LEN(CM144)-2),'cards-dc.json'!$C:$E,3,FALSE),"")</f>
        <v>F5, CB</v>
      </c>
      <c r="CP144" s="42">
        <f t="shared" si="215"/>
        <v>1</v>
      </c>
      <c r="CQ144" s="19" t="s">
        <v>8531</v>
      </c>
      <c r="CR144" s="19" t="str">
        <f>IFERROR(VLOOKUP(RIGHT(CQ144,LEN(CQ144)-2),'cards-dc.json'!$C:$E,3,FALSE),"")</f>
        <v>CB, CS1</v>
      </c>
      <c r="CT144" s="42">
        <f t="shared" si="216"/>
        <v>1</v>
      </c>
      <c r="CU144" s="19" t="s">
        <v>8776</v>
      </c>
      <c r="CV144" s="19" t="str">
        <f>IFERROR(VLOOKUP(RIGHT(CU144,LEN(CU144)-2),'cards-dc.json'!$C:$E,3,FALSE),"")</f>
        <v>C2</v>
      </c>
      <c r="CX144" s="42">
        <f t="shared" si="217"/>
        <v>1</v>
      </c>
      <c r="CY144" s="19" t="s">
        <v>8776</v>
      </c>
      <c r="CZ144" s="19" t="str">
        <f>IFERROR(VLOOKUP(RIGHT(CY144,LEN(CY144)-2),'cards-dc.json'!$C:$E,3,FALSE),"")</f>
        <v>C2</v>
      </c>
      <c r="DB144" s="42">
        <f t="shared" si="218"/>
        <v>1</v>
      </c>
      <c r="DC144" s="19" t="s">
        <v>8726</v>
      </c>
      <c r="DD144" s="19" t="str">
        <f>IFERROR(VLOOKUP(RIGHT(DC144,LEN(DC144)-2),'cards-dc.json'!$C:$E,3,FALSE),"")</f>
        <v>C</v>
      </c>
      <c r="DF144" s="42">
        <f t="shared" si="219"/>
        <v>1</v>
      </c>
      <c r="DG144" s="19" t="s">
        <v>4112</v>
      </c>
      <c r="DH144" s="19" t="str">
        <f>IFERROR(VLOOKUP(RIGHT(DG144,LEN(DG144)-2),'cards-dc.json'!$C:$E,3,FALSE),"")</f>
        <v>CB</v>
      </c>
      <c r="DJ144" s="42">
        <f t="shared" si="220"/>
        <v>1</v>
      </c>
      <c r="DK144" s="19" t="s">
        <v>8704</v>
      </c>
      <c r="DL144" s="19" t="str">
        <f>IFERROR(VLOOKUP(RIGHT(DK144,LEN(DK144)-2),'cards-dc.json'!$C:$E,3,FALSE),"")</f>
        <v>R</v>
      </c>
      <c r="DN144" s="42">
        <f t="shared" si="221"/>
        <v>2</v>
      </c>
      <c r="DO144" s="19" t="s">
        <v>8665</v>
      </c>
      <c r="DP144" s="19" t="str">
        <f>IFERROR(VLOOKUP(RIGHT(DO144,LEN(DO144)-2),'cards-dc.json'!$C:$E,3,FALSE),"")</f>
        <v>CB, CS1</v>
      </c>
      <c r="DR144" s="42">
        <f t="shared" si="222"/>
        <v>1</v>
      </c>
      <c r="DS144" s="19" t="s">
        <v>4081</v>
      </c>
      <c r="DT144" s="19" t="str">
        <f>IFERROR(VLOOKUP(RIGHT(DS144,LEN(DS144)-2),'cards-dc.json'!$C:$E,3,FALSE),"")</f>
        <v>U</v>
      </c>
      <c r="DV144" s="42">
        <f t="shared" si="223"/>
        <v>1</v>
      </c>
      <c r="DW144" s="19" t="s">
        <v>8578</v>
      </c>
      <c r="DX144" s="19" t="str">
        <f>IFERROR(VLOOKUP(RIGHT(DW144,LEN(DW144)-2),'cards-dc.json'!$C:$E,3,FALSE),"")</f>
        <v>U2</v>
      </c>
      <c r="DZ144" s="42">
        <f t="shared" si="224"/>
        <v>1</v>
      </c>
      <c r="EA144" s="19" t="s">
        <v>4132</v>
      </c>
      <c r="EB144" s="19" t="str">
        <f>IFERROR(VLOOKUP(RIGHT(EA144,LEN(EA144)-2),'cards-dc.json'!$C:$E,3,FALSE),"")</f>
        <v>R</v>
      </c>
      <c r="ED144" s="42">
        <f t="shared" si="225"/>
        <v>1</v>
      </c>
      <c r="EE144" s="19" t="s">
        <v>4132</v>
      </c>
      <c r="EF144" s="19" t="str">
        <f>IFERROR(VLOOKUP(RIGHT(EE144,LEN(EE144)-2),'cards-dc.json'!$C:$E,3,FALSE),"")</f>
        <v>R</v>
      </c>
      <c r="EH144" s="42">
        <f t="shared" si="226"/>
        <v>0</v>
      </c>
      <c r="EI144" s="19"/>
      <c r="EJ144" s="19" t="str">
        <f>IFERROR(VLOOKUP(RIGHT(EI144,LEN(EI144)-2),'cards-dc.json'!$C:$E,3,FALSE),"")</f>
        <v/>
      </c>
    </row>
    <row r="145" spans="2:140" x14ac:dyDescent="0.25">
      <c r="B145" s="42">
        <f t="shared" si="192"/>
        <v>1</v>
      </c>
      <c r="C145" s="19" t="s">
        <v>8870</v>
      </c>
      <c r="D145" s="19" t="str">
        <f>IFERROR(VLOOKUP(RIGHT(C145,LEN(C145)-2),'cards-dc.json'!$C:$E,3,FALSE),"")</f>
        <v>CA1</v>
      </c>
      <c r="F145" s="42">
        <f t="shared" si="193"/>
        <v>0</v>
      </c>
      <c r="G145" s="19" t="s">
        <v>3951</v>
      </c>
      <c r="H145" s="19" t="str">
        <f>IFERROR(VLOOKUP(RIGHT(G145,LEN(G145)-2),'cards-dc.json'!$C:$E,3,FALSE),"")</f>
        <v/>
      </c>
      <c r="J145" s="42">
        <f t="shared" si="194"/>
        <v>1</v>
      </c>
      <c r="K145" s="19" t="s">
        <v>4139</v>
      </c>
      <c r="L145" s="19" t="str">
        <f>IFERROR(VLOOKUP(RIGHT(K145,LEN(K145)-2),'cards-dc.json'!$C:$E,3,FALSE),"")</f>
        <v>F5, CB</v>
      </c>
      <c r="N145" s="42">
        <f t="shared" si="195"/>
        <v>1</v>
      </c>
      <c r="O145" s="19" t="s">
        <v>4061</v>
      </c>
      <c r="P145" s="19" t="str">
        <f>IFERROR(VLOOKUP(RIGHT(O145,LEN(O145)-2),'cards-dc.json'!$C:$E,3,FALSE),"")</f>
        <v>C2</v>
      </c>
      <c r="R145" s="42">
        <f t="shared" si="196"/>
        <v>1</v>
      </c>
      <c r="S145" s="19" t="s">
        <v>4061</v>
      </c>
      <c r="T145" s="19" t="str">
        <f>IFERROR(VLOOKUP(RIGHT(S145,LEN(S145)-2),'cards-dc.json'!$C:$E,3,FALSE),"")</f>
        <v>C2</v>
      </c>
      <c r="V145" s="42">
        <f t="shared" si="197"/>
        <v>1</v>
      </c>
      <c r="W145" s="19" t="s">
        <v>4163</v>
      </c>
      <c r="X145" s="19" t="str">
        <f>IFERROR(VLOOKUP(RIGHT(W145,LEN(W145)-2),'cards-dc.json'!$C:$E,3,FALSE),"")</f>
        <v>C</v>
      </c>
      <c r="Z145" s="42">
        <f t="shared" si="198"/>
        <v>1</v>
      </c>
      <c r="AA145" s="19" t="s">
        <v>4199</v>
      </c>
      <c r="AB145" s="19" t="str">
        <f>IFERROR(VLOOKUP(RIGHT(AA145,LEN(AA145)-2),'cards-dc.json'!$C:$E,3,FALSE),"")</f>
        <v>U3</v>
      </c>
      <c r="AD145" s="42">
        <f t="shared" si="199"/>
        <v>0</v>
      </c>
      <c r="AE145" s="19" t="s">
        <v>3951</v>
      </c>
      <c r="AF145" s="19" t="str">
        <f>IFERROR(VLOOKUP(RIGHT(AE145,LEN(AE145)-2),'cards-dc.json'!$C:$E,3,FALSE),"")</f>
        <v/>
      </c>
      <c r="AH145" s="42">
        <f t="shared" si="200"/>
        <v>0</v>
      </c>
      <c r="AI145" s="19" t="s">
        <v>3951</v>
      </c>
      <c r="AJ145" s="19" t="str">
        <f>IFERROR(VLOOKUP(RIGHT(AI145,LEN(AI145)-2),'cards-dc.json'!$C:$E,3,FALSE),"")</f>
        <v/>
      </c>
      <c r="AL145" s="42">
        <f t="shared" si="201"/>
        <v>0</v>
      </c>
      <c r="AM145" s="19" t="s">
        <v>3951</v>
      </c>
      <c r="AN145" s="19" t="str">
        <f>IFERROR(VLOOKUP(RIGHT(AM145,LEN(AM145)-2),'cards-dc.json'!$C:$E,3,FALSE),"")</f>
        <v/>
      </c>
      <c r="AP145" s="42">
        <f t="shared" si="202"/>
        <v>1</v>
      </c>
      <c r="AQ145" s="19" t="s">
        <v>4060</v>
      </c>
      <c r="AR145" s="19" t="str">
        <f>IFERROR(VLOOKUP(RIGHT(AQ145,LEN(AQ145)-2),'cards-dc.json'!$C:$E,3,FALSE),"")</f>
        <v>CB2</v>
      </c>
      <c r="AT145" s="42">
        <f t="shared" si="203"/>
        <v>2</v>
      </c>
      <c r="AU145" s="19" t="s">
        <v>8925</v>
      </c>
      <c r="AV145" s="19" t="str">
        <f>IFERROR(VLOOKUP(RIGHT(AU145,LEN(AU145)-2),'cards-dc.json'!$C:$E,3,FALSE),"")</f>
        <v>R</v>
      </c>
      <c r="AX145" s="42">
        <f t="shared" si="204"/>
        <v>2</v>
      </c>
      <c r="AY145" s="19" t="s">
        <v>8925</v>
      </c>
      <c r="AZ145" s="19" t="str">
        <f>IFERROR(VLOOKUP(RIGHT(AY145,LEN(AY145)-2),'cards-dc.json'!$C:$E,3,FALSE),"")</f>
        <v>R</v>
      </c>
      <c r="BB145" s="42">
        <f t="shared" si="205"/>
        <v>1</v>
      </c>
      <c r="BC145" s="19" t="s">
        <v>4171</v>
      </c>
      <c r="BD145" s="19" t="str">
        <f>IFERROR(VLOOKUP(RIGHT(BC145,LEN(BC145)-2),'cards-dc.json'!$C:$E,3,FALSE),"")</f>
        <v>R</v>
      </c>
      <c r="BF145" s="42">
        <f t="shared" si="206"/>
        <v>1</v>
      </c>
      <c r="BG145" s="19" t="s">
        <v>4171</v>
      </c>
      <c r="BH145" s="19" t="str">
        <f>IFERROR(VLOOKUP(RIGHT(BG145,LEN(BG145)-2),'cards-dc.json'!$C:$E,3,FALSE),"")</f>
        <v>R</v>
      </c>
      <c r="BJ145" s="42">
        <f t="shared" si="207"/>
        <v>1</v>
      </c>
      <c r="BK145" s="19" t="s">
        <v>4051</v>
      </c>
      <c r="BL145" s="19" t="str">
        <f>IFERROR(VLOOKUP(RIGHT(BK145,LEN(BK145)-2),'cards-dc.json'!$C:$E,3,FALSE),"")</f>
        <v>C2</v>
      </c>
      <c r="BN145" s="42">
        <f t="shared" si="208"/>
        <v>1</v>
      </c>
      <c r="BO145" s="19" t="s">
        <v>4053</v>
      </c>
      <c r="BP145" s="19" t="str">
        <f>IFERROR(VLOOKUP(RIGHT(BO145,LEN(BO145)-2),'cards-dc.json'!$C:$E,3,FALSE),"")</f>
        <v>C2</v>
      </c>
      <c r="BR145" s="42">
        <f t="shared" si="209"/>
        <v>1</v>
      </c>
      <c r="BS145" s="19" t="s">
        <v>4192</v>
      </c>
      <c r="BT145" s="19" t="str">
        <f>IFERROR(VLOOKUP(RIGHT(BS145,LEN(BS145)-2),'cards-dc.json'!$C:$E,3,FALSE),"")</f>
        <v>R</v>
      </c>
      <c r="BV145" s="42">
        <f t="shared" si="210"/>
        <v>1</v>
      </c>
      <c r="BW145" s="19" t="s">
        <v>4137</v>
      </c>
      <c r="BX145" s="19" t="str">
        <f>IFERROR(VLOOKUP(RIGHT(BW145,LEN(BW145)-2),'cards-dc.json'!$C:$E,3,FALSE),"")</f>
        <v>C3</v>
      </c>
      <c r="BZ145" s="42">
        <f t="shared" si="211"/>
        <v>1</v>
      </c>
      <c r="CA145" s="19" t="s">
        <v>4061</v>
      </c>
      <c r="CB145" s="19" t="str">
        <f>IFERROR(VLOOKUP(RIGHT(CA145,LEN(CA145)-2),'cards-dc.json'!$C:$E,3,FALSE),"")</f>
        <v>C2</v>
      </c>
      <c r="CD145" s="42">
        <f t="shared" si="212"/>
        <v>1</v>
      </c>
      <c r="CE145" s="19" t="s">
        <v>8847</v>
      </c>
      <c r="CF145" s="19" t="str">
        <f>IFERROR(VLOOKUP(RIGHT(CE145,LEN(CE145)-2),'cards-dc.json'!$C:$E,3,FALSE),"")</f>
        <v>C4</v>
      </c>
      <c r="CH145" s="42">
        <f t="shared" si="213"/>
        <v>1</v>
      </c>
      <c r="CI145" s="19" t="s">
        <v>8847</v>
      </c>
      <c r="CJ145" s="19" t="str">
        <f>IFERROR(VLOOKUP(RIGHT(CI145,LEN(CI145)-2),'cards-dc.json'!$C:$E,3,FALSE),"")</f>
        <v>C4</v>
      </c>
      <c r="CL145" s="42">
        <f t="shared" si="214"/>
        <v>0</v>
      </c>
      <c r="CM145" s="19" t="s">
        <v>3951</v>
      </c>
      <c r="CN145" s="19" t="str">
        <f>IFERROR(VLOOKUP(RIGHT(CM145,LEN(CM145)-2),'cards-dc.json'!$C:$E,3,FALSE),"")</f>
        <v/>
      </c>
      <c r="CP145" s="42">
        <f t="shared" si="215"/>
        <v>1</v>
      </c>
      <c r="CQ145" s="19" t="s">
        <v>4203</v>
      </c>
      <c r="CR145" s="19" t="str">
        <f>IFERROR(VLOOKUP(RIGHT(CQ145,LEN(CQ145)-2),'cards-dc.json'!$C:$E,3,FALSE),"")</f>
        <v>R</v>
      </c>
      <c r="CT145" s="42">
        <f t="shared" si="216"/>
        <v>1</v>
      </c>
      <c r="CU145" s="19" t="s">
        <v>4205</v>
      </c>
      <c r="CV145" s="19" t="str">
        <f>IFERROR(VLOOKUP(RIGHT(CU145,LEN(CU145)-2),'cards-dc.json'!$C:$E,3,FALSE),"")</f>
        <v>R</v>
      </c>
      <c r="CX145" s="42">
        <f t="shared" si="217"/>
        <v>1</v>
      </c>
      <c r="CY145" s="19" t="s">
        <v>8663</v>
      </c>
      <c r="CZ145" s="19" t="str">
        <f>IFERROR(VLOOKUP(RIGHT(CY145,LEN(CY145)-2),'cards-dc.json'!$C:$E,3,FALSE),"")</f>
        <v>U</v>
      </c>
      <c r="DB145" s="42">
        <f t="shared" si="218"/>
        <v>1</v>
      </c>
      <c r="DC145" s="19" t="s">
        <v>4200</v>
      </c>
      <c r="DD145" s="19" t="str">
        <f>IFERROR(VLOOKUP(RIGHT(DC145,LEN(DC145)-2),'cards-dc.json'!$C:$E,3,FALSE),"")</f>
        <v>U</v>
      </c>
      <c r="DF145" s="42">
        <f t="shared" si="219"/>
        <v>2</v>
      </c>
      <c r="DG145" s="19" t="s">
        <v>8753</v>
      </c>
      <c r="DH145" s="19" t="str">
        <f>IFERROR(VLOOKUP(RIGHT(DG145,LEN(DG145)-2),'cards-dc.json'!$C:$E,3,FALSE),"")</f>
        <v>R</v>
      </c>
      <c r="DJ145" s="42">
        <f t="shared" si="220"/>
        <v>2</v>
      </c>
      <c r="DK145" s="19" t="s">
        <v>8620</v>
      </c>
      <c r="DL145" s="19" t="str">
        <f>IFERROR(VLOOKUP(RIGHT(DK145,LEN(DK145)-2),'cards-dc.json'!$C:$E,3,FALSE),"")</f>
        <v>CA1</v>
      </c>
      <c r="DN145" s="42">
        <f t="shared" si="221"/>
        <v>2</v>
      </c>
      <c r="DO145" s="19" t="s">
        <v>8560</v>
      </c>
      <c r="DP145" s="19" t="str">
        <f>IFERROR(VLOOKUP(RIGHT(DO145,LEN(DO145)-2),'cards-dc.json'!$C:$E,3,FALSE),"")</f>
        <v>C2</v>
      </c>
      <c r="DR145" s="42">
        <f t="shared" si="222"/>
        <v>1</v>
      </c>
      <c r="DS145" s="19" t="s">
        <v>8619</v>
      </c>
      <c r="DT145" s="19" t="str">
        <f>IFERROR(VLOOKUP(RIGHT(DS145,LEN(DS145)-2),'cards-dc.json'!$C:$E,3,FALSE),"")</f>
        <v>R</v>
      </c>
      <c r="DV145" s="42">
        <f t="shared" si="223"/>
        <v>1</v>
      </c>
      <c r="DW145" s="19" t="s">
        <v>4063</v>
      </c>
      <c r="DX145" s="19" t="str">
        <f>IFERROR(VLOOKUP(RIGHT(DW145,LEN(DW145)-2),'cards-dc.json'!$C:$E,3,FALSE),"")</f>
        <v>CA1</v>
      </c>
      <c r="DZ145" s="42">
        <f t="shared" si="224"/>
        <v>1</v>
      </c>
      <c r="EA145" s="19" t="s">
        <v>4083</v>
      </c>
      <c r="EB145" s="19" t="str">
        <f>IFERROR(VLOOKUP(RIGHT(EA145,LEN(EA145)-2),'cards-dc.json'!$C:$E,3,FALSE),"")</f>
        <v>R</v>
      </c>
      <c r="ED145" s="42">
        <f t="shared" si="225"/>
        <v>1</v>
      </c>
      <c r="EE145" s="19" t="s">
        <v>4083</v>
      </c>
      <c r="EF145" s="19" t="str">
        <f>IFERROR(VLOOKUP(RIGHT(EE145,LEN(EE145)-2),'cards-dc.json'!$C:$E,3,FALSE),"")</f>
        <v>R</v>
      </c>
      <c r="EH145" s="42">
        <f t="shared" si="226"/>
        <v>0</v>
      </c>
      <c r="EI145" s="19"/>
      <c r="EJ145" s="19" t="str">
        <f>IFERROR(VLOOKUP(RIGHT(EI145,LEN(EI145)-2),'cards-dc.json'!$C:$E,3,FALSE),"")</f>
        <v/>
      </c>
    </row>
    <row r="146" spans="2:140" x14ac:dyDescent="0.25">
      <c r="B146" s="42">
        <f t="shared" si="192"/>
        <v>1</v>
      </c>
      <c r="C146" s="19" t="s">
        <v>4052</v>
      </c>
      <c r="D146" s="19" t="str">
        <f>IFERROR(VLOOKUP(RIGHT(C146,LEN(C146)-2),'cards-dc.json'!$C:$E,3,FALSE),"")</f>
        <v>C1</v>
      </c>
      <c r="F146" s="42">
        <f t="shared" si="193"/>
        <v>2</v>
      </c>
      <c r="G146" s="19" t="s">
        <v>9071</v>
      </c>
      <c r="H146" s="19" t="str">
        <f>IFERROR(VLOOKUP(RIGHT(G146,LEN(G146)-2),'cards-dc.json'!$C:$E,3,FALSE),"")</f>
        <v>C2</v>
      </c>
      <c r="J146" s="42">
        <f t="shared" si="194"/>
        <v>2</v>
      </c>
      <c r="K146" s="19" t="s">
        <v>8964</v>
      </c>
      <c r="L146" s="19" t="str">
        <f>IFERROR(VLOOKUP(RIGHT(K146,LEN(K146)-2),'cards-dc.json'!$C:$E,3,FALSE),"")</f>
        <v>U3</v>
      </c>
      <c r="N146" s="42">
        <f t="shared" si="195"/>
        <v>1</v>
      </c>
      <c r="O146" s="19" t="s">
        <v>8978</v>
      </c>
      <c r="P146" s="19" t="str">
        <f>IFERROR(VLOOKUP(RIGHT(O146,LEN(O146)-2),'cards-dc.json'!$C:$E,3,FALSE),"")</f>
        <v>CB2</v>
      </c>
      <c r="R146" s="42">
        <f t="shared" si="196"/>
        <v>1</v>
      </c>
      <c r="S146" s="19" t="s">
        <v>3905</v>
      </c>
      <c r="T146" s="19" t="str">
        <f>IFERROR(VLOOKUP(RIGHT(S146,LEN(S146)-2),'cards-dc.json'!$C:$E,3,FALSE),"")</f>
        <v>C2</v>
      </c>
      <c r="V146" s="42">
        <f t="shared" si="197"/>
        <v>1</v>
      </c>
      <c r="W146" s="19" t="s">
        <v>4200</v>
      </c>
      <c r="X146" s="19" t="str">
        <f>IFERROR(VLOOKUP(RIGHT(W146,LEN(W146)-2),'cards-dc.json'!$C:$E,3,FALSE),"")</f>
        <v>U</v>
      </c>
      <c r="Z146" s="42">
        <f t="shared" si="198"/>
        <v>1</v>
      </c>
      <c r="AA146" s="19" t="s">
        <v>4163</v>
      </c>
      <c r="AB146" s="19" t="str">
        <f>IFERROR(VLOOKUP(RIGHT(AA146,LEN(AA146)-2),'cards-dc.json'!$C:$E,3,FALSE),"")</f>
        <v>C</v>
      </c>
      <c r="AD146" s="42">
        <f t="shared" si="199"/>
        <v>0</v>
      </c>
      <c r="AE146" s="19" t="s">
        <v>3951</v>
      </c>
      <c r="AF146" s="19" t="str">
        <f>IFERROR(VLOOKUP(RIGHT(AE146,LEN(AE146)-2),'cards-dc.json'!$C:$E,3,FALSE),"")</f>
        <v/>
      </c>
      <c r="AH146" s="42">
        <f t="shared" si="200"/>
        <v>0</v>
      </c>
      <c r="AI146" s="19" t="s">
        <v>3951</v>
      </c>
      <c r="AJ146" s="19" t="str">
        <f>IFERROR(VLOOKUP(RIGHT(AI146,LEN(AI146)-2),'cards-dc.json'!$C:$E,3,FALSE),"")</f>
        <v/>
      </c>
      <c r="AL146" s="42">
        <f t="shared" si="201"/>
        <v>1</v>
      </c>
      <c r="AM146" s="19" t="s">
        <v>4060</v>
      </c>
      <c r="AN146" s="19" t="str">
        <f>IFERROR(VLOOKUP(RIGHT(AM146,LEN(AM146)-2),'cards-dc.json'!$C:$E,3,FALSE),"")</f>
        <v>CB2</v>
      </c>
      <c r="AP146" s="42">
        <f t="shared" si="202"/>
        <v>1</v>
      </c>
      <c r="AQ146" s="19" t="s">
        <v>4143</v>
      </c>
      <c r="AR146" s="19" t="str">
        <f>IFERROR(VLOOKUP(RIGHT(AQ146,LEN(AQ146)-2),'cards-dc.json'!$C:$E,3,FALSE),"")</f>
        <v>U</v>
      </c>
      <c r="AT146" s="42">
        <f t="shared" si="203"/>
        <v>1</v>
      </c>
      <c r="AU146" s="19" t="s">
        <v>3905</v>
      </c>
      <c r="AV146" s="19" t="str">
        <f>IFERROR(VLOOKUP(RIGHT(AU146,LEN(AU146)-2),'cards-dc.json'!$C:$E,3,FALSE),"")</f>
        <v>C2</v>
      </c>
      <c r="AX146" s="42">
        <f t="shared" si="204"/>
        <v>1</v>
      </c>
      <c r="AY146" s="19" t="s">
        <v>3905</v>
      </c>
      <c r="AZ146" s="19" t="str">
        <f>IFERROR(VLOOKUP(RIGHT(AY146,LEN(AY146)-2),'cards-dc.json'!$C:$E,3,FALSE),"")</f>
        <v>C2</v>
      </c>
      <c r="BB146" s="42">
        <f t="shared" si="205"/>
        <v>1</v>
      </c>
      <c r="BC146" s="19" t="s">
        <v>4192</v>
      </c>
      <c r="BD146" s="19" t="str">
        <f>IFERROR(VLOOKUP(RIGHT(BC146,LEN(BC146)-2),'cards-dc.json'!$C:$E,3,FALSE),"")</f>
        <v>R</v>
      </c>
      <c r="BF146" s="42">
        <f t="shared" si="206"/>
        <v>0</v>
      </c>
      <c r="BG146" s="19" t="s">
        <v>3951</v>
      </c>
      <c r="BH146" s="19" t="str">
        <f>IFERROR(VLOOKUP(RIGHT(BG146,LEN(BG146)-2),'cards-dc.json'!$C:$E,3,FALSE),"")</f>
        <v/>
      </c>
      <c r="BJ146" s="42">
        <f t="shared" si="207"/>
        <v>1</v>
      </c>
      <c r="BK146" s="19" t="s">
        <v>4052</v>
      </c>
      <c r="BL146" s="19" t="str">
        <f>IFERROR(VLOOKUP(RIGHT(BK146,LEN(BK146)-2),'cards-dc.json'!$C:$E,3,FALSE),"")</f>
        <v>C1</v>
      </c>
      <c r="BN146" s="42">
        <f t="shared" si="208"/>
        <v>1</v>
      </c>
      <c r="BO146" s="19" t="s">
        <v>4054</v>
      </c>
      <c r="BP146" s="19" t="str">
        <f>IFERROR(VLOOKUP(RIGHT(BO146,LEN(BO146)-2),'cards-dc.json'!$C:$E,3,FALSE),"")</f>
        <v>C3</v>
      </c>
      <c r="BR146" s="42">
        <f t="shared" si="209"/>
        <v>1</v>
      </c>
      <c r="BS146" s="19" t="s">
        <v>4171</v>
      </c>
      <c r="BT146" s="19" t="str">
        <f>IFERROR(VLOOKUP(RIGHT(BS146,LEN(BS146)-2),'cards-dc.json'!$C:$E,3,FALSE),"")</f>
        <v>R</v>
      </c>
      <c r="BV146" s="42">
        <f t="shared" si="210"/>
        <v>1</v>
      </c>
      <c r="BW146" s="19" t="s">
        <v>4171</v>
      </c>
      <c r="BX146" s="19" t="str">
        <f>IFERROR(VLOOKUP(RIGHT(BW146,LEN(BW146)-2),'cards-dc.json'!$C:$E,3,FALSE),"")</f>
        <v>R</v>
      </c>
      <c r="BZ146" s="42">
        <f t="shared" si="211"/>
        <v>2</v>
      </c>
      <c r="CA146" s="19" t="s">
        <v>3858</v>
      </c>
      <c r="CB146" s="19" t="str">
        <f>IFERROR(VLOOKUP(RIGHT(CA146,LEN(CA146)-2),'cards-dc.json'!$C:$E,3,FALSE),"")</f>
        <v>F5</v>
      </c>
      <c r="CD146" s="42">
        <f t="shared" si="212"/>
        <v>1</v>
      </c>
      <c r="CE146" s="19" t="s">
        <v>4007</v>
      </c>
      <c r="CF146" s="19" t="str">
        <f>IFERROR(VLOOKUP(RIGHT(CE146,LEN(CE146)-2),'cards-dc.json'!$C:$E,3,FALSE),"")</f>
        <v>R</v>
      </c>
      <c r="CH146" s="42">
        <f t="shared" si="213"/>
        <v>1</v>
      </c>
      <c r="CI146" s="19" t="s">
        <v>4007</v>
      </c>
      <c r="CJ146" s="19" t="str">
        <f>IFERROR(VLOOKUP(RIGHT(CI146,LEN(CI146)-2),'cards-dc.json'!$C:$E,3,FALSE),"")</f>
        <v>R</v>
      </c>
      <c r="CL146" s="42">
        <f t="shared" si="214"/>
        <v>1</v>
      </c>
      <c r="CM146" s="19" t="s">
        <v>8809</v>
      </c>
      <c r="CN146" s="19" t="str">
        <f>IFERROR(VLOOKUP(RIGHT(CM146,LEN(CM146)-2),'cards-dc.json'!$C:$E,3,FALSE),"")</f>
        <v>R2</v>
      </c>
      <c r="CP146" s="42">
        <f t="shared" si="215"/>
        <v>1</v>
      </c>
      <c r="CQ146" s="19" t="s">
        <v>8769</v>
      </c>
      <c r="CR146" s="19" t="str">
        <f>IFERROR(VLOOKUP(RIGHT(CQ146,LEN(CQ146)-2),'cards-dc.json'!$C:$E,3,FALSE),"")</f>
        <v>C</v>
      </c>
      <c r="CT146" s="42">
        <f t="shared" si="216"/>
        <v>0</v>
      </c>
      <c r="CU146" s="19" t="s">
        <v>3951</v>
      </c>
      <c r="CV146" s="19" t="str">
        <f>IFERROR(VLOOKUP(RIGHT(CU146,LEN(CU146)-2),'cards-dc.json'!$C:$E,3,FALSE),"")</f>
        <v/>
      </c>
      <c r="CX146" s="42">
        <f t="shared" si="217"/>
        <v>1</v>
      </c>
      <c r="CY146" s="19" t="s">
        <v>8646</v>
      </c>
      <c r="CZ146" s="19" t="str">
        <f>IFERROR(VLOOKUP(RIGHT(CY146,LEN(CY146)-2),'cards-dc.json'!$C:$E,3,FALSE),"")</f>
        <v>R</v>
      </c>
      <c r="DB146" s="42">
        <f t="shared" si="218"/>
        <v>1</v>
      </c>
      <c r="DC146" s="19" t="s">
        <v>4199</v>
      </c>
      <c r="DD146" s="19" t="str">
        <f>IFERROR(VLOOKUP(RIGHT(DC146,LEN(DC146)-2),'cards-dc.json'!$C:$E,3,FALSE),"")</f>
        <v>U3</v>
      </c>
      <c r="DF146" s="42">
        <f t="shared" si="219"/>
        <v>0</v>
      </c>
      <c r="DG146" s="19" t="s">
        <v>3951</v>
      </c>
      <c r="DH146" s="19" t="str">
        <f>IFERROR(VLOOKUP(RIGHT(DG146,LEN(DG146)-2),'cards-dc.json'!$C:$E,3,FALSE),"")</f>
        <v/>
      </c>
      <c r="DJ146" s="42">
        <f t="shared" si="220"/>
        <v>0</v>
      </c>
      <c r="DK146" s="19" t="s">
        <v>3951</v>
      </c>
      <c r="DL146" s="19" t="str">
        <f>IFERROR(VLOOKUP(RIGHT(DK146,LEN(DK146)-2),'cards-dc.json'!$C:$E,3,FALSE),"")</f>
        <v/>
      </c>
      <c r="DN146" s="42">
        <f t="shared" si="221"/>
        <v>1</v>
      </c>
      <c r="DO146" s="19" t="s">
        <v>8666</v>
      </c>
      <c r="DP146" s="19" t="str">
        <f>IFERROR(VLOOKUP(RIGHT(DO146,LEN(DO146)-2),'cards-dc.json'!$C:$E,3,FALSE),"")</f>
        <v>C2</v>
      </c>
      <c r="DR146" s="42">
        <f t="shared" si="222"/>
        <v>2</v>
      </c>
      <c r="DS146" s="19" t="s">
        <v>8620</v>
      </c>
      <c r="DT146" s="19" t="str">
        <f>IFERROR(VLOOKUP(RIGHT(DS146,LEN(DS146)-2),'cards-dc.json'!$C:$E,3,FALSE),"")</f>
        <v>CA1</v>
      </c>
      <c r="DV146" s="42">
        <f t="shared" si="223"/>
        <v>1</v>
      </c>
      <c r="DW146" s="19" t="s">
        <v>4071</v>
      </c>
      <c r="DX146" s="19" t="str">
        <f>IFERROR(VLOOKUP(RIGHT(DW146,LEN(DW146)-2),'cards-dc.json'!$C:$E,3,FALSE),"")</f>
        <v>R2</v>
      </c>
      <c r="DZ146" s="42">
        <f t="shared" si="224"/>
        <v>1</v>
      </c>
      <c r="EA146" s="19" t="s">
        <v>4133</v>
      </c>
      <c r="EB146" s="19" t="str">
        <f>IFERROR(VLOOKUP(RIGHT(EA146,LEN(EA146)-2),'cards-dc.json'!$C:$E,3,FALSE),"")</f>
        <v>R</v>
      </c>
      <c r="ED146" s="42">
        <f t="shared" si="225"/>
        <v>1</v>
      </c>
      <c r="EE146" s="19" t="s">
        <v>4133</v>
      </c>
      <c r="EF146" s="19" t="str">
        <f>IFERROR(VLOOKUP(RIGHT(EE146,LEN(EE146)-2),'cards-dc.json'!$C:$E,3,FALSE),"")</f>
        <v>R</v>
      </c>
      <c r="EH146" s="42">
        <f t="shared" si="226"/>
        <v>0</v>
      </c>
      <c r="EI146" s="19"/>
      <c r="EJ146" s="19" t="str">
        <f>IFERROR(VLOOKUP(RIGHT(EI146,LEN(EI146)-2),'cards-dc.json'!$C:$E,3,FALSE),"")</f>
        <v/>
      </c>
    </row>
    <row r="147" spans="2:140" x14ac:dyDescent="0.25">
      <c r="B147" s="42">
        <f t="shared" si="192"/>
        <v>0</v>
      </c>
      <c r="C147" s="19"/>
      <c r="D147" s="19" t="str">
        <f>IFERROR(VLOOKUP(RIGHT(C147,LEN(C147)-2),'cards-dc.json'!$C:$E,3,FALSE),"")</f>
        <v/>
      </c>
      <c r="F147" s="42">
        <f t="shared" si="193"/>
        <v>1</v>
      </c>
      <c r="G147" s="19" t="s">
        <v>3905</v>
      </c>
      <c r="H147" s="19" t="str">
        <f>IFERROR(VLOOKUP(RIGHT(G147,LEN(G147)-2),'cards-dc.json'!$C:$E,3,FALSE),"")</f>
        <v>C2</v>
      </c>
      <c r="J147" s="42">
        <f t="shared" si="194"/>
        <v>1</v>
      </c>
      <c r="K147" s="19" t="s">
        <v>8956</v>
      </c>
      <c r="L147" s="19" t="str">
        <f>IFERROR(VLOOKUP(RIGHT(K147,LEN(K147)-2),'cards-dc.json'!$C:$E,3,FALSE),"")</f>
        <v>R2</v>
      </c>
      <c r="N147" s="42">
        <f t="shared" si="195"/>
        <v>1</v>
      </c>
      <c r="O147" s="19" t="s">
        <v>8666</v>
      </c>
      <c r="P147" s="19" t="str">
        <f>IFERROR(VLOOKUP(RIGHT(O147,LEN(O147)-2),'cards-dc.json'!$C:$E,3,FALSE),"")</f>
        <v>C2</v>
      </c>
      <c r="R147" s="42">
        <f t="shared" si="196"/>
        <v>1</v>
      </c>
      <c r="S147" s="19" t="s">
        <v>8666</v>
      </c>
      <c r="T147" s="19" t="str">
        <f>IFERROR(VLOOKUP(RIGHT(S147,LEN(S147)-2),'cards-dc.json'!$C:$E,3,FALSE),"")</f>
        <v>C2</v>
      </c>
      <c r="V147" s="42">
        <f t="shared" si="197"/>
        <v>1</v>
      </c>
      <c r="W147" s="19" t="s">
        <v>4036</v>
      </c>
      <c r="X147" s="19" t="str">
        <f>IFERROR(VLOOKUP(RIGHT(W147,LEN(W147)-2),'cards-dc.json'!$C:$E,3,FALSE),"")</f>
        <v>R</v>
      </c>
      <c r="Z147" s="42">
        <f t="shared" si="198"/>
        <v>1</v>
      </c>
      <c r="AA147" s="19" t="s">
        <v>4200</v>
      </c>
      <c r="AB147" s="19" t="str">
        <f>IFERROR(VLOOKUP(RIGHT(AA147,LEN(AA147)-2),'cards-dc.json'!$C:$E,3,FALSE),"")</f>
        <v>U</v>
      </c>
      <c r="AD147" s="42">
        <f t="shared" si="199"/>
        <v>0</v>
      </c>
      <c r="AE147" s="19" t="s">
        <v>3951</v>
      </c>
      <c r="AF147" s="19" t="str">
        <f>IFERROR(VLOOKUP(RIGHT(AE147,LEN(AE147)-2),'cards-dc.json'!$C:$E,3,FALSE),"")</f>
        <v/>
      </c>
      <c r="AH147" s="42">
        <f t="shared" si="200"/>
        <v>0</v>
      </c>
      <c r="AI147" s="19" t="s">
        <v>3951</v>
      </c>
      <c r="AJ147" s="19" t="str">
        <f>IFERROR(VLOOKUP(RIGHT(AI147,LEN(AI147)-2),'cards-dc.json'!$C:$E,3,FALSE),"")</f>
        <v/>
      </c>
      <c r="AL147" s="42">
        <f t="shared" si="201"/>
        <v>1</v>
      </c>
      <c r="AM147" s="19" t="s">
        <v>4143</v>
      </c>
      <c r="AN147" s="19" t="str">
        <f>IFERROR(VLOOKUP(RIGHT(AM147,LEN(AM147)-2),'cards-dc.json'!$C:$E,3,FALSE),"")</f>
        <v>U</v>
      </c>
      <c r="AP147" s="42">
        <f t="shared" si="202"/>
        <v>1</v>
      </c>
      <c r="AQ147" s="19" t="s">
        <v>3905</v>
      </c>
      <c r="AR147" s="19" t="str">
        <f>IFERROR(VLOOKUP(RIGHT(AQ147,LEN(AQ147)-2),'cards-dc.json'!$C:$E,3,FALSE),"")</f>
        <v>C2</v>
      </c>
      <c r="AT147" s="42">
        <f t="shared" si="203"/>
        <v>1</v>
      </c>
      <c r="AU147" s="19" t="s">
        <v>8926</v>
      </c>
      <c r="AV147" s="19" t="str">
        <f>IFERROR(VLOOKUP(RIGHT(AU147,LEN(AU147)-2),'cards-dc.json'!$C:$E,3,FALSE),"")</f>
        <v>U3</v>
      </c>
      <c r="AX147" s="42">
        <f t="shared" si="204"/>
        <v>1</v>
      </c>
      <c r="AY147" s="19" t="s">
        <v>8926</v>
      </c>
      <c r="AZ147" s="19" t="str">
        <f>IFERROR(VLOOKUP(RIGHT(AY147,LEN(AY147)-2),'cards-dc.json'!$C:$E,3,FALSE),"")</f>
        <v>U3</v>
      </c>
      <c r="BB147" s="42">
        <f t="shared" si="205"/>
        <v>0</v>
      </c>
      <c r="BC147" s="19" t="s">
        <v>3951</v>
      </c>
      <c r="BD147" s="19" t="str">
        <f>IFERROR(VLOOKUP(RIGHT(BC147,LEN(BC147)-2),'cards-dc.json'!$C:$E,3,FALSE),"")</f>
        <v/>
      </c>
      <c r="BF147" s="42">
        <f t="shared" si="206"/>
        <v>0</v>
      </c>
      <c r="BG147" s="19" t="s">
        <v>3951</v>
      </c>
      <c r="BH147" s="19" t="str">
        <f>IFERROR(VLOOKUP(RIGHT(BG147,LEN(BG147)-2),'cards-dc.json'!$C:$E,3,FALSE),"")</f>
        <v/>
      </c>
      <c r="BJ147" s="42">
        <f t="shared" si="207"/>
        <v>1</v>
      </c>
      <c r="BK147" s="19" t="s">
        <v>4052</v>
      </c>
      <c r="BL147" s="19" t="str">
        <f>IFERROR(VLOOKUP(RIGHT(BK147,LEN(BK147)-2),'cards-dc.json'!$C:$E,3,FALSE),"")</f>
        <v>C1</v>
      </c>
      <c r="BN147" s="42">
        <f t="shared" si="208"/>
        <v>1</v>
      </c>
      <c r="BO147" s="19" t="s">
        <v>4055</v>
      </c>
      <c r="BP147" s="19" t="str">
        <f>IFERROR(VLOOKUP(RIGHT(BO147,LEN(BO147)-2),'cards-dc.json'!$C:$E,3,FALSE),"")</f>
        <v>R3</v>
      </c>
      <c r="BR147" s="42">
        <f t="shared" si="209"/>
        <v>1</v>
      </c>
      <c r="BS147" s="19" t="s">
        <v>4139</v>
      </c>
      <c r="BT147" s="19" t="str">
        <f>IFERROR(VLOOKUP(RIGHT(BS147,LEN(BS147)-2),'cards-dc.json'!$C:$E,3,FALSE),"")</f>
        <v>F5, CB</v>
      </c>
      <c r="BV147" s="42">
        <f t="shared" si="210"/>
        <v>1</v>
      </c>
      <c r="BW147" s="19" t="s">
        <v>4139</v>
      </c>
      <c r="BX147" s="19" t="str">
        <f>IFERROR(VLOOKUP(RIGHT(BW147,LEN(BW147)-2),'cards-dc.json'!$C:$E,3,FALSE),"")</f>
        <v>F5, CB</v>
      </c>
      <c r="BZ147" s="42">
        <f t="shared" si="211"/>
        <v>1</v>
      </c>
      <c r="CA147" s="19" t="s">
        <v>3905</v>
      </c>
      <c r="CB147" s="19" t="str">
        <f>IFERROR(VLOOKUP(RIGHT(CA147,LEN(CA147)-2),'cards-dc.json'!$C:$E,3,FALSE),"")</f>
        <v>C2</v>
      </c>
      <c r="CD147" s="42">
        <f t="shared" si="212"/>
        <v>1</v>
      </c>
      <c r="CE147" s="19" t="s">
        <v>4085</v>
      </c>
      <c r="CF147" s="19" t="str">
        <f>IFERROR(VLOOKUP(RIGHT(CE147,LEN(CE147)-2),'cards-dc.json'!$C:$E,3,FALSE),"")</f>
        <v>C3</v>
      </c>
      <c r="CH147" s="42">
        <f t="shared" si="213"/>
        <v>1</v>
      </c>
      <c r="CI147" s="19" t="s">
        <v>4085</v>
      </c>
      <c r="CJ147" s="19" t="str">
        <f>IFERROR(VLOOKUP(RIGHT(CI147,LEN(CI147)-2),'cards-dc.json'!$C:$E,3,FALSE),"")</f>
        <v>C3</v>
      </c>
      <c r="CL147" s="42">
        <f t="shared" si="214"/>
        <v>1</v>
      </c>
      <c r="CM147" s="19" t="s">
        <v>4073</v>
      </c>
      <c r="CN147" s="19" t="str">
        <f>IFERROR(VLOOKUP(RIGHT(CM147,LEN(CM147)-2),'cards-dc.json'!$C:$E,3,FALSE),"")</f>
        <v>R</v>
      </c>
      <c r="CP147" s="42">
        <f t="shared" si="215"/>
        <v>1</v>
      </c>
      <c r="CQ147" s="19" t="s">
        <v>8823</v>
      </c>
      <c r="CR147" s="19" t="str">
        <f>IFERROR(VLOOKUP(RIGHT(CQ147,LEN(CQ147)-2),'cards-dc.json'!$C:$E,3,FALSE),"")</f>
        <v>R</v>
      </c>
      <c r="CT147" s="42">
        <f t="shared" si="216"/>
        <v>0</v>
      </c>
      <c r="CU147" s="19" t="s">
        <v>3951</v>
      </c>
      <c r="CV147" s="19" t="str">
        <f>IFERROR(VLOOKUP(RIGHT(CU147,LEN(CU147)-2),'cards-dc.json'!$C:$E,3,FALSE),"")</f>
        <v/>
      </c>
      <c r="CX147" s="42">
        <f t="shared" si="217"/>
        <v>0</v>
      </c>
      <c r="CY147" s="19" t="s">
        <v>3951</v>
      </c>
      <c r="CZ147" s="19" t="str">
        <f>IFERROR(VLOOKUP(RIGHT(CY147,LEN(CY147)-2),'cards-dc.json'!$C:$E,3,FALSE),"")</f>
        <v/>
      </c>
      <c r="DB147" s="42">
        <f t="shared" si="218"/>
        <v>1</v>
      </c>
      <c r="DC147" s="19" t="s">
        <v>4139</v>
      </c>
      <c r="DD147" s="19" t="str">
        <f>IFERROR(VLOOKUP(RIGHT(DC147,LEN(DC147)-2),'cards-dc.json'!$C:$E,3,FALSE),"")</f>
        <v>F5, CB</v>
      </c>
      <c r="DF147" s="42">
        <f t="shared" si="219"/>
        <v>0</v>
      </c>
      <c r="DG147" s="19" t="s">
        <v>3951</v>
      </c>
      <c r="DH147" s="19" t="str">
        <f>IFERROR(VLOOKUP(RIGHT(DG147,LEN(DG147)-2),'cards-dc.json'!$C:$E,3,FALSE),"")</f>
        <v/>
      </c>
      <c r="DJ147" s="42">
        <f t="shared" si="220"/>
        <v>0</v>
      </c>
      <c r="DK147" s="19" t="s">
        <v>3951</v>
      </c>
      <c r="DL147" s="19" t="str">
        <f>IFERROR(VLOOKUP(RIGHT(DK147,LEN(DK147)-2),'cards-dc.json'!$C:$E,3,FALSE),"")</f>
        <v/>
      </c>
      <c r="DN147" s="42">
        <f t="shared" si="221"/>
        <v>1</v>
      </c>
      <c r="DO147" s="19" t="s">
        <v>8667</v>
      </c>
      <c r="DP147" s="19" t="str">
        <f>IFERROR(VLOOKUP(RIGHT(DO147,LEN(DO147)-2),'cards-dc.json'!$C:$E,3,FALSE),"")</f>
        <v>R3</v>
      </c>
      <c r="DR147" s="42">
        <f t="shared" si="222"/>
        <v>2</v>
      </c>
      <c r="DS147" s="19" t="s">
        <v>8621</v>
      </c>
      <c r="DT147" s="19" t="str">
        <f>IFERROR(VLOOKUP(RIGHT(DS147,LEN(DS147)-2),'cards-dc.json'!$C:$E,3,FALSE),"")</f>
        <v>U</v>
      </c>
      <c r="DV147" s="42">
        <f t="shared" si="223"/>
        <v>2</v>
      </c>
      <c r="DW147" s="19" t="s">
        <v>4116</v>
      </c>
      <c r="DX147" s="19" t="str">
        <f>IFERROR(VLOOKUP(RIGHT(DW147,LEN(DW147)-2),'cards-dc.json'!$C:$E,3,FALSE),"")</f>
        <v>U2</v>
      </c>
      <c r="DZ147" s="42">
        <f t="shared" si="224"/>
        <v>1</v>
      </c>
      <c r="EA147" s="19" t="s">
        <v>4134</v>
      </c>
      <c r="EB147" s="19" t="str">
        <f>IFERROR(VLOOKUP(RIGHT(EA147,LEN(EA147)-2),'cards-dc.json'!$C:$E,3,FALSE),"")</f>
        <v>R</v>
      </c>
      <c r="ED147" s="42">
        <f t="shared" si="225"/>
        <v>1</v>
      </c>
      <c r="EE147" s="19" t="s">
        <v>4134</v>
      </c>
      <c r="EF147" s="19" t="str">
        <f>IFERROR(VLOOKUP(RIGHT(EE147,LEN(EE147)-2),'cards-dc.json'!$C:$E,3,FALSE),"")</f>
        <v>R</v>
      </c>
      <c r="EH147" s="42">
        <f t="shared" si="226"/>
        <v>0</v>
      </c>
      <c r="EI147" s="19"/>
      <c r="EJ147" s="19" t="str">
        <f>IFERROR(VLOOKUP(RIGHT(EI147,LEN(EI147)-2),'cards-dc.json'!$C:$E,3,FALSE),"")</f>
        <v/>
      </c>
    </row>
    <row r="148" spans="2:140" x14ac:dyDescent="0.25">
      <c r="B148" s="42">
        <f t="shared" si="192"/>
        <v>0</v>
      </c>
      <c r="C148" s="19"/>
      <c r="D148" s="19" t="str">
        <f>IFERROR(VLOOKUP(RIGHT(C148,LEN(C148)-2),'cards-dc.json'!$C:$E,3,FALSE),"")</f>
        <v/>
      </c>
      <c r="F148" s="42">
        <f t="shared" si="193"/>
        <v>2</v>
      </c>
      <c r="G148" s="19" t="s">
        <v>8975</v>
      </c>
      <c r="H148" s="19" t="str">
        <f>IFERROR(VLOOKUP(RIGHT(G148,LEN(G148)-2),'cards-dc.json'!$C:$E,3,FALSE),"")</f>
        <v>U2</v>
      </c>
      <c r="J148" s="42">
        <f t="shared" si="194"/>
        <v>1</v>
      </c>
      <c r="K148" s="19" t="s">
        <v>4012</v>
      </c>
      <c r="L148" s="19" t="str">
        <f>IFERROR(VLOOKUP(RIGHT(K148,LEN(K148)-2),'cards-dc.json'!$C:$E,3,FALSE),"")</f>
        <v>R</v>
      </c>
      <c r="N148" s="42">
        <f t="shared" si="195"/>
        <v>2</v>
      </c>
      <c r="O148" s="19" t="s">
        <v>8684</v>
      </c>
      <c r="P148" s="19" t="str">
        <f>IFERROR(VLOOKUP(RIGHT(O148,LEN(O148)-2),'cards-dc.json'!$C:$E,3,FALSE),"")</f>
        <v>R</v>
      </c>
      <c r="R148" s="42">
        <f t="shared" si="196"/>
        <v>2</v>
      </c>
      <c r="S148" s="19" t="s">
        <v>8684</v>
      </c>
      <c r="T148" s="19" t="str">
        <f>IFERROR(VLOOKUP(RIGHT(S148,LEN(S148)-2),'cards-dc.json'!$C:$E,3,FALSE),"")</f>
        <v>R</v>
      </c>
      <c r="V148" s="42">
        <f t="shared" si="197"/>
        <v>1</v>
      </c>
      <c r="W148" s="19" t="s">
        <v>4082</v>
      </c>
      <c r="X148" s="19" t="str">
        <f>IFERROR(VLOOKUP(RIGHT(W148,LEN(W148)-2),'cards-dc.json'!$C:$E,3,FALSE),"")</f>
        <v>R3</v>
      </c>
      <c r="Z148" s="42">
        <f t="shared" si="198"/>
        <v>1</v>
      </c>
      <c r="AA148" s="19" t="s">
        <v>4036</v>
      </c>
      <c r="AB148" s="19" t="str">
        <f>IFERROR(VLOOKUP(RIGHT(AA148,LEN(AA148)-2),'cards-dc.json'!$C:$E,3,FALSE),"")</f>
        <v>R</v>
      </c>
      <c r="AD148" s="42">
        <f t="shared" si="199"/>
        <v>1</v>
      </c>
      <c r="AE148" s="19" t="s">
        <v>4139</v>
      </c>
      <c r="AF148" s="19" t="str">
        <f>IFERROR(VLOOKUP(RIGHT(AE148,LEN(AE148)-2),'cards-dc.json'!$C:$E,3,FALSE),"")</f>
        <v>F5, CB</v>
      </c>
      <c r="AH148" s="42">
        <f t="shared" si="200"/>
        <v>1</v>
      </c>
      <c r="AI148" s="19" t="s">
        <v>4139</v>
      </c>
      <c r="AJ148" s="19" t="str">
        <f>IFERROR(VLOOKUP(RIGHT(AI148,LEN(AI148)-2),'cards-dc.json'!$C:$E,3,FALSE),"")</f>
        <v>F5, CB</v>
      </c>
      <c r="AL148" s="42">
        <f t="shared" si="201"/>
        <v>1</v>
      </c>
      <c r="AM148" s="19" t="s">
        <v>3905</v>
      </c>
      <c r="AN148" s="19" t="str">
        <f>IFERROR(VLOOKUP(RIGHT(AM148,LEN(AM148)-2),'cards-dc.json'!$C:$E,3,FALSE),"")</f>
        <v>C2</v>
      </c>
      <c r="AP148" s="42">
        <f t="shared" si="202"/>
        <v>1</v>
      </c>
      <c r="AQ148" s="19" t="s">
        <v>8866</v>
      </c>
      <c r="AR148" s="19" t="str">
        <f>IFERROR(VLOOKUP(RIGHT(AQ148,LEN(AQ148)-2),'cards-dc.json'!$C:$E,3,FALSE),"")</f>
        <v>C2</v>
      </c>
      <c r="AT148" s="42">
        <f t="shared" si="203"/>
        <v>3</v>
      </c>
      <c r="AU148" s="19" t="s">
        <v>8927</v>
      </c>
      <c r="AV148" s="19" t="str">
        <f>IFERROR(VLOOKUP(RIGHT(AU148,LEN(AU148)-2),'cards-dc.json'!$C:$E,3,FALSE),"")</f>
        <v>CA1</v>
      </c>
      <c r="AX148" s="42">
        <f t="shared" si="204"/>
        <v>3</v>
      </c>
      <c r="AY148" s="19" t="s">
        <v>8927</v>
      </c>
      <c r="AZ148" s="19" t="str">
        <f>IFERROR(VLOOKUP(RIGHT(AY148,LEN(AY148)-2),'cards-dc.json'!$C:$E,3,FALSE),"")</f>
        <v>CA1</v>
      </c>
      <c r="BB148" s="42">
        <f t="shared" si="205"/>
        <v>0</v>
      </c>
      <c r="BC148" s="19" t="s">
        <v>3951</v>
      </c>
      <c r="BD148" s="19" t="str">
        <f>IFERROR(VLOOKUP(RIGHT(BC148,LEN(BC148)-2),'cards-dc.json'!$C:$E,3,FALSE),"")</f>
        <v/>
      </c>
      <c r="BF148" s="42">
        <f t="shared" si="206"/>
        <v>0</v>
      </c>
      <c r="BG148" s="19" t="s">
        <v>3951</v>
      </c>
      <c r="BH148" s="19" t="str">
        <f>IFERROR(VLOOKUP(RIGHT(BG148,LEN(BG148)-2),'cards-dc.json'!$C:$E,3,FALSE),"")</f>
        <v/>
      </c>
      <c r="BJ148" s="42">
        <f t="shared" si="207"/>
        <v>1</v>
      </c>
      <c r="BK148" s="19" t="s">
        <v>4083</v>
      </c>
      <c r="BL148" s="19" t="str">
        <f>IFERROR(VLOOKUP(RIGHT(BK148,LEN(BK148)-2),'cards-dc.json'!$C:$E,3,FALSE),"")</f>
        <v>R</v>
      </c>
      <c r="BN148" s="42">
        <f t="shared" si="208"/>
        <v>1</v>
      </c>
      <c r="BO148" s="19" t="s">
        <v>4017</v>
      </c>
      <c r="BP148" s="19" t="str">
        <f>IFERROR(VLOOKUP(RIGHT(BO148,LEN(BO148)-2),'cards-dc.json'!$C:$E,3,FALSE),"")</f>
        <v>R3</v>
      </c>
      <c r="BR148" s="42">
        <f t="shared" si="209"/>
        <v>1</v>
      </c>
      <c r="BS148" s="19" t="s">
        <v>4164</v>
      </c>
      <c r="BT148" s="19" t="str">
        <f>IFERROR(VLOOKUP(RIGHT(BS148,LEN(BS148)-2),'cards-dc.json'!$C:$E,3,FALSE),"")</f>
        <v>U</v>
      </c>
      <c r="BV148" s="42">
        <f t="shared" si="210"/>
        <v>1</v>
      </c>
      <c r="BW148" s="19" t="s">
        <v>4164</v>
      </c>
      <c r="BX148" s="19" t="str">
        <f>IFERROR(VLOOKUP(RIGHT(BW148,LEN(BW148)-2),'cards-dc.json'!$C:$E,3,FALSE),"")</f>
        <v>U</v>
      </c>
      <c r="BZ148" s="42">
        <f t="shared" si="211"/>
        <v>1</v>
      </c>
      <c r="CA148" s="19" t="s">
        <v>8870</v>
      </c>
      <c r="CB148" s="19" t="str">
        <f>IFERROR(VLOOKUP(RIGHT(CA148,LEN(CA148)-2),'cards-dc.json'!$C:$E,3,FALSE),"")</f>
        <v>CA1</v>
      </c>
      <c r="CD148" s="42">
        <f t="shared" si="212"/>
        <v>1</v>
      </c>
      <c r="CE148" s="19" t="s">
        <v>4048</v>
      </c>
      <c r="CF148" s="19" t="str">
        <f>IFERROR(VLOOKUP(RIGHT(CE148,LEN(CE148)-2),'cards-dc.json'!$C:$E,3,FALSE),"")</f>
        <v>R</v>
      </c>
      <c r="CH148" s="42">
        <f t="shared" si="213"/>
        <v>1</v>
      </c>
      <c r="CI148" s="19" t="s">
        <v>4048</v>
      </c>
      <c r="CJ148" s="19" t="str">
        <f>IFERROR(VLOOKUP(RIGHT(CI148,LEN(CI148)-2),'cards-dc.json'!$C:$E,3,FALSE),"")</f>
        <v>R</v>
      </c>
      <c r="CL148" s="42">
        <f t="shared" si="214"/>
        <v>1</v>
      </c>
      <c r="CM148" s="19" t="s">
        <v>8810</v>
      </c>
      <c r="CN148" s="19" t="str">
        <f>IFERROR(VLOOKUP(RIGHT(CM148,LEN(CM148)-2),'cards-dc.json'!$C:$E,3,FALSE),"")</f>
        <v>R</v>
      </c>
      <c r="CP148" s="42">
        <f t="shared" si="215"/>
        <v>0</v>
      </c>
      <c r="CQ148" s="19" t="s">
        <v>3951</v>
      </c>
      <c r="CR148" s="19" t="str">
        <f>IFERROR(VLOOKUP(RIGHT(CQ148,LEN(CQ148)-2),'cards-dc.json'!$C:$E,3,FALSE),"")</f>
        <v/>
      </c>
      <c r="CT148" s="42">
        <f t="shared" si="216"/>
        <v>1</v>
      </c>
      <c r="CU148" s="19" t="s">
        <v>8578</v>
      </c>
      <c r="CV148" s="19" t="str">
        <f>IFERROR(VLOOKUP(RIGHT(CU148,LEN(CU148)-2),'cards-dc.json'!$C:$E,3,FALSE),"")</f>
        <v>U2</v>
      </c>
      <c r="CX148" s="42">
        <f t="shared" si="217"/>
        <v>0</v>
      </c>
      <c r="CY148" s="19" t="s">
        <v>3951</v>
      </c>
      <c r="CZ148" s="19" t="str">
        <f>IFERROR(VLOOKUP(RIGHT(CY148,LEN(CY148)-2),'cards-dc.json'!$C:$E,3,FALSE),"")</f>
        <v/>
      </c>
      <c r="DB148" s="42">
        <f t="shared" si="218"/>
        <v>1</v>
      </c>
      <c r="DC148" s="19" t="s">
        <v>4203</v>
      </c>
      <c r="DD148" s="19" t="str">
        <f>IFERROR(VLOOKUP(RIGHT(DC148,LEN(DC148)-2),'cards-dc.json'!$C:$E,3,FALSE),"")</f>
        <v>R</v>
      </c>
      <c r="DF148" s="42">
        <f t="shared" si="219"/>
        <v>1</v>
      </c>
      <c r="DG148" s="19" t="s">
        <v>4058</v>
      </c>
      <c r="DH148" s="19" t="str">
        <f>IFERROR(VLOOKUP(RIGHT(DG148,LEN(DG148)-2),'cards-dc.json'!$C:$E,3,FALSE),"")</f>
        <v>U2</v>
      </c>
      <c r="DJ148" s="42">
        <f t="shared" si="220"/>
        <v>1</v>
      </c>
      <c r="DK148" s="19" t="s">
        <v>4075</v>
      </c>
      <c r="DL148" s="19" t="str">
        <f>IFERROR(VLOOKUP(RIGHT(DK148,LEN(DK148)-2),'cards-dc.json'!$C:$E,3,FALSE),"")</f>
        <v>R2</v>
      </c>
      <c r="DN148" s="42">
        <f t="shared" si="221"/>
        <v>0</v>
      </c>
      <c r="DO148" s="19" t="s">
        <v>3951</v>
      </c>
      <c r="DP148" s="19" t="str">
        <f>IFERROR(VLOOKUP(RIGHT(DO148,LEN(DO148)-2),'cards-dc.json'!$C:$E,3,FALSE),"")</f>
        <v/>
      </c>
      <c r="DR148" s="42">
        <f t="shared" si="222"/>
        <v>1</v>
      </c>
      <c r="DS148" s="19" t="s">
        <v>8622</v>
      </c>
      <c r="DT148" s="19" t="str">
        <f>IFERROR(VLOOKUP(RIGHT(DS148,LEN(DS148)-2),'cards-dc.json'!$C:$E,3,FALSE),"")</f>
        <v>R</v>
      </c>
      <c r="DV148" s="42">
        <f t="shared" si="223"/>
        <v>2</v>
      </c>
      <c r="DW148" s="19" t="s">
        <v>8579</v>
      </c>
      <c r="DX148" s="19" t="str">
        <f>IFERROR(VLOOKUP(RIGHT(DW148,LEN(DW148)-2),'cards-dc.json'!$C:$E,3,FALSE),"")</f>
        <v>U2</v>
      </c>
      <c r="DZ148" s="42">
        <f t="shared" si="224"/>
        <v>1</v>
      </c>
      <c r="EA148" s="19" t="s">
        <v>4135</v>
      </c>
      <c r="EB148" s="19" t="str">
        <f>IFERROR(VLOOKUP(RIGHT(EA148,LEN(EA148)-2),'cards-dc.json'!$C:$E,3,FALSE),"")</f>
        <v>C2</v>
      </c>
      <c r="ED148" s="42">
        <f t="shared" si="225"/>
        <v>1</v>
      </c>
      <c r="EE148" s="19" t="s">
        <v>4135</v>
      </c>
      <c r="EF148" s="19" t="str">
        <f>IFERROR(VLOOKUP(RIGHT(EE148,LEN(EE148)-2),'cards-dc.json'!$C:$E,3,FALSE),"")</f>
        <v>C2</v>
      </c>
      <c r="EH148" s="42">
        <f t="shared" si="226"/>
        <v>0</v>
      </c>
      <c r="EI148" s="19"/>
      <c r="EJ148" s="19" t="str">
        <f>IFERROR(VLOOKUP(RIGHT(EI148,LEN(EI148)-2),'cards-dc.json'!$C:$E,3,FALSE),"")</f>
        <v/>
      </c>
    </row>
    <row r="149" spans="2:140" x14ac:dyDescent="0.25">
      <c r="B149" s="42">
        <f t="shared" si="192"/>
        <v>0</v>
      </c>
      <c r="C149" s="19"/>
      <c r="D149" s="19" t="str">
        <f>IFERROR(VLOOKUP(RIGHT(C149,LEN(C149)-2),'cards-dc.json'!$C:$E,3,FALSE),"")</f>
        <v/>
      </c>
      <c r="F149" s="42">
        <f t="shared" si="193"/>
        <v>2</v>
      </c>
      <c r="G149" s="19" t="s">
        <v>9072</v>
      </c>
      <c r="H149" s="19" t="str">
        <f>IFERROR(VLOOKUP(RIGHT(G149,LEN(G149)-2),'cards-dc.json'!$C:$E,3,FALSE),"")</f>
        <v>C2</v>
      </c>
      <c r="J149" s="42">
        <f t="shared" si="194"/>
        <v>0</v>
      </c>
      <c r="K149" s="19" t="s">
        <v>3951</v>
      </c>
      <c r="L149" s="19" t="str">
        <f>IFERROR(VLOOKUP(RIGHT(K149,LEN(K149)-2),'cards-dc.json'!$C:$E,3,FALSE),"")</f>
        <v/>
      </c>
      <c r="N149" s="42">
        <f t="shared" si="195"/>
        <v>1</v>
      </c>
      <c r="O149" s="19" t="s">
        <v>8926</v>
      </c>
      <c r="P149" s="19" t="str">
        <f>IFERROR(VLOOKUP(RIGHT(O149,LEN(O149)-2),'cards-dc.json'!$C:$E,3,FALSE),"")</f>
        <v>U3</v>
      </c>
      <c r="R149" s="42">
        <f t="shared" si="196"/>
        <v>2</v>
      </c>
      <c r="S149" s="19" t="s">
        <v>8686</v>
      </c>
      <c r="T149" s="19" t="str">
        <f>IFERROR(VLOOKUP(RIGHT(S149,LEN(S149)-2),'cards-dc.json'!$C:$E,3,FALSE),"")</f>
        <v>U3</v>
      </c>
      <c r="V149" s="42">
        <f t="shared" si="197"/>
        <v>1</v>
      </c>
      <c r="W149" s="19" t="s">
        <v>4205</v>
      </c>
      <c r="X149" s="19" t="str">
        <f>IFERROR(VLOOKUP(RIGHT(W149,LEN(W149)-2),'cards-dc.json'!$C:$E,3,FALSE),"")</f>
        <v>R</v>
      </c>
      <c r="Z149" s="42">
        <f t="shared" si="198"/>
        <v>1</v>
      </c>
      <c r="AA149" s="19" t="s">
        <v>4201</v>
      </c>
      <c r="AB149" s="19" t="str">
        <f>IFERROR(VLOOKUP(RIGHT(AA149,LEN(AA149)-2),'cards-dc.json'!$C:$E,3,FALSE),"")</f>
        <v>R</v>
      </c>
      <c r="AD149" s="42">
        <f t="shared" si="199"/>
        <v>1</v>
      </c>
      <c r="AE149" s="19" t="s">
        <v>4164</v>
      </c>
      <c r="AF149" s="19" t="str">
        <f>IFERROR(VLOOKUP(RIGHT(AE149,LEN(AE149)-2),'cards-dc.json'!$C:$E,3,FALSE),"")</f>
        <v>U</v>
      </c>
      <c r="AH149" s="42">
        <f t="shared" si="200"/>
        <v>1</v>
      </c>
      <c r="AI149" s="19" t="s">
        <v>4164</v>
      </c>
      <c r="AJ149" s="19" t="str">
        <f>IFERROR(VLOOKUP(RIGHT(AI149,LEN(AI149)-2),'cards-dc.json'!$C:$E,3,FALSE),"")</f>
        <v>U</v>
      </c>
      <c r="AL149" s="42">
        <f t="shared" si="201"/>
        <v>1</v>
      </c>
      <c r="AM149" s="19" t="s">
        <v>8866</v>
      </c>
      <c r="AN149" s="19" t="str">
        <f>IFERROR(VLOOKUP(RIGHT(AM149,LEN(AM149)-2),'cards-dc.json'!$C:$E,3,FALSE),"")</f>
        <v>C2</v>
      </c>
      <c r="AP149" s="42">
        <f t="shared" si="202"/>
        <v>1</v>
      </c>
      <c r="AQ149" s="19" t="s">
        <v>4012</v>
      </c>
      <c r="AR149" s="19" t="str">
        <f>IFERROR(VLOOKUP(RIGHT(AQ149,LEN(AQ149)-2),'cards-dc.json'!$C:$E,3,FALSE),"")</f>
        <v>R</v>
      </c>
      <c r="AT149" s="42">
        <f t="shared" si="203"/>
        <v>0</v>
      </c>
      <c r="AU149" s="19" t="s">
        <v>3951</v>
      </c>
      <c r="AV149" s="19" t="str">
        <f>IFERROR(VLOOKUP(RIGHT(AU149,LEN(AU149)-2),'cards-dc.json'!$C:$E,3,FALSE),"")</f>
        <v/>
      </c>
      <c r="AX149" s="42">
        <f t="shared" si="204"/>
        <v>0</v>
      </c>
      <c r="AY149" s="19" t="s">
        <v>3951</v>
      </c>
      <c r="AZ149" s="19" t="str">
        <f>IFERROR(VLOOKUP(RIGHT(AY149,LEN(AY149)-2),'cards-dc.json'!$C:$E,3,FALSE),"")</f>
        <v/>
      </c>
      <c r="BB149" s="42">
        <f t="shared" si="205"/>
        <v>1</v>
      </c>
      <c r="BC149" s="19" t="s">
        <v>4139</v>
      </c>
      <c r="BD149" s="19" t="str">
        <f>IFERROR(VLOOKUP(RIGHT(BC149,LEN(BC149)-2),'cards-dc.json'!$C:$E,3,FALSE),"")</f>
        <v>F5, CB</v>
      </c>
      <c r="BF149" s="42">
        <f t="shared" si="206"/>
        <v>1</v>
      </c>
      <c r="BG149" s="19" t="s">
        <v>4139</v>
      </c>
      <c r="BH149" s="19" t="str">
        <f>IFERROR(VLOOKUP(RIGHT(BG149,LEN(BG149)-2),'cards-dc.json'!$C:$E,3,FALSE),"")</f>
        <v>F5, CB</v>
      </c>
      <c r="BJ149" s="42">
        <f t="shared" si="207"/>
        <v>1</v>
      </c>
      <c r="BK149" s="19" t="s">
        <v>4084</v>
      </c>
      <c r="BL149" s="19" t="str">
        <f>IFERROR(VLOOKUP(RIGHT(BK149,LEN(BK149)-2),'cards-dc.json'!$C:$E,3,FALSE),"")</f>
        <v>U1</v>
      </c>
      <c r="BN149" s="42">
        <f t="shared" si="208"/>
        <v>1</v>
      </c>
      <c r="BO149" s="19" t="s">
        <v>4056</v>
      </c>
      <c r="BP149" s="19" t="str">
        <f>IFERROR(VLOOKUP(RIGHT(BO149,LEN(BO149)-2),'cards-dc.json'!$C:$E,3,FALSE),"")</f>
        <v>R2</v>
      </c>
      <c r="BR149" s="42">
        <f t="shared" si="209"/>
        <v>1</v>
      </c>
      <c r="BS149" s="19" t="s">
        <v>4199</v>
      </c>
      <c r="BT149" s="19" t="str">
        <f>IFERROR(VLOOKUP(RIGHT(BS149,LEN(BS149)-2),'cards-dc.json'!$C:$E,3,FALSE),"")</f>
        <v>U3</v>
      </c>
      <c r="BV149" s="42">
        <f t="shared" si="210"/>
        <v>1</v>
      </c>
      <c r="BW149" s="19" t="s">
        <v>4199</v>
      </c>
      <c r="BX149" s="19" t="str">
        <f>IFERROR(VLOOKUP(RIGHT(BW149,LEN(BW149)-2),'cards-dc.json'!$C:$E,3,FALSE),"")</f>
        <v>U3</v>
      </c>
      <c r="BZ149" s="42">
        <f t="shared" si="211"/>
        <v>1</v>
      </c>
      <c r="CA149" s="19" t="s">
        <v>8871</v>
      </c>
      <c r="CB149" s="19" t="str">
        <f>IFERROR(VLOOKUP(RIGHT(CA149,LEN(CA149)-2),'cards-dc.json'!$C:$E,3,FALSE),"")</f>
        <v>CA1</v>
      </c>
      <c r="CD149" s="42">
        <f t="shared" si="212"/>
        <v>0</v>
      </c>
      <c r="CE149" s="19" t="s">
        <v>3951</v>
      </c>
      <c r="CF149" s="19" t="str">
        <f>IFERROR(VLOOKUP(RIGHT(CE149,LEN(CE149)-2),'cards-dc.json'!$C:$E,3,FALSE),"")</f>
        <v/>
      </c>
      <c r="CH149" s="42">
        <f t="shared" si="213"/>
        <v>0</v>
      </c>
      <c r="CI149" s="19" t="s">
        <v>3951</v>
      </c>
      <c r="CJ149" s="19" t="str">
        <f>IFERROR(VLOOKUP(RIGHT(CI149,LEN(CI149)-2),'cards-dc.json'!$C:$E,3,FALSE),"")</f>
        <v/>
      </c>
      <c r="CL149" s="42">
        <f t="shared" si="214"/>
        <v>1</v>
      </c>
      <c r="CM149" s="19" t="s">
        <v>8607</v>
      </c>
      <c r="CN149" s="19" t="str">
        <f>IFERROR(VLOOKUP(RIGHT(CM149,LEN(CM149)-2),'cards-dc.json'!$C:$E,3,FALSE),"")</f>
        <v>R2</v>
      </c>
      <c r="CP149" s="42">
        <f t="shared" si="215"/>
        <v>0</v>
      </c>
      <c r="CQ149" s="19" t="s">
        <v>3951</v>
      </c>
      <c r="CR149" s="19" t="str">
        <f>IFERROR(VLOOKUP(RIGHT(CQ149,LEN(CQ149)-2),'cards-dc.json'!$C:$E,3,FALSE),"")</f>
        <v/>
      </c>
      <c r="CT149" s="42">
        <f t="shared" si="216"/>
        <v>1</v>
      </c>
      <c r="CU149" s="19" t="s">
        <v>4028</v>
      </c>
      <c r="CV149" s="19" t="str">
        <f>IFERROR(VLOOKUP(RIGHT(CU149,LEN(CU149)-2),'cards-dc.json'!$C:$E,3,FALSE),"")</f>
        <v>R</v>
      </c>
      <c r="CX149" s="42">
        <f t="shared" si="217"/>
        <v>1</v>
      </c>
      <c r="CY149" s="19" t="s">
        <v>4059</v>
      </c>
      <c r="CZ149" s="19" t="str">
        <f>IFERROR(VLOOKUP(RIGHT(CY149,LEN(CY149)-2),'cards-dc.json'!$C:$E,3,FALSE),"")</f>
        <v>U2</v>
      </c>
      <c r="DB149" s="42">
        <f t="shared" si="218"/>
        <v>1</v>
      </c>
      <c r="DC149" s="19" t="s">
        <v>4112</v>
      </c>
      <c r="DD149" s="19" t="str">
        <f>IFERROR(VLOOKUP(RIGHT(DC149,LEN(DC149)-2),'cards-dc.json'!$C:$E,3,FALSE),"")</f>
        <v>CB</v>
      </c>
      <c r="DF149" s="42">
        <f t="shared" si="219"/>
        <v>1</v>
      </c>
      <c r="DG149" s="19" t="s">
        <v>4069</v>
      </c>
      <c r="DH149" s="19" t="str">
        <f>IFERROR(VLOOKUP(RIGHT(DG149,LEN(DG149)-2),'cards-dc.json'!$C:$E,3,FALSE),"")</f>
        <v>U</v>
      </c>
      <c r="DJ149" s="42">
        <f t="shared" si="220"/>
        <v>1</v>
      </c>
      <c r="DK149" s="19" t="s">
        <v>4059</v>
      </c>
      <c r="DL149" s="19" t="str">
        <f>IFERROR(VLOOKUP(RIGHT(DK149,LEN(DK149)-2),'cards-dc.json'!$C:$E,3,FALSE),"")</f>
        <v>U2</v>
      </c>
      <c r="DN149" s="42">
        <f t="shared" si="221"/>
        <v>1</v>
      </c>
      <c r="DO149" s="19" t="s">
        <v>4054</v>
      </c>
      <c r="DP149" s="19" t="str">
        <f>IFERROR(VLOOKUP(RIGHT(DO149,LEN(DO149)-2),'cards-dc.json'!$C:$E,3,FALSE),"")</f>
        <v>C3</v>
      </c>
      <c r="DR149" s="42">
        <f t="shared" si="222"/>
        <v>2</v>
      </c>
      <c r="DS149" s="19" t="s">
        <v>8580</v>
      </c>
      <c r="DT149" s="19" t="str">
        <f>IFERROR(VLOOKUP(RIGHT(DS149,LEN(DS149)-2),'cards-dc.json'!$C:$E,3,FALSE),"")</f>
        <v>R</v>
      </c>
      <c r="DV149" s="42">
        <f t="shared" si="223"/>
        <v>2</v>
      </c>
      <c r="DW149" s="19" t="s">
        <v>8580</v>
      </c>
      <c r="DX149" s="19" t="str">
        <f>IFERROR(VLOOKUP(RIGHT(DW149,LEN(DW149)-2),'cards-dc.json'!$C:$E,3,FALSE),"")</f>
        <v>R</v>
      </c>
      <c r="DZ149" s="42">
        <f t="shared" si="224"/>
        <v>1</v>
      </c>
      <c r="EA149" s="19" t="s">
        <v>4136</v>
      </c>
      <c r="EB149" s="19" t="str">
        <f>IFERROR(VLOOKUP(RIGHT(EA149,LEN(EA149)-2),'cards-dc.json'!$C:$E,3,FALSE),"")</f>
        <v>R2</v>
      </c>
      <c r="ED149" s="42">
        <f t="shared" si="225"/>
        <v>1</v>
      </c>
      <c r="EE149" s="19" t="s">
        <v>4136</v>
      </c>
      <c r="EF149" s="19" t="str">
        <f>IFERROR(VLOOKUP(RIGHT(EE149,LEN(EE149)-2),'cards-dc.json'!$C:$E,3,FALSE),"")</f>
        <v>R2</v>
      </c>
      <c r="EH149" s="42">
        <f t="shared" si="226"/>
        <v>0</v>
      </c>
      <c r="EI149" s="19"/>
      <c r="EJ149" s="19" t="str">
        <f>IFERROR(VLOOKUP(RIGHT(EI149,LEN(EI149)-2),'cards-dc.json'!$C:$E,3,FALSE),"")</f>
        <v/>
      </c>
    </row>
    <row r="150" spans="2:140" x14ac:dyDescent="0.25">
      <c r="B150" s="42">
        <f t="shared" si="192"/>
        <v>0</v>
      </c>
      <c r="C150" s="19"/>
      <c r="D150" s="19" t="str">
        <f>IFERROR(VLOOKUP(RIGHT(C150,LEN(C150)-2),'cards-dc.json'!$C:$E,3,FALSE),"")</f>
        <v/>
      </c>
      <c r="F150" s="42">
        <f t="shared" si="193"/>
        <v>3</v>
      </c>
      <c r="G150" s="19" t="s">
        <v>8606</v>
      </c>
      <c r="H150" s="19" t="str">
        <f>IFERROR(VLOOKUP(RIGHT(G150,LEN(G150)-2),'cards-dc.json'!$C:$E,3,FALSE),"")</f>
        <v>U</v>
      </c>
      <c r="J150" s="42">
        <f t="shared" si="194"/>
        <v>0</v>
      </c>
      <c r="K150" s="19" t="s">
        <v>3951</v>
      </c>
      <c r="L150" s="19" t="str">
        <f>IFERROR(VLOOKUP(RIGHT(K150,LEN(K150)-2),'cards-dc.json'!$C:$E,3,FALSE),"")</f>
        <v/>
      </c>
      <c r="N150" s="42">
        <f t="shared" si="195"/>
        <v>1</v>
      </c>
      <c r="O150" s="19" t="s">
        <v>8986</v>
      </c>
      <c r="P150" s="19" t="str">
        <f>IFERROR(VLOOKUP(RIGHT(O150,LEN(O150)-2),'cards-dc.json'!$C:$E,3,FALSE),"")</f>
        <v>CB2</v>
      </c>
      <c r="R150" s="42">
        <f t="shared" si="196"/>
        <v>1</v>
      </c>
      <c r="S150" s="19" t="s">
        <v>8986</v>
      </c>
      <c r="T150" s="19" t="str">
        <f>IFERROR(VLOOKUP(RIGHT(S150,LEN(S150)-2),'cards-dc.json'!$C:$E,3,FALSE),"")</f>
        <v>CB2</v>
      </c>
      <c r="V150" s="42">
        <f t="shared" si="197"/>
        <v>1</v>
      </c>
      <c r="W150" s="19" t="s">
        <v>4199</v>
      </c>
      <c r="X150" s="19" t="str">
        <f>IFERROR(VLOOKUP(RIGHT(W150,LEN(W150)-2),'cards-dc.json'!$C:$E,3,FALSE),"")</f>
        <v>U3</v>
      </c>
      <c r="Z150" s="42">
        <f t="shared" si="198"/>
        <v>2</v>
      </c>
      <c r="AA150" s="19" t="s">
        <v>4202</v>
      </c>
      <c r="AB150" s="19" t="str">
        <f>IFERROR(VLOOKUP(RIGHT(AA150,LEN(AA150)-2),'cards-dc.json'!$C:$E,3,FALSE),"")</f>
        <v>C2</v>
      </c>
      <c r="AD150" s="42">
        <f t="shared" si="199"/>
        <v>2</v>
      </c>
      <c r="AE150" s="19" t="s">
        <v>8886</v>
      </c>
      <c r="AF150" s="19" t="str">
        <f>IFERROR(VLOOKUP(RIGHT(AE150,LEN(AE150)-2),'cards-dc.json'!$C:$E,3,FALSE),"")</f>
        <v>R</v>
      </c>
      <c r="AH150" s="42">
        <f t="shared" si="200"/>
        <v>2</v>
      </c>
      <c r="AI150" s="19" t="s">
        <v>8886</v>
      </c>
      <c r="AJ150" s="19" t="str">
        <f>IFERROR(VLOOKUP(RIGHT(AI150,LEN(AI150)-2),'cards-dc.json'!$C:$E,3,FALSE),"")</f>
        <v>R</v>
      </c>
      <c r="AL150" s="42">
        <f t="shared" si="201"/>
        <v>1</v>
      </c>
      <c r="AM150" s="19" t="s">
        <v>4012</v>
      </c>
      <c r="AN150" s="19" t="str">
        <f>IFERROR(VLOOKUP(RIGHT(AM150,LEN(AM150)-2),'cards-dc.json'!$C:$E,3,FALSE),"")</f>
        <v>R</v>
      </c>
      <c r="AP150" s="42">
        <f t="shared" si="202"/>
        <v>1</v>
      </c>
      <c r="AQ150" s="19" t="s">
        <v>4052</v>
      </c>
      <c r="AR150" s="19" t="str">
        <f>IFERROR(VLOOKUP(RIGHT(AQ150,LEN(AQ150)-2),'cards-dc.json'!$C:$E,3,FALSE),"")</f>
        <v>C1</v>
      </c>
      <c r="AT150" s="42">
        <f t="shared" si="203"/>
        <v>0</v>
      </c>
      <c r="AU150" s="19" t="s">
        <v>3951</v>
      </c>
      <c r="AV150" s="19" t="str">
        <f>IFERROR(VLOOKUP(RIGHT(AU150,LEN(AU150)-2),'cards-dc.json'!$C:$E,3,FALSE),"")</f>
        <v/>
      </c>
      <c r="AX150" s="42">
        <f t="shared" si="204"/>
        <v>0</v>
      </c>
      <c r="AY150" s="19" t="s">
        <v>3951</v>
      </c>
      <c r="AZ150" s="19" t="str">
        <f>IFERROR(VLOOKUP(RIGHT(AY150,LEN(AY150)-2),'cards-dc.json'!$C:$E,3,FALSE),"")</f>
        <v/>
      </c>
      <c r="BB150" s="42">
        <f t="shared" si="205"/>
        <v>1</v>
      </c>
      <c r="BC150" s="19" t="s">
        <v>4164</v>
      </c>
      <c r="BD150" s="19" t="str">
        <f>IFERROR(VLOOKUP(RIGHT(BC150,LEN(BC150)-2),'cards-dc.json'!$C:$E,3,FALSE),"")</f>
        <v>U</v>
      </c>
      <c r="BF150" s="42">
        <f t="shared" si="206"/>
        <v>1</v>
      </c>
      <c r="BG150" s="19" t="s">
        <v>4164</v>
      </c>
      <c r="BH150" s="19" t="str">
        <f>IFERROR(VLOOKUP(RIGHT(BG150,LEN(BG150)-2),'cards-dc.json'!$C:$E,3,FALSE),"")</f>
        <v>U</v>
      </c>
      <c r="BJ150" s="42">
        <f t="shared" si="207"/>
        <v>1</v>
      </c>
      <c r="BK150" s="19" t="s">
        <v>4053</v>
      </c>
      <c r="BL150" s="19" t="str">
        <f>IFERROR(VLOOKUP(RIGHT(BK150,LEN(BK150)-2),'cards-dc.json'!$C:$E,3,FALSE),"")</f>
        <v>C2</v>
      </c>
      <c r="BN150" s="42">
        <f t="shared" si="208"/>
        <v>1</v>
      </c>
      <c r="BO150" s="19" t="s">
        <v>4057</v>
      </c>
      <c r="BP150" s="19" t="str">
        <f>IFERROR(VLOOKUP(RIGHT(BO150,LEN(BO150)-2),'cards-dc.json'!$C:$E,3,FALSE),"")</f>
        <v>R</v>
      </c>
      <c r="BR150" s="42">
        <f t="shared" si="209"/>
        <v>1</v>
      </c>
      <c r="BS150" s="19" t="s">
        <v>4200</v>
      </c>
      <c r="BT150" s="19" t="str">
        <f>IFERROR(VLOOKUP(RIGHT(BS150,LEN(BS150)-2),'cards-dc.json'!$C:$E,3,FALSE),"")</f>
        <v>U</v>
      </c>
      <c r="BV150" s="42">
        <f t="shared" si="210"/>
        <v>1</v>
      </c>
      <c r="BW150" s="19" t="s">
        <v>4200</v>
      </c>
      <c r="BX150" s="19" t="str">
        <f>IFERROR(VLOOKUP(RIGHT(BW150,LEN(BW150)-2),'cards-dc.json'!$C:$E,3,FALSE),"")</f>
        <v>U</v>
      </c>
      <c r="BZ150" s="42">
        <f t="shared" si="211"/>
        <v>1</v>
      </c>
      <c r="CA150" s="19" t="s">
        <v>4052</v>
      </c>
      <c r="CB150" s="19" t="str">
        <f>IFERROR(VLOOKUP(RIGHT(CA150,LEN(CA150)-2),'cards-dc.json'!$C:$E,3,FALSE),"")</f>
        <v>C1</v>
      </c>
      <c r="CD150" s="42">
        <f t="shared" si="212"/>
        <v>1</v>
      </c>
      <c r="CE150" s="19" t="s">
        <v>4060</v>
      </c>
      <c r="CF150" s="19" t="str">
        <f>IFERROR(VLOOKUP(RIGHT(CE150,LEN(CE150)-2),'cards-dc.json'!$C:$E,3,FALSE),"")</f>
        <v>CB2</v>
      </c>
      <c r="CH150" s="42">
        <f t="shared" si="213"/>
        <v>1</v>
      </c>
      <c r="CI150" s="19" t="s">
        <v>4060</v>
      </c>
      <c r="CJ150" s="19" t="str">
        <f>IFERROR(VLOOKUP(RIGHT(CI150,LEN(CI150)-2),'cards-dc.json'!$C:$E,3,FALSE),"")</f>
        <v>CB2</v>
      </c>
      <c r="CL150" s="42">
        <f t="shared" si="214"/>
        <v>1</v>
      </c>
      <c r="CM150" s="19" t="s">
        <v>4059</v>
      </c>
      <c r="CN150" s="19" t="str">
        <f>IFERROR(VLOOKUP(RIGHT(CM150,LEN(CM150)-2),'cards-dc.json'!$C:$E,3,FALSE),"")</f>
        <v>U2</v>
      </c>
      <c r="CP150" s="42">
        <f t="shared" si="215"/>
        <v>1</v>
      </c>
      <c r="CQ150" s="19" t="s">
        <v>4073</v>
      </c>
      <c r="CR150" s="19" t="str">
        <f>IFERROR(VLOOKUP(RIGHT(CQ150,LEN(CQ150)-2),'cards-dc.json'!$C:$E,3,FALSE),"")</f>
        <v>R</v>
      </c>
      <c r="CT150" s="42">
        <f t="shared" si="216"/>
        <v>1</v>
      </c>
      <c r="CU150" s="19" t="s">
        <v>4031</v>
      </c>
      <c r="CV150" s="19" t="str">
        <f>IFERROR(VLOOKUP(RIGHT(CU150,LEN(CU150)-2),'cards-dc.json'!$C:$E,3,FALSE),"")</f>
        <v>CA2</v>
      </c>
      <c r="CX150" s="42">
        <f t="shared" si="217"/>
        <v>3</v>
      </c>
      <c r="CY150" s="19" t="s">
        <v>4182</v>
      </c>
      <c r="CZ150" s="19" t="str">
        <f>IFERROR(VLOOKUP(RIGHT(CY150,LEN(CY150)-2),'cards-dc.json'!$C:$E,3,FALSE),"")</f>
        <v>U2</v>
      </c>
      <c r="DB150" s="42">
        <f t="shared" si="218"/>
        <v>0</v>
      </c>
      <c r="DC150" s="19" t="s">
        <v>3951</v>
      </c>
      <c r="DD150" s="19" t="str">
        <f>IFERROR(VLOOKUP(RIGHT(DC150,LEN(DC150)-2),'cards-dc.json'!$C:$E,3,FALSE),"")</f>
        <v/>
      </c>
      <c r="DF150" s="42">
        <f t="shared" si="219"/>
        <v>1</v>
      </c>
      <c r="DG150" s="19" t="s">
        <v>8754</v>
      </c>
      <c r="DH150" s="19" t="str">
        <f>IFERROR(VLOOKUP(RIGHT(DG150,LEN(DG150)-2),'cards-dc.json'!$C:$E,3,FALSE),"")</f>
        <v>CB, CS1</v>
      </c>
      <c r="DJ150" s="42">
        <f t="shared" si="220"/>
        <v>1</v>
      </c>
      <c r="DK150" s="19" t="s">
        <v>3882</v>
      </c>
      <c r="DL150" s="19" t="str">
        <f>IFERROR(VLOOKUP(RIGHT(DK150,LEN(DK150)-2),'cards-dc.json'!$C:$E,3,FALSE),"")</f>
        <v>U2</v>
      </c>
      <c r="DN150" s="42">
        <f t="shared" si="221"/>
        <v>1</v>
      </c>
      <c r="DO150" s="19" t="s">
        <v>4016</v>
      </c>
      <c r="DP150" s="19" t="str">
        <f>IFERROR(VLOOKUP(RIGHT(DO150,LEN(DO150)-2),'cards-dc.json'!$C:$E,3,FALSE),"")</f>
        <v>C3</v>
      </c>
      <c r="DR150" s="42">
        <f t="shared" si="222"/>
        <v>0</v>
      </c>
      <c r="DS150" s="19"/>
      <c r="DT150" s="19" t="str">
        <f>IFERROR(VLOOKUP(RIGHT(DS150,LEN(DS150)-2),'cards-dc.json'!$C:$E,3,FALSE),"")</f>
        <v/>
      </c>
      <c r="DV150" s="42">
        <f t="shared" si="223"/>
        <v>1</v>
      </c>
      <c r="DW150" s="19" t="s">
        <v>4047</v>
      </c>
      <c r="DX150" s="19" t="str">
        <f>IFERROR(VLOOKUP(RIGHT(DW150,LEN(DW150)-2),'cards-dc.json'!$C:$E,3,FALSE),"")</f>
        <v>CA2</v>
      </c>
      <c r="DZ150" s="42">
        <f t="shared" si="224"/>
        <v>1</v>
      </c>
      <c r="EA150" s="19" t="s">
        <v>4137</v>
      </c>
      <c r="EB150" s="19" t="str">
        <f>IFERROR(VLOOKUP(RIGHT(EA150,LEN(EA150)-2),'cards-dc.json'!$C:$E,3,FALSE),"")</f>
        <v>C3</v>
      </c>
      <c r="ED150" s="42">
        <f t="shared" si="225"/>
        <v>1</v>
      </c>
      <c r="EE150" s="19" t="s">
        <v>4137</v>
      </c>
      <c r="EF150" s="19" t="str">
        <f>IFERROR(VLOOKUP(RIGHT(EE150,LEN(EE150)-2),'cards-dc.json'!$C:$E,3,FALSE),"")</f>
        <v>C3</v>
      </c>
      <c r="EH150" s="42">
        <f t="shared" si="226"/>
        <v>0</v>
      </c>
      <c r="EI150" s="19"/>
      <c r="EJ150" s="19" t="str">
        <f>IFERROR(VLOOKUP(RIGHT(EI150,LEN(EI150)-2),'cards-dc.json'!$C:$E,3,FALSE),"")</f>
        <v/>
      </c>
    </row>
    <row r="151" spans="2:140" x14ac:dyDescent="0.25">
      <c r="B151" s="42">
        <f t="shared" si="192"/>
        <v>0</v>
      </c>
      <c r="C151" s="19"/>
      <c r="D151" s="19" t="str">
        <f>IFERROR(VLOOKUP(RIGHT(C151,LEN(C151)-2),'cards-dc.json'!$C:$E,3,FALSE),"")</f>
        <v/>
      </c>
      <c r="F151" s="42">
        <f t="shared" si="193"/>
        <v>2</v>
      </c>
      <c r="G151" s="19" t="s">
        <v>8854</v>
      </c>
      <c r="H151" s="19" t="str">
        <f>IFERROR(VLOOKUP(RIGHT(G151,LEN(G151)-2),'cards-dc.json'!$C:$E,3,FALSE),"")</f>
        <v>C1</v>
      </c>
      <c r="J151" s="42">
        <f t="shared" si="194"/>
        <v>0</v>
      </c>
      <c r="K151" s="19" t="s">
        <v>3951</v>
      </c>
      <c r="L151" s="19" t="str">
        <f>IFERROR(VLOOKUP(RIGHT(K151,LEN(K151)-2),'cards-dc.json'!$C:$E,3,FALSE),"")</f>
        <v/>
      </c>
      <c r="N151" s="42">
        <f t="shared" si="195"/>
        <v>1</v>
      </c>
      <c r="O151" s="19" t="s">
        <v>4052</v>
      </c>
      <c r="P151" s="19" t="str">
        <f>IFERROR(VLOOKUP(RIGHT(O151,LEN(O151)-2),'cards-dc.json'!$C:$E,3,FALSE),"")</f>
        <v>C1</v>
      </c>
      <c r="R151" s="42">
        <f t="shared" si="196"/>
        <v>1</v>
      </c>
      <c r="S151" s="19" t="s">
        <v>4052</v>
      </c>
      <c r="T151" s="19" t="str">
        <f>IFERROR(VLOOKUP(RIGHT(S151,LEN(S151)-2),'cards-dc.json'!$C:$E,3,FALSE),"")</f>
        <v>C1</v>
      </c>
      <c r="V151" s="42">
        <f t="shared" si="197"/>
        <v>1</v>
      </c>
      <c r="W151" s="19" t="s">
        <v>4081</v>
      </c>
      <c r="X151" s="19" t="str">
        <f>IFERROR(VLOOKUP(RIGHT(W151,LEN(W151)-2),'cards-dc.json'!$C:$E,3,FALSE),"")</f>
        <v>U</v>
      </c>
      <c r="Z151" s="42">
        <f t="shared" si="198"/>
        <v>1</v>
      </c>
      <c r="AA151" s="19" t="s">
        <v>4062</v>
      </c>
      <c r="AB151" s="19" t="str">
        <f>IFERROR(VLOOKUP(RIGHT(AA151,LEN(AA151)-2),'cards-dc.json'!$C:$E,3,FALSE),"")</f>
        <v>U</v>
      </c>
      <c r="AD151" s="42">
        <f t="shared" si="199"/>
        <v>3</v>
      </c>
      <c r="AE151" s="19" t="s">
        <v>8940</v>
      </c>
      <c r="AF151" s="19" t="str">
        <f>IFERROR(VLOOKUP(RIGHT(AE151,LEN(AE151)-2),'cards-dc.json'!$C:$E,3,FALSE),"")</f>
        <v>R</v>
      </c>
      <c r="AH151" s="42">
        <f t="shared" si="200"/>
        <v>3</v>
      </c>
      <c r="AI151" s="19" t="s">
        <v>8940</v>
      </c>
      <c r="AJ151" s="19" t="str">
        <f>IFERROR(VLOOKUP(RIGHT(AI151,LEN(AI151)-2),'cards-dc.json'!$C:$E,3,FALSE),"")</f>
        <v>R</v>
      </c>
      <c r="AL151" s="42">
        <f t="shared" si="201"/>
        <v>1</v>
      </c>
      <c r="AM151" s="19" t="s">
        <v>4052</v>
      </c>
      <c r="AN151" s="19" t="str">
        <f>IFERROR(VLOOKUP(RIGHT(AM151,LEN(AM151)-2),'cards-dc.json'!$C:$E,3,FALSE),"")</f>
        <v>C1</v>
      </c>
      <c r="AP151" s="42">
        <f t="shared" si="202"/>
        <v>1</v>
      </c>
      <c r="AQ151" s="75" t="s">
        <v>8933</v>
      </c>
      <c r="AR151" s="19" t="str">
        <f>IFERROR(VLOOKUP(RIGHT(AQ151,LEN(AQ151)-2),'cards-dc.json'!$C:$E,3,FALSE),"")</f>
        <v>CA1</v>
      </c>
      <c r="AT151" s="42">
        <f t="shared" si="203"/>
        <v>0</v>
      </c>
      <c r="AU151" s="19" t="s">
        <v>3951</v>
      </c>
      <c r="AV151" s="19" t="str">
        <f>IFERROR(VLOOKUP(RIGHT(AU151,LEN(AU151)-2),'cards-dc.json'!$C:$E,3,FALSE),"")</f>
        <v/>
      </c>
      <c r="AX151" s="42">
        <f t="shared" si="204"/>
        <v>0</v>
      </c>
      <c r="AY151" s="19" t="s">
        <v>3951</v>
      </c>
      <c r="AZ151" s="19" t="str">
        <f>IFERROR(VLOOKUP(RIGHT(AY151,LEN(AY151)-2),'cards-dc.json'!$C:$E,3,FALSE),"")</f>
        <v/>
      </c>
      <c r="BB151" s="42">
        <f t="shared" si="205"/>
        <v>2</v>
      </c>
      <c r="BC151" s="19" t="s">
        <v>8886</v>
      </c>
      <c r="BD151" s="19" t="str">
        <f>IFERROR(VLOOKUP(RIGHT(BC151,LEN(BC151)-2),'cards-dc.json'!$C:$E,3,FALSE),"")</f>
        <v>R</v>
      </c>
      <c r="BF151" s="42">
        <f t="shared" si="206"/>
        <v>2</v>
      </c>
      <c r="BG151" s="19" t="s">
        <v>8886</v>
      </c>
      <c r="BH151" s="19" t="str">
        <f>IFERROR(VLOOKUP(RIGHT(BG151,LEN(BG151)-2),'cards-dc.json'!$C:$E,3,FALSE),"")</f>
        <v>R</v>
      </c>
      <c r="BJ151" s="42">
        <f t="shared" si="207"/>
        <v>1</v>
      </c>
      <c r="BK151" s="19" t="s">
        <v>4085</v>
      </c>
      <c r="BL151" s="19" t="str">
        <f>IFERROR(VLOOKUP(RIGHT(BK151,LEN(BK151)-2),'cards-dc.json'!$C:$E,3,FALSE),"")</f>
        <v>C3</v>
      </c>
      <c r="BN151" s="42">
        <f t="shared" si="208"/>
        <v>1</v>
      </c>
      <c r="BO151" s="19" t="s">
        <v>4058</v>
      </c>
      <c r="BP151" s="19" t="str">
        <f>IFERROR(VLOOKUP(RIGHT(BO151,LEN(BO151)-2),'cards-dc.json'!$C:$E,3,FALSE),"")</f>
        <v>U2</v>
      </c>
      <c r="BR151" s="42">
        <f t="shared" si="209"/>
        <v>1</v>
      </c>
      <c r="BS151" s="19" t="s">
        <v>4011</v>
      </c>
      <c r="BT151" s="19" t="str">
        <f>IFERROR(VLOOKUP(RIGHT(BS151,LEN(BS151)-2),'cards-dc.json'!$C:$E,3,FALSE),"")</f>
        <v>CB</v>
      </c>
      <c r="BV151" s="42">
        <f t="shared" si="210"/>
        <v>1</v>
      </c>
      <c r="BW151" s="19" t="s">
        <v>4011</v>
      </c>
      <c r="BX151" s="19" t="str">
        <f>IFERROR(VLOOKUP(RIGHT(BW151,LEN(BW151)-2),'cards-dc.json'!$C:$E,3,FALSE),"")</f>
        <v>CB</v>
      </c>
      <c r="BZ151" s="42">
        <f t="shared" si="211"/>
        <v>0</v>
      </c>
      <c r="CA151" s="19" t="s">
        <v>3951</v>
      </c>
      <c r="CB151" s="19" t="str">
        <f>IFERROR(VLOOKUP(RIGHT(CA151,LEN(CA151)-2),'cards-dc.json'!$C:$E,3,FALSE),"")</f>
        <v/>
      </c>
      <c r="CD151" s="42">
        <f t="shared" si="212"/>
        <v>1</v>
      </c>
      <c r="CE151" s="19" t="s">
        <v>4011</v>
      </c>
      <c r="CF151" s="19" t="str">
        <f>IFERROR(VLOOKUP(RIGHT(CE151,LEN(CE151)-2),'cards-dc.json'!$C:$E,3,FALSE),"")</f>
        <v>CB</v>
      </c>
      <c r="CH151" s="42">
        <f t="shared" si="213"/>
        <v>1</v>
      </c>
      <c r="CI151" s="19" t="s">
        <v>4011</v>
      </c>
      <c r="CJ151" s="19" t="str">
        <f>IFERROR(VLOOKUP(RIGHT(CI151,LEN(CI151)-2),'cards-dc.json'!$C:$E,3,FALSE),"")</f>
        <v>CB</v>
      </c>
      <c r="CL151" s="42">
        <f t="shared" si="214"/>
        <v>1</v>
      </c>
      <c r="CM151" s="19" t="s">
        <v>8696</v>
      </c>
      <c r="CN151" s="19" t="str">
        <f>IFERROR(VLOOKUP(RIGHT(CM151,LEN(CM151)-2),'cards-dc.json'!$C:$E,3,FALSE),"")</f>
        <v>U2</v>
      </c>
      <c r="CP151" s="42">
        <f t="shared" si="215"/>
        <v>1</v>
      </c>
      <c r="CQ151" s="19" t="s">
        <v>8696</v>
      </c>
      <c r="CR151" s="19" t="str">
        <f>IFERROR(VLOOKUP(RIGHT(CQ151,LEN(CQ151)-2),'cards-dc.json'!$C:$E,3,FALSE),"")</f>
        <v>U2</v>
      </c>
      <c r="CT151" s="42">
        <f t="shared" si="216"/>
        <v>2</v>
      </c>
      <c r="CU151" s="19" t="s">
        <v>8777</v>
      </c>
      <c r="CV151" s="19" t="str">
        <f>IFERROR(VLOOKUP(RIGHT(CU151,LEN(CU151)-2),'cards-dc.json'!$C:$E,3,FALSE),"")</f>
        <v>CA1</v>
      </c>
      <c r="CX151" s="42">
        <f t="shared" si="217"/>
        <v>3</v>
      </c>
      <c r="CY151" s="19" t="s">
        <v>8783</v>
      </c>
      <c r="CZ151" s="19" t="str">
        <f>IFERROR(VLOOKUP(RIGHT(CY151,LEN(CY151)-2),'cards-dc.json'!$C:$E,3,FALSE),"")</f>
        <v>U</v>
      </c>
      <c r="DB151" s="42">
        <f t="shared" si="218"/>
        <v>0</v>
      </c>
      <c r="DC151" s="19" t="s">
        <v>3951</v>
      </c>
      <c r="DD151" s="19" t="str">
        <f>IFERROR(VLOOKUP(RIGHT(DC151,LEN(DC151)-2),'cards-dc.json'!$C:$E,3,FALSE),"")</f>
        <v/>
      </c>
      <c r="DF151" s="42">
        <f t="shared" si="219"/>
        <v>1</v>
      </c>
      <c r="DG151" s="19" t="s">
        <v>8696</v>
      </c>
      <c r="DH151" s="19" t="str">
        <f>IFERROR(VLOOKUP(RIGHT(DG151,LEN(DG151)-2),'cards-dc.json'!$C:$E,3,FALSE),"")</f>
        <v>U2</v>
      </c>
      <c r="DJ151" s="42">
        <f t="shared" si="220"/>
        <v>1</v>
      </c>
      <c r="DK151" s="19" t="s">
        <v>4058</v>
      </c>
      <c r="DL151" s="19" t="str">
        <f>IFERROR(VLOOKUP(RIGHT(DK151,LEN(DK151)-2),'cards-dc.json'!$C:$E,3,FALSE),"")</f>
        <v>U2</v>
      </c>
      <c r="DN151" s="42">
        <f t="shared" si="221"/>
        <v>1</v>
      </c>
      <c r="DO151" s="19" t="s">
        <v>4020</v>
      </c>
      <c r="DP151" s="19" t="str">
        <f>IFERROR(VLOOKUP(RIGHT(DO151,LEN(DO151)-2),'cards-dc.json'!$C:$E,3,FALSE),"")</f>
        <v>C3</v>
      </c>
      <c r="DR151" s="42">
        <f t="shared" si="222"/>
        <v>0</v>
      </c>
      <c r="DS151" s="19"/>
      <c r="DT151" s="19" t="str">
        <f>IFERROR(VLOOKUP(RIGHT(DS151,LEN(DS151)-2),'cards-dc.json'!$C:$E,3,FALSE),"")</f>
        <v/>
      </c>
      <c r="DV151" s="42">
        <f t="shared" si="223"/>
        <v>0</v>
      </c>
      <c r="DW151" s="19"/>
      <c r="DX151" s="19" t="str">
        <f>IFERROR(VLOOKUP(RIGHT(DW151,LEN(DW151)-2),'cards-dc.json'!$C:$E,3,FALSE),"")</f>
        <v/>
      </c>
      <c r="DZ151" s="42">
        <f t="shared" si="224"/>
        <v>1</v>
      </c>
      <c r="EA151" s="19" t="s">
        <v>4138</v>
      </c>
      <c r="EB151" s="19" t="str">
        <f>IFERROR(VLOOKUP(RIGHT(EA151,LEN(EA151)-2),'cards-dc.json'!$C:$E,3,FALSE),"")</f>
        <v>CB, CS1</v>
      </c>
      <c r="ED151" s="42">
        <f t="shared" si="225"/>
        <v>1</v>
      </c>
      <c r="EE151" s="19" t="s">
        <v>4138</v>
      </c>
      <c r="EF151" s="19" t="str">
        <f>IFERROR(VLOOKUP(RIGHT(EE151,LEN(EE151)-2),'cards-dc.json'!$C:$E,3,FALSE),"")</f>
        <v>CB, CS1</v>
      </c>
      <c r="EH151" s="42">
        <f t="shared" si="226"/>
        <v>0</v>
      </c>
      <c r="EI151" s="19"/>
      <c r="EJ151" s="19" t="str">
        <f>IFERROR(VLOOKUP(RIGHT(EI151,LEN(EI151)-2),'cards-dc.json'!$C:$E,3,FALSE),"")</f>
        <v/>
      </c>
    </row>
    <row r="152" spans="2:140" x14ac:dyDescent="0.25">
      <c r="B152" s="42">
        <f t="shared" si="192"/>
        <v>0</v>
      </c>
      <c r="C152" s="19"/>
      <c r="D152" s="19" t="str">
        <f>IFERROR(VLOOKUP(RIGHT(C152,LEN(C152)-2),'cards-dc.json'!$C:$E,3,FALSE),"")</f>
        <v/>
      </c>
      <c r="F152" s="42">
        <f t="shared" si="193"/>
        <v>1</v>
      </c>
      <c r="G152" s="19" t="s">
        <v>4002</v>
      </c>
      <c r="H152" s="19" t="str">
        <f>IFERROR(VLOOKUP(RIGHT(G152,LEN(G152)-2),'cards-dc.json'!$C:$E,3,FALSE),"")</f>
        <v>CB1</v>
      </c>
      <c r="J152" s="42">
        <f t="shared" si="194"/>
        <v>1</v>
      </c>
      <c r="K152" s="19" t="s">
        <v>4084</v>
      </c>
      <c r="L152" s="19" t="str">
        <f>IFERROR(VLOOKUP(RIGHT(K152,LEN(K152)-2),'cards-dc.json'!$C:$E,3,FALSE),"")</f>
        <v>U1</v>
      </c>
      <c r="N152" s="42">
        <f t="shared" si="195"/>
        <v>0</v>
      </c>
      <c r="O152" s="19" t="s">
        <v>3951</v>
      </c>
      <c r="P152" s="19" t="str">
        <f>IFERROR(VLOOKUP(RIGHT(O152,LEN(O152)-2),'cards-dc.json'!$C:$E,3,FALSE),"")</f>
        <v/>
      </c>
      <c r="R152" s="42">
        <f t="shared" si="196"/>
        <v>1</v>
      </c>
      <c r="S152" s="19" t="s">
        <v>8702</v>
      </c>
      <c r="T152" s="19" t="str">
        <f>IFERROR(VLOOKUP(RIGHT(S152,LEN(S152)-2),'cards-dc.json'!$C:$E,3,FALSE),"")</f>
        <v>CB1</v>
      </c>
      <c r="V152" s="42">
        <f t="shared" si="197"/>
        <v>1</v>
      </c>
      <c r="W152" s="19" t="s">
        <v>4130</v>
      </c>
      <c r="X152" s="19" t="str">
        <f>IFERROR(VLOOKUP(RIGHT(W152,LEN(W152)-2),'cards-dc.json'!$C:$E,3,FALSE),"")</f>
        <v>C2</v>
      </c>
      <c r="Z152" s="42">
        <f t="shared" si="198"/>
        <v>1</v>
      </c>
      <c r="AA152" s="19" t="s">
        <v>4139</v>
      </c>
      <c r="AB152" s="19" t="str">
        <f>IFERROR(VLOOKUP(RIGHT(AA152,LEN(AA152)-2),'cards-dc.json'!$C:$E,3,FALSE),"")</f>
        <v>F5, CB</v>
      </c>
      <c r="AD152" s="42">
        <f t="shared" si="199"/>
        <v>1</v>
      </c>
      <c r="AE152" s="19" t="s">
        <v>4011</v>
      </c>
      <c r="AF152" s="19" t="str">
        <f>IFERROR(VLOOKUP(RIGHT(AE152,LEN(AE152)-2),'cards-dc.json'!$C:$E,3,FALSE),"")</f>
        <v>CB</v>
      </c>
      <c r="AH152" s="42">
        <f t="shared" si="200"/>
        <v>1</v>
      </c>
      <c r="AI152" s="19" t="s">
        <v>4011</v>
      </c>
      <c r="AJ152" s="19" t="str">
        <f>IFERROR(VLOOKUP(RIGHT(AI152,LEN(AI152)-2),'cards-dc.json'!$C:$E,3,FALSE),"")</f>
        <v>CB</v>
      </c>
      <c r="AL152" s="42">
        <f t="shared" si="201"/>
        <v>0</v>
      </c>
      <c r="AM152" s="19" t="s">
        <v>3951</v>
      </c>
      <c r="AN152" s="19" t="str">
        <f>IFERROR(VLOOKUP(RIGHT(AM152,LEN(AM152)-2),'cards-dc.json'!$C:$E,3,FALSE),"")</f>
        <v/>
      </c>
      <c r="AP152" s="42">
        <f t="shared" si="202"/>
        <v>0</v>
      </c>
      <c r="AQ152" s="19" t="s">
        <v>3951</v>
      </c>
      <c r="AR152" s="19" t="str">
        <f>IFERROR(VLOOKUP(RIGHT(AQ152,LEN(AQ152)-2),'cards-dc.json'!$C:$E,3,FALSE),"")</f>
        <v/>
      </c>
      <c r="AT152" s="42">
        <f t="shared" si="203"/>
        <v>0</v>
      </c>
      <c r="AU152" s="19" t="s">
        <v>3951</v>
      </c>
      <c r="AV152" s="19" t="str">
        <f>IFERROR(VLOOKUP(RIGHT(AU152,LEN(AU152)-2),'cards-dc.json'!$C:$E,3,FALSE),"")</f>
        <v/>
      </c>
      <c r="AX152" s="42">
        <f t="shared" si="204"/>
        <v>0</v>
      </c>
      <c r="AY152" s="19" t="s">
        <v>3951</v>
      </c>
      <c r="AZ152" s="19" t="str">
        <f>IFERROR(VLOOKUP(RIGHT(AY152,LEN(AY152)-2),'cards-dc.json'!$C:$E,3,FALSE),"")</f>
        <v/>
      </c>
      <c r="BB152" s="42">
        <f t="shared" si="205"/>
        <v>1</v>
      </c>
      <c r="BC152" s="19" t="s">
        <v>4203</v>
      </c>
      <c r="BD152" s="19" t="str">
        <f>IFERROR(VLOOKUP(RIGHT(BC152,LEN(BC152)-2),'cards-dc.json'!$C:$E,3,FALSE),"")</f>
        <v>R</v>
      </c>
      <c r="BF152" s="42">
        <f t="shared" si="206"/>
        <v>1</v>
      </c>
      <c r="BG152" s="19" t="s">
        <v>4203</v>
      </c>
      <c r="BH152" s="19" t="str">
        <f>IFERROR(VLOOKUP(RIGHT(BG152,LEN(BG152)-2),'cards-dc.json'!$C:$E,3,FALSE),"")</f>
        <v>R</v>
      </c>
      <c r="BJ152" s="42">
        <f t="shared" si="207"/>
        <v>1</v>
      </c>
      <c r="BK152" s="19" t="s">
        <v>4054</v>
      </c>
      <c r="BL152" s="19" t="str">
        <f>IFERROR(VLOOKUP(RIGHT(BK152,LEN(BK152)-2),'cards-dc.json'!$C:$E,3,FALSE),"")</f>
        <v>C3</v>
      </c>
      <c r="BN152" s="42">
        <f t="shared" si="208"/>
        <v>1</v>
      </c>
      <c r="BO152" s="19" t="s">
        <v>4059</v>
      </c>
      <c r="BP152" s="19" t="str">
        <f>IFERROR(VLOOKUP(RIGHT(BO152,LEN(BO152)-2),'cards-dc.json'!$C:$E,3,FALSE),"")</f>
        <v>U2</v>
      </c>
      <c r="BR152" s="42">
        <f t="shared" si="209"/>
        <v>2</v>
      </c>
      <c r="BS152" s="19" t="s">
        <v>8886</v>
      </c>
      <c r="BT152" s="19" t="str">
        <f>IFERROR(VLOOKUP(RIGHT(BS152,LEN(BS152)-2),'cards-dc.json'!$C:$E,3,FALSE),"")</f>
        <v>R</v>
      </c>
      <c r="BV152" s="42">
        <f t="shared" si="210"/>
        <v>2</v>
      </c>
      <c r="BW152" s="19" t="s">
        <v>8886</v>
      </c>
      <c r="BX152" s="19" t="str">
        <f>IFERROR(VLOOKUP(RIGHT(BW152,LEN(BW152)-2),'cards-dc.json'!$C:$E,3,FALSE),"")</f>
        <v>R</v>
      </c>
      <c r="BZ152" s="42">
        <f t="shared" si="211"/>
        <v>1</v>
      </c>
      <c r="CA152" s="19" t="s">
        <v>3999</v>
      </c>
      <c r="CB152" s="19" t="str">
        <f>IFERROR(VLOOKUP(RIGHT(CA152,LEN(CA152)-2),'cards-dc.json'!$C:$E,3,FALSE),"")</f>
        <v>C1</v>
      </c>
      <c r="CD152" s="42">
        <f t="shared" si="212"/>
        <v>1</v>
      </c>
      <c r="CE152" s="19" t="s">
        <v>4052</v>
      </c>
      <c r="CF152" s="19" t="str">
        <f>IFERROR(VLOOKUP(RIGHT(CE152,LEN(CE152)-2),'cards-dc.json'!$C:$E,3,FALSE),"")</f>
        <v>C1</v>
      </c>
      <c r="CH152" s="42">
        <f t="shared" si="213"/>
        <v>2</v>
      </c>
      <c r="CI152" s="19" t="s">
        <v>8854</v>
      </c>
      <c r="CJ152" s="19" t="str">
        <f>IFERROR(VLOOKUP(RIGHT(CI152,LEN(CI152)-2),'cards-dc.json'!$C:$E,3,FALSE),"")</f>
        <v>C1</v>
      </c>
      <c r="CL152" s="42">
        <f t="shared" si="214"/>
        <v>0</v>
      </c>
      <c r="CM152" s="19" t="s">
        <v>3951</v>
      </c>
      <c r="CN152" s="19" t="str">
        <f>IFERROR(VLOOKUP(RIGHT(CM152,LEN(CM152)-2),'cards-dc.json'!$C:$E,3,FALSE),"")</f>
        <v/>
      </c>
      <c r="CP152" s="42">
        <f t="shared" si="215"/>
        <v>0</v>
      </c>
      <c r="CQ152" s="19" t="s">
        <v>3951</v>
      </c>
      <c r="CR152" s="19" t="str">
        <f>IFERROR(VLOOKUP(RIGHT(CQ152,LEN(CQ152)-2),'cards-dc.json'!$C:$E,3,FALSE),"")</f>
        <v/>
      </c>
      <c r="CT152" s="42">
        <f t="shared" si="216"/>
        <v>1</v>
      </c>
      <c r="CU152" s="19" t="s">
        <v>8668</v>
      </c>
      <c r="CV152" s="19" t="str">
        <f>IFERROR(VLOOKUP(RIGHT(CU152,LEN(CU152)-2),'cards-dc.json'!$C:$E,3,FALSE),"")</f>
        <v>C3</v>
      </c>
      <c r="CX152" s="42">
        <f t="shared" si="217"/>
        <v>3</v>
      </c>
      <c r="CY152" s="19" t="s">
        <v>8784</v>
      </c>
      <c r="CZ152" s="19" t="str">
        <f>IFERROR(VLOOKUP(RIGHT(CY152,LEN(CY152)-2),'cards-dc.json'!$C:$E,3,FALSE),"")</f>
        <v>U2</v>
      </c>
      <c r="DB152" s="42">
        <f t="shared" si="218"/>
        <v>1</v>
      </c>
      <c r="DC152" s="19" t="s">
        <v>4058</v>
      </c>
      <c r="DD152" s="19" t="str">
        <f>IFERROR(VLOOKUP(RIGHT(DC152,LEN(DC152)-2),'cards-dc.json'!$C:$E,3,FALSE),"")</f>
        <v>U2</v>
      </c>
      <c r="DF152" s="42">
        <f t="shared" si="219"/>
        <v>1</v>
      </c>
      <c r="DG152" s="19" t="s">
        <v>4077</v>
      </c>
      <c r="DH152" s="19" t="str">
        <f>IFERROR(VLOOKUP(RIGHT(DG152,LEN(DG152)-2),'cards-dc.json'!$C:$E,3,FALSE),"")</f>
        <v>R2</v>
      </c>
      <c r="DJ152" s="42">
        <f t="shared" si="220"/>
        <v>1</v>
      </c>
      <c r="DK152" s="19" t="s">
        <v>8705</v>
      </c>
      <c r="DL152" s="19" t="str">
        <f>IFERROR(VLOOKUP(RIGHT(DK152,LEN(DK152)-2),'cards-dc.json'!$C:$E,3,FALSE),"")</f>
        <v>U2</v>
      </c>
      <c r="DN152" s="42">
        <f t="shared" si="221"/>
        <v>1</v>
      </c>
      <c r="DO152" s="19" t="s">
        <v>8641</v>
      </c>
      <c r="DP152" s="19" t="str">
        <f>IFERROR(VLOOKUP(RIGHT(DO152,LEN(DO152)-2),'cards-dc.json'!$C:$E,3,FALSE),"")</f>
        <v>U3</v>
      </c>
      <c r="DR152" s="42">
        <f t="shared" si="222"/>
        <v>0</v>
      </c>
      <c r="DS152" s="19"/>
      <c r="DT152" s="19" t="str">
        <f>IFERROR(VLOOKUP(RIGHT(DS152,LEN(DS152)-2),'cards-dc.json'!$C:$E,3,FALSE),"")</f>
        <v/>
      </c>
      <c r="DV152" s="42">
        <f t="shared" si="223"/>
        <v>0</v>
      </c>
      <c r="DW152" s="19"/>
      <c r="DX152" s="19" t="str">
        <f>IFERROR(VLOOKUP(RIGHT(DW152,LEN(DW152)-2),'cards-dc.json'!$C:$E,3,FALSE),"")</f>
        <v/>
      </c>
      <c r="DZ152" s="42">
        <f t="shared" si="224"/>
        <v>1</v>
      </c>
      <c r="EA152" s="19" t="s">
        <v>4139</v>
      </c>
      <c r="EB152" s="19" t="str">
        <f>IFERROR(VLOOKUP(RIGHT(EA152,LEN(EA152)-2),'cards-dc.json'!$C:$E,3,FALSE),"")</f>
        <v>F5, CB</v>
      </c>
      <c r="ED152" s="42">
        <f t="shared" si="225"/>
        <v>1</v>
      </c>
      <c r="EE152" s="19" t="s">
        <v>4139</v>
      </c>
      <c r="EF152" s="19" t="str">
        <f>IFERROR(VLOOKUP(RIGHT(EE152,LEN(EE152)-2),'cards-dc.json'!$C:$E,3,FALSE),"")</f>
        <v>F5, CB</v>
      </c>
      <c r="EH152" s="42">
        <f t="shared" si="226"/>
        <v>0</v>
      </c>
      <c r="EI152" s="19"/>
      <c r="EJ152" s="19" t="str">
        <f>IFERROR(VLOOKUP(RIGHT(EI152,LEN(EI152)-2),'cards-dc.json'!$C:$E,3,FALSE),"")</f>
        <v/>
      </c>
    </row>
    <row r="153" spans="2:140" x14ac:dyDescent="0.25">
      <c r="B153" s="42">
        <f t="shared" si="192"/>
        <v>0</v>
      </c>
      <c r="C153" s="19"/>
      <c r="D153" s="19" t="str">
        <f>IFERROR(VLOOKUP(RIGHT(C153,LEN(C153)-2),'cards-dc.json'!$C:$E,3,FALSE),"")</f>
        <v/>
      </c>
      <c r="F153" s="42">
        <f t="shared" si="193"/>
        <v>2</v>
      </c>
      <c r="G153" s="19" t="s">
        <v>8573</v>
      </c>
      <c r="H153" s="19" t="str">
        <f>IFERROR(VLOOKUP(RIGHT(G153,LEN(G153)-2),'cards-dc.json'!$C:$E,3,FALSE),"")</f>
        <v>CB2</v>
      </c>
      <c r="J153" s="42">
        <f t="shared" si="194"/>
        <v>1</v>
      </c>
      <c r="K153" s="19" t="s">
        <v>8965</v>
      </c>
      <c r="L153" s="19" t="str">
        <f>IFERROR(VLOOKUP(RIGHT(K153,LEN(K153)-2),'cards-dc.json'!$C:$E,3,FALSE),"")</f>
        <v>C2</v>
      </c>
      <c r="N153" s="42">
        <f t="shared" si="195"/>
        <v>0</v>
      </c>
      <c r="O153" s="19" t="s">
        <v>3951</v>
      </c>
      <c r="P153" s="19" t="str">
        <f>IFERROR(VLOOKUP(RIGHT(O153,LEN(O153)-2),'cards-dc.json'!$C:$E,3,FALSE),"")</f>
        <v/>
      </c>
      <c r="R153" s="42">
        <f t="shared" si="196"/>
        <v>1</v>
      </c>
      <c r="S153" s="19" t="s">
        <v>8991</v>
      </c>
      <c r="T153" s="19" t="str">
        <f>IFERROR(VLOOKUP(RIGHT(S153,LEN(S153)-2),'cards-dc.json'!$C:$E,3,FALSE),"")</f>
        <v>U</v>
      </c>
      <c r="V153" s="42">
        <f t="shared" si="197"/>
        <v>1</v>
      </c>
      <c r="W153" s="19" t="s">
        <v>4139</v>
      </c>
      <c r="X153" s="19" t="str">
        <f>IFERROR(VLOOKUP(RIGHT(W153,LEN(W153)-2),'cards-dc.json'!$C:$E,3,FALSE),"")</f>
        <v>F5, CB</v>
      </c>
      <c r="Z153" s="42">
        <f t="shared" si="198"/>
        <v>1</v>
      </c>
      <c r="AA153" s="19" t="s">
        <v>4068</v>
      </c>
      <c r="AB153" s="19" t="str">
        <f>IFERROR(VLOOKUP(RIGHT(AA153,LEN(AA153)-2),'cards-dc.json'!$C:$E,3,FALSE),"")</f>
        <v>U2</v>
      </c>
      <c r="AD153" s="42">
        <f t="shared" si="199"/>
        <v>0</v>
      </c>
      <c r="AE153" s="19" t="s">
        <v>3951</v>
      </c>
      <c r="AF153" s="19" t="str">
        <f>IFERROR(VLOOKUP(RIGHT(AE153,LEN(AE153)-2),'cards-dc.json'!$C:$E,3,FALSE),"")</f>
        <v/>
      </c>
      <c r="AH153" s="42">
        <f t="shared" si="200"/>
        <v>0</v>
      </c>
      <c r="AI153" s="19" t="s">
        <v>3951</v>
      </c>
      <c r="AJ153" s="19" t="str">
        <f>IFERROR(VLOOKUP(RIGHT(AI153,LEN(AI153)-2),'cards-dc.json'!$C:$E,3,FALSE),"")</f>
        <v/>
      </c>
      <c r="AL153" s="42">
        <f t="shared" si="201"/>
        <v>1</v>
      </c>
      <c r="AM153" s="19" t="s">
        <v>8849</v>
      </c>
      <c r="AN153" s="19" t="str">
        <f>IFERROR(VLOOKUP(RIGHT(AM153,LEN(AM153)-2),'cards-dc.json'!$C:$E,3,FALSE),"")</f>
        <v>R2</v>
      </c>
      <c r="AP153" s="42">
        <f t="shared" si="202"/>
        <v>1</v>
      </c>
      <c r="AQ153" s="19" t="s">
        <v>8849</v>
      </c>
      <c r="AR153" s="19" t="str">
        <f>IFERROR(VLOOKUP(RIGHT(AQ153,LEN(AQ153)-2),'cards-dc.json'!$C:$E,3,FALSE),"")</f>
        <v>R2</v>
      </c>
      <c r="AT153" s="42">
        <f t="shared" si="203"/>
        <v>0</v>
      </c>
      <c r="AU153" s="19" t="s">
        <v>3951</v>
      </c>
      <c r="AV153" s="19" t="str">
        <f>IFERROR(VLOOKUP(RIGHT(AU153,LEN(AU153)-2),'cards-dc.json'!$C:$E,3,FALSE),"")</f>
        <v/>
      </c>
      <c r="AX153" s="42">
        <f t="shared" si="204"/>
        <v>0</v>
      </c>
      <c r="AY153" s="19" t="s">
        <v>3951</v>
      </c>
      <c r="AZ153" s="19" t="str">
        <f>IFERROR(VLOOKUP(RIGHT(AY153,LEN(AY153)-2),'cards-dc.json'!$C:$E,3,FALSE),"")</f>
        <v/>
      </c>
      <c r="BB153" s="42">
        <f t="shared" si="205"/>
        <v>1</v>
      </c>
      <c r="BC153" s="19" t="s">
        <v>4200</v>
      </c>
      <c r="BD153" s="19" t="str">
        <f>IFERROR(VLOOKUP(RIGHT(BC153,LEN(BC153)-2),'cards-dc.json'!$C:$E,3,FALSE),"")</f>
        <v>U</v>
      </c>
      <c r="BF153" s="42">
        <f t="shared" si="206"/>
        <v>1</v>
      </c>
      <c r="BG153" s="19" t="s">
        <v>4201</v>
      </c>
      <c r="BH153" s="19" t="str">
        <f>IFERROR(VLOOKUP(RIGHT(BG153,LEN(BG153)-2),'cards-dc.json'!$C:$E,3,FALSE),"")</f>
        <v>R</v>
      </c>
      <c r="BJ153" s="42">
        <f t="shared" si="207"/>
        <v>1</v>
      </c>
      <c r="BK153" s="19" t="s">
        <v>4055</v>
      </c>
      <c r="BL153" s="19" t="str">
        <f>IFERROR(VLOOKUP(RIGHT(BK153,LEN(BK153)-2),'cards-dc.json'!$C:$E,3,FALSE),"")</f>
        <v>R3</v>
      </c>
      <c r="BN153" s="42">
        <f t="shared" si="208"/>
        <v>1</v>
      </c>
      <c r="BO153" s="19" t="s">
        <v>3905</v>
      </c>
      <c r="BP153" s="19" t="str">
        <f>IFERROR(VLOOKUP(RIGHT(BO153,LEN(BO153)-2),'cards-dc.json'!$C:$E,3,FALSE),"")</f>
        <v>C2</v>
      </c>
      <c r="BR153" s="42">
        <f t="shared" si="209"/>
        <v>0</v>
      </c>
      <c r="BS153" s="19" t="s">
        <v>3951</v>
      </c>
      <c r="BT153" s="19" t="str">
        <f>IFERROR(VLOOKUP(RIGHT(BS153,LEN(BS153)-2),'cards-dc.json'!$C:$E,3,FALSE),"")</f>
        <v/>
      </c>
      <c r="BV153" s="42">
        <f t="shared" si="210"/>
        <v>1</v>
      </c>
      <c r="BW153" s="19" t="s">
        <v>4198</v>
      </c>
      <c r="BX153" s="19" t="str">
        <f>IFERROR(VLOOKUP(RIGHT(BW153,LEN(BW153)-2),'cards-dc.json'!$C:$E,3,FALSE),"")</f>
        <v>R</v>
      </c>
      <c r="BZ153" s="42">
        <f t="shared" si="211"/>
        <v>1</v>
      </c>
      <c r="CA153" s="19" t="s">
        <v>4001</v>
      </c>
      <c r="CB153" s="19" t="str">
        <f>IFERROR(VLOOKUP(RIGHT(CA153,LEN(CA153)-2),'cards-dc.json'!$C:$E,3,FALSE),"")</f>
        <v>U2</v>
      </c>
      <c r="CD153" s="42">
        <f t="shared" si="212"/>
        <v>1</v>
      </c>
      <c r="CE153" s="19" t="s">
        <v>8848</v>
      </c>
      <c r="CF153" s="19" t="str">
        <f>IFERROR(VLOOKUP(RIGHT(CE153,LEN(CE153)-2),'cards-dc.json'!$C:$E,3,FALSE),"")</f>
        <v>U</v>
      </c>
      <c r="CH153" s="42">
        <f t="shared" si="213"/>
        <v>1</v>
      </c>
      <c r="CI153" s="19" t="s">
        <v>8848</v>
      </c>
      <c r="CJ153" s="19" t="str">
        <f>IFERROR(VLOOKUP(RIGHT(CI153,LEN(CI153)-2),'cards-dc.json'!$C:$E,3,FALSE),"")</f>
        <v>U</v>
      </c>
      <c r="CL153" s="42">
        <f t="shared" si="214"/>
        <v>1</v>
      </c>
      <c r="CM153" s="19" t="s">
        <v>4068</v>
      </c>
      <c r="CN153" s="19" t="str">
        <f>IFERROR(VLOOKUP(RIGHT(CM153,LEN(CM153)-2),'cards-dc.json'!$C:$E,3,FALSE),"")</f>
        <v>U2</v>
      </c>
      <c r="CP153" s="42">
        <f t="shared" si="215"/>
        <v>0</v>
      </c>
      <c r="CQ153" s="19" t="s">
        <v>3951</v>
      </c>
      <c r="CR153" s="19" t="str">
        <f>IFERROR(VLOOKUP(RIGHT(CQ153,LEN(CQ153)-2),'cards-dc.json'!$C:$E,3,FALSE),"")</f>
        <v/>
      </c>
      <c r="CT153" s="42">
        <f t="shared" si="216"/>
        <v>2</v>
      </c>
      <c r="CU153" s="19" t="s">
        <v>8778</v>
      </c>
      <c r="CV153" s="19" t="str">
        <f>IFERROR(VLOOKUP(RIGHT(CU153,LEN(CU153)-2),'cards-dc.json'!$C:$E,3,FALSE),"")</f>
        <v>CA2</v>
      </c>
      <c r="CX153" s="42">
        <f t="shared" si="217"/>
        <v>0</v>
      </c>
      <c r="CY153" s="19" t="s">
        <v>3951</v>
      </c>
      <c r="CZ153" s="19" t="str">
        <f>IFERROR(VLOOKUP(RIGHT(CY153,LEN(CY153)-2),'cards-dc.json'!$C:$E,3,FALSE),"")</f>
        <v/>
      </c>
      <c r="DB153" s="42">
        <f t="shared" si="218"/>
        <v>1</v>
      </c>
      <c r="DC153" s="19" t="s">
        <v>8578</v>
      </c>
      <c r="DD153" s="19" t="str">
        <f>IFERROR(VLOOKUP(RIGHT(DC153,LEN(DC153)-2),'cards-dc.json'!$C:$E,3,FALSE),"")</f>
        <v>U2</v>
      </c>
      <c r="DF153" s="42">
        <f t="shared" si="219"/>
        <v>1</v>
      </c>
      <c r="DG153" s="19" t="s">
        <v>4124</v>
      </c>
      <c r="DH153" s="19" t="str">
        <f>IFERROR(VLOOKUP(RIGHT(DG153,LEN(DG153)-2),'cards-dc.json'!$C:$E,3,FALSE),"")</f>
        <v>R2</v>
      </c>
      <c r="DJ153" s="42">
        <f t="shared" si="220"/>
        <v>2</v>
      </c>
      <c r="DK153" s="19" t="s">
        <v>8706</v>
      </c>
      <c r="DL153" s="19" t="str">
        <f>IFERROR(VLOOKUP(RIGHT(DK153,LEN(DK153)-2),'cards-dc.json'!$C:$E,3,FALSE),"")</f>
        <v>U</v>
      </c>
      <c r="DN153" s="42">
        <f t="shared" si="221"/>
        <v>1</v>
      </c>
      <c r="DO153" s="19" t="s">
        <v>8637</v>
      </c>
      <c r="DP153" s="19" t="str">
        <f>IFERROR(VLOOKUP(RIGHT(DO153,LEN(DO153)-2),'cards-dc.json'!$C:$E,3,FALSE),"")</f>
        <v>C4</v>
      </c>
      <c r="DR153" s="42">
        <f t="shared" si="222"/>
        <v>0</v>
      </c>
      <c r="DS153" s="19"/>
      <c r="DT153" s="19" t="str">
        <f>IFERROR(VLOOKUP(RIGHT(DS153,LEN(DS153)-2),'cards-dc.json'!$C:$E,3,FALSE),"")</f>
        <v/>
      </c>
      <c r="DV153" s="42">
        <f t="shared" si="223"/>
        <v>0</v>
      </c>
      <c r="DW153" s="19"/>
      <c r="DX153" s="19" t="str">
        <f>IFERROR(VLOOKUP(RIGHT(DW153,LEN(DW153)-2),'cards-dc.json'!$C:$E,3,FALSE),"")</f>
        <v/>
      </c>
      <c r="DZ153" s="42">
        <f t="shared" si="224"/>
        <v>1</v>
      </c>
      <c r="EA153" s="19" t="s">
        <v>4141</v>
      </c>
      <c r="EB153" s="19" t="str">
        <f>IFERROR(VLOOKUP(RIGHT(EA153,LEN(EA153)-2),'cards-dc.json'!$C:$E,3,FALSE),"")</f>
        <v>U3</v>
      </c>
      <c r="ED153" s="42">
        <f t="shared" si="225"/>
        <v>1</v>
      </c>
      <c r="EE153" s="19" t="s">
        <v>4141</v>
      </c>
      <c r="EF153" s="19" t="str">
        <f>IFERROR(VLOOKUP(RIGHT(EE153,LEN(EE153)-2),'cards-dc.json'!$C:$E,3,FALSE),"")</f>
        <v>U3</v>
      </c>
      <c r="EH153" s="42">
        <f t="shared" si="226"/>
        <v>0</v>
      </c>
      <c r="EI153" s="19"/>
      <c r="EJ153" s="19" t="str">
        <f>IFERROR(VLOOKUP(RIGHT(EI153,LEN(EI153)-2),'cards-dc.json'!$C:$E,3,FALSE),"")</f>
        <v/>
      </c>
    </row>
    <row r="154" spans="2:140" x14ac:dyDescent="0.25">
      <c r="B154" s="42">
        <f t="shared" si="192"/>
        <v>0</v>
      </c>
      <c r="C154" s="19"/>
      <c r="D154" s="19" t="str">
        <f>IFERROR(VLOOKUP(RIGHT(C154,LEN(C154)-2),'cards-dc.json'!$C:$E,3,FALSE),"")</f>
        <v/>
      </c>
      <c r="F154" s="42">
        <f t="shared" si="193"/>
        <v>1</v>
      </c>
      <c r="G154" s="19" t="s">
        <v>9070</v>
      </c>
      <c r="H154" s="19" t="str">
        <f>IFERROR(VLOOKUP(RIGHT(G154,LEN(G154)-2),'cards-dc.json'!$C:$E,3,FALSE),"")</f>
        <v>R2</v>
      </c>
      <c r="J154" s="42">
        <f t="shared" si="194"/>
        <v>1</v>
      </c>
      <c r="K154" s="19" t="s">
        <v>8850</v>
      </c>
      <c r="L154" s="19" t="str">
        <f>IFERROR(VLOOKUP(RIGHT(K154,LEN(K154)-2),'cards-dc.json'!$C:$E,3,FALSE),"")</f>
        <v>U2</v>
      </c>
      <c r="N154" s="42">
        <f t="shared" si="195"/>
        <v>0</v>
      </c>
      <c r="O154" s="19" t="s">
        <v>3951</v>
      </c>
      <c r="P154" s="19" t="str">
        <f>IFERROR(VLOOKUP(RIGHT(O154,LEN(O154)-2),'cards-dc.json'!$C:$E,3,FALSE),"")</f>
        <v/>
      </c>
      <c r="R154" s="42">
        <f t="shared" si="196"/>
        <v>1</v>
      </c>
      <c r="S154" s="19" t="s">
        <v>4049</v>
      </c>
      <c r="T154" s="19" t="str">
        <f>IFERROR(VLOOKUP(RIGHT(S154,LEN(S154)-2),'cards-dc.json'!$C:$E,3,FALSE),"")</f>
        <v>R</v>
      </c>
      <c r="V154" s="42">
        <f t="shared" si="197"/>
        <v>1</v>
      </c>
      <c r="W154" s="19" t="s">
        <v>4171</v>
      </c>
      <c r="X154" s="19" t="str">
        <f>IFERROR(VLOOKUP(RIGHT(W154,LEN(W154)-2),'cards-dc.json'!$C:$E,3,FALSE),"")</f>
        <v>R</v>
      </c>
      <c r="Z154" s="42">
        <f t="shared" si="198"/>
        <v>1</v>
      </c>
      <c r="AA154" s="19" t="s">
        <v>4203</v>
      </c>
      <c r="AB154" s="19" t="str">
        <f>IFERROR(VLOOKUP(RIGHT(AA154,LEN(AA154)-2),'cards-dc.json'!$C:$E,3,FALSE),"")</f>
        <v>R</v>
      </c>
      <c r="AD154" s="42">
        <f t="shared" si="199"/>
        <v>0</v>
      </c>
      <c r="AE154" s="19" t="s">
        <v>3951</v>
      </c>
      <c r="AF154" s="19" t="str">
        <f>IFERROR(VLOOKUP(RIGHT(AE154,LEN(AE154)-2),'cards-dc.json'!$C:$E,3,FALSE),"")</f>
        <v/>
      </c>
      <c r="AH154" s="42">
        <f t="shared" si="200"/>
        <v>0</v>
      </c>
      <c r="AI154" s="19" t="s">
        <v>3951</v>
      </c>
      <c r="AJ154" s="19" t="str">
        <f>IFERROR(VLOOKUP(RIGHT(AI154,LEN(AI154)-2),'cards-dc.json'!$C:$E,3,FALSE),"")</f>
        <v/>
      </c>
      <c r="AL154" s="42">
        <f t="shared" si="201"/>
        <v>1</v>
      </c>
      <c r="AM154" s="19" t="s">
        <v>4016</v>
      </c>
      <c r="AN154" s="19" t="str">
        <f>IFERROR(VLOOKUP(RIGHT(AM154,LEN(AM154)-2),'cards-dc.json'!$C:$E,3,FALSE),"")</f>
        <v>C3</v>
      </c>
      <c r="AP154" s="42">
        <f t="shared" si="202"/>
        <v>1</v>
      </c>
      <c r="AQ154" s="19" t="s">
        <v>4016</v>
      </c>
      <c r="AR154" s="19" t="str">
        <f>IFERROR(VLOOKUP(RIGHT(AQ154,LEN(AQ154)-2),'cards-dc.json'!$C:$E,3,FALSE),"")</f>
        <v>C3</v>
      </c>
      <c r="AT154" s="42">
        <f t="shared" si="203"/>
        <v>0</v>
      </c>
      <c r="AU154" s="19" t="s">
        <v>3951</v>
      </c>
      <c r="AV154" s="19" t="str">
        <f>IFERROR(VLOOKUP(RIGHT(AU154,LEN(AU154)-2),'cards-dc.json'!$C:$E,3,FALSE),"")</f>
        <v/>
      </c>
      <c r="AX154" s="42">
        <f t="shared" si="204"/>
        <v>0</v>
      </c>
      <c r="AY154" s="19" t="s">
        <v>3951</v>
      </c>
      <c r="AZ154" s="19" t="str">
        <f>IFERROR(VLOOKUP(RIGHT(AY154,LEN(AY154)-2),'cards-dc.json'!$C:$E,3,FALSE),"")</f>
        <v/>
      </c>
      <c r="BB154" s="42">
        <f t="shared" si="205"/>
        <v>0</v>
      </c>
      <c r="BC154" s="19" t="s">
        <v>3951</v>
      </c>
      <c r="BD154" s="19" t="str">
        <f>IFERROR(VLOOKUP(RIGHT(BC154,LEN(BC154)-2),'cards-dc.json'!$C:$E,3,FALSE),"")</f>
        <v/>
      </c>
      <c r="BF154" s="42">
        <f t="shared" si="206"/>
        <v>1</v>
      </c>
      <c r="BG154" s="19" t="s">
        <v>4200</v>
      </c>
      <c r="BH154" s="19" t="str">
        <f>IFERROR(VLOOKUP(RIGHT(BG154,LEN(BG154)-2),'cards-dc.json'!$C:$E,3,FALSE),"")</f>
        <v>U</v>
      </c>
      <c r="BJ154" s="42">
        <f t="shared" si="207"/>
        <v>1</v>
      </c>
      <c r="BK154" s="19" t="s">
        <v>4017</v>
      </c>
      <c r="BL154" s="19" t="str">
        <f>IFERROR(VLOOKUP(RIGHT(BK154,LEN(BK154)-2),'cards-dc.json'!$C:$E,3,FALSE),"")</f>
        <v>R3</v>
      </c>
      <c r="BN154" s="42">
        <f t="shared" si="208"/>
        <v>1</v>
      </c>
      <c r="BO154" s="19" t="s">
        <v>4060</v>
      </c>
      <c r="BP154" s="19" t="str">
        <f>IFERROR(VLOOKUP(RIGHT(BO154,LEN(BO154)-2),'cards-dc.json'!$C:$E,3,FALSE),"")</f>
        <v>CB2</v>
      </c>
      <c r="BR154" s="42">
        <f t="shared" si="209"/>
        <v>0</v>
      </c>
      <c r="BS154" s="19" t="s">
        <v>3951</v>
      </c>
      <c r="BT154" s="19" t="str">
        <f>IFERROR(VLOOKUP(RIGHT(BS154,LEN(BS154)-2),'cards-dc.json'!$C:$E,3,FALSE),"")</f>
        <v/>
      </c>
      <c r="BV154" s="42">
        <f t="shared" si="210"/>
        <v>1</v>
      </c>
      <c r="BW154" s="19" t="s">
        <v>4201</v>
      </c>
      <c r="BX154" s="19" t="str">
        <f>IFERROR(VLOOKUP(RIGHT(BW154,LEN(BW154)-2),'cards-dc.json'!$C:$E,3,FALSE),"")</f>
        <v>R</v>
      </c>
      <c r="BZ154" s="42">
        <f t="shared" si="211"/>
        <v>0</v>
      </c>
      <c r="CA154" s="19" t="s">
        <v>3951</v>
      </c>
      <c r="CB154" s="19" t="str">
        <f>IFERROR(VLOOKUP(RIGHT(CA154,LEN(CA154)-2),'cards-dc.json'!$C:$E,3,FALSE),"")</f>
        <v/>
      </c>
      <c r="CD154" s="42">
        <f t="shared" si="212"/>
        <v>0</v>
      </c>
      <c r="CE154" s="19" t="s">
        <v>3951</v>
      </c>
      <c r="CF154" s="19" t="str">
        <f>IFERROR(VLOOKUP(RIGHT(CE154,LEN(CE154)-2),'cards-dc.json'!$C:$E,3,FALSE),"")</f>
        <v/>
      </c>
      <c r="CH154" s="42">
        <f t="shared" si="213"/>
        <v>1</v>
      </c>
      <c r="CI154" s="19" t="s">
        <v>8855</v>
      </c>
      <c r="CJ154" s="19" t="str">
        <f>IFERROR(VLOOKUP(RIGHT(CI154,LEN(CI154)-2),'cards-dc.json'!$C:$E,3,FALSE),"")</f>
        <v>CB</v>
      </c>
      <c r="CL154" s="42">
        <f t="shared" si="214"/>
        <v>1</v>
      </c>
      <c r="CM154" s="19" t="s">
        <v>4022</v>
      </c>
      <c r="CN154" s="19" t="str">
        <f>IFERROR(VLOOKUP(RIGHT(CM154,LEN(CM154)-2),'cards-dc.json'!$C:$E,3,FALSE),"")</f>
        <v>CA2</v>
      </c>
      <c r="CP154" s="42">
        <f t="shared" si="215"/>
        <v>0</v>
      </c>
      <c r="CQ154" s="19" t="s">
        <v>3951</v>
      </c>
      <c r="CR154" s="19" t="str">
        <f>IFERROR(VLOOKUP(RIGHT(CQ154,LEN(CQ154)-2),'cards-dc.json'!$C:$E,3,FALSE),"")</f>
        <v/>
      </c>
      <c r="CT154" s="42">
        <f t="shared" si="216"/>
        <v>1</v>
      </c>
      <c r="CU154" s="19" t="s">
        <v>8779</v>
      </c>
      <c r="CV154" s="19" t="str">
        <f>IFERROR(VLOOKUP(RIGHT(CU154,LEN(CU154)-2),'cards-dc.json'!$C:$E,3,FALSE),"")</f>
        <v>R</v>
      </c>
      <c r="CX154" s="42">
        <f t="shared" si="217"/>
        <v>0</v>
      </c>
      <c r="CY154" s="19" t="s">
        <v>3951</v>
      </c>
      <c r="CZ154" s="19" t="str">
        <f>IFERROR(VLOOKUP(RIGHT(CY154,LEN(CY154)-2),'cards-dc.json'!$C:$E,3,FALSE),"")</f>
        <v/>
      </c>
      <c r="DB154" s="42">
        <f t="shared" si="218"/>
        <v>1</v>
      </c>
      <c r="DC154" s="19" t="s">
        <v>4030</v>
      </c>
      <c r="DD154" s="19" t="str">
        <f>IFERROR(VLOOKUP(RIGHT(DC154,LEN(DC154)-2),'cards-dc.json'!$C:$E,3,FALSE),"")</f>
        <v>C2</v>
      </c>
      <c r="DF154" s="42">
        <f t="shared" si="219"/>
        <v>1</v>
      </c>
      <c r="DG154" s="19" t="s">
        <v>4132</v>
      </c>
      <c r="DH154" s="19" t="str">
        <f>IFERROR(VLOOKUP(RIGHT(DG154,LEN(DG154)-2),'cards-dc.json'!$C:$E,3,FALSE),"")</f>
        <v>R</v>
      </c>
      <c r="DJ154" s="42">
        <f t="shared" si="220"/>
        <v>0</v>
      </c>
      <c r="DK154" s="19" t="s">
        <v>3951</v>
      </c>
      <c r="DL154" s="19" t="str">
        <f>IFERROR(VLOOKUP(RIGHT(DK154,LEN(DK154)-2),'cards-dc.json'!$C:$E,3,FALSE),"")</f>
        <v/>
      </c>
      <c r="DN154" s="42">
        <f t="shared" si="221"/>
        <v>1</v>
      </c>
      <c r="DO154" s="19" t="s">
        <v>8638</v>
      </c>
      <c r="DP154" s="19" t="str">
        <f>IFERROR(VLOOKUP(RIGHT(DO154,LEN(DO154)-2),'cards-dc.json'!$C:$E,3,FALSE),"")</f>
        <v>C3</v>
      </c>
      <c r="DR154" s="42">
        <f t="shared" si="222"/>
        <v>0</v>
      </c>
      <c r="DS154" s="19"/>
      <c r="DT154" s="19" t="str">
        <f>IFERROR(VLOOKUP(RIGHT(DS154,LEN(DS154)-2),'cards-dc.json'!$C:$E,3,FALSE),"")</f>
        <v/>
      </c>
      <c r="DV154" s="42">
        <f t="shared" si="223"/>
        <v>0</v>
      </c>
      <c r="DW154" s="19"/>
      <c r="DX154" s="19" t="str">
        <f>IFERROR(VLOOKUP(RIGHT(DW154,LEN(DW154)-2),'cards-dc.json'!$C:$E,3,FALSE),"")</f>
        <v/>
      </c>
      <c r="DZ154" s="42">
        <f t="shared" si="224"/>
        <v>1</v>
      </c>
      <c r="EA154" s="19" t="s">
        <v>4110</v>
      </c>
      <c r="EB154" s="19" t="str">
        <f>IFERROR(VLOOKUP(RIGHT(EA154,LEN(EA154)-2),'cards-dc.json'!$C:$E,3,FALSE),"")</f>
        <v>U</v>
      </c>
      <c r="ED154" s="42">
        <f t="shared" si="225"/>
        <v>1</v>
      </c>
      <c r="EE154" s="19" t="s">
        <v>4110</v>
      </c>
      <c r="EF154" s="19" t="str">
        <f>IFERROR(VLOOKUP(RIGHT(EE154,LEN(EE154)-2),'cards-dc.json'!$C:$E,3,FALSE),"")</f>
        <v>U</v>
      </c>
      <c r="EH154" s="42">
        <f t="shared" si="226"/>
        <v>0</v>
      </c>
      <c r="EI154" s="19"/>
      <c r="EJ154" s="19" t="str">
        <f>IFERROR(VLOOKUP(RIGHT(EI154,LEN(EI154)-2),'cards-dc.json'!$C:$E,3,FALSE),"")</f>
        <v/>
      </c>
    </row>
    <row r="155" spans="2:140" x14ac:dyDescent="0.25">
      <c r="B155" s="42">
        <f t="shared" si="192"/>
        <v>0</v>
      </c>
      <c r="C155" s="19"/>
      <c r="D155" s="19" t="str">
        <f>IFERROR(VLOOKUP(RIGHT(C155,LEN(C155)-2),'cards-dc.json'!$C:$E,3,FALSE),"")</f>
        <v/>
      </c>
      <c r="F155" s="42">
        <f t="shared" si="193"/>
        <v>1</v>
      </c>
      <c r="G155" s="19" t="s">
        <v>4061</v>
      </c>
      <c r="H155" s="19" t="str">
        <f>IFERROR(VLOOKUP(RIGHT(G155,LEN(G155)-2),'cards-dc.json'!$C:$E,3,FALSE),"")</f>
        <v>C2</v>
      </c>
      <c r="J155" s="42">
        <f t="shared" si="194"/>
        <v>1</v>
      </c>
      <c r="K155" s="19" t="s">
        <v>4022</v>
      </c>
      <c r="L155" s="19" t="str">
        <f>IFERROR(VLOOKUP(RIGHT(K155,LEN(K155)-2),'cards-dc.json'!$C:$E,3,FALSE),"")</f>
        <v>CA2</v>
      </c>
      <c r="N155" s="42">
        <f t="shared" si="195"/>
        <v>1</v>
      </c>
      <c r="O155" s="19" t="s">
        <v>4069</v>
      </c>
      <c r="P155" s="19" t="str">
        <f>IFERROR(VLOOKUP(RIGHT(O155,LEN(O155)-2),'cards-dc.json'!$C:$E,3,FALSE),"")</f>
        <v>U</v>
      </c>
      <c r="R155" s="42">
        <f t="shared" si="196"/>
        <v>0</v>
      </c>
      <c r="S155" s="19" t="s">
        <v>3951</v>
      </c>
      <c r="T155" s="19" t="str">
        <f>IFERROR(VLOOKUP(RIGHT(S155,LEN(S155)-2),'cards-dc.json'!$C:$E,3,FALSE),"")</f>
        <v/>
      </c>
      <c r="V155" s="42">
        <f t="shared" si="197"/>
        <v>1</v>
      </c>
      <c r="W155" s="19" t="s">
        <v>4206</v>
      </c>
      <c r="X155" s="19" t="str">
        <f>IFERROR(VLOOKUP(RIGHT(W155,LEN(W155)-2),'cards-dc.json'!$C:$E,3,FALSE),"")</f>
        <v>R</v>
      </c>
      <c r="Z155" s="42">
        <f t="shared" si="198"/>
        <v>1</v>
      </c>
      <c r="AA155" s="19" t="s">
        <v>4064</v>
      </c>
      <c r="AB155" s="19" t="str">
        <f>IFERROR(VLOOKUP(RIGHT(AA155,LEN(AA155)-2),'cards-dc.json'!$C:$E,3,FALSE),"")</f>
        <v>U2</v>
      </c>
      <c r="AD155" s="42">
        <f t="shared" si="199"/>
        <v>0</v>
      </c>
      <c r="AE155" s="19" t="s">
        <v>3951</v>
      </c>
      <c r="AF155" s="19" t="str">
        <f>IFERROR(VLOOKUP(RIGHT(AE155,LEN(AE155)-2),'cards-dc.json'!$C:$E,3,FALSE),"")</f>
        <v/>
      </c>
      <c r="AH155" s="42">
        <f t="shared" si="200"/>
        <v>0</v>
      </c>
      <c r="AI155" s="19" t="s">
        <v>3951</v>
      </c>
      <c r="AJ155" s="19" t="str">
        <f>IFERROR(VLOOKUP(RIGHT(AI155,LEN(AI155)-2),'cards-dc.json'!$C:$E,3,FALSE),"")</f>
        <v/>
      </c>
      <c r="AL155" s="42">
        <f t="shared" si="201"/>
        <v>1</v>
      </c>
      <c r="AM155" s="19" t="s">
        <v>4020</v>
      </c>
      <c r="AN155" s="19" t="str">
        <f>IFERROR(VLOOKUP(RIGHT(AM155,LEN(AM155)-2),'cards-dc.json'!$C:$E,3,FALSE),"")</f>
        <v>C3</v>
      </c>
      <c r="AP155" s="42">
        <f t="shared" si="202"/>
        <v>1</v>
      </c>
      <c r="AQ155" s="19" t="s">
        <v>4020</v>
      </c>
      <c r="AR155" s="19" t="str">
        <f>IFERROR(VLOOKUP(RIGHT(AQ155,LEN(AQ155)-2),'cards-dc.json'!$C:$E,3,FALSE),"")</f>
        <v>C3</v>
      </c>
      <c r="AT155" s="42">
        <f t="shared" si="203"/>
        <v>0</v>
      </c>
      <c r="AU155" s="19" t="s">
        <v>3951</v>
      </c>
      <c r="AV155" s="19" t="str">
        <f>IFERROR(VLOOKUP(RIGHT(AU155,LEN(AU155)-2),'cards-dc.json'!$C:$E,3,FALSE),"")</f>
        <v/>
      </c>
      <c r="AX155" s="42">
        <f t="shared" si="204"/>
        <v>0</v>
      </c>
      <c r="AY155" s="19" t="s">
        <v>3951</v>
      </c>
      <c r="AZ155" s="19" t="str">
        <f>IFERROR(VLOOKUP(RIGHT(AY155,LEN(AY155)-2),'cards-dc.json'!$C:$E,3,FALSE),"")</f>
        <v/>
      </c>
      <c r="BB155" s="42">
        <f t="shared" si="205"/>
        <v>0</v>
      </c>
      <c r="BC155" s="19" t="s">
        <v>3951</v>
      </c>
      <c r="BD155" s="19" t="str">
        <f>IFERROR(VLOOKUP(RIGHT(BC155,LEN(BC155)-2),'cards-dc.json'!$C:$E,3,FALSE),"")</f>
        <v/>
      </c>
      <c r="BF155" s="42">
        <f t="shared" si="206"/>
        <v>0</v>
      </c>
      <c r="BG155" s="19" t="s">
        <v>3951</v>
      </c>
      <c r="BH155" s="19" t="str">
        <f>IFERROR(VLOOKUP(RIGHT(BG155,LEN(BG155)-2),'cards-dc.json'!$C:$E,3,FALSE),"")</f>
        <v/>
      </c>
      <c r="BJ155" s="42">
        <f t="shared" si="207"/>
        <v>1</v>
      </c>
      <c r="BK155" s="19" t="s">
        <v>4056</v>
      </c>
      <c r="BL155" s="19" t="str">
        <f>IFERROR(VLOOKUP(RIGHT(BK155,LEN(BK155)-2),'cards-dc.json'!$C:$E,3,FALSE),"")</f>
        <v>R2</v>
      </c>
      <c r="BN155" s="42">
        <f t="shared" si="208"/>
        <v>1</v>
      </c>
      <c r="BO155" s="19" t="s">
        <v>4061</v>
      </c>
      <c r="BP155" s="19" t="str">
        <f>IFERROR(VLOOKUP(RIGHT(BO155,LEN(BO155)-2),'cards-dc.json'!$C:$E,3,FALSE),"")</f>
        <v>C2</v>
      </c>
      <c r="BR155" s="42">
        <f t="shared" si="209"/>
        <v>2</v>
      </c>
      <c r="BS155" s="19" t="s">
        <v>4131</v>
      </c>
      <c r="BT155" s="19" t="str">
        <f>IFERROR(VLOOKUP(RIGHT(BS155,LEN(BS155)-2),'cards-dc.json'!$C:$E,3,FALSE),"")</f>
        <v>C2</v>
      </c>
      <c r="BV155" s="42">
        <f t="shared" si="210"/>
        <v>1</v>
      </c>
      <c r="BW155" s="19" t="s">
        <v>4203</v>
      </c>
      <c r="BX155" s="19" t="str">
        <f>IFERROR(VLOOKUP(RIGHT(BW155,LEN(BW155)-2),'cards-dc.json'!$C:$E,3,FALSE),"")</f>
        <v>R</v>
      </c>
      <c r="BZ155" s="42">
        <f t="shared" si="211"/>
        <v>2</v>
      </c>
      <c r="CA155" s="19" t="s">
        <v>8872</v>
      </c>
      <c r="CB155" s="19" t="str">
        <f>IFERROR(VLOOKUP(RIGHT(CA155,LEN(CA155)-2),'cards-dc.json'!$C:$E,3,FALSE),"")</f>
        <v>R3</v>
      </c>
      <c r="CD155" s="42">
        <f t="shared" si="212"/>
        <v>1</v>
      </c>
      <c r="CE155" s="19" t="s">
        <v>4054</v>
      </c>
      <c r="CF155" s="19" t="str">
        <f>IFERROR(VLOOKUP(RIGHT(CE155,LEN(CE155)-2),'cards-dc.json'!$C:$E,3,FALSE),"")</f>
        <v>C3</v>
      </c>
      <c r="CH155" s="42">
        <f t="shared" si="213"/>
        <v>0</v>
      </c>
      <c r="CI155" s="19" t="s">
        <v>3951</v>
      </c>
      <c r="CJ155" s="19" t="str">
        <f>IFERROR(VLOOKUP(RIGHT(CI155,LEN(CI155)-2),'cards-dc.json'!$C:$E,3,FALSE),"")</f>
        <v/>
      </c>
      <c r="CL155" s="42">
        <f t="shared" si="214"/>
        <v>1</v>
      </c>
      <c r="CM155" s="19" t="s">
        <v>4082</v>
      </c>
      <c r="CN155" s="19" t="str">
        <f>IFERROR(VLOOKUP(RIGHT(CM155,LEN(CM155)-2),'cards-dc.json'!$C:$E,3,FALSE),"")</f>
        <v>R3</v>
      </c>
      <c r="CP155" s="42">
        <f t="shared" si="215"/>
        <v>0</v>
      </c>
      <c r="CQ155" s="19" t="s">
        <v>3951</v>
      </c>
      <c r="CR155" s="19" t="str">
        <f>IFERROR(VLOOKUP(RIGHT(CQ155,LEN(CQ155)-2),'cards-dc.json'!$C:$E,3,FALSE),"")</f>
        <v/>
      </c>
      <c r="CT155" s="42">
        <f t="shared" si="216"/>
        <v>1</v>
      </c>
      <c r="CU155" s="19" t="s">
        <v>4086</v>
      </c>
      <c r="CV155" s="19" t="str">
        <f>IFERROR(VLOOKUP(RIGHT(CU155,LEN(CU155)-2),'cards-dc.json'!$C:$E,3,FALSE),"")</f>
        <v>U2</v>
      </c>
      <c r="CX155" s="42">
        <f t="shared" si="217"/>
        <v>0</v>
      </c>
      <c r="CY155" s="19" t="s">
        <v>3951</v>
      </c>
      <c r="CZ155" s="19" t="str">
        <f>IFERROR(VLOOKUP(RIGHT(CY155,LEN(CY155)-2),'cards-dc.json'!$C:$E,3,FALSE),"")</f>
        <v/>
      </c>
      <c r="DB155" s="42">
        <f t="shared" si="218"/>
        <v>1</v>
      </c>
      <c r="DC155" s="19" t="s">
        <v>4022</v>
      </c>
      <c r="DD155" s="19" t="str">
        <f>IFERROR(VLOOKUP(RIGHT(DC155,LEN(DC155)-2),'cards-dc.json'!$C:$E,3,FALSE),"")</f>
        <v>CA2</v>
      </c>
      <c r="DF155" s="42">
        <f t="shared" si="219"/>
        <v>1</v>
      </c>
      <c r="DG155" s="19" t="s">
        <v>3893</v>
      </c>
      <c r="DH155" s="19" t="str">
        <f>IFERROR(VLOOKUP(RIGHT(DG155,LEN(DG155)-2),'cards-dc.json'!$C:$E,3,FALSE),"")</f>
        <v>C2</v>
      </c>
      <c r="DJ155" s="42">
        <f t="shared" si="220"/>
        <v>3</v>
      </c>
      <c r="DK155" s="19" t="s">
        <v>4189</v>
      </c>
      <c r="DL155" s="19" t="str">
        <f>IFERROR(VLOOKUP(RIGHT(DK155,LEN(DK155)-2),'cards-dc.json'!$C:$E,3,FALSE),"")</f>
        <v>C4</v>
      </c>
      <c r="DN155" s="42">
        <f t="shared" si="221"/>
        <v>0</v>
      </c>
      <c r="DO155" s="19" t="s">
        <v>3951</v>
      </c>
      <c r="DP155" s="19" t="str">
        <f>IFERROR(VLOOKUP(RIGHT(DO155,LEN(DO155)-2),'cards-dc.json'!$C:$E,3,FALSE),"")</f>
        <v/>
      </c>
      <c r="DR155" s="42">
        <f t="shared" si="222"/>
        <v>0</v>
      </c>
      <c r="DS155" s="19"/>
      <c r="DT155" s="19" t="str">
        <f>IFERROR(VLOOKUP(RIGHT(DS155,LEN(DS155)-2),'cards-dc.json'!$C:$E,3,FALSE),"")</f>
        <v/>
      </c>
      <c r="DV155" s="42">
        <f t="shared" si="223"/>
        <v>0</v>
      </c>
      <c r="DW155" s="19"/>
      <c r="DX155" s="19" t="str">
        <f>IFERROR(VLOOKUP(RIGHT(DW155,LEN(DW155)-2),'cards-dc.json'!$C:$E,3,FALSE),"")</f>
        <v/>
      </c>
      <c r="DZ155" s="42">
        <f t="shared" si="224"/>
        <v>1</v>
      </c>
      <c r="EA155" s="19" t="s">
        <v>4142</v>
      </c>
      <c r="EB155" s="19" t="str">
        <f>IFERROR(VLOOKUP(RIGHT(EA155,LEN(EA155)-2),'cards-dc.json'!$C:$E,3,FALSE),"")</f>
        <v>U3</v>
      </c>
      <c r="ED155" s="42">
        <f t="shared" si="225"/>
        <v>1</v>
      </c>
      <c r="EE155" s="19" t="s">
        <v>4142</v>
      </c>
      <c r="EF155" s="19" t="str">
        <f>IFERROR(VLOOKUP(RIGHT(EE155,LEN(EE155)-2),'cards-dc.json'!$C:$E,3,FALSE),"")</f>
        <v>U3</v>
      </c>
      <c r="EH155" s="42">
        <f t="shared" si="226"/>
        <v>0</v>
      </c>
      <c r="EI155" s="19"/>
      <c r="EJ155" s="19" t="str">
        <f>IFERROR(VLOOKUP(RIGHT(EI155,LEN(EI155)-2),'cards-dc.json'!$C:$E,3,FALSE),"")</f>
        <v/>
      </c>
    </row>
    <row r="156" spans="2:140" x14ac:dyDescent="0.25">
      <c r="B156" s="42">
        <f t="shared" si="192"/>
        <v>0</v>
      </c>
      <c r="C156" s="19"/>
      <c r="D156" s="19" t="str">
        <f>IFERROR(VLOOKUP(RIGHT(C156,LEN(C156)-2),'cards-dc.json'!$C:$E,3,FALSE),"")</f>
        <v/>
      </c>
      <c r="F156" s="42">
        <f t="shared" si="193"/>
        <v>2</v>
      </c>
      <c r="G156" s="19" t="s">
        <v>8574</v>
      </c>
      <c r="H156" s="19" t="str">
        <f>IFERROR(VLOOKUP(RIGHT(G156,LEN(G156)-2),'cards-dc.json'!$C:$E,3,FALSE),"")</f>
        <v>R3</v>
      </c>
      <c r="J156" s="42">
        <f t="shared" si="194"/>
        <v>1</v>
      </c>
      <c r="K156" s="19" t="s">
        <v>4063</v>
      </c>
      <c r="L156" s="19" t="str">
        <f>IFERROR(VLOOKUP(RIGHT(K156,LEN(K156)-2),'cards-dc.json'!$C:$E,3,FALSE),"")</f>
        <v>CA1</v>
      </c>
      <c r="N156" s="42">
        <f t="shared" si="195"/>
        <v>1</v>
      </c>
      <c r="O156" s="19" t="s">
        <v>8533</v>
      </c>
      <c r="P156" s="19" t="str">
        <f>IFERROR(VLOOKUP(RIGHT(O156,LEN(O156)-2),'cards-dc.json'!$C:$E,3,FALSE),"")</f>
        <v>U</v>
      </c>
      <c r="R156" s="42">
        <f t="shared" si="196"/>
        <v>1</v>
      </c>
      <c r="S156" s="19" t="s">
        <v>4001</v>
      </c>
      <c r="T156" s="19" t="str">
        <f>IFERROR(VLOOKUP(RIGHT(S156,LEN(S156)-2),'cards-dc.json'!$C:$E,3,FALSE),"")</f>
        <v>U2</v>
      </c>
      <c r="V156" s="42">
        <f t="shared" si="197"/>
        <v>1</v>
      </c>
      <c r="W156" s="19" t="s">
        <v>4207</v>
      </c>
      <c r="X156" s="19" t="str">
        <f>IFERROR(VLOOKUP(RIGHT(W156,LEN(W156)-2),'cards-dc.json'!$C:$E,3,FALSE),"")</f>
        <v>R</v>
      </c>
      <c r="Z156" s="42">
        <f t="shared" si="198"/>
        <v>1</v>
      </c>
      <c r="AA156" s="19" t="s">
        <v>4011</v>
      </c>
      <c r="AB156" s="19" t="str">
        <f>IFERROR(VLOOKUP(RIGHT(AA156,LEN(AA156)-2),'cards-dc.json'!$C:$E,3,FALSE),"")</f>
        <v>CB</v>
      </c>
      <c r="AD156" s="42">
        <f t="shared" si="199"/>
        <v>0</v>
      </c>
      <c r="AE156" s="19"/>
      <c r="AF156" s="19" t="str">
        <f>IFERROR(VLOOKUP(RIGHT(AE156,LEN(AE156)-2),'cards-dc.json'!$C:$E,3,FALSE),"")</f>
        <v/>
      </c>
      <c r="AH156" s="42">
        <f t="shared" si="200"/>
        <v>0</v>
      </c>
      <c r="AI156" s="19"/>
      <c r="AJ156" s="19" t="str">
        <f>IFERROR(VLOOKUP(RIGHT(AI156,LEN(AI156)-2),'cards-dc.json'!$C:$E,3,FALSE),"")</f>
        <v/>
      </c>
      <c r="AL156" s="42">
        <f t="shared" si="201"/>
        <v>2</v>
      </c>
      <c r="AM156" s="19" t="s">
        <v>8872</v>
      </c>
      <c r="AN156" s="19" t="str">
        <f>IFERROR(VLOOKUP(RIGHT(AM156,LEN(AM156)-2),'cards-dc.json'!$C:$E,3,FALSE),"")</f>
        <v>R3</v>
      </c>
      <c r="AP156" s="42">
        <f t="shared" si="202"/>
        <v>2</v>
      </c>
      <c r="AQ156" s="19" t="s">
        <v>8872</v>
      </c>
      <c r="AR156" s="19" t="str">
        <f>IFERROR(VLOOKUP(RIGHT(AQ156,LEN(AQ156)-2),'cards-dc.json'!$C:$E,3,FALSE),"")</f>
        <v>R3</v>
      </c>
      <c r="AT156" s="42">
        <f t="shared" si="203"/>
        <v>0</v>
      </c>
      <c r="AU156" s="19" t="s">
        <v>3951</v>
      </c>
      <c r="AV156" s="19" t="str">
        <f>IFERROR(VLOOKUP(RIGHT(AU156,LEN(AU156)-2),'cards-dc.json'!$C:$E,3,FALSE),"")</f>
        <v/>
      </c>
      <c r="AX156" s="42">
        <f t="shared" si="204"/>
        <v>0</v>
      </c>
      <c r="AY156" s="19" t="s">
        <v>3951</v>
      </c>
      <c r="AZ156" s="19" t="str">
        <f>IFERROR(VLOOKUP(RIGHT(AY156,LEN(AY156)-2),'cards-dc.json'!$C:$E,3,FALSE),"")</f>
        <v/>
      </c>
      <c r="BB156" s="42">
        <f t="shared" si="205"/>
        <v>0</v>
      </c>
      <c r="BC156" s="19" t="s">
        <v>3951</v>
      </c>
      <c r="BD156" s="19" t="str">
        <f>IFERROR(VLOOKUP(RIGHT(BC156,LEN(BC156)-2),'cards-dc.json'!$C:$E,3,FALSE),"")</f>
        <v/>
      </c>
      <c r="BF156" s="42">
        <f t="shared" si="206"/>
        <v>0</v>
      </c>
      <c r="BG156" s="19" t="s">
        <v>3951</v>
      </c>
      <c r="BH156" s="19" t="str">
        <f>IFERROR(VLOOKUP(RIGHT(BG156,LEN(BG156)-2),'cards-dc.json'!$C:$E,3,FALSE),"")</f>
        <v/>
      </c>
      <c r="BJ156" s="42">
        <f t="shared" si="207"/>
        <v>1</v>
      </c>
      <c r="BK156" s="19" t="s">
        <v>4086</v>
      </c>
      <c r="BL156" s="19" t="str">
        <f>IFERROR(VLOOKUP(RIGHT(BK156,LEN(BK156)-2),'cards-dc.json'!$C:$E,3,FALSE),"")</f>
        <v>U2</v>
      </c>
      <c r="BN156" s="42">
        <f t="shared" si="208"/>
        <v>1</v>
      </c>
      <c r="BO156" s="19" t="s">
        <v>4070</v>
      </c>
      <c r="BP156" s="19" t="str">
        <f>IFERROR(VLOOKUP(RIGHT(BO156,LEN(BO156)-2),'cards-dc.json'!$C:$E,3,FALSE),"")</f>
        <v>R2</v>
      </c>
      <c r="BR156" s="42">
        <f t="shared" si="209"/>
        <v>1</v>
      </c>
      <c r="BS156" s="19" t="s">
        <v>8728</v>
      </c>
      <c r="BT156" s="19" t="str">
        <f>IFERROR(VLOOKUP(RIGHT(BS156,LEN(BS156)-2),'cards-dc.json'!$C:$E,3,FALSE),"")</f>
        <v>R2</v>
      </c>
      <c r="BV156" s="42">
        <f t="shared" si="210"/>
        <v>0</v>
      </c>
      <c r="BW156" s="19" t="s">
        <v>3951</v>
      </c>
      <c r="BX156" s="19" t="str">
        <f>IFERROR(VLOOKUP(RIGHT(BW156,LEN(BW156)-2),'cards-dc.json'!$C:$E,3,FALSE),"")</f>
        <v/>
      </c>
      <c r="BZ156" s="42">
        <f t="shared" si="211"/>
        <v>1</v>
      </c>
      <c r="CA156" s="19" t="s">
        <v>4056</v>
      </c>
      <c r="CB156" s="19" t="str">
        <f>IFERROR(VLOOKUP(RIGHT(CA156,LEN(CA156)-2),'cards-dc.json'!$C:$E,3,FALSE),"")</f>
        <v>R2</v>
      </c>
      <c r="CD156" s="42">
        <f t="shared" si="212"/>
        <v>1</v>
      </c>
      <c r="CE156" s="19" t="s">
        <v>4055</v>
      </c>
      <c r="CF156" s="19" t="str">
        <f>IFERROR(VLOOKUP(RIGHT(CE156,LEN(CE156)-2),'cards-dc.json'!$C:$E,3,FALSE),"")</f>
        <v>R3</v>
      </c>
      <c r="CH156" s="42">
        <f t="shared" si="213"/>
        <v>0</v>
      </c>
      <c r="CI156" s="19" t="s">
        <v>3951</v>
      </c>
      <c r="CJ156" s="19" t="str">
        <f>IFERROR(VLOOKUP(RIGHT(CI156,LEN(CI156)-2),'cards-dc.json'!$C:$E,3,FALSE),"")</f>
        <v/>
      </c>
      <c r="CL156" s="42">
        <f t="shared" si="214"/>
        <v>1</v>
      </c>
      <c r="CM156" s="19" t="s">
        <v>8811</v>
      </c>
      <c r="CN156" s="19" t="str">
        <f>IFERROR(VLOOKUP(RIGHT(CM156,LEN(CM156)-2),'cards-dc.json'!$C:$E,3,FALSE),"")</f>
        <v>R</v>
      </c>
      <c r="CP156" s="42">
        <f t="shared" si="215"/>
        <v>1</v>
      </c>
      <c r="CQ156" s="19" t="s">
        <v>8668</v>
      </c>
      <c r="CR156" s="19" t="str">
        <f>IFERROR(VLOOKUP(RIGHT(CQ156,LEN(CQ156)-2),'cards-dc.json'!$C:$E,3,FALSE),"")</f>
        <v>C3</v>
      </c>
      <c r="CT156" s="42">
        <f t="shared" si="216"/>
        <v>2</v>
      </c>
      <c r="CU156" s="19" t="s">
        <v>4131</v>
      </c>
      <c r="CV156" s="19" t="str">
        <f>IFERROR(VLOOKUP(RIGHT(CU156,LEN(CU156)-2),'cards-dc.json'!$C:$E,3,FALSE),"")</f>
        <v>C2</v>
      </c>
      <c r="CX156" s="42">
        <f t="shared" si="217"/>
        <v>0</v>
      </c>
      <c r="CY156" s="19" t="s">
        <v>3951</v>
      </c>
      <c r="CZ156" s="19" t="str">
        <f>IFERROR(VLOOKUP(RIGHT(CY156,LEN(CY156)-2),'cards-dc.json'!$C:$E,3,FALSE),"")</f>
        <v/>
      </c>
      <c r="DB156" s="42">
        <f t="shared" si="218"/>
        <v>1</v>
      </c>
      <c r="DC156" s="19" t="s">
        <v>4063</v>
      </c>
      <c r="DD156" s="19" t="str">
        <f>IFERROR(VLOOKUP(RIGHT(DC156,LEN(DC156)-2),'cards-dc.json'!$C:$E,3,FALSE),"")</f>
        <v>CA1</v>
      </c>
      <c r="DF156" s="42">
        <f t="shared" si="219"/>
        <v>1</v>
      </c>
      <c r="DG156" s="19" t="s">
        <v>8755</v>
      </c>
      <c r="DH156" s="19" t="str">
        <f>IFERROR(VLOOKUP(RIGHT(DG156,LEN(DG156)-2),'cards-dc.json'!$C:$E,3,FALSE),"")</f>
        <v>R</v>
      </c>
      <c r="DJ156" s="42">
        <f t="shared" si="220"/>
        <v>1</v>
      </c>
      <c r="DK156" s="19" t="s">
        <v>4063</v>
      </c>
      <c r="DL156" s="19" t="str">
        <f>IFERROR(VLOOKUP(RIGHT(DK156,LEN(DK156)-2),'cards-dc.json'!$C:$E,3,FALSE),"")</f>
        <v>CA1</v>
      </c>
      <c r="DN156" s="42">
        <f t="shared" si="221"/>
        <v>1</v>
      </c>
      <c r="DO156" s="19" t="s">
        <v>4047</v>
      </c>
      <c r="DP156" s="19" t="str">
        <f>IFERROR(VLOOKUP(RIGHT(DO156,LEN(DO156)-2),'cards-dc.json'!$C:$E,3,FALSE),"")</f>
        <v>CA2</v>
      </c>
      <c r="DR156" s="42">
        <f t="shared" si="222"/>
        <v>0</v>
      </c>
      <c r="DS156" s="19"/>
      <c r="DT156" s="19" t="str">
        <f>IFERROR(VLOOKUP(RIGHT(DS156,LEN(DS156)-2),'cards-dc.json'!$C:$E,3,FALSE),"")</f>
        <v/>
      </c>
      <c r="DV156" s="42">
        <f t="shared" si="223"/>
        <v>0</v>
      </c>
      <c r="DW156" s="19"/>
      <c r="DX156" s="19" t="str">
        <f>IFERROR(VLOOKUP(RIGHT(DW156,LEN(DW156)-2),'cards-dc.json'!$C:$E,3,FALSE),"")</f>
        <v/>
      </c>
      <c r="DZ156" s="42">
        <f t="shared" si="224"/>
        <v>1</v>
      </c>
      <c r="EA156" s="19" t="s">
        <v>4143</v>
      </c>
      <c r="EB156" s="19" t="str">
        <f>IFERROR(VLOOKUP(RIGHT(EA156,LEN(EA156)-2),'cards-dc.json'!$C:$E,3,FALSE),"")</f>
        <v>U</v>
      </c>
      <c r="ED156" s="42">
        <f t="shared" si="225"/>
        <v>1</v>
      </c>
      <c r="EE156" s="19" t="s">
        <v>4143</v>
      </c>
      <c r="EF156" s="19" t="str">
        <f>IFERROR(VLOOKUP(RIGHT(EE156,LEN(EE156)-2),'cards-dc.json'!$C:$E,3,FALSE),"")</f>
        <v>U</v>
      </c>
      <c r="EH156" s="42">
        <f t="shared" si="226"/>
        <v>0</v>
      </c>
      <c r="EI156" s="19"/>
      <c r="EJ156" s="19" t="str">
        <f>IFERROR(VLOOKUP(RIGHT(EI156,LEN(EI156)-2),'cards-dc.json'!$C:$E,3,FALSE),"")</f>
        <v/>
      </c>
    </row>
    <row r="157" spans="2:140" x14ac:dyDescent="0.25">
      <c r="B157" s="42">
        <f t="shared" si="192"/>
        <v>0</v>
      </c>
      <c r="C157" s="19"/>
      <c r="D157" s="19" t="str">
        <f>IFERROR(VLOOKUP(RIGHT(C157,LEN(C157)-2),'cards-dc.json'!$C:$E,3,FALSE),"")</f>
        <v/>
      </c>
      <c r="F157" s="42">
        <f t="shared" si="193"/>
        <v>0</v>
      </c>
      <c r="G157" s="19" t="s">
        <v>3951</v>
      </c>
      <c r="H157" s="19" t="str">
        <f>IFERROR(VLOOKUP(RIGHT(G157,LEN(G157)-2),'cards-dc.json'!$C:$E,3,FALSE),"")</f>
        <v/>
      </c>
      <c r="J157" s="42">
        <f t="shared" si="194"/>
        <v>1</v>
      </c>
      <c r="K157" s="19" t="s">
        <v>4087</v>
      </c>
      <c r="L157" s="19" t="str">
        <f>IFERROR(VLOOKUP(RIGHT(K157,LEN(K157)-2),'cards-dc.json'!$C:$E,3,FALSE),"")</f>
        <v>R</v>
      </c>
      <c r="N157" s="42">
        <f t="shared" si="195"/>
        <v>2</v>
      </c>
      <c r="O157" s="19" t="s">
        <v>4181</v>
      </c>
      <c r="P157" s="19" t="str">
        <f>IFERROR(VLOOKUP(RIGHT(O157,LEN(O157)-2),'cards-dc.json'!$C:$E,3,FALSE),"")</f>
        <v>C2</v>
      </c>
      <c r="R157" s="42">
        <f t="shared" si="196"/>
        <v>2</v>
      </c>
      <c r="S157" s="19" t="s">
        <v>8992</v>
      </c>
      <c r="T157" s="19" t="str">
        <f>IFERROR(VLOOKUP(RIGHT(S157,LEN(S157)-2),'cards-dc.json'!$C:$E,3,FALSE),"")</f>
        <v>R3</v>
      </c>
      <c r="V157" s="42">
        <f t="shared" si="197"/>
        <v>1</v>
      </c>
      <c r="W157" s="19" t="s">
        <v>4203</v>
      </c>
      <c r="X157" s="19" t="str">
        <f>IFERROR(VLOOKUP(RIGHT(W157,LEN(W157)-2),'cards-dc.json'!$C:$E,3,FALSE),"")</f>
        <v>R</v>
      </c>
      <c r="Z157" s="42">
        <f t="shared" si="198"/>
        <v>1</v>
      </c>
      <c r="AA157" s="19" t="s">
        <v>4204</v>
      </c>
      <c r="AB157" s="19" t="str">
        <f>IFERROR(VLOOKUP(RIGHT(AA157,LEN(AA157)-2),'cards-dc.json'!$C:$E,3,FALSE),"")</f>
        <v>R2</v>
      </c>
      <c r="AD157" s="42">
        <f t="shared" si="199"/>
        <v>0</v>
      </c>
      <c r="AE157" s="19"/>
      <c r="AF157" s="19" t="str">
        <f>IFERROR(VLOOKUP(RIGHT(AE157,LEN(AE157)-2),'cards-dc.json'!$C:$E,3,FALSE),"")</f>
        <v/>
      </c>
      <c r="AH157" s="42">
        <f t="shared" si="200"/>
        <v>0</v>
      </c>
      <c r="AI157" s="19"/>
      <c r="AJ157" s="19" t="str">
        <f>IFERROR(VLOOKUP(RIGHT(AI157,LEN(AI157)-2),'cards-dc.json'!$C:$E,3,FALSE),"")</f>
        <v/>
      </c>
      <c r="AL157" s="42">
        <f t="shared" si="201"/>
        <v>0</v>
      </c>
      <c r="AM157" s="19" t="s">
        <v>3951</v>
      </c>
      <c r="AN157" s="19" t="str">
        <f>IFERROR(VLOOKUP(RIGHT(AM157,LEN(AM157)-2),'cards-dc.json'!$C:$E,3,FALSE),"")</f>
        <v/>
      </c>
      <c r="AP157" s="42">
        <f t="shared" si="202"/>
        <v>0</v>
      </c>
      <c r="AQ157" s="19" t="s">
        <v>3951</v>
      </c>
      <c r="AR157" s="19" t="str">
        <f>IFERROR(VLOOKUP(RIGHT(AQ157,LEN(AQ157)-2),'cards-dc.json'!$C:$E,3,FALSE),"")</f>
        <v/>
      </c>
      <c r="AT157" s="42">
        <f t="shared" si="203"/>
        <v>1</v>
      </c>
      <c r="AU157" s="19" t="s">
        <v>4058</v>
      </c>
      <c r="AV157" s="19" t="str">
        <f>IFERROR(VLOOKUP(RIGHT(AU157,LEN(AU157)-2),'cards-dc.json'!$C:$E,3,FALSE),"")</f>
        <v>U2</v>
      </c>
      <c r="AX157" s="42">
        <f t="shared" si="204"/>
        <v>1</v>
      </c>
      <c r="AY157" s="19" t="s">
        <v>4058</v>
      </c>
      <c r="AZ157" s="19" t="str">
        <f>IFERROR(VLOOKUP(RIGHT(AY157,LEN(AY157)-2),'cards-dc.json'!$C:$E,3,FALSE),"")</f>
        <v>U2</v>
      </c>
      <c r="BB157" s="42">
        <f t="shared" si="205"/>
        <v>1</v>
      </c>
      <c r="BC157" s="19" t="s">
        <v>4058</v>
      </c>
      <c r="BD157" s="19" t="str">
        <f>IFERROR(VLOOKUP(RIGHT(BC157,LEN(BC157)-2),'cards-dc.json'!$C:$E,3,FALSE),"")</f>
        <v>U2</v>
      </c>
      <c r="BF157" s="42">
        <f t="shared" si="206"/>
        <v>1</v>
      </c>
      <c r="BG157" s="19" t="s">
        <v>4069</v>
      </c>
      <c r="BH157" s="19" t="str">
        <f>IFERROR(VLOOKUP(RIGHT(BG157,LEN(BG157)-2),'cards-dc.json'!$C:$E,3,FALSE),"")</f>
        <v>U</v>
      </c>
      <c r="BJ157" s="42">
        <f t="shared" si="207"/>
        <v>1</v>
      </c>
      <c r="BK157" s="19" t="s">
        <v>4086</v>
      </c>
      <c r="BL157" s="19" t="str">
        <f>IFERROR(VLOOKUP(RIGHT(BK157,LEN(BK157)-2),'cards-dc.json'!$C:$E,3,FALSE),"")</f>
        <v>U2</v>
      </c>
      <c r="BN157" s="42">
        <f t="shared" si="208"/>
        <v>1</v>
      </c>
      <c r="BO157" s="19" t="s">
        <v>4062</v>
      </c>
      <c r="BP157" s="19" t="str">
        <f>IFERROR(VLOOKUP(RIGHT(BO157,LEN(BO157)-2),'cards-dc.json'!$C:$E,3,FALSE),"")</f>
        <v>U</v>
      </c>
      <c r="BR157" s="42">
        <f t="shared" si="209"/>
        <v>1</v>
      </c>
      <c r="BS157" s="19" t="s">
        <v>8887</v>
      </c>
      <c r="BT157" s="19" t="str">
        <f>IFERROR(VLOOKUP(RIGHT(BS157,LEN(BS157)-2),'cards-dc.json'!$C:$E,3,FALSE),"")</f>
        <v>C2</v>
      </c>
      <c r="BV157" s="42">
        <f t="shared" si="210"/>
        <v>1</v>
      </c>
      <c r="BW157" s="19" t="s">
        <v>3887</v>
      </c>
      <c r="BX157" s="19" t="str">
        <f>IFERROR(VLOOKUP(RIGHT(BW157,LEN(BW157)-2),'cards-dc.json'!$C:$E,3,FALSE),"")</f>
        <v>R</v>
      </c>
      <c r="BZ157" s="42">
        <f t="shared" si="211"/>
        <v>0</v>
      </c>
      <c r="CA157" s="19" t="s">
        <v>3951</v>
      </c>
      <c r="CB157" s="19" t="str">
        <f>IFERROR(VLOOKUP(RIGHT(CA157,LEN(CA157)-2),'cards-dc.json'!$C:$E,3,FALSE),"")</f>
        <v/>
      </c>
      <c r="CD157" s="42">
        <f t="shared" si="212"/>
        <v>1</v>
      </c>
      <c r="CE157" s="19" t="s">
        <v>4017</v>
      </c>
      <c r="CF157" s="19" t="str">
        <f>IFERROR(VLOOKUP(RIGHT(CE157,LEN(CE157)-2),'cards-dc.json'!$C:$E,3,FALSE),"")</f>
        <v>R3</v>
      </c>
      <c r="CH157" s="42">
        <f t="shared" si="213"/>
        <v>1</v>
      </c>
      <c r="CI157" s="19" t="s">
        <v>4054</v>
      </c>
      <c r="CJ157" s="19" t="str">
        <f>IFERROR(VLOOKUP(RIGHT(CI157,LEN(CI157)-2),'cards-dc.json'!$C:$E,3,FALSE),"")</f>
        <v>C3</v>
      </c>
      <c r="CL157" s="42">
        <f t="shared" si="214"/>
        <v>1</v>
      </c>
      <c r="CM157" s="19" t="s">
        <v>4122</v>
      </c>
      <c r="CN157" s="19" t="str">
        <f>IFERROR(VLOOKUP(RIGHT(CM157,LEN(CM157)-2),'cards-dc.json'!$C:$E,3,FALSE),"")</f>
        <v>CA1</v>
      </c>
      <c r="CP157" s="42">
        <f t="shared" si="215"/>
        <v>1</v>
      </c>
      <c r="CQ157" s="19" t="s">
        <v>4122</v>
      </c>
      <c r="CR157" s="19" t="str">
        <f>IFERROR(VLOOKUP(RIGHT(CQ157,LEN(CQ157)-2),'cards-dc.json'!$C:$E,3,FALSE),"")</f>
        <v>CA1</v>
      </c>
      <c r="CT157" s="42">
        <f t="shared" si="216"/>
        <v>0</v>
      </c>
      <c r="CU157" s="19"/>
      <c r="CV157" s="19" t="str">
        <f>IFERROR(VLOOKUP(RIGHT(CU157,LEN(CU157)-2),'cards-dc.json'!$C:$E,3,FALSE),"")</f>
        <v/>
      </c>
      <c r="CX157" s="42">
        <f t="shared" si="217"/>
        <v>0</v>
      </c>
      <c r="CY157" s="19" t="s">
        <v>3951</v>
      </c>
      <c r="CZ157" s="19" t="str">
        <f>IFERROR(VLOOKUP(RIGHT(CY157,LEN(CY157)-2),'cards-dc.json'!$C:$E,3,FALSE),"")</f>
        <v/>
      </c>
      <c r="DB157" s="42">
        <f t="shared" si="218"/>
        <v>1</v>
      </c>
      <c r="DC157" s="19" t="s">
        <v>4084</v>
      </c>
      <c r="DD157" s="19" t="str">
        <f>IFERROR(VLOOKUP(RIGHT(DC157,LEN(DC157)-2),'cards-dc.json'!$C:$E,3,FALSE),"")</f>
        <v>U1</v>
      </c>
      <c r="DF157" s="42">
        <f t="shared" si="219"/>
        <v>2</v>
      </c>
      <c r="DG157" s="19" t="s">
        <v>8579</v>
      </c>
      <c r="DH157" s="19" t="str">
        <f>IFERROR(VLOOKUP(RIGHT(DG157,LEN(DG157)-2),'cards-dc.json'!$C:$E,3,FALSE),"")</f>
        <v>U2</v>
      </c>
      <c r="DJ157" s="42">
        <f t="shared" si="220"/>
        <v>2</v>
      </c>
      <c r="DK157" s="19" t="s">
        <v>8707</v>
      </c>
      <c r="DL157" s="19" t="str">
        <f>IFERROR(VLOOKUP(RIGHT(DK157,LEN(DK157)-2),'cards-dc.json'!$C:$E,3,FALSE),"")</f>
        <v>R3</v>
      </c>
      <c r="DN157" s="42">
        <f t="shared" si="221"/>
        <v>1</v>
      </c>
      <c r="DO157" s="19" t="s">
        <v>4063</v>
      </c>
      <c r="DP157" s="19" t="str">
        <f>IFERROR(VLOOKUP(RIGHT(DO157,LEN(DO157)-2),'cards-dc.json'!$C:$E,3,FALSE),"")</f>
        <v>CA1</v>
      </c>
      <c r="DR157" s="42">
        <f t="shared" si="222"/>
        <v>0</v>
      </c>
      <c r="DS157" s="19"/>
      <c r="DT157" s="19" t="str">
        <f>IFERROR(VLOOKUP(RIGHT(DS157,LEN(DS157)-2),'cards-dc.json'!$C:$E,3,FALSE),"")</f>
        <v/>
      </c>
      <c r="DV157" s="42">
        <f t="shared" si="223"/>
        <v>0</v>
      </c>
      <c r="DW157" s="19"/>
      <c r="DX157" s="19" t="str">
        <f>IFERROR(VLOOKUP(RIGHT(DW157,LEN(DW157)-2),'cards-dc.json'!$C:$E,3,FALSE),"")</f>
        <v/>
      </c>
      <c r="DZ157" s="42">
        <f t="shared" si="224"/>
        <v>1</v>
      </c>
      <c r="EA157" s="19" t="s">
        <v>4125</v>
      </c>
      <c r="EB157" s="19" t="str">
        <f>IFERROR(VLOOKUP(RIGHT(EA157,LEN(EA157)-2),'cards-dc.json'!$C:$E,3,FALSE),"")</f>
        <v>CA1</v>
      </c>
      <c r="ED157" s="42">
        <f t="shared" si="225"/>
        <v>1</v>
      </c>
      <c r="EE157" s="19" t="s">
        <v>8533</v>
      </c>
      <c r="EF157" s="19" t="str">
        <f>IFERROR(VLOOKUP(RIGHT(EE157,LEN(EE157)-2),'cards-dc.json'!$C:$E,3,FALSE),"")</f>
        <v>U</v>
      </c>
      <c r="EH157" s="42">
        <f t="shared" si="226"/>
        <v>0</v>
      </c>
      <c r="EI157" s="19"/>
      <c r="EJ157" s="19" t="str">
        <f>IFERROR(VLOOKUP(RIGHT(EI157,LEN(EI157)-2),'cards-dc.json'!$C:$E,3,FALSE),"")</f>
        <v/>
      </c>
    </row>
    <row r="158" spans="2:140" x14ac:dyDescent="0.25">
      <c r="B158" s="42">
        <f t="shared" si="192"/>
        <v>0</v>
      </c>
      <c r="C158" s="19"/>
      <c r="D158" s="19" t="str">
        <f>IFERROR(VLOOKUP(RIGHT(C158,LEN(C158)-2),'cards-dc.json'!$C:$E,3,FALSE),"")</f>
        <v/>
      </c>
      <c r="F158" s="42">
        <f t="shared" si="193"/>
        <v>0</v>
      </c>
      <c r="G158" s="19" t="s">
        <v>3951</v>
      </c>
      <c r="H158" s="19" t="str">
        <f>IFERROR(VLOOKUP(RIGHT(G158,LEN(G158)-2),'cards-dc.json'!$C:$E,3,FALSE),"")</f>
        <v/>
      </c>
      <c r="J158" s="42">
        <f t="shared" si="194"/>
        <v>1</v>
      </c>
      <c r="K158" s="19" t="s">
        <v>4207</v>
      </c>
      <c r="L158" s="19" t="str">
        <f>IFERROR(VLOOKUP(RIGHT(K158,LEN(K158)-2),'cards-dc.json'!$C:$E,3,FALSE),"")</f>
        <v>R</v>
      </c>
      <c r="N158" s="42">
        <f t="shared" si="195"/>
        <v>2</v>
      </c>
      <c r="O158" s="19" t="s">
        <v>4144</v>
      </c>
      <c r="P158" s="19" t="str">
        <f>IFERROR(VLOOKUP(RIGHT(O158,LEN(O158)-2),'cards-dc.json'!$C:$E,3,FALSE),"")</f>
        <v>R</v>
      </c>
      <c r="R158" s="42">
        <f t="shared" si="196"/>
        <v>1</v>
      </c>
      <c r="S158" s="19" t="s">
        <v>4122</v>
      </c>
      <c r="T158" s="19" t="str">
        <f>IFERROR(VLOOKUP(RIGHT(S158,LEN(S158)-2),'cards-dc.json'!$C:$E,3,FALSE),"")</f>
        <v>CA1</v>
      </c>
      <c r="V158" s="42">
        <f t="shared" si="197"/>
        <v>1</v>
      </c>
      <c r="W158" s="19" t="s">
        <v>4011</v>
      </c>
      <c r="X158" s="19" t="str">
        <f>IFERROR(VLOOKUP(RIGHT(W158,LEN(W158)-2),'cards-dc.json'!$C:$E,3,FALSE),"")</f>
        <v>CB</v>
      </c>
      <c r="Z158" s="42">
        <f t="shared" si="198"/>
        <v>1</v>
      </c>
      <c r="AA158" s="19" t="s">
        <v>3887</v>
      </c>
      <c r="AB158" s="19" t="str">
        <f>IFERROR(VLOOKUP(RIGHT(AA158,LEN(AA158)-2),'cards-dc.json'!$C:$E,3,FALSE),"")</f>
        <v>R</v>
      </c>
      <c r="AD158" s="42">
        <f t="shared" si="199"/>
        <v>0</v>
      </c>
      <c r="AE158" s="19"/>
      <c r="AF158" s="19" t="str">
        <f>IFERROR(VLOOKUP(RIGHT(AE158,LEN(AE158)-2),'cards-dc.json'!$C:$E,3,FALSE),"")</f>
        <v/>
      </c>
      <c r="AH158" s="42">
        <f t="shared" si="200"/>
        <v>0</v>
      </c>
      <c r="AI158" s="19"/>
      <c r="AJ158" s="19" t="str">
        <f>IFERROR(VLOOKUP(RIGHT(AI158,LEN(AI158)-2),'cards-dc.json'!$C:$E,3,FALSE),"")</f>
        <v/>
      </c>
      <c r="AL158" s="42">
        <f t="shared" si="201"/>
        <v>1</v>
      </c>
      <c r="AM158" s="19" t="s">
        <v>4058</v>
      </c>
      <c r="AN158" s="19" t="str">
        <f>IFERROR(VLOOKUP(RIGHT(AM158,LEN(AM158)-2),'cards-dc.json'!$C:$E,3,FALSE),"")</f>
        <v>U2</v>
      </c>
      <c r="AP158" s="42">
        <f t="shared" si="202"/>
        <v>1</v>
      </c>
      <c r="AQ158" s="19" t="s">
        <v>4058</v>
      </c>
      <c r="AR158" s="19" t="str">
        <f>IFERROR(VLOOKUP(RIGHT(AQ158,LEN(AQ158)-2),'cards-dc.json'!$C:$E,3,FALSE),"")</f>
        <v>U2</v>
      </c>
      <c r="AT158" s="42">
        <f t="shared" si="203"/>
        <v>1</v>
      </c>
      <c r="AU158" s="19" t="s">
        <v>8903</v>
      </c>
      <c r="AV158" s="19" t="str">
        <f>IFERROR(VLOOKUP(RIGHT(AU158,LEN(AU158)-2),'cards-dc.json'!$C:$E,3,FALSE),"")</f>
        <v>R</v>
      </c>
      <c r="AX158" s="42">
        <f t="shared" si="204"/>
        <v>1</v>
      </c>
      <c r="AY158" s="19" t="s">
        <v>8903</v>
      </c>
      <c r="AZ158" s="19" t="str">
        <f>IFERROR(VLOOKUP(RIGHT(AY158,LEN(AY158)-2),'cards-dc.json'!$C:$E,3,FALSE),"")</f>
        <v>R</v>
      </c>
      <c r="BB158" s="42">
        <f t="shared" si="205"/>
        <v>1</v>
      </c>
      <c r="BC158" s="19" t="s">
        <v>8884</v>
      </c>
      <c r="BD158" s="19" t="str">
        <f>IFERROR(VLOOKUP(RIGHT(BC158,LEN(BC158)-2),'cards-dc.json'!$C:$E,3,FALSE),"")</f>
        <v>R2</v>
      </c>
      <c r="BF158" s="42">
        <f t="shared" si="206"/>
        <v>2</v>
      </c>
      <c r="BG158" s="19" t="s">
        <v>8899</v>
      </c>
      <c r="BH158" s="19" t="str">
        <f>IFERROR(VLOOKUP(RIGHT(BG158,LEN(BG158)-2),'cards-dc.json'!$C:$E,3,FALSE),"")</f>
        <v>R</v>
      </c>
      <c r="BJ158" s="42">
        <f t="shared" si="207"/>
        <v>1</v>
      </c>
      <c r="BK158" s="19" t="s">
        <v>4057</v>
      </c>
      <c r="BL158" s="19" t="str">
        <f>IFERROR(VLOOKUP(RIGHT(BK158,LEN(BK158)-2),'cards-dc.json'!$C:$E,3,FALSE),"")</f>
        <v>R</v>
      </c>
      <c r="BN158" s="42">
        <f t="shared" si="208"/>
        <v>1</v>
      </c>
      <c r="BO158" s="19" t="s">
        <v>4063</v>
      </c>
      <c r="BP158" s="19" t="str">
        <f>IFERROR(VLOOKUP(RIGHT(BO158,LEN(BO158)-2),'cards-dc.json'!$C:$E,3,FALSE),"")</f>
        <v>CA1</v>
      </c>
      <c r="BR158" s="42">
        <f t="shared" si="209"/>
        <v>1</v>
      </c>
      <c r="BS158" s="19" t="s">
        <v>8888</v>
      </c>
      <c r="BT158" s="19" t="str">
        <f>IFERROR(VLOOKUP(RIGHT(BS158,LEN(BS158)-2),'cards-dc.json'!$C:$E,3,FALSE),"")</f>
        <v>R3</v>
      </c>
      <c r="BV158" s="42">
        <f t="shared" si="210"/>
        <v>2</v>
      </c>
      <c r="BW158" s="19" t="s">
        <v>4131</v>
      </c>
      <c r="BX158" s="19" t="str">
        <f>IFERROR(VLOOKUP(RIGHT(BW158,LEN(BW158)-2),'cards-dc.json'!$C:$E,3,FALSE),"")</f>
        <v>C2</v>
      </c>
      <c r="BZ158" s="42">
        <f t="shared" si="211"/>
        <v>0</v>
      </c>
      <c r="CA158" s="19" t="s">
        <v>3951</v>
      </c>
      <c r="CB158" s="19" t="str">
        <f>IFERROR(VLOOKUP(RIGHT(CA158,LEN(CA158)-2),'cards-dc.json'!$C:$E,3,FALSE),"")</f>
        <v/>
      </c>
      <c r="CD158" s="42">
        <f t="shared" si="212"/>
        <v>1</v>
      </c>
      <c r="CE158" s="19" t="s">
        <v>8849</v>
      </c>
      <c r="CF158" s="19" t="str">
        <f>IFERROR(VLOOKUP(RIGHT(CE158,LEN(CE158)-2),'cards-dc.json'!$C:$E,3,FALSE),"")</f>
        <v>R2</v>
      </c>
      <c r="CH158" s="42">
        <f t="shared" si="213"/>
        <v>1</v>
      </c>
      <c r="CI158" s="19" t="s">
        <v>4055</v>
      </c>
      <c r="CJ158" s="19" t="str">
        <f>IFERROR(VLOOKUP(RIGHT(CI158,LEN(CI158)-2),'cards-dc.json'!$C:$E,3,FALSE),"")</f>
        <v>R3</v>
      </c>
      <c r="CL158" s="42">
        <f t="shared" si="214"/>
        <v>1</v>
      </c>
      <c r="CM158" s="19" t="s">
        <v>4032</v>
      </c>
      <c r="CN158" s="19" t="str">
        <f>IFERROR(VLOOKUP(RIGHT(CM158,LEN(CM158)-2),'cards-dc.json'!$C:$E,3,FALSE),"")</f>
        <v>CA1</v>
      </c>
      <c r="CP158" s="42">
        <f t="shared" si="215"/>
        <v>1</v>
      </c>
      <c r="CQ158" s="19" t="s">
        <v>4032</v>
      </c>
      <c r="CR158" s="19" t="str">
        <f>IFERROR(VLOOKUP(RIGHT(CQ158,LEN(CQ158)-2),'cards-dc.json'!$C:$E,3,FALSE),"")</f>
        <v>CA1</v>
      </c>
      <c r="CT158" s="42">
        <f t="shared" si="216"/>
        <v>0</v>
      </c>
      <c r="CU158" s="19"/>
      <c r="CV158" s="19" t="str">
        <f>IFERROR(VLOOKUP(RIGHT(CU158,LEN(CU158)-2),'cards-dc.json'!$C:$E,3,FALSE),"")</f>
        <v/>
      </c>
      <c r="CX158" s="42">
        <f t="shared" si="217"/>
        <v>0</v>
      </c>
      <c r="CY158" s="19" t="s">
        <v>3951</v>
      </c>
      <c r="CZ158" s="19" t="str">
        <f>IFERROR(VLOOKUP(RIGHT(CY158,LEN(CY158)-2),'cards-dc.json'!$C:$E,3,FALSE),"")</f>
        <v/>
      </c>
      <c r="DB158" s="42">
        <f t="shared" si="218"/>
        <v>1</v>
      </c>
      <c r="DC158" s="19" t="s">
        <v>4124</v>
      </c>
      <c r="DD158" s="19" t="str">
        <f>IFERROR(VLOOKUP(RIGHT(DC158,LEN(DC158)-2),'cards-dc.json'!$C:$E,3,FALSE),"")</f>
        <v>R2</v>
      </c>
      <c r="DF158" s="42">
        <f t="shared" si="219"/>
        <v>2</v>
      </c>
      <c r="DG158" s="19" t="s">
        <v>8756</v>
      </c>
      <c r="DH158" s="19" t="str">
        <f>IFERROR(VLOOKUP(RIGHT(DG158,LEN(DG158)-2),'cards-dc.json'!$C:$E,3,FALSE),"")</f>
        <v>U2</v>
      </c>
      <c r="DJ158" s="42">
        <f t="shared" si="220"/>
        <v>1</v>
      </c>
      <c r="DK158" s="19" t="s">
        <v>4083</v>
      </c>
      <c r="DL158" s="19" t="str">
        <f>IFERROR(VLOOKUP(RIGHT(DK158,LEN(DK158)-2),'cards-dc.json'!$C:$E,3,FALSE),"")</f>
        <v>R</v>
      </c>
      <c r="DN158" s="42">
        <f t="shared" si="221"/>
        <v>1</v>
      </c>
      <c r="DO158" s="19" t="s">
        <v>4022</v>
      </c>
      <c r="DP158" s="19" t="str">
        <f>IFERROR(VLOOKUP(RIGHT(DO158,LEN(DO158)-2),'cards-dc.json'!$C:$E,3,FALSE),"")</f>
        <v>CA2</v>
      </c>
      <c r="DR158" s="42">
        <f t="shared" si="222"/>
        <v>0</v>
      </c>
      <c r="DS158" s="19"/>
      <c r="DT158" s="19" t="str">
        <f>IFERROR(VLOOKUP(RIGHT(DS158,LEN(DS158)-2),'cards-dc.json'!$C:$E,3,FALSE),"")</f>
        <v/>
      </c>
      <c r="DV158" s="42">
        <f t="shared" si="223"/>
        <v>0</v>
      </c>
      <c r="DW158" s="19"/>
      <c r="DX158" s="19" t="str">
        <f>IFERROR(VLOOKUP(RIGHT(DW158,LEN(DW158)-2),'cards-dc.json'!$C:$E,3,FALSE),"")</f>
        <v/>
      </c>
      <c r="DZ158" s="42">
        <f t="shared" si="224"/>
        <v>1</v>
      </c>
      <c r="EA158" s="19" t="s">
        <v>4086</v>
      </c>
      <c r="EB158" s="19" t="str">
        <f>IFERROR(VLOOKUP(RIGHT(EA158,LEN(EA158)-2),'cards-dc.json'!$C:$E,3,FALSE),"")</f>
        <v>U2</v>
      </c>
      <c r="ED158" s="42">
        <f t="shared" si="225"/>
        <v>1</v>
      </c>
      <c r="EE158" s="19" t="s">
        <v>4077</v>
      </c>
      <c r="EF158" s="19" t="str">
        <f>IFERROR(VLOOKUP(RIGHT(EE158,LEN(EE158)-2),'cards-dc.json'!$C:$E,3,FALSE),"")</f>
        <v>R2</v>
      </c>
      <c r="EH158" s="42">
        <f t="shared" si="226"/>
        <v>0</v>
      </c>
      <c r="EI158" s="19"/>
      <c r="EJ158" s="19" t="str">
        <f>IFERROR(VLOOKUP(RIGHT(EI158,LEN(EI158)-2),'cards-dc.json'!$C:$E,3,FALSE),"")</f>
        <v/>
      </c>
    </row>
    <row r="159" spans="2:140" x14ac:dyDescent="0.25">
      <c r="B159" s="42">
        <f t="shared" si="192"/>
        <v>0</v>
      </c>
      <c r="C159" s="19"/>
      <c r="D159" s="19" t="str">
        <f>IFERROR(VLOOKUP(RIGHT(C159,LEN(C159)-2),'cards-dc.json'!$C:$E,3,FALSE),"")</f>
        <v/>
      </c>
      <c r="F159" s="42">
        <f t="shared" si="193"/>
        <v>0</v>
      </c>
      <c r="G159" s="19" t="s">
        <v>3951</v>
      </c>
      <c r="H159" s="19" t="str">
        <f>IFERROR(VLOOKUP(RIGHT(G159,LEN(G159)-2),'cards-dc.json'!$C:$E,3,FALSE),"")</f>
        <v/>
      </c>
      <c r="J159" s="42">
        <f t="shared" si="194"/>
        <v>1</v>
      </c>
      <c r="K159" s="19" t="s">
        <v>4072</v>
      </c>
      <c r="L159" s="19" t="str">
        <f>IFERROR(VLOOKUP(RIGHT(K159,LEN(K159)-2),'cards-dc.json'!$C:$E,3,FALSE),"")</f>
        <v>R</v>
      </c>
      <c r="N159" s="42">
        <f t="shared" si="195"/>
        <v>1</v>
      </c>
      <c r="O159" s="19" t="s">
        <v>4124</v>
      </c>
      <c r="P159" s="19" t="str">
        <f>IFERROR(VLOOKUP(RIGHT(O159,LEN(O159)-2),'cards-dc.json'!$C:$E,3,FALSE),"")</f>
        <v>R2</v>
      </c>
      <c r="R159" s="42">
        <f t="shared" si="196"/>
        <v>1</v>
      </c>
      <c r="S159" s="19" t="s">
        <v>4083</v>
      </c>
      <c r="T159" s="19" t="str">
        <f>IFERROR(VLOOKUP(RIGHT(S159,LEN(S159)-2),'cards-dc.json'!$C:$E,3,FALSE),"")</f>
        <v>R</v>
      </c>
      <c r="V159" s="42">
        <f t="shared" si="197"/>
        <v>1</v>
      </c>
      <c r="W159" s="19" t="s">
        <v>4204</v>
      </c>
      <c r="X159" s="19" t="str">
        <f>IFERROR(VLOOKUP(RIGHT(W159,LEN(W159)-2),'cards-dc.json'!$C:$E,3,FALSE),"")</f>
        <v>R2</v>
      </c>
      <c r="Z159" s="42">
        <f t="shared" si="198"/>
        <v>0</v>
      </c>
      <c r="AA159" s="19"/>
      <c r="AB159" s="19" t="str">
        <f>IFERROR(VLOOKUP(RIGHT(AA159,LEN(AA159)-2),'cards-dc.json'!$C:$E,3,FALSE),"")</f>
        <v/>
      </c>
      <c r="AD159" s="42">
        <f t="shared" si="199"/>
        <v>0</v>
      </c>
      <c r="AE159" s="19"/>
      <c r="AF159" s="19" t="str">
        <f>IFERROR(VLOOKUP(RIGHT(AE159,LEN(AE159)-2),'cards-dc.json'!$C:$E,3,FALSE),"")</f>
        <v/>
      </c>
      <c r="AH159" s="42">
        <f t="shared" si="200"/>
        <v>0</v>
      </c>
      <c r="AI159" s="19"/>
      <c r="AJ159" s="19" t="str">
        <f>IFERROR(VLOOKUP(RIGHT(AI159,LEN(AI159)-2),'cards-dc.json'!$C:$E,3,FALSE),"")</f>
        <v/>
      </c>
      <c r="AL159" s="42">
        <f t="shared" si="201"/>
        <v>1</v>
      </c>
      <c r="AM159" s="19" t="s">
        <v>8932</v>
      </c>
      <c r="AN159" s="19" t="str">
        <f>IFERROR(VLOOKUP(RIGHT(AM159,LEN(AM159)-2),'cards-dc.json'!$C:$E,3,FALSE),"")</f>
        <v>CA1</v>
      </c>
      <c r="AP159" s="42">
        <f t="shared" si="202"/>
        <v>1</v>
      </c>
      <c r="AQ159" s="19" t="s">
        <v>8903</v>
      </c>
      <c r="AR159" s="19" t="str">
        <f>IFERROR(VLOOKUP(RIGHT(AQ159,LEN(AQ159)-2),'cards-dc.json'!$C:$E,3,FALSE),"")</f>
        <v>R</v>
      </c>
      <c r="AT159" s="42">
        <f t="shared" si="203"/>
        <v>1</v>
      </c>
      <c r="AU159" s="19" t="s">
        <v>4069</v>
      </c>
      <c r="AV159" s="19" t="str">
        <f>IFERROR(VLOOKUP(RIGHT(AU159,LEN(AU159)-2),'cards-dc.json'!$C:$E,3,FALSE),"")</f>
        <v>U</v>
      </c>
      <c r="AX159" s="42">
        <f t="shared" si="204"/>
        <v>1</v>
      </c>
      <c r="AY159" s="19" t="s">
        <v>4069</v>
      </c>
      <c r="AZ159" s="19" t="str">
        <f>IFERROR(VLOOKUP(RIGHT(AY159,LEN(AY159)-2),'cards-dc.json'!$C:$E,3,FALSE),"")</f>
        <v>U</v>
      </c>
      <c r="BB159" s="42">
        <f t="shared" si="205"/>
        <v>1</v>
      </c>
      <c r="BC159" s="19" t="s">
        <v>8668</v>
      </c>
      <c r="BD159" s="19" t="str">
        <f>IFERROR(VLOOKUP(RIGHT(BC159,LEN(BC159)-2),'cards-dc.json'!$C:$E,3,FALSE),"")</f>
        <v>C3</v>
      </c>
      <c r="BF159" s="42">
        <f t="shared" si="206"/>
        <v>1</v>
      </c>
      <c r="BG159" s="19" t="s">
        <v>4036</v>
      </c>
      <c r="BH159" s="19" t="str">
        <f>IFERROR(VLOOKUP(RIGHT(BG159,LEN(BG159)-2),'cards-dc.json'!$C:$E,3,FALSE),"")</f>
        <v>R</v>
      </c>
      <c r="BJ159" s="42">
        <f t="shared" si="207"/>
        <v>1</v>
      </c>
      <c r="BK159" s="19" t="s">
        <v>4079</v>
      </c>
      <c r="BL159" s="19" t="str">
        <f>IFERROR(VLOOKUP(RIGHT(BK159,LEN(BK159)-2),'cards-dc.json'!$C:$E,3,FALSE),"")</f>
        <v>R</v>
      </c>
      <c r="BN159" s="42">
        <f t="shared" si="208"/>
        <v>1</v>
      </c>
      <c r="BO159" s="19" t="s">
        <v>4064</v>
      </c>
      <c r="BP159" s="19" t="str">
        <f>IFERROR(VLOOKUP(RIGHT(BO159,LEN(BO159)-2),'cards-dc.json'!$C:$E,3,FALSE),"")</f>
        <v>U2</v>
      </c>
      <c r="BR159" s="42">
        <f t="shared" si="209"/>
        <v>1</v>
      </c>
      <c r="BS159" s="19" t="s">
        <v>4022</v>
      </c>
      <c r="BT159" s="19" t="str">
        <f>IFERROR(VLOOKUP(RIGHT(BS159,LEN(BS159)-2),'cards-dc.json'!$C:$E,3,FALSE),"")</f>
        <v>CA2</v>
      </c>
      <c r="BV159" s="42">
        <f t="shared" si="210"/>
        <v>1</v>
      </c>
      <c r="BW159" s="19" t="s">
        <v>4063</v>
      </c>
      <c r="BX159" s="19" t="str">
        <f>IFERROR(VLOOKUP(RIGHT(BW159,LEN(BW159)-2),'cards-dc.json'!$C:$E,3,FALSE),"")</f>
        <v>CA1</v>
      </c>
      <c r="BZ159" s="42">
        <f t="shared" si="211"/>
        <v>1</v>
      </c>
      <c r="CA159" s="19" t="s">
        <v>4058</v>
      </c>
      <c r="CB159" s="19" t="str">
        <f>IFERROR(VLOOKUP(RIGHT(CA159,LEN(CA159)-2),'cards-dc.json'!$C:$E,3,FALSE),"")</f>
        <v>U2</v>
      </c>
      <c r="CD159" s="42">
        <f t="shared" si="212"/>
        <v>0</v>
      </c>
      <c r="CE159" s="19" t="s">
        <v>3951</v>
      </c>
      <c r="CF159" s="19" t="str">
        <f>IFERROR(VLOOKUP(RIGHT(CE159,LEN(CE159)-2),'cards-dc.json'!$C:$E,3,FALSE),"")</f>
        <v/>
      </c>
      <c r="CH159" s="42">
        <f t="shared" si="213"/>
        <v>1</v>
      </c>
      <c r="CI159" s="19" t="s">
        <v>4017</v>
      </c>
      <c r="CJ159" s="19" t="str">
        <f>IFERROR(VLOOKUP(RIGHT(CI159,LEN(CI159)-2),'cards-dc.json'!$C:$E,3,FALSE),"")</f>
        <v>R3</v>
      </c>
      <c r="CL159" s="42">
        <f t="shared" si="214"/>
        <v>1</v>
      </c>
      <c r="CM159" s="19" t="s">
        <v>8772</v>
      </c>
      <c r="CN159" s="19" t="str">
        <f>IFERROR(VLOOKUP(RIGHT(CM159,LEN(CM159)-2),'cards-dc.json'!$C:$E,3,FALSE),"")</f>
        <v>R</v>
      </c>
      <c r="CP159" s="42">
        <f t="shared" si="215"/>
        <v>1</v>
      </c>
      <c r="CQ159" s="19" t="s">
        <v>8772</v>
      </c>
      <c r="CR159" s="19" t="str">
        <f>IFERROR(VLOOKUP(RIGHT(CQ159,LEN(CQ159)-2),'cards-dc.json'!$C:$E,3,FALSE),"")</f>
        <v>R</v>
      </c>
      <c r="CT159" s="42">
        <f t="shared" si="216"/>
        <v>0</v>
      </c>
      <c r="CU159" s="19"/>
      <c r="CV159" s="19" t="str">
        <f>IFERROR(VLOOKUP(RIGHT(CU159,LEN(CU159)-2),'cards-dc.json'!$C:$E,3,FALSE),"")</f>
        <v/>
      </c>
      <c r="CX159" s="42">
        <f t="shared" si="217"/>
        <v>0</v>
      </c>
      <c r="CY159" s="19" t="s">
        <v>3951</v>
      </c>
      <c r="CZ159" s="19" t="str">
        <f>IFERROR(VLOOKUP(RIGHT(CY159,LEN(CY159)-2),'cards-dc.json'!$C:$E,3,FALSE),"")</f>
        <v/>
      </c>
      <c r="DB159" s="42">
        <f t="shared" si="218"/>
        <v>1</v>
      </c>
      <c r="DC159" s="19" t="s">
        <v>8727</v>
      </c>
      <c r="DD159" s="19" t="str">
        <f>IFERROR(VLOOKUP(RIGHT(DC159,LEN(DC159)-2),'cards-dc.json'!$C:$E,3,FALSE),"")</f>
        <v>C2</v>
      </c>
      <c r="DF159" s="42">
        <f t="shared" si="219"/>
        <v>1</v>
      </c>
      <c r="DG159" s="19" t="s">
        <v>8757</v>
      </c>
      <c r="DH159" s="19" t="str">
        <f>IFERROR(VLOOKUP(RIGHT(DG159,LEN(DG159)-2),'cards-dc.json'!$C:$E,3,FALSE),"")</f>
        <v>R2</v>
      </c>
      <c r="DJ159" s="42">
        <f t="shared" si="220"/>
        <v>1</v>
      </c>
      <c r="DK159" s="19" t="s">
        <v>4124</v>
      </c>
      <c r="DL159" s="19" t="str">
        <f>IFERROR(VLOOKUP(RIGHT(DK159,LEN(DK159)-2),'cards-dc.json'!$C:$E,3,FALSE),"")</f>
        <v>R2</v>
      </c>
      <c r="DN159" s="42">
        <f t="shared" si="221"/>
        <v>1</v>
      </c>
      <c r="DO159" s="19" t="s">
        <v>4124</v>
      </c>
      <c r="DP159" s="19" t="str">
        <f>IFERROR(VLOOKUP(RIGHT(DO159,LEN(DO159)-2),'cards-dc.json'!$C:$E,3,FALSE),"")</f>
        <v>R2</v>
      </c>
      <c r="DR159" s="42">
        <f t="shared" si="222"/>
        <v>0</v>
      </c>
      <c r="DS159" s="19"/>
      <c r="DT159" s="19" t="str">
        <f>IFERROR(VLOOKUP(RIGHT(DS159,LEN(DS159)-2),'cards-dc.json'!$C:$E,3,FALSE),"")</f>
        <v/>
      </c>
      <c r="DV159" s="42">
        <f t="shared" si="223"/>
        <v>0</v>
      </c>
      <c r="DW159" s="19"/>
      <c r="DX159" s="19" t="str">
        <f>IFERROR(VLOOKUP(RIGHT(DW159,LEN(DW159)-2),'cards-dc.json'!$C:$E,3,FALSE),"")</f>
        <v/>
      </c>
      <c r="DZ159" s="42">
        <f>IF(LEN(EA159) &lt; 3,0,VALUE(LEFT(EA159,1)))</f>
        <v>2</v>
      </c>
      <c r="EA159" s="19" t="s">
        <v>4131</v>
      </c>
      <c r="EB159" s="19" t="str">
        <f>IFERROR(VLOOKUP(RIGHT(EA159,LEN(EA159)-2),'cards-dc.json'!$C:$E,3,FALSE),"")</f>
        <v>C2</v>
      </c>
      <c r="ED159" s="42">
        <f>IF(LEN(EE159) &lt; 3,0,VALUE(LEFT(EE159,1)))</f>
        <v>2</v>
      </c>
      <c r="EE159" s="19" t="s">
        <v>8532</v>
      </c>
      <c r="EF159" s="19" t="str">
        <f>IFERROR(VLOOKUP(RIGHT(EE159,LEN(EE159)-2),'cards-dc.json'!$C:$E,3,FALSE),"")</f>
        <v>C2</v>
      </c>
      <c r="EH159" s="42">
        <f t="shared" si="226"/>
        <v>0</v>
      </c>
      <c r="EI159" s="19"/>
      <c r="EJ159" s="19" t="str">
        <f>IFERROR(VLOOKUP(RIGHT(EI159,LEN(EI159)-2),'cards-dc.json'!$C:$E,3,FALSE),"")</f>
        <v/>
      </c>
    </row>
    <row r="160" spans="2:140" x14ac:dyDescent="0.25">
      <c r="B160" s="42">
        <f t="shared" si="192"/>
        <v>0</v>
      </c>
      <c r="C160" s="19"/>
      <c r="D160" s="19" t="str">
        <f>IFERROR(VLOOKUP(RIGHT(C160,LEN(C160)-2),'cards-dc.json'!$C:$E,3,FALSE),"")</f>
        <v/>
      </c>
      <c r="F160" s="42">
        <f t="shared" si="193"/>
        <v>1</v>
      </c>
      <c r="G160" s="19" t="s">
        <v>8803</v>
      </c>
      <c r="H160" s="19" t="str">
        <f>IFERROR(VLOOKUP(RIGHT(G160,LEN(G160)-2),'cards-dc.json'!$C:$E,3,FALSE),"")</f>
        <v>C1</v>
      </c>
      <c r="J160" s="42">
        <f t="shared" si="194"/>
        <v>1</v>
      </c>
      <c r="K160" s="19" t="s">
        <v>8966</v>
      </c>
      <c r="L160" s="19" t="str">
        <f>IFERROR(VLOOKUP(RIGHT(K160,LEN(K160)-2),'cards-dc.json'!$C:$E,3,FALSE),"")</f>
        <v>C2</v>
      </c>
      <c r="N160" s="42">
        <f t="shared" si="195"/>
        <v>1</v>
      </c>
      <c r="O160" s="19" t="s">
        <v>4132</v>
      </c>
      <c r="P160" s="19" t="str">
        <f>IFERROR(VLOOKUP(RIGHT(O160,LEN(O160)-2),'cards-dc.json'!$C:$E,3,FALSE),"")</f>
        <v>R</v>
      </c>
      <c r="R160" s="42">
        <f t="shared" si="196"/>
        <v>1</v>
      </c>
      <c r="S160" s="19" t="s">
        <v>8965</v>
      </c>
      <c r="T160" s="19" t="str">
        <f>IFERROR(VLOOKUP(RIGHT(S160,LEN(S160)-2),'cards-dc.json'!$C:$E,3,FALSE),"")</f>
        <v>C2</v>
      </c>
      <c r="V160" s="42">
        <f t="shared" si="197"/>
        <v>0</v>
      </c>
      <c r="W160" s="19"/>
      <c r="X160" s="19" t="str">
        <f>IFERROR(VLOOKUP(RIGHT(W160,LEN(W160)-2),'cards-dc.json'!$C:$E,3,FALSE),"")</f>
        <v/>
      </c>
      <c r="Z160" s="42">
        <f t="shared" si="198"/>
        <v>0</v>
      </c>
      <c r="AA160" s="19"/>
      <c r="AB160" s="19" t="str">
        <f>IFERROR(VLOOKUP(RIGHT(AA160,LEN(AA160)-2),'cards-dc.json'!$C:$E,3,FALSE),"")</f>
        <v/>
      </c>
      <c r="AD160" s="42">
        <f t="shared" si="199"/>
        <v>0</v>
      </c>
      <c r="AE160" s="19"/>
      <c r="AF160" s="19" t="str">
        <f>IFERROR(VLOOKUP(RIGHT(AE160,LEN(AE160)-2),'cards-dc.json'!$C:$E,3,FALSE),"")</f>
        <v/>
      </c>
      <c r="AH160" s="42">
        <f t="shared" si="200"/>
        <v>0</v>
      </c>
      <c r="AI160" s="19"/>
      <c r="AJ160" s="19" t="str">
        <f>IFERROR(VLOOKUP(RIGHT(AI160,LEN(AI160)-2),'cards-dc.json'!$C:$E,3,FALSE),"")</f>
        <v/>
      </c>
      <c r="AL160" s="42">
        <f t="shared" si="201"/>
        <v>1</v>
      </c>
      <c r="AM160" s="19" t="s">
        <v>4071</v>
      </c>
      <c r="AN160" s="19" t="str">
        <f>IFERROR(VLOOKUP(RIGHT(AM160,LEN(AM160)-2),'cards-dc.json'!$C:$E,3,FALSE),"")</f>
        <v>R2</v>
      </c>
      <c r="AP160" s="42">
        <f t="shared" si="202"/>
        <v>1</v>
      </c>
      <c r="AQ160" s="19" t="s">
        <v>4069</v>
      </c>
      <c r="AR160" s="19" t="str">
        <f>IFERROR(VLOOKUP(RIGHT(AQ160,LEN(AQ160)-2),'cards-dc.json'!$C:$E,3,FALSE),"")</f>
        <v>U</v>
      </c>
      <c r="AT160" s="42">
        <f t="shared" si="203"/>
        <v>1</v>
      </c>
      <c r="AU160" s="19" t="s">
        <v>8696</v>
      </c>
      <c r="AV160" s="19" t="str">
        <f>IFERROR(VLOOKUP(RIGHT(AU160,LEN(AU160)-2),'cards-dc.json'!$C:$E,3,FALSE),"")</f>
        <v>U2</v>
      </c>
      <c r="AX160" s="42">
        <f t="shared" si="204"/>
        <v>1</v>
      </c>
      <c r="AY160" s="19" t="s">
        <v>8696</v>
      </c>
      <c r="AZ160" s="19" t="str">
        <f>IFERROR(VLOOKUP(RIGHT(AY160,LEN(AY160)-2),'cards-dc.json'!$C:$E,3,FALSE),"")</f>
        <v>U2</v>
      </c>
      <c r="BB160" s="42">
        <f t="shared" si="205"/>
        <v>1</v>
      </c>
      <c r="BC160" s="19" t="s">
        <v>8905</v>
      </c>
      <c r="BD160" s="19" t="str">
        <f>IFERROR(VLOOKUP(RIGHT(BC160,LEN(BC160)-2),'cards-dc.json'!$C:$E,3,FALSE),"")</f>
        <v>C3</v>
      </c>
      <c r="BF160" s="42">
        <f t="shared" si="206"/>
        <v>2</v>
      </c>
      <c r="BG160" s="19" t="s">
        <v>8896</v>
      </c>
      <c r="BH160" s="19" t="str">
        <f>IFERROR(VLOOKUP(RIGHT(BG160,LEN(BG160)-2),'cards-dc.json'!$C:$E,3,FALSE),"")</f>
        <v>U</v>
      </c>
      <c r="BJ160" s="42">
        <f t="shared" si="207"/>
        <v>1</v>
      </c>
      <c r="BK160" s="19" t="s">
        <v>4058</v>
      </c>
      <c r="BL160" s="19" t="str">
        <f>IFERROR(VLOOKUP(RIGHT(BK160,LEN(BK160)-2),'cards-dc.json'!$C:$E,3,FALSE),"")</f>
        <v>U2</v>
      </c>
      <c r="BN160" s="42">
        <f t="shared" si="208"/>
        <v>1</v>
      </c>
      <c r="BO160" s="19" t="s">
        <v>4065</v>
      </c>
      <c r="BP160" s="19" t="str">
        <f>IFERROR(VLOOKUP(RIGHT(BO160,LEN(BO160)-2),'cards-dc.json'!$C:$E,3,FALSE),"")</f>
        <v>U2</v>
      </c>
      <c r="BR160" s="42">
        <f t="shared" si="209"/>
        <v>0</v>
      </c>
      <c r="BS160" s="19" t="s">
        <v>3951</v>
      </c>
      <c r="BT160" s="19" t="str">
        <f>IFERROR(VLOOKUP(RIGHT(BS160,LEN(BS160)-2),'cards-dc.json'!$C:$E,3,FALSE),"")</f>
        <v/>
      </c>
      <c r="BV160" s="42">
        <f t="shared" si="210"/>
        <v>1</v>
      </c>
      <c r="BW160" s="19" t="s">
        <v>8728</v>
      </c>
      <c r="BX160" s="19" t="str">
        <f>IFERROR(VLOOKUP(RIGHT(BW160,LEN(BW160)-2),'cards-dc.json'!$C:$E,3,FALSE),"")</f>
        <v>R2</v>
      </c>
      <c r="BZ160" s="42">
        <f t="shared" si="211"/>
        <v>1</v>
      </c>
      <c r="CA160" s="19" t="s">
        <v>4071</v>
      </c>
      <c r="CB160" s="19" t="str">
        <f>IFERROR(VLOOKUP(RIGHT(CA160,LEN(CA160)-2),'cards-dc.json'!$C:$E,3,FALSE),"")</f>
        <v>R2</v>
      </c>
      <c r="CD160" s="42">
        <f t="shared" si="212"/>
        <v>1</v>
      </c>
      <c r="CE160" s="19" t="s">
        <v>4022</v>
      </c>
      <c r="CF160" s="19" t="str">
        <f>IFERROR(VLOOKUP(RIGHT(CE160,LEN(CE160)-2),'cards-dc.json'!$C:$E,3,FALSE),"")</f>
        <v>CA2</v>
      </c>
      <c r="CH160" s="42">
        <f t="shared" si="213"/>
        <v>1</v>
      </c>
      <c r="CI160" s="19" t="s">
        <v>8849</v>
      </c>
      <c r="CJ160" s="19" t="str">
        <f>IFERROR(VLOOKUP(RIGHT(CI160,LEN(CI160)-2),'cards-dc.json'!$C:$E,3,FALSE),"")</f>
        <v>R2</v>
      </c>
      <c r="CL160" s="42">
        <f t="shared" si="214"/>
        <v>1</v>
      </c>
      <c r="CM160" s="19" t="s">
        <v>4033</v>
      </c>
      <c r="CN160" s="19" t="str">
        <f>IFERROR(VLOOKUP(RIGHT(CM160,LEN(CM160)-2),'cards-dc.json'!$C:$E,3,FALSE),"")</f>
        <v>CA1</v>
      </c>
      <c r="CP160" s="42">
        <f t="shared" si="215"/>
        <v>1</v>
      </c>
      <c r="CQ160" s="19" t="s">
        <v>4033</v>
      </c>
      <c r="CR160" s="19" t="str">
        <f>IFERROR(VLOOKUP(RIGHT(CQ160,LEN(CQ160)-2),'cards-dc.json'!$C:$E,3,FALSE),"")</f>
        <v>CA1</v>
      </c>
      <c r="CT160" s="42">
        <f t="shared" si="216"/>
        <v>0</v>
      </c>
      <c r="CU160" s="19"/>
      <c r="CV160" s="19" t="str">
        <f>IFERROR(VLOOKUP(RIGHT(CU160,LEN(CU160)-2),'cards-dc.json'!$C:$E,3,FALSE),"")</f>
        <v/>
      </c>
      <c r="CX160" s="42">
        <f t="shared" si="217"/>
        <v>0</v>
      </c>
      <c r="CY160" s="19" t="s">
        <v>3951</v>
      </c>
      <c r="CZ160" s="19" t="str">
        <f>IFERROR(VLOOKUP(RIGHT(CY160,LEN(CY160)-2),'cards-dc.json'!$C:$E,3,FALSE),"")</f>
        <v/>
      </c>
      <c r="DB160" s="42">
        <f t="shared" si="218"/>
        <v>1</v>
      </c>
      <c r="DC160" s="19" t="s">
        <v>8728</v>
      </c>
      <c r="DD160" s="19" t="str">
        <f>IFERROR(VLOOKUP(RIGHT(DC160,LEN(DC160)-2),'cards-dc.json'!$C:$E,3,FALSE),"")</f>
        <v>R2</v>
      </c>
      <c r="DF160" s="42">
        <f t="shared" si="219"/>
        <v>2</v>
      </c>
      <c r="DG160" s="19" t="s">
        <v>8758</v>
      </c>
      <c r="DH160" s="19" t="str">
        <f>IFERROR(VLOOKUP(RIGHT(DG160,LEN(DG160)-2),'cards-dc.json'!$C:$E,3,FALSE),"")</f>
        <v>R</v>
      </c>
      <c r="DJ160" s="42">
        <f t="shared" si="220"/>
        <v>1</v>
      </c>
      <c r="DK160" s="19" t="s">
        <v>4068</v>
      </c>
      <c r="DL160" s="19" t="str">
        <f>IFERROR(VLOOKUP(RIGHT(DK160,LEN(DK160)-2),'cards-dc.json'!$C:$E,3,FALSE),"")</f>
        <v>U2</v>
      </c>
      <c r="DN160" s="42">
        <f t="shared" si="221"/>
        <v>1</v>
      </c>
      <c r="DO160" s="19" t="s">
        <v>3895</v>
      </c>
      <c r="DP160" s="19" t="str">
        <f>IFERROR(VLOOKUP(RIGHT(DO160,LEN(DO160)-2),'cards-dc.json'!$C:$E,3,FALSE),"")</f>
        <v>C2</v>
      </c>
      <c r="DR160" s="42">
        <f t="shared" si="222"/>
        <v>0</v>
      </c>
      <c r="DS160" s="19"/>
      <c r="DT160" s="19" t="str">
        <f>IFERROR(VLOOKUP(RIGHT(DS160,LEN(DS160)-2),'cards-dc.json'!$C:$E,3,FALSE),"")</f>
        <v/>
      </c>
      <c r="DV160" s="42">
        <f t="shared" si="223"/>
        <v>0</v>
      </c>
      <c r="DW160" s="19"/>
      <c r="DX160" s="19" t="str">
        <f>IFERROR(VLOOKUP(RIGHT(DW160,LEN(DW160)-2),'cards-dc.json'!$C:$E,3,FALSE),"")</f>
        <v/>
      </c>
      <c r="DZ160" s="42">
        <f>IF(LEN(EA160) &lt; 3,0,VALUE(LEFT(EA160,1)))</f>
        <v>1</v>
      </c>
      <c r="EA160" s="19" t="s">
        <v>4140</v>
      </c>
      <c r="EB160" s="19" t="str">
        <f>IFERROR(VLOOKUP(RIGHT(EA160,LEN(EA160)-2),'cards-dc.json'!$C:$E,3,FALSE),"")</f>
        <v>U3</v>
      </c>
      <c r="ED160" s="42">
        <f>IF(LEN(EE160) &lt; 3,0,VALUE(LEFT(EE160,1)))</f>
        <v>1</v>
      </c>
      <c r="EE160" s="19" t="s">
        <v>8531</v>
      </c>
      <c r="EF160" s="19" t="str">
        <f>IFERROR(VLOOKUP(RIGHT(EE160,LEN(EE160)-2),'cards-dc.json'!$C:$E,3,FALSE),"")</f>
        <v>CB, CS1</v>
      </c>
      <c r="EH160" s="42">
        <f t="shared" si="226"/>
        <v>0</v>
      </c>
      <c r="EI160" s="19"/>
      <c r="EJ160" s="19" t="str">
        <f>IFERROR(VLOOKUP(RIGHT(EI160,LEN(EI160)-2),'cards-dc.json'!$C:$E,3,FALSE),"")</f>
        <v/>
      </c>
    </row>
    <row r="161" spans="2:141" x14ac:dyDescent="0.25">
      <c r="B161" s="42">
        <f t="shared" si="192"/>
        <v>0</v>
      </c>
      <c r="C161" s="19"/>
      <c r="D161" s="19" t="str">
        <f>IFERROR(VLOOKUP(RIGHT(C161,LEN(C161)-2),'cards-dc.json'!$C:$E,3,FALSE),"")</f>
        <v/>
      </c>
      <c r="F161" s="42">
        <f t="shared" si="193"/>
        <v>1</v>
      </c>
      <c r="G161" s="19" t="s">
        <v>4063</v>
      </c>
      <c r="H161" s="19" t="str">
        <f>IFERROR(VLOOKUP(RIGHT(G161,LEN(G161)-2),'cards-dc.json'!$C:$E,3,FALSE),"")</f>
        <v>CA1</v>
      </c>
      <c r="J161" s="42">
        <f t="shared" si="194"/>
        <v>1</v>
      </c>
      <c r="K161" s="19" t="s">
        <v>8668</v>
      </c>
      <c r="L161" s="19" t="str">
        <f>IFERROR(VLOOKUP(RIGHT(K161,LEN(K161)-2),'cards-dc.json'!$C:$E,3,FALSE),"")</f>
        <v>C3</v>
      </c>
      <c r="N161" s="42">
        <f t="shared" si="195"/>
        <v>2</v>
      </c>
      <c r="O161" s="19" t="s">
        <v>8627</v>
      </c>
      <c r="P161" s="19" t="str">
        <f>IFERROR(VLOOKUP(RIGHT(O161,LEN(O161)-2),'cards-dc.json'!$C:$E,3,FALSE),"")</f>
        <v>R</v>
      </c>
      <c r="R161" s="42">
        <f t="shared" si="196"/>
        <v>1</v>
      </c>
      <c r="S161" s="19" t="s">
        <v>4130</v>
      </c>
      <c r="T161" s="19" t="str">
        <f>IFERROR(VLOOKUP(RIGHT(S161,LEN(S161)-2),'cards-dc.json'!$C:$E,3,FALSE),"")</f>
        <v>C2</v>
      </c>
      <c r="V161" s="42">
        <f t="shared" si="197"/>
        <v>0</v>
      </c>
      <c r="W161" s="19"/>
      <c r="X161" s="19" t="str">
        <f>IFERROR(VLOOKUP(RIGHT(W161,LEN(W161)-2),'cards-dc.json'!$C:$E,3,FALSE),"")</f>
        <v/>
      </c>
      <c r="Z161" s="42">
        <f t="shared" si="198"/>
        <v>0</v>
      </c>
      <c r="AA161" s="19"/>
      <c r="AB161" s="19" t="str">
        <f>IFERROR(VLOOKUP(RIGHT(AA161,LEN(AA161)-2),'cards-dc.json'!$C:$E,3,FALSE),"")</f>
        <v/>
      </c>
      <c r="AD161" s="42">
        <f t="shared" si="199"/>
        <v>0</v>
      </c>
      <c r="AE161" s="19"/>
      <c r="AF161" s="19" t="str">
        <f>IFERROR(VLOOKUP(RIGHT(AE161,LEN(AE161)-2),'cards-dc.json'!$C:$E,3,FALSE),"")</f>
        <v/>
      </c>
      <c r="AH161" s="42">
        <f t="shared" si="200"/>
        <v>0</v>
      </c>
      <c r="AI161" s="19"/>
      <c r="AJ161" s="19" t="str">
        <f>IFERROR(VLOOKUP(RIGHT(AI161,LEN(AI161)-2),'cards-dc.json'!$C:$E,3,FALSE),"")</f>
        <v/>
      </c>
      <c r="AL161" s="42">
        <f t="shared" si="201"/>
        <v>1</v>
      </c>
      <c r="AM161" s="19" t="s">
        <v>4029</v>
      </c>
      <c r="AN161" s="19" t="str">
        <f>IFERROR(VLOOKUP(RIGHT(AM161,LEN(AM161)-2),'cards-dc.json'!$C:$E,3,FALSE),"")</f>
        <v>U2</v>
      </c>
      <c r="AP161" s="42">
        <f t="shared" si="202"/>
        <v>1</v>
      </c>
      <c r="AQ161" s="19" t="s">
        <v>8851</v>
      </c>
      <c r="AR161" s="19" t="str">
        <f>IFERROR(VLOOKUP(RIGHT(AQ161,LEN(AQ161)-2),'cards-dc.json'!$C:$E,3,FALSE),"")</f>
        <v>R2</v>
      </c>
      <c r="AT161" s="42">
        <f t="shared" si="203"/>
        <v>1</v>
      </c>
      <c r="AU161" s="19" t="s">
        <v>4084</v>
      </c>
      <c r="AV161" s="19" t="str">
        <f>IFERROR(VLOOKUP(RIGHT(AU161,LEN(AU161)-2),'cards-dc.json'!$C:$E,3,FALSE),"")</f>
        <v>U1</v>
      </c>
      <c r="AX161" s="42">
        <f t="shared" si="204"/>
        <v>1</v>
      </c>
      <c r="AY161" s="19" t="s">
        <v>4084</v>
      </c>
      <c r="AZ161" s="19" t="str">
        <f>IFERROR(VLOOKUP(RIGHT(AY161,LEN(AY161)-2),'cards-dc.json'!$C:$E,3,FALSE),"")</f>
        <v>U1</v>
      </c>
      <c r="BB161" s="42">
        <f t="shared" si="205"/>
        <v>1</v>
      </c>
      <c r="BC161" s="19" t="s">
        <v>8727</v>
      </c>
      <c r="BD161" s="19" t="str">
        <f>IFERROR(VLOOKUP(RIGHT(BC161,LEN(BC161)-2),'cards-dc.json'!$C:$E,3,FALSE),"")</f>
        <v>C2</v>
      </c>
      <c r="BF161" s="42">
        <f t="shared" si="206"/>
        <v>2</v>
      </c>
      <c r="BG161" s="19" t="s">
        <v>4129</v>
      </c>
      <c r="BH161" s="19" t="str">
        <f>IFERROR(VLOOKUP(RIGHT(BG161,LEN(BG161)-2),'cards-dc.json'!$C:$E,3,FALSE),"")</f>
        <v>R</v>
      </c>
      <c r="BJ161" s="42">
        <f t="shared" si="207"/>
        <v>1</v>
      </c>
      <c r="BK161" s="19" t="s">
        <v>4059</v>
      </c>
      <c r="BL161" s="19" t="str">
        <f>IFERROR(VLOOKUP(RIGHT(BK161,LEN(BK161)-2),'cards-dc.json'!$C:$E,3,FALSE),"")</f>
        <v>U2</v>
      </c>
      <c r="BN161" s="42">
        <f t="shared" si="208"/>
        <v>1</v>
      </c>
      <c r="BO161" s="19" t="s">
        <v>4066</v>
      </c>
      <c r="BP161" s="19" t="str">
        <f>IFERROR(VLOOKUP(RIGHT(BO161,LEN(BO161)-2),'cards-dc.json'!$C:$E,3,FALSE),"")</f>
        <v>R</v>
      </c>
      <c r="BR161" s="42">
        <f t="shared" si="209"/>
        <v>1</v>
      </c>
      <c r="BS161" s="19" t="s">
        <v>3887</v>
      </c>
      <c r="BT161" s="19" t="str">
        <f>IFERROR(VLOOKUP(RIGHT(BS161,LEN(BS161)-2),'cards-dc.json'!$C:$E,3,FALSE),"")</f>
        <v>R</v>
      </c>
      <c r="BV161" s="42">
        <f t="shared" si="210"/>
        <v>0</v>
      </c>
      <c r="BW161" s="19"/>
      <c r="BX161" s="19" t="str">
        <f>IFERROR(VLOOKUP(RIGHT(BW161,LEN(BW161)-2),'cards-dc.json'!$C:$E,3,FALSE),"")</f>
        <v/>
      </c>
      <c r="BZ161" s="42">
        <f t="shared" si="211"/>
        <v>1</v>
      </c>
      <c r="CA161" s="19" t="s">
        <v>8811</v>
      </c>
      <c r="CB161" s="19" t="str">
        <f>IFERROR(VLOOKUP(RIGHT(CA161,LEN(CA161)-2),'cards-dc.json'!$C:$E,3,FALSE),"")</f>
        <v>R</v>
      </c>
      <c r="CD161" s="42">
        <f t="shared" si="212"/>
        <v>1</v>
      </c>
      <c r="CE161" s="19" t="s">
        <v>4063</v>
      </c>
      <c r="CF161" s="19" t="str">
        <f>IFERROR(VLOOKUP(RIGHT(CE161,LEN(CE161)-2),'cards-dc.json'!$C:$E,3,FALSE),"")</f>
        <v>CA1</v>
      </c>
      <c r="CH161" s="42">
        <f t="shared" si="213"/>
        <v>0</v>
      </c>
      <c r="CI161" s="19" t="s">
        <v>3951</v>
      </c>
      <c r="CJ161" s="19" t="str">
        <f>IFERROR(VLOOKUP(RIGHT(CI161,LEN(CI161)-2),'cards-dc.json'!$C:$E,3,FALSE),"")</f>
        <v/>
      </c>
      <c r="CL161" s="42">
        <f t="shared" si="214"/>
        <v>1</v>
      </c>
      <c r="CM161" s="19" t="s">
        <v>4063</v>
      </c>
      <c r="CN161" s="19" t="str">
        <f>IFERROR(VLOOKUP(RIGHT(CM161,LEN(CM161)-2),'cards-dc.json'!$C:$E,3,FALSE),"")</f>
        <v>CA1</v>
      </c>
      <c r="CP161" s="42">
        <f t="shared" si="215"/>
        <v>1</v>
      </c>
      <c r="CQ161" s="19" t="s">
        <v>4068</v>
      </c>
      <c r="CR161" s="19" t="str">
        <f>IFERROR(VLOOKUP(RIGHT(CQ161,LEN(CQ161)-2),'cards-dc.json'!$C:$E,3,FALSE),"")</f>
        <v>U2</v>
      </c>
      <c r="CT161" s="42">
        <f t="shared" si="216"/>
        <v>0</v>
      </c>
      <c r="CU161" s="19"/>
      <c r="CV161" s="19" t="str">
        <f>IFERROR(VLOOKUP(RIGHT(CU161,LEN(CU161)-2),'cards-dc.json'!$C:$E,3,FALSE),"")</f>
        <v/>
      </c>
      <c r="CX161" s="42">
        <f t="shared" si="217"/>
        <v>0</v>
      </c>
      <c r="CY161" s="19" t="s">
        <v>3951</v>
      </c>
      <c r="CZ161" s="19" t="str">
        <f>IFERROR(VLOOKUP(RIGHT(CY161,LEN(CY161)-2),'cards-dc.json'!$C:$E,3,FALSE),"")</f>
        <v/>
      </c>
      <c r="DB161" s="42">
        <f t="shared" si="218"/>
        <v>1</v>
      </c>
      <c r="DC161" s="19" t="s">
        <v>4132</v>
      </c>
      <c r="DD161" s="19" t="str">
        <f>IFERROR(VLOOKUP(RIGHT(DC161,LEN(DC161)-2),'cards-dc.json'!$C:$E,3,FALSE),"")</f>
        <v>R</v>
      </c>
      <c r="DF161" s="42">
        <f t="shared" si="219"/>
        <v>1</v>
      </c>
      <c r="DG161" s="19" t="s">
        <v>8533</v>
      </c>
      <c r="DH161" s="19" t="str">
        <f>IFERROR(VLOOKUP(RIGHT(DG161,LEN(DG161)-2),'cards-dc.json'!$C:$E,3,FALSE),"")</f>
        <v>U</v>
      </c>
      <c r="DJ161" s="42">
        <f t="shared" si="220"/>
        <v>1</v>
      </c>
      <c r="DK161" s="19" t="s">
        <v>4047</v>
      </c>
      <c r="DL161" s="19" t="str">
        <f>IFERROR(VLOOKUP(RIGHT(DK161,LEN(DK161)-2),'cards-dc.json'!$C:$E,3,FALSE),"")</f>
        <v>CA2</v>
      </c>
      <c r="DN161" s="42">
        <f t="shared" si="221"/>
        <v>1</v>
      </c>
      <c r="DO161" s="19" t="s">
        <v>8659</v>
      </c>
      <c r="DP161" s="19" t="str">
        <f>IFERROR(VLOOKUP(RIGHT(DO161,LEN(DO161)-2),'cards-dc.json'!$C:$E,3,FALSE),"")</f>
        <v>C2</v>
      </c>
      <c r="DR161" s="42">
        <f t="shared" si="222"/>
        <v>0</v>
      </c>
      <c r="DS161" s="19"/>
      <c r="DT161" s="19" t="str">
        <f>IFERROR(VLOOKUP(RIGHT(DS161,LEN(DS161)-2),'cards-dc.json'!$C:$E,3,FALSE),"")</f>
        <v/>
      </c>
      <c r="DV161" s="42">
        <f t="shared" si="223"/>
        <v>0</v>
      </c>
      <c r="DW161" s="19"/>
      <c r="DX161" s="19" t="str">
        <f>IFERROR(VLOOKUP(RIGHT(DW161,LEN(DW161)-2),'cards-dc.json'!$C:$E,3,FALSE),"")</f>
        <v/>
      </c>
      <c r="DZ161" s="42">
        <f>IF(LEN(EA161) &lt; 3,0,VALUE(LEFT(EA161,1)))</f>
        <v>1</v>
      </c>
      <c r="EA161" s="19" t="s">
        <v>4022</v>
      </c>
      <c r="EB161" s="19" t="str">
        <f>IFERROR(VLOOKUP(RIGHT(EA161,LEN(EA161)-2),'cards-dc.json'!$C:$E,3,FALSE),"")</f>
        <v>CA2</v>
      </c>
      <c r="ED161" s="42">
        <f>IF(LEN(EE161) &lt; 3,0,VALUE(LEFT(EE161,1)))</f>
        <v>2</v>
      </c>
      <c r="EE161" s="19" t="s">
        <v>4144</v>
      </c>
      <c r="EF161" s="19" t="str">
        <f>IFERROR(VLOOKUP(RIGHT(EE161,LEN(EE161)-2),'cards-dc.json'!$C:$E,3,FALSE),"")</f>
        <v>R</v>
      </c>
      <c r="EH161" s="42">
        <f t="shared" si="226"/>
        <v>0</v>
      </c>
      <c r="EI161" s="19"/>
      <c r="EJ161" s="19" t="str">
        <f>IFERROR(VLOOKUP(RIGHT(EI161,LEN(EI161)-2),'cards-dc.json'!$C:$E,3,FALSE),"")</f>
        <v/>
      </c>
    </row>
    <row r="162" spans="2:141" x14ac:dyDescent="0.25">
      <c r="B162" s="42">
        <f t="shared" si="192"/>
        <v>0</v>
      </c>
      <c r="C162" s="19"/>
      <c r="D162" s="19" t="str">
        <f>IFERROR(VLOOKUP(RIGHT(C162,LEN(C162)-2),'cards-dc.json'!$C:$E,3,FALSE),"")</f>
        <v/>
      </c>
      <c r="F162" s="42">
        <f t="shared" si="193"/>
        <v>2</v>
      </c>
      <c r="G162" s="19" t="s">
        <v>4202</v>
      </c>
      <c r="H162" s="19" t="str">
        <f>IFERROR(VLOOKUP(RIGHT(G162,LEN(G162)-2),'cards-dc.json'!$C:$E,3,FALSE),"")</f>
        <v>C2</v>
      </c>
      <c r="J162" s="42">
        <f t="shared" si="194"/>
        <v>1</v>
      </c>
      <c r="K162" s="19" t="s">
        <v>4082</v>
      </c>
      <c r="L162" s="19" t="str">
        <f>IFERROR(VLOOKUP(RIGHT(K162,LEN(K162)-2),'cards-dc.json'!$C:$E,3,FALSE),"")</f>
        <v>R3</v>
      </c>
      <c r="N162" s="42">
        <f t="shared" si="195"/>
        <v>1</v>
      </c>
      <c r="O162" s="19" t="s">
        <v>4068</v>
      </c>
      <c r="P162" s="19" t="str">
        <f>IFERROR(VLOOKUP(RIGHT(O162,LEN(O162)-2),'cards-dc.json'!$C:$E,3,FALSE),"")</f>
        <v>U2</v>
      </c>
      <c r="R162" s="42">
        <f t="shared" si="196"/>
        <v>1</v>
      </c>
      <c r="S162" s="19" t="s">
        <v>4087</v>
      </c>
      <c r="T162" s="19" t="str">
        <f>IFERROR(VLOOKUP(RIGHT(S162,LEN(S162)-2),'cards-dc.json'!$C:$E,3,FALSE),"")</f>
        <v>R</v>
      </c>
      <c r="V162" s="42">
        <f t="shared" si="197"/>
        <v>0</v>
      </c>
      <c r="W162" s="19"/>
      <c r="X162" s="19" t="str">
        <f>IFERROR(VLOOKUP(RIGHT(W162,LEN(W162)-2),'cards-dc.json'!$C:$E,3,FALSE),"")</f>
        <v/>
      </c>
      <c r="Z162" s="42">
        <f t="shared" si="198"/>
        <v>0</v>
      </c>
      <c r="AA162" s="19"/>
      <c r="AB162" s="19" t="str">
        <f>IFERROR(VLOOKUP(RIGHT(AA162,LEN(AA162)-2),'cards-dc.json'!$C:$E,3,FALSE),"")</f>
        <v/>
      </c>
      <c r="AD162" s="42">
        <f t="shared" si="199"/>
        <v>0</v>
      </c>
      <c r="AE162" s="19"/>
      <c r="AF162" s="19" t="str">
        <f>IFERROR(VLOOKUP(RIGHT(AE162,LEN(AE162)-2),'cards-dc.json'!$C:$E,3,FALSE),"")</f>
        <v/>
      </c>
      <c r="AH162" s="42">
        <f t="shared" si="200"/>
        <v>0</v>
      </c>
      <c r="AI162" s="19"/>
      <c r="AJ162" s="19" t="str">
        <f>IFERROR(VLOOKUP(RIGHT(AI162,LEN(AI162)-2),'cards-dc.json'!$C:$E,3,FALSE),"")</f>
        <v/>
      </c>
      <c r="AL162" s="42">
        <f t="shared" si="201"/>
        <v>1</v>
      </c>
      <c r="AM162" s="19" t="s">
        <v>4084</v>
      </c>
      <c r="AN162" s="19" t="str">
        <f>IFERROR(VLOOKUP(RIGHT(AM162,LEN(AM162)-2),'cards-dc.json'!$C:$E,3,FALSE),"")</f>
        <v>U1</v>
      </c>
      <c r="AP162" s="42">
        <f t="shared" si="202"/>
        <v>1</v>
      </c>
      <c r="AQ162" s="19" t="s">
        <v>8696</v>
      </c>
      <c r="AR162" s="19" t="str">
        <f>IFERROR(VLOOKUP(RIGHT(AQ162,LEN(AQ162)-2),'cards-dc.json'!$C:$E,3,FALSE),"")</f>
        <v>U2</v>
      </c>
      <c r="AT162" s="42">
        <f t="shared" si="203"/>
        <v>1</v>
      </c>
      <c r="AU162" s="19" t="s">
        <v>4062</v>
      </c>
      <c r="AV162" s="19" t="str">
        <f>IFERROR(VLOOKUP(RIGHT(AU162,LEN(AU162)-2),'cards-dc.json'!$C:$E,3,FALSE),"")</f>
        <v>U</v>
      </c>
      <c r="AX162" s="42">
        <f t="shared" si="204"/>
        <v>1</v>
      </c>
      <c r="AY162" s="19" t="s">
        <v>4062</v>
      </c>
      <c r="AZ162" s="19" t="str">
        <f>IFERROR(VLOOKUP(RIGHT(AY162,LEN(AY162)-2),'cards-dc.json'!$C:$E,3,FALSE),"")</f>
        <v>U</v>
      </c>
      <c r="BB162" s="42">
        <f t="shared" si="205"/>
        <v>1</v>
      </c>
      <c r="BC162" s="19" t="s">
        <v>4124</v>
      </c>
      <c r="BD162" s="19" t="str">
        <f>IFERROR(VLOOKUP(RIGHT(BC162,LEN(BC162)-2),'cards-dc.json'!$C:$E,3,FALSE),"")</f>
        <v>R2</v>
      </c>
      <c r="BF162" s="42">
        <f t="shared" si="206"/>
        <v>1</v>
      </c>
      <c r="BG162" s="19" t="s">
        <v>4130</v>
      </c>
      <c r="BH162" s="19" t="str">
        <f>IFERROR(VLOOKUP(RIGHT(BG162,LEN(BG162)-2),'cards-dc.json'!$C:$E,3,FALSE),"")</f>
        <v>C2</v>
      </c>
      <c r="BJ162" s="42">
        <f t="shared" si="207"/>
        <v>1</v>
      </c>
      <c r="BK162" s="19" t="s">
        <v>4087</v>
      </c>
      <c r="BL162" s="19" t="str">
        <f>IFERROR(VLOOKUP(RIGHT(BK162,LEN(BK162)-2),'cards-dc.json'!$C:$E,3,FALSE),"")</f>
        <v>R</v>
      </c>
      <c r="BN162" s="42">
        <f t="shared" si="208"/>
        <v>1</v>
      </c>
      <c r="BO162" s="19" t="s">
        <v>4067</v>
      </c>
      <c r="BP162" s="19" t="str">
        <f>IFERROR(VLOOKUP(RIGHT(BO162,LEN(BO162)-2),'cards-dc.json'!$C:$E,3,FALSE),"")</f>
        <v>U</v>
      </c>
      <c r="BR162" s="42">
        <f t="shared" si="209"/>
        <v>0</v>
      </c>
      <c r="BS162" s="19" t="s">
        <v>3951</v>
      </c>
      <c r="BT162" s="19" t="str">
        <f>IFERROR(VLOOKUP(RIGHT(BS162,LEN(BS162)-2),'cards-dc.json'!$C:$E,3,FALSE),"")</f>
        <v/>
      </c>
      <c r="BV162" s="42">
        <f t="shared" si="210"/>
        <v>0</v>
      </c>
      <c r="BW162" s="19"/>
      <c r="BX162" s="19" t="str">
        <f>IFERROR(VLOOKUP(RIGHT(BW162,LEN(BW162)-2),'cards-dc.json'!$C:$E,3,FALSE),"")</f>
        <v/>
      </c>
      <c r="BZ162" s="42">
        <f t="shared" si="211"/>
        <v>1</v>
      </c>
      <c r="CA162" s="19" t="s">
        <v>4122</v>
      </c>
      <c r="CB162" s="19" t="str">
        <f>IFERROR(VLOOKUP(RIGHT(CA162,LEN(CA162)-2),'cards-dc.json'!$C:$E,3,FALSE),"")</f>
        <v>CA1</v>
      </c>
      <c r="CD162" s="42">
        <f t="shared" si="212"/>
        <v>1</v>
      </c>
      <c r="CE162" s="19" t="s">
        <v>4084</v>
      </c>
      <c r="CF162" s="19" t="str">
        <f>IFERROR(VLOOKUP(RIGHT(CE162,LEN(CE162)-2),'cards-dc.json'!$C:$E,3,FALSE),"")</f>
        <v>U1</v>
      </c>
      <c r="CH162" s="42">
        <f t="shared" si="213"/>
        <v>0</v>
      </c>
      <c r="CI162" s="19" t="s">
        <v>3951</v>
      </c>
      <c r="CJ162" s="19" t="str">
        <f>IFERROR(VLOOKUP(RIGHT(CI162,LEN(CI162)-2),'cards-dc.json'!$C:$E,3,FALSE),"")</f>
        <v/>
      </c>
      <c r="CL162" s="42">
        <f t="shared" si="214"/>
        <v>1</v>
      </c>
      <c r="CM162" s="19" t="s">
        <v>4084</v>
      </c>
      <c r="CN162" s="19" t="str">
        <f>IFERROR(VLOOKUP(RIGHT(CM162,LEN(CM162)-2),'cards-dc.json'!$C:$E,3,FALSE),"")</f>
        <v>U1</v>
      </c>
      <c r="CP162" s="42">
        <f t="shared" si="215"/>
        <v>1</v>
      </c>
      <c r="CQ162" s="19" t="s">
        <v>8824</v>
      </c>
      <c r="CR162" s="19" t="str">
        <f>IFERROR(VLOOKUP(RIGHT(CQ162,LEN(CQ162)-2),'cards-dc.json'!$C:$E,3,FALSE),"")</f>
        <v>U</v>
      </c>
      <c r="CT162" s="42">
        <f t="shared" si="216"/>
        <v>0</v>
      </c>
      <c r="CU162" s="19"/>
      <c r="CV162" s="19" t="str">
        <f>IFERROR(VLOOKUP(RIGHT(CU162,LEN(CU162)-2),'cards-dc.json'!$C:$E,3,FALSE),"")</f>
        <v/>
      </c>
      <c r="CX162" s="42">
        <f t="shared" si="217"/>
        <v>0</v>
      </c>
      <c r="CY162" s="19" t="s">
        <v>3951</v>
      </c>
      <c r="CZ162" s="19" t="str">
        <f>IFERROR(VLOOKUP(RIGHT(CY162,LEN(CY162)-2),'cards-dc.json'!$C:$E,3,FALSE),"")</f>
        <v/>
      </c>
      <c r="DB162" s="42">
        <f t="shared" si="218"/>
        <v>1</v>
      </c>
      <c r="DC162" s="19" t="s">
        <v>4087</v>
      </c>
      <c r="DD162" s="19" t="str">
        <f>IFERROR(VLOOKUP(RIGHT(DC162,LEN(DC162)-2),'cards-dc.json'!$C:$E,3,FALSE),"")</f>
        <v>R</v>
      </c>
      <c r="DF162" s="42">
        <f t="shared" si="219"/>
        <v>0</v>
      </c>
      <c r="DG162" s="19"/>
      <c r="DH162" s="19" t="str">
        <f>IFERROR(VLOOKUP(RIGHT(DG162,LEN(DG162)-2),'cards-dc.json'!$C:$E,3,FALSE),"")</f>
        <v/>
      </c>
      <c r="DJ162" s="42">
        <f t="shared" si="220"/>
        <v>0</v>
      </c>
      <c r="DK162" s="19" t="s">
        <v>3951</v>
      </c>
      <c r="DL162" s="19" t="str">
        <f>IFERROR(VLOOKUP(RIGHT(DK162,LEN(DK162)-2),'cards-dc.json'!$C:$E,3,FALSE),"")</f>
        <v/>
      </c>
      <c r="DN162" s="42">
        <f t="shared" si="221"/>
        <v>1</v>
      </c>
      <c r="DO162" s="19" t="s">
        <v>4148</v>
      </c>
      <c r="DP162" s="19" t="str">
        <f>IFERROR(VLOOKUP(RIGHT(DO162,LEN(DO162)-2),'cards-dc.json'!$C:$E,3,FALSE),"")</f>
        <v>U2</v>
      </c>
      <c r="DR162" s="42">
        <f t="shared" si="222"/>
        <v>0</v>
      </c>
      <c r="DS162" s="19"/>
      <c r="DT162" s="19" t="str">
        <f>IFERROR(VLOOKUP(RIGHT(DS162,LEN(DS162)-2),'cards-dc.json'!$C:$E,3,FALSE),"")</f>
        <v/>
      </c>
      <c r="DV162" s="42">
        <f t="shared" si="223"/>
        <v>0</v>
      </c>
      <c r="DW162" s="19"/>
      <c r="DX162" s="19" t="str">
        <f>IFERROR(VLOOKUP(RIGHT(DW162,LEN(DW162)-2),'cards-dc.json'!$C:$E,3,FALSE),"")</f>
        <v/>
      </c>
      <c r="DZ162" s="42">
        <f>IF(LEN(EA162) &lt; 3,0,VALUE(LEFT(EA162,1)))</f>
        <v>1</v>
      </c>
      <c r="EA162" s="19" t="s">
        <v>4063</v>
      </c>
      <c r="EB162" s="19" t="str">
        <f>IFERROR(VLOOKUP(RIGHT(EA162,LEN(EA162)-2),'cards-dc.json'!$C:$E,3,FALSE),"")</f>
        <v>CA1</v>
      </c>
      <c r="ED162" s="42">
        <f>IF(LEN(EE162) &lt; 3,0,VALUE(LEFT(EE162,1)))</f>
        <v>0</v>
      </c>
      <c r="EE162" s="19" t="s">
        <v>3848</v>
      </c>
      <c r="EF162" s="19" t="str">
        <f>IFERROR(VLOOKUP(RIGHT(EE162,LEN(EE162)-2),'cards-dc.json'!$C:$E,3,FALSE),"")</f>
        <v/>
      </c>
      <c r="EH162" s="42">
        <f t="shared" si="226"/>
        <v>0</v>
      </c>
      <c r="EI162" s="19"/>
      <c r="EJ162" s="19" t="str">
        <f>IFERROR(VLOOKUP(RIGHT(EI162,LEN(EI162)-2),'cards-dc.json'!$C:$E,3,FALSE),"")</f>
        <v/>
      </c>
    </row>
    <row r="163" spans="2:141" x14ac:dyDescent="0.25">
      <c r="B163" s="42">
        <f t="shared" si="192"/>
        <v>0</v>
      </c>
      <c r="C163" s="19"/>
      <c r="D163" s="19" t="str">
        <f>IFERROR(VLOOKUP(RIGHT(C163,LEN(C163)-2),'cards-dc.json'!$C:$E,3,FALSE),"")</f>
        <v/>
      </c>
      <c r="F163" s="42">
        <f t="shared" si="193"/>
        <v>1</v>
      </c>
      <c r="G163" s="19" t="s">
        <v>4068</v>
      </c>
      <c r="H163" s="19" t="str">
        <f>IFERROR(VLOOKUP(RIGHT(G163,LEN(G163)-2),'cards-dc.json'!$C:$E,3,FALSE),"")</f>
        <v>U2</v>
      </c>
      <c r="J163" s="42">
        <f t="shared" si="194"/>
        <v>1</v>
      </c>
      <c r="K163" s="19" t="s">
        <v>4130</v>
      </c>
      <c r="L163" s="19" t="str">
        <f>IFERROR(VLOOKUP(RIGHT(K163,LEN(K163)-2),'cards-dc.json'!$C:$E,3,FALSE),"")</f>
        <v>C2</v>
      </c>
      <c r="N163" s="42">
        <f t="shared" si="195"/>
        <v>1</v>
      </c>
      <c r="O163" s="19" t="s">
        <v>4064</v>
      </c>
      <c r="P163" s="19" t="str">
        <f>IFERROR(VLOOKUP(RIGHT(O163,LEN(O163)-2),'cards-dc.json'!$C:$E,3,FALSE),"")</f>
        <v>U2</v>
      </c>
      <c r="R163" s="42">
        <f t="shared" si="196"/>
        <v>1</v>
      </c>
      <c r="S163" s="19" t="s">
        <v>4207</v>
      </c>
      <c r="T163" s="19" t="str">
        <f>IFERROR(VLOOKUP(RIGHT(S163,LEN(S163)-2),'cards-dc.json'!$C:$E,3,FALSE),"")</f>
        <v>R</v>
      </c>
      <c r="V163" s="42">
        <f t="shared" si="197"/>
        <v>0</v>
      </c>
      <c r="W163" s="19"/>
      <c r="X163" s="19" t="str">
        <f>IFERROR(VLOOKUP(RIGHT(W163,LEN(W163)-2),'cards-dc.json'!$C:$E,3,FALSE),"")</f>
        <v/>
      </c>
      <c r="Z163" s="42">
        <f t="shared" si="198"/>
        <v>0</v>
      </c>
      <c r="AA163" s="19"/>
      <c r="AB163" s="19" t="str">
        <f>IFERROR(VLOOKUP(RIGHT(AA163,LEN(AA163)-2),'cards-dc.json'!$C:$E,3,FALSE),"")</f>
        <v/>
      </c>
      <c r="AD163" s="42">
        <f t="shared" si="199"/>
        <v>0</v>
      </c>
      <c r="AE163" s="19"/>
      <c r="AF163" s="19" t="str">
        <f>IFERROR(VLOOKUP(RIGHT(AE163,LEN(AE163)-2),'cards-dc.json'!$C:$E,3,FALSE),"")</f>
        <v/>
      </c>
      <c r="AH163" s="42">
        <f t="shared" si="200"/>
        <v>0</v>
      </c>
      <c r="AI163" s="19"/>
      <c r="AJ163" s="19" t="str">
        <f>IFERROR(VLOOKUP(RIGHT(AI163,LEN(AI163)-2),'cards-dc.json'!$C:$E,3,FALSE),"")</f>
        <v/>
      </c>
      <c r="AL163" s="42">
        <f t="shared" si="201"/>
        <v>1</v>
      </c>
      <c r="AM163" s="19" t="s">
        <v>4063</v>
      </c>
      <c r="AN163" s="19" t="str">
        <f>IFERROR(VLOOKUP(RIGHT(AM163,LEN(AM163)-2),'cards-dc.json'!$C:$E,3,FALSE),"")</f>
        <v>CA1</v>
      </c>
      <c r="AP163" s="42">
        <f t="shared" si="202"/>
        <v>1</v>
      </c>
      <c r="AQ163" s="19" t="s">
        <v>4139</v>
      </c>
      <c r="AR163" s="19" t="str">
        <f>IFERROR(VLOOKUP(RIGHT(AQ163,LEN(AQ163)-2),'cards-dc.json'!$C:$E,3,FALSE),"")</f>
        <v>F5, CB</v>
      </c>
      <c r="AT163" s="42">
        <f t="shared" si="203"/>
        <v>1</v>
      </c>
      <c r="AU163" s="19" t="s">
        <v>4068</v>
      </c>
      <c r="AV163" s="19" t="str">
        <f>IFERROR(VLOOKUP(RIGHT(AU163,LEN(AU163)-2),'cards-dc.json'!$C:$E,3,FALSE),"")</f>
        <v>U2</v>
      </c>
      <c r="AX163" s="42">
        <f t="shared" si="204"/>
        <v>1</v>
      </c>
      <c r="AY163" s="19" t="s">
        <v>4068</v>
      </c>
      <c r="AZ163" s="19" t="str">
        <f>IFERROR(VLOOKUP(RIGHT(AY163,LEN(AY163)-2),'cards-dc.json'!$C:$E,3,FALSE),"")</f>
        <v>U2</v>
      </c>
      <c r="BB163" s="42">
        <f t="shared" si="205"/>
        <v>1</v>
      </c>
      <c r="BC163" s="19" t="s">
        <v>8906</v>
      </c>
      <c r="BD163" s="19" t="str">
        <f>IFERROR(VLOOKUP(RIGHT(BC163,LEN(BC163)-2),'cards-dc.json'!$C:$E,3,FALSE),"")</f>
        <v>R</v>
      </c>
      <c r="BF163" s="42">
        <f t="shared" si="206"/>
        <v>1</v>
      </c>
      <c r="BG163" s="19" t="s">
        <v>4064</v>
      </c>
      <c r="BH163" s="19" t="str">
        <f>IFERROR(VLOOKUP(RIGHT(BG163,LEN(BG163)-2),'cards-dc.json'!$C:$E,3,FALSE),"")</f>
        <v>U2</v>
      </c>
      <c r="BJ163" s="42">
        <f t="shared" si="207"/>
        <v>1</v>
      </c>
      <c r="BK163" s="19" t="s">
        <v>3905</v>
      </c>
      <c r="BL163" s="19" t="str">
        <f>IFERROR(VLOOKUP(RIGHT(BK163,LEN(BK163)-2),'cards-dc.json'!$C:$E,3,FALSE),"")</f>
        <v>C2</v>
      </c>
      <c r="BN163" s="42">
        <f t="shared" si="208"/>
        <v>1</v>
      </c>
      <c r="BO163" s="19" t="s">
        <v>4068</v>
      </c>
      <c r="BP163" s="19" t="str">
        <f>IFERROR(VLOOKUP(RIGHT(BO163,LEN(BO163)-2),'cards-dc.json'!$C:$E,3,FALSE),"")</f>
        <v>U2</v>
      </c>
      <c r="BR163" s="42">
        <f t="shared" si="209"/>
        <v>0</v>
      </c>
      <c r="BS163" s="19" t="s">
        <v>3951</v>
      </c>
      <c r="BT163" s="19" t="str">
        <f>IFERROR(VLOOKUP(RIGHT(BS163,LEN(BS163)-2),'cards-dc.json'!$C:$E,3,FALSE),"")</f>
        <v/>
      </c>
      <c r="BV163" s="42">
        <f t="shared" si="210"/>
        <v>0</v>
      </c>
      <c r="BW163" s="19"/>
      <c r="BX163" s="19" t="str">
        <f>IFERROR(VLOOKUP(RIGHT(BW163,LEN(BW163)-2),'cards-dc.json'!$C:$E,3,FALSE),"")</f>
        <v/>
      </c>
      <c r="BZ163" s="42">
        <f t="shared" si="211"/>
        <v>1</v>
      </c>
      <c r="CA163" s="19" t="s">
        <v>4086</v>
      </c>
      <c r="CB163" s="19" t="str">
        <f>IFERROR(VLOOKUP(RIGHT(CA163,LEN(CA163)-2),'cards-dc.json'!$C:$E,3,FALSE),"")</f>
        <v>U2</v>
      </c>
      <c r="CD163" s="42">
        <f t="shared" si="212"/>
        <v>1</v>
      </c>
      <c r="CE163" s="19" t="s">
        <v>4124</v>
      </c>
      <c r="CF163" s="19" t="str">
        <f>IFERROR(VLOOKUP(RIGHT(CE163,LEN(CE163)-2),'cards-dc.json'!$C:$E,3,FALSE),"")</f>
        <v>R2</v>
      </c>
      <c r="CH163" s="42">
        <f t="shared" si="213"/>
        <v>1</v>
      </c>
      <c r="CI163" s="19" t="s">
        <v>4069</v>
      </c>
      <c r="CJ163" s="19" t="str">
        <f>IFERROR(VLOOKUP(RIGHT(CI163,LEN(CI163)-2),'cards-dc.json'!$C:$E,3,FALSE),"")</f>
        <v>U</v>
      </c>
      <c r="CL163" s="42">
        <f t="shared" si="214"/>
        <v>1</v>
      </c>
      <c r="CM163" s="19" t="s">
        <v>4130</v>
      </c>
      <c r="CN163" s="19" t="str">
        <f>IFERROR(VLOOKUP(RIGHT(CM163,LEN(CM163)-2),'cards-dc.json'!$C:$E,3,FALSE),"")</f>
        <v>C2</v>
      </c>
      <c r="CP163" s="42">
        <f t="shared" si="215"/>
        <v>1</v>
      </c>
      <c r="CQ163" s="19" t="s">
        <v>4130</v>
      </c>
      <c r="CR163" s="19" t="str">
        <f>IFERROR(VLOOKUP(RIGHT(CQ163,LEN(CQ163)-2),'cards-dc.json'!$C:$E,3,FALSE),"")</f>
        <v>C2</v>
      </c>
      <c r="CT163" s="42">
        <f t="shared" si="216"/>
        <v>0</v>
      </c>
      <c r="CU163" s="19"/>
      <c r="CV163" s="19" t="str">
        <f>IFERROR(VLOOKUP(RIGHT(CU163,LEN(CU163)-2),'cards-dc.json'!$C:$E,3,FALSE),"")</f>
        <v/>
      </c>
      <c r="CX163" s="42">
        <f t="shared" si="217"/>
        <v>0</v>
      </c>
      <c r="CY163" s="19" t="s">
        <v>3951</v>
      </c>
      <c r="CZ163" s="19" t="str">
        <f>IFERROR(VLOOKUP(RIGHT(CY163,LEN(CY163)-2),'cards-dc.json'!$C:$E,3,FALSE),"")</f>
        <v/>
      </c>
      <c r="DB163" s="42">
        <f t="shared" si="218"/>
        <v>1</v>
      </c>
      <c r="DC163" s="19" t="s">
        <v>4047</v>
      </c>
      <c r="DD163" s="19" t="str">
        <f>IFERROR(VLOOKUP(RIGHT(DC163,LEN(DC163)-2),'cards-dc.json'!$C:$E,3,FALSE),"")</f>
        <v>CA2</v>
      </c>
      <c r="DF163" s="42">
        <f t="shared" si="219"/>
        <v>0</v>
      </c>
      <c r="DG163" s="19"/>
      <c r="DH163" s="19" t="str">
        <f>IFERROR(VLOOKUP(RIGHT(DG163,LEN(DG163)-2),'cards-dc.json'!$C:$E,3,FALSE),"")</f>
        <v/>
      </c>
      <c r="DJ163" s="42">
        <f t="shared" si="220"/>
        <v>0</v>
      </c>
      <c r="DK163" s="19" t="s">
        <v>3951</v>
      </c>
      <c r="DL163" s="19" t="str">
        <f>IFERROR(VLOOKUP(RIGHT(DK163,LEN(DK163)-2),'cards-dc.json'!$C:$E,3,FALSE),"")</f>
        <v/>
      </c>
      <c r="DN163" s="42">
        <f t="shared" si="221"/>
        <v>1</v>
      </c>
      <c r="DO163" s="19" t="s">
        <v>8668</v>
      </c>
      <c r="DP163" s="19" t="str">
        <f>IFERROR(VLOOKUP(RIGHT(DO163,LEN(DO163)-2),'cards-dc.json'!$C:$E,3,FALSE),"")</f>
        <v>C3</v>
      </c>
      <c r="DR163" s="42">
        <f t="shared" si="222"/>
        <v>0</v>
      </c>
      <c r="DS163" s="19"/>
      <c r="DT163" s="19" t="str">
        <f>IFERROR(VLOOKUP(RIGHT(DS163,LEN(DS163)-2),'cards-dc.json'!$C:$E,3,FALSE),"")</f>
        <v/>
      </c>
      <c r="DV163" s="42">
        <f t="shared" si="223"/>
        <v>0</v>
      </c>
      <c r="DW163" s="19"/>
      <c r="DX163" s="19" t="str">
        <f>IFERROR(VLOOKUP(RIGHT(DW163,LEN(DW163)-2),'cards-dc.json'!$C:$E,3,FALSE),"")</f>
        <v/>
      </c>
      <c r="DZ163" s="42">
        <f t="shared" si="224"/>
        <v>0</v>
      </c>
      <c r="EA163" s="19" t="s">
        <v>3848</v>
      </c>
      <c r="EB163" s="19" t="str">
        <f>IFERROR(VLOOKUP(RIGHT(EA163,LEN(EA163)-2),'cards-dc.json'!$C:$E,3,FALSE),"")</f>
        <v/>
      </c>
      <c r="ED163" s="42">
        <f t="shared" si="225"/>
        <v>0</v>
      </c>
      <c r="EE163" s="19" t="s">
        <v>3848</v>
      </c>
      <c r="EF163" s="19" t="str">
        <f>IFERROR(VLOOKUP(RIGHT(EE163,LEN(EE163)-2),'cards-dc.json'!$C:$E,3,FALSE),"")</f>
        <v/>
      </c>
      <c r="EH163" s="42">
        <f t="shared" si="226"/>
        <v>0</v>
      </c>
      <c r="EI163" s="19"/>
      <c r="EJ163" s="19" t="str">
        <f>IFERROR(VLOOKUP(RIGHT(EI163,LEN(EI163)-2),'cards-dc.json'!$C:$E,3,FALSE),"")</f>
        <v/>
      </c>
    </row>
    <row r="164" spans="2:141" x14ac:dyDescent="0.25">
      <c r="B164" s="42">
        <f t="shared" si="192"/>
        <v>0</v>
      </c>
      <c r="C164" s="19"/>
      <c r="D164" s="19" t="str">
        <f>IFERROR(VLOOKUP(RIGHT(C164,LEN(C164)-2),'cards-dc.json'!$C:$E,3,FALSE),"")</f>
        <v/>
      </c>
      <c r="F164" s="42">
        <f t="shared" si="193"/>
        <v>0</v>
      </c>
      <c r="G164" s="19"/>
      <c r="H164" s="19" t="str">
        <f>IFERROR(VLOOKUP(RIGHT(G164,LEN(G164)-2),'cards-dc.json'!$C:$E,3,FALSE),"")</f>
        <v/>
      </c>
      <c r="J164" s="42">
        <f t="shared" si="194"/>
        <v>1</v>
      </c>
      <c r="K164" s="19" t="s">
        <v>8967</v>
      </c>
      <c r="L164" s="19" t="str">
        <f>IFERROR(VLOOKUP(RIGHT(K164,LEN(K164)-2),'cards-dc.json'!$C:$E,3,FALSE),"")</f>
        <v>U</v>
      </c>
      <c r="N164" s="42">
        <f t="shared" si="195"/>
        <v>1</v>
      </c>
      <c r="O164" s="19" t="s">
        <v>8757</v>
      </c>
      <c r="P164" s="19" t="str">
        <f>IFERROR(VLOOKUP(RIGHT(O164,LEN(O164)-2),'cards-dc.json'!$C:$E,3,FALSE),"")</f>
        <v>R2</v>
      </c>
      <c r="R164" s="42">
        <f t="shared" si="196"/>
        <v>0</v>
      </c>
      <c r="S164" s="19" t="s">
        <v>3951</v>
      </c>
      <c r="T164" s="19" t="str">
        <f>IFERROR(VLOOKUP(RIGHT(S164,LEN(S164)-2),'cards-dc.json'!$C:$E,3,FALSE),"")</f>
        <v/>
      </c>
      <c r="V164" s="42">
        <f t="shared" si="197"/>
        <v>0</v>
      </c>
      <c r="W164" s="19"/>
      <c r="X164" s="19" t="str">
        <f>IFERROR(VLOOKUP(RIGHT(W164,LEN(W164)-2),'cards-dc.json'!$C:$E,3,FALSE),"")</f>
        <v/>
      </c>
      <c r="Z164" s="42">
        <f t="shared" si="198"/>
        <v>0</v>
      </c>
      <c r="AA164" s="19"/>
      <c r="AB164" s="19" t="str">
        <f>IFERROR(VLOOKUP(RIGHT(AA164,LEN(AA164)-2),'cards-dc.json'!$C:$E,3,FALSE),"")</f>
        <v/>
      </c>
      <c r="AD164" s="42">
        <f t="shared" si="199"/>
        <v>0</v>
      </c>
      <c r="AE164" s="19"/>
      <c r="AF164" s="19" t="str">
        <f>IFERROR(VLOOKUP(RIGHT(AE164,LEN(AE164)-2),'cards-dc.json'!$C:$E,3,FALSE),"")</f>
        <v/>
      </c>
      <c r="AH164" s="42">
        <f t="shared" si="200"/>
        <v>0</v>
      </c>
      <c r="AI164" s="19"/>
      <c r="AJ164" s="19" t="str">
        <f>IFERROR(VLOOKUP(RIGHT(AI164,LEN(AI164)-2),'cards-dc.json'!$C:$E,3,FALSE),"")</f>
        <v/>
      </c>
      <c r="AL164" s="42">
        <f t="shared" si="201"/>
        <v>2</v>
      </c>
      <c r="AM164" s="19" t="s">
        <v>4202</v>
      </c>
      <c r="AN164" s="19" t="str">
        <f>IFERROR(VLOOKUP(RIGHT(AM164,LEN(AM164)-2),'cards-dc.json'!$C:$E,3,FALSE),"")</f>
        <v>C2</v>
      </c>
      <c r="AP164" s="42">
        <f t="shared" si="202"/>
        <v>1</v>
      </c>
      <c r="AQ164" s="19" t="s">
        <v>4062</v>
      </c>
      <c r="AR164" s="19" t="str">
        <f>IFERROR(VLOOKUP(RIGHT(AQ164,LEN(AQ164)-2),'cards-dc.json'!$C:$E,3,FALSE),"")</f>
        <v>U</v>
      </c>
      <c r="AT164" s="42">
        <f t="shared" si="203"/>
        <v>2</v>
      </c>
      <c r="AU164" s="19" t="s">
        <v>8572</v>
      </c>
      <c r="AV164" s="19" t="str">
        <f>IFERROR(VLOOKUP(RIGHT(AU164,LEN(AU164)-2),'cards-dc.json'!$C:$E,3,FALSE),"")</f>
        <v>CA2</v>
      </c>
      <c r="AX164" s="42">
        <f t="shared" si="204"/>
        <v>2</v>
      </c>
      <c r="AY164" s="19" t="s">
        <v>8572</v>
      </c>
      <c r="AZ164" s="19" t="str">
        <f>IFERROR(VLOOKUP(RIGHT(AY164,LEN(AY164)-2),'cards-dc.json'!$C:$E,3,FALSE),"")</f>
        <v>CA2</v>
      </c>
      <c r="BB164" s="42">
        <f t="shared" si="205"/>
        <v>1</v>
      </c>
      <c r="BC164" s="19" t="s">
        <v>4127</v>
      </c>
      <c r="BD164" s="19" t="str">
        <f>IFERROR(VLOOKUP(RIGHT(BC164,LEN(BC164)-2),'cards-dc.json'!$C:$E,3,FALSE),"")</f>
        <v>CA1</v>
      </c>
      <c r="BF164" s="42">
        <f t="shared" si="206"/>
        <v>0</v>
      </c>
      <c r="BG164" s="19" t="s">
        <v>3951</v>
      </c>
      <c r="BH164" s="19" t="str">
        <f>IFERROR(VLOOKUP(RIGHT(BG164,LEN(BG164)-2),'cards-dc.json'!$C:$E,3,FALSE),"")</f>
        <v/>
      </c>
      <c r="BJ164" s="42">
        <f t="shared" si="207"/>
        <v>1</v>
      </c>
      <c r="BK164" s="19" t="s">
        <v>4060</v>
      </c>
      <c r="BL164" s="19" t="str">
        <f>IFERROR(VLOOKUP(RIGHT(BK164,LEN(BK164)-2),'cards-dc.json'!$C:$E,3,FALSE),"")</f>
        <v>CB2</v>
      </c>
      <c r="BN164" s="42">
        <f t="shared" si="208"/>
        <v>1</v>
      </c>
      <c r="BO164" s="19" t="s">
        <v>4068</v>
      </c>
      <c r="BP164" s="19" t="str">
        <f>IFERROR(VLOOKUP(RIGHT(BO164,LEN(BO164)-2),'cards-dc.json'!$C:$E,3,FALSE),"")</f>
        <v>U2</v>
      </c>
      <c r="BR164" s="42">
        <f t="shared" si="209"/>
        <v>0</v>
      </c>
      <c r="BS164" s="19" t="s">
        <v>3951</v>
      </c>
      <c r="BT164" s="19" t="str">
        <f>IFERROR(VLOOKUP(RIGHT(BS164,LEN(BS164)-2),'cards-dc.json'!$C:$E,3,FALSE),"")</f>
        <v/>
      </c>
      <c r="BV164" s="42">
        <f t="shared" si="210"/>
        <v>0</v>
      </c>
      <c r="BW164" s="19"/>
      <c r="BX164" s="19" t="str">
        <f>IFERROR(VLOOKUP(RIGHT(BW164,LEN(BW164)-2),'cards-dc.json'!$C:$E,3,FALSE),"")</f>
        <v/>
      </c>
      <c r="BZ164" s="42">
        <f t="shared" si="211"/>
        <v>1</v>
      </c>
      <c r="CA164" s="19" t="s">
        <v>4063</v>
      </c>
      <c r="CB164" s="19" t="str">
        <f>IFERROR(VLOOKUP(RIGHT(CA164,LEN(CA164)-2),'cards-dc.json'!$C:$E,3,FALSE),"")</f>
        <v>CA1</v>
      </c>
      <c r="CD164" s="42">
        <f t="shared" si="212"/>
        <v>1</v>
      </c>
      <c r="CE164" s="19" t="s">
        <v>8727</v>
      </c>
      <c r="CF164" s="19" t="str">
        <f>IFERROR(VLOOKUP(RIGHT(CE164,LEN(CE164)-2),'cards-dc.json'!$C:$E,3,FALSE),"")</f>
        <v>C2</v>
      </c>
      <c r="CH164" s="42">
        <f t="shared" si="213"/>
        <v>1</v>
      </c>
      <c r="CI164" s="19" t="s">
        <v>8856</v>
      </c>
      <c r="CJ164" s="19" t="str">
        <f>IFERROR(VLOOKUP(RIGHT(CI164,LEN(CI164)-2),'cards-dc.json'!$C:$E,3,FALSE),"")</f>
        <v>R</v>
      </c>
      <c r="CL164" s="42">
        <f t="shared" si="214"/>
        <v>1</v>
      </c>
      <c r="CM164" s="19" t="s">
        <v>4132</v>
      </c>
      <c r="CN164" s="19" t="str">
        <f>IFERROR(VLOOKUP(RIGHT(CM164,LEN(CM164)-2),'cards-dc.json'!$C:$E,3,FALSE),"")</f>
        <v>R</v>
      </c>
      <c r="CP164" s="42">
        <f t="shared" si="215"/>
        <v>1</v>
      </c>
      <c r="CQ164" s="19" t="s">
        <v>4132</v>
      </c>
      <c r="CR164" s="19" t="str">
        <f>IFERROR(VLOOKUP(RIGHT(CQ164,LEN(CQ164)-2),'cards-dc.json'!$C:$E,3,FALSE),"")</f>
        <v>R</v>
      </c>
      <c r="CT164" s="42">
        <f t="shared" si="216"/>
        <v>0</v>
      </c>
      <c r="CU164" s="19"/>
      <c r="CV164" s="19" t="str">
        <f>IFERROR(VLOOKUP(RIGHT(CU164,LEN(CU164)-2),'cards-dc.json'!$C:$E,3,FALSE),"")</f>
        <v/>
      </c>
      <c r="CX164" s="42">
        <f t="shared" si="217"/>
        <v>0</v>
      </c>
      <c r="CY164" s="19" t="s">
        <v>3951</v>
      </c>
      <c r="CZ164" s="19" t="str">
        <f>IFERROR(VLOOKUP(RIGHT(CY164,LEN(CY164)-2),'cards-dc.json'!$C:$E,3,FALSE),"")</f>
        <v/>
      </c>
      <c r="DB164" s="42">
        <f t="shared" si="218"/>
        <v>0</v>
      </c>
      <c r="DC164" s="19"/>
      <c r="DD164" s="19" t="str">
        <f>IFERROR(VLOOKUP(RIGHT(DC164,LEN(DC164)-2),'cards-dc.json'!$C:$E,3,FALSE),"")</f>
        <v/>
      </c>
      <c r="DF164" s="42">
        <f t="shared" si="219"/>
        <v>0</v>
      </c>
      <c r="DG164" s="19"/>
      <c r="DH164" s="19" t="str">
        <f>IFERROR(VLOOKUP(RIGHT(DG164,LEN(DG164)-2),'cards-dc.json'!$C:$E,3,FALSE),"")</f>
        <v/>
      </c>
      <c r="DJ164" s="42">
        <f t="shared" si="220"/>
        <v>0</v>
      </c>
      <c r="DK164" s="19" t="s">
        <v>3951</v>
      </c>
      <c r="DL164" s="19" t="str">
        <f>IFERROR(VLOOKUP(RIGHT(DK164,LEN(DK164)-2),'cards-dc.json'!$C:$E,3,FALSE),"")</f>
        <v/>
      </c>
      <c r="DN164" s="42">
        <f t="shared" si="221"/>
        <v>0</v>
      </c>
      <c r="DO164" s="19"/>
      <c r="DP164" s="19" t="str">
        <f>IFERROR(VLOOKUP(RIGHT(DO164,LEN(DO164)-2),'cards-dc.json'!$C:$E,3,FALSE),"")</f>
        <v/>
      </c>
      <c r="DR164" s="42">
        <f t="shared" si="222"/>
        <v>0</v>
      </c>
      <c r="DS164" s="19"/>
      <c r="DT164" s="19" t="str">
        <f>IFERROR(VLOOKUP(RIGHT(DS164,LEN(DS164)-2),'cards-dc.json'!$C:$E,3,FALSE),"")</f>
        <v/>
      </c>
      <c r="DV164" s="42">
        <f t="shared" si="223"/>
        <v>0</v>
      </c>
      <c r="DW164" s="19"/>
      <c r="DX164" s="19" t="str">
        <f>IFERROR(VLOOKUP(RIGHT(DW164,LEN(DW164)-2),'cards-dc.json'!$C:$E,3,FALSE),"")</f>
        <v/>
      </c>
      <c r="DZ164" s="42">
        <f t="shared" si="224"/>
        <v>0</v>
      </c>
      <c r="EA164" s="19" t="s">
        <v>3848</v>
      </c>
      <c r="EB164" s="19" t="str">
        <f>IFERROR(VLOOKUP(RIGHT(EA164,LEN(EA164)-2),'cards-dc.json'!$C:$E,3,FALSE),"")</f>
        <v/>
      </c>
      <c r="ED164" s="42">
        <f t="shared" si="225"/>
        <v>0</v>
      </c>
      <c r="EE164" s="19" t="s">
        <v>3848</v>
      </c>
      <c r="EF164" s="19" t="str">
        <f>IFERROR(VLOOKUP(RIGHT(EE164,LEN(EE164)-2),'cards-dc.json'!$C:$E,3,FALSE),"")</f>
        <v/>
      </c>
      <c r="EH164" s="42">
        <f t="shared" si="226"/>
        <v>0</v>
      </c>
      <c r="EI164" s="19"/>
      <c r="EJ164" s="19" t="str">
        <f>IFERROR(VLOOKUP(RIGHT(EI164,LEN(EI164)-2),'cards-dc.json'!$C:$E,3,FALSE),"")</f>
        <v/>
      </c>
    </row>
    <row r="165" spans="2:141" x14ac:dyDescent="0.25">
      <c r="B165" s="42">
        <f t="shared" si="192"/>
        <v>0</v>
      </c>
      <c r="C165" s="19"/>
      <c r="D165" s="19" t="str">
        <f>IFERROR(VLOOKUP(RIGHT(C165,LEN(C165)-2),'cards-dc.json'!$C:$E,3,FALSE),"")</f>
        <v/>
      </c>
      <c r="F165" s="42">
        <f t="shared" si="193"/>
        <v>0</v>
      </c>
      <c r="G165" s="19"/>
      <c r="H165" s="19" t="str">
        <f>IFERROR(VLOOKUP(RIGHT(G165,LEN(G165)-2),'cards-dc.json'!$C:$E,3,FALSE),"")</f>
        <v/>
      </c>
      <c r="J165" s="42">
        <f t="shared" si="194"/>
        <v>1</v>
      </c>
      <c r="K165" s="19" t="s">
        <v>4122</v>
      </c>
      <c r="L165" s="19" t="str">
        <f>IFERROR(VLOOKUP(RIGHT(K165,LEN(K165)-2),'cards-dc.json'!$C:$E,3,FALSE),"")</f>
        <v>CA1</v>
      </c>
      <c r="N165" s="42">
        <f t="shared" si="195"/>
        <v>1</v>
      </c>
      <c r="O165" s="19" t="s">
        <v>8824</v>
      </c>
      <c r="P165" s="19" t="str">
        <f>IFERROR(VLOOKUP(RIGHT(O165,LEN(O165)-2),'cards-dc.json'!$C:$E,3,FALSE),"")</f>
        <v>U</v>
      </c>
      <c r="R165" s="42">
        <f t="shared" si="196"/>
        <v>0</v>
      </c>
      <c r="S165" s="19" t="s">
        <v>3951</v>
      </c>
      <c r="T165" s="19" t="str">
        <f>IFERROR(VLOOKUP(RIGHT(S165,LEN(S165)-2),'cards-dc.json'!$C:$E,3,FALSE),"")</f>
        <v/>
      </c>
      <c r="V165" s="42">
        <f t="shared" si="197"/>
        <v>0</v>
      </c>
      <c r="W165" s="19"/>
      <c r="X165" s="19" t="str">
        <f>IFERROR(VLOOKUP(RIGHT(W165,LEN(W165)-2),'cards-dc.json'!$C:$E,3,FALSE),"")</f>
        <v/>
      </c>
      <c r="Z165" s="42">
        <f t="shared" si="198"/>
        <v>0</v>
      </c>
      <c r="AA165" s="19"/>
      <c r="AB165" s="19" t="str">
        <f>IFERROR(VLOOKUP(RIGHT(AA165,LEN(AA165)-2),'cards-dc.json'!$C:$E,3,FALSE),"")</f>
        <v/>
      </c>
      <c r="AD165" s="42">
        <f t="shared" si="199"/>
        <v>0</v>
      </c>
      <c r="AE165" s="19"/>
      <c r="AF165" s="19" t="str">
        <f>IFERROR(VLOOKUP(RIGHT(AE165,LEN(AE165)-2),'cards-dc.json'!$C:$E,3,FALSE),"")</f>
        <v/>
      </c>
      <c r="AH165" s="42">
        <f t="shared" si="200"/>
        <v>0</v>
      </c>
      <c r="AI165" s="19"/>
      <c r="AJ165" s="19" t="str">
        <f>IFERROR(VLOOKUP(RIGHT(AI165,LEN(AI165)-2),'cards-dc.json'!$C:$E,3,FALSE),"")</f>
        <v/>
      </c>
      <c r="AL165" s="42">
        <f t="shared" si="201"/>
        <v>1</v>
      </c>
      <c r="AM165" s="19" t="s">
        <v>4087</v>
      </c>
      <c r="AN165" s="19" t="str">
        <f>IFERROR(VLOOKUP(RIGHT(AM165,LEN(AM165)-2),'cards-dc.json'!$C:$E,3,FALSE),"")</f>
        <v>R</v>
      </c>
      <c r="AP165" s="42">
        <f t="shared" si="202"/>
        <v>2</v>
      </c>
      <c r="AQ165" s="19" t="s">
        <v>4202</v>
      </c>
      <c r="AR165" s="19" t="str">
        <f>IFERROR(VLOOKUP(RIGHT(AQ165,LEN(AQ165)-2),'cards-dc.json'!$C:$E,3,FALSE),"")</f>
        <v>C2</v>
      </c>
      <c r="AT165" s="42">
        <f t="shared" si="203"/>
        <v>1</v>
      </c>
      <c r="AU165" s="19" t="s">
        <v>4063</v>
      </c>
      <c r="AV165" s="19" t="str">
        <f>IFERROR(VLOOKUP(RIGHT(AU165,LEN(AU165)-2),'cards-dc.json'!$C:$E,3,FALSE),"")</f>
        <v>CA1</v>
      </c>
      <c r="AX165" s="42">
        <f t="shared" si="204"/>
        <v>1</v>
      </c>
      <c r="AY165" s="19" t="s">
        <v>4063</v>
      </c>
      <c r="AZ165" s="19" t="str">
        <f>IFERROR(VLOOKUP(RIGHT(AY165,LEN(AY165)-2),'cards-dc.json'!$C:$E,3,FALSE),"")</f>
        <v>CA1</v>
      </c>
      <c r="BB165" s="42">
        <f t="shared" si="205"/>
        <v>1</v>
      </c>
      <c r="BC165" s="19" t="s">
        <v>4063</v>
      </c>
      <c r="BD165" s="19" t="str">
        <f>IFERROR(VLOOKUP(RIGHT(BC165,LEN(BC165)-2),'cards-dc.json'!$C:$E,3,FALSE),"")</f>
        <v>CA1</v>
      </c>
      <c r="BF165" s="42">
        <f t="shared" si="206"/>
        <v>0</v>
      </c>
      <c r="BG165" s="19" t="s">
        <v>3951</v>
      </c>
      <c r="BH165" s="19" t="str">
        <f>IFERROR(VLOOKUP(RIGHT(BG165,LEN(BG165)-2),'cards-dc.json'!$C:$E,3,FALSE),"")</f>
        <v/>
      </c>
      <c r="BJ165" s="42">
        <f t="shared" si="207"/>
        <v>1</v>
      </c>
      <c r="BK165" s="19" t="s">
        <v>4061</v>
      </c>
      <c r="BL165" s="19" t="str">
        <f>IFERROR(VLOOKUP(RIGHT(BK165,LEN(BK165)-2),'cards-dc.json'!$C:$E,3,FALSE),"")</f>
        <v>C2</v>
      </c>
      <c r="BN165" s="42">
        <f t="shared" si="208"/>
        <v>1</v>
      </c>
      <c r="BO165" s="19" t="s">
        <v>4069</v>
      </c>
      <c r="BP165" s="19" t="str">
        <f>IFERROR(VLOOKUP(RIGHT(BO165,LEN(BO165)-2),'cards-dc.json'!$C:$E,3,FALSE),"")</f>
        <v>U</v>
      </c>
      <c r="BR165" s="42">
        <f t="shared" si="209"/>
        <v>0</v>
      </c>
      <c r="BS165" s="19" t="s">
        <v>3951</v>
      </c>
      <c r="BT165" s="19" t="str">
        <f>IFERROR(VLOOKUP(RIGHT(BS165,LEN(BS165)-2),'cards-dc.json'!$C:$E,3,FALSE),"")</f>
        <v/>
      </c>
      <c r="BV165" s="42">
        <f t="shared" si="210"/>
        <v>0</v>
      </c>
      <c r="BW165" s="19"/>
      <c r="BX165" s="19" t="str">
        <f>IFERROR(VLOOKUP(RIGHT(BW165,LEN(BW165)-2),'cards-dc.json'!$C:$E,3,FALSE),"")</f>
        <v/>
      </c>
      <c r="BZ165" s="42">
        <f t="shared" si="211"/>
        <v>1</v>
      </c>
      <c r="CA165" s="19" t="s">
        <v>4084</v>
      </c>
      <c r="CB165" s="19" t="str">
        <f>IFERROR(VLOOKUP(RIGHT(CA165,LEN(CA165)-2),'cards-dc.json'!$C:$E,3,FALSE),"")</f>
        <v>U1</v>
      </c>
      <c r="CD165" s="42">
        <f t="shared" si="212"/>
        <v>1</v>
      </c>
      <c r="CE165" s="19" t="s">
        <v>4087</v>
      </c>
      <c r="CF165" s="19" t="str">
        <f>IFERROR(VLOOKUP(RIGHT(CE165,LEN(CE165)-2),'cards-dc.json'!$C:$E,3,FALSE),"")</f>
        <v>R</v>
      </c>
      <c r="CH165" s="42">
        <f t="shared" si="213"/>
        <v>1</v>
      </c>
      <c r="CI165" s="19" t="s">
        <v>8696</v>
      </c>
      <c r="CJ165" s="19" t="str">
        <f>IFERROR(VLOOKUP(RIGHT(CI165,LEN(CI165)-2),'cards-dc.json'!$C:$E,3,FALSE),"")</f>
        <v>U2</v>
      </c>
      <c r="CL165" s="42">
        <f t="shared" si="214"/>
        <v>1</v>
      </c>
      <c r="CM165" s="19" t="s">
        <v>4087</v>
      </c>
      <c r="CN165" s="19" t="str">
        <f>IFERROR(VLOOKUP(RIGHT(CM165,LEN(CM165)-2),'cards-dc.json'!$C:$E,3,FALSE),"")</f>
        <v>R</v>
      </c>
      <c r="CP165" s="42">
        <f t="shared" si="215"/>
        <v>1</v>
      </c>
      <c r="CQ165" s="19" t="s">
        <v>4087</v>
      </c>
      <c r="CR165" s="19" t="str">
        <f>IFERROR(VLOOKUP(RIGHT(CQ165,LEN(CQ165)-2),'cards-dc.json'!$C:$E,3,FALSE),"")</f>
        <v>R</v>
      </c>
      <c r="CT165" s="42">
        <f t="shared" si="216"/>
        <v>0</v>
      </c>
      <c r="CU165" s="19"/>
      <c r="CV165" s="19" t="str">
        <f>IFERROR(VLOOKUP(RIGHT(CU165,LEN(CU165)-2),'cards-dc.json'!$C:$E,3,FALSE),"")</f>
        <v/>
      </c>
      <c r="CX165" s="42">
        <f t="shared" si="217"/>
        <v>0</v>
      </c>
      <c r="CY165" s="19" t="s">
        <v>3951</v>
      </c>
      <c r="CZ165" s="19" t="str">
        <f>IFERROR(VLOOKUP(RIGHT(CY165,LEN(CY165)-2),'cards-dc.json'!$C:$E,3,FALSE),"")</f>
        <v/>
      </c>
      <c r="DB165" s="42">
        <f t="shared" si="218"/>
        <v>0</v>
      </c>
      <c r="DC165" s="19"/>
      <c r="DD165" s="19" t="str">
        <f>IFERROR(VLOOKUP(RIGHT(DC165,LEN(DC165)-2),'cards-dc.json'!$C:$E,3,FALSE),"")</f>
        <v/>
      </c>
      <c r="DF165" s="42">
        <f t="shared" si="219"/>
        <v>0</v>
      </c>
      <c r="DG165" s="19"/>
      <c r="DH165" s="19" t="str">
        <f>IFERROR(VLOOKUP(RIGHT(DG165,LEN(DG165)-2),'cards-dc.json'!$C:$E,3,FALSE),"")</f>
        <v/>
      </c>
      <c r="DJ165" s="42">
        <f t="shared" si="220"/>
        <v>0</v>
      </c>
      <c r="DK165" s="19" t="s">
        <v>3951</v>
      </c>
      <c r="DL165" s="19" t="str">
        <f>IFERROR(VLOOKUP(RIGHT(DK165,LEN(DK165)-2),'cards-dc.json'!$C:$E,3,FALSE),"")</f>
        <v/>
      </c>
      <c r="DN165" s="42">
        <f t="shared" si="221"/>
        <v>0</v>
      </c>
      <c r="DO165" s="19"/>
      <c r="DP165" s="19" t="str">
        <f>IFERROR(VLOOKUP(RIGHT(DO165,LEN(DO165)-2),'cards-dc.json'!$C:$E,3,FALSE),"")</f>
        <v/>
      </c>
      <c r="DR165" s="42">
        <f t="shared" si="222"/>
        <v>0</v>
      </c>
      <c r="DS165" s="19"/>
      <c r="DT165" s="19" t="str">
        <f>IFERROR(VLOOKUP(RIGHT(DS165,LEN(DS165)-2),'cards-dc.json'!$C:$E,3,FALSE),"")</f>
        <v/>
      </c>
      <c r="DV165" s="42">
        <f t="shared" si="223"/>
        <v>0</v>
      </c>
      <c r="DW165" s="19"/>
      <c r="DX165" s="19" t="str">
        <f>IFERROR(VLOOKUP(RIGHT(DW165,LEN(DW165)-2),'cards-dc.json'!$C:$E,3,FALSE),"")</f>
        <v/>
      </c>
      <c r="DZ165" s="42">
        <f t="shared" si="224"/>
        <v>0</v>
      </c>
      <c r="EA165" s="19" t="s">
        <v>3848</v>
      </c>
      <c r="EB165" s="19" t="str">
        <f>IFERROR(VLOOKUP(RIGHT(EA165,LEN(EA165)-2),'cards-dc.json'!$C:$E,3,FALSE),"")</f>
        <v/>
      </c>
      <c r="ED165" s="42">
        <f t="shared" si="225"/>
        <v>0</v>
      </c>
      <c r="EE165" s="19" t="s">
        <v>3848</v>
      </c>
      <c r="EF165" s="19" t="str">
        <f>IFERROR(VLOOKUP(RIGHT(EE165,LEN(EE165)-2),'cards-dc.json'!$C:$E,3,FALSE),"")</f>
        <v/>
      </c>
      <c r="EH165" s="42">
        <f t="shared" si="226"/>
        <v>0</v>
      </c>
      <c r="EI165" s="19"/>
      <c r="EJ165" s="19" t="str">
        <f>IFERROR(VLOOKUP(RIGHT(EI165,LEN(EI165)-2),'cards-dc.json'!$C:$E,3,FALSE),"")</f>
        <v/>
      </c>
    </row>
    <row r="166" spans="2:141" x14ac:dyDescent="0.25">
      <c r="B166" s="42">
        <f t="shared" si="192"/>
        <v>0</v>
      </c>
      <c r="C166" s="19"/>
      <c r="D166" s="19" t="str">
        <f>IFERROR(VLOOKUP(RIGHT(C166,LEN(C166)-2),'cards-dc.json'!$C:$E,3,FALSE),"")</f>
        <v/>
      </c>
      <c r="F166" s="42">
        <f t="shared" si="193"/>
        <v>0</v>
      </c>
      <c r="G166" s="19"/>
      <c r="H166" s="19" t="str">
        <f>IFERROR(VLOOKUP(RIGHT(G166,LEN(G166)-2),'cards-dc.json'!$C:$E,3,FALSE),"")</f>
        <v/>
      </c>
      <c r="J166" s="42">
        <f t="shared" si="194"/>
        <v>0</v>
      </c>
      <c r="K166" s="19" t="s">
        <v>3951</v>
      </c>
      <c r="L166" s="19" t="str">
        <f>IFERROR(VLOOKUP(RIGHT(K166,LEN(K166)-2),'cards-dc.json'!$C:$E,3,FALSE),"")</f>
        <v/>
      </c>
      <c r="N166" s="42">
        <f t="shared" si="195"/>
        <v>0</v>
      </c>
      <c r="O166" s="19"/>
      <c r="P166" s="19" t="str">
        <f>IFERROR(VLOOKUP(RIGHT(O166,LEN(O166)-2),'cards-dc.json'!$C:$E,3,FALSE),"")</f>
        <v/>
      </c>
      <c r="R166" s="42">
        <f t="shared" si="196"/>
        <v>0</v>
      </c>
      <c r="S166" s="19" t="s">
        <v>3951</v>
      </c>
      <c r="T166" s="19" t="str">
        <f>IFERROR(VLOOKUP(RIGHT(S166,LEN(S166)-2),'cards-dc.json'!$C:$E,3,FALSE),"")</f>
        <v/>
      </c>
      <c r="V166" s="42">
        <f t="shared" si="197"/>
        <v>0</v>
      </c>
      <c r="W166" s="19"/>
      <c r="X166" s="19" t="str">
        <f>IFERROR(VLOOKUP(RIGHT(W166,LEN(W166)-2),'cards-dc.json'!$C:$E,3,FALSE),"")</f>
        <v/>
      </c>
      <c r="Z166" s="42">
        <f t="shared" si="198"/>
        <v>0</v>
      </c>
      <c r="AA166" s="19"/>
      <c r="AB166" s="19" t="str">
        <f>IFERROR(VLOOKUP(RIGHT(AA166,LEN(AA166)-2),'cards-dc.json'!$C:$E,3,FALSE),"")</f>
        <v/>
      </c>
      <c r="AD166" s="42">
        <f t="shared" si="199"/>
        <v>0</v>
      </c>
      <c r="AE166" s="19"/>
      <c r="AF166" s="19" t="str">
        <f>IFERROR(VLOOKUP(RIGHT(AE166,LEN(AE166)-2),'cards-dc.json'!$C:$E,3,FALSE),"")</f>
        <v/>
      </c>
      <c r="AH166" s="42">
        <f t="shared" si="200"/>
        <v>0</v>
      </c>
      <c r="AI166" s="19"/>
      <c r="AJ166" s="19" t="str">
        <f>IFERROR(VLOOKUP(RIGHT(AI166,LEN(AI166)-2),'cards-dc.json'!$C:$E,3,FALSE),"")</f>
        <v/>
      </c>
      <c r="AL166" s="42">
        <f t="shared" si="201"/>
        <v>1</v>
      </c>
      <c r="AM166" s="19" t="s">
        <v>4022</v>
      </c>
      <c r="AN166" s="19" t="str">
        <f>IFERROR(VLOOKUP(RIGHT(AM166,LEN(AM166)-2),'cards-dc.json'!$C:$E,3,FALSE),"")</f>
        <v>CA2</v>
      </c>
      <c r="AP166" s="42">
        <f t="shared" si="202"/>
        <v>2</v>
      </c>
      <c r="AQ166" s="19" t="s">
        <v>8579</v>
      </c>
      <c r="AR166" s="19" t="str">
        <f>IFERROR(VLOOKUP(RIGHT(AQ166,LEN(AQ166)-2),'cards-dc.json'!$C:$E,3,FALSE),"")</f>
        <v>U2</v>
      </c>
      <c r="AT166" s="42">
        <f t="shared" si="203"/>
        <v>1</v>
      </c>
      <c r="AU166" s="19" t="s">
        <v>4130</v>
      </c>
      <c r="AV166" s="19" t="str">
        <f>IFERROR(VLOOKUP(RIGHT(AU166,LEN(AU166)-2),'cards-dc.json'!$C:$E,3,FALSE),"")</f>
        <v>C2</v>
      </c>
      <c r="AX166" s="42">
        <f t="shared" si="204"/>
        <v>1</v>
      </c>
      <c r="AY166" s="19" t="s">
        <v>4130</v>
      </c>
      <c r="AZ166" s="19" t="str">
        <f>IFERROR(VLOOKUP(RIGHT(AY166,LEN(AY166)-2),'cards-dc.json'!$C:$E,3,FALSE),"")</f>
        <v>C2</v>
      </c>
      <c r="BB166" s="42">
        <f t="shared" si="205"/>
        <v>1</v>
      </c>
      <c r="BC166" s="19" t="s">
        <v>4022</v>
      </c>
      <c r="BD166" s="19" t="str">
        <f>IFERROR(VLOOKUP(RIGHT(BC166,LEN(BC166)-2),'cards-dc.json'!$C:$E,3,FALSE),"")</f>
        <v>CA2</v>
      </c>
      <c r="BF166" s="42">
        <f t="shared" si="206"/>
        <v>0</v>
      </c>
      <c r="BG166" s="19" t="s">
        <v>3951</v>
      </c>
      <c r="BH166" s="19" t="str">
        <f>IFERROR(VLOOKUP(RIGHT(BG166,LEN(BG166)-2),'cards-dc.json'!$C:$E,3,FALSE),"")</f>
        <v/>
      </c>
      <c r="BJ166" s="42">
        <f t="shared" si="207"/>
        <v>0</v>
      </c>
      <c r="BK166" s="19"/>
      <c r="BL166" s="19" t="str">
        <f>IFERROR(VLOOKUP(RIGHT(BK166,LEN(BK166)-2),'cards-dc.json'!$C:$E,3,FALSE),"")</f>
        <v/>
      </c>
      <c r="BN166" s="42">
        <f t="shared" si="208"/>
        <v>0</v>
      </c>
      <c r="BO166" s="19"/>
      <c r="BP166" s="19" t="str">
        <f>IFERROR(VLOOKUP(RIGHT(BO166,LEN(BO166)-2),'cards-dc.json'!$C:$E,3,FALSE),"")</f>
        <v/>
      </c>
      <c r="BR166" s="42">
        <f t="shared" si="209"/>
        <v>0</v>
      </c>
      <c r="BS166" s="19" t="s">
        <v>3951</v>
      </c>
      <c r="BT166" s="19" t="str">
        <f>IFERROR(VLOOKUP(RIGHT(BS166,LEN(BS166)-2),'cards-dc.json'!$C:$E,3,FALSE),"")</f>
        <v/>
      </c>
      <c r="BV166" s="42">
        <f t="shared" si="210"/>
        <v>0</v>
      </c>
      <c r="BW166" s="19"/>
      <c r="BX166" s="19" t="str">
        <f>IFERROR(VLOOKUP(RIGHT(BW166,LEN(BW166)-2),'cards-dc.json'!$C:$E,3,FALSE),"")</f>
        <v/>
      </c>
      <c r="BZ166" s="42">
        <f t="shared" si="211"/>
        <v>2</v>
      </c>
      <c r="CA166" s="19" t="s">
        <v>4202</v>
      </c>
      <c r="CB166" s="19" t="str">
        <f>IFERROR(VLOOKUP(RIGHT(CA166,LEN(CA166)-2),'cards-dc.json'!$C:$E,3,FALSE),"")</f>
        <v>C2</v>
      </c>
      <c r="CD166" s="42">
        <f t="shared" si="212"/>
        <v>1</v>
      </c>
      <c r="CE166" s="19" t="s">
        <v>8850</v>
      </c>
      <c r="CF166" s="19" t="str">
        <f>IFERROR(VLOOKUP(RIGHT(CE166,LEN(CE166)-2),'cards-dc.json'!$C:$E,3,FALSE),"")</f>
        <v>U2</v>
      </c>
      <c r="CH166" s="42">
        <f t="shared" si="213"/>
        <v>1</v>
      </c>
      <c r="CI166" s="19" t="s">
        <v>8727</v>
      </c>
      <c r="CJ166" s="19" t="str">
        <f>IFERROR(VLOOKUP(RIGHT(CI166,LEN(CI166)-2),'cards-dc.json'!$C:$E,3,FALSE),"")</f>
        <v>C2</v>
      </c>
      <c r="CL166" s="42">
        <f t="shared" si="214"/>
        <v>1</v>
      </c>
      <c r="CM166" s="19" t="s">
        <v>8812</v>
      </c>
      <c r="CN166" s="19" t="str">
        <f>IFERROR(VLOOKUP(RIGHT(CM166,LEN(CM166)-2),'cards-dc.json'!$C:$E,3,FALSE),"")</f>
        <v>C2</v>
      </c>
      <c r="CP166" s="42">
        <f t="shared" si="215"/>
        <v>1</v>
      </c>
      <c r="CQ166" s="19" t="s">
        <v>4064</v>
      </c>
      <c r="CR166" s="19" t="str">
        <f>IFERROR(VLOOKUP(RIGHT(CQ166,LEN(CQ166)-2),'cards-dc.json'!$C:$E,3,FALSE),"")</f>
        <v>U2</v>
      </c>
      <c r="CT166" s="42">
        <f t="shared" si="216"/>
        <v>0</v>
      </c>
      <c r="CU166" s="19"/>
      <c r="CV166" s="19" t="str">
        <f>IFERROR(VLOOKUP(RIGHT(CU166,LEN(CU166)-2),'cards-dc.json'!$C:$E,3,FALSE),"")</f>
        <v/>
      </c>
      <c r="CX166" s="42">
        <f t="shared" si="217"/>
        <v>0</v>
      </c>
      <c r="CY166" s="19" t="s">
        <v>3951</v>
      </c>
      <c r="CZ166" s="19" t="str">
        <f>IFERROR(VLOOKUP(RIGHT(CY166,LEN(CY166)-2),'cards-dc.json'!$C:$E,3,FALSE),"")</f>
        <v/>
      </c>
      <c r="DB166" s="42">
        <f t="shared" si="218"/>
        <v>0</v>
      </c>
      <c r="DC166" s="19"/>
      <c r="DD166" s="19" t="str">
        <f>IFERROR(VLOOKUP(RIGHT(DC166,LEN(DC166)-2),'cards-dc.json'!$C:$E,3,FALSE),"")</f>
        <v/>
      </c>
      <c r="DF166" s="42">
        <f t="shared" si="219"/>
        <v>0</v>
      </c>
      <c r="DG166" s="19"/>
      <c r="DH166" s="19" t="str">
        <f>IFERROR(VLOOKUP(RIGHT(DG166,LEN(DG166)-2),'cards-dc.json'!$C:$E,3,FALSE),"")</f>
        <v/>
      </c>
      <c r="DJ166" s="42">
        <f t="shared" si="220"/>
        <v>0</v>
      </c>
      <c r="DK166" s="19" t="s">
        <v>3951</v>
      </c>
      <c r="DL166" s="19" t="str">
        <f>IFERROR(VLOOKUP(RIGHT(DK166,LEN(DK166)-2),'cards-dc.json'!$C:$E,3,FALSE),"")</f>
        <v/>
      </c>
      <c r="DN166" s="42">
        <f t="shared" si="221"/>
        <v>0</v>
      </c>
      <c r="DO166" s="19"/>
      <c r="DP166" s="19" t="str">
        <f>IFERROR(VLOOKUP(RIGHT(DO166,LEN(DO166)-2),'cards-dc.json'!$C:$E,3,FALSE),"")</f>
        <v/>
      </c>
      <c r="DR166" s="42">
        <f t="shared" si="222"/>
        <v>0</v>
      </c>
      <c r="DS166" s="19"/>
      <c r="DT166" s="19" t="str">
        <f>IFERROR(VLOOKUP(RIGHT(DS166,LEN(DS166)-2),'cards-dc.json'!$C:$E,3,FALSE),"")</f>
        <v/>
      </c>
      <c r="DV166" s="42">
        <f t="shared" si="223"/>
        <v>0</v>
      </c>
      <c r="DW166" s="19"/>
      <c r="DX166" s="19" t="str">
        <f>IFERROR(VLOOKUP(RIGHT(DW166,LEN(DW166)-2),'cards-dc.json'!$C:$E,3,FALSE),"")</f>
        <v/>
      </c>
      <c r="DZ166" s="42">
        <f t="shared" si="224"/>
        <v>0</v>
      </c>
      <c r="EA166" s="19" t="s">
        <v>3848</v>
      </c>
      <c r="EB166" s="19" t="str">
        <f>IFERROR(VLOOKUP(RIGHT(EA166,LEN(EA166)-2),'cards-dc.json'!$C:$E,3,FALSE),"")</f>
        <v/>
      </c>
      <c r="ED166" s="42">
        <f t="shared" si="225"/>
        <v>0</v>
      </c>
      <c r="EE166" s="19" t="s">
        <v>3848</v>
      </c>
      <c r="EF166" s="19" t="str">
        <f>IFERROR(VLOOKUP(RIGHT(EE166,LEN(EE166)-2),'cards-dc.json'!$C:$E,3,FALSE),"")</f>
        <v/>
      </c>
      <c r="EH166" s="42">
        <f t="shared" si="226"/>
        <v>0</v>
      </c>
      <c r="EI166" s="19"/>
      <c r="EJ166" s="19" t="str">
        <f>IFERROR(VLOOKUP(RIGHT(EI166,LEN(EI166)-2),'cards-dc.json'!$C:$E,3,FALSE),"")</f>
        <v/>
      </c>
    </row>
    <row r="167" spans="2:141" x14ac:dyDescent="0.25">
      <c r="B167" s="42">
        <f t="shared" si="192"/>
        <v>0</v>
      </c>
      <c r="C167" s="19"/>
      <c r="D167" s="19" t="str">
        <f>IFERROR(VLOOKUP(RIGHT(C167,LEN(C167)-2),'cards-dc.json'!$C:$E,3,FALSE),"")</f>
        <v/>
      </c>
      <c r="F167" s="42">
        <f t="shared" si="193"/>
        <v>0</v>
      </c>
      <c r="G167" s="19"/>
      <c r="H167" s="19" t="str">
        <f>IFERROR(VLOOKUP(RIGHT(G167,LEN(G167)-2),'cards-dc.json'!$C:$E,3,FALSE),"")</f>
        <v/>
      </c>
      <c r="J167" s="42">
        <f t="shared" si="194"/>
        <v>0</v>
      </c>
      <c r="K167" s="19" t="s">
        <v>3951</v>
      </c>
      <c r="L167" s="19" t="str">
        <f>IFERROR(VLOOKUP(RIGHT(K167,LEN(K167)-2),'cards-dc.json'!$C:$E,3,FALSE),"")</f>
        <v/>
      </c>
      <c r="N167" s="42">
        <f t="shared" si="195"/>
        <v>0</v>
      </c>
      <c r="O167" s="19"/>
      <c r="P167" s="19" t="str">
        <f>IFERROR(VLOOKUP(RIGHT(O167,LEN(O167)-2),'cards-dc.json'!$C:$E,3,FALSE),"")</f>
        <v/>
      </c>
      <c r="R167" s="42">
        <f t="shared" si="196"/>
        <v>0</v>
      </c>
      <c r="S167" s="19" t="s">
        <v>3951</v>
      </c>
      <c r="T167" s="19" t="str">
        <f>IFERROR(VLOOKUP(RIGHT(S167,LEN(S167)-2),'cards-dc.json'!$C:$E,3,FALSE),"")</f>
        <v/>
      </c>
      <c r="V167" s="42">
        <f t="shared" si="197"/>
        <v>0</v>
      </c>
      <c r="W167" s="19"/>
      <c r="X167" s="19" t="str">
        <f>IFERROR(VLOOKUP(RIGHT(W167,LEN(W167)-2),'cards-dc.json'!$C:$E,3,FALSE),"")</f>
        <v/>
      </c>
      <c r="Z167" s="42">
        <f t="shared" si="198"/>
        <v>0</v>
      </c>
      <c r="AA167" s="19"/>
      <c r="AB167" s="19" t="str">
        <f>IFERROR(VLOOKUP(RIGHT(AA167,LEN(AA167)-2),'cards-dc.json'!$C:$E,3,FALSE),"")</f>
        <v/>
      </c>
      <c r="AD167" s="42">
        <f t="shared" si="199"/>
        <v>0</v>
      </c>
      <c r="AE167" s="19"/>
      <c r="AF167" s="19" t="str">
        <f>IFERROR(VLOOKUP(RIGHT(AE167,LEN(AE167)-2),'cards-dc.json'!$C:$E,3,FALSE),"")</f>
        <v/>
      </c>
      <c r="AH167" s="42">
        <f t="shared" si="200"/>
        <v>0</v>
      </c>
      <c r="AI167" s="19"/>
      <c r="AJ167" s="19" t="str">
        <f>IFERROR(VLOOKUP(RIGHT(AI167,LEN(AI167)-2),'cards-dc.json'!$C:$E,3,FALSE),"")</f>
        <v/>
      </c>
      <c r="AL167" s="42">
        <f t="shared" si="201"/>
        <v>1</v>
      </c>
      <c r="AM167" s="19" t="s">
        <v>8930</v>
      </c>
      <c r="AN167" s="19" t="str">
        <f>IFERROR(VLOOKUP(RIGHT(AM167,LEN(AM167)-2),'cards-dc.json'!$C:$E,3,FALSE),"")</f>
        <v>C2</v>
      </c>
      <c r="AP167" s="42">
        <f t="shared" si="202"/>
        <v>0</v>
      </c>
      <c r="AQ167" s="19" t="s">
        <v>3951</v>
      </c>
      <c r="AR167" s="19" t="str">
        <f>IFERROR(VLOOKUP(RIGHT(AQ167,LEN(AQ167)-2),'cards-dc.json'!$C:$E,3,FALSE),"")</f>
        <v/>
      </c>
      <c r="AT167" s="42">
        <f t="shared" si="203"/>
        <v>0</v>
      </c>
      <c r="AU167" s="19"/>
      <c r="AV167" s="19" t="str">
        <f>IFERROR(VLOOKUP(RIGHT(AU167,LEN(AU167)-2),'cards-dc.json'!$C:$E,3,FALSE),"")</f>
        <v/>
      </c>
      <c r="AX167" s="42">
        <f t="shared" si="204"/>
        <v>0</v>
      </c>
      <c r="AY167" s="19"/>
      <c r="AZ167" s="19" t="str">
        <f>IFERROR(VLOOKUP(RIGHT(AY167,LEN(AY167)-2),'cards-dc.json'!$C:$E,3,FALSE),"")</f>
        <v/>
      </c>
      <c r="BB167" s="42">
        <f t="shared" si="205"/>
        <v>0</v>
      </c>
      <c r="BC167" s="19" t="s">
        <v>3951</v>
      </c>
      <c r="BD167" s="19" t="str">
        <f>IFERROR(VLOOKUP(RIGHT(BC167,LEN(BC167)-2),'cards-dc.json'!$C:$E,3,FALSE),"")</f>
        <v/>
      </c>
      <c r="BF167" s="42">
        <f t="shared" si="206"/>
        <v>0</v>
      </c>
      <c r="BG167" s="19" t="s">
        <v>3951</v>
      </c>
      <c r="BH167" s="19" t="str">
        <f>IFERROR(VLOOKUP(RIGHT(BG167,LEN(BG167)-2),'cards-dc.json'!$C:$E,3,FALSE),"")</f>
        <v/>
      </c>
      <c r="BJ167" s="42">
        <f t="shared" si="207"/>
        <v>0</v>
      </c>
      <c r="BK167" s="19"/>
      <c r="BL167" s="19" t="str">
        <f>IFERROR(VLOOKUP(RIGHT(BK167,LEN(BK167)-2),'cards-dc.json'!$C:$E,3,FALSE),"")</f>
        <v/>
      </c>
      <c r="BN167" s="42">
        <f t="shared" si="208"/>
        <v>0</v>
      </c>
      <c r="BO167" s="19"/>
      <c r="BP167" s="19" t="str">
        <f>IFERROR(VLOOKUP(RIGHT(BO167,LEN(BO167)-2),'cards-dc.json'!$C:$E,3,FALSE),"")</f>
        <v/>
      </c>
      <c r="BR167" s="42">
        <f t="shared" si="209"/>
        <v>0</v>
      </c>
      <c r="BS167" s="19" t="s">
        <v>3951</v>
      </c>
      <c r="BT167" s="19" t="str">
        <f>IFERROR(VLOOKUP(RIGHT(BS167,LEN(BS167)-2),'cards-dc.json'!$C:$E,3,FALSE),"")</f>
        <v/>
      </c>
      <c r="BV167" s="42">
        <f t="shared" si="210"/>
        <v>0</v>
      </c>
      <c r="BW167" s="19"/>
      <c r="BX167" s="19" t="str">
        <f>IFERROR(VLOOKUP(RIGHT(BW167,LEN(BW167)-2),'cards-dc.json'!$C:$E,3,FALSE),"")</f>
        <v/>
      </c>
      <c r="BZ167" s="42">
        <f t="shared" si="211"/>
        <v>0</v>
      </c>
      <c r="CA167" s="19" t="s">
        <v>3951</v>
      </c>
      <c r="CB167" s="19" t="str">
        <f>IFERROR(VLOOKUP(RIGHT(CA167,LEN(CA167)-2),'cards-dc.json'!$C:$E,3,FALSE),"")</f>
        <v/>
      </c>
      <c r="CD167" s="42">
        <f t="shared" si="212"/>
        <v>1</v>
      </c>
      <c r="CE167" s="19" t="s">
        <v>8757</v>
      </c>
      <c r="CF167" s="19" t="str">
        <f>IFERROR(VLOOKUP(RIGHT(CE167,LEN(CE167)-2),'cards-dc.json'!$C:$E,3,FALSE),"")</f>
        <v>R2</v>
      </c>
      <c r="CH167" s="42">
        <f t="shared" si="213"/>
        <v>1</v>
      </c>
      <c r="CI167" s="19" t="s">
        <v>3893</v>
      </c>
      <c r="CJ167" s="19" t="str">
        <f>IFERROR(VLOOKUP(RIGHT(CI167,LEN(CI167)-2),'cards-dc.json'!$C:$E,3,FALSE),"")</f>
        <v>C2</v>
      </c>
      <c r="CL167" s="42">
        <f t="shared" si="214"/>
        <v>0</v>
      </c>
      <c r="CM167" s="19"/>
      <c r="CN167" s="19" t="str">
        <f>IFERROR(VLOOKUP(RIGHT(CM167,LEN(CM167)-2),'cards-dc.json'!$C:$E,3,FALSE),"")</f>
        <v/>
      </c>
      <c r="CP167" s="42">
        <f t="shared" si="215"/>
        <v>1</v>
      </c>
      <c r="CQ167" s="19" t="s">
        <v>8821</v>
      </c>
      <c r="CR167" s="19" t="str">
        <f>IFERROR(VLOOKUP(RIGHT(CQ167,LEN(CQ167)-2),'cards-dc.json'!$C:$E,3,FALSE),"")</f>
        <v>CA2</v>
      </c>
      <c r="CT167" s="42">
        <f t="shared" si="216"/>
        <v>0</v>
      </c>
      <c r="CU167" s="19"/>
      <c r="CV167" s="19" t="str">
        <f>IFERROR(VLOOKUP(RIGHT(CU167,LEN(CU167)-2),'cards-dc.json'!$C:$E,3,FALSE),"")</f>
        <v/>
      </c>
      <c r="CX167" s="42">
        <f t="shared" si="217"/>
        <v>0</v>
      </c>
      <c r="CY167" s="19" t="s">
        <v>3951</v>
      </c>
      <c r="CZ167" s="19" t="str">
        <f>IFERROR(VLOOKUP(RIGHT(CY167,LEN(CY167)-2),'cards-dc.json'!$C:$E,3,FALSE),"")</f>
        <v/>
      </c>
      <c r="DB167" s="42">
        <f t="shared" si="218"/>
        <v>0</v>
      </c>
      <c r="DC167" s="19"/>
      <c r="DD167" s="19" t="str">
        <f>IFERROR(VLOOKUP(RIGHT(DC167,LEN(DC167)-2),'cards-dc.json'!$C:$E,3,FALSE),"")</f>
        <v/>
      </c>
      <c r="DF167" s="42">
        <f t="shared" si="219"/>
        <v>0</v>
      </c>
      <c r="DG167" s="19"/>
      <c r="DH167" s="19" t="str">
        <f>IFERROR(VLOOKUP(RIGHT(DG167,LEN(DG167)-2),'cards-dc.json'!$C:$E,3,FALSE),"")</f>
        <v/>
      </c>
      <c r="DJ167" s="42">
        <f t="shared" si="220"/>
        <v>0</v>
      </c>
      <c r="DK167" s="19"/>
      <c r="DL167" s="19" t="str">
        <f>IFERROR(VLOOKUP(RIGHT(DK167,LEN(DK167)-2),'cards-dc.json'!$C:$E,3,FALSE),"")</f>
        <v/>
      </c>
      <c r="DN167" s="42">
        <f t="shared" si="221"/>
        <v>0</v>
      </c>
      <c r="DO167" s="19"/>
      <c r="DP167" s="19" t="str">
        <f>IFERROR(VLOOKUP(RIGHT(DO167,LEN(DO167)-2),'cards-dc.json'!$C:$E,3,FALSE),"")</f>
        <v/>
      </c>
      <c r="DR167" s="42">
        <f t="shared" si="222"/>
        <v>0</v>
      </c>
      <c r="DS167" s="19"/>
      <c r="DT167" s="19" t="str">
        <f>IFERROR(VLOOKUP(RIGHT(DS167,LEN(DS167)-2),'cards-dc.json'!$C:$E,3,FALSE),"")</f>
        <v/>
      </c>
      <c r="DV167" s="42">
        <f t="shared" si="223"/>
        <v>0</v>
      </c>
      <c r="DW167" s="19"/>
      <c r="DX167" s="19" t="str">
        <f>IFERROR(VLOOKUP(RIGHT(DW167,LEN(DW167)-2),'cards-dc.json'!$C:$E,3,FALSE),"")</f>
        <v/>
      </c>
      <c r="DZ167" s="42">
        <f t="shared" si="224"/>
        <v>0</v>
      </c>
      <c r="EA167" s="19" t="s">
        <v>3848</v>
      </c>
      <c r="EB167" s="19" t="str">
        <f>IFERROR(VLOOKUP(RIGHT(EA167,LEN(EA167)-2),'cards-dc.json'!$C:$E,3,FALSE),"")</f>
        <v/>
      </c>
      <c r="ED167" s="42">
        <f t="shared" si="225"/>
        <v>0</v>
      </c>
      <c r="EE167" s="19" t="s">
        <v>3848</v>
      </c>
      <c r="EF167" s="19" t="str">
        <f>IFERROR(VLOOKUP(RIGHT(EE167,LEN(EE167)-2),'cards-dc.json'!$C:$E,3,FALSE),"")</f>
        <v/>
      </c>
      <c r="EH167" s="42">
        <f t="shared" si="226"/>
        <v>0</v>
      </c>
      <c r="EI167" s="19"/>
      <c r="EJ167" s="19" t="str">
        <f>IFERROR(VLOOKUP(RIGHT(EI167,LEN(EI167)-2),'cards-dc.json'!$C:$E,3,FALSE),"")</f>
        <v/>
      </c>
    </row>
    <row r="168" spans="2:141" x14ac:dyDescent="0.25">
      <c r="B168" s="42">
        <f t="shared" si="192"/>
        <v>0</v>
      </c>
      <c r="C168" s="19"/>
      <c r="D168" s="19" t="str">
        <f>IFERROR(VLOOKUP(RIGHT(C168,LEN(C168)-2),'cards-dc.json'!$C:$E,3,FALSE),"")</f>
        <v/>
      </c>
      <c r="F168" s="42">
        <f t="shared" si="193"/>
        <v>0</v>
      </c>
      <c r="G168" s="19"/>
      <c r="H168" s="19" t="str">
        <f>IFERROR(VLOOKUP(RIGHT(G168,LEN(G168)-2),'cards-dc.json'!$C:$E,3,FALSE),"")</f>
        <v/>
      </c>
      <c r="J168" s="42">
        <f t="shared" si="194"/>
        <v>0</v>
      </c>
      <c r="K168" s="19" t="s">
        <v>3951</v>
      </c>
      <c r="L168" s="19" t="str">
        <f>IFERROR(VLOOKUP(RIGHT(K168,LEN(K168)-2),'cards-dc.json'!$C:$E,3,FALSE),"")</f>
        <v/>
      </c>
      <c r="N168" s="42">
        <f t="shared" si="195"/>
        <v>0</v>
      </c>
      <c r="O168" s="19"/>
      <c r="P168" s="19" t="str">
        <f>IFERROR(VLOOKUP(RIGHT(O168,LEN(O168)-2),'cards-dc.json'!$C:$E,3,FALSE),"")</f>
        <v/>
      </c>
      <c r="R168" s="42">
        <f t="shared" si="196"/>
        <v>0</v>
      </c>
      <c r="S168" s="19" t="s">
        <v>3951</v>
      </c>
      <c r="T168" s="19" t="str">
        <f>IFERROR(VLOOKUP(RIGHT(S168,LEN(S168)-2),'cards-dc.json'!$C:$E,3,FALSE),"")</f>
        <v/>
      </c>
      <c r="V168" s="42">
        <f t="shared" si="197"/>
        <v>0</v>
      </c>
      <c r="W168" s="19"/>
      <c r="X168" s="19" t="str">
        <f>IFERROR(VLOOKUP(RIGHT(W168,LEN(W168)-2),'cards-dc.json'!$C:$E,3,FALSE),"")</f>
        <v/>
      </c>
      <c r="Z168" s="42">
        <f t="shared" si="198"/>
        <v>0</v>
      </c>
      <c r="AA168" s="19"/>
      <c r="AB168" s="19" t="str">
        <f>IFERROR(VLOOKUP(RIGHT(AA168,LEN(AA168)-2),'cards-dc.json'!$C:$E,3,FALSE),"")</f>
        <v/>
      </c>
      <c r="AD168" s="42">
        <f t="shared" si="199"/>
        <v>0</v>
      </c>
      <c r="AE168" s="19"/>
      <c r="AF168" s="19" t="str">
        <f>IFERROR(VLOOKUP(RIGHT(AE168,LEN(AE168)-2),'cards-dc.json'!$C:$E,3,FALSE),"")</f>
        <v/>
      </c>
      <c r="AH168" s="42">
        <f t="shared" si="200"/>
        <v>0</v>
      </c>
      <c r="AI168" s="19"/>
      <c r="AJ168" s="19" t="str">
        <f>IFERROR(VLOOKUP(RIGHT(AI168,LEN(AI168)-2),'cards-dc.json'!$C:$E,3,FALSE),"")</f>
        <v/>
      </c>
      <c r="AL168" s="42">
        <f t="shared" si="201"/>
        <v>0</v>
      </c>
      <c r="AM168" s="19"/>
      <c r="AN168" s="19" t="str">
        <f>IFERROR(VLOOKUP(RIGHT(AM168,LEN(AM168)-2),'cards-dc.json'!$C:$E,3,FALSE),"")</f>
        <v/>
      </c>
      <c r="AP168" s="42">
        <f t="shared" si="202"/>
        <v>0</v>
      </c>
      <c r="AQ168" s="19" t="s">
        <v>3951</v>
      </c>
      <c r="AR168" s="19" t="str">
        <f>IFERROR(VLOOKUP(RIGHT(AQ168,LEN(AQ168)-2),'cards-dc.json'!$C:$E,3,FALSE),"")</f>
        <v/>
      </c>
      <c r="AT168" s="42">
        <f t="shared" si="203"/>
        <v>0</v>
      </c>
      <c r="AU168" s="19"/>
      <c r="AV168" s="19" t="str">
        <f>IFERROR(VLOOKUP(RIGHT(AU168,LEN(AU168)-2),'cards-dc.json'!$C:$E,3,FALSE),"")</f>
        <v/>
      </c>
      <c r="AX168" s="42">
        <f t="shared" si="204"/>
        <v>0</v>
      </c>
      <c r="AY168" s="19"/>
      <c r="AZ168" s="19" t="str">
        <f>IFERROR(VLOOKUP(RIGHT(AY168,LEN(AY168)-2),'cards-dc.json'!$C:$E,3,FALSE),"")</f>
        <v/>
      </c>
      <c r="BB168" s="42">
        <f t="shared" si="205"/>
        <v>0</v>
      </c>
      <c r="BC168" s="19" t="s">
        <v>3951</v>
      </c>
      <c r="BD168" s="19" t="str">
        <f>IFERROR(VLOOKUP(RIGHT(BC168,LEN(BC168)-2),'cards-dc.json'!$C:$E,3,FALSE),"")</f>
        <v/>
      </c>
      <c r="BF168" s="42">
        <f t="shared" si="206"/>
        <v>0</v>
      </c>
      <c r="BG168" s="19" t="s">
        <v>3951</v>
      </c>
      <c r="BH168" s="19" t="str">
        <f>IFERROR(VLOOKUP(RIGHT(BG168,LEN(BG168)-2),'cards-dc.json'!$C:$E,3,FALSE),"")</f>
        <v/>
      </c>
      <c r="BJ168" s="42">
        <f t="shared" si="207"/>
        <v>0</v>
      </c>
      <c r="BK168" s="19"/>
      <c r="BL168" s="19" t="str">
        <f>IFERROR(VLOOKUP(RIGHT(BK168,LEN(BK168)-2),'cards-dc.json'!$C:$E,3,FALSE),"")</f>
        <v/>
      </c>
      <c r="BN168" s="42">
        <f t="shared" si="208"/>
        <v>0</v>
      </c>
      <c r="BO168" s="19"/>
      <c r="BP168" s="19" t="str">
        <f>IFERROR(VLOOKUP(RIGHT(BO168,LEN(BO168)-2),'cards-dc.json'!$C:$E,3,FALSE),"")</f>
        <v/>
      </c>
      <c r="BR168" s="42">
        <f t="shared" si="209"/>
        <v>0</v>
      </c>
      <c r="BS168" s="19" t="s">
        <v>3951</v>
      </c>
      <c r="BT168" s="19" t="str">
        <f>IFERROR(VLOOKUP(RIGHT(BS168,LEN(BS168)-2),'cards-dc.json'!$C:$E,3,FALSE),"")</f>
        <v/>
      </c>
      <c r="BV168" s="42">
        <f t="shared" si="210"/>
        <v>0</v>
      </c>
      <c r="BW168" s="19"/>
      <c r="BX168" s="19" t="str">
        <f>IFERROR(VLOOKUP(RIGHT(BW168,LEN(BW168)-2),'cards-dc.json'!$C:$E,3,FALSE),"")</f>
        <v/>
      </c>
      <c r="BZ168" s="42">
        <f t="shared" si="211"/>
        <v>0</v>
      </c>
      <c r="CA168" s="19" t="s">
        <v>3951</v>
      </c>
      <c r="CB168" s="19" t="str">
        <f>IFERROR(VLOOKUP(RIGHT(CA168,LEN(CA168)-2),'cards-dc.json'!$C:$E,3,FALSE),"")</f>
        <v/>
      </c>
      <c r="CD168" s="42">
        <f t="shared" si="212"/>
        <v>1</v>
      </c>
      <c r="CE168" s="19" t="s">
        <v>4029</v>
      </c>
      <c r="CF168" s="19" t="str">
        <f>IFERROR(VLOOKUP(RIGHT(CE168,LEN(CE168)-2),'cards-dc.json'!$C:$E,3,FALSE),"")</f>
        <v>U2</v>
      </c>
      <c r="CH168" s="42">
        <f t="shared" si="213"/>
        <v>3</v>
      </c>
      <c r="CI168" s="19" t="s">
        <v>8857</v>
      </c>
      <c r="CJ168" s="19" t="str">
        <f>IFERROR(VLOOKUP(RIGHT(CI168,LEN(CI168)-2),'cards-dc.json'!$C:$E,3,FALSE),"")</f>
        <v>R</v>
      </c>
      <c r="CL168" s="42">
        <f t="shared" si="214"/>
        <v>0</v>
      </c>
      <c r="CM168" s="19"/>
      <c r="CN168" s="19" t="str">
        <f>IFERROR(VLOOKUP(RIGHT(CM168,LEN(CM168)-2),'cards-dc.json'!$C:$E,3,FALSE),"")</f>
        <v/>
      </c>
      <c r="CP168" s="42">
        <f t="shared" si="215"/>
        <v>0</v>
      </c>
      <c r="CQ168" s="19"/>
      <c r="CR168" s="19" t="str">
        <f>IFERROR(VLOOKUP(RIGHT(CQ168,LEN(CQ168)-2),'cards-dc.json'!$C:$E,3,FALSE),"")</f>
        <v/>
      </c>
      <c r="CT168" s="42">
        <f t="shared" si="216"/>
        <v>0</v>
      </c>
      <c r="CU168" s="19"/>
      <c r="CV168" s="19" t="str">
        <f>IFERROR(VLOOKUP(RIGHT(CU168,LEN(CU168)-2),'cards-dc.json'!$C:$E,3,FALSE),"")</f>
        <v/>
      </c>
      <c r="CX168" s="42">
        <f t="shared" si="217"/>
        <v>0</v>
      </c>
      <c r="CY168" s="19" t="s">
        <v>3951</v>
      </c>
      <c r="CZ168" s="19" t="str">
        <f>IFERROR(VLOOKUP(RIGHT(CY168,LEN(CY168)-2),'cards-dc.json'!$C:$E,3,FALSE),"")</f>
        <v/>
      </c>
      <c r="DB168" s="42">
        <f t="shared" si="218"/>
        <v>0</v>
      </c>
      <c r="DC168" s="19"/>
      <c r="DD168" s="19" t="str">
        <f>IFERROR(VLOOKUP(RIGHT(DC168,LEN(DC168)-2),'cards-dc.json'!$C:$E,3,FALSE),"")</f>
        <v/>
      </c>
      <c r="DF168" s="42">
        <f t="shared" si="219"/>
        <v>0</v>
      </c>
      <c r="DG168" s="19"/>
      <c r="DH168" s="19" t="str">
        <f>IFERROR(VLOOKUP(RIGHT(DG168,LEN(DG168)-2),'cards-dc.json'!$C:$E,3,FALSE),"")</f>
        <v/>
      </c>
      <c r="DJ168" s="42">
        <f t="shared" si="220"/>
        <v>0</v>
      </c>
      <c r="DK168" s="19"/>
      <c r="DL168" s="19" t="str">
        <f>IFERROR(VLOOKUP(RIGHT(DK168,LEN(DK168)-2),'cards-dc.json'!$C:$E,3,FALSE),"")</f>
        <v/>
      </c>
      <c r="DN168" s="42">
        <f t="shared" si="221"/>
        <v>0</v>
      </c>
      <c r="DO168" s="19"/>
      <c r="DP168" s="19" t="str">
        <f>IFERROR(VLOOKUP(RIGHT(DO168,LEN(DO168)-2),'cards-dc.json'!$C:$E,3,FALSE),"")</f>
        <v/>
      </c>
      <c r="DR168" s="42">
        <f t="shared" si="222"/>
        <v>0</v>
      </c>
      <c r="DS168" s="19"/>
      <c r="DT168" s="19" t="str">
        <f>IFERROR(VLOOKUP(RIGHT(DS168,LEN(DS168)-2),'cards-dc.json'!$C:$E,3,FALSE),"")</f>
        <v/>
      </c>
      <c r="DV168" s="42">
        <f t="shared" si="223"/>
        <v>0</v>
      </c>
      <c r="DW168" s="19"/>
      <c r="DX168" s="19" t="str">
        <f>IFERROR(VLOOKUP(RIGHT(DW168,LEN(DW168)-2),'cards-dc.json'!$C:$E,3,FALSE),"")</f>
        <v/>
      </c>
      <c r="DZ168" s="42">
        <f t="shared" si="224"/>
        <v>0</v>
      </c>
      <c r="EA168" s="19" t="s">
        <v>3848</v>
      </c>
      <c r="EB168" s="19" t="str">
        <f>IFERROR(VLOOKUP(RIGHT(EA168,LEN(EA168)-2),'cards-dc.json'!$C:$E,3,FALSE),"")</f>
        <v/>
      </c>
      <c r="ED168" s="42">
        <f t="shared" si="225"/>
        <v>0</v>
      </c>
      <c r="EE168" s="19" t="s">
        <v>3848</v>
      </c>
      <c r="EF168" s="19" t="str">
        <f>IFERROR(VLOOKUP(RIGHT(EE168,LEN(EE168)-2),'cards-dc.json'!$C:$E,3,FALSE),"")</f>
        <v/>
      </c>
      <c r="EH168" s="42">
        <f t="shared" si="226"/>
        <v>0</v>
      </c>
      <c r="EI168" s="19"/>
      <c r="EJ168" s="19" t="str">
        <f>IFERROR(VLOOKUP(RIGHT(EI168,LEN(EI168)-2),'cards-dc.json'!$C:$E,3,FALSE),"")</f>
        <v/>
      </c>
    </row>
    <row r="169" spans="2:141" x14ac:dyDescent="0.25">
      <c r="B169" s="42">
        <f t="shared" si="192"/>
        <v>0</v>
      </c>
      <c r="C169" s="19"/>
      <c r="D169" s="19" t="str">
        <f>IFERROR(VLOOKUP(RIGHT(C169,LEN(C169)-2),'cards-dc.json'!$C:$E,3,FALSE),"")</f>
        <v/>
      </c>
      <c r="F169" s="42">
        <f t="shared" si="193"/>
        <v>0</v>
      </c>
      <c r="G169" s="19"/>
      <c r="H169" s="19" t="str">
        <f>IFERROR(VLOOKUP(RIGHT(G169,LEN(G169)-2),'cards-dc.json'!$C:$E,3,FALSE),"")</f>
        <v/>
      </c>
      <c r="J169" s="42">
        <f t="shared" si="194"/>
        <v>0</v>
      </c>
      <c r="K169" s="19" t="s">
        <v>3951</v>
      </c>
      <c r="L169" s="19" t="str">
        <f>IFERROR(VLOOKUP(RIGHT(K169,LEN(K169)-2),'cards-dc.json'!$C:$E,3,FALSE),"")</f>
        <v/>
      </c>
      <c r="N169" s="42">
        <f t="shared" si="195"/>
        <v>0</v>
      </c>
      <c r="O169" s="19"/>
      <c r="P169" s="19" t="str">
        <f>IFERROR(VLOOKUP(RIGHT(O169,LEN(O169)-2),'cards-dc.json'!$C:$E,3,FALSE),"")</f>
        <v/>
      </c>
      <c r="R169" s="42">
        <f t="shared" si="196"/>
        <v>0</v>
      </c>
      <c r="S169" s="19" t="s">
        <v>3951</v>
      </c>
      <c r="T169" s="19" t="str">
        <f>IFERROR(VLOOKUP(RIGHT(S169,LEN(S169)-2),'cards-dc.json'!$C:$E,3,FALSE),"")</f>
        <v/>
      </c>
      <c r="V169" s="42">
        <f t="shared" si="197"/>
        <v>0</v>
      </c>
      <c r="W169" s="19"/>
      <c r="X169" s="19" t="str">
        <f>IFERROR(VLOOKUP(RIGHT(W169,LEN(W169)-2),'cards-dc.json'!$C:$E,3,FALSE),"")</f>
        <v/>
      </c>
      <c r="Z169" s="42">
        <f t="shared" si="198"/>
        <v>0</v>
      </c>
      <c r="AA169" s="19"/>
      <c r="AB169" s="19" t="str">
        <f>IFERROR(VLOOKUP(RIGHT(AA169,LEN(AA169)-2),'cards-dc.json'!$C:$E,3,FALSE),"")</f>
        <v/>
      </c>
      <c r="AD169" s="42">
        <f t="shared" si="199"/>
        <v>0</v>
      </c>
      <c r="AE169" s="19"/>
      <c r="AF169" s="19" t="str">
        <f>IFERROR(VLOOKUP(RIGHT(AE169,LEN(AE169)-2),'cards-dc.json'!$C:$E,3,FALSE),"")</f>
        <v/>
      </c>
      <c r="AH169" s="42">
        <f t="shared" si="200"/>
        <v>0</v>
      </c>
      <c r="AI169" s="19"/>
      <c r="AJ169" s="19" t="str">
        <f>IFERROR(VLOOKUP(RIGHT(AI169,LEN(AI169)-2),'cards-dc.json'!$C:$E,3,FALSE),"")</f>
        <v/>
      </c>
      <c r="AL169" s="42">
        <f t="shared" si="201"/>
        <v>0</v>
      </c>
      <c r="AM169" s="19"/>
      <c r="AN169" s="19" t="str">
        <f>IFERROR(VLOOKUP(RIGHT(AM169,LEN(AM169)-2),'cards-dc.json'!$C:$E,3,FALSE),"")</f>
        <v/>
      </c>
      <c r="AP169" s="42">
        <f t="shared" si="202"/>
        <v>0</v>
      </c>
      <c r="AQ169" s="19" t="s">
        <v>3951</v>
      </c>
      <c r="AR169" s="19" t="str">
        <f>IFERROR(VLOOKUP(RIGHT(AQ169,LEN(AQ169)-2),'cards-dc.json'!$C:$E,3,FALSE),"")</f>
        <v/>
      </c>
      <c r="AT169" s="42">
        <f t="shared" si="203"/>
        <v>0</v>
      </c>
      <c r="AU169" s="19"/>
      <c r="AV169" s="19" t="str">
        <f>IFERROR(VLOOKUP(RIGHT(AU169,LEN(AU169)-2),'cards-dc.json'!$C:$E,3,FALSE),"")</f>
        <v/>
      </c>
      <c r="AX169" s="42">
        <f t="shared" si="204"/>
        <v>0</v>
      </c>
      <c r="AY169" s="19"/>
      <c r="AZ169" s="19" t="str">
        <f>IFERROR(VLOOKUP(RIGHT(AY169,LEN(AY169)-2),'cards-dc.json'!$C:$E,3,FALSE),"")</f>
        <v/>
      </c>
      <c r="BB169" s="42">
        <f t="shared" si="205"/>
        <v>0</v>
      </c>
      <c r="BC169" s="19" t="s">
        <v>3951</v>
      </c>
      <c r="BD169" s="19" t="str">
        <f>IFERROR(VLOOKUP(RIGHT(BC169,LEN(BC169)-2),'cards-dc.json'!$C:$E,3,FALSE),"")</f>
        <v/>
      </c>
      <c r="BF169" s="42">
        <f t="shared" si="206"/>
        <v>0</v>
      </c>
      <c r="BG169" s="19"/>
      <c r="BH169" s="19" t="str">
        <f>IFERROR(VLOOKUP(RIGHT(BG169,LEN(BG169)-2),'cards-dc.json'!$C:$E,3,FALSE),"")</f>
        <v/>
      </c>
      <c r="BJ169" s="42">
        <f t="shared" si="207"/>
        <v>0</v>
      </c>
      <c r="BK169" s="19"/>
      <c r="BL169" s="19" t="str">
        <f>IFERROR(VLOOKUP(RIGHT(BK169,LEN(BK169)-2),'cards-dc.json'!$C:$E,3,FALSE),"")</f>
        <v/>
      </c>
      <c r="BN169" s="42">
        <f t="shared" si="208"/>
        <v>0</v>
      </c>
      <c r="BO169" s="19"/>
      <c r="BP169" s="19" t="str">
        <f>IFERROR(VLOOKUP(RIGHT(BO169,LEN(BO169)-2),'cards-dc.json'!$C:$E,3,FALSE),"")</f>
        <v/>
      </c>
      <c r="BR169" s="42">
        <f t="shared" si="209"/>
        <v>0</v>
      </c>
      <c r="BS169" s="19" t="s">
        <v>3951</v>
      </c>
      <c r="BT169" s="19" t="str">
        <f>IFERROR(VLOOKUP(RIGHT(BS169,LEN(BS169)-2),'cards-dc.json'!$C:$E,3,FALSE),"")</f>
        <v/>
      </c>
      <c r="BV169" s="42">
        <f t="shared" si="210"/>
        <v>0</v>
      </c>
      <c r="BW169" s="19"/>
      <c r="BX169" s="19" t="str">
        <f>IFERROR(VLOOKUP(RIGHT(BW169,LEN(BW169)-2),'cards-dc.json'!$C:$E,3,FALSE),"")</f>
        <v/>
      </c>
      <c r="BZ169" s="42">
        <f t="shared" si="211"/>
        <v>0</v>
      </c>
      <c r="CA169" s="19" t="s">
        <v>3951</v>
      </c>
      <c r="CB169" s="19" t="str">
        <f>IFERROR(VLOOKUP(RIGHT(CA169,LEN(CA169)-2),'cards-dc.json'!$C:$E,3,FALSE),"")</f>
        <v/>
      </c>
      <c r="CD169" s="42">
        <f t="shared" si="212"/>
        <v>1</v>
      </c>
      <c r="CE169" s="19" t="s">
        <v>4086</v>
      </c>
      <c r="CF169" s="19" t="str">
        <f>IFERROR(VLOOKUP(RIGHT(CE169,LEN(CE169)-2),'cards-dc.json'!$C:$E,3,FALSE),"")</f>
        <v>U2</v>
      </c>
      <c r="CH169" s="42">
        <f t="shared" si="213"/>
        <v>1</v>
      </c>
      <c r="CI169" s="19" t="s">
        <v>8755</v>
      </c>
      <c r="CJ169" s="19" t="str">
        <f>IFERROR(VLOOKUP(RIGHT(CI169,LEN(CI169)-2),'cards-dc.json'!$C:$E,3,FALSE),"")</f>
        <v>R</v>
      </c>
      <c r="CL169" s="42">
        <f t="shared" si="214"/>
        <v>0</v>
      </c>
      <c r="CM169" s="19"/>
      <c r="CN169" s="19" t="str">
        <f>IFERROR(VLOOKUP(RIGHT(CM169,LEN(CM169)-2),'cards-dc.json'!$C:$E,3,FALSE),"")</f>
        <v/>
      </c>
      <c r="CP169" s="42">
        <f t="shared" si="215"/>
        <v>0</v>
      </c>
      <c r="CQ169" s="19"/>
      <c r="CR169" s="19" t="str">
        <f>IFERROR(VLOOKUP(RIGHT(CQ169,LEN(CQ169)-2),'cards-dc.json'!$C:$E,3,FALSE),"")</f>
        <v/>
      </c>
      <c r="CT169" s="42">
        <f t="shared" si="216"/>
        <v>0</v>
      </c>
      <c r="CU169" s="19"/>
      <c r="CV169" s="19" t="str">
        <f>IFERROR(VLOOKUP(RIGHT(CU169,LEN(CU169)-2),'cards-dc.json'!$C:$E,3,FALSE),"")</f>
        <v/>
      </c>
      <c r="CX169" s="42">
        <f t="shared" si="217"/>
        <v>0</v>
      </c>
      <c r="CY169" s="19" t="s">
        <v>3951</v>
      </c>
      <c r="CZ169" s="19" t="str">
        <f>IFERROR(VLOOKUP(RIGHT(CY169,LEN(CY169)-2),'cards-dc.json'!$C:$E,3,FALSE),"")</f>
        <v/>
      </c>
      <c r="DB169" s="42">
        <f t="shared" si="218"/>
        <v>0</v>
      </c>
      <c r="DC169" s="19"/>
      <c r="DD169" s="19" t="str">
        <f>IFERROR(VLOOKUP(RIGHT(DC169,LEN(DC169)-2),'cards-dc.json'!$C:$E,3,FALSE),"")</f>
        <v/>
      </c>
      <c r="DF169" s="42">
        <f t="shared" si="219"/>
        <v>0</v>
      </c>
      <c r="DG169" s="19"/>
      <c r="DH169" s="19" t="str">
        <f>IFERROR(VLOOKUP(RIGHT(DG169,LEN(DG169)-2),'cards-dc.json'!$C:$E,3,FALSE),"")</f>
        <v/>
      </c>
      <c r="DJ169" s="42">
        <f t="shared" si="220"/>
        <v>0</v>
      </c>
      <c r="DK169" s="19"/>
      <c r="DL169" s="19" t="str">
        <f>IFERROR(VLOOKUP(RIGHT(DK169,LEN(DK169)-2),'cards-dc.json'!$C:$E,3,FALSE),"")</f>
        <v/>
      </c>
      <c r="DN169" s="42">
        <f t="shared" si="221"/>
        <v>0</v>
      </c>
      <c r="DO169" s="19"/>
      <c r="DP169" s="19" t="str">
        <f>IFERROR(VLOOKUP(RIGHT(DO169,LEN(DO169)-2),'cards-dc.json'!$C:$E,3,FALSE),"")</f>
        <v/>
      </c>
      <c r="DR169" s="42">
        <f t="shared" si="222"/>
        <v>0</v>
      </c>
      <c r="DS169" s="19"/>
      <c r="DT169" s="19" t="str">
        <f>IFERROR(VLOOKUP(RIGHT(DS169,LEN(DS169)-2),'cards-dc.json'!$C:$E,3,FALSE),"")</f>
        <v/>
      </c>
      <c r="DV169" s="42">
        <f t="shared" si="223"/>
        <v>0</v>
      </c>
      <c r="DW169" s="19"/>
      <c r="DX169" s="19" t="str">
        <f>IFERROR(VLOOKUP(RIGHT(DW169,LEN(DW169)-2),'cards-dc.json'!$C:$E,3,FALSE),"")</f>
        <v/>
      </c>
      <c r="DZ169" s="42">
        <f t="shared" si="224"/>
        <v>0</v>
      </c>
      <c r="EA169" s="19" t="s">
        <v>3848</v>
      </c>
      <c r="EB169" s="19" t="str">
        <f>IFERROR(VLOOKUP(RIGHT(EA169,LEN(EA169)-2),'cards-dc.json'!$C:$E,3,FALSE),"")</f>
        <v/>
      </c>
      <c r="ED169" s="42">
        <f t="shared" si="225"/>
        <v>0</v>
      </c>
      <c r="EE169" s="19" t="s">
        <v>3848</v>
      </c>
      <c r="EF169" s="19" t="str">
        <f>IFERROR(VLOOKUP(RIGHT(EE169,LEN(EE169)-2),'cards-dc.json'!$C:$E,3,FALSE),"")</f>
        <v/>
      </c>
      <c r="EH169" s="42">
        <f t="shared" si="226"/>
        <v>0</v>
      </c>
      <c r="EI169" s="19"/>
      <c r="EJ169" s="19" t="str">
        <f>IFERROR(VLOOKUP(RIGHT(EI169,LEN(EI169)-2),'cards-dc.json'!$C:$E,3,FALSE),"")</f>
        <v/>
      </c>
    </row>
    <row r="170" spans="2:141" x14ac:dyDescent="0.25">
      <c r="B170" s="42">
        <f t="shared" si="192"/>
        <v>0</v>
      </c>
      <c r="C170" s="19"/>
      <c r="D170" s="19" t="str">
        <f>IFERROR(VLOOKUP(RIGHT(C170,LEN(C170)-2),'cards-dc.json'!$C:$E,3,FALSE),"")</f>
        <v/>
      </c>
      <c r="F170" s="42">
        <f t="shared" si="193"/>
        <v>0</v>
      </c>
      <c r="G170" s="19"/>
      <c r="H170" s="19" t="str">
        <f>IFERROR(VLOOKUP(RIGHT(G170,LEN(G170)-2),'cards-dc.json'!$C:$E,3,FALSE),"")</f>
        <v/>
      </c>
      <c r="J170" s="42">
        <f t="shared" si="194"/>
        <v>0</v>
      </c>
      <c r="K170" s="19" t="s">
        <v>3951</v>
      </c>
      <c r="L170" s="19" t="str">
        <f>IFERROR(VLOOKUP(RIGHT(K170,LEN(K170)-2),'cards-dc.json'!$C:$E,3,FALSE),"")</f>
        <v/>
      </c>
      <c r="N170" s="42">
        <f t="shared" si="195"/>
        <v>0</v>
      </c>
      <c r="O170" s="19"/>
      <c r="P170" s="19" t="str">
        <f>IFERROR(VLOOKUP(RIGHT(O170,LEN(O170)-2),'cards-dc.json'!$C:$E,3,FALSE),"")</f>
        <v/>
      </c>
      <c r="R170" s="42">
        <f t="shared" si="196"/>
        <v>0</v>
      </c>
      <c r="S170" s="19" t="s">
        <v>3951</v>
      </c>
      <c r="T170" s="19" t="str">
        <f>IFERROR(VLOOKUP(RIGHT(S170,LEN(S170)-2),'cards-dc.json'!$C:$E,3,FALSE),"")</f>
        <v/>
      </c>
      <c r="V170" s="42">
        <f t="shared" si="197"/>
        <v>0</v>
      </c>
      <c r="W170" s="19"/>
      <c r="X170" s="19" t="str">
        <f>IFERROR(VLOOKUP(RIGHT(W170,LEN(W170)-2),'cards-dc.json'!$C:$E,3,FALSE),"")</f>
        <v/>
      </c>
      <c r="Z170" s="42">
        <f t="shared" si="198"/>
        <v>0</v>
      </c>
      <c r="AA170" s="19"/>
      <c r="AB170" s="19" t="str">
        <f>IFERROR(VLOOKUP(RIGHT(AA170,LEN(AA170)-2),'cards-dc.json'!$C:$E,3,FALSE),"")</f>
        <v/>
      </c>
      <c r="AD170" s="42">
        <f t="shared" si="199"/>
        <v>0</v>
      </c>
      <c r="AE170" s="19"/>
      <c r="AF170" s="19" t="str">
        <f>IFERROR(VLOOKUP(RIGHT(AE170,LEN(AE170)-2),'cards-dc.json'!$C:$E,3,FALSE),"")</f>
        <v/>
      </c>
      <c r="AH170" s="42">
        <f t="shared" si="200"/>
        <v>0</v>
      </c>
      <c r="AI170" s="19"/>
      <c r="AJ170" s="19" t="str">
        <f>IFERROR(VLOOKUP(RIGHT(AI170,LEN(AI170)-2),'cards-dc.json'!$C:$E,3,FALSE),"")</f>
        <v/>
      </c>
      <c r="AL170" s="42">
        <f t="shared" si="201"/>
        <v>0</v>
      </c>
      <c r="AM170" s="19"/>
      <c r="AN170" s="19" t="str">
        <f>IFERROR(VLOOKUP(RIGHT(AM170,LEN(AM170)-2),'cards-dc.json'!$C:$E,3,FALSE),"")</f>
        <v/>
      </c>
      <c r="AP170" s="42">
        <f t="shared" si="202"/>
        <v>0</v>
      </c>
      <c r="AQ170" s="19" t="s">
        <v>3951</v>
      </c>
      <c r="AR170" s="19" t="str">
        <f>IFERROR(VLOOKUP(RIGHT(AQ170,LEN(AQ170)-2),'cards-dc.json'!$C:$E,3,FALSE),"")</f>
        <v/>
      </c>
      <c r="AT170" s="42">
        <f t="shared" si="203"/>
        <v>0</v>
      </c>
      <c r="AU170" s="19"/>
      <c r="AV170" s="19" t="str">
        <f>IFERROR(VLOOKUP(RIGHT(AU170,LEN(AU170)-2),'cards-dc.json'!$C:$E,3,FALSE),"")</f>
        <v/>
      </c>
      <c r="AX170" s="42">
        <f t="shared" si="204"/>
        <v>0</v>
      </c>
      <c r="AY170" s="19"/>
      <c r="AZ170" s="19" t="str">
        <f>IFERROR(VLOOKUP(RIGHT(AY170,LEN(AY170)-2),'cards-dc.json'!$C:$E,3,FALSE),"")</f>
        <v/>
      </c>
      <c r="BB170" s="42">
        <f t="shared" si="205"/>
        <v>0</v>
      </c>
      <c r="BC170" s="19" t="s">
        <v>3951</v>
      </c>
      <c r="BD170" s="19" t="str">
        <f>IFERROR(VLOOKUP(RIGHT(BC170,LEN(BC170)-2),'cards-dc.json'!$C:$E,3,FALSE),"")</f>
        <v/>
      </c>
      <c r="BF170" s="42">
        <f t="shared" si="206"/>
        <v>0</v>
      </c>
      <c r="BG170" s="19"/>
      <c r="BH170" s="19" t="str">
        <f>IFERROR(VLOOKUP(RIGHT(BG170,LEN(BG170)-2),'cards-dc.json'!$C:$E,3,FALSE),"")</f>
        <v/>
      </c>
      <c r="BJ170" s="42">
        <f t="shared" si="207"/>
        <v>0</v>
      </c>
      <c r="BK170" s="19"/>
      <c r="BL170" s="19" t="str">
        <f>IFERROR(VLOOKUP(RIGHT(BK170,LEN(BK170)-2),'cards-dc.json'!$C:$E,3,FALSE),"")</f>
        <v/>
      </c>
      <c r="BN170" s="42">
        <f t="shared" si="208"/>
        <v>0</v>
      </c>
      <c r="BO170" s="19"/>
      <c r="BP170" s="19" t="str">
        <f>IFERROR(VLOOKUP(RIGHT(BO170,LEN(BO170)-2),'cards-dc.json'!$C:$E,3,FALSE),"")</f>
        <v/>
      </c>
      <c r="BR170" s="42">
        <f t="shared" si="209"/>
        <v>0</v>
      </c>
      <c r="BS170" s="19" t="s">
        <v>3951</v>
      </c>
      <c r="BT170" s="19" t="str">
        <f>IFERROR(VLOOKUP(RIGHT(BS170,LEN(BS170)-2),'cards-dc.json'!$C:$E,3,FALSE),"")</f>
        <v/>
      </c>
      <c r="BV170" s="42">
        <f t="shared" si="210"/>
        <v>0</v>
      </c>
      <c r="BW170" s="19"/>
      <c r="BX170" s="19" t="str">
        <f>IFERROR(VLOOKUP(RIGHT(BW170,LEN(BW170)-2),'cards-dc.json'!$C:$E,3,FALSE),"")</f>
        <v/>
      </c>
      <c r="BZ170" s="42">
        <f t="shared" si="211"/>
        <v>0</v>
      </c>
      <c r="CA170" s="19" t="s">
        <v>3951</v>
      </c>
      <c r="CB170" s="19" t="str">
        <f>IFERROR(VLOOKUP(RIGHT(CA170,LEN(CA170)-2),'cards-dc.json'!$C:$E,3,FALSE),"")</f>
        <v/>
      </c>
      <c r="CD170" s="42">
        <f t="shared" si="212"/>
        <v>0</v>
      </c>
      <c r="CE170" s="19"/>
      <c r="CF170" s="19" t="str">
        <f>IFERROR(VLOOKUP(RIGHT(CE170,LEN(CE170)-2),'cards-dc.json'!$C:$E,3,FALSE),"")</f>
        <v/>
      </c>
      <c r="CH170" s="42">
        <f t="shared" si="213"/>
        <v>1</v>
      </c>
      <c r="CI170" s="19" t="s">
        <v>4068</v>
      </c>
      <c r="CJ170" s="19" t="str">
        <f>IFERROR(VLOOKUP(RIGHT(CI170,LEN(CI170)-2),'cards-dc.json'!$C:$E,3,FALSE),"")</f>
        <v>U2</v>
      </c>
      <c r="CL170" s="42">
        <f t="shared" si="214"/>
        <v>0</v>
      </c>
      <c r="CM170" s="19"/>
      <c r="CN170" s="19" t="str">
        <f>IFERROR(VLOOKUP(RIGHT(CM170,LEN(CM170)-2),'cards-dc.json'!$C:$E,3,FALSE),"")</f>
        <v/>
      </c>
      <c r="CP170" s="42">
        <f t="shared" si="215"/>
        <v>0</v>
      </c>
      <c r="CQ170" s="19"/>
      <c r="CR170" s="19" t="str">
        <f>IFERROR(VLOOKUP(RIGHT(CQ170,LEN(CQ170)-2),'cards-dc.json'!$C:$E,3,FALSE),"")</f>
        <v/>
      </c>
      <c r="CT170" s="42">
        <f t="shared" si="216"/>
        <v>0</v>
      </c>
      <c r="CU170" s="19"/>
      <c r="CV170" s="19" t="str">
        <f>IFERROR(VLOOKUP(RIGHT(CU170,LEN(CU170)-2),'cards-dc.json'!$C:$E,3,FALSE),"")</f>
        <v/>
      </c>
      <c r="CX170" s="42">
        <f t="shared" si="217"/>
        <v>0</v>
      </c>
      <c r="CY170" s="19" t="s">
        <v>3951</v>
      </c>
      <c r="CZ170" s="19" t="str">
        <f>IFERROR(VLOOKUP(RIGHT(CY170,LEN(CY170)-2),'cards-dc.json'!$C:$E,3,FALSE),"")</f>
        <v/>
      </c>
      <c r="DB170" s="42">
        <f t="shared" si="218"/>
        <v>0</v>
      </c>
      <c r="DC170" s="19"/>
      <c r="DD170" s="19" t="str">
        <f>IFERROR(VLOOKUP(RIGHT(DC170,LEN(DC170)-2),'cards-dc.json'!$C:$E,3,FALSE),"")</f>
        <v/>
      </c>
      <c r="DF170" s="42">
        <f t="shared" si="219"/>
        <v>0</v>
      </c>
      <c r="DG170" s="19"/>
      <c r="DH170" s="19" t="str">
        <f>IFERROR(VLOOKUP(RIGHT(DG170,LEN(DG170)-2),'cards-dc.json'!$C:$E,3,FALSE),"")</f>
        <v/>
      </c>
      <c r="DJ170" s="42">
        <f t="shared" si="220"/>
        <v>0</v>
      </c>
      <c r="DK170" s="19"/>
      <c r="DL170" s="19" t="str">
        <f>IFERROR(VLOOKUP(RIGHT(DK170,LEN(DK170)-2),'cards-dc.json'!$C:$E,3,FALSE),"")</f>
        <v/>
      </c>
      <c r="DN170" s="42">
        <f t="shared" si="221"/>
        <v>0</v>
      </c>
      <c r="DO170" s="19"/>
      <c r="DP170" s="19" t="str">
        <f>IFERROR(VLOOKUP(RIGHT(DO170,LEN(DO170)-2),'cards-dc.json'!$C:$E,3,FALSE),"")</f>
        <v/>
      </c>
      <c r="DR170" s="42">
        <f t="shared" si="222"/>
        <v>0</v>
      </c>
      <c r="DS170" s="19"/>
      <c r="DT170" s="19" t="str">
        <f>IFERROR(VLOOKUP(RIGHT(DS170,LEN(DS170)-2),'cards-dc.json'!$C:$E,3,FALSE),"")</f>
        <v/>
      </c>
      <c r="DV170" s="42">
        <f t="shared" si="223"/>
        <v>0</v>
      </c>
      <c r="DW170" s="19"/>
      <c r="DX170" s="19" t="str">
        <f>IFERROR(VLOOKUP(RIGHT(DW170,LEN(DW170)-2),'cards-dc.json'!$C:$E,3,FALSE),"")</f>
        <v/>
      </c>
      <c r="DZ170" s="42">
        <f t="shared" si="224"/>
        <v>0</v>
      </c>
      <c r="EA170" s="19" t="s">
        <v>3848</v>
      </c>
      <c r="EB170" s="19" t="str">
        <f>IFERROR(VLOOKUP(RIGHT(EA170,LEN(EA170)-2),'cards-dc.json'!$C:$E,3,FALSE),"")</f>
        <v/>
      </c>
      <c r="ED170" s="42">
        <f t="shared" si="225"/>
        <v>0</v>
      </c>
      <c r="EE170" s="19" t="s">
        <v>3848</v>
      </c>
      <c r="EF170" s="19" t="str">
        <f>IFERROR(VLOOKUP(RIGHT(EE170,LEN(EE170)-2),'cards-dc.json'!$C:$E,3,FALSE),"")</f>
        <v/>
      </c>
      <c r="EH170" s="42">
        <f t="shared" si="226"/>
        <v>0</v>
      </c>
      <c r="EI170" s="19"/>
      <c r="EJ170" s="19" t="str">
        <f>IFERROR(VLOOKUP(RIGHT(EI170,LEN(EI170)-2),'cards-dc.json'!$C:$E,3,FALSE),"")</f>
        <v/>
      </c>
    </row>
    <row r="171" spans="2:141" x14ac:dyDescent="0.25">
      <c r="B171" s="42">
        <f t="shared" si="192"/>
        <v>0</v>
      </c>
      <c r="C171" s="19"/>
      <c r="D171" s="19" t="str">
        <f>IFERROR(VLOOKUP(RIGHT(C171,LEN(C171)-2),'cards-dc.json'!$C:$E,3,FALSE),"")</f>
        <v/>
      </c>
      <c r="F171" s="42">
        <f t="shared" si="193"/>
        <v>0</v>
      </c>
      <c r="G171" s="19"/>
      <c r="H171" s="19" t="str">
        <f>IFERROR(VLOOKUP(RIGHT(G171,LEN(G171)-2),'cards-dc.json'!$C:$E,3,FALSE),"")</f>
        <v/>
      </c>
      <c r="J171" s="42">
        <f t="shared" si="194"/>
        <v>0</v>
      </c>
      <c r="K171" s="19" t="s">
        <v>3951</v>
      </c>
      <c r="L171" s="19" t="str">
        <f>IFERROR(VLOOKUP(RIGHT(K171,LEN(K171)-2),'cards-dc.json'!$C:$E,3,FALSE),"")</f>
        <v/>
      </c>
      <c r="N171" s="42">
        <f t="shared" si="195"/>
        <v>0</v>
      </c>
      <c r="O171" s="19"/>
      <c r="P171" s="19" t="str">
        <f>IFERROR(VLOOKUP(RIGHT(O171,LEN(O171)-2),'cards-dc.json'!$C:$E,3,FALSE),"")</f>
        <v/>
      </c>
      <c r="R171" s="42">
        <f t="shared" si="196"/>
        <v>0</v>
      </c>
      <c r="S171" s="19" t="s">
        <v>3951</v>
      </c>
      <c r="T171" s="19" t="str">
        <f>IFERROR(VLOOKUP(RIGHT(S171,LEN(S171)-2),'cards-dc.json'!$C:$E,3,FALSE),"")</f>
        <v/>
      </c>
      <c r="V171" s="42">
        <f t="shared" si="197"/>
        <v>0</v>
      </c>
      <c r="W171" s="19"/>
      <c r="X171" s="19" t="str">
        <f>IFERROR(VLOOKUP(RIGHT(W171,LEN(W171)-2),'cards-dc.json'!$C:$E,3,FALSE),"")</f>
        <v/>
      </c>
      <c r="Z171" s="42">
        <f t="shared" si="198"/>
        <v>0</v>
      </c>
      <c r="AA171" s="19"/>
      <c r="AB171" s="19" t="str">
        <f>IFERROR(VLOOKUP(RIGHT(AA171,LEN(AA171)-2),'cards-dc.json'!$C:$E,3,FALSE),"")</f>
        <v/>
      </c>
      <c r="AD171" s="42">
        <f t="shared" si="199"/>
        <v>0</v>
      </c>
      <c r="AE171" s="19"/>
      <c r="AF171" s="19" t="str">
        <f>IFERROR(VLOOKUP(RIGHT(AE171,LEN(AE171)-2),'cards-dc.json'!$C:$E,3,FALSE),"")</f>
        <v/>
      </c>
      <c r="AH171" s="42">
        <f t="shared" si="200"/>
        <v>0</v>
      </c>
      <c r="AI171" s="19"/>
      <c r="AJ171" s="19" t="str">
        <f>IFERROR(VLOOKUP(RIGHT(AI171,LEN(AI171)-2),'cards-dc.json'!$C:$E,3,FALSE),"")</f>
        <v/>
      </c>
      <c r="AL171" s="42">
        <f t="shared" si="201"/>
        <v>0</v>
      </c>
      <c r="AM171" s="19"/>
      <c r="AN171" s="19" t="str">
        <f>IFERROR(VLOOKUP(RIGHT(AM171,LEN(AM171)-2),'cards-dc.json'!$C:$E,3,FALSE),"")</f>
        <v/>
      </c>
      <c r="AP171" s="42">
        <f t="shared" si="202"/>
        <v>0</v>
      </c>
      <c r="AQ171" s="19" t="s">
        <v>3951</v>
      </c>
      <c r="AR171" s="19" t="str">
        <f>IFERROR(VLOOKUP(RIGHT(AQ171,LEN(AQ171)-2),'cards-dc.json'!$C:$E,3,FALSE),"")</f>
        <v/>
      </c>
      <c r="AT171" s="42">
        <f t="shared" si="203"/>
        <v>0</v>
      </c>
      <c r="AU171" s="19"/>
      <c r="AV171" s="19" t="str">
        <f>IFERROR(VLOOKUP(RIGHT(AU171,LEN(AU171)-2),'cards-dc.json'!$C:$E,3,FALSE),"")</f>
        <v/>
      </c>
      <c r="AX171" s="42">
        <f t="shared" si="204"/>
        <v>0</v>
      </c>
      <c r="AY171" s="19"/>
      <c r="AZ171" s="19" t="str">
        <f>IFERROR(VLOOKUP(RIGHT(AY171,LEN(AY171)-2),'cards-dc.json'!$C:$E,3,FALSE),"")</f>
        <v/>
      </c>
      <c r="BB171" s="42">
        <f t="shared" si="205"/>
        <v>0</v>
      </c>
      <c r="BC171" s="19" t="s">
        <v>3951</v>
      </c>
      <c r="BD171" s="19" t="str">
        <f>IFERROR(VLOOKUP(RIGHT(BC171,LEN(BC171)-2),'cards-dc.json'!$C:$E,3,FALSE),"")</f>
        <v/>
      </c>
      <c r="BF171" s="42">
        <f t="shared" si="206"/>
        <v>0</v>
      </c>
      <c r="BG171" s="19"/>
      <c r="BH171" s="19" t="str">
        <f>IFERROR(VLOOKUP(RIGHT(BG171,LEN(BG171)-2),'cards-dc.json'!$C:$E,3,FALSE),"")</f>
        <v/>
      </c>
      <c r="BJ171" s="42">
        <f t="shared" si="207"/>
        <v>0</v>
      </c>
      <c r="BK171" s="19"/>
      <c r="BL171" s="19" t="str">
        <f>IFERROR(VLOOKUP(RIGHT(BK171,LEN(BK171)-2),'cards-dc.json'!$C:$E,3,FALSE),"")</f>
        <v/>
      </c>
      <c r="BN171" s="42">
        <f t="shared" si="208"/>
        <v>0</v>
      </c>
      <c r="BO171" s="19"/>
      <c r="BP171" s="19" t="str">
        <f>IFERROR(VLOOKUP(RIGHT(BO171,LEN(BO171)-2),'cards-dc.json'!$C:$E,3,FALSE),"")</f>
        <v/>
      </c>
      <c r="BR171" s="42">
        <f t="shared" si="209"/>
        <v>0</v>
      </c>
      <c r="BS171" s="19" t="s">
        <v>3951</v>
      </c>
      <c r="BT171" s="19" t="str">
        <f>IFERROR(VLOOKUP(RIGHT(BS171,LEN(BS171)-2),'cards-dc.json'!$C:$E,3,FALSE),"")</f>
        <v/>
      </c>
      <c r="BV171" s="42">
        <f t="shared" si="210"/>
        <v>0</v>
      </c>
      <c r="BW171" s="19"/>
      <c r="BX171" s="19" t="str">
        <f>IFERROR(VLOOKUP(RIGHT(BW171,LEN(BW171)-2),'cards-dc.json'!$C:$E,3,FALSE),"")</f>
        <v/>
      </c>
      <c r="BZ171" s="42">
        <f t="shared" si="211"/>
        <v>0</v>
      </c>
      <c r="CA171" s="19" t="s">
        <v>3951</v>
      </c>
      <c r="CB171" s="19" t="str">
        <f>IFERROR(VLOOKUP(RIGHT(CA171,LEN(CA171)-2),'cards-dc.json'!$C:$E,3,FALSE),"")</f>
        <v/>
      </c>
      <c r="CD171" s="42">
        <f t="shared" si="212"/>
        <v>0</v>
      </c>
      <c r="CE171" s="19"/>
      <c r="CF171" s="19" t="str">
        <f>IFERROR(VLOOKUP(RIGHT(CE171,LEN(CE171)-2),'cards-dc.json'!$C:$E,3,FALSE),"")</f>
        <v/>
      </c>
      <c r="CH171" s="42">
        <f t="shared" si="213"/>
        <v>0</v>
      </c>
      <c r="CI171" s="19" t="s">
        <v>3951</v>
      </c>
      <c r="CJ171" s="19" t="str">
        <f>IFERROR(VLOOKUP(RIGHT(CI171,LEN(CI171)-2),'cards-dc.json'!$C:$E,3,FALSE),"")</f>
        <v/>
      </c>
      <c r="CL171" s="42">
        <f t="shared" si="214"/>
        <v>0</v>
      </c>
      <c r="CM171" s="19"/>
      <c r="CN171" s="19" t="str">
        <f>IFERROR(VLOOKUP(RIGHT(CM171,LEN(CM171)-2),'cards-dc.json'!$C:$E,3,FALSE),"")</f>
        <v/>
      </c>
      <c r="CP171" s="42">
        <f t="shared" si="215"/>
        <v>0</v>
      </c>
      <c r="CQ171" s="19"/>
      <c r="CR171" s="19" t="str">
        <f>IFERROR(VLOOKUP(RIGHT(CQ171,LEN(CQ171)-2),'cards-dc.json'!$C:$E,3,FALSE),"")</f>
        <v/>
      </c>
      <c r="CT171" s="42">
        <f t="shared" si="216"/>
        <v>0</v>
      </c>
      <c r="CU171" s="19"/>
      <c r="CV171" s="19" t="str">
        <f>IFERROR(VLOOKUP(RIGHT(CU171,LEN(CU171)-2),'cards-dc.json'!$C:$E,3,FALSE),"")</f>
        <v/>
      </c>
      <c r="CX171" s="42">
        <f t="shared" si="217"/>
        <v>0</v>
      </c>
      <c r="CY171" s="19" t="s">
        <v>3951</v>
      </c>
      <c r="CZ171" s="19" t="str">
        <f>IFERROR(VLOOKUP(RIGHT(CY171,LEN(CY171)-2),'cards-dc.json'!$C:$E,3,FALSE),"")</f>
        <v/>
      </c>
      <c r="DB171" s="42">
        <f t="shared" si="218"/>
        <v>0</v>
      </c>
      <c r="DC171" s="19"/>
      <c r="DD171" s="19" t="str">
        <f>IFERROR(VLOOKUP(RIGHT(DC171,LEN(DC171)-2),'cards-dc.json'!$C:$E,3,FALSE),"")</f>
        <v/>
      </c>
      <c r="DF171" s="42">
        <f t="shared" si="219"/>
        <v>0</v>
      </c>
      <c r="DG171" s="19"/>
      <c r="DH171" s="19" t="str">
        <f>IFERROR(VLOOKUP(RIGHT(DG171,LEN(DG171)-2),'cards-dc.json'!$C:$E,3,FALSE),"")</f>
        <v/>
      </c>
      <c r="DJ171" s="42">
        <f t="shared" si="220"/>
        <v>0</v>
      </c>
      <c r="DK171" s="19"/>
      <c r="DL171" s="19" t="str">
        <f>IFERROR(VLOOKUP(RIGHT(DK171,LEN(DK171)-2),'cards-dc.json'!$C:$E,3,FALSE),"")</f>
        <v/>
      </c>
      <c r="DN171" s="42">
        <f t="shared" si="221"/>
        <v>0</v>
      </c>
      <c r="DO171" s="19"/>
      <c r="DP171" s="19" t="str">
        <f>IFERROR(VLOOKUP(RIGHT(DO171,LEN(DO171)-2),'cards-dc.json'!$C:$E,3,FALSE),"")</f>
        <v/>
      </c>
      <c r="DR171" s="42">
        <f t="shared" si="222"/>
        <v>0</v>
      </c>
      <c r="DS171" s="19"/>
      <c r="DT171" s="19" t="str">
        <f>IFERROR(VLOOKUP(RIGHT(DS171,LEN(DS171)-2),'cards-dc.json'!$C:$E,3,FALSE),"")</f>
        <v/>
      </c>
      <c r="DV171" s="42">
        <f t="shared" si="223"/>
        <v>0</v>
      </c>
      <c r="DW171" s="19"/>
      <c r="DX171" s="19" t="str">
        <f>IFERROR(VLOOKUP(RIGHT(DW171,LEN(DW171)-2),'cards-dc.json'!$C:$E,3,FALSE),"")</f>
        <v/>
      </c>
      <c r="DZ171" s="42">
        <f t="shared" si="224"/>
        <v>0</v>
      </c>
      <c r="EA171" s="19" t="s">
        <v>3848</v>
      </c>
      <c r="EB171" s="19" t="str">
        <f>IFERROR(VLOOKUP(RIGHT(EA171,LEN(EA171)-2),'cards-dc.json'!$C:$E,3,FALSE),"")</f>
        <v/>
      </c>
      <c r="ED171" s="42">
        <f t="shared" si="225"/>
        <v>0</v>
      </c>
      <c r="EE171" s="19" t="s">
        <v>3848</v>
      </c>
      <c r="EF171" s="19" t="str">
        <f>IFERROR(VLOOKUP(RIGHT(EE171,LEN(EE171)-2),'cards-dc.json'!$C:$E,3,FALSE),"")</f>
        <v/>
      </c>
      <c r="EH171" s="42">
        <f t="shared" si="226"/>
        <v>0</v>
      </c>
      <c r="EI171" s="19"/>
      <c r="EJ171" s="19" t="str">
        <f>IFERROR(VLOOKUP(RIGHT(EI171,LEN(EI171)-2),'cards-dc.json'!$C:$E,3,FALSE),"")</f>
        <v/>
      </c>
    </row>
    <row r="172" spans="2:141" x14ac:dyDescent="0.25">
      <c r="B172" s="42">
        <f t="shared" si="192"/>
        <v>0</v>
      </c>
      <c r="C172" s="19"/>
      <c r="D172" s="19" t="str">
        <f>IFERROR(VLOOKUP(RIGHT(C172,LEN(C172)-2),'cards-dc.json'!$C:$E,3,FALSE),"")</f>
        <v/>
      </c>
      <c r="F172" s="42">
        <f t="shared" si="193"/>
        <v>0</v>
      </c>
      <c r="G172" s="19"/>
      <c r="H172" s="19" t="str">
        <f>IFERROR(VLOOKUP(RIGHT(G172,LEN(G172)-2),'cards-dc.json'!$C:$E,3,FALSE),"")</f>
        <v/>
      </c>
      <c r="J172" s="42">
        <f t="shared" si="194"/>
        <v>0</v>
      </c>
      <c r="K172" s="19" t="s">
        <v>3951</v>
      </c>
      <c r="L172" s="19" t="str">
        <f>IFERROR(VLOOKUP(RIGHT(K172,LEN(K172)-2),'cards-dc.json'!$C:$E,3,FALSE),"")</f>
        <v/>
      </c>
      <c r="N172" s="42">
        <f t="shared" si="195"/>
        <v>0</v>
      </c>
      <c r="O172" s="19"/>
      <c r="P172" s="19" t="str">
        <f>IFERROR(VLOOKUP(RIGHT(O172,LEN(O172)-2),'cards-dc.json'!$C:$E,3,FALSE),"")</f>
        <v/>
      </c>
      <c r="R172" s="42">
        <f t="shared" si="196"/>
        <v>0</v>
      </c>
      <c r="S172" s="19" t="s">
        <v>3951</v>
      </c>
      <c r="T172" s="19" t="str">
        <f>IFERROR(VLOOKUP(RIGHT(S172,LEN(S172)-2),'cards-dc.json'!$C:$E,3,FALSE),"")</f>
        <v/>
      </c>
      <c r="V172" s="42">
        <f t="shared" si="197"/>
        <v>0</v>
      </c>
      <c r="W172" s="19"/>
      <c r="X172" s="19" t="str">
        <f>IFERROR(VLOOKUP(RIGHT(W172,LEN(W172)-2),'cards-dc.json'!$C:$E,3,FALSE),"")</f>
        <v/>
      </c>
      <c r="Z172" s="42">
        <f t="shared" si="198"/>
        <v>0</v>
      </c>
      <c r="AA172" s="19"/>
      <c r="AB172" s="19" t="str">
        <f>IFERROR(VLOOKUP(RIGHT(AA172,LEN(AA172)-2),'cards-dc.json'!$C:$E,3,FALSE),"")</f>
        <v/>
      </c>
      <c r="AD172" s="42">
        <f t="shared" si="199"/>
        <v>0</v>
      </c>
      <c r="AE172" s="19"/>
      <c r="AF172" s="19" t="str">
        <f>IFERROR(VLOOKUP(RIGHT(AE172,LEN(AE172)-2),'cards-dc.json'!$C:$E,3,FALSE),"")</f>
        <v/>
      </c>
      <c r="AH172" s="42">
        <f t="shared" si="200"/>
        <v>0</v>
      </c>
      <c r="AI172" s="19"/>
      <c r="AJ172" s="19" t="str">
        <f>IFERROR(VLOOKUP(RIGHT(AI172,LEN(AI172)-2),'cards-dc.json'!$C:$E,3,FALSE),"")</f>
        <v/>
      </c>
      <c r="AL172" s="42">
        <f t="shared" si="201"/>
        <v>0</v>
      </c>
      <c r="AM172" s="19"/>
      <c r="AN172" s="19" t="str">
        <f>IFERROR(VLOOKUP(RIGHT(AM172,LEN(AM172)-2),'cards-dc.json'!$C:$E,3,FALSE),"")</f>
        <v/>
      </c>
      <c r="AP172" s="42">
        <f t="shared" si="202"/>
        <v>0</v>
      </c>
      <c r="AQ172" s="19" t="s">
        <v>3951</v>
      </c>
      <c r="AR172" s="19" t="str">
        <f>IFERROR(VLOOKUP(RIGHT(AQ172,LEN(AQ172)-2),'cards-dc.json'!$C:$E,3,FALSE),"")</f>
        <v/>
      </c>
      <c r="AT172" s="42">
        <f t="shared" si="203"/>
        <v>0</v>
      </c>
      <c r="AU172" s="19"/>
      <c r="AV172" s="19" t="str">
        <f>IFERROR(VLOOKUP(RIGHT(AU172,LEN(AU172)-2),'cards-dc.json'!$C:$E,3,FALSE),"")</f>
        <v/>
      </c>
      <c r="AX172" s="42">
        <f t="shared" si="204"/>
        <v>0</v>
      </c>
      <c r="AY172" s="19"/>
      <c r="AZ172" s="19" t="str">
        <f>IFERROR(VLOOKUP(RIGHT(AY172,LEN(AY172)-2),'cards-dc.json'!$C:$E,3,FALSE),"")</f>
        <v/>
      </c>
      <c r="BB172" s="42">
        <f t="shared" si="205"/>
        <v>0</v>
      </c>
      <c r="BC172" s="19" t="s">
        <v>3951</v>
      </c>
      <c r="BD172" s="19" t="str">
        <f>IFERROR(VLOOKUP(RIGHT(BC172,LEN(BC172)-2),'cards-dc.json'!$C:$E,3,FALSE),"")</f>
        <v/>
      </c>
      <c r="BF172" s="42">
        <f t="shared" si="206"/>
        <v>0</v>
      </c>
      <c r="BG172" s="19"/>
      <c r="BH172" s="19" t="str">
        <f>IFERROR(VLOOKUP(RIGHT(BG172,LEN(BG172)-2),'cards-dc.json'!$C:$E,3,FALSE),"")</f>
        <v/>
      </c>
      <c r="BJ172" s="42">
        <f t="shared" si="207"/>
        <v>0</v>
      </c>
      <c r="BK172" s="19"/>
      <c r="BL172" s="19" t="str">
        <f>IFERROR(VLOOKUP(RIGHT(BK172,LEN(BK172)-2),'cards-dc.json'!$C:$E,3,FALSE),"")</f>
        <v/>
      </c>
      <c r="BN172" s="42">
        <f t="shared" si="208"/>
        <v>0</v>
      </c>
      <c r="BO172" s="19"/>
      <c r="BP172" s="19" t="str">
        <f>IFERROR(VLOOKUP(RIGHT(BO172,LEN(BO172)-2),'cards-dc.json'!$C:$E,3,FALSE),"")</f>
        <v/>
      </c>
      <c r="BR172" s="42">
        <f t="shared" si="209"/>
        <v>0</v>
      </c>
      <c r="BS172" s="19" t="s">
        <v>3951</v>
      </c>
      <c r="BT172" s="19" t="str">
        <f>IFERROR(VLOOKUP(RIGHT(BS172,LEN(BS172)-2),'cards-dc.json'!$C:$E,3,FALSE),"")</f>
        <v/>
      </c>
      <c r="BV172" s="42">
        <f t="shared" si="210"/>
        <v>0</v>
      </c>
      <c r="BW172" s="19"/>
      <c r="BX172" s="19" t="str">
        <f>IFERROR(VLOOKUP(RIGHT(BW172,LEN(BW172)-2),'cards-dc.json'!$C:$E,3,FALSE),"")</f>
        <v/>
      </c>
      <c r="BZ172" s="42">
        <f t="shared" si="211"/>
        <v>0</v>
      </c>
      <c r="CA172" s="19" t="s">
        <v>3951</v>
      </c>
      <c r="CB172" s="19" t="str">
        <f>IFERROR(VLOOKUP(RIGHT(CA172,LEN(CA172)-2),'cards-dc.json'!$C:$E,3,FALSE),"")</f>
        <v/>
      </c>
      <c r="CD172" s="42">
        <f t="shared" si="212"/>
        <v>0</v>
      </c>
      <c r="CE172" s="19"/>
      <c r="CF172" s="19" t="str">
        <f>IFERROR(VLOOKUP(RIGHT(CE172,LEN(CE172)-2),'cards-dc.json'!$C:$E,3,FALSE),"")</f>
        <v/>
      </c>
      <c r="CH172" s="42">
        <f t="shared" si="213"/>
        <v>0</v>
      </c>
      <c r="CI172" s="19" t="s">
        <v>3951</v>
      </c>
      <c r="CJ172" s="19" t="str">
        <f>IFERROR(VLOOKUP(RIGHT(CI172,LEN(CI172)-2),'cards-dc.json'!$C:$E,3,FALSE),"")</f>
        <v/>
      </c>
      <c r="CL172" s="42">
        <f t="shared" si="214"/>
        <v>0</v>
      </c>
      <c r="CM172" s="19"/>
      <c r="CN172" s="19" t="str">
        <f>IFERROR(VLOOKUP(RIGHT(CM172,LEN(CM172)-2),'cards-dc.json'!$C:$E,3,FALSE),"")</f>
        <v/>
      </c>
      <c r="CP172" s="42">
        <f t="shared" si="215"/>
        <v>0</v>
      </c>
      <c r="CQ172" s="19"/>
      <c r="CR172" s="19" t="str">
        <f>IFERROR(VLOOKUP(RIGHT(CQ172,LEN(CQ172)-2),'cards-dc.json'!$C:$E,3,FALSE),"")</f>
        <v/>
      </c>
      <c r="CT172" s="42">
        <f t="shared" si="216"/>
        <v>0</v>
      </c>
      <c r="CU172" s="19"/>
      <c r="CV172" s="19" t="str">
        <f>IFERROR(VLOOKUP(RIGHT(CU172,LEN(CU172)-2),'cards-dc.json'!$C:$E,3,FALSE),"")</f>
        <v/>
      </c>
      <c r="CX172" s="42">
        <f t="shared" si="217"/>
        <v>0</v>
      </c>
      <c r="CY172" s="19" t="s">
        <v>3951</v>
      </c>
      <c r="CZ172" s="19" t="str">
        <f>IFERROR(VLOOKUP(RIGHT(CY172,LEN(CY172)-2),'cards-dc.json'!$C:$E,3,FALSE),"")</f>
        <v/>
      </c>
      <c r="DB172" s="42">
        <f t="shared" si="218"/>
        <v>0</v>
      </c>
      <c r="DC172" s="19"/>
      <c r="DD172" s="19" t="str">
        <f>IFERROR(VLOOKUP(RIGHT(DC172,LEN(DC172)-2),'cards-dc.json'!$C:$E,3,FALSE),"")</f>
        <v/>
      </c>
      <c r="DF172" s="42">
        <f t="shared" si="219"/>
        <v>0</v>
      </c>
      <c r="DG172" s="19"/>
      <c r="DH172" s="19" t="str">
        <f>IFERROR(VLOOKUP(RIGHT(DG172,LEN(DG172)-2),'cards-dc.json'!$C:$E,3,FALSE),"")</f>
        <v/>
      </c>
      <c r="DJ172" s="42">
        <f t="shared" si="220"/>
        <v>0</v>
      </c>
      <c r="DK172" s="19"/>
      <c r="DL172" s="19" t="str">
        <f>IFERROR(VLOOKUP(RIGHT(DK172,LEN(DK172)-2),'cards-dc.json'!$C:$E,3,FALSE),"")</f>
        <v/>
      </c>
      <c r="DN172" s="42">
        <f t="shared" si="221"/>
        <v>0</v>
      </c>
      <c r="DO172" s="19"/>
      <c r="DP172" s="19" t="str">
        <f>IFERROR(VLOOKUP(RIGHT(DO172,LEN(DO172)-2),'cards-dc.json'!$C:$E,3,FALSE),"")</f>
        <v/>
      </c>
      <c r="DR172" s="42">
        <f t="shared" si="222"/>
        <v>0</v>
      </c>
      <c r="DS172" s="19"/>
      <c r="DT172" s="19" t="str">
        <f>IFERROR(VLOOKUP(RIGHT(DS172,LEN(DS172)-2),'cards-dc.json'!$C:$E,3,FALSE),"")</f>
        <v/>
      </c>
      <c r="DV172" s="42">
        <f t="shared" si="223"/>
        <v>0</v>
      </c>
      <c r="DW172" s="19"/>
      <c r="DX172" s="19" t="str">
        <f>IFERROR(VLOOKUP(RIGHT(DW172,LEN(DW172)-2),'cards-dc.json'!$C:$E,3,FALSE),"")</f>
        <v/>
      </c>
      <c r="DZ172" s="42">
        <f t="shared" si="224"/>
        <v>0</v>
      </c>
      <c r="EA172" s="19" t="s">
        <v>3848</v>
      </c>
      <c r="EB172" s="19" t="str">
        <f>IFERROR(VLOOKUP(RIGHT(EA172,LEN(EA172)-2),'cards-dc.json'!$C:$E,3,FALSE),"")</f>
        <v/>
      </c>
      <c r="ED172" s="42">
        <f t="shared" si="225"/>
        <v>0</v>
      </c>
      <c r="EE172" s="19" t="s">
        <v>3848</v>
      </c>
      <c r="EF172" s="19" t="str">
        <f>IFERROR(VLOOKUP(RIGHT(EE172,LEN(EE172)-2),'cards-dc.json'!$C:$E,3,FALSE),"")</f>
        <v/>
      </c>
      <c r="EH172" s="42">
        <f t="shared" si="226"/>
        <v>0</v>
      </c>
      <c r="EI172" s="19"/>
      <c r="EJ172" s="19" t="str">
        <f>IFERROR(VLOOKUP(RIGHT(EI172,LEN(EI172)-2),'cards-dc.json'!$C:$E,3,FALSE),"")</f>
        <v/>
      </c>
    </row>
    <row r="173" spans="2:141" x14ac:dyDescent="0.25">
      <c r="B173" s="42">
        <f t="shared" si="192"/>
        <v>0</v>
      </c>
      <c r="C173" s="19"/>
      <c r="D173" s="19" t="str">
        <f>IFERROR(VLOOKUP(RIGHT(C173,LEN(C173)-2),'cards-dc.json'!$C:$E,3,FALSE),"")</f>
        <v/>
      </c>
      <c r="F173" s="42">
        <f t="shared" si="193"/>
        <v>0</v>
      </c>
      <c r="G173" s="19"/>
      <c r="H173" s="19" t="str">
        <f>IFERROR(VLOOKUP(RIGHT(G173,LEN(G173)-2),'cards-dc.json'!$C:$E,3,FALSE),"")</f>
        <v/>
      </c>
      <c r="J173" s="42">
        <f t="shared" si="194"/>
        <v>0</v>
      </c>
      <c r="K173" s="19" t="s">
        <v>3951</v>
      </c>
      <c r="L173" s="19" t="str">
        <f>IFERROR(VLOOKUP(RIGHT(K173,LEN(K173)-2),'cards-dc.json'!$C:$E,3,FALSE),"")</f>
        <v/>
      </c>
      <c r="N173" s="42">
        <f t="shared" si="195"/>
        <v>0</v>
      </c>
      <c r="O173" s="19"/>
      <c r="P173" s="19" t="str">
        <f>IFERROR(VLOOKUP(RIGHT(O173,LEN(O173)-2),'cards-dc.json'!$C:$E,3,FALSE),"")</f>
        <v/>
      </c>
      <c r="R173" s="42">
        <f t="shared" si="196"/>
        <v>0</v>
      </c>
      <c r="S173" s="19" t="s">
        <v>3951</v>
      </c>
      <c r="T173" s="19" t="str">
        <f>IFERROR(VLOOKUP(RIGHT(S173,LEN(S173)-2),'cards-dc.json'!$C:$E,3,FALSE),"")</f>
        <v/>
      </c>
      <c r="V173" s="42">
        <f t="shared" si="197"/>
        <v>0</v>
      </c>
      <c r="W173" s="19"/>
      <c r="X173" s="19" t="str">
        <f>IFERROR(VLOOKUP(RIGHT(W173,LEN(W173)-2),'cards-dc.json'!$C:$E,3,FALSE),"")</f>
        <v/>
      </c>
      <c r="Z173" s="42">
        <f t="shared" si="198"/>
        <v>0</v>
      </c>
      <c r="AA173" s="19"/>
      <c r="AB173" s="19" t="str">
        <f>IFERROR(VLOOKUP(RIGHT(AA173,LEN(AA173)-2),'cards-dc.json'!$C:$E,3,FALSE),"")</f>
        <v/>
      </c>
      <c r="AD173" s="42">
        <f t="shared" si="199"/>
        <v>0</v>
      </c>
      <c r="AE173" s="19"/>
      <c r="AF173" s="19" t="str">
        <f>IFERROR(VLOOKUP(RIGHT(AE173,LEN(AE173)-2),'cards-dc.json'!$C:$E,3,FALSE),"")</f>
        <v/>
      </c>
      <c r="AH173" s="42">
        <f t="shared" si="200"/>
        <v>0</v>
      </c>
      <c r="AI173" s="19"/>
      <c r="AJ173" s="19" t="str">
        <f>IFERROR(VLOOKUP(RIGHT(AI173,LEN(AI173)-2),'cards-dc.json'!$C:$E,3,FALSE),"")</f>
        <v/>
      </c>
      <c r="AL173" s="42">
        <f t="shared" si="201"/>
        <v>0</v>
      </c>
      <c r="AM173" s="19"/>
      <c r="AN173" s="19" t="str">
        <f>IFERROR(VLOOKUP(RIGHT(AM173,LEN(AM173)-2),'cards-dc.json'!$C:$E,3,FALSE),"")</f>
        <v/>
      </c>
      <c r="AP173" s="42">
        <f t="shared" si="202"/>
        <v>0</v>
      </c>
      <c r="AQ173" s="19" t="s">
        <v>3951</v>
      </c>
      <c r="AR173" s="19" t="str">
        <f>IFERROR(VLOOKUP(RIGHT(AQ173,LEN(AQ173)-2),'cards-dc.json'!$C:$E,3,FALSE),"")</f>
        <v/>
      </c>
      <c r="AT173" s="42">
        <f t="shared" si="203"/>
        <v>0</v>
      </c>
      <c r="AU173" s="19"/>
      <c r="AV173" s="19" t="str">
        <f>IFERROR(VLOOKUP(RIGHT(AU173,LEN(AU173)-2),'cards-dc.json'!$C:$E,3,FALSE),"")</f>
        <v/>
      </c>
      <c r="AX173" s="42">
        <f t="shared" si="204"/>
        <v>0</v>
      </c>
      <c r="AY173" s="19"/>
      <c r="AZ173" s="19" t="str">
        <f>IFERROR(VLOOKUP(RIGHT(AY173,LEN(AY173)-2),'cards-dc.json'!$C:$E,3,FALSE),"")</f>
        <v/>
      </c>
      <c r="BB173" s="42">
        <f t="shared" si="205"/>
        <v>0</v>
      </c>
      <c r="BC173" s="19" t="s">
        <v>3951</v>
      </c>
      <c r="BD173" s="19" t="str">
        <f>IFERROR(VLOOKUP(RIGHT(BC173,LEN(BC173)-2),'cards-dc.json'!$C:$E,3,FALSE),"")</f>
        <v/>
      </c>
      <c r="BF173" s="42">
        <f t="shared" si="206"/>
        <v>0</v>
      </c>
      <c r="BG173" s="19"/>
      <c r="BH173" s="19" t="str">
        <f>IFERROR(VLOOKUP(RIGHT(BG173,LEN(BG173)-2),'cards-dc.json'!$C:$E,3,FALSE),"")</f>
        <v/>
      </c>
      <c r="BJ173" s="42">
        <f t="shared" si="207"/>
        <v>0</v>
      </c>
      <c r="BK173" s="19"/>
      <c r="BL173" s="19" t="str">
        <f>IFERROR(VLOOKUP(RIGHT(BK173,LEN(BK173)-2),'cards-dc.json'!$C:$E,3,FALSE),"")</f>
        <v/>
      </c>
      <c r="BN173" s="42">
        <f t="shared" si="208"/>
        <v>0</v>
      </c>
      <c r="BO173" s="19"/>
      <c r="BP173" s="19" t="str">
        <f>IFERROR(VLOOKUP(RIGHT(BO173,LEN(BO173)-2),'cards-dc.json'!$C:$E,3,FALSE),"")</f>
        <v/>
      </c>
      <c r="BR173" s="42">
        <f t="shared" si="209"/>
        <v>0</v>
      </c>
      <c r="BS173" s="19" t="s">
        <v>3951</v>
      </c>
      <c r="BT173" s="19" t="str">
        <f>IFERROR(VLOOKUP(RIGHT(BS173,LEN(BS173)-2),'cards-dc.json'!$C:$E,3,FALSE),"")</f>
        <v/>
      </c>
      <c r="BV173" s="42">
        <f t="shared" si="210"/>
        <v>0</v>
      </c>
      <c r="BW173" s="19"/>
      <c r="BX173" s="19" t="str">
        <f>IFERROR(VLOOKUP(RIGHT(BW173,LEN(BW173)-2),'cards-dc.json'!$C:$E,3,FALSE),"")</f>
        <v/>
      </c>
      <c r="BZ173" s="42">
        <f t="shared" si="211"/>
        <v>0</v>
      </c>
      <c r="CA173" s="19" t="s">
        <v>3951</v>
      </c>
      <c r="CB173" s="19" t="str">
        <f>IFERROR(VLOOKUP(RIGHT(CA173,LEN(CA173)-2),'cards-dc.json'!$C:$E,3,FALSE),"")</f>
        <v/>
      </c>
      <c r="CD173" s="42">
        <f t="shared" si="212"/>
        <v>0</v>
      </c>
      <c r="CE173" s="19"/>
      <c r="CF173" s="19" t="str">
        <f>IFERROR(VLOOKUP(RIGHT(CE173,LEN(CE173)-2),'cards-dc.json'!$C:$E,3,FALSE),"")</f>
        <v/>
      </c>
      <c r="CH173" s="42">
        <f t="shared" si="213"/>
        <v>0</v>
      </c>
      <c r="CI173" s="19" t="s">
        <v>3951</v>
      </c>
      <c r="CJ173" s="19" t="str">
        <f>IFERROR(VLOOKUP(RIGHT(CI173,LEN(CI173)-2),'cards-dc.json'!$C:$E,3,FALSE),"")</f>
        <v/>
      </c>
      <c r="CL173" s="42">
        <f t="shared" si="214"/>
        <v>0</v>
      </c>
      <c r="CM173" s="19"/>
      <c r="CN173" s="19" t="str">
        <f>IFERROR(VLOOKUP(RIGHT(CM173,LEN(CM173)-2),'cards-dc.json'!$C:$E,3,FALSE),"")</f>
        <v/>
      </c>
      <c r="CP173" s="42">
        <f t="shared" si="215"/>
        <v>0</v>
      </c>
      <c r="CQ173" s="19"/>
      <c r="CR173" s="19" t="str">
        <f>IFERROR(VLOOKUP(RIGHT(CQ173,LEN(CQ173)-2),'cards-dc.json'!$C:$E,3,FALSE),"")</f>
        <v/>
      </c>
      <c r="CT173" s="42">
        <f t="shared" si="216"/>
        <v>0</v>
      </c>
      <c r="CU173" s="19"/>
      <c r="CV173" s="19" t="str">
        <f>IFERROR(VLOOKUP(RIGHT(CU173,LEN(CU173)-2),'cards-dc.json'!$C:$E,3,FALSE),"")</f>
        <v/>
      </c>
      <c r="CX173" s="42">
        <f t="shared" si="217"/>
        <v>0</v>
      </c>
      <c r="CY173" s="19" t="s">
        <v>3951</v>
      </c>
      <c r="CZ173" s="19" t="str">
        <f>IFERROR(VLOOKUP(RIGHT(CY173,LEN(CY173)-2),'cards-dc.json'!$C:$E,3,FALSE),"")</f>
        <v/>
      </c>
      <c r="DB173" s="42">
        <f t="shared" si="218"/>
        <v>0</v>
      </c>
      <c r="DC173" s="19"/>
      <c r="DD173" s="19" t="str">
        <f>IFERROR(VLOOKUP(RIGHT(DC173,LEN(DC173)-2),'cards-dc.json'!$C:$E,3,FALSE),"")</f>
        <v/>
      </c>
      <c r="DF173" s="42">
        <f t="shared" si="219"/>
        <v>0</v>
      </c>
      <c r="DG173" s="19"/>
      <c r="DH173" s="19" t="str">
        <f>IFERROR(VLOOKUP(RIGHT(DG173,LEN(DG173)-2),'cards-dc.json'!$C:$E,3,FALSE),"")</f>
        <v/>
      </c>
      <c r="DJ173" s="42">
        <f t="shared" si="220"/>
        <v>0</v>
      </c>
      <c r="DK173" s="19"/>
      <c r="DL173" s="19" t="str">
        <f>IFERROR(VLOOKUP(RIGHT(DK173,LEN(DK173)-2),'cards-dc.json'!$C:$E,3,FALSE),"")</f>
        <v/>
      </c>
      <c r="DN173" s="42">
        <f t="shared" si="221"/>
        <v>0</v>
      </c>
      <c r="DO173" s="19"/>
      <c r="DP173" s="19" t="str">
        <f>IFERROR(VLOOKUP(RIGHT(DO173,LEN(DO173)-2),'cards-dc.json'!$C:$E,3,FALSE),"")</f>
        <v/>
      </c>
      <c r="DR173" s="42">
        <f t="shared" si="222"/>
        <v>0</v>
      </c>
      <c r="DS173" s="19"/>
      <c r="DT173" s="19" t="str">
        <f>IFERROR(VLOOKUP(RIGHT(DS173,LEN(DS173)-2),'cards-dc.json'!$C:$E,3,FALSE),"")</f>
        <v/>
      </c>
      <c r="DV173" s="42">
        <f t="shared" si="223"/>
        <v>0</v>
      </c>
      <c r="DW173" s="19"/>
      <c r="DX173" s="19" t="str">
        <f>IFERROR(VLOOKUP(RIGHT(DW173,LEN(DW173)-2),'cards-dc.json'!$C:$E,3,FALSE),"")</f>
        <v/>
      </c>
      <c r="DZ173" s="42">
        <f t="shared" si="224"/>
        <v>0</v>
      </c>
      <c r="EA173" s="19" t="s">
        <v>3848</v>
      </c>
      <c r="EB173" s="19" t="str">
        <f>IFERROR(VLOOKUP(RIGHT(EA173,LEN(EA173)-2),'cards-dc.json'!$C:$E,3,FALSE),"")</f>
        <v/>
      </c>
      <c r="ED173" s="42">
        <f t="shared" si="225"/>
        <v>0</v>
      </c>
      <c r="EE173" s="19" t="s">
        <v>3848</v>
      </c>
      <c r="EF173" s="19" t="str">
        <f>IFERROR(VLOOKUP(RIGHT(EE173,LEN(EE173)-2),'cards-dc.json'!$C:$E,3,FALSE),"")</f>
        <v/>
      </c>
      <c r="EH173" s="42">
        <f t="shared" si="226"/>
        <v>0</v>
      </c>
      <c r="EI173" s="19"/>
      <c r="EJ173" s="19" t="str">
        <f>IFERROR(VLOOKUP(RIGHT(EI173,LEN(EI173)-2),'cards-dc.json'!$C:$E,3,FALSE),"")</f>
        <v/>
      </c>
    </row>
    <row r="174" spans="2:141" x14ac:dyDescent="0.25">
      <c r="B174" s="42">
        <f t="shared" si="192"/>
        <v>0</v>
      </c>
      <c r="C174" s="19"/>
      <c r="D174" s="19" t="str">
        <f>IFERROR(VLOOKUP(RIGHT(C174,LEN(C174)-2),'cards-dc.json'!$C:$E,3,FALSE),"")</f>
        <v/>
      </c>
      <c r="F174" s="42">
        <f t="shared" si="193"/>
        <v>0</v>
      </c>
      <c r="G174" s="19"/>
      <c r="H174" s="19" t="str">
        <f>IFERROR(VLOOKUP(RIGHT(G174,LEN(G174)-2),'cards-dc.json'!$C:$E,3,FALSE),"")</f>
        <v/>
      </c>
      <c r="J174" s="42">
        <f t="shared" si="194"/>
        <v>0</v>
      </c>
      <c r="K174" s="19" t="s">
        <v>3951</v>
      </c>
      <c r="L174" s="19" t="str">
        <f>IFERROR(VLOOKUP(RIGHT(K174,LEN(K174)-2),'cards-dc.json'!$C:$E,3,FALSE),"")</f>
        <v/>
      </c>
      <c r="N174" s="42">
        <f t="shared" si="195"/>
        <v>0</v>
      </c>
      <c r="O174" s="19"/>
      <c r="P174" s="19" t="str">
        <f>IFERROR(VLOOKUP(RIGHT(O174,LEN(O174)-2),'cards-dc.json'!$C:$E,3,FALSE),"")</f>
        <v/>
      </c>
      <c r="R174" s="42">
        <f t="shared" si="196"/>
        <v>0</v>
      </c>
      <c r="S174" s="19" t="s">
        <v>3951</v>
      </c>
      <c r="T174" s="19" t="str">
        <f>IFERROR(VLOOKUP(RIGHT(S174,LEN(S174)-2),'cards-dc.json'!$C:$E,3,FALSE),"")</f>
        <v/>
      </c>
      <c r="V174" s="42">
        <f t="shared" si="197"/>
        <v>0</v>
      </c>
      <c r="W174" s="19"/>
      <c r="X174" s="19" t="str">
        <f>IFERROR(VLOOKUP(RIGHT(W174,LEN(W174)-2),'cards-dc.json'!$C:$E,3,FALSE),"")</f>
        <v/>
      </c>
      <c r="Z174" s="42">
        <f t="shared" si="198"/>
        <v>0</v>
      </c>
      <c r="AA174" s="19"/>
      <c r="AB174" s="19" t="str">
        <f>IFERROR(VLOOKUP(RIGHT(AA174,LEN(AA174)-2),'cards-dc.json'!$C:$E,3,FALSE),"")</f>
        <v/>
      </c>
      <c r="AD174" s="42">
        <f t="shared" si="199"/>
        <v>0</v>
      </c>
      <c r="AE174" s="19"/>
      <c r="AF174" s="19" t="str">
        <f>IFERROR(VLOOKUP(RIGHT(AE174,LEN(AE174)-2),'cards-dc.json'!$C:$E,3,FALSE),"")</f>
        <v/>
      </c>
      <c r="AH174" s="42">
        <f t="shared" si="200"/>
        <v>0</v>
      </c>
      <c r="AI174" s="19"/>
      <c r="AJ174" s="19" t="str">
        <f>IFERROR(VLOOKUP(RIGHT(AI174,LEN(AI174)-2),'cards-dc.json'!$C:$E,3,FALSE),"")</f>
        <v/>
      </c>
      <c r="AL174" s="42">
        <f t="shared" si="201"/>
        <v>0</v>
      </c>
      <c r="AM174" s="19"/>
      <c r="AN174" s="19" t="str">
        <f>IFERROR(VLOOKUP(RIGHT(AM174,LEN(AM174)-2),'cards-dc.json'!$C:$E,3,FALSE),"")</f>
        <v/>
      </c>
      <c r="AP174" s="42">
        <f t="shared" si="202"/>
        <v>0</v>
      </c>
      <c r="AQ174" s="19" t="s">
        <v>3951</v>
      </c>
      <c r="AR174" s="19" t="str">
        <f>IFERROR(VLOOKUP(RIGHT(AQ174,LEN(AQ174)-2),'cards-dc.json'!$C:$E,3,FALSE),"")</f>
        <v/>
      </c>
      <c r="AT174" s="42">
        <f t="shared" si="203"/>
        <v>0</v>
      </c>
      <c r="AU174" s="19"/>
      <c r="AV174" s="19" t="str">
        <f>IFERROR(VLOOKUP(RIGHT(AU174,LEN(AU174)-2),'cards-dc.json'!$C:$E,3,FALSE),"")</f>
        <v/>
      </c>
      <c r="AX174" s="42">
        <f t="shared" si="204"/>
        <v>0</v>
      </c>
      <c r="AY174" s="19"/>
      <c r="AZ174" s="19" t="str">
        <f>IFERROR(VLOOKUP(RIGHT(AY174,LEN(AY174)-2),'cards-dc.json'!$C:$E,3,FALSE),"")</f>
        <v/>
      </c>
      <c r="BB174" s="42">
        <f t="shared" si="205"/>
        <v>0</v>
      </c>
      <c r="BC174" s="19" t="s">
        <v>3951</v>
      </c>
      <c r="BD174" s="19" t="str">
        <f>IFERROR(VLOOKUP(RIGHT(BC174,LEN(BC174)-2),'cards-dc.json'!$C:$E,3,FALSE),"")</f>
        <v/>
      </c>
      <c r="BF174" s="42">
        <f t="shared" si="206"/>
        <v>0</v>
      </c>
      <c r="BG174" s="19"/>
      <c r="BH174" s="19" t="str">
        <f>IFERROR(VLOOKUP(RIGHT(BG174,LEN(BG174)-2),'cards-dc.json'!$C:$E,3,FALSE),"")</f>
        <v/>
      </c>
      <c r="BJ174" s="42">
        <f t="shared" si="207"/>
        <v>0</v>
      </c>
      <c r="BK174" s="19"/>
      <c r="BL174" s="19" t="str">
        <f>IFERROR(VLOOKUP(RIGHT(BK174,LEN(BK174)-2),'cards-dc.json'!$C:$E,3,FALSE),"")</f>
        <v/>
      </c>
      <c r="BN174" s="42">
        <f t="shared" si="208"/>
        <v>0</v>
      </c>
      <c r="BO174" s="19"/>
      <c r="BP174" s="19" t="str">
        <f>IFERROR(VLOOKUP(RIGHT(BO174,LEN(BO174)-2),'cards-dc.json'!$C:$E,3,FALSE),"")</f>
        <v/>
      </c>
      <c r="BR174" s="42">
        <f t="shared" si="209"/>
        <v>0</v>
      </c>
      <c r="BS174" s="19" t="s">
        <v>3951</v>
      </c>
      <c r="BT174" s="19" t="str">
        <f>IFERROR(VLOOKUP(RIGHT(BS174,LEN(BS174)-2),'cards-dc.json'!$C:$E,3,FALSE),"")</f>
        <v/>
      </c>
      <c r="BV174" s="42">
        <f t="shared" si="210"/>
        <v>0</v>
      </c>
      <c r="BW174" s="19"/>
      <c r="BX174" s="19" t="str">
        <f>IFERROR(VLOOKUP(RIGHT(BW174,LEN(BW174)-2),'cards-dc.json'!$C:$E,3,FALSE),"")</f>
        <v/>
      </c>
      <c r="BZ174" s="42">
        <f t="shared" si="211"/>
        <v>0</v>
      </c>
      <c r="CA174" s="19" t="s">
        <v>3951</v>
      </c>
      <c r="CB174" s="19" t="str">
        <f>IFERROR(VLOOKUP(RIGHT(CA174,LEN(CA174)-2),'cards-dc.json'!$C:$E,3,FALSE),"")</f>
        <v/>
      </c>
      <c r="CD174" s="42">
        <f t="shared" si="212"/>
        <v>0</v>
      </c>
      <c r="CE174" s="19"/>
      <c r="CF174" s="19" t="str">
        <f>IFERROR(VLOOKUP(RIGHT(CE174,LEN(CE174)-2),'cards-dc.json'!$C:$E,3,FALSE),"")</f>
        <v/>
      </c>
      <c r="CH174" s="42">
        <f t="shared" si="213"/>
        <v>0</v>
      </c>
      <c r="CI174" s="19" t="s">
        <v>3951</v>
      </c>
      <c r="CJ174" s="19" t="str">
        <f>IFERROR(VLOOKUP(RIGHT(CI174,LEN(CI174)-2),'cards-dc.json'!$C:$E,3,FALSE),"")</f>
        <v/>
      </c>
      <c r="CL174" s="42">
        <f t="shared" si="214"/>
        <v>0</v>
      </c>
      <c r="CM174" s="19"/>
      <c r="CN174" s="19" t="str">
        <f>IFERROR(VLOOKUP(RIGHT(CM174,LEN(CM174)-2),'cards-dc.json'!$C:$E,3,FALSE),"")</f>
        <v/>
      </c>
      <c r="CP174" s="42">
        <f t="shared" si="215"/>
        <v>0</v>
      </c>
      <c r="CQ174" s="19"/>
      <c r="CR174" s="19" t="str">
        <f>IFERROR(VLOOKUP(RIGHT(CQ174,LEN(CQ174)-2),'cards-dc.json'!$C:$E,3,FALSE),"")</f>
        <v/>
      </c>
      <c r="CT174" s="42">
        <f t="shared" si="216"/>
        <v>0</v>
      </c>
      <c r="CU174" s="19"/>
      <c r="CV174" s="19" t="str">
        <f>IFERROR(VLOOKUP(RIGHT(CU174,LEN(CU174)-2),'cards-dc.json'!$C:$E,3,FALSE),"")</f>
        <v/>
      </c>
      <c r="CX174" s="42">
        <f t="shared" si="217"/>
        <v>0</v>
      </c>
      <c r="CY174" s="19" t="s">
        <v>3951</v>
      </c>
      <c r="CZ174" s="19" t="str">
        <f>IFERROR(VLOOKUP(RIGHT(CY174,LEN(CY174)-2),'cards-dc.json'!$C:$E,3,FALSE),"")</f>
        <v/>
      </c>
      <c r="DB174" s="42">
        <f t="shared" si="218"/>
        <v>0</v>
      </c>
      <c r="DC174" s="19"/>
      <c r="DD174" s="19" t="str">
        <f>IFERROR(VLOOKUP(RIGHT(DC174,LEN(DC174)-2),'cards-dc.json'!$C:$E,3,FALSE),"")</f>
        <v/>
      </c>
      <c r="DF174" s="42">
        <f t="shared" si="219"/>
        <v>0</v>
      </c>
      <c r="DG174" s="19"/>
      <c r="DH174" s="19" t="str">
        <f>IFERROR(VLOOKUP(RIGHT(DG174,LEN(DG174)-2),'cards-dc.json'!$C:$E,3,FALSE),"")</f>
        <v/>
      </c>
      <c r="DJ174" s="42">
        <f t="shared" si="220"/>
        <v>0</v>
      </c>
      <c r="DK174" s="19"/>
      <c r="DL174" s="19" t="str">
        <f>IFERROR(VLOOKUP(RIGHT(DK174,LEN(DK174)-2),'cards-dc.json'!$C:$E,3,FALSE),"")</f>
        <v/>
      </c>
      <c r="DN174" s="42">
        <f t="shared" si="221"/>
        <v>0</v>
      </c>
      <c r="DO174" s="19"/>
      <c r="DP174" s="19" t="str">
        <f>IFERROR(VLOOKUP(RIGHT(DO174,LEN(DO174)-2),'cards-dc.json'!$C:$E,3,FALSE),"")</f>
        <v/>
      </c>
      <c r="DR174" s="42">
        <f t="shared" si="222"/>
        <v>0</v>
      </c>
      <c r="DS174" s="19"/>
      <c r="DT174" s="19" t="str">
        <f>IFERROR(VLOOKUP(RIGHT(DS174,LEN(DS174)-2),'cards-dc.json'!$C:$E,3,FALSE),"")</f>
        <v/>
      </c>
      <c r="DV174" s="42">
        <f t="shared" si="223"/>
        <v>0</v>
      </c>
      <c r="DW174" s="19"/>
      <c r="DX174" s="19" t="str">
        <f>IFERROR(VLOOKUP(RIGHT(DW174,LEN(DW174)-2),'cards-dc.json'!$C:$E,3,FALSE),"")</f>
        <v/>
      </c>
      <c r="DZ174" s="42">
        <f t="shared" si="224"/>
        <v>0</v>
      </c>
      <c r="EA174" s="19" t="s">
        <v>3848</v>
      </c>
      <c r="EB174" s="19" t="str">
        <f>IFERROR(VLOOKUP(RIGHT(EA174,LEN(EA174)-2),'cards-dc.json'!$C:$E,3,FALSE),"")</f>
        <v/>
      </c>
      <c r="ED174" s="42">
        <f t="shared" si="225"/>
        <v>0</v>
      </c>
      <c r="EE174" s="19" t="s">
        <v>3848</v>
      </c>
      <c r="EF174" s="19" t="str">
        <f>IFERROR(VLOOKUP(RIGHT(EE174,LEN(EE174)-2),'cards-dc.json'!$C:$E,3,FALSE),"")</f>
        <v/>
      </c>
      <c r="EH174" s="42">
        <f t="shared" si="226"/>
        <v>0</v>
      </c>
      <c r="EI174" s="19"/>
      <c r="EJ174" s="19" t="str">
        <f>IFERROR(VLOOKUP(RIGHT(EI174,LEN(EI174)-2),'cards-dc.json'!$C:$E,3,FALSE),"")</f>
        <v/>
      </c>
    </row>
    <row r="175" spans="2:141" x14ac:dyDescent="0.25">
      <c r="B175" s="42">
        <f t="shared" si="192"/>
        <v>0</v>
      </c>
      <c r="C175" s="19"/>
      <c r="D175" s="19" t="str">
        <f>IFERROR(VLOOKUP(RIGHT(C175,LEN(C175)-2),'cards-dc.json'!$C:$E,3,FALSE),"")</f>
        <v/>
      </c>
      <c r="F175" s="42">
        <f t="shared" si="193"/>
        <v>0</v>
      </c>
      <c r="G175" s="19"/>
      <c r="H175" s="19" t="str">
        <f>IFERROR(VLOOKUP(RIGHT(G175,LEN(G175)-2),'cards-dc.json'!$C:$E,3,FALSE),"")</f>
        <v/>
      </c>
      <c r="J175" s="42">
        <f t="shared" si="194"/>
        <v>0</v>
      </c>
      <c r="K175" s="19" t="s">
        <v>3951</v>
      </c>
      <c r="L175" s="19" t="str">
        <f>IFERROR(VLOOKUP(RIGHT(K175,LEN(K175)-2),'cards-dc.json'!$C:$E,3,FALSE),"")</f>
        <v/>
      </c>
      <c r="N175" s="42">
        <f t="shared" si="195"/>
        <v>0</v>
      </c>
      <c r="O175" s="19"/>
      <c r="P175" s="19" t="str">
        <f>IFERROR(VLOOKUP(RIGHT(O175,LEN(O175)-2),'cards-dc.json'!$C:$E,3,FALSE),"")</f>
        <v/>
      </c>
      <c r="R175" s="42">
        <f t="shared" si="196"/>
        <v>0</v>
      </c>
      <c r="S175" s="19" t="s">
        <v>3951</v>
      </c>
      <c r="T175" s="19" t="str">
        <f>IFERROR(VLOOKUP(RIGHT(S175,LEN(S175)-2),'cards-dc.json'!$C:$E,3,FALSE),"")</f>
        <v/>
      </c>
      <c r="V175" s="42">
        <f t="shared" si="197"/>
        <v>0</v>
      </c>
      <c r="W175" s="19"/>
      <c r="X175" s="19" t="str">
        <f>IFERROR(VLOOKUP(RIGHT(W175,LEN(W175)-2),'cards-dc.json'!$C:$E,3,FALSE),"")</f>
        <v/>
      </c>
      <c r="Z175" s="42">
        <f t="shared" si="198"/>
        <v>0</v>
      </c>
      <c r="AA175" s="19"/>
      <c r="AB175" s="19" t="str">
        <f>IFERROR(VLOOKUP(RIGHT(AA175,LEN(AA175)-2),'cards-dc.json'!$C:$E,3,FALSE),"")</f>
        <v/>
      </c>
      <c r="AD175" s="42">
        <f t="shared" si="199"/>
        <v>0</v>
      </c>
      <c r="AE175" s="19"/>
      <c r="AF175" s="19" t="str">
        <f>IFERROR(VLOOKUP(RIGHT(AE175,LEN(AE175)-2),'cards-dc.json'!$C:$E,3,FALSE),"")</f>
        <v/>
      </c>
      <c r="AH175" s="42">
        <f t="shared" si="200"/>
        <v>0</v>
      </c>
      <c r="AI175" s="19"/>
      <c r="AJ175" s="19" t="str">
        <f>IFERROR(VLOOKUP(RIGHT(AI175,LEN(AI175)-2),'cards-dc.json'!$C:$E,3,FALSE),"")</f>
        <v/>
      </c>
      <c r="AL175" s="42">
        <f t="shared" si="201"/>
        <v>0</v>
      </c>
      <c r="AM175" s="19"/>
      <c r="AN175" s="19" t="str">
        <f>IFERROR(VLOOKUP(RIGHT(AM175,LEN(AM175)-2),'cards-dc.json'!$C:$E,3,FALSE),"")</f>
        <v/>
      </c>
      <c r="AP175" s="42">
        <f t="shared" si="202"/>
        <v>0</v>
      </c>
      <c r="AQ175" s="19" t="s">
        <v>3951</v>
      </c>
      <c r="AR175" s="19" t="str">
        <f>IFERROR(VLOOKUP(RIGHT(AQ175,LEN(AQ175)-2),'cards-dc.json'!$C:$E,3,FALSE),"")</f>
        <v/>
      </c>
      <c r="AT175" s="42">
        <f t="shared" si="203"/>
        <v>0</v>
      </c>
      <c r="AU175" s="19"/>
      <c r="AV175" s="19" t="str">
        <f>IFERROR(VLOOKUP(RIGHT(AU175,LEN(AU175)-2),'cards-dc.json'!$C:$E,3,FALSE),"")</f>
        <v/>
      </c>
      <c r="AX175" s="42">
        <f t="shared" si="204"/>
        <v>0</v>
      </c>
      <c r="AY175" s="19"/>
      <c r="AZ175" s="19" t="str">
        <f>IFERROR(VLOOKUP(RIGHT(AY175,LEN(AY175)-2),'cards-dc.json'!$C:$E,3,FALSE),"")</f>
        <v/>
      </c>
      <c r="BB175" s="42">
        <f t="shared" si="205"/>
        <v>0</v>
      </c>
      <c r="BC175" s="19" t="s">
        <v>3951</v>
      </c>
      <c r="BD175" s="19" t="str">
        <f>IFERROR(VLOOKUP(RIGHT(BC175,LEN(BC175)-2),'cards-dc.json'!$C:$E,3,FALSE),"")</f>
        <v/>
      </c>
      <c r="BF175" s="42">
        <f t="shared" si="206"/>
        <v>0</v>
      </c>
      <c r="BG175" s="19"/>
      <c r="BH175" s="19" t="str">
        <f>IFERROR(VLOOKUP(RIGHT(BG175,LEN(BG175)-2),'cards-dc.json'!$C:$E,3,FALSE),"")</f>
        <v/>
      </c>
      <c r="BJ175" s="42">
        <f t="shared" si="207"/>
        <v>0</v>
      </c>
      <c r="BK175" s="19"/>
      <c r="BL175" s="19" t="str">
        <f>IFERROR(VLOOKUP(RIGHT(BK175,LEN(BK175)-2),'cards-dc.json'!$C:$E,3,FALSE),"")</f>
        <v/>
      </c>
      <c r="BN175" s="42">
        <f t="shared" si="208"/>
        <v>0</v>
      </c>
      <c r="BO175" s="19"/>
      <c r="BP175" s="19" t="str">
        <f>IFERROR(VLOOKUP(RIGHT(BO175,LEN(BO175)-2),'cards-dc.json'!$C:$E,3,FALSE),"")</f>
        <v/>
      </c>
      <c r="BR175" s="42">
        <f t="shared" si="209"/>
        <v>0</v>
      </c>
      <c r="BS175" s="19" t="s">
        <v>3951</v>
      </c>
      <c r="BT175" s="19" t="str">
        <f>IFERROR(VLOOKUP(RIGHT(BS175,LEN(BS175)-2),'cards-dc.json'!$C:$E,3,FALSE),"")</f>
        <v/>
      </c>
      <c r="BV175" s="42">
        <f t="shared" si="210"/>
        <v>0</v>
      </c>
      <c r="BW175" s="19"/>
      <c r="BX175" s="19" t="str">
        <f>IFERROR(VLOOKUP(RIGHT(BW175,LEN(BW175)-2),'cards-dc.json'!$C:$E,3,FALSE),"")</f>
        <v/>
      </c>
      <c r="BZ175" s="42">
        <f t="shared" si="211"/>
        <v>0</v>
      </c>
      <c r="CA175" s="19" t="s">
        <v>3951</v>
      </c>
      <c r="CB175" s="19" t="str">
        <f>IFERROR(VLOOKUP(RIGHT(CA175,LEN(CA175)-2),'cards-dc.json'!$C:$E,3,FALSE),"")</f>
        <v/>
      </c>
      <c r="CD175" s="42">
        <f t="shared" si="212"/>
        <v>0</v>
      </c>
      <c r="CE175" s="19"/>
      <c r="CF175" s="19" t="str">
        <f>IFERROR(VLOOKUP(RIGHT(CE175,LEN(CE175)-2),'cards-dc.json'!$C:$E,3,FALSE),"")</f>
        <v/>
      </c>
      <c r="CH175" s="42">
        <f t="shared" si="213"/>
        <v>0</v>
      </c>
      <c r="CI175" s="19" t="s">
        <v>3951</v>
      </c>
      <c r="CJ175" s="19" t="str">
        <f>IFERROR(VLOOKUP(RIGHT(CI175,LEN(CI175)-2),'cards-dc.json'!$C:$E,3,FALSE),"")</f>
        <v/>
      </c>
      <c r="CL175" s="42">
        <f t="shared" si="214"/>
        <v>0</v>
      </c>
      <c r="CM175" s="19"/>
      <c r="CN175" s="19" t="str">
        <f>IFERROR(VLOOKUP(RIGHT(CM175,LEN(CM175)-2),'cards-dc.json'!$C:$E,3,FALSE),"")</f>
        <v/>
      </c>
      <c r="CP175" s="42">
        <f t="shared" si="215"/>
        <v>0</v>
      </c>
      <c r="CQ175" s="19"/>
      <c r="CR175" s="19" t="str">
        <f>IFERROR(VLOOKUP(RIGHT(CQ175,LEN(CQ175)-2),'cards-dc.json'!$C:$E,3,FALSE),"")</f>
        <v/>
      </c>
      <c r="CT175" s="42">
        <f t="shared" si="216"/>
        <v>0</v>
      </c>
      <c r="CU175" s="19"/>
      <c r="CV175" s="19" t="str">
        <f>IFERROR(VLOOKUP(RIGHT(CU175,LEN(CU175)-2),'cards-dc.json'!$C:$E,3,FALSE),"")</f>
        <v/>
      </c>
      <c r="CX175" s="42">
        <f t="shared" si="217"/>
        <v>0</v>
      </c>
      <c r="CY175" s="19" t="s">
        <v>3951</v>
      </c>
      <c r="CZ175" s="19" t="str">
        <f>IFERROR(VLOOKUP(RIGHT(CY175,LEN(CY175)-2),'cards-dc.json'!$C:$E,3,FALSE),"")</f>
        <v/>
      </c>
      <c r="DB175" s="42">
        <f t="shared" si="218"/>
        <v>0</v>
      </c>
      <c r="DC175" s="19"/>
      <c r="DD175" s="19" t="str">
        <f>IFERROR(VLOOKUP(RIGHT(DC175,LEN(DC175)-2),'cards-dc.json'!$C:$E,3,FALSE),"")</f>
        <v/>
      </c>
      <c r="DF175" s="42">
        <f t="shared" si="219"/>
        <v>0</v>
      </c>
      <c r="DG175" s="19"/>
      <c r="DH175" s="19" t="str">
        <f>IFERROR(VLOOKUP(RIGHT(DG175,LEN(DG175)-2),'cards-dc.json'!$C:$E,3,FALSE),"")</f>
        <v/>
      </c>
      <c r="DJ175" s="42">
        <f t="shared" si="220"/>
        <v>0</v>
      </c>
      <c r="DK175" s="19"/>
      <c r="DL175" s="19" t="str">
        <f>IFERROR(VLOOKUP(RIGHT(DK175,LEN(DK175)-2),'cards-dc.json'!$C:$E,3,FALSE),"")</f>
        <v/>
      </c>
      <c r="DN175" s="42">
        <f t="shared" si="221"/>
        <v>0</v>
      </c>
      <c r="DO175" s="19"/>
      <c r="DP175" s="19" t="str">
        <f>IFERROR(VLOOKUP(RIGHT(DO175,LEN(DO175)-2),'cards-dc.json'!$C:$E,3,FALSE),"")</f>
        <v/>
      </c>
      <c r="DR175" s="42">
        <f t="shared" si="222"/>
        <v>0</v>
      </c>
      <c r="DS175" s="19"/>
      <c r="DT175" s="19" t="str">
        <f>IFERROR(VLOOKUP(RIGHT(DS175,LEN(DS175)-2),'cards-dc.json'!$C:$E,3,FALSE),"")</f>
        <v/>
      </c>
      <c r="DV175" s="42">
        <f t="shared" si="223"/>
        <v>0</v>
      </c>
      <c r="DW175" s="19"/>
      <c r="DX175" s="19" t="str">
        <f>IFERROR(VLOOKUP(RIGHT(DW175,LEN(DW175)-2),'cards-dc.json'!$C:$E,3,FALSE),"")</f>
        <v/>
      </c>
      <c r="DZ175" s="42">
        <f t="shared" si="224"/>
        <v>0</v>
      </c>
      <c r="EA175" s="19" t="s">
        <v>3848</v>
      </c>
      <c r="EB175" s="19" t="str">
        <f>IFERROR(VLOOKUP(RIGHT(EA175,LEN(EA175)-2),'cards-dc.json'!$C:$E,3,FALSE),"")</f>
        <v/>
      </c>
      <c r="ED175" s="42">
        <f t="shared" si="225"/>
        <v>0</v>
      </c>
      <c r="EE175" s="19" t="s">
        <v>3848</v>
      </c>
      <c r="EF175" s="19" t="str">
        <f>IFERROR(VLOOKUP(RIGHT(EE175,LEN(EE175)-2),'cards-dc.json'!$C:$E,3,FALSE),"")</f>
        <v/>
      </c>
      <c r="EH175" s="42">
        <f t="shared" si="226"/>
        <v>0</v>
      </c>
      <c r="EI175" s="19"/>
      <c r="EJ175" s="19" t="str">
        <f>IFERROR(VLOOKUP(RIGHT(EI175,LEN(EI175)-2),'cards-dc.json'!$C:$E,3,FALSE),"")</f>
        <v/>
      </c>
    </row>
    <row r="176" spans="2:141" x14ac:dyDescent="0.25">
      <c r="C176" s="58" t="str">
        <f>C$1&amp;" "&amp;C$3</f>
        <v>Gandalf - Short Breaks in Eriador vs. Hero/Fallen Wizard</v>
      </c>
      <c r="D176" s="58"/>
      <c r="G176" s="58" t="str">
        <f>G$1&amp;" "&amp;G$3</f>
        <v>Radagast - Start of Hope in Anduin vs. Minion</v>
      </c>
      <c r="H176" s="58"/>
      <c r="K176" s="58" t="str">
        <f>K$1&amp;" "&amp;K$3</f>
        <v>Sauron - Border Squat vs. Hero/Fallen Wizard</v>
      </c>
      <c r="L176" s="58"/>
      <c r="O176" s="58" t="str">
        <f>O$1&amp;" "&amp;O$3</f>
        <v>Pallando - Song of Lords and Halflings vs. Minion</v>
      </c>
      <c r="P176" s="58"/>
      <c r="S176" s="58" t="str">
        <f>S$1&amp;" "&amp;S$3</f>
        <v>Pallando - Song of Lords and Halflings vs. Hero/Fallen Wizard</v>
      </c>
      <c r="T176" s="58"/>
      <c r="U176" t="str">
        <f>U131&amp;" "&amp;U133</f>
        <v xml:space="preserve">    </v>
      </c>
      <c r="W176" s="58" t="str">
        <f>W$1&amp;" "&amp;W$3</f>
        <v>Balrog vs. Hero/Fallen Wizard</v>
      </c>
      <c r="X176" s="58"/>
      <c r="AA176" s="58" t="str">
        <f>AA$1&amp;" "&amp;AA$3</f>
        <v>Balrog vs. Minion</v>
      </c>
      <c r="AB176" s="58"/>
      <c r="AE176" s="58" t="str">
        <f>AE$1&amp;" "&amp;AE$3</f>
        <v>Balrog vs.  Hero/FW</v>
      </c>
      <c r="AF176" s="58"/>
      <c r="AI176" s="58" t="str">
        <f>AI$1&amp;" "&amp;AI$3</f>
        <v>Balrog vs. Minion</v>
      </c>
      <c r="AJ176" s="58"/>
      <c r="AM176" s="58" t="str">
        <f>AM$1&amp;" "&amp;AM$3</f>
        <v>Fallen Radagast vs. Hero</v>
      </c>
      <c r="AN176" s="58"/>
      <c r="AQ176" s="58" t="str">
        <f>AQ$1&amp;" "&amp;AQ$3</f>
        <v>Fallen Radagast vs. Minioin/Fallen-wizard</v>
      </c>
      <c r="AR176" s="58"/>
      <c r="AU176" s="58" t="str">
        <f>AU$1&amp;" "&amp;AU$3</f>
        <v>Hero One Ring vs. Hero</v>
      </c>
      <c r="AV176" s="58"/>
      <c r="AY176" s="58" t="str">
        <f>AY$1&amp;" "&amp;AY$3</f>
        <v>Hero One Ring vs. Minioin/Fallen-wizard</v>
      </c>
      <c r="AZ176" s="58"/>
      <c r="BC176" s="58" t="str">
        <f>BC$1&amp;" "&amp;BC$3</f>
        <v>Balrog vs. Hero/Fallen-Wizard</v>
      </c>
      <c r="BD176" s="58"/>
      <c r="BG176" s="58" t="str">
        <f>BG$1&amp;" "&amp;BG$3</f>
        <v>Balrog vs. Minion</v>
      </c>
      <c r="BH176" s="58"/>
      <c r="BK176" s="58" t="str">
        <f>BK$1&amp;" "&amp;BK$3</f>
        <v>Fallen Alatar vs. Hero, Fallen</v>
      </c>
      <c r="BL176" s="58"/>
      <c r="BO176" s="58" t="str">
        <f>BO$1&amp;" "&amp;BO$3</f>
        <v>Fallen Alatar vs. Minion</v>
      </c>
      <c r="BP176" s="58"/>
      <c r="BS176" s="58" t="str">
        <f>BS$1&amp;" "&amp;BS$3</f>
        <v>Balrog - Red Hills vs.  Hero/FW</v>
      </c>
      <c r="BT176" s="58"/>
      <c r="BW176" s="58" t="str">
        <f>BW$1&amp;" "&amp;BW$3</f>
        <v>Balrog - Red Hills vs. Minion</v>
      </c>
      <c r="BX176" s="58"/>
      <c r="CA176" s="58" t="str">
        <f>CA$1&amp;" "&amp;CA$3</f>
        <v>Fallen Alatar vs. Hero/Minion/FW</v>
      </c>
      <c r="CB176" s="58"/>
      <c r="CE176" s="58" t="str">
        <f>CE$1&amp;" "&amp;CE$3</f>
        <v>Fallen Radagast vs. Hero</v>
      </c>
      <c r="CF176" s="58"/>
      <c r="CI176" s="58" t="str">
        <f>CI$1&amp;" "&amp;CI$3</f>
        <v>Fallen Radagast vs. Minion/Fallen Wizard</v>
      </c>
      <c r="CJ176" s="58"/>
      <c r="CM176" s="58" t="str">
        <f>CM$1&amp;" "&amp;CM$3</f>
        <v>Sauron - Faithless Stewards vs. Hero/Fallen Wizard</v>
      </c>
      <c r="CN176" s="58"/>
      <c r="CQ176" s="58" t="str">
        <f>CQ$1&amp;" "&amp;CQ$3</f>
        <v>Balrog - Red Hills vs. Minion</v>
      </c>
      <c r="CR176" s="58"/>
      <c r="CU176" s="58" t="str">
        <f>CU$1&amp;" "&amp;CU$3</f>
        <v>Balrog vs. Hero</v>
      </c>
      <c r="CV176" s="58"/>
      <c r="CY176" s="58" t="str">
        <f>CY$1&amp;" "&amp;CY$3</f>
        <v>Balrog vs. Minion/Fallen</v>
      </c>
      <c r="CZ176" s="58"/>
      <c r="DC176" s="58" t="str">
        <f>DC$1&amp;" "&amp;DC$3</f>
        <v>Balrog vs. Hero/Fallen Wizard</v>
      </c>
      <c r="DD176" s="58"/>
      <c r="DG176" s="58" t="str">
        <f>DG$1&amp;" "&amp;DG$3</f>
        <v>Ren vs. Minioin</v>
      </c>
      <c r="DH176" s="58"/>
      <c r="DK176" s="58" t="str">
        <f>DK$1&amp;" "&amp;DK$3</f>
        <v>Hero One Ring vs. Hero/Minion</v>
      </c>
      <c r="DL176" s="58"/>
      <c r="DM176" t="str">
        <f t="shared" ref="DM176" si="227">DM131&amp;" "&amp;DM133</f>
        <v xml:space="preserve">    </v>
      </c>
      <c r="DO176" s="58" t="str">
        <f>DO$1&amp;" "&amp;DO$3</f>
        <v>Fallen Pallando vs. Minion</v>
      </c>
      <c r="DP176" s="58"/>
      <c r="DQ176" t="str">
        <f t="shared" ref="DQ176" si="228">DQ131&amp;" "&amp;DQ133</f>
        <v xml:space="preserve">    </v>
      </c>
      <c r="DS176" s="58" t="str">
        <f>DS$1&amp;" "&amp;DS$3</f>
        <v>Radagast vs. Minion</v>
      </c>
      <c r="DT176" s="58"/>
      <c r="DW176" s="58" t="str">
        <f>DW$1&amp;" "&amp;DW$3</f>
        <v>Gandalf vs. Hero</v>
      </c>
      <c r="DX176" s="58"/>
      <c r="DY176" t="str">
        <f t="shared" ref="DY176" si="229">DY131&amp;" "&amp;DY133</f>
        <v xml:space="preserve">    </v>
      </c>
      <c r="EA176" s="58" t="str">
        <f>EA$1&amp;" "&amp;EA$3</f>
        <v>Sauron Arise vs. Hero</v>
      </c>
      <c r="EB176" s="58"/>
      <c r="EE176" s="58" t="str">
        <f>EE$1&amp;" "&amp;EE$3</f>
        <v>Sauron Arise vs. Minion</v>
      </c>
      <c r="EF176" s="58"/>
      <c r="EI176" s="58" t="str">
        <f>EI$1&amp;" "&amp;EI$3</f>
        <v xml:space="preserve"> </v>
      </c>
      <c r="EJ176" s="58"/>
      <c r="EK176" t="str">
        <f t="shared" ref="EK176" si="230">EK131&amp;" "&amp;EK133</f>
        <v xml:space="preserve">    </v>
      </c>
    </row>
    <row r="177" spans="2:140" x14ac:dyDescent="0.25">
      <c r="B177" s="7" t="s">
        <v>3810</v>
      </c>
      <c r="C177" t="s">
        <v>9584</v>
      </c>
      <c r="F177" s="7" t="s">
        <v>3810</v>
      </c>
      <c r="G177" t="s">
        <v>9584</v>
      </c>
      <c r="J177" s="7" t="s">
        <v>3810</v>
      </c>
      <c r="K177" t="s">
        <v>9584</v>
      </c>
      <c r="N177" s="7" t="s">
        <v>3810</v>
      </c>
      <c r="O177" t="s">
        <v>9584</v>
      </c>
      <c r="R177" s="7" t="s">
        <v>3810</v>
      </c>
      <c r="S177" t="s">
        <v>9584</v>
      </c>
      <c r="V177" s="7" t="s">
        <v>3810</v>
      </c>
      <c r="W177" t="s">
        <v>9584</v>
      </c>
      <c r="Z177" s="7" t="s">
        <v>3810</v>
      </c>
      <c r="AA177" t="s">
        <v>9584</v>
      </c>
      <c r="AD177" s="7" t="s">
        <v>3810</v>
      </c>
      <c r="AE177" t="s">
        <v>9584</v>
      </c>
      <c r="AH177" s="7" t="s">
        <v>3810</v>
      </c>
      <c r="AI177" t="s">
        <v>9584</v>
      </c>
      <c r="AL177" s="7" t="s">
        <v>3810</v>
      </c>
      <c r="AM177" t="s">
        <v>9584</v>
      </c>
      <c r="AP177" s="7" t="s">
        <v>3810</v>
      </c>
      <c r="AQ177" t="s">
        <v>9584</v>
      </c>
      <c r="AT177" s="7" t="s">
        <v>3810</v>
      </c>
      <c r="AU177" t="s">
        <v>9584</v>
      </c>
      <c r="AX177" s="7" t="s">
        <v>3810</v>
      </c>
      <c r="AY177" t="s">
        <v>9584</v>
      </c>
      <c r="BB177" s="7" t="s">
        <v>3810</v>
      </c>
      <c r="BC177" t="s">
        <v>9584</v>
      </c>
      <c r="BF177" s="7" t="s">
        <v>3810</v>
      </c>
      <c r="BG177" t="s">
        <v>9584</v>
      </c>
      <c r="BJ177" s="7" t="s">
        <v>3810</v>
      </c>
      <c r="BK177" t="s">
        <v>9584</v>
      </c>
      <c r="BN177" s="7" t="s">
        <v>3810</v>
      </c>
      <c r="BO177" t="s">
        <v>9584</v>
      </c>
      <c r="BR177" s="7" t="s">
        <v>3810</v>
      </c>
      <c r="BS177" t="s">
        <v>9584</v>
      </c>
      <c r="BV177" s="7" t="s">
        <v>3810</v>
      </c>
      <c r="BW177" t="s">
        <v>9584</v>
      </c>
      <c r="BZ177" s="7" t="s">
        <v>3810</v>
      </c>
      <c r="CA177" t="s">
        <v>9584</v>
      </c>
      <c r="CD177" s="7" t="s">
        <v>3810</v>
      </c>
      <c r="CE177" t="s">
        <v>9584</v>
      </c>
      <c r="CH177" s="7" t="s">
        <v>3810</v>
      </c>
      <c r="CI177" t="s">
        <v>9584</v>
      </c>
      <c r="CL177" s="7" t="s">
        <v>3810</v>
      </c>
      <c r="CM177" t="s">
        <v>9584</v>
      </c>
      <c r="CP177" s="7" t="s">
        <v>3810</v>
      </c>
      <c r="CQ177" t="s">
        <v>9584</v>
      </c>
      <c r="CT177" s="7" t="s">
        <v>3810</v>
      </c>
      <c r="CU177" t="s">
        <v>9584</v>
      </c>
      <c r="CX177" s="7" t="s">
        <v>3810</v>
      </c>
      <c r="CY177" t="s">
        <v>9584</v>
      </c>
      <c r="DB177" s="7" t="s">
        <v>3810</v>
      </c>
      <c r="DC177" t="s">
        <v>9584</v>
      </c>
      <c r="DF177" s="7" t="s">
        <v>3810</v>
      </c>
      <c r="DG177" t="s">
        <v>9584</v>
      </c>
      <c r="DJ177" s="7" t="s">
        <v>3810</v>
      </c>
      <c r="DK177" t="s">
        <v>9584</v>
      </c>
      <c r="DN177" s="7" t="s">
        <v>3810</v>
      </c>
      <c r="DO177" t="s">
        <v>9584</v>
      </c>
      <c r="DR177" s="7" t="s">
        <v>3810</v>
      </c>
      <c r="DS177" t="s">
        <v>9584</v>
      </c>
      <c r="DV177" s="7" t="s">
        <v>3810</v>
      </c>
      <c r="DW177" t="s">
        <v>9584</v>
      </c>
      <c r="DZ177" s="7" t="s">
        <v>3810</v>
      </c>
      <c r="EA177" t="s">
        <v>9584</v>
      </c>
      <c r="ED177" s="7" t="s">
        <v>3810</v>
      </c>
      <c r="EE177" t="s">
        <v>9584</v>
      </c>
      <c r="EH177" s="7" t="s">
        <v>3810</v>
      </c>
      <c r="EI177" t="s">
        <v>9584</v>
      </c>
    </row>
    <row r="178" spans="2:140" x14ac:dyDescent="0.25">
      <c r="B178" s="8" t="str">
        <f>"Qty:  "&amp;SUM(B179:B249)</f>
        <v>Qty:  0</v>
      </c>
      <c r="C178" s="22"/>
      <c r="D178" s="22"/>
      <c r="F178" s="8" t="str">
        <f>"Qty:  "&amp;SUM(F179:F249)</f>
        <v>Qty:  0</v>
      </c>
      <c r="G178" s="22"/>
      <c r="H178" s="22"/>
      <c r="J178" s="8" t="str">
        <f>"Qty:  "&amp;SUM(J179:J267)</f>
        <v>Qty:  10</v>
      </c>
      <c r="K178" s="22" t="s">
        <v>3951</v>
      </c>
      <c r="L178" s="22"/>
      <c r="N178" s="8" t="str">
        <f>"Qty:  "&amp;SUM(N179:N249)</f>
        <v>Qty:  0</v>
      </c>
      <c r="O178" s="22"/>
      <c r="P178" s="22"/>
      <c r="R178" s="8" t="str">
        <f>"Qty:  "&amp;SUM(R179:R249)</f>
        <v>Qty:  10</v>
      </c>
      <c r="S178" s="22" t="s">
        <v>3951</v>
      </c>
      <c r="T178" s="22"/>
      <c r="V178" s="8" t="str">
        <f>"Qty:  "&amp;SUM(V179:V249)</f>
        <v>Qty:  10</v>
      </c>
      <c r="W178" s="22"/>
      <c r="X178" s="22"/>
      <c r="Z178" s="8" t="str">
        <f>"Qty:  "&amp;SUM(Z179:Z249)</f>
        <v>Qty:  10</v>
      </c>
      <c r="AA178" s="22"/>
      <c r="AB178" s="22"/>
      <c r="AD178" s="8" t="str">
        <f>"Qty:  "&amp;SUM(AD179:AD249)</f>
        <v>Qty:  0</v>
      </c>
      <c r="AE178" s="22"/>
      <c r="AF178" s="22"/>
      <c r="AH178" s="8" t="str">
        <f>"Qty:  "&amp;SUM(AH179:AH249)</f>
        <v>Qty:  0</v>
      </c>
      <c r="AI178" s="22"/>
      <c r="AJ178" s="22"/>
      <c r="AL178" s="8" t="str">
        <f>"Qty:  "&amp;SUM(AL179:AL249)</f>
        <v>Qty:  0</v>
      </c>
      <c r="AM178" s="22"/>
      <c r="AN178" s="22"/>
      <c r="AP178" s="8" t="str">
        <f>"Qty:  "&amp;SUM(AP179:AP249)</f>
        <v>Qty:  10</v>
      </c>
      <c r="AQ178" s="22" t="s">
        <v>3951</v>
      </c>
      <c r="AR178" s="22"/>
      <c r="AT178" s="8" t="str">
        <f>"Qty:  "&amp;SUM(AT179:AT249)</f>
        <v>Qty:  0</v>
      </c>
      <c r="AU178" s="22"/>
      <c r="AV178" s="22"/>
      <c r="AX178" s="8" t="str">
        <f>"Qty:  "&amp;SUM(AX179:AX249)</f>
        <v>Qty:  0</v>
      </c>
      <c r="AY178" s="22"/>
      <c r="AZ178" s="22"/>
      <c r="BB178" s="8" t="str">
        <f>"Qty:  "&amp;SUM(BB179:BB249)</f>
        <v>Qty:  10</v>
      </c>
      <c r="BC178" s="22" t="s">
        <v>3951</v>
      </c>
      <c r="BD178" s="22"/>
      <c r="BF178" s="8" t="str">
        <f>"Qty:  "&amp;SUM(BF179:BF249)</f>
        <v>Qty:  0</v>
      </c>
      <c r="BG178" s="22"/>
      <c r="BH178" s="22"/>
      <c r="BJ178" s="8" t="str">
        <f>"Qty:  "&amp;SUM(BJ179:BJ249)</f>
        <v>Qty:  10</v>
      </c>
      <c r="BK178" s="22"/>
      <c r="BL178" s="22"/>
      <c r="BN178" s="8" t="str">
        <f>"Qty:  "&amp;SUM(BN179:BN249)</f>
        <v>Qty:  0</v>
      </c>
      <c r="BO178" s="22"/>
      <c r="BP178" s="22"/>
      <c r="BR178" s="8" t="str">
        <f>"Qty:  "&amp;SUM(BR179:BR249)</f>
        <v>Qty:  10</v>
      </c>
      <c r="BS178" s="22" t="s">
        <v>3951</v>
      </c>
      <c r="BT178" s="22"/>
      <c r="BV178" s="8" t="str">
        <f>"Qty:  "&amp;SUM(BV179:BV249)</f>
        <v>Qty:  0</v>
      </c>
      <c r="BW178" s="22"/>
      <c r="BX178" s="22"/>
      <c r="BZ178" s="8" t="str">
        <f>"Qty:  "&amp;SUM(BZ179:BZ249)</f>
        <v>Qty:  10</v>
      </c>
      <c r="CA178" s="22" t="s">
        <v>3951</v>
      </c>
      <c r="CB178" s="22"/>
      <c r="CD178" s="8" t="str">
        <f>"Qty:  "&amp;SUM(CD179:CD249)</f>
        <v>Qty:  0</v>
      </c>
      <c r="CE178" s="22"/>
      <c r="CF178" s="22"/>
      <c r="CH178" s="8" t="str">
        <f>"Qty:  "&amp;SUM(CH179:CH249)</f>
        <v>Qty:  10</v>
      </c>
      <c r="CI178" s="22" t="s">
        <v>3951</v>
      </c>
      <c r="CJ178" s="22"/>
      <c r="CL178" s="8" t="str">
        <f>"Qty:  "&amp;SUM(CL179:CL249)</f>
        <v>Qty:  0</v>
      </c>
      <c r="CM178" s="22"/>
      <c r="CN178" s="22"/>
      <c r="CP178" s="8" t="str">
        <f>"Qty:  "&amp;SUM(CP179:CP249)</f>
        <v>Qty:  0</v>
      </c>
      <c r="CQ178" s="22"/>
      <c r="CR178" s="22"/>
      <c r="CT178" s="8" t="str">
        <f>"Qty:  "&amp;SUM(CT179:CT249)</f>
        <v>Qty:  0</v>
      </c>
      <c r="CU178" s="22"/>
      <c r="CV178" s="22"/>
      <c r="CX178" s="8" t="str">
        <f>"Qty:  "&amp;SUM(CX179:CX249)</f>
        <v>Qty:  10</v>
      </c>
      <c r="CY178" s="22" t="s">
        <v>3951</v>
      </c>
      <c r="CZ178" s="22"/>
      <c r="DB178" s="8" t="str">
        <f>"Qty:  "&amp;SUM(DB179:DB249)</f>
        <v>Qty:  10</v>
      </c>
      <c r="DC178" s="22"/>
      <c r="DD178" s="22"/>
      <c r="DF178" s="8" t="str">
        <f>"Qty:  "&amp;SUM(DF179:DF249)</f>
        <v>Qty:  0</v>
      </c>
      <c r="DG178" s="22"/>
      <c r="DH178" s="22"/>
      <c r="DJ178" s="8" t="str">
        <f>"Qty:  "&amp;SUM(DJ179:DJ249)</f>
        <v>Qty:  0</v>
      </c>
      <c r="DK178" s="22"/>
      <c r="DL178" s="22"/>
      <c r="DN178" s="8" t="str">
        <f>"Qty:  "&amp;SUM(DN179:DN249)</f>
        <v>Qty:  0</v>
      </c>
      <c r="DO178" s="22"/>
      <c r="DP178" s="22"/>
      <c r="DR178" s="8" t="str">
        <f>"Qty:  "&amp;SUM(DR179:DR249)</f>
        <v>Qty:  0</v>
      </c>
      <c r="DS178" s="22"/>
      <c r="DT178" s="22"/>
      <c r="DV178" s="8" t="str">
        <f>"Qty:  "&amp;SUM(DV179:DV249)</f>
        <v>Qty:  0</v>
      </c>
      <c r="DW178" s="22"/>
      <c r="DX178" s="22"/>
      <c r="DZ178" s="8" t="str">
        <f>"Qty:  "&amp;SUM(DZ179:DZ249)</f>
        <v>Qty:  10</v>
      </c>
      <c r="EA178" s="22" t="s">
        <v>3848</v>
      </c>
      <c r="EB178" s="22"/>
      <c r="ED178" s="8" t="str">
        <f>"Qty:  "&amp;SUM(ED179:ED249)</f>
        <v>Qty:  10</v>
      </c>
      <c r="EE178" s="22" t="s">
        <v>3848</v>
      </c>
      <c r="EF178" s="22"/>
      <c r="EH178" s="8" t="str">
        <f>"Qty:  "&amp;SUM(EH179:EH249)</f>
        <v>Qty:  0</v>
      </c>
      <c r="EI178" s="22"/>
      <c r="EJ178" s="22"/>
    </row>
    <row r="179" spans="2:140" x14ac:dyDescent="0.25">
      <c r="B179" s="43">
        <f t="shared" ref="B179:B198" si="231">IFERROR(IF(LEN(C179) &lt; 3,0,VALUE(LEFT(C179,1))),0)</f>
        <v>0</v>
      </c>
      <c r="C179" s="22"/>
      <c r="D179" s="22" t="str">
        <f>IFERROR(VLOOKUP(RIGHT(C179,LEN(C179)-2),'cards-dc.json'!$C:$E,3,FALSE),"")</f>
        <v/>
      </c>
      <c r="F179" s="43">
        <f t="shared" ref="F179:F198" si="232">IFERROR(IF(LEN(G179) &lt; 3,0,VALUE(LEFT(G179,1))),0)</f>
        <v>0</v>
      </c>
      <c r="G179" s="22"/>
      <c r="H179" s="22" t="str">
        <f>IFERROR(VLOOKUP(RIGHT(G179,LEN(G179)-2),'cards-dc.json'!$C:$E,3,FALSE),"")</f>
        <v/>
      </c>
      <c r="J179" s="43">
        <f t="shared" ref="J179:J198" si="233">IFERROR(IF(LEN(K179) &lt; 3,0,VALUE(LEFT(K179,1))),0)</f>
        <v>1</v>
      </c>
      <c r="K179" s="22" t="s">
        <v>4037</v>
      </c>
      <c r="L179" s="22" t="str">
        <f>IFERROR(VLOOKUP(RIGHT(K179,LEN(K179)-2),'cards-dc.json'!$C:$E,3,FALSE),"")</f>
        <v>C4</v>
      </c>
      <c r="N179" s="43">
        <f t="shared" ref="N179:N198" si="234">IFERROR(IF(LEN(O179) &lt; 3,0,VALUE(LEFT(O179,1))),0)</f>
        <v>0</v>
      </c>
      <c r="O179" s="22"/>
      <c r="P179" s="22" t="str">
        <f>IFERROR(VLOOKUP(RIGHT(O179,LEN(O179)-2),'cards-dc.json'!$C:$E,3,FALSE),"")</f>
        <v/>
      </c>
      <c r="R179" s="43">
        <f t="shared" ref="R179:R198" si="235">IFERROR(IF(LEN(S179) &lt; 3,0,VALUE(LEFT(S179,1))),0)</f>
        <v>1</v>
      </c>
      <c r="S179" s="22" t="s">
        <v>4038</v>
      </c>
      <c r="T179" s="22" t="str">
        <f>IFERROR(VLOOKUP(RIGHT(S179,LEN(S179)-2),'cards-dc.json'!$C:$E,3,FALSE),"")</f>
        <v>R3</v>
      </c>
      <c r="V179" s="43">
        <f t="shared" ref="V179:V198" si="236">IF(LEN(W179) &lt; 3,0,VALUE(LEFT(W179,1)))</f>
        <v>1</v>
      </c>
      <c r="W179" s="22" t="s">
        <v>4041</v>
      </c>
      <c r="X179" s="22" t="str">
        <f>IFERROR(VLOOKUP(RIGHT(W179,LEN(W179)-2),'cards-dc.json'!$C:$E,3,FALSE),"")</f>
        <v>C4</v>
      </c>
      <c r="Z179" s="43">
        <f t="shared" ref="Z179:Z198" si="237">IF(LEN(AA179) &lt; 3,0,VALUE(LEFT(AA179,1)))</f>
        <v>1</v>
      </c>
      <c r="AA179" s="22" t="s">
        <v>4041</v>
      </c>
      <c r="AB179" s="22" t="str">
        <f>IFERROR(VLOOKUP(RIGHT(AA179,LEN(AA179)-2),'cards-dc.json'!$C:$E,3,FALSE),"")</f>
        <v>C4</v>
      </c>
      <c r="AD179" s="43">
        <f t="shared" ref="AD179:AD198" si="238">IFERROR(IF(LEN(AE179) &lt; 3,0,VALUE(LEFT(AE179,1))),0)</f>
        <v>0</v>
      </c>
      <c r="AE179" s="22"/>
      <c r="AF179" s="22" t="str">
        <f>IFERROR(VLOOKUP(RIGHT(AE179,LEN(AE179)-2),'cards-dc.json'!$C:$E,3,FALSE),"")</f>
        <v/>
      </c>
      <c r="AH179" s="43">
        <f t="shared" ref="AH179:AH198" si="239">IFERROR(IF(LEN(AI179) &lt; 3,0,VALUE(LEFT(AI179,1))),0)</f>
        <v>0</v>
      </c>
      <c r="AI179" s="22"/>
      <c r="AJ179" s="22" t="str">
        <f>IFERROR(VLOOKUP(RIGHT(AI179,LEN(AI179)-2),'cards-dc.json'!$C:$E,3,FALSE),"")</f>
        <v/>
      </c>
      <c r="AL179" s="43">
        <f t="shared" ref="AL179:AL198" si="240">IFERROR(IF(LEN(AM179) &lt; 3,0,VALUE(LEFT(AM179,1))),0)</f>
        <v>0</v>
      </c>
      <c r="AM179" s="22"/>
      <c r="AN179" s="22" t="str">
        <f>IFERROR(VLOOKUP(RIGHT(AM179,LEN(AM179)-2),'cards-dc.json'!$C:$E,3,FALSE),"")</f>
        <v/>
      </c>
      <c r="AP179" s="43">
        <f t="shared" ref="AP179:AP198" si="241">IFERROR(IF(LEN(AQ179) &lt; 3,0,VALUE(LEFT(AQ179,1))),0)</f>
        <v>1</v>
      </c>
      <c r="AQ179" s="22" t="s">
        <v>4037</v>
      </c>
      <c r="AR179" s="22" t="str">
        <f>IFERROR(VLOOKUP(RIGHT(AQ179,LEN(AQ179)-2),'cards-dc.json'!$C:$E,3,FALSE),"")</f>
        <v>C4</v>
      </c>
      <c r="AT179" s="43">
        <f t="shared" ref="AT179:AT198" si="242">IFERROR(IF(LEN(AU179) &lt; 3,0,VALUE(LEFT(AU179,1))),0)</f>
        <v>0</v>
      </c>
      <c r="AU179" s="22"/>
      <c r="AV179" s="22" t="str">
        <f>IFERROR(VLOOKUP(RIGHT(AU179,LEN(AU179)-2),'cards-dc.json'!$C:$E,3,FALSE),"")</f>
        <v/>
      </c>
      <c r="AX179" s="43">
        <f t="shared" ref="AX179:AX198" si="243">IFERROR(IF(LEN(AY179) &lt; 3,0,VALUE(LEFT(AY179,1))),0)</f>
        <v>0</v>
      </c>
      <c r="AY179" s="22"/>
      <c r="AZ179" s="22" t="str">
        <f>IFERROR(VLOOKUP(RIGHT(AY179,LEN(AY179)-2),'cards-dc.json'!$C:$E,3,FALSE),"")</f>
        <v/>
      </c>
      <c r="BB179" s="43">
        <f t="shared" ref="BB179:BB198" si="244">IFERROR(IF(LEN(BC179) &lt; 3,0,VALUE(LEFT(BC179,1))),0)</f>
        <v>2</v>
      </c>
      <c r="BC179" s="22" t="s">
        <v>4147</v>
      </c>
      <c r="BD179" s="22" t="str">
        <f>IFERROR(VLOOKUP(RIGHT(BC179,LEN(BC179)-2),'cards-dc.json'!$C:$E,3,FALSE),"")</f>
        <v>C4</v>
      </c>
      <c r="BF179" s="43">
        <f t="shared" ref="BF179:BF198" si="245">IFERROR(IF(LEN(BG179) &lt; 3,0,VALUE(LEFT(BG179,1))),0)</f>
        <v>0</v>
      </c>
      <c r="BG179" s="22"/>
      <c r="BH179" s="22" t="str">
        <f>IFERROR(VLOOKUP(RIGHT(BG179,LEN(BG179)-2),'cards-dc.json'!$C:$E,3,FALSE),"")</f>
        <v/>
      </c>
      <c r="BJ179" s="43">
        <f t="shared" ref="BJ179:BJ198" si="246">IFERROR(IF(LEN(BK179) &lt; 3,0,VALUE(LEFT(BK179,1))),0)</f>
        <v>1</v>
      </c>
      <c r="BK179" s="22" t="s">
        <v>4036</v>
      </c>
      <c r="BL179" s="22" t="str">
        <f>IFERROR(VLOOKUP(RIGHT(BK179,LEN(BK179)-2),'cards-dc.json'!$C:$E,3,FALSE),"")</f>
        <v>R</v>
      </c>
      <c r="BN179" s="43">
        <f t="shared" ref="BN179:BN198" si="247">IF(LEN(BO179) &lt; 3,0,VALUE(LEFT(BO179,1)))</f>
        <v>0</v>
      </c>
      <c r="BO179" s="22"/>
      <c r="BP179" s="22" t="str">
        <f>IFERROR(VLOOKUP(RIGHT(BO179,LEN(BO179)-2),'cards-dc.json'!$C:$E,3,FALSE),"")</f>
        <v/>
      </c>
      <c r="BR179" s="43">
        <f t="shared" ref="BR179:BR198" si="248">IF(LEN(BS179) &lt; 3,0,VALUE(LEFT(BS179,1)))</f>
        <v>1</v>
      </c>
      <c r="BS179" s="22" t="s">
        <v>4037</v>
      </c>
      <c r="BT179" s="22" t="str">
        <f>IFERROR(VLOOKUP(RIGHT(BS179,LEN(BS179)-2),'cards-dc.json'!$C:$E,3,FALSE),"")</f>
        <v>C4</v>
      </c>
      <c r="BV179" s="43">
        <f t="shared" ref="BV179:BV198" si="249">IF(LEN(BW179) &lt; 3,0,VALUE(LEFT(BW179,1)))</f>
        <v>0</v>
      </c>
      <c r="BW179" s="22"/>
      <c r="BX179" s="22" t="str">
        <f>IFERROR(VLOOKUP(RIGHT(BW179,LEN(BW179)-2),'cards-dc.json'!$C:$E,3,FALSE),"")</f>
        <v/>
      </c>
      <c r="BZ179" s="43">
        <f t="shared" ref="BZ179:BZ198" si="250">IF(LEN(CA179) &lt; 3,0,VALUE(LEFT(CA179,1)))</f>
        <v>1</v>
      </c>
      <c r="CA179" s="22" t="s">
        <v>4037</v>
      </c>
      <c r="CB179" s="22" t="str">
        <f>IFERROR(VLOOKUP(RIGHT(CA179,LEN(CA179)-2),'cards-dc.json'!$C:$E,3,FALSE),"")</f>
        <v>C4</v>
      </c>
      <c r="CD179" s="43">
        <f t="shared" ref="CD179:CD198" si="251">IF(LEN(CE179) &lt; 3,0,VALUE(LEFT(CE179,1)))</f>
        <v>0</v>
      </c>
      <c r="CE179" s="22"/>
      <c r="CF179" s="22" t="str">
        <f>IFERROR(VLOOKUP(RIGHT(CE179,LEN(CE179)-2),'cards-dc.json'!$C:$E,3,FALSE),"")</f>
        <v/>
      </c>
      <c r="CH179" s="43">
        <f t="shared" ref="CH179:CH198" si="252">IF(LEN(CI179) &lt; 3,0,VALUE(LEFT(CI179,1)))</f>
        <v>1</v>
      </c>
      <c r="CI179" s="22" t="s">
        <v>8845</v>
      </c>
      <c r="CJ179" s="22" t="str">
        <f>IFERROR(VLOOKUP(RIGHT(CI179,LEN(CI179)-2),'cards-dc.json'!$C:$E,3,FALSE),"")</f>
        <v>U2</v>
      </c>
      <c r="CL179" s="43">
        <f t="shared" ref="CL179:CL198" si="253">IF(LEN(CM179) &lt; 3,0,VALUE(LEFT(CM179,1)))</f>
        <v>0</v>
      </c>
      <c r="CM179" s="22"/>
      <c r="CN179" s="22" t="str">
        <f>IFERROR(VLOOKUP(RIGHT(CM179,LEN(CM179)-2),'cards-dc.json'!$C:$E,3,FALSE),"")</f>
        <v/>
      </c>
      <c r="CP179" s="43">
        <f t="shared" ref="CP179:CP198" si="254">IF(LEN(CQ179) &lt; 3,0,VALUE(LEFT(CQ179,1)))</f>
        <v>0</v>
      </c>
      <c r="CQ179" s="22"/>
      <c r="CR179" s="22" t="str">
        <f>IFERROR(VLOOKUP(RIGHT(CQ179,LEN(CQ179)-2),'cards-dc.json'!$C:$E,3,FALSE),"")</f>
        <v/>
      </c>
      <c r="CT179" s="43">
        <f t="shared" ref="CT179:CT198" si="255">IF(LEN(CU179) &lt; 3,0,VALUE(LEFT(CU179,1)))</f>
        <v>0</v>
      </c>
      <c r="CU179" s="22"/>
      <c r="CV179" s="22" t="str">
        <f>IFERROR(VLOOKUP(RIGHT(CU179,LEN(CU179)-2),'cards-dc.json'!$C:$E,3,FALSE),"")</f>
        <v/>
      </c>
      <c r="CX179" s="43">
        <f t="shared" ref="CX179:CX198" si="256">IF(LEN(CY179) &lt; 3,0,VALUE(LEFT(CY179,1)))</f>
        <v>1</v>
      </c>
      <c r="CY179" s="22" t="s">
        <v>8785</v>
      </c>
      <c r="CZ179" s="22" t="str">
        <f>IFERROR(VLOOKUP(RIGHT(CY179,LEN(CY179)-2),'cards-dc.json'!$C:$E,3,FALSE),"")</f>
        <v>U3</v>
      </c>
      <c r="DB179" s="43">
        <f t="shared" ref="DB179:DB198" si="257">IF(LEN(DC179) &lt; 3,0,VALUE(LEFT(DC179,1)))</f>
        <v>1</v>
      </c>
      <c r="DC179" s="22" t="s">
        <v>8729</v>
      </c>
      <c r="DD179" s="22" t="str">
        <f>IFERROR(VLOOKUP(RIGHT(DC179,LEN(DC179)-2),'cards-dc.json'!$C:$E,3,FALSE),"")</f>
        <v>CB, CS1</v>
      </c>
      <c r="DF179" s="43">
        <f t="shared" ref="DF179:DF198" si="258">IF(LEN(DG179) &lt; 3,0,VALUE(LEFT(DG179,1)))</f>
        <v>0</v>
      </c>
      <c r="DG179" s="22"/>
      <c r="DH179" s="22" t="str">
        <f>IFERROR(VLOOKUP(RIGHT(DG179,LEN(DG179)-2),'cards-dc.json'!$C:$E,3,FALSE),"")</f>
        <v/>
      </c>
      <c r="DJ179" s="43">
        <f t="shared" ref="DJ179:DJ198" si="259">IF(LEN(DK179) &lt; 3,0,VALUE(LEFT(DK179,1)))</f>
        <v>0</v>
      </c>
      <c r="DK179" s="22"/>
      <c r="DL179" s="22" t="str">
        <f>IFERROR(VLOOKUP(RIGHT(DK179,LEN(DK179)-2),'cards-dc.json'!$C:$E,3,FALSE),"")</f>
        <v/>
      </c>
      <c r="DN179" s="43">
        <f t="shared" ref="DN179:DN198" si="260">IF(LEN(DO179) &lt; 3,0,VALUE(LEFT(DO179,1)))</f>
        <v>0</v>
      </c>
      <c r="DO179" s="22"/>
      <c r="DP179" s="22" t="str">
        <f>IFERROR(VLOOKUP(RIGHT(DO179,LEN(DO179)-2),'cards-dc.json'!$C:$E,3,FALSE),"")</f>
        <v/>
      </c>
      <c r="DR179" s="43">
        <f t="shared" ref="DR179:DR198" si="261">IF(LEN(DS179) &lt; 3,0,VALUE(LEFT(DS179,1)))</f>
        <v>0</v>
      </c>
      <c r="DS179" s="22"/>
      <c r="DT179" s="22" t="str">
        <f>IFERROR(VLOOKUP(RIGHT(DS179,LEN(DS179)-2),'cards-dc.json'!$C:$E,3,FALSE),"")</f>
        <v/>
      </c>
      <c r="DV179" s="43">
        <f t="shared" ref="DV179:DV198" si="262">IF(LEN(DW179) &lt; 3,0,VALUE(LEFT(DW179,1)))</f>
        <v>0</v>
      </c>
      <c r="DW179" s="22"/>
      <c r="DX179" s="22" t="str">
        <f>IFERROR(VLOOKUP(RIGHT(DW179,LEN(DW179)-2),'cards-dc.json'!$C:$E,3,FALSE),"")</f>
        <v/>
      </c>
      <c r="DZ179" s="43">
        <f t="shared" ref="DZ179:DZ198" si="263">IF(LEN(EA179) &lt; 3,0,VALUE(LEFT(EA179,1)))</f>
        <v>2</v>
      </c>
      <c r="EA179" s="22" t="s">
        <v>4144</v>
      </c>
      <c r="EB179" s="22" t="str">
        <f>IFERROR(VLOOKUP(RIGHT(EA179,LEN(EA179)-2),'cards-dc.json'!$C:$E,3,FALSE),"")</f>
        <v>R</v>
      </c>
      <c r="ED179" s="43">
        <f t="shared" ref="ED179:ED198" si="264">IF(LEN(EE179) &lt; 3,0,VALUE(LEFT(EE179,1)))</f>
        <v>2</v>
      </c>
      <c r="EE179" s="22" t="s">
        <v>4144</v>
      </c>
      <c r="EF179" s="22" t="str">
        <f>IFERROR(VLOOKUP(RIGHT(EE179,LEN(EE179)-2),'cards-dc.json'!$C:$E,3,FALSE),"")</f>
        <v>R</v>
      </c>
      <c r="EH179" s="43">
        <f t="shared" ref="EH179:EH198" si="265">IFERROR(IF(LEN(EI179) &lt; 3,0,VALUE(LEFT(EI179,1))),0)</f>
        <v>0</v>
      </c>
      <c r="EI179" s="22"/>
      <c r="EJ179" s="22" t="str">
        <f>IFERROR(VLOOKUP(RIGHT(EI179,LEN(EI179)-2),'cards-dc.json'!$C:$E,3,FALSE),"")</f>
        <v/>
      </c>
    </row>
    <row r="180" spans="2:140" x14ac:dyDescent="0.25">
      <c r="B180" s="43">
        <f t="shared" si="231"/>
        <v>0</v>
      </c>
      <c r="C180" s="22"/>
      <c r="D180" s="22" t="str">
        <f>IFERROR(VLOOKUP(RIGHT(C180,LEN(C180)-2),'cards-dc.json'!$C:$E,3,FALSE),"")</f>
        <v/>
      </c>
      <c r="F180" s="43">
        <f t="shared" si="232"/>
        <v>0</v>
      </c>
      <c r="G180" s="22"/>
      <c r="H180" s="22" t="str">
        <f>IFERROR(VLOOKUP(RIGHT(G180,LEN(G180)-2),'cards-dc.json'!$C:$E,3,FALSE),"")</f>
        <v/>
      </c>
      <c r="J180" s="43">
        <f t="shared" si="233"/>
        <v>1</v>
      </c>
      <c r="K180" s="22" t="s">
        <v>4038</v>
      </c>
      <c r="L180" s="22" t="str">
        <f>IFERROR(VLOOKUP(RIGHT(K180,LEN(K180)-2),'cards-dc.json'!$C:$E,3,FALSE),"")</f>
        <v>R3</v>
      </c>
      <c r="N180" s="43">
        <f t="shared" si="234"/>
        <v>0</v>
      </c>
      <c r="O180" s="22"/>
      <c r="P180" s="22" t="str">
        <f>IFERROR(VLOOKUP(RIGHT(O180,LEN(O180)-2),'cards-dc.json'!$C:$E,3,FALSE),"")</f>
        <v/>
      </c>
      <c r="R180" s="43">
        <f t="shared" si="235"/>
        <v>1</v>
      </c>
      <c r="S180" s="22" t="s">
        <v>8934</v>
      </c>
      <c r="T180" s="22" t="str">
        <f>IFERROR(VLOOKUP(RIGHT(S180,LEN(S180)-2),'cards-dc.json'!$C:$E,3,FALSE),"")</f>
        <v>R3</v>
      </c>
      <c r="V180" s="43">
        <f t="shared" si="236"/>
        <v>2</v>
      </c>
      <c r="W180" s="22" t="s">
        <v>4185</v>
      </c>
      <c r="X180" s="22" t="str">
        <f>IFERROR(VLOOKUP(RIGHT(W180,LEN(W180)-2),'cards-dc.json'!$C:$E,3,FALSE),"")</f>
        <v>CA1</v>
      </c>
      <c r="Z180" s="43">
        <f t="shared" si="237"/>
        <v>2</v>
      </c>
      <c r="AA180" s="22" t="s">
        <v>4185</v>
      </c>
      <c r="AB180" s="22" t="str">
        <f>IFERROR(VLOOKUP(RIGHT(AA180,LEN(AA180)-2),'cards-dc.json'!$C:$E,3,FALSE),"")</f>
        <v>CA1</v>
      </c>
      <c r="AD180" s="43">
        <f t="shared" si="238"/>
        <v>0</v>
      </c>
      <c r="AE180" s="22"/>
      <c r="AF180" s="22" t="str">
        <f>IFERROR(VLOOKUP(RIGHT(AE180,LEN(AE180)-2),'cards-dc.json'!$C:$E,3,FALSE),"")</f>
        <v/>
      </c>
      <c r="AH180" s="43">
        <f t="shared" si="239"/>
        <v>0</v>
      </c>
      <c r="AI180" s="22"/>
      <c r="AJ180" s="22" t="str">
        <f>IFERROR(VLOOKUP(RIGHT(AI180,LEN(AI180)-2),'cards-dc.json'!$C:$E,3,FALSE),"")</f>
        <v/>
      </c>
      <c r="AL180" s="43">
        <f t="shared" si="240"/>
        <v>0</v>
      </c>
      <c r="AM180" s="22"/>
      <c r="AN180" s="22" t="str">
        <f>IFERROR(VLOOKUP(RIGHT(AM180,LEN(AM180)-2),'cards-dc.json'!$C:$E,3,FALSE),"")</f>
        <v/>
      </c>
      <c r="AP180" s="43">
        <f t="shared" si="241"/>
        <v>1</v>
      </c>
      <c r="AQ180" s="22" t="s">
        <v>4040</v>
      </c>
      <c r="AR180" s="22" t="str">
        <f>IFERROR(VLOOKUP(RIGHT(AQ180,LEN(AQ180)-2),'cards-dc.json'!$C:$E,3,FALSE),"")</f>
        <v>U3</v>
      </c>
      <c r="AT180" s="43">
        <f t="shared" si="242"/>
        <v>0</v>
      </c>
      <c r="AU180" s="22"/>
      <c r="AV180" s="22" t="str">
        <f>IFERROR(VLOOKUP(RIGHT(AU180,LEN(AU180)-2),'cards-dc.json'!$C:$E,3,FALSE),"")</f>
        <v/>
      </c>
      <c r="AX180" s="43">
        <f t="shared" si="243"/>
        <v>0</v>
      </c>
      <c r="AY180" s="22"/>
      <c r="AZ180" s="22" t="str">
        <f>IFERROR(VLOOKUP(RIGHT(AY180,LEN(AY180)-2),'cards-dc.json'!$C:$E,3,FALSE),"")</f>
        <v/>
      </c>
      <c r="BB180" s="43">
        <f t="shared" si="244"/>
        <v>1</v>
      </c>
      <c r="BC180" s="22" t="s">
        <v>4038</v>
      </c>
      <c r="BD180" s="22" t="str">
        <f>IFERROR(VLOOKUP(RIGHT(BC180,LEN(BC180)-2),'cards-dc.json'!$C:$E,3,FALSE),"")</f>
        <v>R3</v>
      </c>
      <c r="BF180" s="43">
        <f t="shared" si="245"/>
        <v>0</v>
      </c>
      <c r="BG180" s="22"/>
      <c r="BH180" s="22" t="str">
        <f>IFERROR(VLOOKUP(RIGHT(BG180,LEN(BG180)-2),'cards-dc.json'!$C:$E,3,FALSE),"")</f>
        <v/>
      </c>
      <c r="BJ180" s="43">
        <f t="shared" si="246"/>
        <v>1</v>
      </c>
      <c r="BK180" s="22" t="s">
        <v>4037</v>
      </c>
      <c r="BL180" s="22" t="str">
        <f>IFERROR(VLOOKUP(RIGHT(BK180,LEN(BK180)-2),'cards-dc.json'!$C:$E,3,FALSE),"")</f>
        <v>C4</v>
      </c>
      <c r="BN180" s="43">
        <f t="shared" si="247"/>
        <v>0</v>
      </c>
      <c r="BO180" s="22"/>
      <c r="BP180" s="22" t="str">
        <f>IFERROR(VLOOKUP(RIGHT(BO180,LEN(BO180)-2),'cards-dc.json'!$C:$E,3,FALSE),"")</f>
        <v/>
      </c>
      <c r="BR180" s="43">
        <f t="shared" si="248"/>
        <v>1</v>
      </c>
      <c r="BS180" s="22" t="s">
        <v>4038</v>
      </c>
      <c r="BT180" s="22" t="str">
        <f>IFERROR(VLOOKUP(RIGHT(BS180,LEN(BS180)-2),'cards-dc.json'!$C:$E,3,FALSE),"")</f>
        <v>R3</v>
      </c>
      <c r="BV180" s="43">
        <f t="shared" si="249"/>
        <v>0</v>
      </c>
      <c r="BW180" s="22"/>
      <c r="BX180" s="22" t="str">
        <f>IFERROR(VLOOKUP(RIGHT(BW180,LEN(BW180)-2),'cards-dc.json'!$C:$E,3,FALSE),"")</f>
        <v/>
      </c>
      <c r="BZ180" s="43">
        <f t="shared" si="250"/>
        <v>1</v>
      </c>
      <c r="CA180" s="22" t="s">
        <v>4038</v>
      </c>
      <c r="CB180" s="22" t="str">
        <f>IFERROR(VLOOKUP(RIGHT(CA180,LEN(CA180)-2),'cards-dc.json'!$C:$E,3,FALSE),"")</f>
        <v>R3</v>
      </c>
      <c r="CD180" s="43">
        <f t="shared" si="251"/>
        <v>0</v>
      </c>
      <c r="CE180" s="22"/>
      <c r="CF180" s="22" t="str">
        <f>IFERROR(VLOOKUP(RIGHT(CE180,LEN(CE180)-2),'cards-dc.json'!$C:$E,3,FALSE),"")</f>
        <v/>
      </c>
      <c r="CH180" s="43">
        <f t="shared" si="252"/>
        <v>1</v>
      </c>
      <c r="CI180" s="22" t="s">
        <v>3999</v>
      </c>
      <c r="CJ180" s="22" t="str">
        <f>IFERROR(VLOOKUP(RIGHT(CI180,LEN(CI180)-2),'cards-dc.json'!$C:$E,3,FALSE),"")</f>
        <v>C1</v>
      </c>
      <c r="CL180" s="43">
        <f t="shared" si="253"/>
        <v>0</v>
      </c>
      <c r="CM180" s="22"/>
      <c r="CN180" s="22" t="str">
        <f>IFERROR(VLOOKUP(RIGHT(CM180,LEN(CM180)-2),'cards-dc.json'!$C:$E,3,FALSE),"")</f>
        <v/>
      </c>
      <c r="CP180" s="43">
        <f t="shared" si="254"/>
        <v>0</v>
      </c>
      <c r="CQ180" s="22"/>
      <c r="CR180" s="22" t="str">
        <f>IFERROR(VLOOKUP(RIGHT(CQ180,LEN(CQ180)-2),'cards-dc.json'!$C:$E,3,FALSE),"")</f>
        <v/>
      </c>
      <c r="CT180" s="43">
        <f t="shared" si="255"/>
        <v>0</v>
      </c>
      <c r="CU180" s="22"/>
      <c r="CV180" s="22" t="str">
        <f>IFERROR(VLOOKUP(RIGHT(CU180,LEN(CU180)-2),'cards-dc.json'!$C:$E,3,FALSE),"")</f>
        <v/>
      </c>
      <c r="CX180" s="43">
        <f t="shared" si="256"/>
        <v>1</v>
      </c>
      <c r="CY180" s="22" t="s">
        <v>8786</v>
      </c>
      <c r="CZ180" s="22" t="str">
        <f>IFERROR(VLOOKUP(RIGHT(CY180,LEN(CY180)-2),'cards-dc.json'!$C:$E,3,FALSE),"")</f>
        <v>R3</v>
      </c>
      <c r="DB180" s="43">
        <f t="shared" si="257"/>
        <v>2</v>
      </c>
      <c r="DC180" s="22" t="s">
        <v>4116</v>
      </c>
      <c r="DD180" s="22" t="str">
        <f>IFERROR(VLOOKUP(RIGHT(DC180,LEN(DC180)-2),'cards-dc.json'!$C:$E,3,FALSE),"")</f>
        <v>U2</v>
      </c>
      <c r="DF180" s="43">
        <f t="shared" si="258"/>
        <v>0</v>
      </c>
      <c r="DG180" s="22"/>
      <c r="DH180" s="22" t="str">
        <f>IFERROR(VLOOKUP(RIGHT(DG180,LEN(DG180)-2),'cards-dc.json'!$C:$E,3,FALSE),"")</f>
        <v/>
      </c>
      <c r="DJ180" s="43">
        <f t="shared" si="259"/>
        <v>0</v>
      </c>
      <c r="DK180" s="22"/>
      <c r="DL180" s="22" t="str">
        <f>IFERROR(VLOOKUP(RIGHT(DK180,LEN(DK180)-2),'cards-dc.json'!$C:$E,3,FALSE),"")</f>
        <v/>
      </c>
      <c r="DN180" s="43">
        <f t="shared" si="260"/>
        <v>0</v>
      </c>
      <c r="DO180" s="22"/>
      <c r="DP180" s="22" t="str">
        <f>IFERROR(VLOOKUP(RIGHT(DO180,LEN(DO180)-2),'cards-dc.json'!$C:$E,3,FALSE),"")</f>
        <v/>
      </c>
      <c r="DR180" s="43">
        <f t="shared" si="261"/>
        <v>0</v>
      </c>
      <c r="DS180" s="22"/>
      <c r="DT180" s="22" t="str">
        <f>IFERROR(VLOOKUP(RIGHT(DS180,LEN(DS180)-2),'cards-dc.json'!$C:$E,3,FALSE),"")</f>
        <v/>
      </c>
      <c r="DV180" s="43">
        <f t="shared" si="262"/>
        <v>0</v>
      </c>
      <c r="DW180" s="22"/>
      <c r="DX180" s="22" t="str">
        <f>IFERROR(VLOOKUP(RIGHT(DW180,LEN(DW180)-2),'cards-dc.json'!$C:$E,3,FALSE),"")</f>
        <v/>
      </c>
      <c r="DZ180" s="43">
        <f t="shared" si="263"/>
        <v>2</v>
      </c>
      <c r="EA180" s="22" t="s">
        <v>4145</v>
      </c>
      <c r="EB180" s="22" t="str">
        <f>IFERROR(VLOOKUP(RIGHT(EA180,LEN(EA180)-2),'cards-dc.json'!$C:$E,3,FALSE),"")</f>
        <v>U3</v>
      </c>
      <c r="ED180" s="43">
        <f t="shared" si="264"/>
        <v>2</v>
      </c>
      <c r="EE180" s="22" t="s">
        <v>4145</v>
      </c>
      <c r="EF180" s="22" t="str">
        <f>IFERROR(VLOOKUP(RIGHT(EE180,LEN(EE180)-2),'cards-dc.json'!$C:$E,3,FALSE),"")</f>
        <v>U3</v>
      </c>
      <c r="EH180" s="43">
        <f t="shared" si="265"/>
        <v>0</v>
      </c>
      <c r="EI180" s="22"/>
      <c r="EJ180" s="22" t="str">
        <f>IFERROR(VLOOKUP(RIGHT(EI180,LEN(EI180)-2),'cards-dc.json'!$C:$E,3,FALSE),"")</f>
        <v/>
      </c>
    </row>
    <row r="181" spans="2:140" x14ac:dyDescent="0.25">
      <c r="B181" s="43">
        <f t="shared" si="231"/>
        <v>0</v>
      </c>
      <c r="C181" s="22"/>
      <c r="D181" s="22" t="str">
        <f>IFERROR(VLOOKUP(RIGHT(C181,LEN(C181)-2),'cards-dc.json'!$C:$E,3,FALSE),"")</f>
        <v/>
      </c>
      <c r="F181" s="43">
        <f t="shared" si="232"/>
        <v>0</v>
      </c>
      <c r="G181" s="22"/>
      <c r="H181" s="22" t="str">
        <f>IFERROR(VLOOKUP(RIGHT(G181,LEN(G181)-2),'cards-dc.json'!$C:$E,3,FALSE),"")</f>
        <v/>
      </c>
      <c r="J181" s="43">
        <f t="shared" si="233"/>
        <v>1</v>
      </c>
      <c r="K181" s="22" t="s">
        <v>8934</v>
      </c>
      <c r="L181" s="22" t="str">
        <f>IFERROR(VLOOKUP(RIGHT(K181,LEN(K181)-2),'cards-dc.json'!$C:$E,3,FALSE),"")</f>
        <v>R3</v>
      </c>
      <c r="N181" s="43">
        <f t="shared" si="234"/>
        <v>0</v>
      </c>
      <c r="O181" s="22"/>
      <c r="P181" s="22" t="str">
        <f>IFERROR(VLOOKUP(RIGHT(O181,LEN(O181)-2),'cards-dc.json'!$C:$E,3,FALSE),"")</f>
        <v/>
      </c>
      <c r="R181" s="43">
        <f t="shared" si="235"/>
        <v>2</v>
      </c>
      <c r="S181" s="22" t="s">
        <v>4146</v>
      </c>
      <c r="T181" s="22" t="str">
        <f>IFERROR(VLOOKUP(RIGHT(S181,LEN(S181)-2),'cards-dc.json'!$C:$E,3,FALSE),"")</f>
        <v>C4</v>
      </c>
      <c r="V181" s="43">
        <f t="shared" si="236"/>
        <v>1</v>
      </c>
      <c r="W181" s="22" t="s">
        <v>3999</v>
      </c>
      <c r="X181" s="22" t="str">
        <f>IFERROR(VLOOKUP(RIGHT(W181,LEN(W181)-2),'cards-dc.json'!$C:$E,3,FALSE),"")</f>
        <v>C1</v>
      </c>
      <c r="Z181" s="43">
        <f t="shared" si="237"/>
        <v>1</v>
      </c>
      <c r="AA181" s="22" t="s">
        <v>3999</v>
      </c>
      <c r="AB181" s="22" t="str">
        <f>IFERROR(VLOOKUP(RIGHT(AA181,LEN(AA181)-2),'cards-dc.json'!$C:$E,3,FALSE),"")</f>
        <v>C1</v>
      </c>
      <c r="AD181" s="43">
        <f t="shared" si="238"/>
        <v>0</v>
      </c>
      <c r="AE181" s="22"/>
      <c r="AF181" s="22" t="str">
        <f>IFERROR(VLOOKUP(RIGHT(AE181,LEN(AE181)-2),'cards-dc.json'!$C:$E,3,FALSE),"")</f>
        <v/>
      </c>
      <c r="AH181" s="43">
        <f t="shared" si="239"/>
        <v>0</v>
      </c>
      <c r="AI181" s="22"/>
      <c r="AJ181" s="22" t="str">
        <f>IFERROR(VLOOKUP(RIGHT(AI181,LEN(AI181)-2),'cards-dc.json'!$C:$E,3,FALSE),"")</f>
        <v/>
      </c>
      <c r="AL181" s="43">
        <f t="shared" si="240"/>
        <v>0</v>
      </c>
      <c r="AM181" s="22"/>
      <c r="AN181" s="22" t="str">
        <f>IFERROR(VLOOKUP(RIGHT(AM181,LEN(AM181)-2),'cards-dc.json'!$C:$E,3,FALSE),"")</f>
        <v/>
      </c>
      <c r="AP181" s="43">
        <f t="shared" si="241"/>
        <v>1</v>
      </c>
      <c r="AQ181" s="22" t="s">
        <v>8934</v>
      </c>
      <c r="AR181" s="22" t="str">
        <f>IFERROR(VLOOKUP(RIGHT(AQ181,LEN(AQ181)-2),'cards-dc.json'!$C:$E,3,FALSE),"")</f>
        <v>R3</v>
      </c>
      <c r="AT181" s="43">
        <f t="shared" si="242"/>
        <v>0</v>
      </c>
      <c r="AU181" s="22"/>
      <c r="AV181" s="22" t="str">
        <f>IFERROR(VLOOKUP(RIGHT(AU181,LEN(AU181)-2),'cards-dc.json'!$C:$E,3,FALSE),"")</f>
        <v/>
      </c>
      <c r="AX181" s="43">
        <f t="shared" si="243"/>
        <v>0</v>
      </c>
      <c r="AY181" s="22"/>
      <c r="AZ181" s="22" t="str">
        <f>IFERROR(VLOOKUP(RIGHT(AY181,LEN(AY181)-2),'cards-dc.json'!$C:$E,3,FALSE),"")</f>
        <v/>
      </c>
      <c r="BB181" s="43">
        <f t="shared" si="244"/>
        <v>1</v>
      </c>
      <c r="BC181" s="22" t="s">
        <v>8907</v>
      </c>
      <c r="BD181" s="22" t="str">
        <f>IFERROR(VLOOKUP(RIGHT(BC181,LEN(BC181)-2),'cards-dc.json'!$C:$E,3,FALSE),"")</f>
        <v>C4</v>
      </c>
      <c r="BF181" s="43">
        <f t="shared" si="245"/>
        <v>0</v>
      </c>
      <c r="BG181" s="22"/>
      <c r="BH181" s="22" t="str">
        <f>IFERROR(VLOOKUP(RIGHT(BG181,LEN(BG181)-2),'cards-dc.json'!$C:$E,3,FALSE),"")</f>
        <v/>
      </c>
      <c r="BJ181" s="43">
        <f t="shared" si="246"/>
        <v>1</v>
      </c>
      <c r="BK181" s="22" t="s">
        <v>4037</v>
      </c>
      <c r="BL181" s="22" t="str">
        <f>IFERROR(VLOOKUP(RIGHT(BK181,LEN(BK181)-2),'cards-dc.json'!$C:$E,3,FALSE),"")</f>
        <v>C4</v>
      </c>
      <c r="BN181" s="43">
        <f t="shared" si="247"/>
        <v>0</v>
      </c>
      <c r="BO181" s="22"/>
      <c r="BP181" s="22" t="str">
        <f>IFERROR(VLOOKUP(RIGHT(BO181,LEN(BO181)-2),'cards-dc.json'!$C:$E,3,FALSE),"")</f>
        <v/>
      </c>
      <c r="BR181" s="43">
        <f t="shared" si="248"/>
        <v>1</v>
      </c>
      <c r="BS181" s="22" t="s">
        <v>4039</v>
      </c>
      <c r="BT181" s="22" t="str">
        <f>IFERROR(VLOOKUP(RIGHT(BS181,LEN(BS181)-2),'cards-dc.json'!$C:$E,3,FALSE),"")</f>
        <v>U3</v>
      </c>
      <c r="BV181" s="43">
        <f t="shared" si="249"/>
        <v>0</v>
      </c>
      <c r="BW181" s="22"/>
      <c r="BX181" s="22" t="str">
        <f>IFERROR(VLOOKUP(RIGHT(BW181,LEN(BW181)-2),'cards-dc.json'!$C:$E,3,FALSE),"")</f>
        <v/>
      </c>
      <c r="BZ181" s="43">
        <f t="shared" si="250"/>
        <v>1</v>
      </c>
      <c r="CA181" s="22" t="s">
        <v>4039</v>
      </c>
      <c r="CB181" s="22" t="str">
        <f>IFERROR(VLOOKUP(RIGHT(CA181,LEN(CA181)-2),'cards-dc.json'!$C:$E,3,FALSE),"")</f>
        <v>U3</v>
      </c>
      <c r="CD181" s="43">
        <f t="shared" si="251"/>
        <v>0</v>
      </c>
      <c r="CE181" s="22"/>
      <c r="CF181" s="22" t="str">
        <f>IFERROR(VLOOKUP(RIGHT(CE181,LEN(CE181)-2),'cards-dc.json'!$C:$E,3,FALSE),"")</f>
        <v/>
      </c>
      <c r="CH181" s="43">
        <f t="shared" si="252"/>
        <v>1</v>
      </c>
      <c r="CI181" s="22" t="s">
        <v>4045</v>
      </c>
      <c r="CJ181" s="22" t="str">
        <f>IFERROR(VLOOKUP(RIGHT(CI181,LEN(CI181)-2),'cards-dc.json'!$C:$E,3,FALSE),"")</f>
        <v>U2</v>
      </c>
      <c r="CL181" s="43">
        <f t="shared" si="253"/>
        <v>0</v>
      </c>
      <c r="CM181" s="22"/>
      <c r="CN181" s="22" t="str">
        <f>IFERROR(VLOOKUP(RIGHT(CM181,LEN(CM181)-2),'cards-dc.json'!$C:$E,3,FALSE),"")</f>
        <v/>
      </c>
      <c r="CP181" s="43">
        <f t="shared" si="254"/>
        <v>0</v>
      </c>
      <c r="CQ181" s="22"/>
      <c r="CR181" s="22" t="str">
        <f>IFERROR(VLOOKUP(RIGHT(CQ181,LEN(CQ181)-2),'cards-dc.json'!$C:$E,3,FALSE),"")</f>
        <v/>
      </c>
      <c r="CT181" s="43">
        <f t="shared" si="255"/>
        <v>0</v>
      </c>
      <c r="CU181" s="22"/>
      <c r="CV181" s="22" t="str">
        <f>IFERROR(VLOOKUP(RIGHT(CU181,LEN(CU181)-2),'cards-dc.json'!$C:$E,3,FALSE),"")</f>
        <v/>
      </c>
      <c r="CX181" s="43">
        <f t="shared" si="256"/>
        <v>1</v>
      </c>
      <c r="CY181" s="22" t="s">
        <v>4038</v>
      </c>
      <c r="CZ181" s="22" t="str">
        <f>IFERROR(VLOOKUP(RIGHT(CY181,LEN(CY181)-2),'cards-dc.json'!$C:$E,3,FALSE),"")</f>
        <v>R3</v>
      </c>
      <c r="DB181" s="43">
        <f t="shared" si="257"/>
        <v>0</v>
      </c>
      <c r="DC181" s="22" t="s">
        <v>3951</v>
      </c>
      <c r="DD181" s="22" t="str">
        <f>IFERROR(VLOOKUP(RIGHT(DC181,LEN(DC181)-2),'cards-dc.json'!$C:$E,3,FALSE),"")</f>
        <v/>
      </c>
      <c r="DF181" s="43">
        <f t="shared" si="258"/>
        <v>0</v>
      </c>
      <c r="DG181" s="22"/>
      <c r="DH181" s="22" t="str">
        <f>IFERROR(VLOOKUP(RIGHT(DG181,LEN(DG181)-2),'cards-dc.json'!$C:$E,3,FALSE),"")</f>
        <v/>
      </c>
      <c r="DJ181" s="43">
        <f t="shared" si="259"/>
        <v>0</v>
      </c>
      <c r="DK181" s="22"/>
      <c r="DL181" s="22" t="str">
        <f>IFERROR(VLOOKUP(RIGHT(DK181,LEN(DK181)-2),'cards-dc.json'!$C:$E,3,FALSE),"")</f>
        <v/>
      </c>
      <c r="DN181" s="43">
        <f t="shared" si="260"/>
        <v>0</v>
      </c>
      <c r="DO181" s="22"/>
      <c r="DP181" s="22" t="str">
        <f>IFERROR(VLOOKUP(RIGHT(DO181,LEN(DO181)-2),'cards-dc.json'!$C:$E,3,FALSE),"")</f>
        <v/>
      </c>
      <c r="DR181" s="43">
        <f t="shared" si="261"/>
        <v>0</v>
      </c>
      <c r="DS181" s="22"/>
      <c r="DT181" s="22" t="str">
        <f>IFERROR(VLOOKUP(RIGHT(DS181,LEN(DS181)-2),'cards-dc.json'!$C:$E,3,FALSE),"")</f>
        <v/>
      </c>
      <c r="DV181" s="43">
        <f t="shared" si="262"/>
        <v>0</v>
      </c>
      <c r="DW181" s="22"/>
      <c r="DX181" s="22" t="str">
        <f>IFERROR(VLOOKUP(RIGHT(DW181,LEN(DW181)-2),'cards-dc.json'!$C:$E,3,FALSE),"")</f>
        <v/>
      </c>
      <c r="DZ181" s="43">
        <f t="shared" si="263"/>
        <v>2</v>
      </c>
      <c r="EA181" s="22" t="s">
        <v>4146</v>
      </c>
      <c r="EB181" s="22" t="str">
        <f>IFERROR(VLOOKUP(RIGHT(EA181,LEN(EA181)-2),'cards-dc.json'!$C:$E,3,FALSE),"")</f>
        <v>C4</v>
      </c>
      <c r="ED181" s="43">
        <f t="shared" si="264"/>
        <v>2</v>
      </c>
      <c r="EE181" s="22" t="s">
        <v>4146</v>
      </c>
      <c r="EF181" s="22" t="str">
        <f>IFERROR(VLOOKUP(RIGHT(EE181,LEN(EE181)-2),'cards-dc.json'!$C:$E,3,FALSE),"")</f>
        <v>C4</v>
      </c>
      <c r="EH181" s="43">
        <f t="shared" si="265"/>
        <v>0</v>
      </c>
      <c r="EI181" s="22"/>
      <c r="EJ181" s="22" t="str">
        <f>IFERROR(VLOOKUP(RIGHT(EI181,LEN(EI181)-2),'cards-dc.json'!$C:$E,3,FALSE),"")</f>
        <v/>
      </c>
    </row>
    <row r="182" spans="2:140" x14ac:dyDescent="0.25">
      <c r="B182" s="43">
        <f t="shared" si="231"/>
        <v>0</v>
      </c>
      <c r="C182" s="22"/>
      <c r="D182" s="22" t="str">
        <f>IFERROR(VLOOKUP(RIGHT(C182,LEN(C182)-2),'cards-dc.json'!$C:$E,3,FALSE),"")</f>
        <v/>
      </c>
      <c r="F182" s="43">
        <f t="shared" si="232"/>
        <v>0</v>
      </c>
      <c r="G182" s="22"/>
      <c r="H182" s="22" t="str">
        <f>IFERROR(VLOOKUP(RIGHT(G182,LEN(G182)-2),'cards-dc.json'!$C:$E,3,FALSE),"")</f>
        <v/>
      </c>
      <c r="J182" s="43">
        <f t="shared" si="233"/>
        <v>1</v>
      </c>
      <c r="K182" s="22" t="s">
        <v>4041</v>
      </c>
      <c r="L182" s="22" t="str">
        <f>IFERROR(VLOOKUP(RIGHT(K182,LEN(K182)-2),'cards-dc.json'!$C:$E,3,FALSE),"")</f>
        <v>C4</v>
      </c>
      <c r="N182" s="43">
        <f t="shared" si="234"/>
        <v>0</v>
      </c>
      <c r="O182" s="22"/>
      <c r="P182" s="22" t="str">
        <f>IFERROR(VLOOKUP(RIGHT(O182,LEN(O182)-2),'cards-dc.json'!$C:$E,3,FALSE),"")</f>
        <v/>
      </c>
      <c r="R182" s="43">
        <f t="shared" si="235"/>
        <v>2</v>
      </c>
      <c r="S182" s="22" t="s">
        <v>4144</v>
      </c>
      <c r="T182" s="22" t="str">
        <f>IFERROR(VLOOKUP(RIGHT(S182,LEN(S182)-2),'cards-dc.json'!$C:$E,3,FALSE),"")</f>
        <v>R</v>
      </c>
      <c r="V182" s="43">
        <f t="shared" si="236"/>
        <v>2</v>
      </c>
      <c r="W182" s="22" t="s">
        <v>4145</v>
      </c>
      <c r="X182" s="22" t="str">
        <f>IFERROR(VLOOKUP(RIGHT(W182,LEN(W182)-2),'cards-dc.json'!$C:$E,3,FALSE),"")</f>
        <v>U3</v>
      </c>
      <c r="Z182" s="43">
        <f t="shared" si="237"/>
        <v>2</v>
      </c>
      <c r="AA182" s="22" t="s">
        <v>4145</v>
      </c>
      <c r="AB182" s="22" t="str">
        <f>IFERROR(VLOOKUP(RIGHT(AA182,LEN(AA182)-2),'cards-dc.json'!$C:$E,3,FALSE),"")</f>
        <v>U3</v>
      </c>
      <c r="AD182" s="43">
        <f t="shared" si="238"/>
        <v>0</v>
      </c>
      <c r="AE182" s="22"/>
      <c r="AF182" s="22" t="str">
        <f>IFERROR(VLOOKUP(RIGHT(AE182,LEN(AE182)-2),'cards-dc.json'!$C:$E,3,FALSE),"")</f>
        <v/>
      </c>
      <c r="AH182" s="43">
        <f t="shared" si="239"/>
        <v>0</v>
      </c>
      <c r="AI182" s="22"/>
      <c r="AJ182" s="22" t="str">
        <f>IFERROR(VLOOKUP(RIGHT(AI182,LEN(AI182)-2),'cards-dc.json'!$C:$E,3,FALSE),"")</f>
        <v/>
      </c>
      <c r="AL182" s="43">
        <f t="shared" si="240"/>
        <v>0</v>
      </c>
      <c r="AM182" s="22"/>
      <c r="AN182" s="22" t="str">
        <f>IFERROR(VLOOKUP(RIGHT(AM182,LEN(AM182)-2),'cards-dc.json'!$C:$E,3,FALSE),"")</f>
        <v/>
      </c>
      <c r="AP182" s="43">
        <f t="shared" si="241"/>
        <v>2</v>
      </c>
      <c r="AQ182" s="22" t="s">
        <v>8935</v>
      </c>
      <c r="AR182" s="22" t="str">
        <f>IFERROR(VLOOKUP(RIGHT(AQ182,LEN(AQ182)-2),'cards-dc.json'!$C:$E,3,FALSE),"")</f>
        <v>U3</v>
      </c>
      <c r="AT182" s="43">
        <f t="shared" si="242"/>
        <v>0</v>
      </c>
      <c r="AU182" s="22"/>
      <c r="AV182" s="22" t="str">
        <f>IFERROR(VLOOKUP(RIGHT(AU182,LEN(AU182)-2),'cards-dc.json'!$C:$E,3,FALSE),"")</f>
        <v/>
      </c>
      <c r="AX182" s="43">
        <f t="shared" si="243"/>
        <v>0</v>
      </c>
      <c r="AY182" s="22"/>
      <c r="AZ182" s="22" t="str">
        <f>IFERROR(VLOOKUP(RIGHT(AY182,LEN(AY182)-2),'cards-dc.json'!$C:$E,3,FALSE),"")</f>
        <v/>
      </c>
      <c r="BB182" s="43">
        <f t="shared" si="244"/>
        <v>2</v>
      </c>
      <c r="BC182" s="22" t="s">
        <v>4146</v>
      </c>
      <c r="BD182" s="22" t="str">
        <f>IFERROR(VLOOKUP(RIGHT(BC182,LEN(BC182)-2),'cards-dc.json'!$C:$E,3,FALSE),"")</f>
        <v>C4</v>
      </c>
      <c r="BF182" s="43">
        <f t="shared" si="245"/>
        <v>0</v>
      </c>
      <c r="BG182" s="22"/>
      <c r="BH182" s="22" t="str">
        <f>IFERROR(VLOOKUP(RIGHT(BG182,LEN(BG182)-2),'cards-dc.json'!$C:$E,3,FALSE),"")</f>
        <v/>
      </c>
      <c r="BJ182" s="43">
        <f t="shared" si="246"/>
        <v>1</v>
      </c>
      <c r="BK182" s="22" t="s">
        <v>4038</v>
      </c>
      <c r="BL182" s="22" t="str">
        <f>IFERROR(VLOOKUP(RIGHT(BK182,LEN(BK182)-2),'cards-dc.json'!$C:$E,3,FALSE),"")</f>
        <v>R3</v>
      </c>
      <c r="BN182" s="43">
        <f t="shared" si="247"/>
        <v>0</v>
      </c>
      <c r="BO182" s="22"/>
      <c r="BP182" s="22" t="str">
        <f>IFERROR(VLOOKUP(RIGHT(BO182,LEN(BO182)-2),'cards-dc.json'!$C:$E,3,FALSE),"")</f>
        <v/>
      </c>
      <c r="BR182" s="43">
        <f t="shared" si="248"/>
        <v>1</v>
      </c>
      <c r="BS182" s="22" t="s">
        <v>8787</v>
      </c>
      <c r="BT182" s="22" t="str">
        <f>IFERROR(VLOOKUP(RIGHT(BS182,LEN(BS182)-2),'cards-dc.json'!$C:$E,3,FALSE),"")</f>
        <v>R3</v>
      </c>
      <c r="BV182" s="43">
        <f t="shared" si="249"/>
        <v>0</v>
      </c>
      <c r="BW182" s="22"/>
      <c r="BX182" s="22" t="str">
        <f>IFERROR(VLOOKUP(RIGHT(BW182,LEN(BW182)-2),'cards-dc.json'!$C:$E,3,FALSE),"")</f>
        <v/>
      </c>
      <c r="BZ182" s="43">
        <f t="shared" si="250"/>
        <v>1</v>
      </c>
      <c r="CA182" s="22" t="s">
        <v>8788</v>
      </c>
      <c r="CB182" s="22" t="str">
        <f>IFERROR(VLOOKUP(RIGHT(CA182,LEN(CA182)-2),'cards-dc.json'!$C:$E,3,FALSE),"")</f>
        <v>C3</v>
      </c>
      <c r="CD182" s="43">
        <f t="shared" si="251"/>
        <v>0</v>
      </c>
      <c r="CE182" s="22"/>
      <c r="CF182" s="22" t="str">
        <f>IFERROR(VLOOKUP(RIGHT(CE182,LEN(CE182)-2),'cards-dc.json'!$C:$E,3,FALSE),"")</f>
        <v/>
      </c>
      <c r="CH182" s="43">
        <f t="shared" si="252"/>
        <v>1</v>
      </c>
      <c r="CI182" s="22" t="s">
        <v>4029</v>
      </c>
      <c r="CJ182" s="22" t="str">
        <f>IFERROR(VLOOKUP(RIGHT(CI182,LEN(CI182)-2),'cards-dc.json'!$C:$E,3,FALSE),"")</f>
        <v>U2</v>
      </c>
      <c r="CL182" s="43">
        <f t="shared" si="253"/>
        <v>0</v>
      </c>
      <c r="CM182" s="22"/>
      <c r="CN182" s="22" t="str">
        <f>IFERROR(VLOOKUP(RIGHT(CM182,LEN(CM182)-2),'cards-dc.json'!$C:$E,3,FALSE),"")</f>
        <v/>
      </c>
      <c r="CP182" s="43">
        <f t="shared" si="254"/>
        <v>0</v>
      </c>
      <c r="CQ182" s="22"/>
      <c r="CR182" s="22" t="str">
        <f>IFERROR(VLOOKUP(RIGHT(CQ182,LEN(CQ182)-2),'cards-dc.json'!$C:$E,3,FALSE),"")</f>
        <v/>
      </c>
      <c r="CT182" s="43">
        <f t="shared" si="255"/>
        <v>0</v>
      </c>
      <c r="CU182" s="22"/>
      <c r="CV182" s="22" t="str">
        <f>IFERROR(VLOOKUP(RIGHT(CU182,LEN(CU182)-2),'cards-dc.json'!$C:$E,3,FALSE),"")</f>
        <v/>
      </c>
      <c r="CX182" s="43">
        <f t="shared" si="256"/>
        <v>1</v>
      </c>
      <c r="CY182" s="22" t="s">
        <v>8787</v>
      </c>
      <c r="CZ182" s="22" t="str">
        <f>IFERROR(VLOOKUP(RIGHT(CY182,LEN(CY182)-2),'cards-dc.json'!$C:$E,3,FALSE),"")</f>
        <v>R3</v>
      </c>
      <c r="DB182" s="43">
        <f t="shared" si="257"/>
        <v>1</v>
      </c>
      <c r="DC182" s="22" t="s">
        <v>4120</v>
      </c>
      <c r="DD182" s="22" t="str">
        <f>IFERROR(VLOOKUP(RIGHT(DC182,LEN(DC182)-2),'cards-dc.json'!$C:$E,3,FALSE),"")</f>
        <v>R</v>
      </c>
      <c r="DF182" s="43">
        <f t="shared" si="258"/>
        <v>0</v>
      </c>
      <c r="DG182" s="22"/>
      <c r="DH182" s="22" t="str">
        <f>IFERROR(VLOOKUP(RIGHT(DG182,LEN(DG182)-2),'cards-dc.json'!$C:$E,3,FALSE),"")</f>
        <v/>
      </c>
      <c r="DJ182" s="43">
        <f t="shared" si="259"/>
        <v>0</v>
      </c>
      <c r="DK182" s="22"/>
      <c r="DL182" s="22" t="str">
        <f>IFERROR(VLOOKUP(RIGHT(DK182,LEN(DK182)-2),'cards-dc.json'!$C:$E,3,FALSE),"")</f>
        <v/>
      </c>
      <c r="DN182" s="43">
        <f t="shared" si="260"/>
        <v>0</v>
      </c>
      <c r="DO182" s="22"/>
      <c r="DP182" s="22" t="str">
        <f>IFERROR(VLOOKUP(RIGHT(DO182,LEN(DO182)-2),'cards-dc.json'!$C:$E,3,FALSE),"")</f>
        <v/>
      </c>
      <c r="DR182" s="43">
        <f t="shared" si="261"/>
        <v>0</v>
      </c>
      <c r="DS182" s="22"/>
      <c r="DT182" s="22" t="str">
        <f>IFERROR(VLOOKUP(RIGHT(DS182,LEN(DS182)-2),'cards-dc.json'!$C:$E,3,FALSE),"")</f>
        <v/>
      </c>
      <c r="DV182" s="43">
        <f t="shared" si="262"/>
        <v>0</v>
      </c>
      <c r="DW182" s="22"/>
      <c r="DX182" s="22" t="str">
        <f>IFERROR(VLOOKUP(RIGHT(DW182,LEN(DW182)-2),'cards-dc.json'!$C:$E,3,FALSE),"")</f>
        <v/>
      </c>
      <c r="DZ182" s="43">
        <f t="shared" si="263"/>
        <v>2</v>
      </c>
      <c r="EA182" s="22" t="s">
        <v>4147</v>
      </c>
      <c r="EB182" s="22" t="str">
        <f>IFERROR(VLOOKUP(RIGHT(EA182,LEN(EA182)-2),'cards-dc.json'!$C:$E,3,FALSE),"")</f>
        <v>C4</v>
      </c>
      <c r="ED182" s="43">
        <f t="shared" si="264"/>
        <v>2</v>
      </c>
      <c r="EE182" s="22" t="s">
        <v>4147</v>
      </c>
      <c r="EF182" s="22" t="str">
        <f>IFERROR(VLOOKUP(RIGHT(EE182,LEN(EE182)-2),'cards-dc.json'!$C:$E,3,FALSE),"")</f>
        <v>C4</v>
      </c>
      <c r="EH182" s="43">
        <f t="shared" si="265"/>
        <v>0</v>
      </c>
      <c r="EI182" s="22"/>
      <c r="EJ182" s="22" t="str">
        <f>IFERROR(VLOOKUP(RIGHT(EI182,LEN(EI182)-2),'cards-dc.json'!$C:$E,3,FALSE),"")</f>
        <v/>
      </c>
    </row>
    <row r="183" spans="2:140" x14ac:dyDescent="0.25">
      <c r="B183" s="43">
        <f t="shared" si="231"/>
        <v>0</v>
      </c>
      <c r="C183" s="22"/>
      <c r="D183" s="22" t="str">
        <f>IFERROR(VLOOKUP(RIGHT(C183,LEN(C183)-2),'cards-dc.json'!$C:$E,3,FALSE),"")</f>
        <v/>
      </c>
      <c r="F183" s="43">
        <f t="shared" si="232"/>
        <v>0</v>
      </c>
      <c r="G183" s="22"/>
      <c r="H183" s="22" t="str">
        <f>IFERROR(VLOOKUP(RIGHT(G183,LEN(G183)-2),'cards-dc.json'!$C:$E,3,FALSE),"")</f>
        <v/>
      </c>
      <c r="J183" s="43">
        <f t="shared" si="233"/>
        <v>2</v>
      </c>
      <c r="K183" s="22" t="s">
        <v>4144</v>
      </c>
      <c r="L183" s="22" t="str">
        <f>IFERROR(VLOOKUP(RIGHT(K183,LEN(K183)-2),'cards-dc.json'!$C:$E,3,FALSE),"")</f>
        <v>R</v>
      </c>
      <c r="N183" s="43">
        <f t="shared" si="234"/>
        <v>0</v>
      </c>
      <c r="O183" s="22"/>
      <c r="P183" s="22" t="str">
        <f>IFERROR(VLOOKUP(RIGHT(O183,LEN(O183)-2),'cards-dc.json'!$C:$E,3,FALSE),"")</f>
        <v/>
      </c>
      <c r="R183" s="43">
        <f t="shared" si="235"/>
        <v>1</v>
      </c>
      <c r="S183" s="22" t="s">
        <v>8850</v>
      </c>
      <c r="T183" s="22" t="str">
        <f>IFERROR(VLOOKUP(RIGHT(S183,LEN(S183)-2),'cards-dc.json'!$C:$E,3,FALSE),"")</f>
        <v>U2</v>
      </c>
      <c r="V183" s="43">
        <f t="shared" si="236"/>
        <v>1</v>
      </c>
      <c r="W183" s="22" t="s">
        <v>4186</v>
      </c>
      <c r="X183" s="22" t="str">
        <f>IFERROR(VLOOKUP(RIGHT(W183,LEN(W183)-2),'cards-dc.json'!$C:$E,3,FALSE),"")</f>
        <v>C2</v>
      </c>
      <c r="Z183" s="43">
        <f t="shared" si="237"/>
        <v>1</v>
      </c>
      <c r="AA183" s="22" t="s">
        <v>4186</v>
      </c>
      <c r="AB183" s="22" t="str">
        <f>IFERROR(VLOOKUP(RIGHT(AA183,LEN(AA183)-2),'cards-dc.json'!$C:$E,3,FALSE),"")</f>
        <v>C2</v>
      </c>
      <c r="AD183" s="43">
        <f t="shared" si="238"/>
        <v>0</v>
      </c>
      <c r="AE183" s="22"/>
      <c r="AF183" s="22" t="str">
        <f>IFERROR(VLOOKUP(RIGHT(AE183,LEN(AE183)-2),'cards-dc.json'!$C:$E,3,FALSE),"")</f>
        <v/>
      </c>
      <c r="AH183" s="43">
        <f t="shared" si="239"/>
        <v>0</v>
      </c>
      <c r="AI183" s="22"/>
      <c r="AJ183" s="22" t="str">
        <f>IFERROR(VLOOKUP(RIGHT(AI183,LEN(AI183)-2),'cards-dc.json'!$C:$E,3,FALSE),"")</f>
        <v/>
      </c>
      <c r="AL183" s="43">
        <f t="shared" si="240"/>
        <v>0</v>
      </c>
      <c r="AM183" s="22"/>
      <c r="AN183" s="22" t="str">
        <f>IFERROR(VLOOKUP(RIGHT(AM183,LEN(AM183)-2),'cards-dc.json'!$C:$E,3,FALSE),"")</f>
        <v/>
      </c>
      <c r="AP183" s="43">
        <f t="shared" si="241"/>
        <v>1</v>
      </c>
      <c r="AQ183" s="22" t="s">
        <v>4148</v>
      </c>
      <c r="AR183" s="22" t="str">
        <f>IFERROR(VLOOKUP(RIGHT(AQ183,LEN(AQ183)-2),'cards-dc.json'!$C:$E,3,FALSE),"")</f>
        <v>U2</v>
      </c>
      <c r="AT183" s="43">
        <f t="shared" si="242"/>
        <v>0</v>
      </c>
      <c r="AU183" s="22"/>
      <c r="AV183" s="22" t="str">
        <f>IFERROR(VLOOKUP(RIGHT(AU183,LEN(AU183)-2),'cards-dc.json'!$C:$E,3,FALSE),"")</f>
        <v/>
      </c>
      <c r="AX183" s="43">
        <f t="shared" si="243"/>
        <v>0</v>
      </c>
      <c r="AY183" s="22"/>
      <c r="AZ183" s="22" t="str">
        <f>IFERROR(VLOOKUP(RIGHT(AY183,LEN(AY183)-2),'cards-dc.json'!$C:$E,3,FALSE),"")</f>
        <v/>
      </c>
      <c r="BB183" s="43">
        <f t="shared" si="244"/>
        <v>1</v>
      </c>
      <c r="BC183" s="22" t="s">
        <v>4084</v>
      </c>
      <c r="BD183" s="22" t="str">
        <f>IFERROR(VLOOKUP(RIGHT(BC183,LEN(BC183)-2),'cards-dc.json'!$C:$E,3,FALSE),"")</f>
        <v>U1</v>
      </c>
      <c r="BF183" s="43">
        <f t="shared" si="245"/>
        <v>0</v>
      </c>
      <c r="BG183" s="22"/>
      <c r="BH183" s="22" t="str">
        <f>IFERROR(VLOOKUP(RIGHT(BG183,LEN(BG183)-2),'cards-dc.json'!$C:$E,3,FALSE),"")</f>
        <v/>
      </c>
      <c r="BJ183" s="43">
        <f t="shared" si="246"/>
        <v>1</v>
      </c>
      <c r="BK183" s="22" t="s">
        <v>4038</v>
      </c>
      <c r="BL183" s="22" t="str">
        <f>IFERROR(VLOOKUP(RIGHT(BK183,LEN(BK183)-2),'cards-dc.json'!$C:$E,3,FALSE),"")</f>
        <v>R3</v>
      </c>
      <c r="BN183" s="43">
        <f t="shared" si="247"/>
        <v>0</v>
      </c>
      <c r="BO183" s="22"/>
      <c r="BP183" s="22" t="str">
        <f>IFERROR(VLOOKUP(RIGHT(BO183,LEN(BO183)-2),'cards-dc.json'!$C:$E,3,FALSE),"")</f>
        <v/>
      </c>
      <c r="BR183" s="43">
        <f t="shared" si="248"/>
        <v>2</v>
      </c>
      <c r="BS183" s="22" t="s">
        <v>4144</v>
      </c>
      <c r="BT183" s="22" t="str">
        <f>IFERROR(VLOOKUP(RIGHT(BS183,LEN(BS183)-2),'cards-dc.json'!$C:$E,3,FALSE),"")</f>
        <v>R</v>
      </c>
      <c r="BV183" s="43">
        <f t="shared" si="249"/>
        <v>0</v>
      </c>
      <c r="BW183" s="22"/>
      <c r="BX183" s="22" t="str">
        <f>IFERROR(VLOOKUP(RIGHT(BW183,LEN(BW183)-2),'cards-dc.json'!$C:$E,3,FALSE),"")</f>
        <v/>
      </c>
      <c r="BZ183" s="43">
        <f t="shared" si="250"/>
        <v>2</v>
      </c>
      <c r="CA183" s="22" t="s">
        <v>4144</v>
      </c>
      <c r="CB183" s="22" t="str">
        <f>IFERROR(VLOOKUP(RIGHT(CA183,LEN(CA183)-2),'cards-dc.json'!$C:$E,3,FALSE),"")</f>
        <v>R</v>
      </c>
      <c r="CD183" s="43">
        <f t="shared" si="251"/>
        <v>0</v>
      </c>
      <c r="CE183" s="22"/>
      <c r="CF183" s="22" t="str">
        <f>IFERROR(VLOOKUP(RIGHT(CE183,LEN(CE183)-2),'cards-dc.json'!$C:$E,3,FALSE),"")</f>
        <v/>
      </c>
      <c r="CH183" s="43">
        <f t="shared" si="252"/>
        <v>1</v>
      </c>
      <c r="CI183" s="22" t="s">
        <v>4049</v>
      </c>
      <c r="CJ183" s="22" t="str">
        <f>IFERROR(VLOOKUP(RIGHT(CI183,LEN(CI183)-2),'cards-dc.json'!$C:$E,3,FALSE),"")</f>
        <v>R</v>
      </c>
      <c r="CL183" s="43">
        <f t="shared" si="253"/>
        <v>0</v>
      </c>
      <c r="CM183" s="22"/>
      <c r="CN183" s="22" t="str">
        <f>IFERROR(VLOOKUP(RIGHT(CM183,LEN(CM183)-2),'cards-dc.json'!$C:$E,3,FALSE),"")</f>
        <v/>
      </c>
      <c r="CP183" s="43">
        <f t="shared" si="254"/>
        <v>0</v>
      </c>
      <c r="CQ183" s="22"/>
      <c r="CR183" s="22" t="str">
        <f>IFERROR(VLOOKUP(RIGHT(CQ183,LEN(CQ183)-2),'cards-dc.json'!$C:$E,3,FALSE),"")</f>
        <v/>
      </c>
      <c r="CT183" s="43">
        <f t="shared" si="255"/>
        <v>0</v>
      </c>
      <c r="CU183" s="22"/>
      <c r="CV183" s="22" t="str">
        <f>IFERROR(VLOOKUP(RIGHT(CU183,LEN(CU183)-2),'cards-dc.json'!$C:$E,3,FALSE),"")</f>
        <v/>
      </c>
      <c r="CX183" s="43">
        <f t="shared" si="256"/>
        <v>1</v>
      </c>
      <c r="CY183" s="22" t="s">
        <v>8788</v>
      </c>
      <c r="CZ183" s="22" t="str">
        <f>IFERROR(VLOOKUP(RIGHT(CY183,LEN(CY183)-2),'cards-dc.json'!$C:$E,3,FALSE),"")</f>
        <v>C3</v>
      </c>
      <c r="DB183" s="43">
        <f t="shared" si="257"/>
        <v>1</v>
      </c>
      <c r="DC183" s="22" t="s">
        <v>4037</v>
      </c>
      <c r="DD183" s="22" t="str">
        <f>IFERROR(VLOOKUP(RIGHT(DC183,LEN(DC183)-2),'cards-dc.json'!$C:$E,3,FALSE),"")</f>
        <v>C4</v>
      </c>
      <c r="DF183" s="43">
        <f t="shared" si="258"/>
        <v>0</v>
      </c>
      <c r="DG183" s="22"/>
      <c r="DH183" s="22" t="str">
        <f>IFERROR(VLOOKUP(RIGHT(DG183,LEN(DG183)-2),'cards-dc.json'!$C:$E,3,FALSE),"")</f>
        <v/>
      </c>
      <c r="DJ183" s="43">
        <f t="shared" si="259"/>
        <v>0</v>
      </c>
      <c r="DK183" s="22"/>
      <c r="DL183" s="22" t="str">
        <f>IFERROR(VLOOKUP(RIGHT(DK183,LEN(DK183)-2),'cards-dc.json'!$C:$E,3,FALSE),"")</f>
        <v/>
      </c>
      <c r="DN183" s="43">
        <f t="shared" si="260"/>
        <v>0</v>
      </c>
      <c r="DO183" s="22"/>
      <c r="DP183" s="22" t="str">
        <f>IFERROR(VLOOKUP(RIGHT(DO183,LEN(DO183)-2),'cards-dc.json'!$C:$E,3,FALSE),"")</f>
        <v/>
      </c>
      <c r="DR183" s="43">
        <f t="shared" si="261"/>
        <v>0</v>
      </c>
      <c r="DS183" s="22"/>
      <c r="DT183" s="22" t="str">
        <f>IFERROR(VLOOKUP(RIGHT(DS183,LEN(DS183)-2),'cards-dc.json'!$C:$E,3,FALSE),"")</f>
        <v/>
      </c>
      <c r="DV183" s="43">
        <f t="shared" si="262"/>
        <v>0</v>
      </c>
      <c r="DW183" s="22"/>
      <c r="DX183" s="22" t="str">
        <f>IFERROR(VLOOKUP(RIGHT(DW183,LEN(DW183)-2),'cards-dc.json'!$C:$E,3,FALSE),"")</f>
        <v/>
      </c>
      <c r="DZ183" s="43">
        <f t="shared" si="263"/>
        <v>1</v>
      </c>
      <c r="EA183" s="22" t="s">
        <v>4039</v>
      </c>
      <c r="EB183" s="22" t="str">
        <f>IFERROR(VLOOKUP(RIGHT(EA183,LEN(EA183)-2),'cards-dc.json'!$C:$E,3,FALSE),"")</f>
        <v>U3</v>
      </c>
      <c r="ED183" s="43">
        <f t="shared" si="264"/>
        <v>1</v>
      </c>
      <c r="EE183" s="22" t="s">
        <v>4039</v>
      </c>
      <c r="EF183" s="22" t="str">
        <f>IFERROR(VLOOKUP(RIGHT(EE183,LEN(EE183)-2),'cards-dc.json'!$C:$E,3,FALSE),"")</f>
        <v>U3</v>
      </c>
      <c r="EH183" s="43">
        <f t="shared" si="265"/>
        <v>0</v>
      </c>
      <c r="EI183" s="22"/>
      <c r="EJ183" s="22" t="str">
        <f>IFERROR(VLOOKUP(RIGHT(EI183,LEN(EI183)-2),'cards-dc.json'!$C:$E,3,FALSE),"")</f>
        <v/>
      </c>
    </row>
    <row r="184" spans="2:140" x14ac:dyDescent="0.25">
      <c r="B184" s="43">
        <f t="shared" si="231"/>
        <v>0</v>
      </c>
      <c r="C184" s="22"/>
      <c r="D184" s="22" t="str">
        <f>IFERROR(VLOOKUP(RIGHT(C184,LEN(C184)-2),'cards-dc.json'!$C:$E,3,FALSE),"")</f>
        <v/>
      </c>
      <c r="F184" s="43">
        <f t="shared" si="232"/>
        <v>0</v>
      </c>
      <c r="G184" s="22"/>
      <c r="H184" s="22" t="str">
        <f>IFERROR(VLOOKUP(RIGHT(G184,LEN(G184)-2),'cards-dc.json'!$C:$E,3,FALSE),"")</f>
        <v/>
      </c>
      <c r="J184" s="43">
        <f t="shared" si="233"/>
        <v>1</v>
      </c>
      <c r="K184" s="22" t="s">
        <v>8727</v>
      </c>
      <c r="L184" s="22" t="str">
        <f>IFERROR(VLOOKUP(RIGHT(K184,LEN(K184)-2),'cards-dc.json'!$C:$E,3,FALSE),"")</f>
        <v>C2</v>
      </c>
      <c r="N184" s="43">
        <f t="shared" si="234"/>
        <v>0</v>
      </c>
      <c r="O184" s="22"/>
      <c r="P184" s="22" t="str">
        <f>IFERROR(VLOOKUP(RIGHT(O184,LEN(O184)-2),'cards-dc.json'!$C:$E,3,FALSE),"")</f>
        <v/>
      </c>
      <c r="R184" s="43">
        <f t="shared" si="235"/>
        <v>1</v>
      </c>
      <c r="S184" s="22" t="s">
        <v>4084</v>
      </c>
      <c r="T184" s="22" t="str">
        <f>IFERROR(VLOOKUP(RIGHT(S184,LEN(S184)-2),'cards-dc.json'!$C:$E,3,FALSE),"")</f>
        <v>U1</v>
      </c>
      <c r="V184" s="43">
        <f t="shared" si="236"/>
        <v>1</v>
      </c>
      <c r="W184" s="22" t="s">
        <v>4029</v>
      </c>
      <c r="X184" s="22" t="str">
        <f>IFERROR(VLOOKUP(RIGHT(W184,LEN(W184)-2),'cards-dc.json'!$C:$E,3,FALSE),"")</f>
        <v>U2</v>
      </c>
      <c r="Z184" s="43">
        <f t="shared" si="237"/>
        <v>1</v>
      </c>
      <c r="AA184" s="22" t="s">
        <v>4029</v>
      </c>
      <c r="AB184" s="22" t="str">
        <f>IFERROR(VLOOKUP(RIGHT(AA184,LEN(AA184)-2),'cards-dc.json'!$C:$E,3,FALSE),"")</f>
        <v>U2</v>
      </c>
      <c r="AD184" s="43">
        <f t="shared" si="238"/>
        <v>0</v>
      </c>
      <c r="AE184" s="22"/>
      <c r="AF184" s="22" t="str">
        <f>IFERROR(VLOOKUP(RIGHT(AE184,LEN(AE184)-2),'cards-dc.json'!$C:$E,3,FALSE),"")</f>
        <v/>
      </c>
      <c r="AH184" s="43">
        <f t="shared" si="239"/>
        <v>0</v>
      </c>
      <c r="AI184" s="22"/>
      <c r="AJ184" s="22" t="str">
        <f>IFERROR(VLOOKUP(RIGHT(AI184,LEN(AI184)-2),'cards-dc.json'!$C:$E,3,FALSE),"")</f>
        <v/>
      </c>
      <c r="AL184" s="43">
        <f t="shared" si="240"/>
        <v>0</v>
      </c>
      <c r="AM184" s="22"/>
      <c r="AN184" s="22" t="str">
        <f>IFERROR(VLOOKUP(RIGHT(AM184,LEN(AM184)-2),'cards-dc.json'!$C:$E,3,FALSE),"")</f>
        <v/>
      </c>
      <c r="AP184" s="43">
        <f t="shared" si="241"/>
        <v>1</v>
      </c>
      <c r="AQ184" s="22" t="s">
        <v>4006</v>
      </c>
      <c r="AR184" s="22" t="str">
        <f>IFERROR(VLOOKUP(RIGHT(AQ184,LEN(AQ184)-2),'cards-dc.json'!$C:$E,3,FALSE),"")</f>
        <v>U</v>
      </c>
      <c r="AT184" s="43">
        <f t="shared" si="242"/>
        <v>0</v>
      </c>
      <c r="AU184" s="22"/>
      <c r="AV184" s="22" t="str">
        <f>IFERROR(VLOOKUP(RIGHT(AU184,LEN(AU184)-2),'cards-dc.json'!$C:$E,3,FALSE),"")</f>
        <v/>
      </c>
      <c r="AX184" s="43">
        <f t="shared" si="243"/>
        <v>0</v>
      </c>
      <c r="AY184" s="22"/>
      <c r="AZ184" s="22" t="str">
        <f>IFERROR(VLOOKUP(RIGHT(AY184,LEN(AY184)-2),'cards-dc.json'!$C:$E,3,FALSE),"")</f>
        <v/>
      </c>
      <c r="BB184" s="43">
        <f t="shared" si="244"/>
        <v>2</v>
      </c>
      <c r="BC184" s="22" t="s">
        <v>4185</v>
      </c>
      <c r="BD184" s="22" t="str">
        <f>IFERROR(VLOOKUP(RIGHT(BC184,LEN(BC184)-2),'cards-dc.json'!$C:$E,3,FALSE),"")</f>
        <v>CA1</v>
      </c>
      <c r="BF184" s="43">
        <f t="shared" si="245"/>
        <v>0</v>
      </c>
      <c r="BG184" s="22"/>
      <c r="BH184" s="22" t="str">
        <f>IFERROR(VLOOKUP(RIGHT(BG184,LEN(BG184)-2),'cards-dc.json'!$C:$E,3,FALSE),"")</f>
        <v/>
      </c>
      <c r="BJ184" s="43">
        <f t="shared" si="246"/>
        <v>1</v>
      </c>
      <c r="BK184" s="22" t="s">
        <v>4039</v>
      </c>
      <c r="BL184" s="22" t="str">
        <f>IFERROR(VLOOKUP(RIGHT(BK184,LEN(BK184)-2),'cards-dc.json'!$C:$E,3,FALSE),"")</f>
        <v>U3</v>
      </c>
      <c r="BN184" s="43">
        <f t="shared" si="247"/>
        <v>0</v>
      </c>
      <c r="BO184" s="22"/>
      <c r="BP184" s="22" t="str">
        <f>IFERROR(VLOOKUP(RIGHT(BO184,LEN(BO184)-2),'cards-dc.json'!$C:$E,3,FALSE),"")</f>
        <v/>
      </c>
      <c r="BR184" s="43">
        <f t="shared" si="248"/>
        <v>2</v>
      </c>
      <c r="BS184" s="22" t="s">
        <v>4145</v>
      </c>
      <c r="BT184" s="22" t="str">
        <f>IFERROR(VLOOKUP(RIGHT(BS184,LEN(BS184)-2),'cards-dc.json'!$C:$E,3,FALSE),"")</f>
        <v>U3</v>
      </c>
      <c r="BV184" s="43">
        <f t="shared" si="249"/>
        <v>0</v>
      </c>
      <c r="BW184" s="22"/>
      <c r="BX184" s="22" t="str">
        <f>IFERROR(VLOOKUP(RIGHT(BW184,LEN(BW184)-2),'cards-dc.json'!$C:$E,3,FALSE),"")</f>
        <v/>
      </c>
      <c r="BZ184" s="43">
        <f t="shared" si="250"/>
        <v>2</v>
      </c>
      <c r="CA184" s="22" t="s">
        <v>4145</v>
      </c>
      <c r="CB184" s="22" t="str">
        <f>IFERROR(VLOOKUP(RIGHT(CA184,LEN(CA184)-2),'cards-dc.json'!$C:$E,3,FALSE),"")</f>
        <v>U3</v>
      </c>
      <c r="CD184" s="43">
        <f t="shared" si="251"/>
        <v>0</v>
      </c>
      <c r="CE184" s="22"/>
      <c r="CF184" s="22" t="str">
        <f>IFERROR(VLOOKUP(RIGHT(CE184,LEN(CE184)-2),'cards-dc.json'!$C:$E,3,FALSE),"")</f>
        <v/>
      </c>
      <c r="CH184" s="43">
        <f t="shared" si="252"/>
        <v>1</v>
      </c>
      <c r="CI184" s="22" t="s">
        <v>4051</v>
      </c>
      <c r="CJ184" s="22" t="str">
        <f>IFERROR(VLOOKUP(RIGHT(CI184,LEN(CI184)-2),'cards-dc.json'!$C:$E,3,FALSE),"")</f>
        <v>C2</v>
      </c>
      <c r="CL184" s="43">
        <f t="shared" si="253"/>
        <v>0</v>
      </c>
      <c r="CM184" s="22"/>
      <c r="CN184" s="22" t="str">
        <f>IFERROR(VLOOKUP(RIGHT(CM184,LEN(CM184)-2),'cards-dc.json'!$C:$E,3,FALSE),"")</f>
        <v/>
      </c>
      <c r="CP184" s="43">
        <f t="shared" si="254"/>
        <v>0</v>
      </c>
      <c r="CQ184" s="22"/>
      <c r="CR184" s="22" t="str">
        <f>IFERROR(VLOOKUP(RIGHT(CQ184,LEN(CQ184)-2),'cards-dc.json'!$C:$E,3,FALSE),"")</f>
        <v/>
      </c>
      <c r="CT184" s="43">
        <f t="shared" si="255"/>
        <v>0</v>
      </c>
      <c r="CU184" s="22"/>
      <c r="CV184" s="22" t="str">
        <f>IFERROR(VLOOKUP(RIGHT(CU184,LEN(CU184)-2),'cards-dc.json'!$C:$E,3,FALSE),"")</f>
        <v/>
      </c>
      <c r="CX184" s="43">
        <f t="shared" si="256"/>
        <v>2</v>
      </c>
      <c r="CY184" s="22" t="s">
        <v>4146</v>
      </c>
      <c r="CZ184" s="22" t="str">
        <f>IFERROR(VLOOKUP(RIGHT(CY184,LEN(CY184)-2),'cards-dc.json'!$C:$E,3,FALSE),"")</f>
        <v>C4</v>
      </c>
      <c r="DB184" s="43">
        <f t="shared" si="257"/>
        <v>1</v>
      </c>
      <c r="DC184" s="22" t="s">
        <v>4041</v>
      </c>
      <c r="DD184" s="22" t="str">
        <f>IFERROR(VLOOKUP(RIGHT(DC184,LEN(DC184)-2),'cards-dc.json'!$C:$E,3,FALSE),"")</f>
        <v>C4</v>
      </c>
      <c r="DF184" s="43">
        <f t="shared" si="258"/>
        <v>0</v>
      </c>
      <c r="DG184" s="22"/>
      <c r="DH184" s="22" t="str">
        <f>IFERROR(VLOOKUP(RIGHT(DG184,LEN(DG184)-2),'cards-dc.json'!$C:$E,3,FALSE),"")</f>
        <v/>
      </c>
      <c r="DJ184" s="43">
        <f t="shared" si="259"/>
        <v>0</v>
      </c>
      <c r="DK184" s="22"/>
      <c r="DL184" s="22" t="str">
        <f>IFERROR(VLOOKUP(RIGHT(DK184,LEN(DK184)-2),'cards-dc.json'!$C:$E,3,FALSE),"")</f>
        <v/>
      </c>
      <c r="DN184" s="43">
        <f t="shared" si="260"/>
        <v>0</v>
      </c>
      <c r="DO184" s="22"/>
      <c r="DP184" s="22" t="str">
        <f>IFERROR(VLOOKUP(RIGHT(DO184,LEN(DO184)-2),'cards-dc.json'!$C:$E,3,FALSE),"")</f>
        <v/>
      </c>
      <c r="DR184" s="43">
        <f t="shared" si="261"/>
        <v>0</v>
      </c>
      <c r="DS184" s="22"/>
      <c r="DT184" s="22" t="str">
        <f>IFERROR(VLOOKUP(RIGHT(DS184,LEN(DS184)-2),'cards-dc.json'!$C:$E,3,FALSE),"")</f>
        <v/>
      </c>
      <c r="DV184" s="43">
        <f t="shared" si="262"/>
        <v>0</v>
      </c>
      <c r="DW184" s="22"/>
      <c r="DX184" s="22" t="str">
        <f>IFERROR(VLOOKUP(RIGHT(DW184,LEN(DW184)-2),'cards-dc.json'!$C:$E,3,FALSE),"")</f>
        <v/>
      </c>
      <c r="DZ184" s="43">
        <f t="shared" si="263"/>
        <v>1</v>
      </c>
      <c r="EA184" s="22" t="s">
        <v>4148</v>
      </c>
      <c r="EB184" s="22" t="str">
        <f>IFERROR(VLOOKUP(RIGHT(EA184,LEN(EA184)-2),'cards-dc.json'!$C:$E,3,FALSE),"")</f>
        <v>U2</v>
      </c>
      <c r="ED184" s="43">
        <f t="shared" si="264"/>
        <v>1</v>
      </c>
      <c r="EE184" s="22" t="s">
        <v>4148</v>
      </c>
      <c r="EF184" s="22" t="str">
        <f>IFERROR(VLOOKUP(RIGHT(EE184,LEN(EE184)-2),'cards-dc.json'!$C:$E,3,FALSE),"")</f>
        <v>U2</v>
      </c>
      <c r="EH184" s="43">
        <f t="shared" si="265"/>
        <v>0</v>
      </c>
      <c r="EI184" s="22"/>
      <c r="EJ184" s="22" t="str">
        <f>IFERROR(VLOOKUP(RIGHT(EI184,LEN(EI184)-2),'cards-dc.json'!$C:$E,3,FALSE),"")</f>
        <v/>
      </c>
    </row>
    <row r="185" spans="2:140" x14ac:dyDescent="0.25">
      <c r="B185" s="43">
        <f t="shared" si="231"/>
        <v>0</v>
      </c>
      <c r="C185" s="22"/>
      <c r="D185" s="22" t="str">
        <f>IFERROR(VLOOKUP(RIGHT(C185,LEN(C185)-2),'cards-dc.json'!$C:$E,3,FALSE),"")</f>
        <v/>
      </c>
      <c r="F185" s="43">
        <f t="shared" si="232"/>
        <v>0</v>
      </c>
      <c r="G185" s="22"/>
      <c r="H185" s="22" t="str">
        <f>IFERROR(VLOOKUP(RIGHT(G185,LEN(G185)-2),'cards-dc.json'!$C:$E,3,FALSE),"")</f>
        <v/>
      </c>
      <c r="J185" s="43">
        <f t="shared" si="233"/>
        <v>1</v>
      </c>
      <c r="K185" s="22" t="s">
        <v>4062</v>
      </c>
      <c r="L185" s="22" t="str">
        <f>IFERROR(VLOOKUP(RIGHT(K185,LEN(K185)-2),'cards-dc.json'!$C:$E,3,FALSE),"")</f>
        <v>U</v>
      </c>
      <c r="N185" s="43">
        <f t="shared" si="234"/>
        <v>0</v>
      </c>
      <c r="O185" s="22"/>
      <c r="P185" s="22" t="str">
        <f>IFERROR(VLOOKUP(RIGHT(O185,LEN(O185)-2),'cards-dc.json'!$C:$E,3,FALSE),"")</f>
        <v/>
      </c>
      <c r="R185" s="43">
        <f t="shared" si="235"/>
        <v>2</v>
      </c>
      <c r="S185" s="22" t="s">
        <v>4145</v>
      </c>
      <c r="T185" s="22" t="str">
        <f>IFERROR(VLOOKUP(RIGHT(S185,LEN(S185)-2),'cards-dc.json'!$C:$E,3,FALSE),"")</f>
        <v>U3</v>
      </c>
      <c r="V185" s="43">
        <f t="shared" si="236"/>
        <v>1</v>
      </c>
      <c r="W185" s="22" t="s">
        <v>4148</v>
      </c>
      <c r="X185" s="22" t="str">
        <f>IFERROR(VLOOKUP(RIGHT(W185,LEN(W185)-2),'cards-dc.json'!$C:$E,3,FALSE),"")</f>
        <v>U2</v>
      </c>
      <c r="Z185" s="43">
        <f t="shared" si="237"/>
        <v>1</v>
      </c>
      <c r="AA185" s="22" t="s">
        <v>4148</v>
      </c>
      <c r="AB185" s="22" t="str">
        <f>IFERROR(VLOOKUP(RIGHT(AA185,LEN(AA185)-2),'cards-dc.json'!$C:$E,3,FALSE),"")</f>
        <v>U2</v>
      </c>
      <c r="AD185" s="43">
        <f t="shared" si="238"/>
        <v>0</v>
      </c>
      <c r="AE185" s="22"/>
      <c r="AF185" s="22" t="str">
        <f>IFERROR(VLOOKUP(RIGHT(AE185,LEN(AE185)-2),'cards-dc.json'!$C:$E,3,FALSE),"")</f>
        <v/>
      </c>
      <c r="AH185" s="43">
        <f t="shared" si="239"/>
        <v>0</v>
      </c>
      <c r="AI185" s="22"/>
      <c r="AJ185" s="22" t="str">
        <f>IFERROR(VLOOKUP(RIGHT(AI185,LEN(AI185)-2),'cards-dc.json'!$C:$E,3,FALSE),"")</f>
        <v/>
      </c>
      <c r="AL185" s="43">
        <f t="shared" si="240"/>
        <v>0</v>
      </c>
      <c r="AM185" s="22"/>
      <c r="AN185" s="22" t="str">
        <f>IFERROR(VLOOKUP(RIGHT(AM185,LEN(AM185)-2),'cards-dc.json'!$C:$E,3,FALSE),"")</f>
        <v/>
      </c>
      <c r="AP185" s="43">
        <f t="shared" si="241"/>
        <v>1</v>
      </c>
      <c r="AQ185" s="22" t="s">
        <v>4048</v>
      </c>
      <c r="AR185" s="22" t="str">
        <f>IFERROR(VLOOKUP(RIGHT(AQ185,LEN(AQ185)-2),'cards-dc.json'!$C:$E,3,FALSE),"")</f>
        <v>R</v>
      </c>
      <c r="AT185" s="43">
        <f t="shared" si="242"/>
        <v>0</v>
      </c>
      <c r="AU185" s="22"/>
      <c r="AV185" s="22" t="str">
        <f>IFERROR(VLOOKUP(RIGHT(AU185,LEN(AU185)-2),'cards-dc.json'!$C:$E,3,FALSE),"")</f>
        <v/>
      </c>
      <c r="AX185" s="43">
        <f t="shared" si="243"/>
        <v>0</v>
      </c>
      <c r="AY185" s="22"/>
      <c r="AZ185" s="22" t="str">
        <f>IFERROR(VLOOKUP(RIGHT(AY185,LEN(AY185)-2),'cards-dc.json'!$C:$E,3,FALSE),"")</f>
        <v/>
      </c>
      <c r="BB185" s="43">
        <f t="shared" si="244"/>
        <v>1</v>
      </c>
      <c r="BC185" s="22" t="s">
        <v>4063</v>
      </c>
      <c r="BD185" s="22" t="str">
        <f>IFERROR(VLOOKUP(RIGHT(BC185,LEN(BC185)-2),'cards-dc.json'!$C:$E,3,FALSE),"")</f>
        <v>CA1</v>
      </c>
      <c r="BF185" s="43">
        <f t="shared" si="245"/>
        <v>0</v>
      </c>
      <c r="BG185" s="22"/>
      <c r="BH185" s="22" t="str">
        <f>IFERROR(VLOOKUP(RIGHT(BG185,LEN(BG185)-2),'cards-dc.json'!$C:$E,3,FALSE),"")</f>
        <v/>
      </c>
      <c r="BJ185" s="43">
        <f t="shared" si="246"/>
        <v>1</v>
      </c>
      <c r="BK185" s="22" t="s">
        <v>4039</v>
      </c>
      <c r="BL185" s="22" t="str">
        <f>IFERROR(VLOOKUP(RIGHT(BK185,LEN(BK185)-2),'cards-dc.json'!$C:$E,3,FALSE),"")</f>
        <v>U3</v>
      </c>
      <c r="BN185" s="43">
        <f t="shared" si="247"/>
        <v>0</v>
      </c>
      <c r="BO185" s="22"/>
      <c r="BP185" s="22" t="str">
        <f>IFERROR(VLOOKUP(RIGHT(BO185,LEN(BO185)-2),'cards-dc.json'!$C:$E,3,FALSE),"")</f>
        <v/>
      </c>
      <c r="BR185" s="43">
        <f t="shared" si="248"/>
        <v>1</v>
      </c>
      <c r="BS185" s="22" t="s">
        <v>4072</v>
      </c>
      <c r="BT185" s="22" t="str">
        <f>IFERROR(VLOOKUP(RIGHT(BS185,LEN(BS185)-2),'cards-dc.json'!$C:$E,3,FALSE),"")</f>
        <v>R</v>
      </c>
      <c r="BV185" s="43">
        <f t="shared" si="249"/>
        <v>0</v>
      </c>
      <c r="BW185" s="22"/>
      <c r="BX185" s="22" t="str">
        <f>IFERROR(VLOOKUP(RIGHT(BW185,LEN(BW185)-2),'cards-dc.json'!$C:$E,3,FALSE),"")</f>
        <v/>
      </c>
      <c r="BZ185" s="43">
        <f t="shared" si="250"/>
        <v>1</v>
      </c>
      <c r="CA185" s="22" t="s">
        <v>4041</v>
      </c>
      <c r="CB185" s="22" t="str">
        <f>IFERROR(VLOOKUP(RIGHT(CA185,LEN(CA185)-2),'cards-dc.json'!$C:$E,3,FALSE),"")</f>
        <v>C4</v>
      </c>
      <c r="CD185" s="43">
        <f t="shared" si="251"/>
        <v>0</v>
      </c>
      <c r="CE185" s="22"/>
      <c r="CF185" s="22" t="str">
        <f>IFERROR(VLOOKUP(RIGHT(CE185,LEN(CE185)-2),'cards-dc.json'!$C:$E,3,FALSE),"")</f>
        <v/>
      </c>
      <c r="CH185" s="43">
        <f t="shared" si="252"/>
        <v>1</v>
      </c>
      <c r="CI185" s="22" t="s">
        <v>8850</v>
      </c>
      <c r="CJ185" s="22" t="str">
        <f>IFERROR(VLOOKUP(RIGHT(CI185,LEN(CI185)-2),'cards-dc.json'!$C:$E,3,FALSE),"")</f>
        <v>U2</v>
      </c>
      <c r="CL185" s="43">
        <f t="shared" si="253"/>
        <v>0</v>
      </c>
      <c r="CM185" s="22"/>
      <c r="CN185" s="22" t="str">
        <f>IFERROR(VLOOKUP(RIGHT(CM185,LEN(CM185)-2),'cards-dc.json'!$C:$E,3,FALSE),"")</f>
        <v/>
      </c>
      <c r="CP185" s="43">
        <f t="shared" si="254"/>
        <v>0</v>
      </c>
      <c r="CQ185" s="22"/>
      <c r="CR185" s="22" t="str">
        <f>IFERROR(VLOOKUP(RIGHT(CQ185,LEN(CQ185)-2),'cards-dc.json'!$C:$E,3,FALSE),"")</f>
        <v/>
      </c>
      <c r="CT185" s="43">
        <f t="shared" si="255"/>
        <v>0</v>
      </c>
      <c r="CU185" s="22"/>
      <c r="CV185" s="22" t="str">
        <f>IFERROR(VLOOKUP(RIGHT(CU185,LEN(CU185)-2),'cards-dc.json'!$C:$E,3,FALSE),"")</f>
        <v/>
      </c>
      <c r="CX185" s="43">
        <f t="shared" si="256"/>
        <v>1</v>
      </c>
      <c r="CY185" s="22" t="s">
        <v>4039</v>
      </c>
      <c r="CZ185" s="22" t="str">
        <f>IFERROR(VLOOKUP(RIGHT(CY185,LEN(CY185)-2),'cards-dc.json'!$C:$E,3,FALSE),"")</f>
        <v>U3</v>
      </c>
      <c r="DB185" s="43">
        <f t="shared" si="257"/>
        <v>1</v>
      </c>
      <c r="DC185" s="22" t="s">
        <v>4039</v>
      </c>
      <c r="DD185" s="22" t="str">
        <f>IFERROR(VLOOKUP(RIGHT(DC185,LEN(DC185)-2),'cards-dc.json'!$C:$E,3,FALSE),"")</f>
        <v>U3</v>
      </c>
      <c r="DF185" s="43">
        <f t="shared" si="258"/>
        <v>0</v>
      </c>
      <c r="DG185" s="22"/>
      <c r="DH185" s="22" t="str">
        <f>IFERROR(VLOOKUP(RIGHT(DG185,LEN(DG185)-2),'cards-dc.json'!$C:$E,3,FALSE),"")</f>
        <v/>
      </c>
      <c r="DJ185" s="43">
        <f t="shared" si="259"/>
        <v>0</v>
      </c>
      <c r="DK185" s="22"/>
      <c r="DL185" s="22" t="str">
        <f>IFERROR(VLOOKUP(RIGHT(DK185,LEN(DK185)-2),'cards-dc.json'!$C:$E,3,FALSE),"")</f>
        <v/>
      </c>
      <c r="DN185" s="43">
        <f t="shared" si="260"/>
        <v>0</v>
      </c>
      <c r="DO185" s="22"/>
      <c r="DP185" s="22" t="str">
        <f>IFERROR(VLOOKUP(RIGHT(DO185,LEN(DO185)-2),'cards-dc.json'!$C:$E,3,FALSE),"")</f>
        <v/>
      </c>
      <c r="DR185" s="43">
        <f t="shared" si="261"/>
        <v>0</v>
      </c>
      <c r="DS185" s="22"/>
      <c r="DT185" s="22" t="str">
        <f>IFERROR(VLOOKUP(RIGHT(DS185,LEN(DS185)-2),'cards-dc.json'!$C:$E,3,FALSE),"")</f>
        <v/>
      </c>
      <c r="DV185" s="43">
        <f t="shared" si="262"/>
        <v>0</v>
      </c>
      <c r="DW185" s="22"/>
      <c r="DX185" s="22" t="str">
        <f>IFERROR(VLOOKUP(RIGHT(DW185,LEN(DW185)-2),'cards-dc.json'!$C:$E,3,FALSE),"")</f>
        <v/>
      </c>
      <c r="DZ185" s="43">
        <f t="shared" si="263"/>
        <v>0</v>
      </c>
      <c r="EA185" s="22" t="s">
        <v>3848</v>
      </c>
      <c r="EB185" s="22" t="str">
        <f>IFERROR(VLOOKUP(RIGHT(EA185,LEN(EA185)-2),'cards-dc.json'!$C:$E,3,FALSE),"")</f>
        <v/>
      </c>
      <c r="ED185" s="43">
        <f t="shared" si="264"/>
        <v>0</v>
      </c>
      <c r="EE185" s="22" t="s">
        <v>3848</v>
      </c>
      <c r="EF185" s="22" t="str">
        <f>IFERROR(VLOOKUP(RIGHT(EE185,LEN(EE185)-2),'cards-dc.json'!$C:$E,3,FALSE),"")</f>
        <v/>
      </c>
      <c r="EH185" s="43">
        <f t="shared" si="265"/>
        <v>0</v>
      </c>
      <c r="EI185" s="22"/>
      <c r="EJ185" s="22" t="str">
        <f>IFERROR(VLOOKUP(RIGHT(EI185,LEN(EI185)-2),'cards-dc.json'!$C:$E,3,FALSE),"")</f>
        <v/>
      </c>
    </row>
    <row r="186" spans="2:140" x14ac:dyDescent="0.25">
      <c r="B186" s="43">
        <f t="shared" si="231"/>
        <v>0</v>
      </c>
      <c r="C186" s="22"/>
      <c r="D186" s="22" t="str">
        <f>IFERROR(VLOOKUP(RIGHT(C186,LEN(C186)-2),'cards-dc.json'!$C:$E,3,FALSE),"")</f>
        <v/>
      </c>
      <c r="F186" s="43">
        <f t="shared" si="232"/>
        <v>0</v>
      </c>
      <c r="G186" s="22"/>
      <c r="H186" s="22" t="str">
        <f>IFERROR(VLOOKUP(RIGHT(G186,LEN(G186)-2),'cards-dc.json'!$C:$E,3,FALSE),"")</f>
        <v/>
      </c>
      <c r="J186" s="43">
        <f t="shared" si="233"/>
        <v>2</v>
      </c>
      <c r="K186" s="22" t="s">
        <v>4145</v>
      </c>
      <c r="L186" s="22" t="str">
        <f>IFERROR(VLOOKUP(RIGHT(K186,LEN(K186)-2),'cards-dc.json'!$C:$E,3,FALSE),"")</f>
        <v>U3</v>
      </c>
      <c r="N186" s="43">
        <f t="shared" si="234"/>
        <v>0</v>
      </c>
      <c r="O186" s="22"/>
      <c r="P186" s="22" t="str">
        <f>IFERROR(VLOOKUP(RIGHT(O186,LEN(O186)-2),'cards-dc.json'!$C:$E,3,FALSE),"")</f>
        <v/>
      </c>
      <c r="R186" s="43">
        <f t="shared" si="235"/>
        <v>0</v>
      </c>
      <c r="S186" s="22"/>
      <c r="T186" s="22" t="str">
        <f>IFERROR(VLOOKUP(RIGHT(S186,LEN(S186)-2),'cards-dc.json'!$C:$E,3,FALSE),"")</f>
        <v/>
      </c>
      <c r="V186" s="43">
        <f t="shared" si="236"/>
        <v>1</v>
      </c>
      <c r="W186" s="22" t="s">
        <v>4084</v>
      </c>
      <c r="X186" s="22" t="str">
        <f>IFERROR(VLOOKUP(RIGHT(W186,LEN(W186)-2),'cards-dc.json'!$C:$E,3,FALSE),"")</f>
        <v>U1</v>
      </c>
      <c r="Z186" s="43">
        <f t="shared" si="237"/>
        <v>1</v>
      </c>
      <c r="AA186" s="22" t="s">
        <v>4084</v>
      </c>
      <c r="AB186" s="22" t="str">
        <f>IFERROR(VLOOKUP(RIGHT(AA186,LEN(AA186)-2),'cards-dc.json'!$C:$E,3,FALSE),"")</f>
        <v>U1</v>
      </c>
      <c r="AD186" s="43">
        <f t="shared" si="238"/>
        <v>0</v>
      </c>
      <c r="AE186" s="22"/>
      <c r="AF186" s="22" t="str">
        <f>IFERROR(VLOOKUP(RIGHT(AE186,LEN(AE186)-2),'cards-dc.json'!$C:$E,3,FALSE),"")</f>
        <v/>
      </c>
      <c r="AH186" s="43">
        <f t="shared" si="239"/>
        <v>0</v>
      </c>
      <c r="AI186" s="22"/>
      <c r="AJ186" s="22" t="str">
        <f>IFERROR(VLOOKUP(RIGHT(AI186,LEN(AI186)-2),'cards-dc.json'!$C:$E,3,FALSE),"")</f>
        <v/>
      </c>
      <c r="AL186" s="43">
        <f t="shared" si="240"/>
        <v>0</v>
      </c>
      <c r="AM186" s="22"/>
      <c r="AN186" s="22" t="str">
        <f>IFERROR(VLOOKUP(RIGHT(AM186,LEN(AM186)-2),'cards-dc.json'!$C:$E,3,FALSE),"")</f>
        <v/>
      </c>
      <c r="AP186" s="43">
        <f t="shared" si="241"/>
        <v>1</v>
      </c>
      <c r="AQ186" s="22" t="s">
        <v>4017</v>
      </c>
      <c r="AR186" s="22" t="str">
        <f>IFERROR(VLOOKUP(RIGHT(AQ186,LEN(AQ186)-2),'cards-dc.json'!$C:$E,3,FALSE),"")</f>
        <v>R3</v>
      </c>
      <c r="AT186" s="43">
        <f t="shared" si="242"/>
        <v>0</v>
      </c>
      <c r="AU186" s="22"/>
      <c r="AV186" s="22" t="str">
        <f>IFERROR(VLOOKUP(RIGHT(AU186,LEN(AU186)-2),'cards-dc.json'!$C:$E,3,FALSE),"")</f>
        <v/>
      </c>
      <c r="AX186" s="43">
        <f t="shared" si="243"/>
        <v>0</v>
      </c>
      <c r="AY186" s="22"/>
      <c r="AZ186" s="22" t="str">
        <f>IFERROR(VLOOKUP(RIGHT(AY186,LEN(AY186)-2),'cards-dc.json'!$C:$E,3,FALSE),"")</f>
        <v/>
      </c>
      <c r="BB186" s="43">
        <f t="shared" si="244"/>
        <v>0</v>
      </c>
      <c r="BC186" s="22"/>
      <c r="BD186" s="22" t="str">
        <f>IFERROR(VLOOKUP(RIGHT(BC186,LEN(BC186)-2),'cards-dc.json'!$C:$E,3,FALSE),"")</f>
        <v/>
      </c>
      <c r="BF186" s="43">
        <f t="shared" si="245"/>
        <v>0</v>
      </c>
      <c r="BG186" s="22"/>
      <c r="BH186" s="22" t="str">
        <f>IFERROR(VLOOKUP(RIGHT(BG186,LEN(BG186)-2),'cards-dc.json'!$C:$E,3,FALSE),"")</f>
        <v/>
      </c>
      <c r="BJ186" s="43">
        <f t="shared" si="246"/>
        <v>1</v>
      </c>
      <c r="BK186" s="22" t="s">
        <v>4039</v>
      </c>
      <c r="BL186" s="22" t="str">
        <f>IFERROR(VLOOKUP(RIGHT(BK186,LEN(BK186)-2),'cards-dc.json'!$C:$E,3,FALSE),"")</f>
        <v>U3</v>
      </c>
      <c r="BN186" s="43">
        <f t="shared" si="247"/>
        <v>0</v>
      </c>
      <c r="BO186" s="22"/>
      <c r="BP186" s="22" t="str">
        <f>IFERROR(VLOOKUP(RIGHT(BO186,LEN(BO186)-2),'cards-dc.json'!$C:$E,3,FALSE),"")</f>
        <v/>
      </c>
      <c r="BR186" s="43">
        <f t="shared" si="248"/>
        <v>1</v>
      </c>
      <c r="BS186" s="22" t="s">
        <v>4148</v>
      </c>
      <c r="BT186" s="22" t="str">
        <f>IFERROR(VLOOKUP(RIGHT(BS186,LEN(BS186)-2),'cards-dc.json'!$C:$E,3,FALSE),"")</f>
        <v>U2</v>
      </c>
      <c r="BV186" s="43">
        <f t="shared" si="249"/>
        <v>0</v>
      </c>
      <c r="BW186" s="22"/>
      <c r="BX186" s="22" t="str">
        <f>IFERROR(VLOOKUP(RIGHT(BW186,LEN(BW186)-2),'cards-dc.json'!$C:$E,3,FALSE),"")</f>
        <v/>
      </c>
      <c r="BZ186" s="43">
        <f t="shared" si="250"/>
        <v>0</v>
      </c>
      <c r="CA186" s="22" t="s">
        <v>3951</v>
      </c>
      <c r="CB186" s="22" t="str">
        <f>IFERROR(VLOOKUP(RIGHT(CA186,LEN(CA186)-2),'cards-dc.json'!$C:$E,3,FALSE),"")</f>
        <v/>
      </c>
      <c r="CD186" s="43">
        <f t="shared" si="251"/>
        <v>0</v>
      </c>
      <c r="CE186" s="22"/>
      <c r="CF186" s="22" t="str">
        <f>IFERROR(VLOOKUP(RIGHT(CE186,LEN(CE186)-2),'cards-dc.json'!$C:$E,3,FALSE),"")</f>
        <v/>
      </c>
      <c r="CH186" s="43">
        <f t="shared" si="252"/>
        <v>1</v>
      </c>
      <c r="CI186" s="22" t="s">
        <v>4040</v>
      </c>
      <c r="CJ186" s="22" t="str">
        <f>IFERROR(VLOOKUP(RIGHT(CI186,LEN(CI186)-2),'cards-dc.json'!$C:$E,3,FALSE),"")</f>
        <v>U3</v>
      </c>
      <c r="CL186" s="43">
        <f t="shared" si="253"/>
        <v>0</v>
      </c>
      <c r="CM186" s="22"/>
      <c r="CN186" s="22" t="str">
        <f>IFERROR(VLOOKUP(RIGHT(CM186,LEN(CM186)-2),'cards-dc.json'!$C:$E,3,FALSE),"")</f>
        <v/>
      </c>
      <c r="CP186" s="43">
        <f t="shared" si="254"/>
        <v>0</v>
      </c>
      <c r="CQ186" s="22"/>
      <c r="CR186" s="22" t="str">
        <f>IFERROR(VLOOKUP(RIGHT(CQ186,LEN(CQ186)-2),'cards-dc.json'!$C:$E,3,FALSE),"")</f>
        <v/>
      </c>
      <c r="CT186" s="43">
        <f t="shared" si="255"/>
        <v>0</v>
      </c>
      <c r="CU186" s="22"/>
      <c r="CV186" s="22" t="str">
        <f>IFERROR(VLOOKUP(RIGHT(CU186,LEN(CU186)-2),'cards-dc.json'!$C:$E,3,FALSE),"")</f>
        <v/>
      </c>
      <c r="CX186" s="43">
        <f t="shared" si="256"/>
        <v>2</v>
      </c>
      <c r="CY186" s="22" t="s">
        <v>4145</v>
      </c>
      <c r="CZ186" s="22" t="str">
        <f>IFERROR(VLOOKUP(RIGHT(CY186,LEN(CY186)-2),'cards-dc.json'!$C:$E,3,FALSE),"")</f>
        <v>U3</v>
      </c>
      <c r="DB186" s="43">
        <f t="shared" si="257"/>
        <v>1</v>
      </c>
      <c r="DC186" s="22" t="s">
        <v>4040</v>
      </c>
      <c r="DD186" s="22" t="str">
        <f>IFERROR(VLOOKUP(RIGHT(DC186,LEN(DC186)-2),'cards-dc.json'!$C:$E,3,FALSE),"")</f>
        <v>U3</v>
      </c>
      <c r="DF186" s="43">
        <f t="shared" si="258"/>
        <v>0</v>
      </c>
      <c r="DG186" s="22"/>
      <c r="DH186" s="22" t="str">
        <f>IFERROR(VLOOKUP(RIGHT(DG186,LEN(DG186)-2),'cards-dc.json'!$C:$E,3,FALSE),"")</f>
        <v/>
      </c>
      <c r="DJ186" s="43">
        <f t="shared" si="259"/>
        <v>0</v>
      </c>
      <c r="DK186" s="22"/>
      <c r="DL186" s="22" t="str">
        <f>IFERROR(VLOOKUP(RIGHT(DK186,LEN(DK186)-2),'cards-dc.json'!$C:$E,3,FALSE),"")</f>
        <v/>
      </c>
      <c r="DN186" s="43">
        <f t="shared" si="260"/>
        <v>0</v>
      </c>
      <c r="DO186" s="22"/>
      <c r="DP186" s="22" t="str">
        <f>IFERROR(VLOOKUP(RIGHT(DO186,LEN(DO186)-2),'cards-dc.json'!$C:$E,3,FALSE),"")</f>
        <v/>
      </c>
      <c r="DR186" s="43">
        <f t="shared" si="261"/>
        <v>0</v>
      </c>
      <c r="DS186" s="22"/>
      <c r="DT186" s="22" t="str">
        <f>IFERROR(VLOOKUP(RIGHT(DS186,LEN(DS186)-2),'cards-dc.json'!$C:$E,3,FALSE),"")</f>
        <v/>
      </c>
      <c r="DV186" s="43">
        <f t="shared" si="262"/>
        <v>0</v>
      </c>
      <c r="DW186" s="22"/>
      <c r="DX186" s="22" t="str">
        <f>IFERROR(VLOOKUP(RIGHT(DW186,LEN(DW186)-2),'cards-dc.json'!$C:$E,3,FALSE),"")</f>
        <v/>
      </c>
      <c r="DZ186" s="43">
        <f t="shared" si="263"/>
        <v>0</v>
      </c>
      <c r="EA186" s="22" t="s">
        <v>3848</v>
      </c>
      <c r="EB186" s="22" t="str">
        <f>IFERROR(VLOOKUP(RIGHT(EA186,LEN(EA186)-2),'cards-dc.json'!$C:$E,3,FALSE),"")</f>
        <v/>
      </c>
      <c r="ED186" s="43">
        <f t="shared" si="264"/>
        <v>0</v>
      </c>
      <c r="EE186" s="22" t="s">
        <v>3848</v>
      </c>
      <c r="EF186" s="22" t="str">
        <f>IFERROR(VLOOKUP(RIGHT(EE186,LEN(EE186)-2),'cards-dc.json'!$C:$E,3,FALSE),"")</f>
        <v/>
      </c>
      <c r="EH186" s="43">
        <f t="shared" si="265"/>
        <v>0</v>
      </c>
      <c r="EI186" s="22"/>
      <c r="EJ186" s="22" t="str">
        <f>IFERROR(VLOOKUP(RIGHT(EI186,LEN(EI186)-2),'cards-dc.json'!$C:$E,3,FALSE),"")</f>
        <v/>
      </c>
    </row>
    <row r="187" spans="2:140" x14ac:dyDescent="0.25">
      <c r="B187" s="43">
        <f t="shared" si="231"/>
        <v>0</v>
      </c>
      <c r="C187" s="22"/>
      <c r="D187" s="22" t="str">
        <f>IFERROR(VLOOKUP(RIGHT(C187,LEN(C187)-2),'cards-dc.json'!$C:$E,3,FALSE),"")</f>
        <v/>
      </c>
      <c r="F187" s="43">
        <f t="shared" si="232"/>
        <v>0</v>
      </c>
      <c r="G187" s="22"/>
      <c r="H187" s="22" t="str">
        <f>IFERROR(VLOOKUP(RIGHT(G187,LEN(G187)-2),'cards-dc.json'!$C:$E,3,FALSE),"")</f>
        <v/>
      </c>
      <c r="J187" s="43">
        <f t="shared" si="233"/>
        <v>0</v>
      </c>
      <c r="K187" s="22"/>
      <c r="L187" s="22" t="str">
        <f>IFERROR(VLOOKUP(RIGHT(K187,LEN(K187)-2),'cards-dc.json'!$C:$E,3,FALSE),"")</f>
        <v/>
      </c>
      <c r="N187" s="43">
        <f t="shared" si="234"/>
        <v>0</v>
      </c>
      <c r="O187" s="22"/>
      <c r="P187" s="22" t="str">
        <f>IFERROR(VLOOKUP(RIGHT(O187,LEN(O187)-2),'cards-dc.json'!$C:$E,3,FALSE),"")</f>
        <v/>
      </c>
      <c r="R187" s="43">
        <f t="shared" si="235"/>
        <v>0</v>
      </c>
      <c r="S187" s="22"/>
      <c r="T187" s="22" t="str">
        <f>IFERROR(VLOOKUP(RIGHT(S187,LEN(S187)-2),'cards-dc.json'!$C:$E,3,FALSE),"")</f>
        <v/>
      </c>
      <c r="V187" s="43">
        <f t="shared" si="236"/>
        <v>0</v>
      </c>
      <c r="W187" s="22"/>
      <c r="X187" s="22" t="str">
        <f>IFERROR(VLOOKUP(RIGHT(W187,LEN(W187)-2),'cards-dc.json'!$C:$E,3,FALSE),"")</f>
        <v/>
      </c>
      <c r="Z187" s="43">
        <f t="shared" si="237"/>
        <v>0</v>
      </c>
      <c r="AA187" s="22"/>
      <c r="AB187" s="22" t="str">
        <f>IFERROR(VLOOKUP(RIGHT(AA187,LEN(AA187)-2),'cards-dc.json'!$C:$E,3,FALSE),"")</f>
        <v/>
      </c>
      <c r="AD187" s="43">
        <f t="shared" si="238"/>
        <v>0</v>
      </c>
      <c r="AE187" s="22"/>
      <c r="AF187" s="22" t="str">
        <f>IFERROR(VLOOKUP(RIGHT(AE187,LEN(AE187)-2),'cards-dc.json'!$C:$E,3,FALSE),"")</f>
        <v/>
      </c>
      <c r="AH187" s="43">
        <f t="shared" si="239"/>
        <v>0</v>
      </c>
      <c r="AI187" s="22"/>
      <c r="AJ187" s="22" t="str">
        <f>IFERROR(VLOOKUP(RIGHT(AI187,LEN(AI187)-2),'cards-dc.json'!$C:$E,3,FALSE),"")</f>
        <v/>
      </c>
      <c r="AL187" s="43">
        <f t="shared" si="240"/>
        <v>0</v>
      </c>
      <c r="AM187" s="22"/>
      <c r="AN187" s="22" t="str">
        <f>IFERROR(VLOOKUP(RIGHT(AM187,LEN(AM187)-2),'cards-dc.json'!$C:$E,3,FALSE),"")</f>
        <v/>
      </c>
      <c r="AP187" s="43">
        <f t="shared" si="241"/>
        <v>1</v>
      </c>
      <c r="AQ187" s="22" t="s">
        <v>4051</v>
      </c>
      <c r="AR187" s="22" t="str">
        <f>IFERROR(VLOOKUP(RIGHT(AQ187,LEN(AQ187)-2),'cards-dc.json'!$C:$E,3,FALSE),"")</f>
        <v>C2</v>
      </c>
      <c r="AT187" s="43">
        <f t="shared" si="242"/>
        <v>0</v>
      </c>
      <c r="AU187" s="22"/>
      <c r="AV187" s="22" t="str">
        <f>IFERROR(VLOOKUP(RIGHT(AU187,LEN(AU187)-2),'cards-dc.json'!$C:$E,3,FALSE),"")</f>
        <v/>
      </c>
      <c r="AX187" s="43">
        <f t="shared" si="243"/>
        <v>0</v>
      </c>
      <c r="AY187" s="22"/>
      <c r="AZ187" s="22" t="str">
        <f>IFERROR(VLOOKUP(RIGHT(AY187,LEN(AY187)-2),'cards-dc.json'!$C:$E,3,FALSE),"")</f>
        <v/>
      </c>
      <c r="BB187" s="43">
        <f t="shared" si="244"/>
        <v>0</v>
      </c>
      <c r="BC187" s="22"/>
      <c r="BD187" s="22" t="str">
        <f>IFERROR(VLOOKUP(RIGHT(BC187,LEN(BC187)-2),'cards-dc.json'!$C:$E,3,FALSE),"")</f>
        <v/>
      </c>
      <c r="BF187" s="43">
        <f t="shared" si="245"/>
        <v>0</v>
      </c>
      <c r="BG187" s="22"/>
      <c r="BH187" s="22" t="str">
        <f>IFERROR(VLOOKUP(RIGHT(BG187,LEN(BG187)-2),'cards-dc.json'!$C:$E,3,FALSE),"")</f>
        <v/>
      </c>
      <c r="BJ187" s="43">
        <f t="shared" si="246"/>
        <v>1</v>
      </c>
      <c r="BK187" s="22" t="s">
        <v>4040</v>
      </c>
      <c r="BL187" s="22" t="str">
        <f>IFERROR(VLOOKUP(RIGHT(BK187,LEN(BK187)-2),'cards-dc.json'!$C:$E,3,FALSE),"")</f>
        <v>U3</v>
      </c>
      <c r="BN187" s="43">
        <f t="shared" si="247"/>
        <v>0</v>
      </c>
      <c r="BO187" s="22"/>
      <c r="BP187" s="22" t="str">
        <f>IFERROR(VLOOKUP(RIGHT(BO187,LEN(BO187)-2),'cards-dc.json'!$C:$E,3,FALSE),"")</f>
        <v/>
      </c>
      <c r="BR187" s="43">
        <f t="shared" si="248"/>
        <v>0</v>
      </c>
      <c r="BS187" s="22"/>
      <c r="BT187" s="22" t="str">
        <f>IFERROR(VLOOKUP(RIGHT(BS187,LEN(BS187)-2),'cards-dc.json'!$C:$E,3,FALSE),"")</f>
        <v/>
      </c>
      <c r="BV187" s="43">
        <f t="shared" si="249"/>
        <v>0</v>
      </c>
      <c r="BW187" s="22"/>
      <c r="BX187" s="22" t="str">
        <f>IFERROR(VLOOKUP(RIGHT(BW187,LEN(BW187)-2),'cards-dc.json'!$C:$E,3,FALSE),"")</f>
        <v/>
      </c>
      <c r="BZ187" s="43">
        <f t="shared" si="250"/>
        <v>1</v>
      </c>
      <c r="CA187" s="22" t="s">
        <v>4080</v>
      </c>
      <c r="CB187" s="22" t="str">
        <f>IFERROR(VLOOKUP(RIGHT(CA187,LEN(CA187)-2),'cards-dc.json'!$C:$E,3,FALSE),"")</f>
        <v>R2</v>
      </c>
      <c r="CD187" s="43">
        <f t="shared" si="251"/>
        <v>0</v>
      </c>
      <c r="CE187" s="22"/>
      <c r="CF187" s="22" t="str">
        <f>IFERROR(VLOOKUP(RIGHT(CE187,LEN(CE187)-2),'cards-dc.json'!$C:$E,3,FALSE),"")</f>
        <v/>
      </c>
      <c r="CH187" s="43">
        <f t="shared" si="252"/>
        <v>1</v>
      </c>
      <c r="CI187" s="22" t="s">
        <v>4084</v>
      </c>
      <c r="CJ187" s="22" t="str">
        <f>IFERROR(VLOOKUP(RIGHT(CI187,LEN(CI187)-2),'cards-dc.json'!$C:$E,3,FALSE),"")</f>
        <v>U1</v>
      </c>
      <c r="CL187" s="43">
        <f t="shared" si="253"/>
        <v>0</v>
      </c>
      <c r="CM187" s="22"/>
      <c r="CN187" s="22" t="str">
        <f>IFERROR(VLOOKUP(RIGHT(CM187,LEN(CM187)-2),'cards-dc.json'!$C:$E,3,FALSE),"")</f>
        <v/>
      </c>
      <c r="CP187" s="43">
        <f t="shared" si="254"/>
        <v>0</v>
      </c>
      <c r="CQ187" s="22"/>
      <c r="CR187" s="22" t="str">
        <f>IFERROR(VLOOKUP(RIGHT(CQ187,LEN(CQ187)-2),'cards-dc.json'!$C:$E,3,FALSE),"")</f>
        <v/>
      </c>
      <c r="CT187" s="43">
        <f t="shared" si="255"/>
        <v>0</v>
      </c>
      <c r="CU187" s="22"/>
      <c r="CV187" s="22" t="str">
        <f>IFERROR(VLOOKUP(RIGHT(CU187,LEN(CU187)-2),'cards-dc.json'!$C:$E,3,FALSE),"")</f>
        <v/>
      </c>
      <c r="CX187" s="43">
        <f t="shared" si="256"/>
        <v>0</v>
      </c>
      <c r="CY187" s="22"/>
      <c r="CZ187" s="22" t="str">
        <f>IFERROR(VLOOKUP(RIGHT(CY187,LEN(CY187)-2),'cards-dc.json'!$C:$E,3,FALSE),"")</f>
        <v/>
      </c>
      <c r="DB187" s="43">
        <f t="shared" si="257"/>
        <v>2</v>
      </c>
      <c r="DC187" s="22" t="s">
        <v>8707</v>
      </c>
      <c r="DD187" s="22" t="str">
        <f>IFERROR(VLOOKUP(RIGHT(DC187,LEN(DC187)-2),'cards-dc.json'!$C:$E,3,FALSE),"")</f>
        <v>R3</v>
      </c>
      <c r="DF187" s="43">
        <f t="shared" si="258"/>
        <v>0</v>
      </c>
      <c r="DG187" s="22"/>
      <c r="DH187" s="22" t="str">
        <f>IFERROR(VLOOKUP(RIGHT(DG187,LEN(DG187)-2),'cards-dc.json'!$C:$E,3,FALSE),"")</f>
        <v/>
      </c>
      <c r="DJ187" s="43">
        <f t="shared" si="259"/>
        <v>0</v>
      </c>
      <c r="DK187" s="22"/>
      <c r="DL187" s="22" t="str">
        <f>IFERROR(VLOOKUP(RIGHT(DK187,LEN(DK187)-2),'cards-dc.json'!$C:$E,3,FALSE),"")</f>
        <v/>
      </c>
      <c r="DN187" s="43">
        <f t="shared" si="260"/>
        <v>0</v>
      </c>
      <c r="DO187" s="22"/>
      <c r="DP187" s="22" t="str">
        <f>IFERROR(VLOOKUP(RIGHT(DO187,LEN(DO187)-2),'cards-dc.json'!$C:$E,3,FALSE),"")</f>
        <v/>
      </c>
      <c r="DR187" s="43">
        <f t="shared" si="261"/>
        <v>0</v>
      </c>
      <c r="DS187" s="22"/>
      <c r="DT187" s="22" t="str">
        <f>IFERROR(VLOOKUP(RIGHT(DS187,LEN(DS187)-2),'cards-dc.json'!$C:$E,3,FALSE),"")</f>
        <v/>
      </c>
      <c r="DV187" s="43">
        <f t="shared" si="262"/>
        <v>0</v>
      </c>
      <c r="DW187" s="22"/>
      <c r="DX187" s="22" t="str">
        <f>IFERROR(VLOOKUP(RIGHT(DW187,LEN(DW187)-2),'cards-dc.json'!$C:$E,3,FALSE),"")</f>
        <v/>
      </c>
      <c r="DZ187" s="43">
        <f t="shared" si="263"/>
        <v>0</v>
      </c>
      <c r="EA187" s="22" t="s">
        <v>3848</v>
      </c>
      <c r="EB187" s="22" t="str">
        <f>IFERROR(VLOOKUP(RIGHT(EA187,LEN(EA187)-2),'cards-dc.json'!$C:$E,3,FALSE),"")</f>
        <v/>
      </c>
      <c r="ED187" s="43">
        <f t="shared" si="264"/>
        <v>0</v>
      </c>
      <c r="EE187" s="22" t="s">
        <v>3848</v>
      </c>
      <c r="EF187" s="22" t="str">
        <f>IFERROR(VLOOKUP(RIGHT(EE187,LEN(EE187)-2),'cards-dc.json'!$C:$E,3,FALSE),"")</f>
        <v/>
      </c>
      <c r="EH187" s="43">
        <f t="shared" si="265"/>
        <v>0</v>
      </c>
      <c r="EI187" s="22"/>
      <c r="EJ187" s="22" t="str">
        <f>IFERROR(VLOOKUP(RIGHT(EI187,LEN(EI187)-2),'cards-dc.json'!$C:$E,3,FALSE),"")</f>
        <v/>
      </c>
    </row>
    <row r="188" spans="2:140" x14ac:dyDescent="0.25">
      <c r="B188" s="43">
        <f t="shared" si="231"/>
        <v>0</v>
      </c>
      <c r="C188" s="22"/>
      <c r="D188" s="22" t="str">
        <f>IFERROR(VLOOKUP(RIGHT(C188,LEN(C188)-2),'cards-dc.json'!$C:$E,3,FALSE),"")</f>
        <v/>
      </c>
      <c r="F188" s="43">
        <f t="shared" si="232"/>
        <v>0</v>
      </c>
      <c r="G188" s="22"/>
      <c r="H188" s="22" t="str">
        <f>IFERROR(VLOOKUP(RIGHT(G188,LEN(G188)-2),'cards-dc.json'!$C:$E,3,FALSE),"")</f>
        <v/>
      </c>
      <c r="J188" s="43">
        <f t="shared" si="233"/>
        <v>0</v>
      </c>
      <c r="K188" s="22"/>
      <c r="L188" s="22" t="str">
        <f>IFERROR(VLOOKUP(RIGHT(K188,LEN(K188)-2),'cards-dc.json'!$C:$E,3,FALSE),"")</f>
        <v/>
      </c>
      <c r="N188" s="43">
        <f t="shared" si="234"/>
        <v>0</v>
      </c>
      <c r="O188" s="22"/>
      <c r="P188" s="22" t="str">
        <f>IFERROR(VLOOKUP(RIGHT(O188,LEN(O188)-2),'cards-dc.json'!$C:$E,3,FALSE),"")</f>
        <v/>
      </c>
      <c r="R188" s="43">
        <f t="shared" si="235"/>
        <v>0</v>
      </c>
      <c r="S188" s="22"/>
      <c r="T188" s="22" t="str">
        <f>IFERROR(VLOOKUP(RIGHT(S188,LEN(S188)-2),'cards-dc.json'!$C:$E,3,FALSE),"")</f>
        <v/>
      </c>
      <c r="V188" s="43">
        <f t="shared" si="236"/>
        <v>0</v>
      </c>
      <c r="W188" s="22"/>
      <c r="X188" s="22" t="str">
        <f>IFERROR(VLOOKUP(RIGHT(W188,LEN(W188)-2),'cards-dc.json'!$C:$E,3,FALSE),"")</f>
        <v/>
      </c>
      <c r="Z188" s="43">
        <f t="shared" si="237"/>
        <v>0</v>
      </c>
      <c r="AA188" s="22"/>
      <c r="AB188" s="22" t="str">
        <f>IFERROR(VLOOKUP(RIGHT(AA188,LEN(AA188)-2),'cards-dc.json'!$C:$E,3,FALSE),"")</f>
        <v/>
      </c>
      <c r="AD188" s="43">
        <f t="shared" si="238"/>
        <v>0</v>
      </c>
      <c r="AE188" s="22"/>
      <c r="AF188" s="22" t="str">
        <f>IFERROR(VLOOKUP(RIGHT(AE188,LEN(AE188)-2),'cards-dc.json'!$C:$E,3,FALSE),"")</f>
        <v/>
      </c>
      <c r="AH188" s="43">
        <f t="shared" si="239"/>
        <v>0</v>
      </c>
      <c r="AI188" s="22"/>
      <c r="AJ188" s="22" t="str">
        <f>IFERROR(VLOOKUP(RIGHT(AI188,LEN(AI188)-2),'cards-dc.json'!$C:$E,3,FALSE),"")</f>
        <v/>
      </c>
      <c r="AL188" s="43">
        <f t="shared" si="240"/>
        <v>0</v>
      </c>
      <c r="AM188" s="22"/>
      <c r="AN188" s="22" t="str">
        <f>IFERROR(VLOOKUP(RIGHT(AM188,LEN(AM188)-2),'cards-dc.json'!$C:$E,3,FALSE),"")</f>
        <v/>
      </c>
      <c r="AP188" s="43">
        <f t="shared" si="241"/>
        <v>0</v>
      </c>
      <c r="AQ188" s="22"/>
      <c r="AR188" s="22" t="str">
        <f>IFERROR(VLOOKUP(RIGHT(AQ188,LEN(AQ188)-2),'cards-dc.json'!$C:$E,3,FALSE),"")</f>
        <v/>
      </c>
      <c r="AT188" s="43">
        <f t="shared" si="242"/>
        <v>0</v>
      </c>
      <c r="AU188" s="22"/>
      <c r="AV188" s="22" t="str">
        <f>IFERROR(VLOOKUP(RIGHT(AU188,LEN(AU188)-2),'cards-dc.json'!$C:$E,3,FALSE),"")</f>
        <v/>
      </c>
      <c r="AX188" s="43">
        <f t="shared" si="243"/>
        <v>0</v>
      </c>
      <c r="AY188" s="22"/>
      <c r="AZ188" s="22" t="str">
        <f>IFERROR(VLOOKUP(RIGHT(AY188,LEN(AY188)-2),'cards-dc.json'!$C:$E,3,FALSE),"")</f>
        <v/>
      </c>
      <c r="BB188" s="43">
        <f t="shared" si="244"/>
        <v>0</v>
      </c>
      <c r="BC188" s="22"/>
      <c r="BD188" s="22" t="str">
        <f>IFERROR(VLOOKUP(RIGHT(BC188,LEN(BC188)-2),'cards-dc.json'!$C:$E,3,FALSE),"")</f>
        <v/>
      </c>
      <c r="BF188" s="43">
        <f t="shared" si="245"/>
        <v>0</v>
      </c>
      <c r="BG188" s="22"/>
      <c r="BH188" s="22" t="str">
        <f>IFERROR(VLOOKUP(RIGHT(BG188,LEN(BG188)-2),'cards-dc.json'!$C:$E,3,FALSE),"")</f>
        <v/>
      </c>
      <c r="BJ188" s="43">
        <f t="shared" si="246"/>
        <v>1</v>
      </c>
      <c r="BK188" s="22" t="s">
        <v>4041</v>
      </c>
      <c r="BL188" s="22" t="str">
        <f>IFERROR(VLOOKUP(RIGHT(BK188,LEN(BK188)-2),'cards-dc.json'!$C:$E,3,FALSE),"")</f>
        <v>C4</v>
      </c>
      <c r="BN188" s="43">
        <f t="shared" si="247"/>
        <v>0</v>
      </c>
      <c r="BO188" s="22"/>
      <c r="BP188" s="22" t="str">
        <f>IFERROR(VLOOKUP(RIGHT(BO188,LEN(BO188)-2),'cards-dc.json'!$C:$E,3,FALSE),"")</f>
        <v/>
      </c>
      <c r="BR188" s="43">
        <f t="shared" si="248"/>
        <v>0</v>
      </c>
      <c r="BS188" s="22"/>
      <c r="BT188" s="22" t="str">
        <f>IFERROR(VLOOKUP(RIGHT(BS188,LEN(BS188)-2),'cards-dc.json'!$C:$E,3,FALSE),"")</f>
        <v/>
      </c>
      <c r="BV188" s="43">
        <f t="shared" si="249"/>
        <v>0</v>
      </c>
      <c r="BW188" s="22"/>
      <c r="BX188" s="22" t="str">
        <f>IFERROR(VLOOKUP(RIGHT(BW188,LEN(BW188)-2),'cards-dc.json'!$C:$E,3,FALSE),"")</f>
        <v/>
      </c>
      <c r="BZ188" s="43">
        <f t="shared" si="250"/>
        <v>0</v>
      </c>
      <c r="CA188" s="22"/>
      <c r="CB188" s="22" t="str">
        <f>IFERROR(VLOOKUP(RIGHT(CA188,LEN(CA188)-2),'cards-dc.json'!$C:$E,3,FALSE),"")</f>
        <v/>
      </c>
      <c r="CD188" s="43">
        <f t="shared" si="251"/>
        <v>0</v>
      </c>
      <c r="CE188" s="22"/>
      <c r="CF188" s="22" t="str">
        <f>IFERROR(VLOOKUP(RIGHT(CE188,LEN(CE188)-2),'cards-dc.json'!$C:$E,3,FALSE),"")</f>
        <v/>
      </c>
      <c r="CH188" s="43">
        <f t="shared" si="252"/>
        <v>1</v>
      </c>
      <c r="CI188" s="22" t="s">
        <v>8858</v>
      </c>
      <c r="CJ188" s="22" t="str">
        <f>IFERROR(VLOOKUP(RIGHT(CI188,LEN(CI188)-2),'cards-dc.json'!$C:$E,3,FALSE),"")</f>
        <v>C3</v>
      </c>
      <c r="CL188" s="43">
        <f t="shared" si="253"/>
        <v>0</v>
      </c>
      <c r="CM188" s="22"/>
      <c r="CN188" s="22" t="str">
        <f>IFERROR(VLOOKUP(RIGHT(CM188,LEN(CM188)-2),'cards-dc.json'!$C:$E,3,FALSE),"")</f>
        <v/>
      </c>
      <c r="CP188" s="43">
        <f t="shared" si="254"/>
        <v>0</v>
      </c>
      <c r="CQ188" s="22"/>
      <c r="CR188" s="22" t="str">
        <f>IFERROR(VLOOKUP(RIGHT(CQ188,LEN(CQ188)-2),'cards-dc.json'!$C:$E,3,FALSE),"")</f>
        <v/>
      </c>
      <c r="CT188" s="43">
        <f t="shared" si="255"/>
        <v>0</v>
      </c>
      <c r="CU188" s="22"/>
      <c r="CV188" s="22" t="str">
        <f>IFERROR(VLOOKUP(RIGHT(CU188,LEN(CU188)-2),'cards-dc.json'!$C:$E,3,FALSE),"")</f>
        <v/>
      </c>
      <c r="CX188" s="43">
        <f t="shared" si="256"/>
        <v>0</v>
      </c>
      <c r="CY188" s="22"/>
      <c r="CZ188" s="22" t="str">
        <f>IFERROR(VLOOKUP(RIGHT(CY188,LEN(CY188)-2),'cards-dc.json'!$C:$E,3,FALSE),"")</f>
        <v/>
      </c>
      <c r="DB188" s="43">
        <f t="shared" si="257"/>
        <v>0</v>
      </c>
      <c r="DC188" s="22"/>
      <c r="DD188" s="22" t="str">
        <f>IFERROR(VLOOKUP(RIGHT(DC188,LEN(DC188)-2),'cards-dc.json'!$C:$E,3,FALSE),"")</f>
        <v/>
      </c>
      <c r="DF188" s="43">
        <f t="shared" si="258"/>
        <v>0</v>
      </c>
      <c r="DG188" s="22"/>
      <c r="DH188" s="22" t="str">
        <f>IFERROR(VLOOKUP(RIGHT(DG188,LEN(DG188)-2),'cards-dc.json'!$C:$E,3,FALSE),"")</f>
        <v/>
      </c>
      <c r="DJ188" s="43">
        <f t="shared" si="259"/>
        <v>0</v>
      </c>
      <c r="DK188" s="22"/>
      <c r="DL188" s="22" t="str">
        <f>IFERROR(VLOOKUP(RIGHT(DK188,LEN(DK188)-2),'cards-dc.json'!$C:$E,3,FALSE),"")</f>
        <v/>
      </c>
      <c r="DN188" s="43">
        <f t="shared" si="260"/>
        <v>0</v>
      </c>
      <c r="DO188" s="22"/>
      <c r="DP188" s="22" t="str">
        <f>IFERROR(VLOOKUP(RIGHT(DO188,LEN(DO188)-2),'cards-dc.json'!$C:$E,3,FALSE),"")</f>
        <v/>
      </c>
      <c r="DR188" s="43">
        <f t="shared" si="261"/>
        <v>0</v>
      </c>
      <c r="DS188" s="22"/>
      <c r="DT188" s="22" t="str">
        <f>IFERROR(VLOOKUP(RIGHT(DS188,LEN(DS188)-2),'cards-dc.json'!$C:$E,3,FALSE),"")</f>
        <v/>
      </c>
      <c r="DV188" s="43">
        <f t="shared" si="262"/>
        <v>0</v>
      </c>
      <c r="DW188" s="22"/>
      <c r="DX188" s="22" t="str">
        <f>IFERROR(VLOOKUP(RIGHT(DW188,LEN(DW188)-2),'cards-dc.json'!$C:$E,3,FALSE),"")</f>
        <v/>
      </c>
      <c r="DZ188" s="43">
        <f t="shared" si="263"/>
        <v>0</v>
      </c>
      <c r="EA188" s="22" t="s">
        <v>3848</v>
      </c>
      <c r="EB188" s="22" t="str">
        <f>IFERROR(VLOOKUP(RIGHT(EA188,LEN(EA188)-2),'cards-dc.json'!$C:$E,3,FALSE),"")</f>
        <v/>
      </c>
      <c r="ED188" s="43">
        <f t="shared" si="264"/>
        <v>0</v>
      </c>
      <c r="EE188" s="22" t="s">
        <v>3848</v>
      </c>
      <c r="EF188" s="22" t="str">
        <f>IFERROR(VLOOKUP(RIGHT(EE188,LEN(EE188)-2),'cards-dc.json'!$C:$E,3,FALSE),"")</f>
        <v/>
      </c>
      <c r="EH188" s="43">
        <f t="shared" si="265"/>
        <v>0</v>
      </c>
      <c r="EI188" s="22"/>
      <c r="EJ188" s="22" t="str">
        <f>IFERROR(VLOOKUP(RIGHT(EI188,LEN(EI188)-2),'cards-dc.json'!$C:$E,3,FALSE),"")</f>
        <v/>
      </c>
    </row>
    <row r="189" spans="2:140" x14ac:dyDescent="0.25">
      <c r="B189" s="43">
        <f t="shared" si="231"/>
        <v>0</v>
      </c>
      <c r="C189" s="22"/>
      <c r="D189" s="22" t="str">
        <f>IFERROR(VLOOKUP(RIGHT(C189,LEN(C189)-2),'cards-dc.json'!$C:$E,3,FALSE),"")</f>
        <v/>
      </c>
      <c r="F189" s="43">
        <f t="shared" si="232"/>
        <v>0</v>
      </c>
      <c r="G189" s="22"/>
      <c r="H189" s="22" t="str">
        <f>IFERROR(VLOOKUP(RIGHT(G189,LEN(G189)-2),'cards-dc.json'!$C:$E,3,FALSE),"")</f>
        <v/>
      </c>
      <c r="J189" s="43">
        <f t="shared" si="233"/>
        <v>0</v>
      </c>
      <c r="K189" s="22"/>
      <c r="L189" s="22" t="str">
        <f>IFERROR(VLOOKUP(RIGHT(K189,LEN(K189)-2),'cards-dc.json'!$C:$E,3,FALSE),"")</f>
        <v/>
      </c>
      <c r="N189" s="43">
        <f t="shared" si="234"/>
        <v>0</v>
      </c>
      <c r="O189" s="22"/>
      <c r="P189" s="22" t="str">
        <f>IFERROR(VLOOKUP(RIGHT(O189,LEN(O189)-2),'cards-dc.json'!$C:$E,3,FALSE),"")</f>
        <v/>
      </c>
      <c r="R189" s="43">
        <f t="shared" si="235"/>
        <v>0</v>
      </c>
      <c r="S189" s="22"/>
      <c r="T189" s="22" t="str">
        <f>IFERROR(VLOOKUP(RIGHT(S189,LEN(S189)-2),'cards-dc.json'!$C:$E,3,FALSE),"")</f>
        <v/>
      </c>
      <c r="V189" s="43">
        <f t="shared" si="236"/>
        <v>0</v>
      </c>
      <c r="W189" s="22"/>
      <c r="X189" s="22" t="str">
        <f>IFERROR(VLOOKUP(RIGHT(W189,LEN(W189)-2),'cards-dc.json'!$C:$E,3,FALSE),"")</f>
        <v/>
      </c>
      <c r="Z189" s="43">
        <f t="shared" si="237"/>
        <v>0</v>
      </c>
      <c r="AA189" s="22"/>
      <c r="AB189" s="22" t="str">
        <f>IFERROR(VLOOKUP(RIGHT(AA189,LEN(AA189)-2),'cards-dc.json'!$C:$E,3,FALSE),"")</f>
        <v/>
      </c>
      <c r="AD189" s="43">
        <f t="shared" si="238"/>
        <v>0</v>
      </c>
      <c r="AE189" s="22"/>
      <c r="AF189" s="22" t="str">
        <f>IFERROR(VLOOKUP(RIGHT(AE189,LEN(AE189)-2),'cards-dc.json'!$C:$E,3,FALSE),"")</f>
        <v/>
      </c>
      <c r="AH189" s="43">
        <f t="shared" si="239"/>
        <v>0</v>
      </c>
      <c r="AI189" s="22"/>
      <c r="AJ189" s="22" t="str">
        <f>IFERROR(VLOOKUP(RIGHT(AI189,LEN(AI189)-2),'cards-dc.json'!$C:$E,3,FALSE),"")</f>
        <v/>
      </c>
      <c r="AL189" s="43">
        <f t="shared" si="240"/>
        <v>0</v>
      </c>
      <c r="AM189" s="22"/>
      <c r="AN189" s="22" t="str">
        <f>IFERROR(VLOOKUP(RIGHT(AM189,LEN(AM189)-2),'cards-dc.json'!$C:$E,3,FALSE),"")</f>
        <v/>
      </c>
      <c r="AP189" s="43">
        <f t="shared" si="241"/>
        <v>0</v>
      </c>
      <c r="AQ189" s="22"/>
      <c r="AR189" s="22" t="str">
        <f>IFERROR(VLOOKUP(RIGHT(AQ189,LEN(AQ189)-2),'cards-dc.json'!$C:$E,3,FALSE),"")</f>
        <v/>
      </c>
      <c r="AT189" s="43">
        <f t="shared" si="242"/>
        <v>0</v>
      </c>
      <c r="AU189" s="22"/>
      <c r="AV189" s="22" t="str">
        <f>IFERROR(VLOOKUP(RIGHT(AU189,LEN(AU189)-2),'cards-dc.json'!$C:$E,3,FALSE),"")</f>
        <v/>
      </c>
      <c r="AX189" s="43">
        <f t="shared" si="243"/>
        <v>0</v>
      </c>
      <c r="AY189" s="22"/>
      <c r="AZ189" s="22" t="str">
        <f>IFERROR(VLOOKUP(RIGHT(AY189,LEN(AY189)-2),'cards-dc.json'!$C:$E,3,FALSE),"")</f>
        <v/>
      </c>
      <c r="BB189" s="43">
        <f t="shared" si="244"/>
        <v>0</v>
      </c>
      <c r="BC189" s="22"/>
      <c r="BD189" s="22" t="str">
        <f>IFERROR(VLOOKUP(RIGHT(BC189,LEN(BC189)-2),'cards-dc.json'!$C:$E,3,FALSE),"")</f>
        <v/>
      </c>
      <c r="BF189" s="43">
        <f t="shared" si="245"/>
        <v>0</v>
      </c>
      <c r="BG189" s="22"/>
      <c r="BH189" s="22" t="str">
        <f>IFERROR(VLOOKUP(RIGHT(BG189,LEN(BG189)-2),'cards-dc.json'!$C:$E,3,FALSE),"")</f>
        <v/>
      </c>
      <c r="BJ189" s="43">
        <f t="shared" si="246"/>
        <v>0</v>
      </c>
      <c r="BK189" s="22"/>
      <c r="BL189" s="22" t="str">
        <f>IFERROR(VLOOKUP(RIGHT(BK189,LEN(BK189)-2),'cards-dc.json'!$C:$E,3,FALSE),"")</f>
        <v/>
      </c>
      <c r="BN189" s="43">
        <f t="shared" si="247"/>
        <v>0</v>
      </c>
      <c r="BO189" s="22"/>
      <c r="BP189" s="22" t="str">
        <f>IFERROR(VLOOKUP(RIGHT(BO189,LEN(BO189)-2),'cards-dc.json'!$C:$E,3,FALSE),"")</f>
        <v/>
      </c>
      <c r="BR189" s="43">
        <f t="shared" si="248"/>
        <v>0</v>
      </c>
      <c r="BS189" s="22"/>
      <c r="BT189" s="22" t="str">
        <f>IFERROR(VLOOKUP(RIGHT(BS189,LEN(BS189)-2),'cards-dc.json'!$C:$E,3,FALSE),"")</f>
        <v/>
      </c>
      <c r="BV189" s="43">
        <f t="shared" si="249"/>
        <v>0</v>
      </c>
      <c r="BW189" s="22"/>
      <c r="BX189" s="22" t="str">
        <f>IFERROR(VLOOKUP(RIGHT(BW189,LEN(BW189)-2),'cards-dc.json'!$C:$E,3,FALSE),"")</f>
        <v/>
      </c>
      <c r="BZ189" s="43">
        <f t="shared" si="250"/>
        <v>0</v>
      </c>
      <c r="CA189" s="22"/>
      <c r="CB189" s="22" t="str">
        <f>IFERROR(VLOOKUP(RIGHT(CA189,LEN(CA189)-2),'cards-dc.json'!$C:$E,3,FALSE),"")</f>
        <v/>
      </c>
      <c r="CD189" s="43">
        <f t="shared" si="251"/>
        <v>0</v>
      </c>
      <c r="CE189" s="22"/>
      <c r="CF189" s="22" t="str">
        <f>IFERROR(VLOOKUP(RIGHT(CE189,LEN(CE189)-2),'cards-dc.json'!$C:$E,3,FALSE),"")</f>
        <v/>
      </c>
      <c r="CH189" s="43">
        <f t="shared" si="252"/>
        <v>0</v>
      </c>
      <c r="CI189" s="22"/>
      <c r="CJ189" s="22" t="str">
        <f>IFERROR(VLOOKUP(RIGHT(CI189,LEN(CI189)-2),'cards-dc.json'!$C:$E,3,FALSE),"")</f>
        <v/>
      </c>
      <c r="CL189" s="43">
        <f t="shared" si="253"/>
        <v>0</v>
      </c>
      <c r="CM189" s="22"/>
      <c r="CN189" s="22" t="str">
        <f>IFERROR(VLOOKUP(RIGHT(CM189,LEN(CM189)-2),'cards-dc.json'!$C:$E,3,FALSE),"")</f>
        <v/>
      </c>
      <c r="CP189" s="43">
        <f t="shared" si="254"/>
        <v>0</v>
      </c>
      <c r="CQ189" s="22"/>
      <c r="CR189" s="22" t="str">
        <f>IFERROR(VLOOKUP(RIGHT(CQ189,LEN(CQ189)-2),'cards-dc.json'!$C:$E,3,FALSE),"")</f>
        <v/>
      </c>
      <c r="CT189" s="43">
        <f t="shared" si="255"/>
        <v>0</v>
      </c>
      <c r="CU189" s="22"/>
      <c r="CV189" s="22" t="str">
        <f>IFERROR(VLOOKUP(RIGHT(CU189,LEN(CU189)-2),'cards-dc.json'!$C:$E,3,FALSE),"")</f>
        <v/>
      </c>
      <c r="CX189" s="43">
        <f t="shared" si="256"/>
        <v>0</v>
      </c>
      <c r="CY189" s="22"/>
      <c r="CZ189" s="22" t="str">
        <f>IFERROR(VLOOKUP(RIGHT(CY189,LEN(CY189)-2),'cards-dc.json'!$C:$E,3,FALSE),"")</f>
        <v/>
      </c>
      <c r="DB189" s="43">
        <f t="shared" si="257"/>
        <v>0</v>
      </c>
      <c r="DC189" s="22"/>
      <c r="DD189" s="22" t="str">
        <f>IFERROR(VLOOKUP(RIGHT(DC189,LEN(DC189)-2),'cards-dc.json'!$C:$E,3,FALSE),"")</f>
        <v/>
      </c>
      <c r="DF189" s="43">
        <f t="shared" si="258"/>
        <v>0</v>
      </c>
      <c r="DG189" s="22"/>
      <c r="DH189" s="22" t="str">
        <f>IFERROR(VLOOKUP(RIGHT(DG189,LEN(DG189)-2),'cards-dc.json'!$C:$E,3,FALSE),"")</f>
        <v/>
      </c>
      <c r="DJ189" s="43">
        <f t="shared" si="259"/>
        <v>0</v>
      </c>
      <c r="DK189" s="22"/>
      <c r="DL189" s="22" t="str">
        <f>IFERROR(VLOOKUP(RIGHT(DK189,LEN(DK189)-2),'cards-dc.json'!$C:$E,3,FALSE),"")</f>
        <v/>
      </c>
      <c r="DN189" s="43">
        <f t="shared" si="260"/>
        <v>0</v>
      </c>
      <c r="DO189" s="22"/>
      <c r="DP189" s="22" t="str">
        <f>IFERROR(VLOOKUP(RIGHT(DO189,LEN(DO189)-2),'cards-dc.json'!$C:$E,3,FALSE),"")</f>
        <v/>
      </c>
      <c r="DR189" s="43">
        <f t="shared" si="261"/>
        <v>0</v>
      </c>
      <c r="DS189" s="22"/>
      <c r="DT189" s="22" t="str">
        <f>IFERROR(VLOOKUP(RIGHT(DS189,LEN(DS189)-2),'cards-dc.json'!$C:$E,3,FALSE),"")</f>
        <v/>
      </c>
      <c r="DV189" s="43">
        <f t="shared" si="262"/>
        <v>0</v>
      </c>
      <c r="DW189" s="22"/>
      <c r="DX189" s="22" t="str">
        <f>IFERROR(VLOOKUP(RIGHT(DW189,LEN(DW189)-2),'cards-dc.json'!$C:$E,3,FALSE),"")</f>
        <v/>
      </c>
      <c r="DZ189" s="43">
        <f t="shared" si="263"/>
        <v>0</v>
      </c>
      <c r="EA189" s="22" t="s">
        <v>3848</v>
      </c>
      <c r="EB189" s="22" t="str">
        <f>IFERROR(VLOOKUP(RIGHT(EA189,LEN(EA189)-2),'cards-dc.json'!$C:$E,3,FALSE),"")</f>
        <v/>
      </c>
      <c r="ED189" s="43">
        <f t="shared" si="264"/>
        <v>0</v>
      </c>
      <c r="EE189" s="22" t="s">
        <v>3848</v>
      </c>
      <c r="EF189" s="22" t="str">
        <f>IFERROR(VLOOKUP(RIGHT(EE189,LEN(EE189)-2),'cards-dc.json'!$C:$E,3,FALSE),"")</f>
        <v/>
      </c>
      <c r="EH189" s="43">
        <f t="shared" si="265"/>
        <v>0</v>
      </c>
      <c r="EI189" s="22"/>
      <c r="EJ189" s="22" t="str">
        <f>IFERROR(VLOOKUP(RIGHT(EI189,LEN(EI189)-2),'cards-dc.json'!$C:$E,3,FALSE),"")</f>
        <v/>
      </c>
    </row>
    <row r="190" spans="2:140" x14ac:dyDescent="0.25">
      <c r="B190" s="43">
        <f t="shared" si="231"/>
        <v>0</v>
      </c>
      <c r="C190" s="22"/>
      <c r="D190" s="22" t="str">
        <f>IFERROR(VLOOKUP(RIGHT(C190,LEN(C190)-2),'cards-dc.json'!$C:$E,3,FALSE),"")</f>
        <v/>
      </c>
      <c r="F190" s="43">
        <f t="shared" si="232"/>
        <v>0</v>
      </c>
      <c r="G190" s="22"/>
      <c r="H190" s="22" t="str">
        <f>IFERROR(VLOOKUP(RIGHT(G190,LEN(G190)-2),'cards-dc.json'!$C:$E,3,FALSE),"")</f>
        <v/>
      </c>
      <c r="J190" s="43">
        <f t="shared" si="233"/>
        <v>0</v>
      </c>
      <c r="K190" s="22"/>
      <c r="L190" s="22" t="str">
        <f>IFERROR(VLOOKUP(RIGHT(K190,LEN(K190)-2),'cards-dc.json'!$C:$E,3,FALSE),"")</f>
        <v/>
      </c>
      <c r="N190" s="43">
        <f t="shared" si="234"/>
        <v>0</v>
      </c>
      <c r="O190" s="22"/>
      <c r="P190" s="22" t="str">
        <f>IFERROR(VLOOKUP(RIGHT(O190,LEN(O190)-2),'cards-dc.json'!$C:$E,3,FALSE),"")</f>
        <v/>
      </c>
      <c r="R190" s="43">
        <f t="shared" si="235"/>
        <v>0</v>
      </c>
      <c r="S190" s="22"/>
      <c r="T190" s="22" t="str">
        <f>IFERROR(VLOOKUP(RIGHT(S190,LEN(S190)-2),'cards-dc.json'!$C:$E,3,FALSE),"")</f>
        <v/>
      </c>
      <c r="V190" s="43">
        <f t="shared" si="236"/>
        <v>0</v>
      </c>
      <c r="W190" s="22"/>
      <c r="X190" s="22" t="str">
        <f>IFERROR(VLOOKUP(RIGHT(W190,LEN(W190)-2),'cards-dc.json'!$C:$E,3,FALSE),"")</f>
        <v/>
      </c>
      <c r="Z190" s="43">
        <f t="shared" si="237"/>
        <v>0</v>
      </c>
      <c r="AA190" s="22"/>
      <c r="AB190" s="22" t="str">
        <f>IFERROR(VLOOKUP(RIGHT(AA190,LEN(AA190)-2),'cards-dc.json'!$C:$E,3,FALSE),"")</f>
        <v/>
      </c>
      <c r="AD190" s="43">
        <f t="shared" si="238"/>
        <v>0</v>
      </c>
      <c r="AE190" s="22"/>
      <c r="AF190" s="22" t="str">
        <f>IFERROR(VLOOKUP(RIGHT(AE190,LEN(AE190)-2),'cards-dc.json'!$C:$E,3,FALSE),"")</f>
        <v/>
      </c>
      <c r="AH190" s="43">
        <f t="shared" si="239"/>
        <v>0</v>
      </c>
      <c r="AI190" s="22"/>
      <c r="AJ190" s="22" t="str">
        <f>IFERROR(VLOOKUP(RIGHT(AI190,LEN(AI190)-2),'cards-dc.json'!$C:$E,3,FALSE),"")</f>
        <v/>
      </c>
      <c r="AL190" s="43">
        <f t="shared" si="240"/>
        <v>0</v>
      </c>
      <c r="AM190" s="22"/>
      <c r="AN190" s="22" t="str">
        <f>IFERROR(VLOOKUP(RIGHT(AM190,LEN(AM190)-2),'cards-dc.json'!$C:$E,3,FALSE),"")</f>
        <v/>
      </c>
      <c r="AP190" s="43">
        <f t="shared" si="241"/>
        <v>0</v>
      </c>
      <c r="AQ190" s="22"/>
      <c r="AR190" s="22" t="str">
        <f>IFERROR(VLOOKUP(RIGHT(AQ190,LEN(AQ190)-2),'cards-dc.json'!$C:$E,3,FALSE),"")</f>
        <v/>
      </c>
      <c r="AT190" s="43">
        <f t="shared" si="242"/>
        <v>0</v>
      </c>
      <c r="AU190" s="22"/>
      <c r="AV190" s="22" t="str">
        <f>IFERROR(VLOOKUP(RIGHT(AU190,LEN(AU190)-2),'cards-dc.json'!$C:$E,3,FALSE),"")</f>
        <v/>
      </c>
      <c r="AX190" s="43">
        <f t="shared" si="243"/>
        <v>0</v>
      </c>
      <c r="AY190" s="22"/>
      <c r="AZ190" s="22" t="str">
        <f>IFERROR(VLOOKUP(RIGHT(AY190,LEN(AY190)-2),'cards-dc.json'!$C:$E,3,FALSE),"")</f>
        <v/>
      </c>
      <c r="BB190" s="43">
        <f t="shared" si="244"/>
        <v>0</v>
      </c>
      <c r="BC190" s="22"/>
      <c r="BD190" s="22" t="str">
        <f>IFERROR(VLOOKUP(RIGHT(BC190,LEN(BC190)-2),'cards-dc.json'!$C:$E,3,FALSE),"")</f>
        <v/>
      </c>
      <c r="BF190" s="43">
        <f t="shared" si="245"/>
        <v>0</v>
      </c>
      <c r="BG190" s="22"/>
      <c r="BH190" s="22" t="str">
        <f>IFERROR(VLOOKUP(RIGHT(BG190,LEN(BG190)-2),'cards-dc.json'!$C:$E,3,FALSE),"")</f>
        <v/>
      </c>
      <c r="BJ190" s="43">
        <f t="shared" si="246"/>
        <v>0</v>
      </c>
      <c r="BK190" s="22"/>
      <c r="BL190" s="22" t="str">
        <f>IFERROR(VLOOKUP(RIGHT(BK190,LEN(BK190)-2),'cards-dc.json'!$C:$E,3,FALSE),"")</f>
        <v/>
      </c>
      <c r="BN190" s="43">
        <f t="shared" si="247"/>
        <v>0</v>
      </c>
      <c r="BO190" s="22"/>
      <c r="BP190" s="22" t="str">
        <f>IFERROR(VLOOKUP(RIGHT(BO190,LEN(BO190)-2),'cards-dc.json'!$C:$E,3,FALSE),"")</f>
        <v/>
      </c>
      <c r="BR190" s="43">
        <f t="shared" si="248"/>
        <v>0</v>
      </c>
      <c r="BS190" s="22"/>
      <c r="BT190" s="22" t="str">
        <f>IFERROR(VLOOKUP(RIGHT(BS190,LEN(BS190)-2),'cards-dc.json'!$C:$E,3,FALSE),"")</f>
        <v/>
      </c>
      <c r="BV190" s="43">
        <f t="shared" si="249"/>
        <v>0</v>
      </c>
      <c r="BW190" s="22"/>
      <c r="BX190" s="22" t="str">
        <f>IFERROR(VLOOKUP(RIGHT(BW190,LEN(BW190)-2),'cards-dc.json'!$C:$E,3,FALSE),"")</f>
        <v/>
      </c>
      <c r="BZ190" s="43">
        <f t="shared" si="250"/>
        <v>0</v>
      </c>
      <c r="CA190" s="22"/>
      <c r="CB190" s="22" t="str">
        <f>IFERROR(VLOOKUP(RIGHT(CA190,LEN(CA190)-2),'cards-dc.json'!$C:$E,3,FALSE),"")</f>
        <v/>
      </c>
      <c r="CD190" s="43">
        <f t="shared" si="251"/>
        <v>0</v>
      </c>
      <c r="CE190" s="22"/>
      <c r="CF190" s="22" t="str">
        <f>IFERROR(VLOOKUP(RIGHT(CE190,LEN(CE190)-2),'cards-dc.json'!$C:$E,3,FALSE),"")</f>
        <v/>
      </c>
      <c r="CH190" s="43">
        <f t="shared" si="252"/>
        <v>0</v>
      </c>
      <c r="CI190" s="22"/>
      <c r="CJ190" s="22" t="str">
        <f>IFERROR(VLOOKUP(RIGHT(CI190,LEN(CI190)-2),'cards-dc.json'!$C:$E,3,FALSE),"")</f>
        <v/>
      </c>
      <c r="CL190" s="43">
        <f t="shared" si="253"/>
        <v>0</v>
      </c>
      <c r="CM190" s="22"/>
      <c r="CN190" s="22" t="str">
        <f>IFERROR(VLOOKUP(RIGHT(CM190,LEN(CM190)-2),'cards-dc.json'!$C:$E,3,FALSE),"")</f>
        <v/>
      </c>
      <c r="CP190" s="43">
        <f t="shared" si="254"/>
        <v>0</v>
      </c>
      <c r="CQ190" s="22"/>
      <c r="CR190" s="22" t="str">
        <f>IFERROR(VLOOKUP(RIGHT(CQ190,LEN(CQ190)-2),'cards-dc.json'!$C:$E,3,FALSE),"")</f>
        <v/>
      </c>
      <c r="CT190" s="43">
        <f t="shared" si="255"/>
        <v>0</v>
      </c>
      <c r="CU190" s="22"/>
      <c r="CV190" s="22" t="str">
        <f>IFERROR(VLOOKUP(RIGHT(CU190,LEN(CU190)-2),'cards-dc.json'!$C:$E,3,FALSE),"")</f>
        <v/>
      </c>
      <c r="CX190" s="43">
        <f t="shared" si="256"/>
        <v>0</v>
      </c>
      <c r="CY190" s="22"/>
      <c r="CZ190" s="22" t="str">
        <f>IFERROR(VLOOKUP(RIGHT(CY190,LEN(CY190)-2),'cards-dc.json'!$C:$E,3,FALSE),"")</f>
        <v/>
      </c>
      <c r="DB190" s="43">
        <f t="shared" si="257"/>
        <v>0</v>
      </c>
      <c r="DC190" s="22"/>
      <c r="DD190" s="22" t="str">
        <f>IFERROR(VLOOKUP(RIGHT(DC190,LEN(DC190)-2),'cards-dc.json'!$C:$E,3,FALSE),"")</f>
        <v/>
      </c>
      <c r="DF190" s="43">
        <f t="shared" si="258"/>
        <v>0</v>
      </c>
      <c r="DG190" s="22"/>
      <c r="DH190" s="22" t="str">
        <f>IFERROR(VLOOKUP(RIGHT(DG190,LEN(DG190)-2),'cards-dc.json'!$C:$E,3,FALSE),"")</f>
        <v/>
      </c>
      <c r="DJ190" s="43">
        <f t="shared" si="259"/>
        <v>0</v>
      </c>
      <c r="DK190" s="22"/>
      <c r="DL190" s="22" t="str">
        <f>IFERROR(VLOOKUP(RIGHT(DK190,LEN(DK190)-2),'cards-dc.json'!$C:$E,3,FALSE),"")</f>
        <v/>
      </c>
      <c r="DN190" s="43">
        <f t="shared" si="260"/>
        <v>0</v>
      </c>
      <c r="DO190" s="22"/>
      <c r="DP190" s="22" t="str">
        <f>IFERROR(VLOOKUP(RIGHT(DO190,LEN(DO190)-2),'cards-dc.json'!$C:$E,3,FALSE),"")</f>
        <v/>
      </c>
      <c r="DR190" s="43">
        <f t="shared" si="261"/>
        <v>0</v>
      </c>
      <c r="DS190" s="22"/>
      <c r="DT190" s="22" t="str">
        <f>IFERROR(VLOOKUP(RIGHT(DS190,LEN(DS190)-2),'cards-dc.json'!$C:$E,3,FALSE),"")</f>
        <v/>
      </c>
      <c r="DV190" s="43">
        <f t="shared" si="262"/>
        <v>0</v>
      </c>
      <c r="DW190" s="22"/>
      <c r="DX190" s="22" t="str">
        <f>IFERROR(VLOOKUP(RIGHT(DW190,LEN(DW190)-2),'cards-dc.json'!$C:$E,3,FALSE),"")</f>
        <v/>
      </c>
      <c r="DZ190" s="43">
        <f t="shared" si="263"/>
        <v>0</v>
      </c>
      <c r="EA190" s="22"/>
      <c r="EB190" s="22" t="str">
        <f>IFERROR(VLOOKUP(RIGHT(EA190,LEN(EA190)-2),'cards-dc.json'!$C:$E,3,FALSE),"")</f>
        <v/>
      </c>
      <c r="ED190" s="43">
        <f t="shared" si="264"/>
        <v>0</v>
      </c>
      <c r="EE190" s="22"/>
      <c r="EF190" s="22" t="str">
        <f>IFERROR(VLOOKUP(RIGHT(EE190,LEN(EE190)-2),'cards-dc.json'!$C:$E,3,FALSE),"")</f>
        <v/>
      </c>
      <c r="EH190" s="43">
        <f t="shared" si="265"/>
        <v>0</v>
      </c>
      <c r="EI190" s="22"/>
      <c r="EJ190" s="22" t="str">
        <f>IFERROR(VLOOKUP(RIGHT(EI190,LEN(EI190)-2),'cards-dc.json'!$C:$E,3,FALSE),"")</f>
        <v/>
      </c>
    </row>
    <row r="191" spans="2:140" x14ac:dyDescent="0.25">
      <c r="B191" s="43">
        <f t="shared" si="231"/>
        <v>0</v>
      </c>
      <c r="C191" s="22"/>
      <c r="D191" s="22" t="str">
        <f>IFERROR(VLOOKUP(RIGHT(C191,LEN(C191)-2),'cards-dc.json'!$C:$E,3,FALSE),"")</f>
        <v/>
      </c>
      <c r="F191" s="43">
        <f t="shared" si="232"/>
        <v>0</v>
      </c>
      <c r="G191" s="22"/>
      <c r="H191" s="22" t="str">
        <f>IFERROR(VLOOKUP(RIGHT(G191,LEN(G191)-2),'cards-dc.json'!$C:$E,3,FALSE),"")</f>
        <v/>
      </c>
      <c r="J191" s="43">
        <f t="shared" si="233"/>
        <v>0</v>
      </c>
      <c r="K191" s="22"/>
      <c r="L191" s="22" t="str">
        <f>IFERROR(VLOOKUP(RIGHT(K191,LEN(K191)-2),'cards-dc.json'!$C:$E,3,FALSE),"")</f>
        <v/>
      </c>
      <c r="N191" s="43">
        <f t="shared" si="234"/>
        <v>0</v>
      </c>
      <c r="O191" s="22"/>
      <c r="P191" s="22" t="str">
        <f>IFERROR(VLOOKUP(RIGHT(O191,LEN(O191)-2),'cards-dc.json'!$C:$E,3,FALSE),"")</f>
        <v/>
      </c>
      <c r="R191" s="43">
        <f t="shared" si="235"/>
        <v>0</v>
      </c>
      <c r="S191" s="22"/>
      <c r="T191" s="22" t="str">
        <f>IFERROR(VLOOKUP(RIGHT(S191,LEN(S191)-2),'cards-dc.json'!$C:$E,3,FALSE),"")</f>
        <v/>
      </c>
      <c r="V191" s="43">
        <f t="shared" si="236"/>
        <v>0</v>
      </c>
      <c r="W191" s="22"/>
      <c r="X191" s="22" t="str">
        <f>IFERROR(VLOOKUP(RIGHT(W191,LEN(W191)-2),'cards-dc.json'!$C:$E,3,FALSE),"")</f>
        <v/>
      </c>
      <c r="Z191" s="43">
        <f t="shared" si="237"/>
        <v>0</v>
      </c>
      <c r="AA191" s="22"/>
      <c r="AB191" s="22" t="str">
        <f>IFERROR(VLOOKUP(RIGHT(AA191,LEN(AA191)-2),'cards-dc.json'!$C:$E,3,FALSE),"")</f>
        <v/>
      </c>
      <c r="AD191" s="43">
        <f t="shared" si="238"/>
        <v>0</v>
      </c>
      <c r="AE191" s="22"/>
      <c r="AF191" s="22" t="str">
        <f>IFERROR(VLOOKUP(RIGHT(AE191,LEN(AE191)-2),'cards-dc.json'!$C:$E,3,FALSE),"")</f>
        <v/>
      </c>
      <c r="AH191" s="43">
        <f t="shared" si="239"/>
        <v>0</v>
      </c>
      <c r="AI191" s="22"/>
      <c r="AJ191" s="22" t="str">
        <f>IFERROR(VLOOKUP(RIGHT(AI191,LEN(AI191)-2),'cards-dc.json'!$C:$E,3,FALSE),"")</f>
        <v/>
      </c>
      <c r="AL191" s="43">
        <f t="shared" si="240"/>
        <v>0</v>
      </c>
      <c r="AM191" s="22"/>
      <c r="AN191" s="22" t="str">
        <f>IFERROR(VLOOKUP(RIGHT(AM191,LEN(AM191)-2),'cards-dc.json'!$C:$E,3,FALSE),"")</f>
        <v/>
      </c>
      <c r="AP191" s="43">
        <f t="shared" si="241"/>
        <v>0</v>
      </c>
      <c r="AQ191" s="22"/>
      <c r="AR191" s="22" t="str">
        <f>IFERROR(VLOOKUP(RIGHT(AQ191,LEN(AQ191)-2),'cards-dc.json'!$C:$E,3,FALSE),"")</f>
        <v/>
      </c>
      <c r="AT191" s="43">
        <f t="shared" si="242"/>
        <v>0</v>
      </c>
      <c r="AU191" s="22"/>
      <c r="AV191" s="22" t="str">
        <f>IFERROR(VLOOKUP(RIGHT(AU191,LEN(AU191)-2),'cards-dc.json'!$C:$E,3,FALSE),"")</f>
        <v/>
      </c>
      <c r="AX191" s="43">
        <f t="shared" si="243"/>
        <v>0</v>
      </c>
      <c r="AY191" s="22"/>
      <c r="AZ191" s="22" t="str">
        <f>IFERROR(VLOOKUP(RIGHT(AY191,LEN(AY191)-2),'cards-dc.json'!$C:$E,3,FALSE),"")</f>
        <v/>
      </c>
      <c r="BB191" s="43">
        <f t="shared" si="244"/>
        <v>0</v>
      </c>
      <c r="BC191" s="22"/>
      <c r="BD191" s="22" t="str">
        <f>IFERROR(VLOOKUP(RIGHT(BC191,LEN(BC191)-2),'cards-dc.json'!$C:$E,3,FALSE),"")</f>
        <v/>
      </c>
      <c r="BF191" s="43">
        <f t="shared" si="245"/>
        <v>0</v>
      </c>
      <c r="BG191" s="22"/>
      <c r="BH191" s="22" t="str">
        <f>IFERROR(VLOOKUP(RIGHT(BG191,LEN(BG191)-2),'cards-dc.json'!$C:$E,3,FALSE),"")</f>
        <v/>
      </c>
      <c r="BJ191" s="43">
        <f t="shared" si="246"/>
        <v>0</v>
      </c>
      <c r="BK191" s="22"/>
      <c r="BL191" s="22" t="str">
        <f>IFERROR(VLOOKUP(RIGHT(BK191,LEN(BK191)-2),'cards-dc.json'!$C:$E,3,FALSE),"")</f>
        <v/>
      </c>
      <c r="BN191" s="43">
        <f t="shared" si="247"/>
        <v>0</v>
      </c>
      <c r="BO191" s="22"/>
      <c r="BP191" s="22" t="str">
        <f>IFERROR(VLOOKUP(RIGHT(BO191,LEN(BO191)-2),'cards-dc.json'!$C:$E,3,FALSE),"")</f>
        <v/>
      </c>
      <c r="BR191" s="43">
        <f t="shared" si="248"/>
        <v>0</v>
      </c>
      <c r="BS191" s="22"/>
      <c r="BT191" s="22" t="str">
        <f>IFERROR(VLOOKUP(RIGHT(BS191,LEN(BS191)-2),'cards-dc.json'!$C:$E,3,FALSE),"")</f>
        <v/>
      </c>
      <c r="BV191" s="43">
        <f t="shared" si="249"/>
        <v>0</v>
      </c>
      <c r="BW191" s="22"/>
      <c r="BX191" s="22" t="str">
        <f>IFERROR(VLOOKUP(RIGHT(BW191,LEN(BW191)-2),'cards-dc.json'!$C:$E,3,FALSE),"")</f>
        <v/>
      </c>
      <c r="BZ191" s="43">
        <f t="shared" si="250"/>
        <v>0</v>
      </c>
      <c r="CA191" s="22"/>
      <c r="CB191" s="22" t="str">
        <f>IFERROR(VLOOKUP(RIGHT(CA191,LEN(CA191)-2),'cards-dc.json'!$C:$E,3,FALSE),"")</f>
        <v/>
      </c>
      <c r="CD191" s="43">
        <f t="shared" si="251"/>
        <v>0</v>
      </c>
      <c r="CE191" s="22"/>
      <c r="CF191" s="22" t="str">
        <f>IFERROR(VLOOKUP(RIGHT(CE191,LEN(CE191)-2),'cards-dc.json'!$C:$E,3,FALSE),"")</f>
        <v/>
      </c>
      <c r="CH191" s="43">
        <f t="shared" si="252"/>
        <v>0</v>
      </c>
      <c r="CI191" s="22"/>
      <c r="CJ191" s="22" t="str">
        <f>IFERROR(VLOOKUP(RIGHT(CI191,LEN(CI191)-2),'cards-dc.json'!$C:$E,3,FALSE),"")</f>
        <v/>
      </c>
      <c r="CL191" s="43">
        <f t="shared" si="253"/>
        <v>0</v>
      </c>
      <c r="CM191" s="22"/>
      <c r="CN191" s="22" t="str">
        <f>IFERROR(VLOOKUP(RIGHT(CM191,LEN(CM191)-2),'cards-dc.json'!$C:$E,3,FALSE),"")</f>
        <v/>
      </c>
      <c r="CP191" s="43">
        <f t="shared" si="254"/>
        <v>0</v>
      </c>
      <c r="CQ191" s="22"/>
      <c r="CR191" s="22" t="str">
        <f>IFERROR(VLOOKUP(RIGHT(CQ191,LEN(CQ191)-2),'cards-dc.json'!$C:$E,3,FALSE),"")</f>
        <v/>
      </c>
      <c r="CT191" s="43">
        <f t="shared" si="255"/>
        <v>0</v>
      </c>
      <c r="CU191" s="22"/>
      <c r="CV191" s="22" t="str">
        <f>IFERROR(VLOOKUP(RIGHT(CU191,LEN(CU191)-2),'cards-dc.json'!$C:$E,3,FALSE),"")</f>
        <v/>
      </c>
      <c r="CX191" s="43">
        <f t="shared" si="256"/>
        <v>0</v>
      </c>
      <c r="CY191" s="22"/>
      <c r="CZ191" s="22" t="str">
        <f>IFERROR(VLOOKUP(RIGHT(CY191,LEN(CY191)-2),'cards-dc.json'!$C:$E,3,FALSE),"")</f>
        <v/>
      </c>
      <c r="DB191" s="43">
        <f t="shared" si="257"/>
        <v>0</v>
      </c>
      <c r="DC191" s="22"/>
      <c r="DD191" s="22" t="str">
        <f>IFERROR(VLOOKUP(RIGHT(DC191,LEN(DC191)-2),'cards-dc.json'!$C:$E,3,FALSE),"")</f>
        <v/>
      </c>
      <c r="DF191" s="43">
        <f t="shared" si="258"/>
        <v>0</v>
      </c>
      <c r="DG191" s="22"/>
      <c r="DH191" s="22" t="str">
        <f>IFERROR(VLOOKUP(RIGHT(DG191,LEN(DG191)-2),'cards-dc.json'!$C:$E,3,FALSE),"")</f>
        <v/>
      </c>
      <c r="DJ191" s="43">
        <f t="shared" si="259"/>
        <v>0</v>
      </c>
      <c r="DK191" s="22"/>
      <c r="DL191" s="22" t="str">
        <f>IFERROR(VLOOKUP(RIGHT(DK191,LEN(DK191)-2),'cards-dc.json'!$C:$E,3,FALSE),"")</f>
        <v/>
      </c>
      <c r="DN191" s="43">
        <f t="shared" si="260"/>
        <v>0</v>
      </c>
      <c r="DO191" s="22"/>
      <c r="DP191" s="22" t="str">
        <f>IFERROR(VLOOKUP(RIGHT(DO191,LEN(DO191)-2),'cards-dc.json'!$C:$E,3,FALSE),"")</f>
        <v/>
      </c>
      <c r="DR191" s="43">
        <f t="shared" si="261"/>
        <v>0</v>
      </c>
      <c r="DS191" s="22"/>
      <c r="DT191" s="22" t="str">
        <f>IFERROR(VLOOKUP(RIGHT(DS191,LEN(DS191)-2),'cards-dc.json'!$C:$E,3,FALSE),"")</f>
        <v/>
      </c>
      <c r="DV191" s="43">
        <f t="shared" si="262"/>
        <v>0</v>
      </c>
      <c r="DW191" s="22"/>
      <c r="DX191" s="22" t="str">
        <f>IFERROR(VLOOKUP(RIGHT(DW191,LEN(DW191)-2),'cards-dc.json'!$C:$E,3,FALSE),"")</f>
        <v/>
      </c>
      <c r="DZ191" s="43">
        <f t="shared" si="263"/>
        <v>0</v>
      </c>
      <c r="EA191" s="22"/>
      <c r="EB191" s="22" t="str">
        <f>IFERROR(VLOOKUP(RIGHT(EA191,LEN(EA191)-2),'cards-dc.json'!$C:$E,3,FALSE),"")</f>
        <v/>
      </c>
      <c r="ED191" s="43">
        <f t="shared" si="264"/>
        <v>0</v>
      </c>
      <c r="EE191" s="22"/>
      <c r="EF191" s="22" t="str">
        <f>IFERROR(VLOOKUP(RIGHT(EE191,LEN(EE191)-2),'cards-dc.json'!$C:$E,3,FALSE),"")</f>
        <v/>
      </c>
      <c r="EH191" s="43">
        <f t="shared" si="265"/>
        <v>0</v>
      </c>
      <c r="EI191" s="22"/>
      <c r="EJ191" s="22" t="str">
        <f>IFERROR(VLOOKUP(RIGHT(EI191,LEN(EI191)-2),'cards-dc.json'!$C:$E,3,FALSE),"")</f>
        <v/>
      </c>
    </row>
    <row r="192" spans="2:140" x14ac:dyDescent="0.25">
      <c r="B192" s="43">
        <f t="shared" si="231"/>
        <v>0</v>
      </c>
      <c r="C192" s="22"/>
      <c r="D192" s="22" t="str">
        <f>IFERROR(VLOOKUP(RIGHT(C192,LEN(C192)-2),'cards-dc.json'!$C:$E,3,FALSE),"")</f>
        <v/>
      </c>
      <c r="F192" s="43">
        <f t="shared" si="232"/>
        <v>0</v>
      </c>
      <c r="G192" s="22"/>
      <c r="H192" s="22" t="str">
        <f>IFERROR(VLOOKUP(RIGHT(G192,LEN(G192)-2),'cards-dc.json'!$C:$E,3,FALSE),"")</f>
        <v/>
      </c>
      <c r="J192" s="43">
        <f t="shared" si="233"/>
        <v>0</v>
      </c>
      <c r="K192" s="22"/>
      <c r="L192" s="22" t="str">
        <f>IFERROR(VLOOKUP(RIGHT(K192,LEN(K192)-2),'cards-dc.json'!$C:$E,3,FALSE),"")</f>
        <v/>
      </c>
      <c r="N192" s="43">
        <f t="shared" si="234"/>
        <v>0</v>
      </c>
      <c r="O192" s="22"/>
      <c r="P192" s="22" t="str">
        <f>IFERROR(VLOOKUP(RIGHT(O192,LEN(O192)-2),'cards-dc.json'!$C:$E,3,FALSE),"")</f>
        <v/>
      </c>
      <c r="R192" s="43">
        <f t="shared" si="235"/>
        <v>0</v>
      </c>
      <c r="S192" s="22"/>
      <c r="T192" s="22" t="str">
        <f>IFERROR(VLOOKUP(RIGHT(S192,LEN(S192)-2),'cards-dc.json'!$C:$E,3,FALSE),"")</f>
        <v/>
      </c>
      <c r="V192" s="43">
        <f t="shared" si="236"/>
        <v>0</v>
      </c>
      <c r="W192" s="22"/>
      <c r="X192" s="22" t="str">
        <f>IFERROR(VLOOKUP(RIGHT(W192,LEN(W192)-2),'cards-dc.json'!$C:$E,3,FALSE),"")</f>
        <v/>
      </c>
      <c r="Z192" s="43">
        <f t="shared" si="237"/>
        <v>0</v>
      </c>
      <c r="AA192" s="22"/>
      <c r="AB192" s="22" t="str">
        <f>IFERROR(VLOOKUP(RIGHT(AA192,LEN(AA192)-2),'cards-dc.json'!$C:$E,3,FALSE),"")</f>
        <v/>
      </c>
      <c r="AD192" s="43">
        <f t="shared" si="238"/>
        <v>0</v>
      </c>
      <c r="AE192" s="22"/>
      <c r="AF192" s="22" t="str">
        <f>IFERROR(VLOOKUP(RIGHT(AE192,LEN(AE192)-2),'cards-dc.json'!$C:$E,3,FALSE),"")</f>
        <v/>
      </c>
      <c r="AH192" s="43">
        <f t="shared" si="239"/>
        <v>0</v>
      </c>
      <c r="AI192" s="22"/>
      <c r="AJ192" s="22" t="str">
        <f>IFERROR(VLOOKUP(RIGHT(AI192,LEN(AI192)-2),'cards-dc.json'!$C:$E,3,FALSE),"")</f>
        <v/>
      </c>
      <c r="AL192" s="43">
        <f t="shared" si="240"/>
        <v>0</v>
      </c>
      <c r="AM192" s="22"/>
      <c r="AN192" s="22" t="str">
        <f>IFERROR(VLOOKUP(RIGHT(AM192,LEN(AM192)-2),'cards-dc.json'!$C:$E,3,FALSE),"")</f>
        <v/>
      </c>
      <c r="AP192" s="43">
        <f t="shared" si="241"/>
        <v>0</v>
      </c>
      <c r="AQ192" s="22"/>
      <c r="AR192" s="22" t="str">
        <f>IFERROR(VLOOKUP(RIGHT(AQ192,LEN(AQ192)-2),'cards-dc.json'!$C:$E,3,FALSE),"")</f>
        <v/>
      </c>
      <c r="AT192" s="43">
        <f t="shared" si="242"/>
        <v>0</v>
      </c>
      <c r="AU192" s="22"/>
      <c r="AV192" s="22" t="str">
        <f>IFERROR(VLOOKUP(RIGHT(AU192,LEN(AU192)-2),'cards-dc.json'!$C:$E,3,FALSE),"")</f>
        <v/>
      </c>
      <c r="AX192" s="43">
        <f t="shared" si="243"/>
        <v>0</v>
      </c>
      <c r="AY192" s="22"/>
      <c r="AZ192" s="22" t="str">
        <f>IFERROR(VLOOKUP(RIGHT(AY192,LEN(AY192)-2),'cards-dc.json'!$C:$E,3,FALSE),"")</f>
        <v/>
      </c>
      <c r="BB192" s="43">
        <f t="shared" si="244"/>
        <v>0</v>
      </c>
      <c r="BC192" s="22"/>
      <c r="BD192" s="22" t="str">
        <f>IFERROR(VLOOKUP(RIGHT(BC192,LEN(BC192)-2),'cards-dc.json'!$C:$E,3,FALSE),"")</f>
        <v/>
      </c>
      <c r="BF192" s="43">
        <f t="shared" si="245"/>
        <v>0</v>
      </c>
      <c r="BG192" s="22"/>
      <c r="BH192" s="22" t="str">
        <f>IFERROR(VLOOKUP(RIGHT(BG192,LEN(BG192)-2),'cards-dc.json'!$C:$E,3,FALSE),"")</f>
        <v/>
      </c>
      <c r="BJ192" s="43">
        <f t="shared" si="246"/>
        <v>0</v>
      </c>
      <c r="BK192" s="22"/>
      <c r="BL192" s="22" t="str">
        <f>IFERROR(VLOOKUP(RIGHT(BK192,LEN(BK192)-2),'cards-dc.json'!$C:$E,3,FALSE),"")</f>
        <v/>
      </c>
      <c r="BN192" s="43">
        <f t="shared" si="247"/>
        <v>0</v>
      </c>
      <c r="BO192" s="22"/>
      <c r="BP192" s="22" t="str">
        <f>IFERROR(VLOOKUP(RIGHT(BO192,LEN(BO192)-2),'cards-dc.json'!$C:$E,3,FALSE),"")</f>
        <v/>
      </c>
      <c r="BR192" s="43">
        <f t="shared" si="248"/>
        <v>0</v>
      </c>
      <c r="BS192" s="22"/>
      <c r="BT192" s="22" t="str">
        <f>IFERROR(VLOOKUP(RIGHT(BS192,LEN(BS192)-2),'cards-dc.json'!$C:$E,3,FALSE),"")</f>
        <v/>
      </c>
      <c r="BV192" s="43">
        <f t="shared" si="249"/>
        <v>0</v>
      </c>
      <c r="BW192" s="22"/>
      <c r="BX192" s="22" t="str">
        <f>IFERROR(VLOOKUP(RIGHT(BW192,LEN(BW192)-2),'cards-dc.json'!$C:$E,3,FALSE),"")</f>
        <v/>
      </c>
      <c r="BZ192" s="43">
        <f t="shared" si="250"/>
        <v>0</v>
      </c>
      <c r="CA192" s="22"/>
      <c r="CB192" s="22" t="str">
        <f>IFERROR(VLOOKUP(RIGHT(CA192,LEN(CA192)-2),'cards-dc.json'!$C:$E,3,FALSE),"")</f>
        <v/>
      </c>
      <c r="CD192" s="43">
        <f t="shared" si="251"/>
        <v>0</v>
      </c>
      <c r="CE192" s="22"/>
      <c r="CF192" s="22" t="str">
        <f>IFERROR(VLOOKUP(RIGHT(CE192,LEN(CE192)-2),'cards-dc.json'!$C:$E,3,FALSE),"")</f>
        <v/>
      </c>
      <c r="CH192" s="43">
        <f t="shared" si="252"/>
        <v>0</v>
      </c>
      <c r="CI192" s="22"/>
      <c r="CJ192" s="22" t="str">
        <f>IFERROR(VLOOKUP(RIGHT(CI192,LEN(CI192)-2),'cards-dc.json'!$C:$E,3,FALSE),"")</f>
        <v/>
      </c>
      <c r="CL192" s="43">
        <f t="shared" si="253"/>
        <v>0</v>
      </c>
      <c r="CM192" s="22"/>
      <c r="CN192" s="22" t="str">
        <f>IFERROR(VLOOKUP(RIGHT(CM192,LEN(CM192)-2),'cards-dc.json'!$C:$E,3,FALSE),"")</f>
        <v/>
      </c>
      <c r="CP192" s="43">
        <f t="shared" si="254"/>
        <v>0</v>
      </c>
      <c r="CQ192" s="22"/>
      <c r="CR192" s="22" t="str">
        <f>IFERROR(VLOOKUP(RIGHT(CQ192,LEN(CQ192)-2),'cards-dc.json'!$C:$E,3,FALSE),"")</f>
        <v/>
      </c>
      <c r="CT192" s="43">
        <f t="shared" si="255"/>
        <v>0</v>
      </c>
      <c r="CU192" s="22"/>
      <c r="CV192" s="22" t="str">
        <f>IFERROR(VLOOKUP(RIGHT(CU192,LEN(CU192)-2),'cards-dc.json'!$C:$E,3,FALSE),"")</f>
        <v/>
      </c>
      <c r="CX192" s="43">
        <f t="shared" si="256"/>
        <v>0</v>
      </c>
      <c r="CY192" s="22"/>
      <c r="CZ192" s="22" t="str">
        <f>IFERROR(VLOOKUP(RIGHT(CY192,LEN(CY192)-2),'cards-dc.json'!$C:$E,3,FALSE),"")</f>
        <v/>
      </c>
      <c r="DB192" s="43">
        <f t="shared" si="257"/>
        <v>0</v>
      </c>
      <c r="DC192" s="22"/>
      <c r="DD192" s="22" t="str">
        <f>IFERROR(VLOOKUP(RIGHT(DC192,LEN(DC192)-2),'cards-dc.json'!$C:$E,3,FALSE),"")</f>
        <v/>
      </c>
      <c r="DF192" s="43">
        <f t="shared" si="258"/>
        <v>0</v>
      </c>
      <c r="DG192" s="22"/>
      <c r="DH192" s="22" t="str">
        <f>IFERROR(VLOOKUP(RIGHT(DG192,LEN(DG192)-2),'cards-dc.json'!$C:$E,3,FALSE),"")</f>
        <v/>
      </c>
      <c r="DJ192" s="43">
        <f t="shared" si="259"/>
        <v>0</v>
      </c>
      <c r="DK192" s="22"/>
      <c r="DL192" s="22" t="str">
        <f>IFERROR(VLOOKUP(RIGHT(DK192,LEN(DK192)-2),'cards-dc.json'!$C:$E,3,FALSE),"")</f>
        <v/>
      </c>
      <c r="DN192" s="43">
        <f t="shared" si="260"/>
        <v>0</v>
      </c>
      <c r="DO192" s="22"/>
      <c r="DP192" s="22" t="str">
        <f>IFERROR(VLOOKUP(RIGHT(DO192,LEN(DO192)-2),'cards-dc.json'!$C:$E,3,FALSE),"")</f>
        <v/>
      </c>
      <c r="DR192" s="43">
        <f t="shared" si="261"/>
        <v>0</v>
      </c>
      <c r="DS192" s="22"/>
      <c r="DT192" s="22" t="str">
        <f>IFERROR(VLOOKUP(RIGHT(DS192,LEN(DS192)-2),'cards-dc.json'!$C:$E,3,FALSE),"")</f>
        <v/>
      </c>
      <c r="DV192" s="43">
        <f t="shared" si="262"/>
        <v>0</v>
      </c>
      <c r="DW192" s="22"/>
      <c r="DX192" s="22" t="str">
        <f>IFERROR(VLOOKUP(RIGHT(DW192,LEN(DW192)-2),'cards-dc.json'!$C:$E,3,FALSE),"")</f>
        <v/>
      </c>
      <c r="DZ192" s="43">
        <f t="shared" si="263"/>
        <v>0</v>
      </c>
      <c r="EA192" s="22"/>
      <c r="EB192" s="22" t="str">
        <f>IFERROR(VLOOKUP(RIGHT(EA192,LEN(EA192)-2),'cards-dc.json'!$C:$E,3,FALSE),"")</f>
        <v/>
      </c>
      <c r="ED192" s="43">
        <f t="shared" si="264"/>
        <v>0</v>
      </c>
      <c r="EE192" s="22"/>
      <c r="EF192" s="22" t="str">
        <f>IFERROR(VLOOKUP(RIGHT(EE192,LEN(EE192)-2),'cards-dc.json'!$C:$E,3,FALSE),"")</f>
        <v/>
      </c>
      <c r="EH192" s="43">
        <f t="shared" si="265"/>
        <v>0</v>
      </c>
      <c r="EI192" s="22"/>
      <c r="EJ192" s="22" t="str">
        <f>IFERROR(VLOOKUP(RIGHT(EI192,LEN(EI192)-2),'cards-dc.json'!$C:$E,3,FALSE),"")</f>
        <v/>
      </c>
    </row>
    <row r="193" spans="2:140" x14ac:dyDescent="0.25">
      <c r="B193" s="43">
        <f t="shared" si="231"/>
        <v>0</v>
      </c>
      <c r="C193" s="22"/>
      <c r="D193" s="22" t="str">
        <f>IFERROR(VLOOKUP(RIGHT(C193,LEN(C193)-2),'cards-dc.json'!$C:$E,3,FALSE),"")</f>
        <v/>
      </c>
      <c r="F193" s="43">
        <f t="shared" si="232"/>
        <v>0</v>
      </c>
      <c r="G193" s="22"/>
      <c r="H193" s="22" t="str">
        <f>IFERROR(VLOOKUP(RIGHT(G193,LEN(G193)-2),'cards-dc.json'!$C:$E,3,FALSE),"")</f>
        <v/>
      </c>
      <c r="J193" s="43">
        <f t="shared" si="233"/>
        <v>0</v>
      </c>
      <c r="K193" s="22"/>
      <c r="L193" s="22" t="str">
        <f>IFERROR(VLOOKUP(RIGHT(K193,LEN(K193)-2),'cards-dc.json'!$C:$E,3,FALSE),"")</f>
        <v/>
      </c>
      <c r="N193" s="43">
        <f t="shared" si="234"/>
        <v>0</v>
      </c>
      <c r="O193" s="22"/>
      <c r="P193" s="22" t="str">
        <f>IFERROR(VLOOKUP(RIGHT(O193,LEN(O193)-2),'cards-dc.json'!$C:$E,3,FALSE),"")</f>
        <v/>
      </c>
      <c r="R193" s="43">
        <f t="shared" si="235"/>
        <v>0</v>
      </c>
      <c r="S193" s="22"/>
      <c r="T193" s="22" t="str">
        <f>IFERROR(VLOOKUP(RIGHT(S193,LEN(S193)-2),'cards-dc.json'!$C:$E,3,FALSE),"")</f>
        <v/>
      </c>
      <c r="V193" s="43">
        <f t="shared" si="236"/>
        <v>0</v>
      </c>
      <c r="W193" s="22"/>
      <c r="X193" s="22" t="str">
        <f>IFERROR(VLOOKUP(RIGHT(W193,LEN(W193)-2),'cards-dc.json'!$C:$E,3,FALSE),"")</f>
        <v/>
      </c>
      <c r="Z193" s="43">
        <f t="shared" si="237"/>
        <v>0</v>
      </c>
      <c r="AA193" s="22"/>
      <c r="AB193" s="22" t="str">
        <f>IFERROR(VLOOKUP(RIGHT(AA193,LEN(AA193)-2),'cards-dc.json'!$C:$E,3,FALSE),"")</f>
        <v/>
      </c>
      <c r="AD193" s="43">
        <f t="shared" si="238"/>
        <v>0</v>
      </c>
      <c r="AE193" s="22"/>
      <c r="AF193" s="22" t="str">
        <f>IFERROR(VLOOKUP(RIGHT(AE193,LEN(AE193)-2),'cards-dc.json'!$C:$E,3,FALSE),"")</f>
        <v/>
      </c>
      <c r="AH193" s="43">
        <f t="shared" si="239"/>
        <v>0</v>
      </c>
      <c r="AI193" s="22"/>
      <c r="AJ193" s="22" t="str">
        <f>IFERROR(VLOOKUP(RIGHT(AI193,LEN(AI193)-2),'cards-dc.json'!$C:$E,3,FALSE),"")</f>
        <v/>
      </c>
      <c r="AL193" s="43">
        <f t="shared" si="240"/>
        <v>0</v>
      </c>
      <c r="AM193" s="22"/>
      <c r="AN193" s="22" t="str">
        <f>IFERROR(VLOOKUP(RIGHT(AM193,LEN(AM193)-2),'cards-dc.json'!$C:$E,3,FALSE),"")</f>
        <v/>
      </c>
      <c r="AP193" s="43">
        <f t="shared" si="241"/>
        <v>0</v>
      </c>
      <c r="AQ193" s="22"/>
      <c r="AR193" s="22" t="str">
        <f>IFERROR(VLOOKUP(RIGHT(AQ193,LEN(AQ193)-2),'cards-dc.json'!$C:$E,3,FALSE),"")</f>
        <v/>
      </c>
      <c r="AT193" s="43">
        <f t="shared" si="242"/>
        <v>0</v>
      </c>
      <c r="AU193" s="22"/>
      <c r="AV193" s="22" t="str">
        <f>IFERROR(VLOOKUP(RIGHT(AU193,LEN(AU193)-2),'cards-dc.json'!$C:$E,3,FALSE),"")</f>
        <v/>
      </c>
      <c r="AX193" s="43">
        <f t="shared" si="243"/>
        <v>0</v>
      </c>
      <c r="AY193" s="22"/>
      <c r="AZ193" s="22" t="str">
        <f>IFERROR(VLOOKUP(RIGHT(AY193,LEN(AY193)-2),'cards-dc.json'!$C:$E,3,FALSE),"")</f>
        <v/>
      </c>
      <c r="BB193" s="43">
        <f t="shared" si="244"/>
        <v>0</v>
      </c>
      <c r="BC193" s="22"/>
      <c r="BD193" s="22" t="str">
        <f>IFERROR(VLOOKUP(RIGHT(BC193,LEN(BC193)-2),'cards-dc.json'!$C:$E,3,FALSE),"")</f>
        <v/>
      </c>
      <c r="BF193" s="43">
        <f t="shared" si="245"/>
        <v>0</v>
      </c>
      <c r="BG193" s="22"/>
      <c r="BH193" s="22" t="str">
        <f>IFERROR(VLOOKUP(RIGHT(BG193,LEN(BG193)-2),'cards-dc.json'!$C:$E,3,FALSE),"")</f>
        <v/>
      </c>
      <c r="BJ193" s="43">
        <f t="shared" si="246"/>
        <v>0</v>
      </c>
      <c r="BK193" s="22"/>
      <c r="BL193" s="22" t="str">
        <f>IFERROR(VLOOKUP(RIGHT(BK193,LEN(BK193)-2),'cards-dc.json'!$C:$E,3,FALSE),"")</f>
        <v/>
      </c>
      <c r="BN193" s="43">
        <f t="shared" si="247"/>
        <v>0</v>
      </c>
      <c r="BO193" s="22"/>
      <c r="BP193" s="22" t="str">
        <f>IFERROR(VLOOKUP(RIGHT(BO193,LEN(BO193)-2),'cards-dc.json'!$C:$E,3,FALSE),"")</f>
        <v/>
      </c>
      <c r="BR193" s="43">
        <f t="shared" si="248"/>
        <v>0</v>
      </c>
      <c r="BS193" s="22"/>
      <c r="BT193" s="22" t="str">
        <f>IFERROR(VLOOKUP(RIGHT(BS193,LEN(BS193)-2),'cards-dc.json'!$C:$E,3,FALSE),"")</f>
        <v/>
      </c>
      <c r="BV193" s="43">
        <f t="shared" si="249"/>
        <v>0</v>
      </c>
      <c r="BW193" s="22"/>
      <c r="BX193" s="22" t="str">
        <f>IFERROR(VLOOKUP(RIGHT(BW193,LEN(BW193)-2),'cards-dc.json'!$C:$E,3,FALSE),"")</f>
        <v/>
      </c>
      <c r="BZ193" s="43">
        <f t="shared" si="250"/>
        <v>0</v>
      </c>
      <c r="CA193" s="22"/>
      <c r="CB193" s="22" t="str">
        <f>IFERROR(VLOOKUP(RIGHT(CA193,LEN(CA193)-2),'cards-dc.json'!$C:$E,3,FALSE),"")</f>
        <v/>
      </c>
      <c r="CD193" s="43">
        <f t="shared" si="251"/>
        <v>0</v>
      </c>
      <c r="CE193" s="22"/>
      <c r="CF193" s="22" t="str">
        <f>IFERROR(VLOOKUP(RIGHT(CE193,LEN(CE193)-2),'cards-dc.json'!$C:$E,3,FALSE),"")</f>
        <v/>
      </c>
      <c r="CH193" s="43">
        <f t="shared" si="252"/>
        <v>0</v>
      </c>
      <c r="CI193" s="22"/>
      <c r="CJ193" s="22" t="str">
        <f>IFERROR(VLOOKUP(RIGHT(CI193,LEN(CI193)-2),'cards-dc.json'!$C:$E,3,FALSE),"")</f>
        <v/>
      </c>
      <c r="CL193" s="43">
        <f t="shared" si="253"/>
        <v>0</v>
      </c>
      <c r="CM193" s="22"/>
      <c r="CN193" s="22" t="str">
        <f>IFERROR(VLOOKUP(RIGHT(CM193,LEN(CM193)-2),'cards-dc.json'!$C:$E,3,FALSE),"")</f>
        <v/>
      </c>
      <c r="CP193" s="43">
        <f t="shared" si="254"/>
        <v>0</v>
      </c>
      <c r="CQ193" s="22"/>
      <c r="CR193" s="22" t="str">
        <f>IFERROR(VLOOKUP(RIGHT(CQ193,LEN(CQ193)-2),'cards-dc.json'!$C:$E,3,FALSE),"")</f>
        <v/>
      </c>
      <c r="CT193" s="43">
        <f t="shared" si="255"/>
        <v>0</v>
      </c>
      <c r="CU193" s="22"/>
      <c r="CV193" s="22" t="str">
        <f>IFERROR(VLOOKUP(RIGHT(CU193,LEN(CU193)-2),'cards-dc.json'!$C:$E,3,FALSE),"")</f>
        <v/>
      </c>
      <c r="CX193" s="43">
        <f t="shared" si="256"/>
        <v>0</v>
      </c>
      <c r="CY193" s="22"/>
      <c r="CZ193" s="22" t="str">
        <f>IFERROR(VLOOKUP(RIGHT(CY193,LEN(CY193)-2),'cards-dc.json'!$C:$E,3,FALSE),"")</f>
        <v/>
      </c>
      <c r="DB193" s="43">
        <f t="shared" si="257"/>
        <v>0</v>
      </c>
      <c r="DC193" s="22"/>
      <c r="DD193" s="22" t="str">
        <f>IFERROR(VLOOKUP(RIGHT(DC193,LEN(DC193)-2),'cards-dc.json'!$C:$E,3,FALSE),"")</f>
        <v/>
      </c>
      <c r="DF193" s="43">
        <f t="shared" si="258"/>
        <v>0</v>
      </c>
      <c r="DG193" s="22"/>
      <c r="DH193" s="22" t="str">
        <f>IFERROR(VLOOKUP(RIGHT(DG193,LEN(DG193)-2),'cards-dc.json'!$C:$E,3,FALSE),"")</f>
        <v/>
      </c>
      <c r="DJ193" s="43">
        <f t="shared" si="259"/>
        <v>0</v>
      </c>
      <c r="DK193" s="22"/>
      <c r="DL193" s="22" t="str">
        <f>IFERROR(VLOOKUP(RIGHT(DK193,LEN(DK193)-2),'cards-dc.json'!$C:$E,3,FALSE),"")</f>
        <v/>
      </c>
      <c r="DN193" s="43">
        <f t="shared" si="260"/>
        <v>0</v>
      </c>
      <c r="DO193" s="22"/>
      <c r="DP193" s="22" t="str">
        <f>IFERROR(VLOOKUP(RIGHT(DO193,LEN(DO193)-2),'cards-dc.json'!$C:$E,3,FALSE),"")</f>
        <v/>
      </c>
      <c r="DR193" s="43">
        <f t="shared" si="261"/>
        <v>0</v>
      </c>
      <c r="DS193" s="22"/>
      <c r="DT193" s="22" t="str">
        <f>IFERROR(VLOOKUP(RIGHT(DS193,LEN(DS193)-2),'cards-dc.json'!$C:$E,3,FALSE),"")</f>
        <v/>
      </c>
      <c r="DV193" s="43">
        <f t="shared" si="262"/>
        <v>0</v>
      </c>
      <c r="DW193" s="22"/>
      <c r="DX193" s="22" t="str">
        <f>IFERROR(VLOOKUP(RIGHT(DW193,LEN(DW193)-2),'cards-dc.json'!$C:$E,3,FALSE),"")</f>
        <v/>
      </c>
      <c r="DZ193" s="43">
        <f t="shared" si="263"/>
        <v>0</v>
      </c>
      <c r="EA193" s="22"/>
      <c r="EB193" s="22" t="str">
        <f>IFERROR(VLOOKUP(RIGHT(EA193,LEN(EA193)-2),'cards-dc.json'!$C:$E,3,FALSE),"")</f>
        <v/>
      </c>
      <c r="ED193" s="43">
        <f t="shared" si="264"/>
        <v>0</v>
      </c>
      <c r="EE193" s="22"/>
      <c r="EF193" s="22" t="str">
        <f>IFERROR(VLOOKUP(RIGHT(EE193,LEN(EE193)-2),'cards-dc.json'!$C:$E,3,FALSE),"")</f>
        <v/>
      </c>
      <c r="EH193" s="43">
        <f t="shared" si="265"/>
        <v>0</v>
      </c>
      <c r="EI193" s="22"/>
      <c r="EJ193" s="22" t="str">
        <f>IFERROR(VLOOKUP(RIGHT(EI193,LEN(EI193)-2),'cards-dc.json'!$C:$E,3,FALSE),"")</f>
        <v/>
      </c>
    </row>
    <row r="194" spans="2:140" x14ac:dyDescent="0.25">
      <c r="B194" s="43">
        <f t="shared" si="231"/>
        <v>0</v>
      </c>
      <c r="C194" s="22"/>
      <c r="D194" s="22" t="str">
        <f>IFERROR(VLOOKUP(RIGHT(C194,LEN(C194)-2),'cards-dc.json'!$C:$E,3,FALSE),"")</f>
        <v/>
      </c>
      <c r="F194" s="43">
        <f t="shared" si="232"/>
        <v>0</v>
      </c>
      <c r="G194" s="22"/>
      <c r="H194" s="22" t="str">
        <f>IFERROR(VLOOKUP(RIGHT(G194,LEN(G194)-2),'cards-dc.json'!$C:$E,3,FALSE),"")</f>
        <v/>
      </c>
      <c r="J194" s="43">
        <f t="shared" si="233"/>
        <v>0</v>
      </c>
      <c r="K194" s="22"/>
      <c r="L194" s="22" t="str">
        <f>IFERROR(VLOOKUP(RIGHT(K194,LEN(K194)-2),'cards-dc.json'!$C:$E,3,FALSE),"")</f>
        <v/>
      </c>
      <c r="N194" s="43">
        <f t="shared" si="234"/>
        <v>0</v>
      </c>
      <c r="O194" s="22"/>
      <c r="P194" s="22" t="str">
        <f>IFERROR(VLOOKUP(RIGHT(O194,LEN(O194)-2),'cards-dc.json'!$C:$E,3,FALSE),"")</f>
        <v/>
      </c>
      <c r="R194" s="43">
        <f t="shared" si="235"/>
        <v>0</v>
      </c>
      <c r="S194" s="22"/>
      <c r="T194" s="22" t="str">
        <f>IFERROR(VLOOKUP(RIGHT(S194,LEN(S194)-2),'cards-dc.json'!$C:$E,3,FALSE),"")</f>
        <v/>
      </c>
      <c r="V194" s="43">
        <f t="shared" si="236"/>
        <v>0</v>
      </c>
      <c r="W194" s="22"/>
      <c r="X194" s="22" t="str">
        <f>IFERROR(VLOOKUP(RIGHT(W194,LEN(W194)-2),'cards-dc.json'!$C:$E,3,FALSE),"")</f>
        <v/>
      </c>
      <c r="Z194" s="43">
        <f t="shared" si="237"/>
        <v>0</v>
      </c>
      <c r="AA194" s="22"/>
      <c r="AB194" s="22" t="str">
        <f>IFERROR(VLOOKUP(RIGHT(AA194,LEN(AA194)-2),'cards-dc.json'!$C:$E,3,FALSE),"")</f>
        <v/>
      </c>
      <c r="AD194" s="43">
        <f t="shared" si="238"/>
        <v>0</v>
      </c>
      <c r="AE194" s="22"/>
      <c r="AF194" s="22" t="str">
        <f>IFERROR(VLOOKUP(RIGHT(AE194,LEN(AE194)-2),'cards-dc.json'!$C:$E,3,FALSE),"")</f>
        <v/>
      </c>
      <c r="AH194" s="43">
        <f t="shared" si="239"/>
        <v>0</v>
      </c>
      <c r="AI194" s="22"/>
      <c r="AJ194" s="22" t="str">
        <f>IFERROR(VLOOKUP(RIGHT(AI194,LEN(AI194)-2),'cards-dc.json'!$C:$E,3,FALSE),"")</f>
        <v/>
      </c>
      <c r="AL194" s="43">
        <f t="shared" si="240"/>
        <v>0</v>
      </c>
      <c r="AM194" s="22"/>
      <c r="AN194" s="22" t="str">
        <f>IFERROR(VLOOKUP(RIGHT(AM194,LEN(AM194)-2),'cards-dc.json'!$C:$E,3,FALSE),"")</f>
        <v/>
      </c>
      <c r="AP194" s="43">
        <f t="shared" si="241"/>
        <v>0</v>
      </c>
      <c r="AQ194" s="22"/>
      <c r="AR194" s="22" t="str">
        <f>IFERROR(VLOOKUP(RIGHT(AQ194,LEN(AQ194)-2),'cards-dc.json'!$C:$E,3,FALSE),"")</f>
        <v/>
      </c>
      <c r="AT194" s="43">
        <f t="shared" si="242"/>
        <v>0</v>
      </c>
      <c r="AU194" s="22"/>
      <c r="AV194" s="22" t="str">
        <f>IFERROR(VLOOKUP(RIGHT(AU194,LEN(AU194)-2),'cards-dc.json'!$C:$E,3,FALSE),"")</f>
        <v/>
      </c>
      <c r="AX194" s="43">
        <f t="shared" si="243"/>
        <v>0</v>
      </c>
      <c r="AY194" s="22"/>
      <c r="AZ194" s="22" t="str">
        <f>IFERROR(VLOOKUP(RIGHT(AY194,LEN(AY194)-2),'cards-dc.json'!$C:$E,3,FALSE),"")</f>
        <v/>
      </c>
      <c r="BB194" s="43">
        <f t="shared" si="244"/>
        <v>0</v>
      </c>
      <c r="BC194" s="22"/>
      <c r="BD194" s="22" t="str">
        <f>IFERROR(VLOOKUP(RIGHT(BC194,LEN(BC194)-2),'cards-dc.json'!$C:$E,3,FALSE),"")</f>
        <v/>
      </c>
      <c r="BF194" s="43">
        <f t="shared" si="245"/>
        <v>0</v>
      </c>
      <c r="BG194" s="22"/>
      <c r="BH194" s="22" t="str">
        <f>IFERROR(VLOOKUP(RIGHT(BG194,LEN(BG194)-2),'cards-dc.json'!$C:$E,3,FALSE),"")</f>
        <v/>
      </c>
      <c r="BJ194" s="43">
        <f t="shared" si="246"/>
        <v>0</v>
      </c>
      <c r="BK194" s="22"/>
      <c r="BL194" s="22" t="str">
        <f>IFERROR(VLOOKUP(RIGHT(BK194,LEN(BK194)-2),'cards-dc.json'!$C:$E,3,FALSE),"")</f>
        <v/>
      </c>
      <c r="BN194" s="43">
        <f t="shared" si="247"/>
        <v>0</v>
      </c>
      <c r="BO194" s="22"/>
      <c r="BP194" s="22" t="str">
        <f>IFERROR(VLOOKUP(RIGHT(BO194,LEN(BO194)-2),'cards-dc.json'!$C:$E,3,FALSE),"")</f>
        <v/>
      </c>
      <c r="BR194" s="43">
        <f t="shared" si="248"/>
        <v>0</v>
      </c>
      <c r="BS194" s="22"/>
      <c r="BT194" s="22" t="str">
        <f>IFERROR(VLOOKUP(RIGHT(BS194,LEN(BS194)-2),'cards-dc.json'!$C:$E,3,FALSE),"")</f>
        <v/>
      </c>
      <c r="BV194" s="43">
        <f t="shared" si="249"/>
        <v>0</v>
      </c>
      <c r="BW194" s="22"/>
      <c r="BX194" s="22" t="str">
        <f>IFERROR(VLOOKUP(RIGHT(BW194,LEN(BW194)-2),'cards-dc.json'!$C:$E,3,FALSE),"")</f>
        <v/>
      </c>
      <c r="BZ194" s="43">
        <f t="shared" si="250"/>
        <v>0</v>
      </c>
      <c r="CA194" s="22"/>
      <c r="CB194" s="22" t="str">
        <f>IFERROR(VLOOKUP(RIGHT(CA194,LEN(CA194)-2),'cards-dc.json'!$C:$E,3,FALSE),"")</f>
        <v/>
      </c>
      <c r="CD194" s="43">
        <f t="shared" si="251"/>
        <v>0</v>
      </c>
      <c r="CE194" s="22"/>
      <c r="CF194" s="22" t="str">
        <f>IFERROR(VLOOKUP(RIGHT(CE194,LEN(CE194)-2),'cards-dc.json'!$C:$E,3,FALSE),"")</f>
        <v/>
      </c>
      <c r="CH194" s="43">
        <f t="shared" si="252"/>
        <v>0</v>
      </c>
      <c r="CI194" s="22"/>
      <c r="CJ194" s="22" t="str">
        <f>IFERROR(VLOOKUP(RIGHT(CI194,LEN(CI194)-2),'cards-dc.json'!$C:$E,3,FALSE),"")</f>
        <v/>
      </c>
      <c r="CL194" s="43">
        <f t="shared" si="253"/>
        <v>0</v>
      </c>
      <c r="CM194" s="22"/>
      <c r="CN194" s="22" t="str">
        <f>IFERROR(VLOOKUP(RIGHT(CM194,LEN(CM194)-2),'cards-dc.json'!$C:$E,3,FALSE),"")</f>
        <v/>
      </c>
      <c r="CP194" s="43">
        <f t="shared" si="254"/>
        <v>0</v>
      </c>
      <c r="CQ194" s="22"/>
      <c r="CR194" s="22" t="str">
        <f>IFERROR(VLOOKUP(RIGHT(CQ194,LEN(CQ194)-2),'cards-dc.json'!$C:$E,3,FALSE),"")</f>
        <v/>
      </c>
      <c r="CT194" s="43">
        <f t="shared" si="255"/>
        <v>0</v>
      </c>
      <c r="CU194" s="22"/>
      <c r="CV194" s="22" t="str">
        <f>IFERROR(VLOOKUP(RIGHT(CU194,LEN(CU194)-2),'cards-dc.json'!$C:$E,3,FALSE),"")</f>
        <v/>
      </c>
      <c r="CX194" s="43">
        <f t="shared" si="256"/>
        <v>0</v>
      </c>
      <c r="CY194" s="22"/>
      <c r="CZ194" s="22" t="str">
        <f>IFERROR(VLOOKUP(RIGHT(CY194,LEN(CY194)-2),'cards-dc.json'!$C:$E,3,FALSE),"")</f>
        <v/>
      </c>
      <c r="DB194" s="43">
        <f t="shared" si="257"/>
        <v>0</v>
      </c>
      <c r="DC194" s="22"/>
      <c r="DD194" s="22" t="str">
        <f>IFERROR(VLOOKUP(RIGHT(DC194,LEN(DC194)-2),'cards-dc.json'!$C:$E,3,FALSE),"")</f>
        <v/>
      </c>
      <c r="DF194" s="43">
        <f t="shared" si="258"/>
        <v>0</v>
      </c>
      <c r="DG194" s="22"/>
      <c r="DH194" s="22" t="str">
        <f>IFERROR(VLOOKUP(RIGHT(DG194,LEN(DG194)-2),'cards-dc.json'!$C:$E,3,FALSE),"")</f>
        <v/>
      </c>
      <c r="DJ194" s="43">
        <f t="shared" si="259"/>
        <v>0</v>
      </c>
      <c r="DK194" s="22"/>
      <c r="DL194" s="22" t="str">
        <f>IFERROR(VLOOKUP(RIGHT(DK194,LEN(DK194)-2),'cards-dc.json'!$C:$E,3,FALSE),"")</f>
        <v/>
      </c>
      <c r="DN194" s="43">
        <f t="shared" si="260"/>
        <v>0</v>
      </c>
      <c r="DO194" s="22"/>
      <c r="DP194" s="22" t="str">
        <f>IFERROR(VLOOKUP(RIGHT(DO194,LEN(DO194)-2),'cards-dc.json'!$C:$E,3,FALSE),"")</f>
        <v/>
      </c>
      <c r="DR194" s="43">
        <f t="shared" si="261"/>
        <v>0</v>
      </c>
      <c r="DS194" s="22"/>
      <c r="DT194" s="22" t="str">
        <f>IFERROR(VLOOKUP(RIGHT(DS194,LEN(DS194)-2),'cards-dc.json'!$C:$E,3,FALSE),"")</f>
        <v/>
      </c>
      <c r="DV194" s="43">
        <f t="shared" si="262"/>
        <v>0</v>
      </c>
      <c r="DW194" s="22"/>
      <c r="DX194" s="22" t="str">
        <f>IFERROR(VLOOKUP(RIGHT(DW194,LEN(DW194)-2),'cards-dc.json'!$C:$E,3,FALSE),"")</f>
        <v/>
      </c>
      <c r="DZ194" s="43">
        <f t="shared" si="263"/>
        <v>0</v>
      </c>
      <c r="EA194" s="22"/>
      <c r="EB194" s="22" t="str">
        <f>IFERROR(VLOOKUP(RIGHT(EA194,LEN(EA194)-2),'cards-dc.json'!$C:$E,3,FALSE),"")</f>
        <v/>
      </c>
      <c r="ED194" s="43">
        <f t="shared" si="264"/>
        <v>0</v>
      </c>
      <c r="EE194" s="22"/>
      <c r="EF194" s="22" t="str">
        <f>IFERROR(VLOOKUP(RIGHT(EE194,LEN(EE194)-2),'cards-dc.json'!$C:$E,3,FALSE),"")</f>
        <v/>
      </c>
      <c r="EH194" s="43">
        <f t="shared" si="265"/>
        <v>0</v>
      </c>
      <c r="EI194" s="22"/>
      <c r="EJ194" s="22" t="str">
        <f>IFERROR(VLOOKUP(RIGHT(EI194,LEN(EI194)-2),'cards-dc.json'!$C:$E,3,FALSE),"")</f>
        <v/>
      </c>
    </row>
    <row r="195" spans="2:140" x14ac:dyDescent="0.25">
      <c r="B195" s="43">
        <f t="shared" si="231"/>
        <v>0</v>
      </c>
      <c r="C195" s="22"/>
      <c r="D195" s="22" t="str">
        <f>IFERROR(VLOOKUP(RIGHT(C195,LEN(C195)-2),'cards-dc.json'!$C:$E,3,FALSE),"")</f>
        <v/>
      </c>
      <c r="F195" s="43">
        <f t="shared" si="232"/>
        <v>0</v>
      </c>
      <c r="G195" s="22"/>
      <c r="H195" s="22" t="str">
        <f>IFERROR(VLOOKUP(RIGHT(G195,LEN(G195)-2),'cards-dc.json'!$C:$E,3,FALSE),"")</f>
        <v/>
      </c>
      <c r="J195" s="43">
        <f t="shared" si="233"/>
        <v>0</v>
      </c>
      <c r="K195" s="22"/>
      <c r="L195" s="22" t="str">
        <f>IFERROR(VLOOKUP(RIGHT(K195,LEN(K195)-2),'cards-dc.json'!$C:$E,3,FALSE),"")</f>
        <v/>
      </c>
      <c r="N195" s="43">
        <f t="shared" si="234"/>
        <v>0</v>
      </c>
      <c r="O195" s="22"/>
      <c r="P195" s="22" t="str">
        <f>IFERROR(VLOOKUP(RIGHT(O195,LEN(O195)-2),'cards-dc.json'!$C:$E,3,FALSE),"")</f>
        <v/>
      </c>
      <c r="R195" s="43">
        <f t="shared" si="235"/>
        <v>0</v>
      </c>
      <c r="S195" s="22"/>
      <c r="T195" s="22" t="str">
        <f>IFERROR(VLOOKUP(RIGHT(S195,LEN(S195)-2),'cards-dc.json'!$C:$E,3,FALSE),"")</f>
        <v/>
      </c>
      <c r="V195" s="43">
        <f t="shared" si="236"/>
        <v>0</v>
      </c>
      <c r="W195" s="22"/>
      <c r="X195" s="22" t="str">
        <f>IFERROR(VLOOKUP(RIGHT(W195,LEN(W195)-2),'cards-dc.json'!$C:$E,3,FALSE),"")</f>
        <v/>
      </c>
      <c r="Z195" s="43">
        <f t="shared" si="237"/>
        <v>0</v>
      </c>
      <c r="AA195" s="22"/>
      <c r="AB195" s="22" t="str">
        <f>IFERROR(VLOOKUP(RIGHT(AA195,LEN(AA195)-2),'cards-dc.json'!$C:$E,3,FALSE),"")</f>
        <v/>
      </c>
      <c r="AD195" s="43">
        <f t="shared" si="238"/>
        <v>0</v>
      </c>
      <c r="AE195" s="22"/>
      <c r="AF195" s="22" t="str">
        <f>IFERROR(VLOOKUP(RIGHT(AE195,LEN(AE195)-2),'cards-dc.json'!$C:$E,3,FALSE),"")</f>
        <v/>
      </c>
      <c r="AH195" s="43">
        <f t="shared" si="239"/>
        <v>0</v>
      </c>
      <c r="AI195" s="22"/>
      <c r="AJ195" s="22" t="str">
        <f>IFERROR(VLOOKUP(RIGHT(AI195,LEN(AI195)-2),'cards-dc.json'!$C:$E,3,FALSE),"")</f>
        <v/>
      </c>
      <c r="AL195" s="43">
        <f t="shared" si="240"/>
        <v>0</v>
      </c>
      <c r="AM195" s="22"/>
      <c r="AN195" s="22" t="str">
        <f>IFERROR(VLOOKUP(RIGHT(AM195,LEN(AM195)-2),'cards-dc.json'!$C:$E,3,FALSE),"")</f>
        <v/>
      </c>
      <c r="AP195" s="43">
        <f t="shared" si="241"/>
        <v>0</v>
      </c>
      <c r="AQ195" s="22"/>
      <c r="AR195" s="22" t="str">
        <f>IFERROR(VLOOKUP(RIGHT(AQ195,LEN(AQ195)-2),'cards-dc.json'!$C:$E,3,FALSE),"")</f>
        <v/>
      </c>
      <c r="AT195" s="43">
        <f t="shared" si="242"/>
        <v>0</v>
      </c>
      <c r="AU195" s="22"/>
      <c r="AV195" s="22" t="str">
        <f>IFERROR(VLOOKUP(RIGHT(AU195,LEN(AU195)-2),'cards-dc.json'!$C:$E,3,FALSE),"")</f>
        <v/>
      </c>
      <c r="AX195" s="43">
        <f t="shared" si="243"/>
        <v>0</v>
      </c>
      <c r="AY195" s="22"/>
      <c r="AZ195" s="22" t="str">
        <f>IFERROR(VLOOKUP(RIGHT(AY195,LEN(AY195)-2),'cards-dc.json'!$C:$E,3,FALSE),"")</f>
        <v/>
      </c>
      <c r="BB195" s="43">
        <f t="shared" si="244"/>
        <v>0</v>
      </c>
      <c r="BC195" s="22"/>
      <c r="BD195" s="22" t="str">
        <f>IFERROR(VLOOKUP(RIGHT(BC195,LEN(BC195)-2),'cards-dc.json'!$C:$E,3,FALSE),"")</f>
        <v/>
      </c>
      <c r="BF195" s="43">
        <f t="shared" si="245"/>
        <v>0</v>
      </c>
      <c r="BG195" s="22"/>
      <c r="BH195" s="22" t="str">
        <f>IFERROR(VLOOKUP(RIGHT(BG195,LEN(BG195)-2),'cards-dc.json'!$C:$E,3,FALSE),"")</f>
        <v/>
      </c>
      <c r="BJ195" s="43">
        <f t="shared" si="246"/>
        <v>0</v>
      </c>
      <c r="BK195" s="22"/>
      <c r="BL195" s="22" t="str">
        <f>IFERROR(VLOOKUP(RIGHT(BK195,LEN(BK195)-2),'cards-dc.json'!$C:$E,3,FALSE),"")</f>
        <v/>
      </c>
      <c r="BN195" s="43">
        <f t="shared" si="247"/>
        <v>0</v>
      </c>
      <c r="BO195" s="22"/>
      <c r="BP195" s="22" t="str">
        <f>IFERROR(VLOOKUP(RIGHT(BO195,LEN(BO195)-2),'cards-dc.json'!$C:$E,3,FALSE),"")</f>
        <v/>
      </c>
      <c r="BR195" s="43">
        <f t="shared" si="248"/>
        <v>0</v>
      </c>
      <c r="BS195" s="22"/>
      <c r="BT195" s="22" t="str">
        <f>IFERROR(VLOOKUP(RIGHT(BS195,LEN(BS195)-2),'cards-dc.json'!$C:$E,3,FALSE),"")</f>
        <v/>
      </c>
      <c r="BV195" s="43">
        <f t="shared" si="249"/>
        <v>0</v>
      </c>
      <c r="BW195" s="22"/>
      <c r="BX195" s="22" t="str">
        <f>IFERROR(VLOOKUP(RIGHT(BW195,LEN(BW195)-2),'cards-dc.json'!$C:$E,3,FALSE),"")</f>
        <v/>
      </c>
      <c r="BZ195" s="43">
        <f t="shared" si="250"/>
        <v>0</v>
      </c>
      <c r="CA195" s="22"/>
      <c r="CB195" s="22" t="str">
        <f>IFERROR(VLOOKUP(RIGHT(CA195,LEN(CA195)-2),'cards-dc.json'!$C:$E,3,FALSE),"")</f>
        <v/>
      </c>
      <c r="CD195" s="43">
        <f t="shared" si="251"/>
        <v>0</v>
      </c>
      <c r="CE195" s="22"/>
      <c r="CF195" s="22" t="str">
        <f>IFERROR(VLOOKUP(RIGHT(CE195,LEN(CE195)-2),'cards-dc.json'!$C:$E,3,FALSE),"")</f>
        <v/>
      </c>
      <c r="CH195" s="43">
        <f t="shared" si="252"/>
        <v>0</v>
      </c>
      <c r="CI195" s="22"/>
      <c r="CJ195" s="22" t="str">
        <f>IFERROR(VLOOKUP(RIGHT(CI195,LEN(CI195)-2),'cards-dc.json'!$C:$E,3,FALSE),"")</f>
        <v/>
      </c>
      <c r="CL195" s="43">
        <f t="shared" si="253"/>
        <v>0</v>
      </c>
      <c r="CM195" s="22"/>
      <c r="CN195" s="22" t="str">
        <f>IFERROR(VLOOKUP(RIGHT(CM195,LEN(CM195)-2),'cards-dc.json'!$C:$E,3,FALSE),"")</f>
        <v/>
      </c>
      <c r="CP195" s="43">
        <f t="shared" si="254"/>
        <v>0</v>
      </c>
      <c r="CQ195" s="22"/>
      <c r="CR195" s="22" t="str">
        <f>IFERROR(VLOOKUP(RIGHT(CQ195,LEN(CQ195)-2),'cards-dc.json'!$C:$E,3,FALSE),"")</f>
        <v/>
      </c>
      <c r="CT195" s="43">
        <f t="shared" si="255"/>
        <v>0</v>
      </c>
      <c r="CU195" s="22"/>
      <c r="CV195" s="22" t="str">
        <f>IFERROR(VLOOKUP(RIGHT(CU195,LEN(CU195)-2),'cards-dc.json'!$C:$E,3,FALSE),"")</f>
        <v/>
      </c>
      <c r="CX195" s="43">
        <f t="shared" si="256"/>
        <v>0</v>
      </c>
      <c r="CY195" s="22"/>
      <c r="CZ195" s="22" t="str">
        <f>IFERROR(VLOOKUP(RIGHT(CY195,LEN(CY195)-2),'cards-dc.json'!$C:$E,3,FALSE),"")</f>
        <v/>
      </c>
      <c r="DB195" s="43">
        <f t="shared" si="257"/>
        <v>0</v>
      </c>
      <c r="DC195" s="22"/>
      <c r="DD195" s="22" t="str">
        <f>IFERROR(VLOOKUP(RIGHT(DC195,LEN(DC195)-2),'cards-dc.json'!$C:$E,3,FALSE),"")</f>
        <v/>
      </c>
      <c r="DF195" s="43">
        <f t="shared" si="258"/>
        <v>0</v>
      </c>
      <c r="DG195" s="22"/>
      <c r="DH195" s="22" t="str">
        <f>IFERROR(VLOOKUP(RIGHT(DG195,LEN(DG195)-2),'cards-dc.json'!$C:$E,3,FALSE),"")</f>
        <v/>
      </c>
      <c r="DJ195" s="43">
        <f t="shared" si="259"/>
        <v>0</v>
      </c>
      <c r="DK195" s="22"/>
      <c r="DL195" s="22" t="str">
        <f>IFERROR(VLOOKUP(RIGHT(DK195,LEN(DK195)-2),'cards-dc.json'!$C:$E,3,FALSE),"")</f>
        <v/>
      </c>
      <c r="DN195" s="43">
        <f t="shared" si="260"/>
        <v>0</v>
      </c>
      <c r="DO195" s="22"/>
      <c r="DP195" s="22" t="str">
        <f>IFERROR(VLOOKUP(RIGHT(DO195,LEN(DO195)-2),'cards-dc.json'!$C:$E,3,FALSE),"")</f>
        <v/>
      </c>
      <c r="DR195" s="43">
        <f t="shared" si="261"/>
        <v>0</v>
      </c>
      <c r="DS195" s="22"/>
      <c r="DT195" s="22" t="str">
        <f>IFERROR(VLOOKUP(RIGHT(DS195,LEN(DS195)-2),'cards-dc.json'!$C:$E,3,FALSE),"")</f>
        <v/>
      </c>
      <c r="DV195" s="43">
        <f t="shared" si="262"/>
        <v>0</v>
      </c>
      <c r="DW195" s="22"/>
      <c r="DX195" s="22" t="str">
        <f>IFERROR(VLOOKUP(RIGHT(DW195,LEN(DW195)-2),'cards-dc.json'!$C:$E,3,FALSE),"")</f>
        <v/>
      </c>
      <c r="DZ195" s="43">
        <f t="shared" si="263"/>
        <v>0</v>
      </c>
      <c r="EA195" s="22"/>
      <c r="EB195" s="22" t="str">
        <f>IFERROR(VLOOKUP(RIGHT(EA195,LEN(EA195)-2),'cards-dc.json'!$C:$E,3,FALSE),"")</f>
        <v/>
      </c>
      <c r="ED195" s="43">
        <f t="shared" si="264"/>
        <v>0</v>
      </c>
      <c r="EE195" s="22"/>
      <c r="EF195" s="22" t="str">
        <f>IFERROR(VLOOKUP(RIGHT(EE195,LEN(EE195)-2),'cards-dc.json'!$C:$E,3,FALSE),"")</f>
        <v/>
      </c>
      <c r="EH195" s="43">
        <f t="shared" si="265"/>
        <v>0</v>
      </c>
      <c r="EI195" s="22"/>
      <c r="EJ195" s="22" t="str">
        <f>IFERROR(VLOOKUP(RIGHT(EI195,LEN(EI195)-2),'cards-dc.json'!$C:$E,3,FALSE),"")</f>
        <v/>
      </c>
    </row>
    <row r="196" spans="2:140" x14ac:dyDescent="0.25">
      <c r="B196" s="43">
        <f t="shared" si="231"/>
        <v>0</v>
      </c>
      <c r="C196" s="22"/>
      <c r="D196" s="22" t="str">
        <f>IFERROR(VLOOKUP(RIGHT(C196,LEN(C196)-2),'cards-dc.json'!$C:$E,3,FALSE),"")</f>
        <v/>
      </c>
      <c r="F196" s="43">
        <f t="shared" si="232"/>
        <v>0</v>
      </c>
      <c r="G196" s="22"/>
      <c r="H196" s="22" t="str">
        <f>IFERROR(VLOOKUP(RIGHT(G196,LEN(G196)-2),'cards-dc.json'!$C:$E,3,FALSE),"")</f>
        <v/>
      </c>
      <c r="J196" s="43">
        <f t="shared" si="233"/>
        <v>0</v>
      </c>
      <c r="K196" s="22"/>
      <c r="L196" s="22" t="str">
        <f>IFERROR(VLOOKUP(RIGHT(K196,LEN(K196)-2),'cards-dc.json'!$C:$E,3,FALSE),"")</f>
        <v/>
      </c>
      <c r="N196" s="43">
        <f t="shared" si="234"/>
        <v>0</v>
      </c>
      <c r="O196" s="22"/>
      <c r="P196" s="22" t="str">
        <f>IFERROR(VLOOKUP(RIGHT(O196,LEN(O196)-2),'cards-dc.json'!$C:$E,3,FALSE),"")</f>
        <v/>
      </c>
      <c r="R196" s="43">
        <f t="shared" si="235"/>
        <v>0</v>
      </c>
      <c r="S196" s="22"/>
      <c r="T196" s="22" t="str">
        <f>IFERROR(VLOOKUP(RIGHT(S196,LEN(S196)-2),'cards-dc.json'!$C:$E,3,FALSE),"")</f>
        <v/>
      </c>
      <c r="V196" s="43">
        <f t="shared" si="236"/>
        <v>0</v>
      </c>
      <c r="W196" s="22"/>
      <c r="X196" s="22" t="str">
        <f>IFERROR(VLOOKUP(RIGHT(W196,LEN(W196)-2),'cards-dc.json'!$C:$E,3,FALSE),"")</f>
        <v/>
      </c>
      <c r="Z196" s="43">
        <f t="shared" si="237"/>
        <v>0</v>
      </c>
      <c r="AA196" s="22"/>
      <c r="AB196" s="22" t="str">
        <f>IFERROR(VLOOKUP(RIGHT(AA196,LEN(AA196)-2),'cards-dc.json'!$C:$E,3,FALSE),"")</f>
        <v/>
      </c>
      <c r="AD196" s="43">
        <f t="shared" si="238"/>
        <v>0</v>
      </c>
      <c r="AE196" s="22"/>
      <c r="AF196" s="22" t="str">
        <f>IFERROR(VLOOKUP(RIGHT(AE196,LEN(AE196)-2),'cards-dc.json'!$C:$E,3,FALSE),"")</f>
        <v/>
      </c>
      <c r="AH196" s="43">
        <f t="shared" si="239"/>
        <v>0</v>
      </c>
      <c r="AI196" s="22"/>
      <c r="AJ196" s="22" t="str">
        <f>IFERROR(VLOOKUP(RIGHT(AI196,LEN(AI196)-2),'cards-dc.json'!$C:$E,3,FALSE),"")</f>
        <v/>
      </c>
      <c r="AL196" s="43">
        <f t="shared" si="240"/>
        <v>0</v>
      </c>
      <c r="AM196" s="22"/>
      <c r="AN196" s="22" t="str">
        <f>IFERROR(VLOOKUP(RIGHT(AM196,LEN(AM196)-2),'cards-dc.json'!$C:$E,3,FALSE),"")</f>
        <v/>
      </c>
      <c r="AP196" s="43">
        <f t="shared" si="241"/>
        <v>0</v>
      </c>
      <c r="AQ196" s="22"/>
      <c r="AR196" s="22" t="str">
        <f>IFERROR(VLOOKUP(RIGHT(AQ196,LEN(AQ196)-2),'cards-dc.json'!$C:$E,3,FALSE),"")</f>
        <v/>
      </c>
      <c r="AT196" s="43">
        <f t="shared" si="242"/>
        <v>0</v>
      </c>
      <c r="AU196" s="22"/>
      <c r="AV196" s="22" t="str">
        <f>IFERROR(VLOOKUP(RIGHT(AU196,LEN(AU196)-2),'cards-dc.json'!$C:$E,3,FALSE),"")</f>
        <v/>
      </c>
      <c r="AX196" s="43">
        <f t="shared" si="243"/>
        <v>0</v>
      </c>
      <c r="AY196" s="22"/>
      <c r="AZ196" s="22" t="str">
        <f>IFERROR(VLOOKUP(RIGHT(AY196,LEN(AY196)-2),'cards-dc.json'!$C:$E,3,FALSE),"")</f>
        <v/>
      </c>
      <c r="BB196" s="43">
        <f t="shared" si="244"/>
        <v>0</v>
      </c>
      <c r="BC196" s="22"/>
      <c r="BD196" s="22" t="str">
        <f>IFERROR(VLOOKUP(RIGHT(BC196,LEN(BC196)-2),'cards-dc.json'!$C:$E,3,FALSE),"")</f>
        <v/>
      </c>
      <c r="BF196" s="43">
        <f t="shared" si="245"/>
        <v>0</v>
      </c>
      <c r="BG196" s="22"/>
      <c r="BH196" s="22" t="str">
        <f>IFERROR(VLOOKUP(RIGHT(BG196,LEN(BG196)-2),'cards-dc.json'!$C:$E,3,FALSE),"")</f>
        <v/>
      </c>
      <c r="BJ196" s="43">
        <f t="shared" si="246"/>
        <v>0</v>
      </c>
      <c r="BK196" s="22"/>
      <c r="BL196" s="22" t="str">
        <f>IFERROR(VLOOKUP(RIGHT(BK196,LEN(BK196)-2),'cards-dc.json'!$C:$E,3,FALSE),"")</f>
        <v/>
      </c>
      <c r="BN196" s="43">
        <f t="shared" si="247"/>
        <v>0</v>
      </c>
      <c r="BO196" s="22"/>
      <c r="BP196" s="22" t="str">
        <f>IFERROR(VLOOKUP(RIGHT(BO196,LEN(BO196)-2),'cards-dc.json'!$C:$E,3,FALSE),"")</f>
        <v/>
      </c>
      <c r="BR196" s="43">
        <f t="shared" si="248"/>
        <v>0</v>
      </c>
      <c r="BS196" s="22"/>
      <c r="BT196" s="22" t="str">
        <f>IFERROR(VLOOKUP(RIGHT(BS196,LEN(BS196)-2),'cards-dc.json'!$C:$E,3,FALSE),"")</f>
        <v/>
      </c>
      <c r="BV196" s="43">
        <f t="shared" si="249"/>
        <v>0</v>
      </c>
      <c r="BW196" s="22"/>
      <c r="BX196" s="22" t="str">
        <f>IFERROR(VLOOKUP(RIGHT(BW196,LEN(BW196)-2),'cards-dc.json'!$C:$E,3,FALSE),"")</f>
        <v/>
      </c>
      <c r="BZ196" s="43">
        <f t="shared" si="250"/>
        <v>0</v>
      </c>
      <c r="CA196" s="22"/>
      <c r="CB196" s="22" t="str">
        <f>IFERROR(VLOOKUP(RIGHT(CA196,LEN(CA196)-2),'cards-dc.json'!$C:$E,3,FALSE),"")</f>
        <v/>
      </c>
      <c r="CD196" s="43">
        <f t="shared" si="251"/>
        <v>0</v>
      </c>
      <c r="CE196" s="22"/>
      <c r="CF196" s="22" t="str">
        <f>IFERROR(VLOOKUP(RIGHT(CE196,LEN(CE196)-2),'cards-dc.json'!$C:$E,3,FALSE),"")</f>
        <v/>
      </c>
      <c r="CH196" s="43">
        <f t="shared" si="252"/>
        <v>0</v>
      </c>
      <c r="CI196" s="22"/>
      <c r="CJ196" s="22" t="str">
        <f>IFERROR(VLOOKUP(RIGHT(CI196,LEN(CI196)-2),'cards-dc.json'!$C:$E,3,FALSE),"")</f>
        <v/>
      </c>
      <c r="CL196" s="43">
        <f t="shared" si="253"/>
        <v>0</v>
      </c>
      <c r="CM196" s="22"/>
      <c r="CN196" s="22" t="str">
        <f>IFERROR(VLOOKUP(RIGHT(CM196,LEN(CM196)-2),'cards-dc.json'!$C:$E,3,FALSE),"")</f>
        <v/>
      </c>
      <c r="CP196" s="43">
        <f t="shared" si="254"/>
        <v>0</v>
      </c>
      <c r="CQ196" s="22"/>
      <c r="CR196" s="22" t="str">
        <f>IFERROR(VLOOKUP(RIGHT(CQ196,LEN(CQ196)-2),'cards-dc.json'!$C:$E,3,FALSE),"")</f>
        <v/>
      </c>
      <c r="CT196" s="43">
        <f t="shared" si="255"/>
        <v>0</v>
      </c>
      <c r="CU196" s="22"/>
      <c r="CV196" s="22" t="str">
        <f>IFERROR(VLOOKUP(RIGHT(CU196,LEN(CU196)-2),'cards-dc.json'!$C:$E,3,FALSE),"")</f>
        <v/>
      </c>
      <c r="CX196" s="43">
        <f t="shared" si="256"/>
        <v>0</v>
      </c>
      <c r="CY196" s="22"/>
      <c r="CZ196" s="22" t="str">
        <f>IFERROR(VLOOKUP(RIGHT(CY196,LEN(CY196)-2),'cards-dc.json'!$C:$E,3,FALSE),"")</f>
        <v/>
      </c>
      <c r="DB196" s="43">
        <f t="shared" si="257"/>
        <v>0</v>
      </c>
      <c r="DC196" s="22"/>
      <c r="DD196" s="22" t="str">
        <f>IFERROR(VLOOKUP(RIGHT(DC196,LEN(DC196)-2),'cards-dc.json'!$C:$E,3,FALSE),"")</f>
        <v/>
      </c>
      <c r="DF196" s="43">
        <f t="shared" si="258"/>
        <v>0</v>
      </c>
      <c r="DG196" s="22"/>
      <c r="DH196" s="22" t="str">
        <f>IFERROR(VLOOKUP(RIGHT(DG196,LEN(DG196)-2),'cards-dc.json'!$C:$E,3,FALSE),"")</f>
        <v/>
      </c>
      <c r="DJ196" s="43">
        <f t="shared" si="259"/>
        <v>0</v>
      </c>
      <c r="DK196" s="22"/>
      <c r="DL196" s="22" t="str">
        <f>IFERROR(VLOOKUP(RIGHT(DK196,LEN(DK196)-2),'cards-dc.json'!$C:$E,3,FALSE),"")</f>
        <v/>
      </c>
      <c r="DN196" s="43">
        <f t="shared" si="260"/>
        <v>0</v>
      </c>
      <c r="DO196" s="22"/>
      <c r="DP196" s="22" t="str">
        <f>IFERROR(VLOOKUP(RIGHT(DO196,LEN(DO196)-2),'cards-dc.json'!$C:$E,3,FALSE),"")</f>
        <v/>
      </c>
      <c r="DR196" s="43">
        <f t="shared" si="261"/>
        <v>0</v>
      </c>
      <c r="DS196" s="22"/>
      <c r="DT196" s="22" t="str">
        <f>IFERROR(VLOOKUP(RIGHT(DS196,LEN(DS196)-2),'cards-dc.json'!$C:$E,3,FALSE),"")</f>
        <v/>
      </c>
      <c r="DV196" s="43">
        <f t="shared" si="262"/>
        <v>0</v>
      </c>
      <c r="DW196" s="22"/>
      <c r="DX196" s="22" t="str">
        <f>IFERROR(VLOOKUP(RIGHT(DW196,LEN(DW196)-2),'cards-dc.json'!$C:$E,3,FALSE),"")</f>
        <v/>
      </c>
      <c r="DZ196" s="43">
        <f t="shared" si="263"/>
        <v>0</v>
      </c>
      <c r="EA196" s="22"/>
      <c r="EB196" s="22" t="str">
        <f>IFERROR(VLOOKUP(RIGHT(EA196,LEN(EA196)-2),'cards-dc.json'!$C:$E,3,FALSE),"")</f>
        <v/>
      </c>
      <c r="ED196" s="43">
        <f t="shared" si="264"/>
        <v>0</v>
      </c>
      <c r="EE196" s="22"/>
      <c r="EF196" s="22" t="str">
        <f>IFERROR(VLOOKUP(RIGHT(EE196,LEN(EE196)-2),'cards-dc.json'!$C:$E,3,FALSE),"")</f>
        <v/>
      </c>
      <c r="EH196" s="43">
        <f t="shared" si="265"/>
        <v>0</v>
      </c>
      <c r="EI196" s="22"/>
      <c r="EJ196" s="22" t="str">
        <f>IFERROR(VLOOKUP(RIGHT(EI196,LEN(EI196)-2),'cards-dc.json'!$C:$E,3,FALSE),"")</f>
        <v/>
      </c>
    </row>
    <row r="197" spans="2:140" x14ac:dyDescent="0.25">
      <c r="B197" s="43">
        <f t="shared" si="231"/>
        <v>0</v>
      </c>
      <c r="C197" s="22"/>
      <c r="D197" s="22" t="str">
        <f>IFERROR(VLOOKUP(RIGHT(C197,LEN(C197)-2),'cards-dc.json'!$C:$E,3,FALSE),"")</f>
        <v/>
      </c>
      <c r="F197" s="43">
        <f t="shared" si="232"/>
        <v>0</v>
      </c>
      <c r="G197" s="22"/>
      <c r="H197" s="22" t="str">
        <f>IFERROR(VLOOKUP(RIGHT(G197,LEN(G197)-2),'cards-dc.json'!$C:$E,3,FALSE),"")</f>
        <v/>
      </c>
      <c r="J197" s="43">
        <f t="shared" si="233"/>
        <v>0</v>
      </c>
      <c r="K197" s="22"/>
      <c r="L197" s="22" t="str">
        <f>IFERROR(VLOOKUP(RIGHT(K197,LEN(K197)-2),'cards-dc.json'!$C:$E,3,FALSE),"")</f>
        <v/>
      </c>
      <c r="N197" s="43">
        <f t="shared" si="234"/>
        <v>0</v>
      </c>
      <c r="O197" s="22"/>
      <c r="P197" s="22" t="str">
        <f>IFERROR(VLOOKUP(RIGHT(O197,LEN(O197)-2),'cards-dc.json'!$C:$E,3,FALSE),"")</f>
        <v/>
      </c>
      <c r="R197" s="43">
        <f t="shared" si="235"/>
        <v>0</v>
      </c>
      <c r="S197" s="22"/>
      <c r="T197" s="22" t="str">
        <f>IFERROR(VLOOKUP(RIGHT(S197,LEN(S197)-2),'cards-dc.json'!$C:$E,3,FALSE),"")</f>
        <v/>
      </c>
      <c r="V197" s="43">
        <f t="shared" si="236"/>
        <v>0</v>
      </c>
      <c r="W197" s="22"/>
      <c r="X197" s="22" t="str">
        <f>IFERROR(VLOOKUP(RIGHT(W197,LEN(W197)-2),'cards-dc.json'!$C:$E,3,FALSE),"")</f>
        <v/>
      </c>
      <c r="Z197" s="43">
        <f t="shared" si="237"/>
        <v>0</v>
      </c>
      <c r="AA197" s="22"/>
      <c r="AB197" s="22" t="str">
        <f>IFERROR(VLOOKUP(RIGHT(AA197,LEN(AA197)-2),'cards-dc.json'!$C:$E,3,FALSE),"")</f>
        <v/>
      </c>
      <c r="AD197" s="43">
        <f t="shared" si="238"/>
        <v>0</v>
      </c>
      <c r="AE197" s="22"/>
      <c r="AF197" s="22" t="str">
        <f>IFERROR(VLOOKUP(RIGHT(AE197,LEN(AE197)-2),'cards-dc.json'!$C:$E,3,FALSE),"")</f>
        <v/>
      </c>
      <c r="AH197" s="43">
        <f t="shared" si="239"/>
        <v>0</v>
      </c>
      <c r="AI197" s="22"/>
      <c r="AJ197" s="22" t="str">
        <f>IFERROR(VLOOKUP(RIGHT(AI197,LEN(AI197)-2),'cards-dc.json'!$C:$E,3,FALSE),"")</f>
        <v/>
      </c>
      <c r="AL197" s="43">
        <f t="shared" si="240"/>
        <v>0</v>
      </c>
      <c r="AM197" s="22"/>
      <c r="AN197" s="22" t="str">
        <f>IFERROR(VLOOKUP(RIGHT(AM197,LEN(AM197)-2),'cards-dc.json'!$C:$E,3,FALSE),"")</f>
        <v/>
      </c>
      <c r="AP197" s="43">
        <f t="shared" si="241"/>
        <v>0</v>
      </c>
      <c r="AQ197" s="22"/>
      <c r="AR197" s="22" t="str">
        <f>IFERROR(VLOOKUP(RIGHT(AQ197,LEN(AQ197)-2),'cards-dc.json'!$C:$E,3,FALSE),"")</f>
        <v/>
      </c>
      <c r="AT197" s="43">
        <f t="shared" si="242"/>
        <v>0</v>
      </c>
      <c r="AU197" s="22"/>
      <c r="AV197" s="22" t="str">
        <f>IFERROR(VLOOKUP(RIGHT(AU197,LEN(AU197)-2),'cards-dc.json'!$C:$E,3,FALSE),"")</f>
        <v/>
      </c>
      <c r="AX197" s="43">
        <f t="shared" si="243"/>
        <v>0</v>
      </c>
      <c r="AY197" s="22"/>
      <c r="AZ197" s="22" t="str">
        <f>IFERROR(VLOOKUP(RIGHT(AY197,LEN(AY197)-2),'cards-dc.json'!$C:$E,3,FALSE),"")</f>
        <v/>
      </c>
      <c r="BB197" s="43">
        <f t="shared" si="244"/>
        <v>0</v>
      </c>
      <c r="BC197" s="22"/>
      <c r="BD197" s="22" t="str">
        <f>IFERROR(VLOOKUP(RIGHT(BC197,LEN(BC197)-2),'cards-dc.json'!$C:$E,3,FALSE),"")</f>
        <v/>
      </c>
      <c r="BF197" s="43">
        <f t="shared" si="245"/>
        <v>0</v>
      </c>
      <c r="BG197" s="22"/>
      <c r="BH197" s="22" t="str">
        <f>IFERROR(VLOOKUP(RIGHT(BG197,LEN(BG197)-2),'cards-dc.json'!$C:$E,3,FALSE),"")</f>
        <v/>
      </c>
      <c r="BJ197" s="43">
        <f t="shared" si="246"/>
        <v>0</v>
      </c>
      <c r="BK197" s="22"/>
      <c r="BL197" s="22" t="str">
        <f>IFERROR(VLOOKUP(RIGHT(BK197,LEN(BK197)-2),'cards-dc.json'!$C:$E,3,FALSE),"")</f>
        <v/>
      </c>
      <c r="BN197" s="43">
        <f t="shared" si="247"/>
        <v>0</v>
      </c>
      <c r="BO197" s="22"/>
      <c r="BP197" s="22" t="str">
        <f>IFERROR(VLOOKUP(RIGHT(BO197,LEN(BO197)-2),'cards-dc.json'!$C:$E,3,FALSE),"")</f>
        <v/>
      </c>
      <c r="BR197" s="43">
        <f t="shared" si="248"/>
        <v>0</v>
      </c>
      <c r="BS197" s="22"/>
      <c r="BT197" s="22" t="str">
        <f>IFERROR(VLOOKUP(RIGHT(BS197,LEN(BS197)-2),'cards-dc.json'!$C:$E,3,FALSE),"")</f>
        <v/>
      </c>
      <c r="BV197" s="43">
        <f t="shared" si="249"/>
        <v>0</v>
      </c>
      <c r="BW197" s="22"/>
      <c r="BX197" s="22" t="str">
        <f>IFERROR(VLOOKUP(RIGHT(BW197,LEN(BW197)-2),'cards-dc.json'!$C:$E,3,FALSE),"")</f>
        <v/>
      </c>
      <c r="BZ197" s="43">
        <f t="shared" si="250"/>
        <v>0</v>
      </c>
      <c r="CA197" s="22"/>
      <c r="CB197" s="22" t="str">
        <f>IFERROR(VLOOKUP(RIGHT(CA197,LEN(CA197)-2),'cards-dc.json'!$C:$E,3,FALSE),"")</f>
        <v/>
      </c>
      <c r="CD197" s="43">
        <f t="shared" si="251"/>
        <v>0</v>
      </c>
      <c r="CE197" s="22"/>
      <c r="CF197" s="22" t="str">
        <f>IFERROR(VLOOKUP(RIGHT(CE197,LEN(CE197)-2),'cards-dc.json'!$C:$E,3,FALSE),"")</f>
        <v/>
      </c>
      <c r="CH197" s="43">
        <f t="shared" si="252"/>
        <v>0</v>
      </c>
      <c r="CI197" s="22"/>
      <c r="CJ197" s="22" t="str">
        <f>IFERROR(VLOOKUP(RIGHT(CI197,LEN(CI197)-2),'cards-dc.json'!$C:$E,3,FALSE),"")</f>
        <v/>
      </c>
      <c r="CL197" s="43">
        <f t="shared" si="253"/>
        <v>0</v>
      </c>
      <c r="CM197" s="22"/>
      <c r="CN197" s="22" t="str">
        <f>IFERROR(VLOOKUP(RIGHT(CM197,LEN(CM197)-2),'cards-dc.json'!$C:$E,3,FALSE),"")</f>
        <v/>
      </c>
      <c r="CP197" s="43">
        <f t="shared" si="254"/>
        <v>0</v>
      </c>
      <c r="CQ197" s="22"/>
      <c r="CR197" s="22" t="str">
        <f>IFERROR(VLOOKUP(RIGHT(CQ197,LEN(CQ197)-2),'cards-dc.json'!$C:$E,3,FALSE),"")</f>
        <v/>
      </c>
      <c r="CT197" s="43">
        <f t="shared" si="255"/>
        <v>0</v>
      </c>
      <c r="CU197" s="22"/>
      <c r="CV197" s="22" t="str">
        <f>IFERROR(VLOOKUP(RIGHT(CU197,LEN(CU197)-2),'cards-dc.json'!$C:$E,3,FALSE),"")</f>
        <v/>
      </c>
      <c r="CX197" s="43">
        <f t="shared" si="256"/>
        <v>0</v>
      </c>
      <c r="CY197" s="22"/>
      <c r="CZ197" s="22" t="str">
        <f>IFERROR(VLOOKUP(RIGHT(CY197,LEN(CY197)-2),'cards-dc.json'!$C:$E,3,FALSE),"")</f>
        <v/>
      </c>
      <c r="DB197" s="43">
        <f t="shared" si="257"/>
        <v>0</v>
      </c>
      <c r="DC197" s="22"/>
      <c r="DD197" s="22" t="str">
        <f>IFERROR(VLOOKUP(RIGHT(DC197,LEN(DC197)-2),'cards-dc.json'!$C:$E,3,FALSE),"")</f>
        <v/>
      </c>
      <c r="DF197" s="43">
        <f t="shared" si="258"/>
        <v>0</v>
      </c>
      <c r="DG197" s="22"/>
      <c r="DH197" s="22" t="str">
        <f>IFERROR(VLOOKUP(RIGHT(DG197,LEN(DG197)-2),'cards-dc.json'!$C:$E,3,FALSE),"")</f>
        <v/>
      </c>
      <c r="DJ197" s="43">
        <f t="shared" si="259"/>
        <v>0</v>
      </c>
      <c r="DK197" s="22"/>
      <c r="DL197" s="22" t="str">
        <f>IFERROR(VLOOKUP(RIGHT(DK197,LEN(DK197)-2),'cards-dc.json'!$C:$E,3,FALSE),"")</f>
        <v/>
      </c>
      <c r="DN197" s="43">
        <f t="shared" si="260"/>
        <v>0</v>
      </c>
      <c r="DO197" s="22"/>
      <c r="DP197" s="22" t="str">
        <f>IFERROR(VLOOKUP(RIGHT(DO197,LEN(DO197)-2),'cards-dc.json'!$C:$E,3,FALSE),"")</f>
        <v/>
      </c>
      <c r="DR197" s="43">
        <f t="shared" si="261"/>
        <v>0</v>
      </c>
      <c r="DS197" s="22"/>
      <c r="DT197" s="22" t="str">
        <f>IFERROR(VLOOKUP(RIGHT(DS197,LEN(DS197)-2),'cards-dc.json'!$C:$E,3,FALSE),"")</f>
        <v/>
      </c>
      <c r="DV197" s="43">
        <f t="shared" si="262"/>
        <v>0</v>
      </c>
      <c r="DW197" s="22"/>
      <c r="DX197" s="22" t="str">
        <f>IFERROR(VLOOKUP(RIGHT(DW197,LEN(DW197)-2),'cards-dc.json'!$C:$E,3,FALSE),"")</f>
        <v/>
      </c>
      <c r="DZ197" s="43">
        <f t="shared" si="263"/>
        <v>0</v>
      </c>
      <c r="EA197" s="22"/>
      <c r="EB197" s="22" t="str">
        <f>IFERROR(VLOOKUP(RIGHT(EA197,LEN(EA197)-2),'cards-dc.json'!$C:$E,3,FALSE),"")</f>
        <v/>
      </c>
      <c r="ED197" s="43">
        <f t="shared" si="264"/>
        <v>0</v>
      </c>
      <c r="EE197" s="22"/>
      <c r="EF197" s="22" t="str">
        <f>IFERROR(VLOOKUP(RIGHT(EE197,LEN(EE197)-2),'cards-dc.json'!$C:$E,3,FALSE),"")</f>
        <v/>
      </c>
      <c r="EH197" s="43">
        <f t="shared" si="265"/>
        <v>0</v>
      </c>
      <c r="EI197" s="22"/>
      <c r="EJ197" s="22" t="str">
        <f>IFERROR(VLOOKUP(RIGHT(EI197,LEN(EI197)-2),'cards-dc.json'!$C:$E,3,FALSE),"")</f>
        <v/>
      </c>
    </row>
    <row r="198" spans="2:140" x14ac:dyDescent="0.25">
      <c r="B198" s="43">
        <f t="shared" si="231"/>
        <v>0</v>
      </c>
      <c r="C198" s="22"/>
      <c r="D198" s="22" t="str">
        <f>IFERROR(VLOOKUP(RIGHT(C198,LEN(C198)-2),'cards-dc.json'!$C:$E,3,FALSE),"")</f>
        <v/>
      </c>
      <c r="F198" s="43">
        <f t="shared" si="232"/>
        <v>0</v>
      </c>
      <c r="G198" s="22"/>
      <c r="H198" s="22" t="str">
        <f>IFERROR(VLOOKUP(RIGHT(G198,LEN(G198)-2),'cards-dc.json'!$C:$E,3,FALSE),"")</f>
        <v/>
      </c>
      <c r="J198" s="43">
        <f t="shared" si="233"/>
        <v>0</v>
      </c>
      <c r="K198" s="22"/>
      <c r="L198" s="22" t="str">
        <f>IFERROR(VLOOKUP(RIGHT(K198,LEN(K198)-2),'cards-dc.json'!$C:$E,3,FALSE),"")</f>
        <v/>
      </c>
      <c r="N198" s="43">
        <f t="shared" si="234"/>
        <v>0</v>
      </c>
      <c r="O198" s="22"/>
      <c r="P198" s="22" t="str">
        <f>IFERROR(VLOOKUP(RIGHT(O198,LEN(O198)-2),'cards-dc.json'!$C:$E,3,FALSE),"")</f>
        <v/>
      </c>
      <c r="R198" s="43">
        <f t="shared" si="235"/>
        <v>0</v>
      </c>
      <c r="S198" s="22"/>
      <c r="T198" s="22" t="str">
        <f>IFERROR(VLOOKUP(RIGHT(S198,LEN(S198)-2),'cards-dc.json'!$C:$E,3,FALSE),"")</f>
        <v/>
      </c>
      <c r="V198" s="43">
        <f t="shared" si="236"/>
        <v>0</v>
      </c>
      <c r="W198" s="22"/>
      <c r="X198" s="22" t="str">
        <f>IFERROR(VLOOKUP(RIGHT(W198,LEN(W198)-2),'cards-dc.json'!$C:$E,3,FALSE),"")</f>
        <v/>
      </c>
      <c r="Z198" s="43">
        <f t="shared" si="237"/>
        <v>0</v>
      </c>
      <c r="AA198" s="22"/>
      <c r="AB198" s="22" t="str">
        <f>IFERROR(VLOOKUP(RIGHT(AA198,LEN(AA198)-2),'cards-dc.json'!$C:$E,3,FALSE),"")</f>
        <v/>
      </c>
      <c r="AD198" s="43">
        <f t="shared" si="238"/>
        <v>0</v>
      </c>
      <c r="AE198" s="22"/>
      <c r="AF198" s="22" t="str">
        <f>IFERROR(VLOOKUP(RIGHT(AE198,LEN(AE198)-2),'cards-dc.json'!$C:$E,3,FALSE),"")</f>
        <v/>
      </c>
      <c r="AH198" s="43">
        <f t="shared" si="239"/>
        <v>0</v>
      </c>
      <c r="AI198" s="22"/>
      <c r="AJ198" s="22" t="str">
        <f>IFERROR(VLOOKUP(RIGHT(AI198,LEN(AI198)-2),'cards-dc.json'!$C:$E,3,FALSE),"")</f>
        <v/>
      </c>
      <c r="AL198" s="43">
        <f t="shared" si="240"/>
        <v>0</v>
      </c>
      <c r="AM198" s="22"/>
      <c r="AN198" s="22" t="str">
        <f>IFERROR(VLOOKUP(RIGHT(AM198,LEN(AM198)-2),'cards-dc.json'!$C:$E,3,FALSE),"")</f>
        <v/>
      </c>
      <c r="AP198" s="43">
        <f t="shared" si="241"/>
        <v>0</v>
      </c>
      <c r="AQ198" s="22"/>
      <c r="AR198" s="22" t="str">
        <f>IFERROR(VLOOKUP(RIGHT(AQ198,LEN(AQ198)-2),'cards-dc.json'!$C:$E,3,FALSE),"")</f>
        <v/>
      </c>
      <c r="AT198" s="43">
        <f t="shared" si="242"/>
        <v>0</v>
      </c>
      <c r="AU198" s="22"/>
      <c r="AV198" s="22" t="str">
        <f>IFERROR(VLOOKUP(RIGHT(AU198,LEN(AU198)-2),'cards-dc.json'!$C:$E,3,FALSE),"")</f>
        <v/>
      </c>
      <c r="AX198" s="43">
        <f t="shared" si="243"/>
        <v>0</v>
      </c>
      <c r="AY198" s="22"/>
      <c r="AZ198" s="22" t="str">
        <f>IFERROR(VLOOKUP(RIGHT(AY198,LEN(AY198)-2),'cards-dc.json'!$C:$E,3,FALSE),"")</f>
        <v/>
      </c>
      <c r="BB198" s="43">
        <f t="shared" si="244"/>
        <v>0</v>
      </c>
      <c r="BC198" s="22"/>
      <c r="BD198" s="22" t="str">
        <f>IFERROR(VLOOKUP(RIGHT(BC198,LEN(BC198)-2),'cards-dc.json'!$C:$E,3,FALSE),"")</f>
        <v/>
      </c>
      <c r="BF198" s="43">
        <f t="shared" si="245"/>
        <v>0</v>
      </c>
      <c r="BG198" s="22"/>
      <c r="BH198" s="22" t="str">
        <f>IFERROR(VLOOKUP(RIGHT(BG198,LEN(BG198)-2),'cards-dc.json'!$C:$E,3,FALSE),"")</f>
        <v/>
      </c>
      <c r="BJ198" s="43">
        <f t="shared" si="246"/>
        <v>0</v>
      </c>
      <c r="BK198" s="22"/>
      <c r="BL198" s="22" t="str">
        <f>IFERROR(VLOOKUP(RIGHT(BK198,LEN(BK198)-2),'cards-dc.json'!$C:$E,3,FALSE),"")</f>
        <v/>
      </c>
      <c r="BN198" s="43">
        <f t="shared" si="247"/>
        <v>0</v>
      </c>
      <c r="BO198" s="22"/>
      <c r="BP198" s="22" t="str">
        <f>IFERROR(VLOOKUP(RIGHT(BO198,LEN(BO198)-2),'cards-dc.json'!$C:$E,3,FALSE),"")</f>
        <v/>
      </c>
      <c r="BR198" s="43">
        <f t="shared" si="248"/>
        <v>0</v>
      </c>
      <c r="BS198" s="22"/>
      <c r="BT198" s="22" t="str">
        <f>IFERROR(VLOOKUP(RIGHT(BS198,LEN(BS198)-2),'cards-dc.json'!$C:$E,3,FALSE),"")</f>
        <v/>
      </c>
      <c r="BV198" s="43">
        <f t="shared" si="249"/>
        <v>0</v>
      </c>
      <c r="BW198" s="22"/>
      <c r="BX198" s="22" t="str">
        <f>IFERROR(VLOOKUP(RIGHT(BW198,LEN(BW198)-2),'cards-dc.json'!$C:$E,3,FALSE),"")</f>
        <v/>
      </c>
      <c r="BZ198" s="43">
        <f t="shared" si="250"/>
        <v>0</v>
      </c>
      <c r="CA198" s="22"/>
      <c r="CB198" s="22" t="str">
        <f>IFERROR(VLOOKUP(RIGHT(CA198,LEN(CA198)-2),'cards-dc.json'!$C:$E,3,FALSE),"")</f>
        <v/>
      </c>
      <c r="CD198" s="43">
        <f t="shared" si="251"/>
        <v>0</v>
      </c>
      <c r="CE198" s="22"/>
      <c r="CF198" s="22" t="str">
        <f>IFERROR(VLOOKUP(RIGHT(CE198,LEN(CE198)-2),'cards-dc.json'!$C:$E,3,FALSE),"")</f>
        <v/>
      </c>
      <c r="CH198" s="43">
        <f t="shared" si="252"/>
        <v>0</v>
      </c>
      <c r="CI198" s="22"/>
      <c r="CJ198" s="22" t="str">
        <f>IFERROR(VLOOKUP(RIGHT(CI198,LEN(CI198)-2),'cards-dc.json'!$C:$E,3,FALSE),"")</f>
        <v/>
      </c>
      <c r="CL198" s="43">
        <f t="shared" si="253"/>
        <v>0</v>
      </c>
      <c r="CM198" s="22"/>
      <c r="CN198" s="22" t="str">
        <f>IFERROR(VLOOKUP(RIGHT(CM198,LEN(CM198)-2),'cards-dc.json'!$C:$E,3,FALSE),"")</f>
        <v/>
      </c>
      <c r="CP198" s="43">
        <f t="shared" si="254"/>
        <v>0</v>
      </c>
      <c r="CQ198" s="22"/>
      <c r="CR198" s="22" t="str">
        <f>IFERROR(VLOOKUP(RIGHT(CQ198,LEN(CQ198)-2),'cards-dc.json'!$C:$E,3,FALSE),"")</f>
        <v/>
      </c>
      <c r="CT198" s="43">
        <f t="shared" si="255"/>
        <v>0</v>
      </c>
      <c r="CU198" s="22"/>
      <c r="CV198" s="22" t="str">
        <f>IFERROR(VLOOKUP(RIGHT(CU198,LEN(CU198)-2),'cards-dc.json'!$C:$E,3,FALSE),"")</f>
        <v/>
      </c>
      <c r="CX198" s="43">
        <f t="shared" si="256"/>
        <v>0</v>
      </c>
      <c r="CY198" s="22"/>
      <c r="CZ198" s="22" t="str">
        <f>IFERROR(VLOOKUP(RIGHT(CY198,LEN(CY198)-2),'cards-dc.json'!$C:$E,3,FALSE),"")</f>
        <v/>
      </c>
      <c r="DB198" s="43">
        <f t="shared" si="257"/>
        <v>0</v>
      </c>
      <c r="DC198" s="22"/>
      <c r="DD198" s="22" t="str">
        <f>IFERROR(VLOOKUP(RIGHT(DC198,LEN(DC198)-2),'cards-dc.json'!$C:$E,3,FALSE),"")</f>
        <v/>
      </c>
      <c r="DF198" s="43">
        <f t="shared" si="258"/>
        <v>0</v>
      </c>
      <c r="DG198" s="22"/>
      <c r="DH198" s="22" t="str">
        <f>IFERROR(VLOOKUP(RIGHT(DG198,LEN(DG198)-2),'cards-dc.json'!$C:$E,3,FALSE),"")</f>
        <v/>
      </c>
      <c r="DJ198" s="43">
        <f t="shared" si="259"/>
        <v>0</v>
      </c>
      <c r="DK198" s="22"/>
      <c r="DL198" s="22" t="str">
        <f>IFERROR(VLOOKUP(RIGHT(DK198,LEN(DK198)-2),'cards-dc.json'!$C:$E,3,FALSE),"")</f>
        <v/>
      </c>
      <c r="DN198" s="43">
        <f t="shared" si="260"/>
        <v>0</v>
      </c>
      <c r="DO198" s="22"/>
      <c r="DP198" s="22" t="str">
        <f>IFERROR(VLOOKUP(RIGHT(DO198,LEN(DO198)-2),'cards-dc.json'!$C:$E,3,FALSE),"")</f>
        <v/>
      </c>
      <c r="DR198" s="43">
        <f t="shared" si="261"/>
        <v>0</v>
      </c>
      <c r="DS198" s="22"/>
      <c r="DT198" s="22" t="str">
        <f>IFERROR(VLOOKUP(RIGHT(DS198,LEN(DS198)-2),'cards-dc.json'!$C:$E,3,FALSE),"")</f>
        <v/>
      </c>
      <c r="DV198" s="43">
        <f t="shared" si="262"/>
        <v>0</v>
      </c>
      <c r="DW198" s="22"/>
      <c r="DX198" s="22" t="str">
        <f>IFERROR(VLOOKUP(RIGHT(DW198,LEN(DW198)-2),'cards-dc.json'!$C:$E,3,FALSE),"")</f>
        <v/>
      </c>
      <c r="DZ198" s="43">
        <f t="shared" si="263"/>
        <v>0</v>
      </c>
      <c r="EA198" s="22"/>
      <c r="EB198" s="22" t="str">
        <f>IFERROR(VLOOKUP(RIGHT(EA198,LEN(EA198)-2),'cards-dc.json'!$C:$E,3,FALSE),"")</f>
        <v/>
      </c>
      <c r="ED198" s="43">
        <f t="shared" si="264"/>
        <v>0</v>
      </c>
      <c r="EE198" s="22"/>
      <c r="EF198" s="22" t="str">
        <f>IFERROR(VLOOKUP(RIGHT(EE198,LEN(EE198)-2),'cards-dc.json'!$C:$E,3,FALSE),"")</f>
        <v/>
      </c>
      <c r="EH198" s="43">
        <f t="shared" si="265"/>
        <v>0</v>
      </c>
      <c r="EI198" s="22"/>
      <c r="EJ198" s="22" t="str">
        <f>IFERROR(VLOOKUP(RIGHT(EI198,LEN(EI198)-2),'cards-dc.json'!$C:$E,3,FALSE),"")</f>
        <v/>
      </c>
    </row>
    <row r="199" spans="2:140" x14ac:dyDescent="0.25">
      <c r="C199" s="58" t="str">
        <f>C$1&amp;" "&amp;C$3</f>
        <v>Gandalf - Short Breaks in Eriador vs. Hero/Fallen Wizard</v>
      </c>
      <c r="D199" s="58"/>
      <c r="G199" s="58" t="str">
        <f>G$1&amp;" "&amp;G$3</f>
        <v>Radagast - Start of Hope in Anduin vs. Minion</v>
      </c>
      <c r="H199" s="58"/>
      <c r="K199" s="58" t="str">
        <f>K$1&amp;" "&amp;K$3</f>
        <v>Sauron - Border Squat vs. Hero/Fallen Wizard</v>
      </c>
      <c r="L199" s="58"/>
      <c r="O199" s="58" t="str">
        <f>O$1&amp;" "&amp;O$3</f>
        <v>Pallando - Song of Lords and Halflings vs. Minion</v>
      </c>
      <c r="P199" s="58"/>
      <c r="S199" s="58" t="str">
        <f>S$1&amp;" "&amp;S$3</f>
        <v>Pallando - Song of Lords and Halflings vs. Hero/Fallen Wizard</v>
      </c>
      <c r="T199" s="58"/>
      <c r="W199" s="58" t="str">
        <f>W$1&amp;" "&amp;W$3</f>
        <v>Balrog vs. Hero/Fallen Wizard</v>
      </c>
      <c r="X199" s="58"/>
      <c r="AA199" s="58" t="str">
        <f>AA$1&amp;" "&amp;AA$3</f>
        <v>Balrog vs. Minion</v>
      </c>
      <c r="AB199" s="58"/>
      <c r="AE199" s="58" t="str">
        <f>AE$1&amp;" "&amp;AE$3</f>
        <v>Balrog vs.  Hero/FW</v>
      </c>
      <c r="AF199" s="58"/>
      <c r="AI199" s="58" t="str">
        <f>AI$1&amp;" "&amp;AI$3</f>
        <v>Balrog vs. Minion</v>
      </c>
      <c r="AJ199" s="58"/>
      <c r="AM199" s="58" t="str">
        <f>AM$1&amp;" "&amp;AM$3</f>
        <v>Fallen Radagast vs. Hero</v>
      </c>
      <c r="AN199" s="58"/>
      <c r="AQ199" s="58" t="str">
        <f>AQ$1&amp;" "&amp;AQ$3</f>
        <v>Fallen Radagast vs. Minioin/Fallen-wizard</v>
      </c>
      <c r="AR199" s="58"/>
      <c r="AU199" s="58" t="str">
        <f>AU$1&amp;" "&amp;AU$3</f>
        <v>Hero One Ring vs. Hero</v>
      </c>
      <c r="AV199" s="58"/>
      <c r="AY199" s="58" t="str">
        <f>AY$1&amp;" "&amp;AY$3</f>
        <v>Hero One Ring vs. Minioin/Fallen-wizard</v>
      </c>
      <c r="AZ199" s="58"/>
      <c r="BC199" s="58" t="str">
        <f>BC$1&amp;" "&amp;BC$3</f>
        <v>Balrog vs. Hero/Fallen-Wizard</v>
      </c>
      <c r="BD199" s="58"/>
      <c r="BG199" s="58" t="str">
        <f>BG$1&amp;" "&amp;BG$3</f>
        <v>Balrog vs. Minion</v>
      </c>
      <c r="BH199" s="58"/>
      <c r="BK199" s="58" t="str">
        <f>BK$1&amp;" "&amp;BK$3</f>
        <v>Fallen Alatar vs. Hero, Fallen</v>
      </c>
      <c r="BL199" s="58"/>
      <c r="BO199" s="58" t="str">
        <f>BO$1&amp;" "&amp;BO$3</f>
        <v>Fallen Alatar vs. Minion</v>
      </c>
      <c r="BP199" s="58"/>
      <c r="BS199" s="58" t="str">
        <f>BS$1&amp;" "&amp;BS$3</f>
        <v>Balrog - Red Hills vs.  Hero/FW</v>
      </c>
      <c r="BT199" s="58"/>
      <c r="BW199" s="58" t="str">
        <f>BW$1&amp;" "&amp;BW$3</f>
        <v>Balrog - Red Hills vs. Minion</v>
      </c>
      <c r="BX199" s="58"/>
      <c r="CA199" s="58" t="str">
        <f>CA$1&amp;" "&amp;CA$3</f>
        <v>Fallen Alatar vs. Hero/Minion/FW</v>
      </c>
      <c r="CB199" s="58"/>
      <c r="CE199" s="58" t="str">
        <f>CE$1&amp;" "&amp;CE$3</f>
        <v>Fallen Radagast vs. Hero</v>
      </c>
      <c r="CF199" s="58"/>
      <c r="CI199" s="58" t="str">
        <f>CI$1&amp;" "&amp;CI$3</f>
        <v>Fallen Radagast vs. Minion/Fallen Wizard</v>
      </c>
      <c r="CJ199" s="58"/>
      <c r="CM199" s="58" t="str">
        <f>CM$1&amp;" "&amp;CM$3</f>
        <v>Sauron - Faithless Stewards vs. Hero/Fallen Wizard</v>
      </c>
      <c r="CN199" s="58"/>
      <c r="CQ199" s="58" t="str">
        <f>CQ$1&amp;" "&amp;CQ$3</f>
        <v>Balrog - Red Hills vs. Minion</v>
      </c>
      <c r="CR199" s="58"/>
      <c r="CU199" s="58" t="str">
        <f>CU$1&amp;" "&amp;CU$3</f>
        <v>Balrog vs. Hero</v>
      </c>
      <c r="CV199" s="58"/>
      <c r="CY199" s="58" t="str">
        <f>CY$1&amp;" "&amp;CY$3</f>
        <v>Balrog vs. Minion/Fallen</v>
      </c>
      <c r="CZ199" s="58"/>
      <c r="DC199" s="58" t="str">
        <f>DC$1&amp;" "&amp;DC$3</f>
        <v>Balrog vs. Hero/Fallen Wizard</v>
      </c>
      <c r="DD199" s="58"/>
      <c r="DG199" s="58" t="str">
        <f>DG$1&amp;" "&amp;DG$3</f>
        <v>Ren vs. Minioin</v>
      </c>
      <c r="DH199" s="58"/>
      <c r="DK199" s="58" t="str">
        <f>DK$1&amp;" "&amp;DK$3</f>
        <v>Hero One Ring vs. Hero/Minion</v>
      </c>
      <c r="DL199" s="58"/>
      <c r="DO199" s="58" t="str">
        <f>DO$1&amp;" "&amp;DO$3</f>
        <v>Fallen Pallando vs. Minion</v>
      </c>
      <c r="DP199" s="58"/>
      <c r="DS199" s="58" t="str">
        <f>DS$1&amp;" "&amp;DS$3</f>
        <v>Radagast vs. Minion</v>
      </c>
      <c r="DT199" s="58"/>
      <c r="DW199" s="58" t="str">
        <f>DW$1&amp;" "&amp;DW$3</f>
        <v>Gandalf vs. Hero</v>
      </c>
      <c r="DX199" s="58"/>
      <c r="EA199" s="58" t="str">
        <f>EA$1&amp;" "&amp;EA$3</f>
        <v>Sauron Arise vs. Hero</v>
      </c>
      <c r="EB199" s="58"/>
      <c r="EE199" s="58" t="str">
        <f>EE$1&amp;" "&amp;EE$3</f>
        <v>Sauron Arise vs. Minion</v>
      </c>
      <c r="EF199" s="58"/>
      <c r="EI199" s="58" t="str">
        <f>EI$1&amp;" "&amp;EI$3</f>
        <v xml:space="preserve"> </v>
      </c>
      <c r="EJ199" s="58"/>
    </row>
    <row r="200" spans="2:140" x14ac:dyDescent="0.25">
      <c r="B200" s="7" t="s">
        <v>8541</v>
      </c>
      <c r="C200" t="s">
        <v>8541</v>
      </c>
      <c r="F200" s="7" t="s">
        <v>8541</v>
      </c>
      <c r="G200" t="s">
        <v>8541</v>
      </c>
      <c r="J200" s="7" t="s">
        <v>8541</v>
      </c>
      <c r="K200" t="s">
        <v>8541</v>
      </c>
      <c r="N200" s="7" t="s">
        <v>8541</v>
      </c>
      <c r="O200" t="s">
        <v>8541</v>
      </c>
      <c r="R200" s="7" t="s">
        <v>8541</v>
      </c>
      <c r="S200" t="s">
        <v>8541</v>
      </c>
      <c r="V200" s="7" t="s">
        <v>8541</v>
      </c>
      <c r="W200" t="s">
        <v>8541</v>
      </c>
      <c r="Z200" s="7" t="s">
        <v>8541</v>
      </c>
      <c r="AA200" t="s">
        <v>8541</v>
      </c>
      <c r="AD200" s="7" t="s">
        <v>8541</v>
      </c>
      <c r="AE200" t="s">
        <v>8541</v>
      </c>
      <c r="AH200" s="7" t="s">
        <v>8541</v>
      </c>
      <c r="AI200" t="s">
        <v>8541</v>
      </c>
      <c r="AL200" s="7" t="s">
        <v>8541</v>
      </c>
      <c r="AM200" t="s">
        <v>8541</v>
      </c>
      <c r="AP200" s="7" t="s">
        <v>8541</v>
      </c>
      <c r="AQ200" t="s">
        <v>8541</v>
      </c>
      <c r="AT200" s="7" t="s">
        <v>8541</v>
      </c>
      <c r="AU200" t="s">
        <v>8541</v>
      </c>
      <c r="AX200" s="7" t="s">
        <v>8541</v>
      </c>
      <c r="AY200" t="s">
        <v>8541</v>
      </c>
      <c r="BB200" s="7" t="s">
        <v>8541</v>
      </c>
      <c r="BC200" t="s">
        <v>8541</v>
      </c>
      <c r="BF200" s="7" t="s">
        <v>8541</v>
      </c>
      <c r="BG200" t="s">
        <v>8541</v>
      </c>
      <c r="BJ200" s="7" t="s">
        <v>8541</v>
      </c>
      <c r="BK200" t="s">
        <v>8541</v>
      </c>
      <c r="BN200" s="7" t="s">
        <v>8541</v>
      </c>
      <c r="BO200" t="s">
        <v>8541</v>
      </c>
      <c r="BR200" s="7" t="s">
        <v>8541</v>
      </c>
      <c r="BS200" t="s">
        <v>8541</v>
      </c>
      <c r="BV200" s="7" t="s">
        <v>8541</v>
      </c>
      <c r="BW200" t="s">
        <v>8541</v>
      </c>
      <c r="BZ200" s="7" t="s">
        <v>8541</v>
      </c>
      <c r="CA200" t="s">
        <v>8541</v>
      </c>
      <c r="CD200" s="7" t="s">
        <v>8541</v>
      </c>
      <c r="CE200" t="s">
        <v>8541</v>
      </c>
      <c r="CH200" s="7" t="s">
        <v>8541</v>
      </c>
      <c r="CI200" t="s">
        <v>8541</v>
      </c>
      <c r="CL200" s="7" t="s">
        <v>8541</v>
      </c>
      <c r="CM200" t="s">
        <v>8541</v>
      </c>
      <c r="CP200" s="7" t="s">
        <v>8541</v>
      </c>
      <c r="CQ200" t="s">
        <v>8541</v>
      </c>
      <c r="CT200" s="7" t="s">
        <v>8541</v>
      </c>
      <c r="CU200" t="s">
        <v>8541</v>
      </c>
      <c r="CX200" s="7" t="s">
        <v>8541</v>
      </c>
      <c r="CY200" t="s">
        <v>8541</v>
      </c>
      <c r="DB200" s="7" t="s">
        <v>8541</v>
      </c>
      <c r="DC200" t="s">
        <v>8541</v>
      </c>
      <c r="DF200" s="7" t="s">
        <v>8541</v>
      </c>
      <c r="DG200" t="s">
        <v>8541</v>
      </c>
      <c r="DJ200" s="7" t="s">
        <v>8541</v>
      </c>
      <c r="DK200" t="s">
        <v>8541</v>
      </c>
      <c r="DN200" s="7" t="s">
        <v>8541</v>
      </c>
      <c r="DO200" t="s">
        <v>8541</v>
      </c>
      <c r="DR200" s="7" t="s">
        <v>8541</v>
      </c>
      <c r="DS200" t="s">
        <v>8541</v>
      </c>
      <c r="DV200" s="7" t="s">
        <v>8541</v>
      </c>
      <c r="DW200" t="s">
        <v>8541</v>
      </c>
      <c r="DZ200" s="7" t="s">
        <v>8541</v>
      </c>
      <c r="EA200" t="s">
        <v>8541</v>
      </c>
      <c r="ED200" s="7" t="s">
        <v>8541</v>
      </c>
      <c r="EE200" t="s">
        <v>8541</v>
      </c>
      <c r="EH200" s="7" t="s">
        <v>8541</v>
      </c>
      <c r="EI200" t="s">
        <v>8541</v>
      </c>
    </row>
    <row r="201" spans="2:140" x14ac:dyDescent="0.25">
      <c r="B201" s="8" t="str">
        <f>"Qty:  "&amp;SUM(B202:B273)</f>
        <v>Qty:  0</v>
      </c>
      <c r="C201" s="69"/>
      <c r="D201" s="69"/>
      <c r="F201" s="8" t="str">
        <f>"Qty:  "&amp;SUM(F202:F273)</f>
        <v>Qty:  0</v>
      </c>
      <c r="G201" s="69"/>
      <c r="H201" s="69"/>
      <c r="J201" s="8" t="str">
        <f>"Qty:  "&amp;SUM(J202:J273)</f>
        <v>Qty:  0</v>
      </c>
      <c r="K201" s="69"/>
      <c r="L201" s="69"/>
      <c r="N201" s="8" t="str">
        <f>"Qty:  "&amp;SUM(N202:N273)</f>
        <v>Qty:  0</v>
      </c>
      <c r="O201" s="69"/>
      <c r="P201" s="69"/>
      <c r="R201" s="8" t="str">
        <f>"Qty:  "&amp;SUM(R202:R273)</f>
        <v>Qty:  0</v>
      </c>
      <c r="S201" s="69"/>
      <c r="T201" s="69"/>
      <c r="V201" s="8" t="str">
        <f>"Qty:  "&amp;SUM(V202:V273)</f>
        <v>Qty:  0</v>
      </c>
      <c r="W201" s="69"/>
      <c r="X201" s="69"/>
      <c r="Z201" s="8" t="str">
        <f>"Qty:  "&amp;SUM(Z202:Z273)</f>
        <v>Qty:  0</v>
      </c>
      <c r="AA201" s="69"/>
      <c r="AB201" s="69"/>
      <c r="AD201" s="8" t="str">
        <f>"Qty:  "&amp;SUM(AD202:AD273)</f>
        <v>Qty:  0</v>
      </c>
      <c r="AE201" s="69"/>
      <c r="AF201" s="69"/>
      <c r="AH201" s="8" t="str">
        <f>"Qty:  "&amp;SUM(AH202:AH273)</f>
        <v>Qty:  0</v>
      </c>
      <c r="AI201" s="69"/>
      <c r="AJ201" s="69"/>
      <c r="AL201" s="8" t="str">
        <f>"Qty:  "&amp;SUM(AL202:AL273)</f>
        <v>Qty:  0</v>
      </c>
      <c r="AM201" s="69"/>
      <c r="AN201" s="69"/>
      <c r="AP201" s="8" t="str">
        <f>"Qty:  "&amp;SUM(AP202:AP273)</f>
        <v>Qty:  0</v>
      </c>
      <c r="AQ201" s="69"/>
      <c r="AR201" s="69"/>
      <c r="AT201" s="8" t="str">
        <f>"Qty:  "&amp;SUM(AT202:AT273)</f>
        <v>Qty:  0</v>
      </c>
      <c r="AU201" s="69"/>
      <c r="AV201" s="69"/>
      <c r="AX201" s="8" t="str">
        <f>"Qty:  "&amp;SUM(AX202:AX273)</f>
        <v>Qty:  0</v>
      </c>
      <c r="AY201" s="69"/>
      <c r="AZ201" s="69"/>
      <c r="BB201" s="8" t="str">
        <f>"Qty:  "&amp;SUM(BB202:BB273)</f>
        <v>Qty:  0</v>
      </c>
      <c r="BC201" s="69"/>
      <c r="BD201" s="69"/>
      <c r="BF201" s="8" t="str">
        <f>"Qty:  "&amp;SUM(BF202:BF273)</f>
        <v>Qty:  0</v>
      </c>
      <c r="BG201" s="69"/>
      <c r="BH201" s="69"/>
      <c r="BJ201" s="8" t="str">
        <f>"Qty:  "&amp;SUM(BJ202:BJ273)</f>
        <v>Qty:  0</v>
      </c>
      <c r="BK201" s="69"/>
      <c r="BL201" s="69"/>
      <c r="BN201" s="8" t="str">
        <f>"Qty:  "&amp;SUM(BN202:BN273)</f>
        <v>Qty:  0</v>
      </c>
      <c r="BO201" s="69"/>
      <c r="BP201" s="69"/>
      <c r="BR201" s="8" t="str">
        <f>"Qty:  "&amp;SUM(BR202:BR273)</f>
        <v>Qty:  0</v>
      </c>
      <c r="BS201" s="69"/>
      <c r="BT201" s="69"/>
      <c r="BV201" s="8" t="str">
        <f>"Qty:  "&amp;SUM(BV202:BV273)</f>
        <v>Qty:  0</v>
      </c>
      <c r="BW201" s="69"/>
      <c r="BX201" s="69"/>
      <c r="BZ201" s="8" t="str">
        <f>"Qty:  "&amp;SUM(BZ202:BZ273)</f>
        <v>Qty:  0</v>
      </c>
      <c r="CA201" s="69"/>
      <c r="CB201" s="69"/>
      <c r="CD201" s="8" t="str">
        <f>"Qty:  "&amp;SUM(CD202:CD273)</f>
        <v>Qty:  0</v>
      </c>
      <c r="CE201" s="69"/>
      <c r="CF201" s="69"/>
      <c r="CH201" s="8" t="str">
        <f>"Qty:  "&amp;SUM(CH202:CH273)</f>
        <v>Qty:  0</v>
      </c>
      <c r="CI201" s="69"/>
      <c r="CJ201" s="69"/>
      <c r="CL201" s="8" t="str">
        <f>"Qty:  "&amp;SUM(CL202:CL273)</f>
        <v>Qty:  0</v>
      </c>
      <c r="CM201" s="69"/>
      <c r="CN201" s="69"/>
      <c r="CP201" s="8" t="str">
        <f>"Qty:  "&amp;SUM(CP202:CP273)</f>
        <v>Qty:  0</v>
      </c>
      <c r="CQ201" s="69"/>
      <c r="CR201" s="69"/>
      <c r="CT201" s="8" t="str">
        <f>"Qty:  "&amp;SUM(CT202:CT273)</f>
        <v>Qty:  0</v>
      </c>
      <c r="CU201" s="69"/>
      <c r="CV201" s="69"/>
      <c r="CX201" s="8" t="str">
        <f>"Qty:  "&amp;SUM(CX202:CX273)</f>
        <v>Qty:  0</v>
      </c>
      <c r="CY201" s="69"/>
      <c r="CZ201" s="69"/>
      <c r="DB201" s="8" t="str">
        <f>"Qty:  "&amp;SUM(DB202:DB273)</f>
        <v>Qty:  0</v>
      </c>
      <c r="DC201" s="69"/>
      <c r="DD201" s="69"/>
      <c r="DF201" s="8" t="str">
        <f>"Qty:  "&amp;SUM(DF202:DF273)</f>
        <v>Qty:  0</v>
      </c>
      <c r="DG201" s="69"/>
      <c r="DH201" s="69"/>
      <c r="DJ201" s="8" t="str">
        <f>"Qty:  "&amp;SUM(DJ202:DJ273)</f>
        <v>Qty:  0</v>
      </c>
      <c r="DK201" s="69"/>
      <c r="DL201" s="69"/>
      <c r="DN201" s="8" t="str">
        <f>"Qty:  "&amp;SUM(DN202:DN273)</f>
        <v>Qty:  0</v>
      </c>
      <c r="DO201" s="69"/>
      <c r="DP201" s="69"/>
      <c r="DR201" s="8" t="str">
        <f>"Qty:  "&amp;SUM(DR202:DR273)</f>
        <v>Qty:  0</v>
      </c>
      <c r="DS201" s="69"/>
      <c r="DT201" s="69"/>
      <c r="DV201" s="8" t="str">
        <f>"Qty:  "&amp;SUM(DV202:DV273)</f>
        <v>Qty:  0</v>
      </c>
      <c r="DW201" s="69"/>
      <c r="DX201" s="69"/>
      <c r="DZ201" s="8" t="str">
        <f>"Qty:  "&amp;SUM(DZ202:DZ273)</f>
        <v>Qty:  0</v>
      </c>
      <c r="EA201" s="69"/>
      <c r="EB201" s="69"/>
      <c r="ED201" s="8" t="str">
        <f>"Qty:  "&amp;SUM(ED202:ED273)</f>
        <v>Qty:  0</v>
      </c>
      <c r="EE201" s="69"/>
      <c r="EF201" s="69"/>
      <c r="EH201" s="8" t="str">
        <f>"Qty:  "&amp;SUM(EH202:EH273)</f>
        <v>Qty:  0</v>
      </c>
      <c r="EI201" s="69"/>
      <c r="EJ201" s="69"/>
    </row>
    <row r="202" spans="2:140" x14ac:dyDescent="0.25">
      <c r="C202" s="69"/>
      <c r="D202" s="69"/>
      <c r="G202" s="69"/>
      <c r="H202" s="69"/>
      <c r="K202" s="69"/>
      <c r="L202" s="69"/>
      <c r="O202" s="69"/>
      <c r="P202" s="69"/>
      <c r="S202" s="69"/>
      <c r="T202" s="69"/>
      <c r="W202" s="69"/>
      <c r="X202" s="69"/>
      <c r="AA202" s="69"/>
      <c r="AB202" s="69"/>
      <c r="AE202" s="69"/>
      <c r="AF202" s="69"/>
      <c r="AI202" s="69"/>
      <c r="AJ202" s="69"/>
      <c r="AM202" s="69"/>
      <c r="AN202" s="69"/>
      <c r="AQ202" s="69"/>
      <c r="AR202" s="69"/>
      <c r="AU202" s="69"/>
      <c r="AV202" s="69"/>
      <c r="AY202" s="69"/>
      <c r="AZ202" s="69"/>
      <c r="BC202" s="69"/>
      <c r="BD202" s="69"/>
      <c r="BG202" s="69"/>
      <c r="BH202" s="69"/>
      <c r="BK202" s="69"/>
      <c r="BL202" s="69"/>
      <c r="BO202" s="69"/>
      <c r="BP202" s="69"/>
      <c r="BS202" s="69"/>
      <c r="BT202" s="69"/>
      <c r="BW202" s="69"/>
      <c r="BX202" s="69"/>
      <c r="CA202" s="69"/>
      <c r="CB202" s="69"/>
      <c r="CE202" s="69"/>
      <c r="CF202" s="69"/>
      <c r="CI202" s="69"/>
      <c r="CJ202" s="69"/>
      <c r="CM202" s="69"/>
      <c r="CN202" s="69"/>
      <c r="CQ202" s="69"/>
      <c r="CR202" s="69"/>
      <c r="CU202" s="69"/>
      <c r="CV202" s="69"/>
      <c r="CY202" s="69"/>
      <c r="CZ202" s="69"/>
      <c r="DC202" s="69"/>
      <c r="DD202" s="69"/>
      <c r="DG202" s="69"/>
      <c r="DH202" s="69"/>
      <c r="DK202" s="69"/>
      <c r="DL202" s="69"/>
      <c r="DO202" s="69" t="s">
        <v>8670</v>
      </c>
      <c r="DP202" s="69"/>
      <c r="DS202" s="69"/>
      <c r="DT202" s="69"/>
      <c r="DW202" s="69" t="s">
        <v>8591</v>
      </c>
      <c r="DX202" s="69"/>
      <c r="EA202" s="69"/>
      <c r="EB202" s="69"/>
      <c r="EE202" s="69"/>
      <c r="EF202" s="69"/>
      <c r="EI202" s="69"/>
      <c r="EJ202" s="69"/>
    </row>
    <row r="203" spans="2:140" x14ac:dyDescent="0.25">
      <c r="C203" s="69"/>
      <c r="D203" s="69"/>
      <c r="G203" s="69"/>
      <c r="H203" s="69"/>
      <c r="K203" s="69"/>
      <c r="L203" s="69"/>
      <c r="O203" s="69"/>
      <c r="P203" s="69"/>
      <c r="S203" s="69"/>
      <c r="T203" s="69"/>
      <c r="W203" s="69"/>
      <c r="X203" s="69"/>
      <c r="AA203" s="69"/>
      <c r="AB203" s="69"/>
      <c r="AE203" s="69"/>
      <c r="AF203" s="69"/>
      <c r="AI203" s="69"/>
      <c r="AJ203" s="69"/>
      <c r="AM203" s="69"/>
      <c r="AN203" s="69"/>
      <c r="AQ203" s="69"/>
      <c r="AR203" s="69"/>
      <c r="AU203" s="69"/>
      <c r="AV203" s="69"/>
      <c r="AY203" s="69"/>
      <c r="AZ203" s="69"/>
      <c r="BC203" s="69"/>
      <c r="BD203" s="69"/>
      <c r="BG203" s="69"/>
      <c r="BH203" s="69"/>
      <c r="BK203" s="69"/>
      <c r="BL203" s="69"/>
      <c r="BO203" s="69"/>
      <c r="BP203" s="69"/>
      <c r="BS203" s="69"/>
      <c r="BT203" s="69"/>
      <c r="BW203" s="69"/>
      <c r="BX203" s="69"/>
      <c r="CA203" s="69"/>
      <c r="CB203" s="69"/>
      <c r="CE203" s="69"/>
      <c r="CF203" s="69"/>
      <c r="CI203" s="69"/>
      <c r="CJ203" s="69"/>
      <c r="CM203" s="69"/>
      <c r="CN203" s="69"/>
      <c r="CQ203" s="69"/>
      <c r="CR203" s="69"/>
      <c r="CU203" s="69"/>
      <c r="CV203" s="69"/>
      <c r="CY203" s="69"/>
      <c r="CZ203" s="69"/>
      <c r="DC203" s="69"/>
      <c r="DD203" s="69"/>
      <c r="DG203" s="69"/>
      <c r="DH203" s="69"/>
      <c r="DK203" s="69"/>
      <c r="DL203" s="69"/>
      <c r="DO203" s="69" t="s">
        <v>8671</v>
      </c>
      <c r="DP203" s="69"/>
      <c r="DS203" s="69"/>
      <c r="DT203" s="69"/>
      <c r="DW203" s="69" t="s">
        <v>8581</v>
      </c>
      <c r="DX203" s="69"/>
      <c r="EA203" s="69"/>
      <c r="EB203" s="69"/>
      <c r="EE203" s="69"/>
      <c r="EF203" s="69"/>
      <c r="EI203" s="69"/>
      <c r="EJ203" s="69"/>
    </row>
    <row r="204" spans="2:140" x14ac:dyDescent="0.25">
      <c r="C204" s="69"/>
      <c r="D204" s="69"/>
      <c r="G204" s="69"/>
      <c r="H204" s="69"/>
      <c r="K204" s="69"/>
      <c r="L204" s="69"/>
      <c r="O204" s="69"/>
      <c r="P204" s="69"/>
      <c r="S204" s="69"/>
      <c r="T204" s="69"/>
      <c r="W204" s="69"/>
      <c r="X204" s="69"/>
      <c r="AA204" s="69"/>
      <c r="AB204" s="69"/>
      <c r="AE204" s="69"/>
      <c r="AF204" s="69"/>
      <c r="AI204" s="69"/>
      <c r="AJ204" s="69"/>
      <c r="AM204" s="69"/>
      <c r="AN204" s="69"/>
      <c r="AQ204" s="69"/>
      <c r="AR204" s="69"/>
      <c r="AU204" s="69"/>
      <c r="AV204" s="69"/>
      <c r="AY204" s="69"/>
      <c r="AZ204" s="69"/>
      <c r="BC204" s="69"/>
      <c r="BD204" s="69"/>
      <c r="BG204" s="69"/>
      <c r="BH204" s="69"/>
      <c r="BK204" s="69"/>
      <c r="BL204" s="69"/>
      <c r="BO204" s="69"/>
      <c r="BP204" s="69"/>
      <c r="BS204" s="69"/>
      <c r="BT204" s="69"/>
      <c r="BW204" s="69"/>
      <c r="BX204" s="69"/>
      <c r="CA204" s="69"/>
      <c r="CB204" s="69"/>
      <c r="CE204" s="69"/>
      <c r="CF204" s="69"/>
      <c r="CI204" s="69"/>
      <c r="CJ204" s="69"/>
      <c r="CM204" s="69"/>
      <c r="CN204" s="69"/>
      <c r="CQ204" s="69"/>
      <c r="CR204" s="69"/>
      <c r="CU204" s="69"/>
      <c r="CV204" s="69"/>
      <c r="CY204" s="69"/>
      <c r="CZ204" s="69"/>
      <c r="DC204" s="69"/>
      <c r="DD204" s="69"/>
      <c r="DG204" s="69"/>
      <c r="DH204" s="69"/>
      <c r="DK204" s="69"/>
      <c r="DL204" s="69"/>
      <c r="DO204" s="69" t="s">
        <v>8672</v>
      </c>
      <c r="DP204" s="69"/>
      <c r="DS204" s="69"/>
      <c r="DT204" s="69"/>
      <c r="DW204" s="69" t="s">
        <v>8582</v>
      </c>
      <c r="DX204" s="69"/>
      <c r="EA204" s="69"/>
      <c r="EB204" s="69"/>
      <c r="EE204" s="69"/>
      <c r="EF204" s="69"/>
      <c r="EI204" s="69"/>
      <c r="EJ204" s="69"/>
    </row>
    <row r="205" spans="2:140" x14ac:dyDescent="0.25">
      <c r="C205" s="69"/>
      <c r="D205" s="69"/>
      <c r="G205" s="69"/>
      <c r="H205" s="69"/>
      <c r="K205" s="69"/>
      <c r="L205" s="69"/>
      <c r="O205" s="69"/>
      <c r="P205" s="69"/>
      <c r="S205" s="69"/>
      <c r="T205" s="69"/>
      <c r="W205" s="69"/>
      <c r="X205" s="69"/>
      <c r="AA205" s="69"/>
      <c r="AB205" s="69"/>
      <c r="AE205" s="69"/>
      <c r="AF205" s="69"/>
      <c r="AI205" s="69"/>
      <c r="AJ205" s="69"/>
      <c r="AM205" s="69"/>
      <c r="AN205" s="69"/>
      <c r="AQ205" s="69"/>
      <c r="AR205" s="69"/>
      <c r="AU205" s="69"/>
      <c r="AV205" s="69"/>
      <c r="AY205" s="69"/>
      <c r="AZ205" s="69"/>
      <c r="BC205" s="69"/>
      <c r="BD205" s="69"/>
      <c r="BG205" s="69"/>
      <c r="BH205" s="69"/>
      <c r="BK205" s="69"/>
      <c r="BL205" s="69"/>
      <c r="BO205" s="69"/>
      <c r="BP205" s="69"/>
      <c r="BS205" s="69"/>
      <c r="BT205" s="69"/>
      <c r="BW205" s="69"/>
      <c r="BX205" s="69"/>
      <c r="CA205" s="69"/>
      <c r="CB205" s="69"/>
      <c r="CE205" s="69"/>
      <c r="CF205" s="69"/>
      <c r="CI205" s="69"/>
      <c r="CJ205" s="69"/>
      <c r="CM205" s="69"/>
      <c r="CN205" s="69"/>
      <c r="CQ205" s="69"/>
      <c r="CR205" s="69"/>
      <c r="CU205" s="69"/>
      <c r="CV205" s="69"/>
      <c r="CY205" s="69"/>
      <c r="CZ205" s="69"/>
      <c r="DC205" s="69"/>
      <c r="DD205" s="69"/>
      <c r="DG205" s="69"/>
      <c r="DH205" s="69"/>
      <c r="DK205" s="69"/>
      <c r="DL205" s="69"/>
      <c r="DO205" s="69"/>
      <c r="DP205" s="69"/>
      <c r="DS205" s="69"/>
      <c r="DT205" s="69"/>
      <c r="DW205" s="69" t="s">
        <v>8583</v>
      </c>
      <c r="DX205" s="69"/>
      <c r="EA205" s="69"/>
      <c r="EB205" s="69"/>
      <c r="EE205" s="69"/>
      <c r="EF205" s="69"/>
      <c r="EI205" s="69"/>
      <c r="EJ205" s="69"/>
    </row>
    <row r="206" spans="2:140" x14ac:dyDescent="0.25">
      <c r="C206" s="69"/>
      <c r="D206" s="69"/>
      <c r="G206" s="69"/>
      <c r="H206" s="69"/>
      <c r="K206" s="69"/>
      <c r="L206" s="69"/>
      <c r="O206" s="69"/>
      <c r="P206" s="69"/>
      <c r="S206" s="69"/>
      <c r="T206" s="69"/>
      <c r="W206" s="69"/>
      <c r="X206" s="69"/>
      <c r="AA206" s="69"/>
      <c r="AB206" s="69"/>
      <c r="AE206" s="69"/>
      <c r="AF206" s="69"/>
      <c r="AI206" s="69"/>
      <c r="AJ206" s="69"/>
      <c r="AM206" s="69"/>
      <c r="AN206" s="69"/>
      <c r="AQ206" s="69"/>
      <c r="AR206" s="69"/>
      <c r="AU206" s="69"/>
      <c r="AV206" s="69"/>
      <c r="AY206" s="69"/>
      <c r="AZ206" s="69"/>
      <c r="BC206" s="69"/>
      <c r="BD206" s="69"/>
      <c r="BG206" s="69"/>
      <c r="BH206" s="69"/>
      <c r="BK206" s="69"/>
      <c r="BL206" s="69"/>
      <c r="BO206" s="69"/>
      <c r="BP206" s="69"/>
      <c r="BS206" s="69"/>
      <c r="BT206" s="69"/>
      <c r="BW206" s="69"/>
      <c r="BX206" s="69"/>
      <c r="CA206" s="69"/>
      <c r="CB206" s="69"/>
      <c r="CE206" s="69"/>
      <c r="CF206" s="69"/>
      <c r="CI206" s="69"/>
      <c r="CJ206" s="69"/>
      <c r="CM206" s="69"/>
      <c r="CN206" s="69"/>
      <c r="CQ206" s="69"/>
      <c r="CR206" s="69"/>
      <c r="CU206" s="69"/>
      <c r="CV206" s="69"/>
      <c r="CY206" s="69"/>
      <c r="CZ206" s="69"/>
      <c r="DC206" s="69"/>
      <c r="DD206" s="69"/>
      <c r="DG206" s="69"/>
      <c r="DH206" s="69"/>
      <c r="DK206" s="69"/>
      <c r="DL206" s="69"/>
      <c r="DO206" s="69"/>
      <c r="DP206" s="69"/>
      <c r="DS206" s="69"/>
      <c r="DT206" s="69"/>
      <c r="DW206" s="69" t="s">
        <v>8584</v>
      </c>
      <c r="DX206" s="69"/>
      <c r="EA206" s="69"/>
      <c r="EB206" s="69"/>
      <c r="EE206" s="69"/>
      <c r="EF206" s="69"/>
      <c r="EI206" s="69"/>
      <c r="EJ206" s="69"/>
    </row>
    <row r="207" spans="2:140" x14ac:dyDescent="0.25">
      <c r="C207" s="69"/>
      <c r="D207" s="69"/>
      <c r="G207" s="69"/>
      <c r="H207" s="69"/>
      <c r="K207" s="69"/>
      <c r="L207" s="69"/>
      <c r="O207" s="69"/>
      <c r="P207" s="69"/>
      <c r="S207" s="69"/>
      <c r="T207" s="69"/>
      <c r="W207" s="69"/>
      <c r="X207" s="69"/>
      <c r="AA207" s="69"/>
      <c r="AB207" s="69"/>
      <c r="AE207" s="69"/>
      <c r="AF207" s="69"/>
      <c r="AI207" s="69"/>
      <c r="AJ207" s="69"/>
      <c r="AM207" s="69"/>
      <c r="AN207" s="69"/>
      <c r="AQ207" s="69"/>
      <c r="AR207" s="69"/>
      <c r="AU207" s="69"/>
      <c r="AV207" s="69"/>
      <c r="AY207" s="69"/>
      <c r="AZ207" s="69"/>
      <c r="BC207" s="69"/>
      <c r="BD207" s="69"/>
      <c r="BG207" s="69"/>
      <c r="BH207" s="69"/>
      <c r="BK207" s="69"/>
      <c r="BL207" s="69"/>
      <c r="BO207" s="69"/>
      <c r="BP207" s="69"/>
      <c r="BS207" s="69"/>
      <c r="BT207" s="69"/>
      <c r="BW207" s="69"/>
      <c r="BX207" s="69"/>
      <c r="CA207" s="69"/>
      <c r="CB207" s="69"/>
      <c r="CE207" s="69"/>
      <c r="CF207" s="69"/>
      <c r="CI207" s="69"/>
      <c r="CJ207" s="69"/>
      <c r="CM207" s="69"/>
      <c r="CN207" s="69"/>
      <c r="CQ207" s="69"/>
      <c r="CR207" s="69"/>
      <c r="CU207" s="69"/>
      <c r="CV207" s="69"/>
      <c r="CY207" s="69"/>
      <c r="CZ207" s="69"/>
      <c r="DC207" s="69"/>
      <c r="DD207" s="69"/>
      <c r="DG207" s="69"/>
      <c r="DH207" s="69"/>
      <c r="DK207" s="69"/>
      <c r="DL207" s="69"/>
      <c r="DO207" s="69"/>
      <c r="DP207" s="69"/>
      <c r="DS207" s="69"/>
      <c r="DT207" s="69"/>
      <c r="DW207" s="69" t="s">
        <v>8585</v>
      </c>
      <c r="DX207" s="69"/>
      <c r="EA207" s="69"/>
      <c r="EB207" s="69"/>
      <c r="EE207" s="69"/>
      <c r="EF207" s="69"/>
      <c r="EI207" s="69"/>
      <c r="EJ207" s="69"/>
    </row>
    <row r="208" spans="2:140" x14ac:dyDescent="0.25">
      <c r="C208" s="69"/>
      <c r="D208" s="69"/>
      <c r="G208" s="69"/>
      <c r="H208" s="69"/>
      <c r="K208" s="69"/>
      <c r="L208" s="69"/>
      <c r="O208" s="69"/>
      <c r="P208" s="69"/>
      <c r="S208" s="69"/>
      <c r="T208" s="69"/>
      <c r="W208" s="69"/>
      <c r="X208" s="69"/>
      <c r="AA208" s="69"/>
      <c r="AB208" s="69"/>
      <c r="AE208" s="69"/>
      <c r="AF208" s="69"/>
      <c r="AI208" s="69"/>
      <c r="AJ208" s="69"/>
      <c r="AM208" s="69"/>
      <c r="AN208" s="69"/>
      <c r="AQ208" s="69"/>
      <c r="AR208" s="69"/>
      <c r="AU208" s="69"/>
      <c r="AV208" s="69"/>
      <c r="AY208" s="69"/>
      <c r="AZ208" s="69"/>
      <c r="BC208" s="69"/>
      <c r="BD208" s="69"/>
      <c r="BG208" s="69"/>
      <c r="BH208" s="69"/>
      <c r="BK208" s="69"/>
      <c r="BL208" s="69"/>
      <c r="BO208" s="69"/>
      <c r="BP208" s="69"/>
      <c r="BS208" s="69"/>
      <c r="BT208" s="69"/>
      <c r="BW208" s="69"/>
      <c r="BX208" s="69"/>
      <c r="CA208" s="69"/>
      <c r="CB208" s="69"/>
      <c r="CE208" s="69"/>
      <c r="CF208" s="69"/>
      <c r="CI208" s="69"/>
      <c r="CJ208" s="69"/>
      <c r="CM208" s="69"/>
      <c r="CN208" s="69"/>
      <c r="CQ208" s="69"/>
      <c r="CR208" s="69"/>
      <c r="CU208" s="69"/>
      <c r="CV208" s="69"/>
      <c r="CY208" s="69"/>
      <c r="CZ208" s="69"/>
      <c r="DC208" s="69"/>
      <c r="DD208" s="69"/>
      <c r="DG208" s="69"/>
      <c r="DH208" s="69"/>
      <c r="DK208" s="69"/>
      <c r="DL208" s="69"/>
      <c r="DO208" s="69"/>
      <c r="DP208" s="69"/>
      <c r="DS208" s="69"/>
      <c r="DT208" s="69"/>
      <c r="DW208" s="69" t="s">
        <v>8586</v>
      </c>
      <c r="DX208" s="69"/>
      <c r="EA208" s="69"/>
      <c r="EB208" s="69"/>
      <c r="EE208" s="69"/>
      <c r="EF208" s="69"/>
      <c r="EI208" s="69"/>
      <c r="EJ208" s="69"/>
    </row>
    <row r="209" spans="3:140" x14ac:dyDescent="0.25">
      <c r="C209" s="69"/>
      <c r="D209" s="69"/>
      <c r="G209" s="69"/>
      <c r="H209" s="69"/>
      <c r="K209" s="69"/>
      <c r="L209" s="69"/>
      <c r="O209" s="69"/>
      <c r="P209" s="69"/>
      <c r="S209" s="69"/>
      <c r="T209" s="69"/>
      <c r="W209" s="69"/>
      <c r="X209" s="69"/>
      <c r="AA209" s="69"/>
      <c r="AB209" s="69"/>
      <c r="AE209" s="69"/>
      <c r="AF209" s="69"/>
      <c r="AI209" s="69"/>
      <c r="AJ209" s="69"/>
      <c r="AM209" s="69"/>
      <c r="AN209" s="69"/>
      <c r="AQ209" s="69"/>
      <c r="AR209" s="69"/>
      <c r="AU209" s="69"/>
      <c r="AV209" s="69"/>
      <c r="AY209" s="69"/>
      <c r="AZ209" s="69"/>
      <c r="BC209" s="69"/>
      <c r="BD209" s="69"/>
      <c r="BG209" s="69"/>
      <c r="BH209" s="69"/>
      <c r="BK209" s="69"/>
      <c r="BL209" s="69"/>
      <c r="BO209" s="69"/>
      <c r="BP209" s="69"/>
      <c r="BS209" s="69"/>
      <c r="BT209" s="69"/>
      <c r="BW209" s="69"/>
      <c r="BX209" s="69"/>
      <c r="CA209" s="69"/>
      <c r="CB209" s="69"/>
      <c r="CE209" s="69"/>
      <c r="CF209" s="69"/>
      <c r="CI209" s="69"/>
      <c r="CJ209" s="69"/>
      <c r="CM209" s="69"/>
      <c r="CN209" s="69"/>
      <c r="CQ209" s="69"/>
      <c r="CR209" s="69"/>
      <c r="CU209" s="69"/>
      <c r="CV209" s="69"/>
      <c r="CY209" s="69"/>
      <c r="CZ209" s="69"/>
      <c r="DC209" s="69"/>
      <c r="DD209" s="69"/>
      <c r="DG209" s="69"/>
      <c r="DH209" s="69"/>
      <c r="DK209" s="69"/>
      <c r="DL209" s="69"/>
      <c r="DO209" s="69"/>
      <c r="DP209" s="69"/>
      <c r="DS209" s="69"/>
      <c r="DT209" s="69"/>
      <c r="DW209" s="69" t="s">
        <v>8587</v>
      </c>
      <c r="DX209" s="69"/>
      <c r="EA209" s="69"/>
      <c r="EB209" s="69"/>
      <c r="EE209" s="69"/>
      <c r="EF209" s="69"/>
      <c r="EI209" s="69"/>
      <c r="EJ209" s="69"/>
    </row>
    <row r="210" spans="3:140" x14ac:dyDescent="0.25">
      <c r="C210" s="69"/>
      <c r="D210" s="69"/>
      <c r="G210" s="69"/>
      <c r="H210" s="69"/>
      <c r="K210" s="69"/>
      <c r="L210" s="69"/>
      <c r="O210" s="69"/>
      <c r="P210" s="69"/>
      <c r="S210" s="69"/>
      <c r="T210" s="69"/>
      <c r="W210" s="69"/>
      <c r="X210" s="69"/>
      <c r="AA210" s="69"/>
      <c r="AB210" s="69"/>
      <c r="AE210" s="69"/>
      <c r="AF210" s="69"/>
      <c r="AI210" s="69"/>
      <c r="AJ210" s="69"/>
      <c r="AM210" s="69"/>
      <c r="AN210" s="69"/>
      <c r="AQ210" s="69"/>
      <c r="AR210" s="69"/>
      <c r="AU210" s="69"/>
      <c r="AV210" s="69"/>
      <c r="AY210" s="69"/>
      <c r="AZ210" s="69"/>
      <c r="BC210" s="69"/>
      <c r="BD210" s="69"/>
      <c r="BG210" s="69"/>
      <c r="BH210" s="69"/>
      <c r="BK210" s="69"/>
      <c r="BL210" s="69"/>
      <c r="BO210" s="69"/>
      <c r="BP210" s="69"/>
      <c r="BS210" s="69"/>
      <c r="BT210" s="69"/>
      <c r="BW210" s="69"/>
      <c r="BX210" s="69"/>
      <c r="CA210" s="69"/>
      <c r="CB210" s="69"/>
      <c r="CE210" s="69"/>
      <c r="CF210" s="69"/>
      <c r="CI210" s="69"/>
      <c r="CJ210" s="69"/>
      <c r="CM210" s="69"/>
      <c r="CN210" s="69"/>
      <c r="CQ210" s="69"/>
      <c r="CR210" s="69"/>
      <c r="CU210" s="69"/>
      <c r="CV210" s="69"/>
      <c r="CY210" s="69"/>
      <c r="CZ210" s="69"/>
      <c r="DC210" s="69"/>
      <c r="DD210" s="69"/>
      <c r="DG210" s="69"/>
      <c r="DH210" s="69"/>
      <c r="DK210" s="69"/>
      <c r="DL210" s="69"/>
      <c r="DO210" s="69"/>
      <c r="DP210" s="69"/>
      <c r="DS210" s="69"/>
      <c r="DT210" s="69"/>
      <c r="DW210" s="69" t="s">
        <v>8588</v>
      </c>
      <c r="DX210" s="69"/>
      <c r="EA210" s="69"/>
      <c r="EB210" s="69"/>
      <c r="EE210" s="69"/>
      <c r="EF210" s="69"/>
      <c r="EI210" s="69"/>
      <c r="EJ210" s="69"/>
    </row>
    <row r="211" spans="3:140" x14ac:dyDescent="0.25">
      <c r="C211" s="69"/>
      <c r="D211" s="69"/>
      <c r="G211" s="69"/>
      <c r="H211" s="69"/>
      <c r="K211" s="69"/>
      <c r="L211" s="69"/>
      <c r="O211" s="69"/>
      <c r="P211" s="69"/>
      <c r="S211" s="69"/>
      <c r="T211" s="69"/>
      <c r="W211" s="69"/>
      <c r="X211" s="69"/>
      <c r="AA211" s="69"/>
      <c r="AB211" s="69"/>
      <c r="AE211" s="69"/>
      <c r="AF211" s="69"/>
      <c r="AI211" s="69"/>
      <c r="AJ211" s="69"/>
      <c r="AM211" s="69"/>
      <c r="AN211" s="69"/>
      <c r="AQ211" s="69"/>
      <c r="AR211" s="69"/>
      <c r="AU211" s="69"/>
      <c r="AV211" s="69"/>
      <c r="AY211" s="69"/>
      <c r="AZ211" s="69"/>
      <c r="BC211" s="69"/>
      <c r="BD211" s="69"/>
      <c r="BG211" s="69"/>
      <c r="BH211" s="69"/>
      <c r="BK211" s="69"/>
      <c r="BL211" s="69"/>
      <c r="BO211" s="69"/>
      <c r="BP211" s="69"/>
      <c r="BS211" s="69"/>
      <c r="BT211" s="69"/>
      <c r="BW211" s="69"/>
      <c r="BX211" s="69"/>
      <c r="CA211" s="69"/>
      <c r="CB211" s="69"/>
      <c r="CE211" s="69"/>
      <c r="CF211" s="69"/>
      <c r="CI211" s="69"/>
      <c r="CJ211" s="69"/>
      <c r="CM211" s="69"/>
      <c r="CN211" s="69"/>
      <c r="CQ211" s="69"/>
      <c r="CR211" s="69"/>
      <c r="CU211" s="69"/>
      <c r="CV211" s="69"/>
      <c r="CY211" s="69"/>
      <c r="CZ211" s="69"/>
      <c r="DC211" s="69"/>
      <c r="DD211" s="69"/>
      <c r="DG211" s="69"/>
      <c r="DH211" s="69"/>
      <c r="DK211" s="69"/>
      <c r="DL211" s="69"/>
      <c r="DO211" s="69"/>
      <c r="DP211" s="69"/>
      <c r="DS211" s="69"/>
      <c r="DT211" s="69"/>
      <c r="DW211" s="69" t="s">
        <v>8589</v>
      </c>
      <c r="DX211" s="69"/>
      <c r="EA211" s="69"/>
      <c r="EB211" s="69"/>
      <c r="EE211" s="69"/>
      <c r="EF211" s="69"/>
      <c r="EI211" s="69"/>
      <c r="EJ211" s="69"/>
    </row>
    <row r="212" spans="3:140" x14ac:dyDescent="0.25">
      <c r="C212" s="69"/>
      <c r="D212" s="69"/>
      <c r="G212" s="69"/>
      <c r="H212" s="69"/>
      <c r="K212" s="69"/>
      <c r="L212" s="69"/>
      <c r="O212" s="69"/>
      <c r="P212" s="69"/>
      <c r="S212" s="69"/>
      <c r="T212" s="69"/>
      <c r="W212" s="69"/>
      <c r="X212" s="69"/>
      <c r="AA212" s="69"/>
      <c r="AB212" s="69"/>
      <c r="AE212" s="69"/>
      <c r="AF212" s="69"/>
      <c r="AI212" s="69"/>
      <c r="AJ212" s="69"/>
      <c r="AM212" s="69"/>
      <c r="AN212" s="69"/>
      <c r="AQ212" s="69"/>
      <c r="AR212" s="69"/>
      <c r="AU212" s="69"/>
      <c r="AV212" s="69"/>
      <c r="AY212" s="69"/>
      <c r="AZ212" s="69"/>
      <c r="BC212" s="69"/>
      <c r="BD212" s="69"/>
      <c r="BG212" s="69"/>
      <c r="BH212" s="69"/>
      <c r="BK212" s="69"/>
      <c r="BL212" s="69"/>
      <c r="BO212" s="69"/>
      <c r="BP212" s="69"/>
      <c r="BS212" s="69"/>
      <c r="BT212" s="69"/>
      <c r="BW212" s="69"/>
      <c r="BX212" s="69"/>
      <c r="CA212" s="69"/>
      <c r="CB212" s="69"/>
      <c r="CE212" s="69"/>
      <c r="CF212" s="69"/>
      <c r="CI212" s="69"/>
      <c r="CJ212" s="69"/>
      <c r="CM212" s="69"/>
      <c r="CN212" s="69"/>
      <c r="CQ212" s="69"/>
      <c r="CR212" s="69"/>
      <c r="CU212" s="69"/>
      <c r="CV212" s="69"/>
      <c r="CY212" s="69"/>
      <c r="CZ212" s="69"/>
      <c r="DC212" s="69"/>
      <c r="DD212" s="69"/>
      <c r="DG212" s="69"/>
      <c r="DH212" s="69"/>
      <c r="DK212" s="69"/>
      <c r="DL212" s="69"/>
      <c r="DO212" s="69"/>
      <c r="DP212" s="69"/>
      <c r="DS212" s="69"/>
      <c r="DT212" s="69"/>
      <c r="DW212" s="69" t="s">
        <v>8590</v>
      </c>
      <c r="DX212" s="69"/>
      <c r="EA212" s="69"/>
      <c r="EB212" s="69"/>
      <c r="EE212" s="69"/>
      <c r="EF212" s="69"/>
      <c r="EI212" s="69"/>
      <c r="EJ212" s="69"/>
    </row>
    <row r="213" spans="3:140" x14ac:dyDescent="0.25">
      <c r="C213" s="69"/>
      <c r="D213" s="69"/>
      <c r="G213" s="69"/>
      <c r="H213" s="69"/>
      <c r="K213" s="69"/>
      <c r="L213" s="69"/>
      <c r="O213" s="69"/>
      <c r="P213" s="69"/>
      <c r="S213" s="69"/>
      <c r="T213" s="69"/>
      <c r="W213" s="69"/>
      <c r="X213" s="69"/>
      <c r="AA213" s="69"/>
      <c r="AB213" s="69"/>
      <c r="AE213" s="69"/>
      <c r="AF213" s="69"/>
      <c r="AI213" s="69"/>
      <c r="AJ213" s="69"/>
      <c r="AM213" s="69"/>
      <c r="AN213" s="69"/>
      <c r="AQ213" s="69"/>
      <c r="AR213" s="69"/>
      <c r="AU213" s="69"/>
      <c r="AV213" s="69"/>
      <c r="AY213" s="69"/>
      <c r="AZ213" s="69"/>
      <c r="BC213" s="69"/>
      <c r="BD213" s="69"/>
      <c r="BG213" s="69"/>
      <c r="BH213" s="69"/>
      <c r="BK213" s="69"/>
      <c r="BL213" s="69"/>
      <c r="BO213" s="69"/>
      <c r="BP213" s="69"/>
      <c r="BS213" s="69"/>
      <c r="BT213" s="69"/>
      <c r="BW213" s="69"/>
      <c r="BX213" s="69"/>
      <c r="CA213" s="69"/>
      <c r="CB213" s="69"/>
      <c r="CE213" s="69"/>
      <c r="CF213" s="69"/>
      <c r="CI213" s="69"/>
      <c r="CJ213" s="69"/>
      <c r="CM213" s="69"/>
      <c r="CN213" s="69"/>
      <c r="CQ213" s="69"/>
      <c r="CR213" s="69"/>
      <c r="CU213" s="69"/>
      <c r="CV213" s="69"/>
      <c r="CY213" s="69"/>
      <c r="CZ213" s="69"/>
      <c r="DC213" s="69"/>
      <c r="DD213" s="69"/>
      <c r="DG213" s="69"/>
      <c r="DH213" s="69"/>
      <c r="DK213" s="69"/>
      <c r="DL213" s="69"/>
      <c r="DO213" s="69"/>
      <c r="DP213" s="69"/>
      <c r="DS213" s="69"/>
      <c r="DT213" s="69"/>
      <c r="DW213" s="69"/>
      <c r="DX213" s="69"/>
      <c r="EA213" s="69"/>
      <c r="EB213" s="69"/>
      <c r="EE213" s="69"/>
      <c r="EF213" s="69"/>
      <c r="EI213" s="69"/>
      <c r="EJ213" s="69"/>
    </row>
    <row r="214" spans="3:140" x14ac:dyDescent="0.25">
      <c r="C214" s="69"/>
      <c r="D214" s="69"/>
      <c r="G214" s="69"/>
      <c r="H214" s="69"/>
      <c r="K214" s="69"/>
      <c r="L214" s="69"/>
      <c r="O214" s="69"/>
      <c r="P214" s="69"/>
      <c r="S214" s="69"/>
      <c r="T214" s="69"/>
      <c r="W214" s="69"/>
      <c r="X214" s="69"/>
      <c r="AA214" s="69"/>
      <c r="AB214" s="69"/>
      <c r="AE214" s="69"/>
      <c r="AF214" s="69"/>
      <c r="AI214" s="69"/>
      <c r="AJ214" s="69"/>
      <c r="AM214" s="69"/>
      <c r="AN214" s="69"/>
      <c r="AQ214" s="69"/>
      <c r="AR214" s="69"/>
      <c r="AU214" s="69"/>
      <c r="AV214" s="69"/>
      <c r="AY214" s="69"/>
      <c r="AZ214" s="69"/>
      <c r="BC214" s="69"/>
      <c r="BD214" s="69"/>
      <c r="BG214" s="69"/>
      <c r="BH214" s="69"/>
      <c r="BK214" s="69"/>
      <c r="BL214" s="69"/>
      <c r="BO214" s="69"/>
      <c r="BP214" s="69"/>
      <c r="BS214" s="69"/>
      <c r="BT214" s="69"/>
      <c r="BW214" s="69"/>
      <c r="BX214" s="69"/>
      <c r="CA214" s="69"/>
      <c r="CB214" s="69"/>
      <c r="CE214" s="69"/>
      <c r="CF214" s="69"/>
      <c r="CI214" s="69"/>
      <c r="CJ214" s="69"/>
      <c r="CM214" s="69"/>
      <c r="CN214" s="69"/>
      <c r="CQ214" s="69"/>
      <c r="CR214" s="69"/>
      <c r="CU214" s="69"/>
      <c r="CV214" s="69"/>
      <c r="CY214" s="69"/>
      <c r="CZ214" s="69"/>
      <c r="DC214" s="69"/>
      <c r="DD214" s="69"/>
      <c r="DG214" s="69"/>
      <c r="DH214" s="69"/>
      <c r="DK214" s="69"/>
      <c r="DL214" s="69"/>
      <c r="DO214" s="69"/>
      <c r="DP214" s="69"/>
      <c r="DS214" s="69"/>
      <c r="DT214" s="69"/>
      <c r="DW214" s="69"/>
      <c r="DX214" s="69"/>
      <c r="EA214" s="69"/>
      <c r="EB214" s="69"/>
      <c r="EE214" s="69"/>
      <c r="EF214" s="69"/>
      <c r="EI214" s="69"/>
      <c r="EJ214" s="69"/>
    </row>
    <row r="215" spans="3:140" x14ac:dyDescent="0.25">
      <c r="C215" s="69"/>
      <c r="D215" s="69"/>
      <c r="G215" s="69"/>
      <c r="H215" s="69"/>
      <c r="K215" s="69"/>
      <c r="L215" s="69"/>
      <c r="O215" s="69"/>
      <c r="P215" s="69"/>
      <c r="S215" s="69"/>
      <c r="T215" s="69"/>
      <c r="W215" s="69"/>
      <c r="X215" s="69"/>
      <c r="AA215" s="69"/>
      <c r="AB215" s="69"/>
      <c r="AE215" s="69"/>
      <c r="AF215" s="69"/>
      <c r="AI215" s="69"/>
      <c r="AJ215" s="69"/>
      <c r="AM215" s="69"/>
      <c r="AN215" s="69"/>
      <c r="AQ215" s="69"/>
      <c r="AR215" s="69"/>
      <c r="AU215" s="69"/>
      <c r="AV215" s="69"/>
      <c r="AY215" s="69"/>
      <c r="AZ215" s="69"/>
      <c r="BC215" s="69"/>
      <c r="BD215" s="69"/>
      <c r="BG215" s="69"/>
      <c r="BH215" s="69"/>
      <c r="BK215" s="69"/>
      <c r="BL215" s="69"/>
      <c r="BO215" s="69"/>
      <c r="BP215" s="69"/>
      <c r="BS215" s="69"/>
      <c r="BT215" s="69"/>
      <c r="BW215" s="69"/>
      <c r="BX215" s="69"/>
      <c r="CA215" s="69"/>
      <c r="CB215" s="69"/>
      <c r="CE215" s="69"/>
      <c r="CF215" s="69"/>
      <c r="CI215" s="69"/>
      <c r="CJ215" s="69"/>
      <c r="CM215" s="69"/>
      <c r="CN215" s="69"/>
      <c r="CQ215" s="69"/>
      <c r="CR215" s="69"/>
      <c r="CU215" s="69"/>
      <c r="CV215" s="69"/>
      <c r="CY215" s="69"/>
      <c r="CZ215" s="69"/>
      <c r="DC215" s="69"/>
      <c r="DD215" s="69"/>
      <c r="DG215" s="69"/>
      <c r="DH215" s="69"/>
      <c r="DK215" s="69"/>
      <c r="DL215" s="69"/>
      <c r="DO215" s="69"/>
      <c r="DP215" s="69"/>
      <c r="DS215" s="69"/>
      <c r="DT215" s="69"/>
      <c r="DW215" s="69"/>
      <c r="DX215" s="69"/>
      <c r="EA215" s="69"/>
      <c r="EB215" s="69"/>
      <c r="EE215" s="69"/>
      <c r="EF215" s="69"/>
      <c r="EI215" s="69"/>
      <c r="EJ215" s="69"/>
    </row>
    <row r="216" spans="3:140" x14ac:dyDescent="0.25">
      <c r="C216" s="69"/>
      <c r="D216" s="69"/>
      <c r="G216" s="69"/>
      <c r="H216" s="69"/>
      <c r="K216" s="69"/>
      <c r="L216" s="69"/>
      <c r="O216" s="69"/>
      <c r="P216" s="69"/>
      <c r="S216" s="69"/>
      <c r="T216" s="69"/>
      <c r="W216" s="69"/>
      <c r="X216" s="69"/>
      <c r="AA216" s="69"/>
      <c r="AB216" s="69"/>
      <c r="AE216" s="69"/>
      <c r="AF216" s="69"/>
      <c r="AI216" s="69"/>
      <c r="AJ216" s="69"/>
      <c r="AM216" s="69"/>
      <c r="AN216" s="69"/>
      <c r="AQ216" s="69"/>
      <c r="AR216" s="69"/>
      <c r="AU216" s="69"/>
      <c r="AV216" s="69"/>
      <c r="AY216" s="69"/>
      <c r="AZ216" s="69"/>
      <c r="BC216" s="69"/>
      <c r="BD216" s="69"/>
      <c r="BG216" s="69"/>
      <c r="BH216" s="69"/>
      <c r="BK216" s="69"/>
      <c r="BL216" s="69"/>
      <c r="BO216" s="69"/>
      <c r="BP216" s="69"/>
      <c r="BS216" s="69"/>
      <c r="BT216" s="69"/>
      <c r="BW216" s="69"/>
      <c r="BX216" s="69"/>
      <c r="CA216" s="69"/>
      <c r="CB216" s="69"/>
      <c r="CE216" s="69"/>
      <c r="CF216" s="69"/>
      <c r="CI216" s="69"/>
      <c r="CJ216" s="69"/>
      <c r="CM216" s="69"/>
      <c r="CN216" s="69"/>
      <c r="CQ216" s="69"/>
      <c r="CR216" s="69"/>
      <c r="CU216" s="69"/>
      <c r="CV216" s="69"/>
      <c r="CY216" s="69"/>
      <c r="CZ216" s="69"/>
      <c r="DC216" s="69"/>
      <c r="DD216" s="69"/>
      <c r="DG216" s="69"/>
      <c r="DH216" s="69"/>
      <c r="DK216" s="69"/>
      <c r="DL216" s="69"/>
      <c r="DO216" s="69"/>
      <c r="DP216" s="69"/>
      <c r="DS216" s="69"/>
      <c r="DT216" s="69"/>
      <c r="DW216" s="69"/>
      <c r="DX216" s="69"/>
      <c r="EA216" s="69"/>
      <c r="EB216" s="69"/>
      <c r="EE216" s="69"/>
      <c r="EF216" s="69"/>
      <c r="EI216" s="69"/>
      <c r="EJ216" s="69"/>
    </row>
    <row r="217" spans="3:140" x14ac:dyDescent="0.25">
      <c r="C217" s="69"/>
      <c r="D217" s="69"/>
      <c r="G217" s="69"/>
      <c r="H217" s="69"/>
      <c r="K217" s="69"/>
      <c r="L217" s="69"/>
      <c r="O217" s="69"/>
      <c r="P217" s="69"/>
      <c r="S217" s="69"/>
      <c r="T217" s="69"/>
      <c r="W217" s="69"/>
      <c r="X217" s="69"/>
      <c r="AA217" s="69"/>
      <c r="AB217" s="69"/>
      <c r="AE217" s="69"/>
      <c r="AF217" s="69"/>
      <c r="AI217" s="69"/>
      <c r="AJ217" s="69"/>
      <c r="AM217" s="69"/>
      <c r="AN217" s="69"/>
      <c r="AQ217" s="69"/>
      <c r="AR217" s="69"/>
      <c r="AU217" s="69"/>
      <c r="AV217" s="69"/>
      <c r="AY217" s="69"/>
      <c r="AZ217" s="69"/>
      <c r="BC217" s="69"/>
      <c r="BD217" s="69"/>
      <c r="BG217" s="69"/>
      <c r="BH217" s="69"/>
      <c r="BK217" s="69"/>
      <c r="BL217" s="69"/>
      <c r="BO217" s="69"/>
      <c r="BP217" s="69"/>
      <c r="BS217" s="69"/>
      <c r="BT217" s="69"/>
      <c r="BW217" s="69"/>
      <c r="BX217" s="69"/>
      <c r="CA217" s="69"/>
      <c r="CB217" s="69"/>
      <c r="CE217" s="69"/>
      <c r="CF217" s="69"/>
      <c r="CI217" s="69"/>
      <c r="CJ217" s="69"/>
      <c r="CM217" s="69"/>
      <c r="CN217" s="69"/>
      <c r="CQ217" s="69"/>
      <c r="CR217" s="69"/>
      <c r="CU217" s="69"/>
      <c r="CV217" s="69"/>
      <c r="CY217" s="69"/>
      <c r="CZ217" s="69"/>
      <c r="DC217" s="69"/>
      <c r="DD217" s="69"/>
      <c r="DG217" s="69"/>
      <c r="DH217" s="69"/>
      <c r="DK217" s="69"/>
      <c r="DL217" s="69"/>
      <c r="DO217" s="69"/>
      <c r="DP217" s="69"/>
      <c r="DS217" s="69"/>
      <c r="DT217" s="69"/>
      <c r="DW217" s="69"/>
      <c r="DX217" s="69"/>
      <c r="EA217" s="69"/>
      <c r="EB217" s="69"/>
      <c r="EE217" s="69"/>
      <c r="EF217" s="69"/>
      <c r="EI217" s="69"/>
      <c r="EJ217" s="69"/>
    </row>
    <row r="218" spans="3:140" x14ac:dyDescent="0.25">
      <c r="C218" s="69"/>
      <c r="D218" s="69"/>
      <c r="G218" s="69"/>
      <c r="H218" s="69"/>
      <c r="K218" s="69"/>
      <c r="L218" s="69"/>
      <c r="O218" s="69"/>
      <c r="P218" s="69"/>
      <c r="S218" s="69"/>
      <c r="T218" s="69"/>
      <c r="W218" s="69"/>
      <c r="X218" s="69"/>
      <c r="AA218" s="69"/>
      <c r="AB218" s="69"/>
      <c r="AE218" s="69"/>
      <c r="AF218" s="69"/>
      <c r="AI218" s="69"/>
      <c r="AJ218" s="69"/>
      <c r="AM218" s="69"/>
      <c r="AN218" s="69"/>
      <c r="AQ218" s="69"/>
      <c r="AR218" s="69"/>
      <c r="AU218" s="69"/>
      <c r="AV218" s="69"/>
      <c r="AY218" s="69"/>
      <c r="AZ218" s="69"/>
      <c r="BC218" s="69"/>
      <c r="BD218" s="69"/>
      <c r="BG218" s="69"/>
      <c r="BH218" s="69"/>
      <c r="BK218" s="69"/>
      <c r="BL218" s="69"/>
      <c r="BO218" s="69"/>
      <c r="BP218" s="69"/>
      <c r="BS218" s="69"/>
      <c r="BT218" s="69"/>
      <c r="BW218" s="69"/>
      <c r="BX218" s="69"/>
      <c r="CA218" s="69"/>
      <c r="CB218" s="69"/>
      <c r="CE218" s="69"/>
      <c r="CF218" s="69"/>
      <c r="CI218" s="69"/>
      <c r="CJ218" s="69"/>
      <c r="CM218" s="69"/>
      <c r="CN218" s="69"/>
      <c r="CQ218" s="69"/>
      <c r="CR218" s="69"/>
      <c r="CU218" s="69"/>
      <c r="CV218" s="69"/>
      <c r="CY218" s="69"/>
      <c r="CZ218" s="69"/>
      <c r="DC218" s="69"/>
      <c r="DD218" s="69"/>
      <c r="DG218" s="69"/>
      <c r="DH218" s="69"/>
      <c r="DK218" s="69"/>
      <c r="DL218" s="69"/>
      <c r="DO218" s="69"/>
      <c r="DP218" s="69"/>
      <c r="DS218" s="69"/>
      <c r="DT218" s="69"/>
      <c r="DW218" s="69"/>
      <c r="DX218" s="69"/>
      <c r="EA218" s="69"/>
      <c r="EB218" s="69"/>
      <c r="EE218" s="69"/>
      <c r="EF218" s="69"/>
      <c r="EI218" s="69"/>
      <c r="EJ218" s="69"/>
    </row>
    <row r="219" spans="3:140" x14ac:dyDescent="0.25">
      <c r="C219" s="69"/>
      <c r="D219" s="69"/>
      <c r="G219" s="69"/>
      <c r="H219" s="69"/>
      <c r="K219" s="69"/>
      <c r="L219" s="69"/>
      <c r="O219" s="69"/>
      <c r="P219" s="69"/>
      <c r="S219" s="69"/>
      <c r="T219" s="69"/>
      <c r="W219" s="69"/>
      <c r="X219" s="69"/>
      <c r="AA219" s="69"/>
      <c r="AB219" s="69"/>
      <c r="AE219" s="69"/>
      <c r="AF219" s="69"/>
      <c r="AI219" s="69"/>
      <c r="AJ219" s="69"/>
      <c r="AM219" s="69"/>
      <c r="AN219" s="69"/>
      <c r="AQ219" s="69"/>
      <c r="AR219" s="69"/>
      <c r="AU219" s="69"/>
      <c r="AV219" s="69"/>
      <c r="AY219" s="69"/>
      <c r="AZ219" s="69"/>
      <c r="BC219" s="69"/>
      <c r="BD219" s="69"/>
      <c r="BG219" s="69"/>
      <c r="BH219" s="69"/>
      <c r="BK219" s="69"/>
      <c r="BL219" s="69"/>
      <c r="BO219" s="69"/>
      <c r="BP219" s="69"/>
      <c r="BS219" s="69"/>
      <c r="BT219" s="69"/>
      <c r="BW219" s="69"/>
      <c r="BX219" s="69"/>
      <c r="CA219" s="69"/>
      <c r="CB219" s="69"/>
      <c r="CE219" s="69"/>
      <c r="CF219" s="69"/>
      <c r="CI219" s="69"/>
      <c r="CJ219" s="69"/>
      <c r="CM219" s="69"/>
      <c r="CN219" s="69"/>
      <c r="CQ219" s="69"/>
      <c r="CR219" s="69"/>
      <c r="CU219" s="69"/>
      <c r="CV219" s="69"/>
      <c r="CY219" s="69"/>
      <c r="CZ219" s="69"/>
      <c r="DC219" s="69"/>
      <c r="DD219" s="69"/>
      <c r="DG219" s="69"/>
      <c r="DH219" s="69"/>
      <c r="DK219" s="69"/>
      <c r="DL219" s="69"/>
      <c r="DO219" s="69"/>
      <c r="DP219" s="69"/>
      <c r="DS219" s="69"/>
      <c r="DT219" s="69"/>
      <c r="DW219" s="69"/>
      <c r="DX219" s="69"/>
      <c r="EA219" s="69"/>
      <c r="EB219" s="69"/>
      <c r="EE219" s="69"/>
      <c r="EF219" s="69"/>
      <c r="EI219" s="69"/>
      <c r="EJ219" s="69"/>
    </row>
    <row r="220" spans="3:140" x14ac:dyDescent="0.25">
      <c r="C220" s="69"/>
      <c r="D220" s="69"/>
      <c r="G220" s="69"/>
      <c r="H220" s="69"/>
      <c r="K220" s="69"/>
      <c r="L220" s="69"/>
      <c r="O220" s="69"/>
      <c r="P220" s="69"/>
      <c r="S220" s="69"/>
      <c r="T220" s="69"/>
      <c r="W220" s="69"/>
      <c r="X220" s="69"/>
      <c r="AA220" s="69"/>
      <c r="AB220" s="69"/>
      <c r="AE220" s="69"/>
      <c r="AF220" s="69"/>
      <c r="AI220" s="69"/>
      <c r="AJ220" s="69"/>
      <c r="AM220" s="69"/>
      <c r="AN220" s="69"/>
      <c r="AQ220" s="69"/>
      <c r="AR220" s="69"/>
      <c r="AU220" s="69"/>
      <c r="AV220" s="69"/>
      <c r="AY220" s="69"/>
      <c r="AZ220" s="69"/>
      <c r="BC220" s="69"/>
      <c r="BD220" s="69"/>
      <c r="BG220" s="69"/>
      <c r="BH220" s="69"/>
      <c r="BK220" s="69"/>
      <c r="BL220" s="69"/>
      <c r="BO220" s="69"/>
      <c r="BP220" s="69"/>
      <c r="BS220" s="69"/>
      <c r="BT220" s="69"/>
      <c r="BW220" s="69"/>
      <c r="BX220" s="69"/>
      <c r="CA220" s="69"/>
      <c r="CB220" s="69"/>
      <c r="CE220" s="69"/>
      <c r="CF220" s="69"/>
      <c r="CI220" s="69"/>
      <c r="CJ220" s="69"/>
      <c r="CM220" s="69"/>
      <c r="CN220" s="69"/>
      <c r="CQ220" s="69"/>
      <c r="CR220" s="69"/>
      <c r="CU220" s="69"/>
      <c r="CV220" s="69"/>
      <c r="CY220" s="69"/>
      <c r="CZ220" s="69"/>
      <c r="DC220" s="69"/>
      <c r="DD220" s="69"/>
      <c r="DG220" s="69"/>
      <c r="DH220" s="69"/>
      <c r="DK220" s="69"/>
      <c r="DL220" s="69"/>
      <c r="DO220" s="69"/>
      <c r="DP220" s="69"/>
      <c r="DS220" s="69"/>
      <c r="DT220" s="69"/>
      <c r="DW220" s="69"/>
      <c r="DX220" s="69"/>
      <c r="EA220" s="69"/>
      <c r="EB220" s="69"/>
      <c r="EE220" s="69"/>
      <c r="EF220" s="69"/>
      <c r="EI220" s="69"/>
      <c r="EJ220" s="69"/>
    </row>
    <row r="221" spans="3:140" x14ac:dyDescent="0.25">
      <c r="C221" s="69"/>
      <c r="D221" s="69"/>
      <c r="G221" s="69"/>
      <c r="H221" s="69"/>
      <c r="K221" s="69"/>
      <c r="L221" s="69"/>
      <c r="O221" s="69"/>
      <c r="P221" s="69"/>
      <c r="S221" s="69"/>
      <c r="T221" s="69"/>
      <c r="W221" s="69"/>
      <c r="X221" s="69"/>
      <c r="AA221" s="69"/>
      <c r="AB221" s="69"/>
      <c r="AE221" s="69"/>
      <c r="AF221" s="69"/>
      <c r="AI221" s="69"/>
      <c r="AJ221" s="69"/>
      <c r="AM221" s="69"/>
      <c r="AN221" s="69"/>
      <c r="AQ221" s="69"/>
      <c r="AR221" s="69"/>
      <c r="AU221" s="69"/>
      <c r="AV221" s="69"/>
      <c r="AY221" s="69"/>
      <c r="AZ221" s="69"/>
      <c r="BC221" s="69"/>
      <c r="BD221" s="69"/>
      <c r="BG221" s="69"/>
      <c r="BH221" s="69"/>
      <c r="BK221" s="69"/>
      <c r="BL221" s="69"/>
      <c r="BO221" s="69"/>
      <c r="BP221" s="69"/>
      <c r="BS221" s="69"/>
      <c r="BT221" s="69"/>
      <c r="BW221" s="69"/>
      <c r="BX221" s="69"/>
      <c r="CA221" s="69"/>
      <c r="CB221" s="69"/>
      <c r="CE221" s="69"/>
      <c r="CF221" s="69"/>
      <c r="CI221" s="69"/>
      <c r="CJ221" s="69"/>
      <c r="CM221" s="69"/>
      <c r="CN221" s="69"/>
      <c r="CQ221" s="69"/>
      <c r="CR221" s="69"/>
      <c r="CU221" s="69"/>
      <c r="CV221" s="69"/>
      <c r="CY221" s="69"/>
      <c r="CZ221" s="69"/>
      <c r="DC221" s="69"/>
      <c r="DD221" s="69"/>
      <c r="DG221" s="69"/>
      <c r="DH221" s="69"/>
      <c r="DK221" s="69"/>
      <c r="DL221" s="69"/>
      <c r="DO221" s="69"/>
      <c r="DP221" s="69"/>
      <c r="DS221" s="69"/>
      <c r="DT221" s="69"/>
      <c r="DW221" s="69"/>
      <c r="DX221" s="69"/>
      <c r="EA221" s="69"/>
      <c r="EB221" s="69"/>
      <c r="EE221" s="69"/>
      <c r="EF221" s="69"/>
      <c r="EI221" s="69"/>
      <c r="EJ221" s="69"/>
    </row>
    <row r="222" spans="3:140" x14ac:dyDescent="0.25">
      <c r="C222" s="69"/>
      <c r="D222" s="69"/>
      <c r="G222" s="69"/>
      <c r="H222" s="69"/>
      <c r="K222" s="69"/>
      <c r="L222" s="69"/>
      <c r="O222" s="69"/>
      <c r="P222" s="69"/>
      <c r="S222" s="69"/>
      <c r="T222" s="69"/>
      <c r="W222" s="69"/>
      <c r="X222" s="69"/>
      <c r="AA222" s="69"/>
      <c r="AB222" s="69"/>
      <c r="AE222" s="69"/>
      <c r="AF222" s="69"/>
      <c r="AI222" s="69"/>
      <c r="AJ222" s="69"/>
      <c r="AM222" s="69"/>
      <c r="AN222" s="69"/>
      <c r="AQ222" s="69"/>
      <c r="AR222" s="69"/>
      <c r="AU222" s="69"/>
      <c r="AV222" s="69"/>
      <c r="AY222" s="69"/>
      <c r="AZ222" s="69"/>
      <c r="BC222" s="69"/>
      <c r="BD222" s="69"/>
      <c r="BG222" s="69"/>
      <c r="BH222" s="69"/>
      <c r="BK222" s="69"/>
      <c r="BL222" s="69"/>
      <c r="BO222" s="69"/>
      <c r="BP222" s="69"/>
      <c r="BS222" s="69"/>
      <c r="BT222" s="69"/>
      <c r="BW222" s="69"/>
      <c r="BX222" s="69"/>
      <c r="CA222" s="69"/>
      <c r="CB222" s="69"/>
      <c r="CE222" s="69"/>
      <c r="CF222" s="69"/>
      <c r="CI222" s="69"/>
      <c r="CJ222" s="69"/>
      <c r="CM222" s="69"/>
      <c r="CN222" s="69"/>
      <c r="CQ222" s="69"/>
      <c r="CR222" s="69"/>
      <c r="CU222" s="69"/>
      <c r="CV222" s="69"/>
      <c r="CY222" s="69"/>
      <c r="CZ222" s="69"/>
      <c r="DC222" s="69"/>
      <c r="DD222" s="69"/>
      <c r="DG222" s="69"/>
      <c r="DH222" s="69"/>
      <c r="DK222" s="69"/>
      <c r="DL222" s="69"/>
      <c r="DO222" s="69"/>
      <c r="DP222" s="69"/>
      <c r="DS222" s="69"/>
      <c r="DT222" s="69"/>
      <c r="DW222" s="69"/>
      <c r="DX222" s="69"/>
      <c r="EA222" s="69"/>
      <c r="EB222" s="69"/>
      <c r="EE222" s="69"/>
      <c r="EF222" s="69"/>
      <c r="EI222" s="69"/>
      <c r="EJ222" s="69"/>
    </row>
    <row r="223" spans="3:140" x14ac:dyDescent="0.25">
      <c r="C223" s="69"/>
      <c r="D223" s="69"/>
      <c r="G223" s="69"/>
      <c r="H223" s="69"/>
      <c r="K223" s="69"/>
      <c r="L223" s="69"/>
      <c r="O223" s="69"/>
      <c r="P223" s="69"/>
      <c r="S223" s="69"/>
      <c r="T223" s="69"/>
      <c r="W223" s="69"/>
      <c r="X223" s="69"/>
      <c r="AA223" s="69"/>
      <c r="AB223" s="69"/>
      <c r="AE223" s="69"/>
      <c r="AF223" s="69"/>
      <c r="AI223" s="69"/>
      <c r="AJ223" s="69"/>
      <c r="AM223" s="69"/>
      <c r="AN223" s="69"/>
      <c r="AQ223" s="69"/>
      <c r="AR223" s="69"/>
      <c r="AU223" s="69"/>
      <c r="AV223" s="69"/>
      <c r="AY223" s="69"/>
      <c r="AZ223" s="69"/>
      <c r="BC223" s="69"/>
      <c r="BD223" s="69"/>
      <c r="BG223" s="69"/>
      <c r="BH223" s="69"/>
      <c r="BK223" s="69"/>
      <c r="BL223" s="69"/>
      <c r="BO223" s="69"/>
      <c r="BP223" s="69"/>
      <c r="BS223" s="69"/>
      <c r="BT223" s="69"/>
      <c r="BW223" s="69"/>
      <c r="BX223" s="69"/>
      <c r="CA223" s="69"/>
      <c r="CB223" s="69"/>
      <c r="CE223" s="69"/>
      <c r="CF223" s="69"/>
      <c r="CI223" s="69"/>
      <c r="CJ223" s="69"/>
      <c r="CM223" s="69"/>
      <c r="CN223" s="69"/>
      <c r="CQ223" s="69"/>
      <c r="CR223" s="69"/>
      <c r="CU223" s="69"/>
      <c r="CV223" s="69"/>
      <c r="CY223" s="69"/>
      <c r="CZ223" s="69"/>
      <c r="DC223" s="69"/>
      <c r="DD223" s="69"/>
      <c r="DG223" s="69"/>
      <c r="DH223" s="69"/>
      <c r="DK223" s="69"/>
      <c r="DL223" s="69"/>
      <c r="DO223" s="69"/>
      <c r="DP223" s="69"/>
      <c r="DS223" s="69"/>
      <c r="DT223" s="69"/>
      <c r="DW223" s="69"/>
      <c r="DX223" s="69"/>
      <c r="EA223" s="69"/>
      <c r="EB223" s="69"/>
      <c r="EE223" s="69"/>
      <c r="EF223" s="69"/>
      <c r="EI223" s="69"/>
      <c r="EJ223" s="69"/>
    </row>
    <row r="224" spans="3:140" x14ac:dyDescent="0.25">
      <c r="C224" s="69"/>
      <c r="D224" s="69"/>
      <c r="G224" s="69"/>
      <c r="H224" s="69"/>
      <c r="K224" s="69"/>
      <c r="L224" s="69"/>
      <c r="O224" s="69"/>
      <c r="P224" s="69"/>
      <c r="S224" s="69"/>
      <c r="T224" s="69"/>
      <c r="W224" s="69"/>
      <c r="X224" s="69"/>
      <c r="AA224" s="69"/>
      <c r="AB224" s="69"/>
      <c r="AE224" s="69"/>
      <c r="AF224" s="69"/>
      <c r="AI224" s="69"/>
      <c r="AJ224" s="69"/>
      <c r="AM224" s="69"/>
      <c r="AN224" s="69"/>
      <c r="AQ224" s="69"/>
      <c r="AR224" s="69"/>
      <c r="AU224" s="69"/>
      <c r="AV224" s="69"/>
      <c r="AY224" s="69"/>
      <c r="AZ224" s="69"/>
      <c r="BC224" s="69"/>
      <c r="BD224" s="69"/>
      <c r="BG224" s="69"/>
      <c r="BH224" s="69"/>
      <c r="BK224" s="69"/>
      <c r="BL224" s="69"/>
      <c r="BO224" s="69"/>
      <c r="BP224" s="69"/>
      <c r="BS224" s="69"/>
      <c r="BT224" s="69"/>
      <c r="BW224" s="69"/>
      <c r="BX224" s="69"/>
      <c r="CA224" s="69"/>
      <c r="CB224" s="69"/>
      <c r="CE224" s="69"/>
      <c r="CF224" s="69"/>
      <c r="CI224" s="69"/>
      <c r="CJ224" s="69"/>
      <c r="CM224" s="69"/>
      <c r="CN224" s="69"/>
      <c r="CQ224" s="69"/>
      <c r="CR224" s="69"/>
      <c r="CU224" s="69"/>
      <c r="CV224" s="69"/>
      <c r="CY224" s="69"/>
      <c r="CZ224" s="69"/>
      <c r="DC224" s="69"/>
      <c r="DD224" s="69"/>
      <c r="DG224" s="69"/>
      <c r="DH224" s="69"/>
      <c r="DK224" s="69"/>
      <c r="DL224" s="69"/>
      <c r="DO224" s="69"/>
      <c r="DP224" s="69"/>
      <c r="DS224" s="69"/>
      <c r="DT224" s="69"/>
      <c r="DW224" s="69"/>
      <c r="DX224" s="69"/>
      <c r="EA224" s="69"/>
      <c r="EB224" s="69"/>
      <c r="EE224" s="69"/>
      <c r="EF224" s="69"/>
      <c r="EI224" s="69"/>
      <c r="EJ224" s="69"/>
    </row>
    <row r="225" spans="1:140" x14ac:dyDescent="0.25">
      <c r="C225" s="69"/>
      <c r="D225" s="69"/>
      <c r="G225" s="69"/>
      <c r="H225" s="69"/>
      <c r="K225" s="69"/>
      <c r="L225" s="69"/>
      <c r="O225" s="69"/>
      <c r="P225" s="69"/>
      <c r="S225" s="69"/>
      <c r="T225" s="69"/>
      <c r="W225" s="69"/>
      <c r="X225" s="69"/>
      <c r="AA225" s="69"/>
      <c r="AB225" s="69"/>
      <c r="AE225" s="69"/>
      <c r="AF225" s="69"/>
      <c r="AI225" s="69"/>
      <c r="AJ225" s="69"/>
      <c r="AM225" s="69"/>
      <c r="AN225" s="69"/>
      <c r="AQ225" s="69"/>
      <c r="AR225" s="69"/>
      <c r="AU225" s="69"/>
      <c r="AV225" s="69"/>
      <c r="AY225" s="69"/>
      <c r="AZ225" s="69"/>
      <c r="BC225" s="69"/>
      <c r="BD225" s="69"/>
      <c r="BG225" s="69"/>
      <c r="BH225" s="69"/>
      <c r="BK225" s="69"/>
      <c r="BL225" s="69"/>
      <c r="BO225" s="69"/>
      <c r="BP225" s="69"/>
      <c r="BS225" s="69"/>
      <c r="BT225" s="69"/>
      <c r="BW225" s="69"/>
      <c r="BX225" s="69"/>
      <c r="CA225" s="69"/>
      <c r="CB225" s="69"/>
      <c r="CE225" s="69"/>
      <c r="CF225" s="69"/>
      <c r="CI225" s="69"/>
      <c r="CJ225" s="69"/>
      <c r="CM225" s="69"/>
      <c r="CN225" s="69"/>
      <c r="CQ225" s="69"/>
      <c r="CR225" s="69"/>
      <c r="CU225" s="69"/>
      <c r="CV225" s="69"/>
      <c r="CY225" s="69"/>
      <c r="CZ225" s="69"/>
      <c r="DC225" s="69"/>
      <c r="DD225" s="69"/>
      <c r="DG225" s="69"/>
      <c r="DH225" s="69"/>
      <c r="DK225" s="69"/>
      <c r="DL225" s="69"/>
      <c r="DO225" s="69"/>
      <c r="DP225" s="69"/>
      <c r="DS225" s="69"/>
      <c r="DT225" s="69"/>
      <c r="DW225" s="69"/>
      <c r="DX225" s="69"/>
      <c r="EA225" s="69"/>
      <c r="EB225" s="69"/>
      <c r="EE225" s="69"/>
      <c r="EF225" s="69"/>
      <c r="EI225" s="69"/>
      <c r="EJ225" s="69"/>
    </row>
    <row r="228" spans="1:140" x14ac:dyDescent="0.25">
      <c r="C228" t="str">
        <f>C2</f>
        <v>Jordi Sorribes, Worlds 2022 (Rk1)</v>
      </c>
      <c r="G228" t="str">
        <f>G2</f>
        <v>Jordi Sorribes, Worlds 2022 (Rk1)</v>
      </c>
      <c r="K228" t="str">
        <f>K2</f>
        <v>Sergio 'Kodi' Martínez, Worlds 2021 (Rk1)</v>
      </c>
      <c r="O228" t="str">
        <f>O2</f>
        <v>Sergio 'Kodi' Martínez, Worlds 2021 (Rk1)</v>
      </c>
      <c r="S228" t="str">
        <f>S2</f>
        <v>Sergio 'Kodi' Martínez, Worlds 2021 (Rk1)</v>
      </c>
      <c r="W228" t="str">
        <f>W2</f>
        <v>Patric, Worlds 2019 (winner)</v>
      </c>
      <c r="AA228" t="str">
        <f>AA2</f>
        <v>Patric, Worlds 2019 (winner)</v>
      </c>
      <c r="AE228" t="str">
        <f>AE2</f>
        <v>Heiner Vierhues, Worlds 2018 (Rk1)</v>
      </c>
      <c r="AI228" t="str">
        <f>AI2</f>
        <v>Heiner Vierhues, Worlds 2018 (Rk1)</v>
      </c>
      <c r="AM228" t="str">
        <f>AM2</f>
        <v>Patric Laxander, Worlds 2017 (Rk1)</v>
      </c>
      <c r="AQ228" t="str">
        <f>AQ2</f>
        <v>Patric Laxander, Worlds 2017 (Rk1)</v>
      </c>
      <c r="AU228" t="str">
        <f>AU2</f>
        <v>Patric Laxander, Worlds 2016 (Rk1)</v>
      </c>
      <c r="AY228" t="str">
        <f>AY2</f>
        <v>Patric Laxander, Worlds 2016 (Rk1)</v>
      </c>
      <c r="BC228" t="str">
        <f>BC2</f>
        <v>Enrique Navarro, Worlds 2011 (Rk1)</v>
      </c>
      <c r="BG228" t="str">
        <f>BG2</f>
        <v>Enrique Navarro, Worlds 2011 (Rk1)</v>
      </c>
      <c r="BK228" t="str">
        <f>BK2</f>
        <v>Jordi Sorribes, Worlds 2009</v>
      </c>
      <c r="BO228" t="str">
        <f>BO2</f>
        <v>Jordi Sorribes, Worlds 2009</v>
      </c>
      <c r="BS228" t="str">
        <f>BS2</f>
        <v>Heiner Vierhues, Worlds 2008 (Rk1)</v>
      </c>
      <c r="BW228" t="str">
        <f>BW2</f>
        <v>Heiner Vierhues, Worlds 2008 (Rk1)</v>
      </c>
      <c r="CA228" t="str">
        <f>CA2</f>
        <v>Agustín Lozano, Worlds 2007 (Rk1)</v>
      </c>
      <c r="CE228" t="str">
        <f>CE2</f>
        <v>Patric Laxander, Worlds 2005 (Rk1)</v>
      </c>
      <c r="CI228" t="str">
        <f>CI2</f>
        <v>Patric Laxander, Worlds 2005 (Rk1)</v>
      </c>
      <c r="CM228" t="str">
        <f>CM2</f>
        <v>Mark Alfano, Worlds 2004 (Rk1)</v>
      </c>
      <c r="CQ228" t="str">
        <f>CQ2</f>
        <v>Mark Alfano, Worlds 2004 (Rk1)</v>
      </c>
      <c r="CU228" t="str">
        <f>CU2</f>
        <v>Jeroen Ouwehand, Worlds 2003 (Rk1)</v>
      </c>
      <c r="CY228" t="str">
        <f>CY2</f>
        <v>Jeroen Ouwehand, Worlds 2003 (Rk1)</v>
      </c>
      <c r="DC228" t="str">
        <f>DC2</f>
        <v>Wanja Hargens, Worlds 2002 (Rk1)</v>
      </c>
      <c r="DG228" t="str">
        <f>DG2</f>
        <v>Wanja Hargens, Worlds 2002 (Rk1)</v>
      </c>
      <c r="DK228" t="str">
        <f>DK2</f>
        <v>Steve Cantens, Worlds 2000 (win)</v>
      </c>
      <c r="DO228" t="str">
        <f>DO2</f>
        <v>Georg Kühlmeyer, Worlds 1998 (Rk1)</v>
      </c>
      <c r="DS228" t="str">
        <f>DS2</f>
        <v>Héctor Sanz, Worlds 1997 (Rk1)</v>
      </c>
      <c r="DW228" t="str">
        <f>DW2</f>
        <v>Omar Sagol Solano, Worlds 1996 (Rk 1)</v>
      </c>
      <c r="EA228" t="str">
        <f>EA2</f>
        <v>Beornd, Caradhras Munich 2011 (win)</v>
      </c>
      <c r="EE228" t="str">
        <f>EE2</f>
        <v>Beornd, Caradhras Munich 2011 (win)</v>
      </c>
      <c r="EI228" t="str">
        <f>EI2</f>
        <v>blank; copy to use later</v>
      </c>
    </row>
    <row r="229" spans="1:140" x14ac:dyDescent="0.25">
      <c r="C229" s="70" t="str">
        <f>C176</f>
        <v>Gandalf - Short Breaks in Eriador vs. Hero/Fallen Wizard</v>
      </c>
      <c r="G229" s="70" t="str">
        <f>G176</f>
        <v>Radagast - Start of Hope in Anduin vs. Minion</v>
      </c>
      <c r="K229" s="9" t="str">
        <f>K176</f>
        <v>Sauron - Border Squat vs. Hero/Fallen Wizard</v>
      </c>
      <c r="O229" s="70" t="str">
        <f>O176</f>
        <v>Pallando - Song of Lords and Halflings vs. Minion</v>
      </c>
      <c r="S229" s="70" t="str">
        <f>S176</f>
        <v>Pallando - Song of Lords and Halflings vs. Hero/Fallen Wizard</v>
      </c>
      <c r="W229" s="71" t="str">
        <f>W176</f>
        <v>Balrog vs. Hero/Fallen Wizard</v>
      </c>
      <c r="AA229" s="71" t="str">
        <f>AA176</f>
        <v>Balrog vs. Minion</v>
      </c>
      <c r="AE229" s="71" t="str">
        <f>AE176</f>
        <v>Balrog vs.  Hero/FW</v>
      </c>
      <c r="AI229" s="71" t="str">
        <f>AI176</f>
        <v>Balrog vs. Minion</v>
      </c>
      <c r="AM229" s="70" t="str">
        <f>AM176</f>
        <v>Fallen Radagast vs. Hero</v>
      </c>
      <c r="AQ229" s="70" t="str">
        <f>AQ176</f>
        <v>Fallen Radagast vs. Minioin/Fallen-wizard</v>
      </c>
      <c r="AU229" s="2" t="str">
        <f>AU176</f>
        <v>Hero One Ring vs. Hero</v>
      </c>
      <c r="AY229" s="2" t="str">
        <f>AY176</f>
        <v>Hero One Ring vs. Minioin/Fallen-wizard</v>
      </c>
      <c r="BC229" s="71" t="str">
        <f>BC176</f>
        <v>Balrog vs. Hero/Fallen-Wizard</v>
      </c>
      <c r="BG229" s="71" t="str">
        <f>BG176</f>
        <v>Balrog vs. Minion</v>
      </c>
      <c r="BK229" s="70" t="str">
        <f>BK176</f>
        <v>Fallen Alatar vs. Hero, Fallen</v>
      </c>
      <c r="BO229" s="70" t="str">
        <f>BO176</f>
        <v>Fallen Alatar vs. Minion</v>
      </c>
      <c r="BS229" s="71" t="str">
        <f>BS176</f>
        <v>Balrog - Red Hills vs.  Hero/FW</v>
      </c>
      <c r="BW229" s="71" t="str">
        <f>BW176</f>
        <v>Balrog - Red Hills vs. Minion</v>
      </c>
      <c r="CA229" s="70" t="str">
        <f>CA176</f>
        <v>Fallen Alatar vs. Hero/Minion/FW</v>
      </c>
      <c r="CE229" s="70" t="str">
        <f>CE176</f>
        <v>Fallen Radagast vs. Hero</v>
      </c>
      <c r="CI229" s="70" t="str">
        <f>CI176</f>
        <v>Fallen Radagast vs. Minion/Fallen Wizard</v>
      </c>
      <c r="CM229" s="9" t="str">
        <f>CM176</f>
        <v>Sauron - Faithless Stewards vs. Hero/Fallen Wizard</v>
      </c>
      <c r="CQ229" s="71" t="str">
        <f>CQ176</f>
        <v>Balrog - Red Hills vs. Minion</v>
      </c>
      <c r="CU229" s="71" t="str">
        <f>CU176</f>
        <v>Balrog vs. Hero</v>
      </c>
      <c r="CY229" s="71" t="str">
        <f>CY176</f>
        <v>Balrog vs. Minion/Fallen</v>
      </c>
      <c r="DC229" s="71" t="str">
        <f>DC176</f>
        <v>Balrog vs. Hero/Fallen Wizard</v>
      </c>
      <c r="DG229" s="9" t="str">
        <f>DG176</f>
        <v>Ren vs. Minioin</v>
      </c>
      <c r="DK229" s="2" t="str">
        <f>DK176</f>
        <v>Hero One Ring vs. Hero/Minion</v>
      </c>
      <c r="DO229" s="70" t="str">
        <f>DO176</f>
        <v>Fallen Pallando vs. Minion</v>
      </c>
      <c r="DS229" s="2" t="str">
        <f>DS176</f>
        <v>Radagast vs. Minion</v>
      </c>
      <c r="DW229" s="2" t="str">
        <f>DW176</f>
        <v>Gandalf vs. Hero</v>
      </c>
      <c r="EA229" s="9" t="str">
        <f>EA176</f>
        <v>Sauron Arise vs. Hero</v>
      </c>
      <c r="EB229" t="s">
        <v>8529</v>
      </c>
      <c r="EE229" s="9" t="str">
        <f>EE176</f>
        <v>Sauron Arise vs. Minion</v>
      </c>
      <c r="EI229" s="70" t="str">
        <f>EI176</f>
        <v xml:space="preserve"> </v>
      </c>
    </row>
    <row r="230" spans="1:140" x14ac:dyDescent="0.25">
      <c r="A230" s="88">
        <f>COUNTIF(B230:DD230,"*mismatch*")</f>
        <v>0</v>
      </c>
      <c r="B230" s="59" t="str">
        <f>"TOTAL: "&amp;SUM(C231:C241)</f>
        <v>TOTAL: 91</v>
      </c>
      <c r="C230" s="60" t="str">
        <f>IF(SUM(C231:C241)=SUM(C4:C9),"All card rarities Known.","Mismatch on card count with rarities")</f>
        <v>All card rarities Known.</v>
      </c>
      <c r="D230" s="73">
        <f>SUM(C231:C234)</f>
        <v>25</v>
      </c>
      <c r="F230" s="59" t="str">
        <f>"TOTAL: "&amp;SUM(G231:G241)</f>
        <v>TOTAL: 103</v>
      </c>
      <c r="G230" s="60" t="str">
        <f>IF(SUM(G231:G241)=SUM(G4:G9),"All card rarities Known.","Mismatch on card count with rarities")</f>
        <v>All card rarities Known.</v>
      </c>
      <c r="H230" s="73">
        <f>SUM(G231:G234)</f>
        <v>29</v>
      </c>
      <c r="J230" s="59" t="str">
        <f>"TOTAL: "&amp;SUM(K231:K241)</f>
        <v>TOTAL: 120</v>
      </c>
      <c r="K230" s="60" t="str">
        <f>IF(SUM(K231:K241)=SUM(K4:K9),"All card rarities Known.","Mismatch on card count with rarities")</f>
        <v>All card rarities Known.</v>
      </c>
      <c r="L230" s="61">
        <f>SUM(K231:K234)</f>
        <v>45</v>
      </c>
      <c r="N230" s="59" t="str">
        <f>"TOTAL: "&amp;SUM(O231:O241)</f>
        <v>TOTAL: 104</v>
      </c>
      <c r="O230" s="60" t="str">
        <f>IF(SUM(O231:O241)=SUM(O4:O9),"All card rarities Known.","Mismatch on card count with rarities")</f>
        <v>All card rarities Known.</v>
      </c>
      <c r="P230" s="61">
        <f>SUM(O231:O234)</f>
        <v>41</v>
      </c>
      <c r="R230" s="59" t="str">
        <f>"TOTAL: "&amp;SUM(S231:S241)</f>
        <v>TOTAL: 120</v>
      </c>
      <c r="S230" s="60" t="str">
        <f>IF(SUM(S231:S241)=SUM(S4:S9),"All card rarities Known.","Mismatch on card count with rarities")</f>
        <v>All card rarities Known.</v>
      </c>
      <c r="T230" s="61">
        <f>SUM(S231:S234)</f>
        <v>42</v>
      </c>
      <c r="V230" s="59" t="str">
        <f>"TOTAL: "&amp;SUM(W231:W241)</f>
        <v>TOTAL: 114</v>
      </c>
      <c r="W230" s="60" t="str">
        <f>IF(SUM(W231:W241)=SUM(W4:W9),"All card rarities Known.","Mismatch on card count with rarities")</f>
        <v>All card rarities Known.</v>
      </c>
      <c r="X230" s="61">
        <f>SUM(W231:W234)</f>
        <v>35</v>
      </c>
      <c r="Z230" s="59" t="str">
        <f>"TOTAL: "&amp;SUM(AA231:AA241)</f>
        <v>TOTAL: 114</v>
      </c>
      <c r="AA230" s="60" t="str">
        <f>IF(SUM(AA231:AA241)=SUM(AA4:AA9),"All card rarities Known.","Mismatch on card count with rarities")</f>
        <v>All card rarities Known.</v>
      </c>
      <c r="AB230" s="61">
        <f>SUM(AA231:AA234)</f>
        <v>38</v>
      </c>
      <c r="AD230" s="59" t="str">
        <f>"TOTAL: "&amp;SUM(AE231:AE241)</f>
        <v>TOTAL: 61</v>
      </c>
      <c r="AE230" s="60" t="str">
        <f>IF(SUM(AE231:AE241)=SUM(AE4:AE9),"All card rarities Known.","Mismatch on card count with rarities")</f>
        <v>All card rarities Known.</v>
      </c>
      <c r="AF230" s="61">
        <f>SUM(AE231:AE234)</f>
        <v>23</v>
      </c>
      <c r="AH230" s="59" t="str">
        <f>"TOTAL: "&amp;SUM(AI231:AI241)</f>
        <v>TOTAL: 61</v>
      </c>
      <c r="AI230" s="60" t="str">
        <f>IF(SUM(AI231:AI241)=SUM(AI4:AI9),"All card rarities Known.","Mismatch on card count with rarities")</f>
        <v>All card rarities Known.</v>
      </c>
      <c r="AJ230" s="61">
        <f>SUM(AI231:AI234)</f>
        <v>23</v>
      </c>
      <c r="AL230" s="59" t="str">
        <f>"TOTAL: "&amp;SUM(AM231:AM241)</f>
        <v>TOTAL: 110</v>
      </c>
      <c r="AM230" s="60" t="str">
        <f>IF(SUM(AM231:AM241)=SUM(AM4:AM9),"All card rarities Known.","Mismatch on card count with rarities")</f>
        <v>All card rarities Known.</v>
      </c>
      <c r="AN230" s="61">
        <f>SUM(AM231:AM234)</f>
        <v>34</v>
      </c>
      <c r="AP230" s="59" t="str">
        <f>"TOTAL: "&amp;SUM(AQ231:AQ241)</f>
        <v>TOTAL: 120</v>
      </c>
      <c r="AQ230" s="60" t="str">
        <f>IF(SUM(AQ231:AQ241)=SUM(AQ4:AQ9),"All card rarities Known.","Mismatch on card count with rarities")</f>
        <v>All card rarities Known.</v>
      </c>
      <c r="AR230" s="61">
        <f>SUM(AQ231:AQ234)</f>
        <v>43</v>
      </c>
      <c r="AT230" s="59" t="str">
        <f>"TOTAL: "&amp;SUM(AU231:AU241)</f>
        <v>TOTAL: 110</v>
      </c>
      <c r="AU230" s="60" t="str">
        <f>IF(SUM(AU231:AU241)=SUM(AU4:AU9),"All card rarities Known.","Mismatch on card count with rarities")</f>
        <v>All card rarities Known.</v>
      </c>
      <c r="AV230" s="61">
        <f>SUM(AU231:AU234)</f>
        <v>25</v>
      </c>
      <c r="AX230" s="59" t="str">
        <f>"TOTAL: "&amp;SUM(AY231:AY241)</f>
        <v>TOTAL: 110</v>
      </c>
      <c r="AY230" s="60" t="str">
        <f>IF(SUM(AY231:AY241)=SUM(AY4:AY9),"All card rarities Known.","Mismatch on card count with rarities")</f>
        <v>All card rarities Known.</v>
      </c>
      <c r="AZ230" s="61">
        <f>SUM(AY231:AY234)</f>
        <v>25</v>
      </c>
      <c r="BB230" s="59" t="str">
        <f>"TOTAL: "&amp;SUM(BC231:BC241)</f>
        <v>TOTAL: 110</v>
      </c>
      <c r="BC230" s="60" t="str">
        <f>IF(SUM(BC231:BC241)=SUM(BC4:BC9),"All card rarities Known.","Mismatch on card count with rarities")</f>
        <v>All card rarities Known.</v>
      </c>
      <c r="BD230" s="61">
        <f>SUM(BC231:BC234)</f>
        <v>29</v>
      </c>
      <c r="BF230" s="59" t="str">
        <f>"TOTAL: "&amp;SUM(BG231:BG241)</f>
        <v>TOTAL: 105</v>
      </c>
      <c r="BG230" s="60" t="str">
        <f>IF(SUM(BG231:BG241)=SUM(BG4:BG9),"All card rarities Known.","Mismatch on card count with rarities")</f>
        <v>All card rarities Known.</v>
      </c>
      <c r="BH230" s="61">
        <f>SUM(BG231:BG234)</f>
        <v>38</v>
      </c>
      <c r="BJ230" s="59" t="str">
        <f>"TOTAL: "&amp;SUM(BK231:BK241)</f>
        <v>TOTAL: 119</v>
      </c>
      <c r="BK230" s="60" t="str">
        <f>IF(SUM(BK231:BK241)=SUM(BK4:BK9),"All card rarities Known.","Mismatch on card count with rarities")</f>
        <v>All card rarities Known.</v>
      </c>
      <c r="BL230" s="61">
        <f>SUM(BK231:BK234)</f>
        <v>37</v>
      </c>
      <c r="BN230" s="59" t="str">
        <f>"TOTAL: "&amp;SUM(BO231:BO241)</f>
        <v>TOTAL: 111</v>
      </c>
      <c r="BO230" s="60" t="str">
        <f>IF(SUM(BO231:BO241)=SUM(BO4:BO9),"All card rarities Known.","Mismatch on card count with rarities")</f>
        <v>All card rarities Known.</v>
      </c>
      <c r="BP230" s="61">
        <f>SUM(BO231:BO234)</f>
        <v>41</v>
      </c>
      <c r="BR230" s="59" t="str">
        <f>"TOTAL: "&amp;SUM(BS231:BS241)</f>
        <v>TOTAL: 112</v>
      </c>
      <c r="BS230" s="60" t="str">
        <f>IF(SUM(BS231:BS241)=SUM(BS4:BS9),"All card rarities Known.","Mismatch on card count with rarities")</f>
        <v>All card rarities Known.</v>
      </c>
      <c r="BT230" s="61">
        <f>SUM(BS231:BS234)</f>
        <v>41</v>
      </c>
      <c r="BV230" s="59" t="str">
        <f>"TOTAL: "&amp;SUM(BW231:BW241)</f>
        <v>TOTAL: 106</v>
      </c>
      <c r="BW230" s="60" t="str">
        <f>IF(SUM(BW231:BW241)=SUM(BW4:BW9),"All card rarities Known.","Mismatch on card count with rarities")</f>
        <v>All card rarities Known.</v>
      </c>
      <c r="BX230" s="61">
        <f>SUM(BW231:BW234)</f>
        <v>44</v>
      </c>
      <c r="BZ230" s="59" t="str">
        <f>"TOTAL: "&amp;SUM(CA231:CA241)</f>
        <v>TOTAL: 118</v>
      </c>
      <c r="CA230" s="60" t="str">
        <f>IF(SUM(CA231:CA241)=SUM(CA4:CA9),"All card rarities Known.","Mismatch on card count with rarities")</f>
        <v>All card rarities Known.</v>
      </c>
      <c r="CB230" s="61">
        <f>SUM(CA231:CA234)</f>
        <v>28</v>
      </c>
      <c r="CD230" s="59" t="str">
        <f>"TOTAL: "&amp;SUM(CE231:CE241)</f>
        <v>TOTAL: 112</v>
      </c>
      <c r="CE230" s="60" t="str">
        <f>IF(SUM(CE231:CE241)=SUM(CE4:CE9),"All card rarities Known.","Mismatch on card count with rarities")</f>
        <v>All card rarities Known.</v>
      </c>
      <c r="CF230" s="61">
        <f>SUM(CE231:CE234)</f>
        <v>37</v>
      </c>
      <c r="CH230" s="59" t="str">
        <f>"TOTAL: "&amp;SUM(CI231:CI241)</f>
        <v>TOTAL: 119</v>
      </c>
      <c r="CI230" s="60" t="str">
        <f>IF(SUM(CI231:CI241)=SUM(CI4:CI9),"All card rarities Known.","Mismatch on card count with rarities")</f>
        <v>All card rarities Known.</v>
      </c>
      <c r="CJ230" s="61">
        <f>SUM(CI231:CI234)</f>
        <v>47</v>
      </c>
      <c r="CL230" s="59" t="str">
        <f>"TOTAL: "&amp;SUM(CM231:CM241)</f>
        <v>TOTAL: 107</v>
      </c>
      <c r="CM230" s="60" t="str">
        <f>IF(SUM(CM231:CM241)=SUM(CM4:CM9),"All card rarities Known.","Mismatch on card count with rarities")</f>
        <v>All card rarities Known.</v>
      </c>
      <c r="CN230" s="61">
        <f>SUM(CM231:CM234)</f>
        <v>41</v>
      </c>
      <c r="CP230" s="59" t="str">
        <f>"TOTAL: "&amp;SUM(CQ231:CQ241)</f>
        <v>TOTAL: 104</v>
      </c>
      <c r="CQ230" s="60" t="str">
        <f>IF(SUM(CQ231:CQ241)=SUM(CQ4:CQ9),"All card rarities Known.","Mismatch on card count with rarities")</f>
        <v>All card rarities Known.</v>
      </c>
      <c r="CR230" s="61">
        <f>SUM(CQ231:CQ234)</f>
        <v>40</v>
      </c>
      <c r="CT230" s="59" t="str">
        <f>"TOTAL: "&amp;SUM(CU231:CU241)</f>
        <v>TOTAL: 103</v>
      </c>
      <c r="CU230" s="60" t="str">
        <f>IF(SUM(CU231:CU241)=SUM(CU4:CU9),"All card rarities Known.","Mismatch on card count with rarities")</f>
        <v>All card rarities Known.</v>
      </c>
      <c r="CV230" s="61">
        <f>SUM(CU231:CU234)</f>
        <v>31</v>
      </c>
      <c r="CX230" s="59" t="str">
        <f>"TOTAL: "&amp;SUM(CY231:CY241)</f>
        <v>TOTAL: 113</v>
      </c>
      <c r="CY230" s="60" t="str">
        <f>IF(SUM(CY231:CY241)=SUM(CY4:CY9),"All card rarities Known.","Mismatch on card count with rarities")</f>
        <v>All card rarities Known.</v>
      </c>
      <c r="CZ230" s="61">
        <f>SUM(CY231:CY234)</f>
        <v>32</v>
      </c>
      <c r="DB230" s="59" t="str">
        <f>"TOTAL: "&amp;SUM(DC231:DC241)</f>
        <v>TOTAL: 109</v>
      </c>
      <c r="DC230" s="60" t="str">
        <f>IF(SUM(DC231:DC241)=SUM(DC4:DC9),"All card rarities Known.","Mismatch on card count with rarities")</f>
        <v>All card rarities Known.</v>
      </c>
      <c r="DD230" s="61">
        <f>SUM(DC231:DC234)</f>
        <v>36</v>
      </c>
      <c r="DF230" s="59" t="str">
        <f>"TOTAL: "&amp;SUM(DG231:DG241)</f>
        <v>TOTAL: 114</v>
      </c>
      <c r="DG230" s="60" t="str">
        <f>IF(SUM(DG231:DG241)=SUM(DG4:DG9),"All card rarities Known.","Mismatch on card count with rarities")</f>
        <v>All card rarities Known.</v>
      </c>
      <c r="DH230" s="61">
        <f>SUM(DG231:DG234)</f>
        <v>31</v>
      </c>
      <c r="DJ230" s="59" t="str">
        <f>"TOTAL: "&amp;SUM(DK231:DK241)</f>
        <v>TOTAL: 103</v>
      </c>
      <c r="DK230" s="60" t="str">
        <f>IF(SUM(DK231:DK241)=SUM(DK4:DK9),"All card rarities Known.","Mismatch on card count with rarities")</f>
        <v>All card rarities Known.</v>
      </c>
      <c r="DL230" s="61">
        <f>SUM(DK231:DK234)</f>
        <v>28</v>
      </c>
      <c r="DN230" s="59" t="str">
        <f>"TOTAL: "&amp;SUM(DO231:DO241)</f>
        <v>TOTAL: 108</v>
      </c>
      <c r="DO230" s="60" t="str">
        <f>IF(SUM(DO231:DO241)=SUM(DO4:DO9),"All card rarities Known.","Mismatch on card count with rarities")</f>
        <v>All card rarities Known.</v>
      </c>
      <c r="DP230" s="61">
        <f>SUM(DO231:DO234)</f>
        <v>23</v>
      </c>
      <c r="DR230" s="59" t="str">
        <f>"TOTAL: "&amp;SUM(DS231:DS241)</f>
        <v>TOTAL: 100</v>
      </c>
      <c r="DS230" s="60" t="str">
        <f>IF(SUM(DS231:DS241)=SUM(DS4:DS9),"All card rarities Known.","Mismatch on card count with rarities")</f>
        <v>All card rarities Known.</v>
      </c>
      <c r="DT230" s="61">
        <f>SUM(DS231:DS234)</f>
        <v>23</v>
      </c>
      <c r="DV230" s="59" t="str">
        <f>"TOTAL: "&amp;SUM(DW231:DW241)</f>
        <v>TOTAL: 96</v>
      </c>
      <c r="DW230" s="60" t="str">
        <f>IF(SUM(DW231:DW241)=SUM(DW4:DW9),"All card rarities Known.","Mismatch on card count with rarities")</f>
        <v>All card rarities Known.</v>
      </c>
      <c r="DX230" s="61">
        <f>SUM(DW231:DW234)</f>
        <v>17</v>
      </c>
      <c r="DZ230" s="59" t="str">
        <f>"TOTAL: "&amp;SUM(EA231:EA241)</f>
        <v>TOTAL: 116</v>
      </c>
      <c r="EA230" s="60" t="str">
        <f>IF(SUM(EA231:EA241)=SUM(EA4:EA9),"All card rarities Known.","Mismatch on card count with rarities")</f>
        <v>All card rarities Known.</v>
      </c>
      <c r="EB230" s="61">
        <f>SUM(EA231:EA234)</f>
        <v>45</v>
      </c>
      <c r="ED230" s="59" t="str">
        <f>"TOTAL: "&amp;SUM(EE231:EE241)</f>
        <v>TOTAL: 116</v>
      </c>
      <c r="EE230" s="60" t="str">
        <f>IF(SUM(EE231:EE241)=SUM(EE4:EE9),"All card rarities Known.","Mismatch on card count with rarities")</f>
        <v>All card rarities Known.</v>
      </c>
      <c r="EF230" s="61">
        <f>SUM(EE231:EE234)</f>
        <v>41</v>
      </c>
      <c r="EH230" s="59" t="str">
        <f>"TOTAL: "&amp;SUM(EI231:EI241)</f>
        <v>TOTAL: 0</v>
      </c>
      <c r="EI230" s="60" t="str">
        <f>IF(SUM(EI231:EI241)=SUM(EI4:EI9),"All card rarities Known.","Mismatch on card count with rarities")</f>
        <v>All card rarities Known.</v>
      </c>
      <c r="EJ230" s="73">
        <f>SUM(EI231:EI234)</f>
        <v>0</v>
      </c>
    </row>
    <row r="231" spans="1:140" x14ac:dyDescent="0.25">
      <c r="B231" s="62" t="s">
        <v>8511</v>
      </c>
      <c r="C231" s="63">
        <f>SUMIF(D$13:D$199,D231,B$13:B$199)</f>
        <v>16</v>
      </c>
      <c r="D231" s="64" t="s">
        <v>3927</v>
      </c>
      <c r="F231" s="62" t="s">
        <v>8511</v>
      </c>
      <c r="G231" s="63">
        <f>SUMIF(H$13:H$199,H231,F$13:F$199)</f>
        <v>19</v>
      </c>
      <c r="H231" s="64" t="s">
        <v>3927</v>
      </c>
      <c r="J231" s="62" t="s">
        <v>8511</v>
      </c>
      <c r="K231" s="63">
        <f>SUMIF(L$13:L$199,L231,J$13:J$199)</f>
        <v>29</v>
      </c>
      <c r="L231" s="64" t="s">
        <v>3927</v>
      </c>
      <c r="N231" s="62" t="s">
        <v>8511</v>
      </c>
      <c r="O231" s="63">
        <f>SUMIF(P$13:P$199,P231,N$13:N$199)</f>
        <v>31</v>
      </c>
      <c r="P231" s="64" t="s">
        <v>3927</v>
      </c>
      <c r="R231" s="62" t="s">
        <v>8511</v>
      </c>
      <c r="S231" s="63">
        <f>SUMIF(T$13:T$199,T231,R$13:R$199)</f>
        <v>29</v>
      </c>
      <c r="T231" s="64" t="s">
        <v>3927</v>
      </c>
      <c r="V231" s="62" t="s">
        <v>8511</v>
      </c>
      <c r="W231" s="63">
        <f>SUMIF(X$13:X$199,X231,V$13:V$199)</f>
        <v>25</v>
      </c>
      <c r="X231" s="64" t="s">
        <v>3927</v>
      </c>
      <c r="Z231" s="62" t="s">
        <v>8511</v>
      </c>
      <c r="AA231" s="63">
        <f>SUMIF(AB$13:AB$199,AB231,Z$13:Z$199)</f>
        <v>27</v>
      </c>
      <c r="AB231" s="64" t="s">
        <v>3927</v>
      </c>
      <c r="AD231" s="62" t="s">
        <v>8511</v>
      </c>
      <c r="AE231" s="63">
        <f>SUMIF(AF$13:AF$199,AF231,AD$13:AD$199)</f>
        <v>20</v>
      </c>
      <c r="AF231" s="64" t="s">
        <v>3927</v>
      </c>
      <c r="AH231" s="62" t="s">
        <v>8511</v>
      </c>
      <c r="AI231" s="63">
        <f>SUMIF(AJ$13:AJ$199,AJ231,AH$13:AH$199)</f>
        <v>20</v>
      </c>
      <c r="AJ231" s="64" t="s">
        <v>3927</v>
      </c>
      <c r="AL231" s="62" t="s">
        <v>8511</v>
      </c>
      <c r="AM231" s="63">
        <f>SUMIF(AN$13:AN$199,AN231,AL$13:AL$199)</f>
        <v>20</v>
      </c>
      <c r="AN231" s="64" t="s">
        <v>3927</v>
      </c>
      <c r="AP231" s="62" t="s">
        <v>8511</v>
      </c>
      <c r="AQ231" s="63">
        <f>SUMIF(AR$13:AR$199,AR231,AP$13:AP$199)</f>
        <v>24</v>
      </c>
      <c r="AR231" s="64" t="s">
        <v>3927</v>
      </c>
      <c r="AT231" s="62" t="s">
        <v>8511</v>
      </c>
      <c r="AU231" s="63">
        <f>SUMIF(AV$13:AV$199,AV231,AT$13:AT$199)</f>
        <v>15</v>
      </c>
      <c r="AV231" s="64" t="s">
        <v>3927</v>
      </c>
      <c r="AX231" s="62" t="s">
        <v>8511</v>
      </c>
      <c r="AY231" s="63">
        <f>SUMIF(AZ$13:AZ$199,AZ231,AX$13:AX$199)</f>
        <v>16</v>
      </c>
      <c r="AZ231" s="64" t="s">
        <v>3927</v>
      </c>
      <c r="BB231" s="62" t="s">
        <v>8511</v>
      </c>
      <c r="BC231" s="63">
        <f>SUMIF(BD$13:BD$199,BD231,BB$13:BB$199)</f>
        <v>22</v>
      </c>
      <c r="BD231" s="64" t="s">
        <v>3927</v>
      </c>
      <c r="BF231" s="62" t="s">
        <v>8511</v>
      </c>
      <c r="BG231" s="63">
        <f>SUMIF(BH$13:BH$199,BH231,BF$13:BF$199)</f>
        <v>29</v>
      </c>
      <c r="BH231" s="64" t="s">
        <v>3927</v>
      </c>
      <c r="BJ231" s="62" t="s">
        <v>8511</v>
      </c>
      <c r="BK231" s="63">
        <f>SUMIF(BL$13:BL$199,BL231,BJ$13:BJ$199)</f>
        <v>24</v>
      </c>
      <c r="BL231" s="64" t="s">
        <v>3927</v>
      </c>
      <c r="BN231" s="62" t="s">
        <v>8511</v>
      </c>
      <c r="BO231" s="63">
        <f>SUMIF(BP$13:BP$199,BP231,BN$13:BN$199)</f>
        <v>25</v>
      </c>
      <c r="BP231" s="64" t="s">
        <v>3927</v>
      </c>
      <c r="BR231" s="62" t="s">
        <v>8511</v>
      </c>
      <c r="BS231" s="63">
        <f>SUMIF(BT$13:BT$199,BT231,BR$13:BR$199)</f>
        <v>30</v>
      </c>
      <c r="BT231" s="64" t="s">
        <v>3927</v>
      </c>
      <c r="BV231" s="62" t="s">
        <v>8511</v>
      </c>
      <c r="BW231" s="63">
        <f>SUMIF(BX$13:BX$199,BX231,BV$13:BV$199)</f>
        <v>32</v>
      </c>
      <c r="BX231" s="64" t="s">
        <v>3927</v>
      </c>
      <c r="BZ231" s="62" t="s">
        <v>8511</v>
      </c>
      <c r="CA231" s="63">
        <f>SUMIF(CB$13:CB$199,CB231,BZ$13:BZ$199)</f>
        <v>17</v>
      </c>
      <c r="CB231" s="64" t="s">
        <v>3927</v>
      </c>
      <c r="CD231" s="62" t="s">
        <v>8511</v>
      </c>
      <c r="CE231" s="63">
        <f>SUMIF(CF$13:CF$199,CF231,CD$13:CD$199)</f>
        <v>23</v>
      </c>
      <c r="CF231" s="64" t="s">
        <v>3927</v>
      </c>
      <c r="CH231" s="62" t="s">
        <v>8511</v>
      </c>
      <c r="CI231" s="63">
        <f>SUMIF(CJ$13:CJ$199,CJ231,CH$13:CH$199)</f>
        <v>31</v>
      </c>
      <c r="CJ231" s="64" t="s">
        <v>3927</v>
      </c>
      <c r="CL231" s="62" t="s">
        <v>8511</v>
      </c>
      <c r="CM231" s="63">
        <f>SUMIF(CN$13:CN$199,CN231,CL$13:CL$199)</f>
        <v>26</v>
      </c>
      <c r="CN231" s="64" t="s">
        <v>3927</v>
      </c>
      <c r="CP231" s="62" t="s">
        <v>8511</v>
      </c>
      <c r="CQ231" s="63">
        <f>SUMIF(CR$13:CR$199,CR231,CP$13:CP$199)</f>
        <v>29</v>
      </c>
      <c r="CR231" s="64" t="s">
        <v>3927</v>
      </c>
      <c r="CT231" s="62" t="s">
        <v>8511</v>
      </c>
      <c r="CU231" s="63">
        <f>SUMIF(CV$13:CV$199,CV231,CT$13:CT$199)</f>
        <v>26</v>
      </c>
      <c r="CV231" s="64" t="s">
        <v>3927</v>
      </c>
      <c r="CX231" s="62" t="s">
        <v>8511</v>
      </c>
      <c r="CY231" s="63">
        <f>SUMIF(CZ$13:CZ$199,CZ231,CX$13:CX$199)</f>
        <v>22</v>
      </c>
      <c r="CZ231" s="64" t="s">
        <v>3927</v>
      </c>
      <c r="DB231" s="62" t="s">
        <v>8511</v>
      </c>
      <c r="DC231" s="63">
        <f>SUMIF(DD$13:DD$199,DD231,DB$13:DB$199)</f>
        <v>25</v>
      </c>
      <c r="DD231" s="64" t="s">
        <v>3927</v>
      </c>
      <c r="DF231" s="62" t="s">
        <v>8511</v>
      </c>
      <c r="DG231" s="63">
        <f>SUMIF(DH$13:DH$199,DH231,DF$13:DF$199)</f>
        <v>16</v>
      </c>
      <c r="DH231" s="64" t="s">
        <v>3927</v>
      </c>
      <c r="DJ231" s="62" t="s">
        <v>8511</v>
      </c>
      <c r="DK231" s="63">
        <f>SUMIF(DL$13:DL$199,DL231,DJ$13:DJ$199)</f>
        <v>21</v>
      </c>
      <c r="DL231" s="64" t="s">
        <v>3927</v>
      </c>
      <c r="DN231" s="62" t="s">
        <v>8511</v>
      </c>
      <c r="DO231" s="63">
        <f>SUMIF(DP$13:DP$199,DP231,DN$13:DN$199)</f>
        <v>15</v>
      </c>
      <c r="DP231" s="64" t="s">
        <v>3927</v>
      </c>
      <c r="DR231" s="62" t="s">
        <v>8511</v>
      </c>
      <c r="DS231" s="63">
        <f>SUMIF(DT$13:DT$199,DT231,DR$13:DR$199)</f>
        <v>15</v>
      </c>
      <c r="DT231" s="64" t="s">
        <v>3927</v>
      </c>
      <c r="DV231" s="62" t="s">
        <v>8511</v>
      </c>
      <c r="DW231" s="63">
        <f>SUMIF(DX$13:DX$199,DX231,DV$13:DV$199)</f>
        <v>13</v>
      </c>
      <c r="DX231" s="64" t="s">
        <v>3927</v>
      </c>
      <c r="DZ231" s="62" t="s">
        <v>8511</v>
      </c>
      <c r="EA231" s="63">
        <f>SUMIF(EB$13:EB$199,EB231,DZ$13:DZ$199)</f>
        <v>30</v>
      </c>
      <c r="EB231" s="64" t="s">
        <v>3927</v>
      </c>
      <c r="ED231" s="62" t="s">
        <v>8511</v>
      </c>
      <c r="EE231" s="63">
        <f>SUMIF(EF$13:EF$199,EF231,ED$13:ED$199)</f>
        <v>25</v>
      </c>
      <c r="EF231" s="64" t="s">
        <v>3927</v>
      </c>
      <c r="EH231" s="62" t="s">
        <v>8511</v>
      </c>
      <c r="EI231" s="63">
        <f>SUMIF(EJ$13:EJ$199,EJ231,EH$13:EH$199)</f>
        <v>0</v>
      </c>
      <c r="EJ231" s="64" t="s">
        <v>3927</v>
      </c>
    </row>
    <row r="232" spans="1:140" x14ac:dyDescent="0.25">
      <c r="B232" s="62" t="s">
        <v>8520</v>
      </c>
      <c r="C232" s="63">
        <f t="shared" ref="C232:C241" si="266">SUMIF(D$13:D$199,D232&amp;"*",B$13:B$199)</f>
        <v>1</v>
      </c>
      <c r="D232" s="64" t="s">
        <v>3946</v>
      </c>
      <c r="F232" s="62" t="s">
        <v>8520</v>
      </c>
      <c r="G232" s="63">
        <f t="shared" ref="G232:G241" si="267">SUMIF(H$13:H$199,H232&amp;"*",F$13:F$199)</f>
        <v>0</v>
      </c>
      <c r="H232" s="64" t="s">
        <v>3946</v>
      </c>
      <c r="J232" s="62" t="s">
        <v>8520</v>
      </c>
      <c r="K232" s="63">
        <f t="shared" ref="K232:K241" si="268">SUMIF(L$13:L$199,L232&amp;"*",J$13:J$199)</f>
        <v>0</v>
      </c>
      <c r="L232" s="64" t="s">
        <v>3946</v>
      </c>
      <c r="N232" s="62" t="s">
        <v>8520</v>
      </c>
      <c r="O232" s="63">
        <f t="shared" ref="O232:O241" si="269">SUMIF(P$13:P$199,P232&amp;"*",N$13:N$199)</f>
        <v>0</v>
      </c>
      <c r="P232" s="64" t="s">
        <v>3946</v>
      </c>
      <c r="R232" s="62" t="s">
        <v>8520</v>
      </c>
      <c r="S232" s="63">
        <f t="shared" ref="S232:S241" si="270">SUMIF(T$13:T$199,T232&amp;"*",R$13:R$199)</f>
        <v>0</v>
      </c>
      <c r="T232" s="64" t="s">
        <v>3946</v>
      </c>
      <c r="V232" s="62" t="s">
        <v>8520</v>
      </c>
      <c r="W232" s="63">
        <f t="shared" ref="W232:W241" si="271">SUMIF(X$13:X$199,X232&amp;"*",V$13:V$199)</f>
        <v>0</v>
      </c>
      <c r="X232" s="64" t="s">
        <v>3946</v>
      </c>
      <c r="Z232" s="62" t="s">
        <v>8520</v>
      </c>
      <c r="AA232" s="63">
        <f t="shared" ref="AA232:AA241" si="272">SUMIF(AB$13:AB$199,AB232&amp;"*",Z$13:Z$199)</f>
        <v>0</v>
      </c>
      <c r="AB232" s="64" t="s">
        <v>3946</v>
      </c>
      <c r="AD232" s="62" t="s">
        <v>8520</v>
      </c>
      <c r="AE232" s="63">
        <f t="shared" ref="AE232:AE241" si="273">SUMIF(AF$13:AF$199,AF232&amp;"*",AD$13:AD$199)</f>
        <v>0</v>
      </c>
      <c r="AF232" s="64" t="s">
        <v>3946</v>
      </c>
      <c r="AH232" s="62" t="s">
        <v>8520</v>
      </c>
      <c r="AI232" s="63">
        <f t="shared" ref="AI232:AI241" si="274">SUMIF(AJ$13:AJ$199,AJ232&amp;"*",AH$13:AH$199)</f>
        <v>0</v>
      </c>
      <c r="AJ232" s="64" t="s">
        <v>3946</v>
      </c>
      <c r="AL232" s="62" t="s">
        <v>8520</v>
      </c>
      <c r="AM232" s="63">
        <f t="shared" ref="AM232:AM241" si="275">SUMIF(AN$13:AN$199,AN232&amp;"*",AL$13:AL$199)</f>
        <v>1</v>
      </c>
      <c r="AN232" s="64" t="s">
        <v>3946</v>
      </c>
      <c r="AP232" s="62" t="s">
        <v>8520</v>
      </c>
      <c r="AQ232" s="63">
        <f t="shared" ref="AQ232:AQ241" si="276">SUMIF(AR$13:AR$199,AR232&amp;"*",AP$13:AP$199)</f>
        <v>1</v>
      </c>
      <c r="AR232" s="64" t="s">
        <v>3946</v>
      </c>
      <c r="AT232" s="62" t="s">
        <v>8520</v>
      </c>
      <c r="AU232" s="63">
        <f t="shared" ref="AU232:AU241" si="277">SUMIF(AV$13:AV$199,AV232&amp;"*",AT$13:AT$199)</f>
        <v>0</v>
      </c>
      <c r="AV232" s="64" t="s">
        <v>3946</v>
      </c>
      <c r="AX232" s="62" t="s">
        <v>8520</v>
      </c>
      <c r="AY232" s="63">
        <f t="shared" ref="AY232:AY241" si="278">SUMIF(AZ$13:AZ$199,AZ232&amp;"*",AX$13:AX$199)</f>
        <v>0</v>
      </c>
      <c r="AZ232" s="64" t="s">
        <v>3946</v>
      </c>
      <c r="BB232" s="62" t="s">
        <v>8520</v>
      </c>
      <c r="BC232" s="63">
        <f t="shared" ref="BC232:BC241" si="279">SUMIF(BD$13:BD$199,BD232&amp;"*",BB$13:BB$199)</f>
        <v>0</v>
      </c>
      <c r="BD232" s="64" t="s">
        <v>3946</v>
      </c>
      <c r="BF232" s="62" t="s">
        <v>8520</v>
      </c>
      <c r="BG232" s="63">
        <f t="shared" ref="BG232:BG241" si="280">SUMIF(BH$13:BH$199,BH232&amp;"*",BF$13:BF$199)</f>
        <v>0</v>
      </c>
      <c r="BH232" s="64" t="s">
        <v>3946</v>
      </c>
      <c r="BJ232" s="62" t="s">
        <v>8520</v>
      </c>
      <c r="BK232" s="63">
        <f t="shared" ref="BK232:BK241" si="281">SUMIF(BL$13:BL$199,BL232&amp;"*",BJ$13:BJ$199)</f>
        <v>1</v>
      </c>
      <c r="BL232" s="64" t="s">
        <v>3946</v>
      </c>
      <c r="BN232" s="62" t="s">
        <v>8520</v>
      </c>
      <c r="BO232" s="63">
        <f t="shared" ref="BO232:BO241" si="282">SUMIF(BP$13:BP$199,BP232&amp;"*",BN$13:BN$199)</f>
        <v>1</v>
      </c>
      <c r="BP232" s="64" t="s">
        <v>3946</v>
      </c>
      <c r="BR232" s="62" t="s">
        <v>8520</v>
      </c>
      <c r="BS232" s="63">
        <f t="shared" ref="BS232:BS241" si="283">SUMIF(BT$13:BT$199,BT232&amp;"*",BR$13:BR$199)</f>
        <v>0</v>
      </c>
      <c r="BT232" s="64" t="s">
        <v>3946</v>
      </c>
      <c r="BV232" s="62" t="s">
        <v>8520</v>
      </c>
      <c r="BW232" s="63">
        <f t="shared" ref="BW232:BW241" si="284">SUMIF(BX$13:BX$199,BX232&amp;"*",BV$13:BV$199)</f>
        <v>0</v>
      </c>
      <c r="BX232" s="64" t="s">
        <v>3946</v>
      </c>
      <c r="BZ232" s="62" t="s">
        <v>8520</v>
      </c>
      <c r="CA232" s="63">
        <f t="shared" ref="CA232:CA241" si="285">SUMIF(CB$13:CB$199,CB232&amp;"*",BZ$13:BZ$199)</f>
        <v>1</v>
      </c>
      <c r="CB232" s="64" t="s">
        <v>3946</v>
      </c>
      <c r="CD232" s="62" t="s">
        <v>8520</v>
      </c>
      <c r="CE232" s="63">
        <f t="shared" ref="CE232:CE241" si="286">SUMIF(CF$13:CF$199,CF232&amp;"*",CD$13:CD$199)</f>
        <v>1</v>
      </c>
      <c r="CF232" s="64" t="s">
        <v>3946</v>
      </c>
      <c r="CH232" s="62" t="s">
        <v>8520</v>
      </c>
      <c r="CI232" s="63">
        <f t="shared" ref="CI232:CI241" si="287">SUMIF(CJ$13:CJ$199,CJ232&amp;"*",CH$13:CH$199)</f>
        <v>1</v>
      </c>
      <c r="CJ232" s="64" t="s">
        <v>3946</v>
      </c>
      <c r="CL232" s="62" t="s">
        <v>8520</v>
      </c>
      <c r="CM232" s="63">
        <f t="shared" ref="CM232:CM241" si="288">SUMIF(CN$13:CN$199,CN232&amp;"*",CL$13:CL$199)</f>
        <v>0</v>
      </c>
      <c r="CN232" s="64" t="s">
        <v>3946</v>
      </c>
      <c r="CP232" s="62" t="s">
        <v>8520</v>
      </c>
      <c r="CQ232" s="63">
        <f t="shared" ref="CQ232:CQ241" si="289">SUMIF(CR$13:CR$199,CR232&amp;"*",CP$13:CP$199)</f>
        <v>0</v>
      </c>
      <c r="CR232" s="64" t="s">
        <v>3946</v>
      </c>
      <c r="CT232" s="62" t="s">
        <v>8520</v>
      </c>
      <c r="CU232" s="63">
        <f t="shared" ref="CU232:CU241" si="290">SUMIF(CV$13:CV$199,CV232&amp;"*",CT$13:CT$199)</f>
        <v>0</v>
      </c>
      <c r="CV232" s="64" t="s">
        <v>3946</v>
      </c>
      <c r="CX232" s="62" t="s">
        <v>8520</v>
      </c>
      <c r="CY232" s="63">
        <f t="shared" ref="CY232:CY241" si="291">SUMIF(CZ$13:CZ$199,CZ232&amp;"*",CX$13:CX$199)</f>
        <v>0</v>
      </c>
      <c r="CZ232" s="64" t="s">
        <v>3946</v>
      </c>
      <c r="DB232" s="62" t="s">
        <v>8520</v>
      </c>
      <c r="DC232" s="63">
        <f t="shared" ref="DC232:DC241" si="292">SUMIF(DD$13:DD$199,DD232&amp;"*",DB$13:DB$199)</f>
        <v>0</v>
      </c>
      <c r="DD232" s="64" t="s">
        <v>3946</v>
      </c>
      <c r="DF232" s="62" t="s">
        <v>8520</v>
      </c>
      <c r="DG232" s="63">
        <f t="shared" ref="DG232:DG241" si="293">SUMIF(DH$13:DH$199,DH232&amp;"*",DF$13:DF$199)</f>
        <v>0</v>
      </c>
      <c r="DH232" s="64" t="s">
        <v>3946</v>
      </c>
      <c r="DJ232" s="62" t="s">
        <v>8520</v>
      </c>
      <c r="DK232" s="63">
        <f t="shared" ref="DK232:DK241" si="294">SUMIF(DL$13:DL$199,DL232&amp;"*",DJ$13:DJ$199)</f>
        <v>0</v>
      </c>
      <c r="DL232" s="64" t="s">
        <v>3946</v>
      </c>
      <c r="DN232" s="62" t="s">
        <v>8520</v>
      </c>
      <c r="DO232" s="63">
        <f t="shared" ref="DO232:DO241" si="295">SUMIF(DP$13:DP$199,DP232&amp;"*",DN$13:DN$199)</f>
        <v>0</v>
      </c>
      <c r="DP232" s="64" t="s">
        <v>3946</v>
      </c>
      <c r="DR232" s="62" t="s">
        <v>8520</v>
      </c>
      <c r="DS232" s="63">
        <f t="shared" ref="DS232:DS241" si="296">SUMIF(DT$13:DT$199,DT232&amp;"*",DR$13:DR$199)</f>
        <v>0</v>
      </c>
      <c r="DT232" s="64" t="s">
        <v>3946</v>
      </c>
      <c r="DV232" s="62" t="s">
        <v>8520</v>
      </c>
      <c r="DW232" s="63">
        <f t="shared" ref="DW232:DW241" si="297">SUMIF(DX$13:DX$199,DX232&amp;"*",DV$13:DV$199)</f>
        <v>0</v>
      </c>
      <c r="DX232" s="64" t="s">
        <v>3946</v>
      </c>
      <c r="DZ232" s="62" t="s">
        <v>8520</v>
      </c>
      <c r="EA232" s="63">
        <f t="shared" ref="EA232:EA241" si="298">SUMIF(EB$13:EB$199,EB232&amp;"*",DZ$13:DZ$199)</f>
        <v>0</v>
      </c>
      <c r="EB232" s="64" t="s">
        <v>3946</v>
      </c>
      <c r="ED232" s="62" t="s">
        <v>8520</v>
      </c>
      <c r="EE232" s="63">
        <f t="shared" ref="EE232:EE241" si="299">SUMIF(EF$13:EF$199,EF232&amp;"*",ED$13:ED$199)</f>
        <v>0</v>
      </c>
      <c r="EF232" s="64" t="s">
        <v>3946</v>
      </c>
      <c r="EH232" s="62" t="s">
        <v>8520</v>
      </c>
      <c r="EI232" s="63">
        <f t="shared" ref="EI232:EI241" si="300">SUMIF(EJ$13:EJ$199,EJ232&amp;"*",EH$13:EH$199)</f>
        <v>0</v>
      </c>
      <c r="EJ232" s="64" t="s">
        <v>3946</v>
      </c>
    </row>
    <row r="233" spans="1:140" x14ac:dyDescent="0.25">
      <c r="B233" s="62" t="s">
        <v>8518</v>
      </c>
      <c r="C233" s="63">
        <f t="shared" si="266"/>
        <v>4</v>
      </c>
      <c r="D233" s="64" t="s">
        <v>3936</v>
      </c>
      <c r="F233" s="62" t="s">
        <v>8518</v>
      </c>
      <c r="G233" s="63">
        <f t="shared" si="267"/>
        <v>8</v>
      </c>
      <c r="H233" s="64" t="s">
        <v>3936</v>
      </c>
      <c r="J233" s="62" t="s">
        <v>8518</v>
      </c>
      <c r="K233" s="63">
        <f t="shared" si="268"/>
        <v>13</v>
      </c>
      <c r="L233" s="64" t="s">
        <v>3936</v>
      </c>
      <c r="N233" s="62" t="s">
        <v>8518</v>
      </c>
      <c r="O233" s="63">
        <f t="shared" si="269"/>
        <v>9</v>
      </c>
      <c r="P233" s="64" t="s">
        <v>3936</v>
      </c>
      <c r="R233" s="62" t="s">
        <v>8518</v>
      </c>
      <c r="S233" s="63">
        <f t="shared" si="270"/>
        <v>8</v>
      </c>
      <c r="T233" s="64" t="s">
        <v>3936</v>
      </c>
      <c r="V233" s="62" t="s">
        <v>8518</v>
      </c>
      <c r="W233" s="63">
        <f t="shared" si="271"/>
        <v>6</v>
      </c>
      <c r="X233" s="64" t="s">
        <v>3936</v>
      </c>
      <c r="Z233" s="62" t="s">
        <v>8518</v>
      </c>
      <c r="AA233" s="63">
        <f t="shared" si="272"/>
        <v>10</v>
      </c>
      <c r="AB233" s="64" t="s">
        <v>3936</v>
      </c>
      <c r="AD233" s="62" t="s">
        <v>8518</v>
      </c>
      <c r="AE233" s="63">
        <f t="shared" si="273"/>
        <v>3</v>
      </c>
      <c r="AF233" s="64" t="s">
        <v>3936</v>
      </c>
      <c r="AH233" s="62" t="s">
        <v>8518</v>
      </c>
      <c r="AI233" s="63">
        <f t="shared" si="274"/>
        <v>3</v>
      </c>
      <c r="AJ233" s="64" t="s">
        <v>3936</v>
      </c>
      <c r="AL233" s="62" t="s">
        <v>8518</v>
      </c>
      <c r="AM233" s="63">
        <f t="shared" si="275"/>
        <v>7</v>
      </c>
      <c r="AN233" s="64" t="s">
        <v>3936</v>
      </c>
      <c r="AP233" s="62" t="s">
        <v>8518</v>
      </c>
      <c r="AQ233" s="63">
        <f t="shared" si="276"/>
        <v>12</v>
      </c>
      <c r="AR233" s="64" t="s">
        <v>3936</v>
      </c>
      <c r="AT233" s="62" t="s">
        <v>8518</v>
      </c>
      <c r="AU233" s="63">
        <f t="shared" si="277"/>
        <v>6</v>
      </c>
      <c r="AV233" s="64" t="s">
        <v>3936</v>
      </c>
      <c r="AX233" s="62" t="s">
        <v>8518</v>
      </c>
      <c r="AY233" s="63">
        <f t="shared" si="278"/>
        <v>5</v>
      </c>
      <c r="AZ233" s="64" t="s">
        <v>3936</v>
      </c>
      <c r="BB233" s="62" t="s">
        <v>8518</v>
      </c>
      <c r="BC233" s="63">
        <f t="shared" si="279"/>
        <v>6</v>
      </c>
      <c r="BD233" s="64" t="s">
        <v>3936</v>
      </c>
      <c r="BF233" s="62" t="s">
        <v>8518</v>
      </c>
      <c r="BG233" s="63">
        <f t="shared" si="280"/>
        <v>8</v>
      </c>
      <c r="BH233" s="64" t="s">
        <v>3936</v>
      </c>
      <c r="BJ233" s="62" t="s">
        <v>8518</v>
      </c>
      <c r="BK233" s="63">
        <f t="shared" si="281"/>
        <v>4</v>
      </c>
      <c r="BL233" s="64" t="s">
        <v>3936</v>
      </c>
      <c r="BN233" s="62" t="s">
        <v>8518</v>
      </c>
      <c r="BO233" s="63">
        <f t="shared" si="282"/>
        <v>11</v>
      </c>
      <c r="BP233" s="64" t="s">
        <v>3936</v>
      </c>
      <c r="BR233" s="62" t="s">
        <v>8518</v>
      </c>
      <c r="BS233" s="63">
        <f t="shared" si="283"/>
        <v>7</v>
      </c>
      <c r="BT233" s="64" t="s">
        <v>3936</v>
      </c>
      <c r="BV233" s="62" t="s">
        <v>8518</v>
      </c>
      <c r="BW233" s="63">
        <f t="shared" si="284"/>
        <v>12</v>
      </c>
      <c r="BX233" s="64" t="s">
        <v>3936</v>
      </c>
      <c r="BZ233" s="62" t="s">
        <v>8518</v>
      </c>
      <c r="CA233" s="63">
        <f t="shared" si="285"/>
        <v>6</v>
      </c>
      <c r="CB233" s="64" t="s">
        <v>3936</v>
      </c>
      <c r="CD233" s="62" t="s">
        <v>8518</v>
      </c>
      <c r="CE233" s="63">
        <f t="shared" si="286"/>
        <v>7</v>
      </c>
      <c r="CF233" s="64" t="s">
        <v>3936</v>
      </c>
      <c r="CH233" s="62" t="s">
        <v>8518</v>
      </c>
      <c r="CI233" s="63">
        <f t="shared" si="287"/>
        <v>12</v>
      </c>
      <c r="CJ233" s="64" t="s">
        <v>3936</v>
      </c>
      <c r="CL233" s="62" t="s">
        <v>8518</v>
      </c>
      <c r="CM233" s="63">
        <f t="shared" si="288"/>
        <v>12</v>
      </c>
      <c r="CN233" s="64" t="s">
        <v>3936</v>
      </c>
      <c r="CP233" s="62" t="s">
        <v>8518</v>
      </c>
      <c r="CQ233" s="63">
        <f t="shared" si="289"/>
        <v>9</v>
      </c>
      <c r="CR233" s="64" t="s">
        <v>3936</v>
      </c>
      <c r="CT233" s="62" t="s">
        <v>8518</v>
      </c>
      <c r="CU233" s="63">
        <f t="shared" si="290"/>
        <v>5</v>
      </c>
      <c r="CV233" s="64" t="s">
        <v>3936</v>
      </c>
      <c r="CX233" s="62" t="s">
        <v>8518</v>
      </c>
      <c r="CY233" s="63">
        <f t="shared" si="291"/>
        <v>6</v>
      </c>
      <c r="CZ233" s="64" t="s">
        <v>3936</v>
      </c>
      <c r="DB233" s="62" t="s">
        <v>8518</v>
      </c>
      <c r="DC233" s="63">
        <f t="shared" si="292"/>
        <v>8</v>
      </c>
      <c r="DD233" s="64" t="s">
        <v>3936</v>
      </c>
      <c r="DF233" s="62" t="s">
        <v>8518</v>
      </c>
      <c r="DG233" s="63">
        <f t="shared" si="293"/>
        <v>12</v>
      </c>
      <c r="DH233" s="64" t="s">
        <v>3936</v>
      </c>
      <c r="DJ233" s="62" t="s">
        <v>8518</v>
      </c>
      <c r="DK233" s="63">
        <f t="shared" si="294"/>
        <v>5</v>
      </c>
      <c r="DL233" s="64" t="s">
        <v>3936</v>
      </c>
      <c r="DN233" s="62" t="s">
        <v>8518</v>
      </c>
      <c r="DO233" s="63">
        <f t="shared" si="295"/>
        <v>7</v>
      </c>
      <c r="DP233" s="64" t="s">
        <v>3936</v>
      </c>
      <c r="DR233" s="62" t="s">
        <v>8518</v>
      </c>
      <c r="DS233" s="63">
        <f t="shared" si="296"/>
        <v>6</v>
      </c>
      <c r="DT233" s="64" t="s">
        <v>3936</v>
      </c>
      <c r="DV233" s="62" t="s">
        <v>8518</v>
      </c>
      <c r="DW233" s="63">
        <f t="shared" si="297"/>
        <v>2</v>
      </c>
      <c r="DX233" s="64" t="s">
        <v>3936</v>
      </c>
      <c r="DZ233" s="62" t="s">
        <v>8518</v>
      </c>
      <c r="EA233" s="63">
        <f t="shared" si="298"/>
        <v>10</v>
      </c>
      <c r="EB233" s="64" t="s">
        <v>3936</v>
      </c>
      <c r="ED233" s="62" t="s">
        <v>8518</v>
      </c>
      <c r="EE233" s="63">
        <f t="shared" si="299"/>
        <v>11</v>
      </c>
      <c r="EF233" s="64" t="s">
        <v>3936</v>
      </c>
      <c r="EH233" s="62" t="s">
        <v>8518</v>
      </c>
      <c r="EI233" s="63">
        <f t="shared" si="300"/>
        <v>0</v>
      </c>
      <c r="EJ233" s="64" t="s">
        <v>3936</v>
      </c>
    </row>
    <row r="234" spans="1:140" x14ac:dyDescent="0.25">
      <c r="B234" s="62" t="s">
        <v>8519</v>
      </c>
      <c r="C234" s="63">
        <f t="shared" si="266"/>
        <v>4</v>
      </c>
      <c r="D234" s="64" t="s">
        <v>3940</v>
      </c>
      <c r="F234" s="62" t="s">
        <v>8519</v>
      </c>
      <c r="G234" s="63">
        <f t="shared" si="267"/>
        <v>2</v>
      </c>
      <c r="H234" s="64" t="s">
        <v>3940</v>
      </c>
      <c r="J234" s="62" t="s">
        <v>8519</v>
      </c>
      <c r="K234" s="63">
        <f t="shared" si="268"/>
        <v>3</v>
      </c>
      <c r="L234" s="64" t="s">
        <v>3940</v>
      </c>
      <c r="N234" s="62" t="s">
        <v>8519</v>
      </c>
      <c r="O234" s="63">
        <f t="shared" si="269"/>
        <v>1</v>
      </c>
      <c r="P234" s="64" t="s">
        <v>3940</v>
      </c>
      <c r="R234" s="62" t="s">
        <v>8519</v>
      </c>
      <c r="S234" s="63">
        <f t="shared" si="270"/>
        <v>5</v>
      </c>
      <c r="T234" s="64" t="s">
        <v>3940</v>
      </c>
      <c r="V234" s="62" t="s">
        <v>8519</v>
      </c>
      <c r="W234" s="63">
        <f t="shared" si="271"/>
        <v>4</v>
      </c>
      <c r="X234" s="64" t="s">
        <v>3940</v>
      </c>
      <c r="Z234" s="62" t="s">
        <v>8519</v>
      </c>
      <c r="AA234" s="63">
        <f t="shared" si="272"/>
        <v>1</v>
      </c>
      <c r="AB234" s="64" t="s">
        <v>3940</v>
      </c>
      <c r="AD234" s="62" t="s">
        <v>8519</v>
      </c>
      <c r="AE234" s="63">
        <f t="shared" si="273"/>
        <v>0</v>
      </c>
      <c r="AF234" s="64" t="s">
        <v>3940</v>
      </c>
      <c r="AH234" s="62" t="s">
        <v>8519</v>
      </c>
      <c r="AI234" s="63">
        <f t="shared" si="274"/>
        <v>0</v>
      </c>
      <c r="AJ234" s="64" t="s">
        <v>3940</v>
      </c>
      <c r="AL234" s="62" t="s">
        <v>8519</v>
      </c>
      <c r="AM234" s="63">
        <f t="shared" si="275"/>
        <v>6</v>
      </c>
      <c r="AN234" s="64" t="s">
        <v>3940</v>
      </c>
      <c r="AP234" s="62" t="s">
        <v>8519</v>
      </c>
      <c r="AQ234" s="63">
        <f t="shared" si="276"/>
        <v>6</v>
      </c>
      <c r="AR234" s="64" t="s">
        <v>3940</v>
      </c>
      <c r="AT234" s="62" t="s">
        <v>8519</v>
      </c>
      <c r="AU234" s="63">
        <f t="shared" si="277"/>
        <v>4</v>
      </c>
      <c r="AV234" s="64" t="s">
        <v>3940</v>
      </c>
      <c r="AX234" s="62" t="s">
        <v>8519</v>
      </c>
      <c r="AY234" s="63">
        <f t="shared" si="278"/>
        <v>4</v>
      </c>
      <c r="AZ234" s="64" t="s">
        <v>3940</v>
      </c>
      <c r="BB234" s="62" t="s">
        <v>8519</v>
      </c>
      <c r="BC234" s="63">
        <f t="shared" si="279"/>
        <v>1</v>
      </c>
      <c r="BD234" s="64" t="s">
        <v>3940</v>
      </c>
      <c r="BF234" s="62" t="s">
        <v>8519</v>
      </c>
      <c r="BG234" s="63">
        <f t="shared" si="280"/>
        <v>1</v>
      </c>
      <c r="BH234" s="64" t="s">
        <v>3940</v>
      </c>
      <c r="BJ234" s="62" t="s">
        <v>8519</v>
      </c>
      <c r="BK234" s="63">
        <f t="shared" si="281"/>
        <v>8</v>
      </c>
      <c r="BL234" s="64" t="s">
        <v>3940</v>
      </c>
      <c r="BN234" s="62" t="s">
        <v>8519</v>
      </c>
      <c r="BO234" s="63">
        <f t="shared" si="282"/>
        <v>4</v>
      </c>
      <c r="BP234" s="64" t="s">
        <v>3940</v>
      </c>
      <c r="BR234" s="62" t="s">
        <v>8519</v>
      </c>
      <c r="BS234" s="63">
        <f t="shared" si="283"/>
        <v>4</v>
      </c>
      <c r="BT234" s="64" t="s">
        <v>3940</v>
      </c>
      <c r="BV234" s="62" t="s">
        <v>8519</v>
      </c>
      <c r="BW234" s="63">
        <f t="shared" si="284"/>
        <v>0</v>
      </c>
      <c r="BX234" s="64" t="s">
        <v>3940</v>
      </c>
      <c r="BZ234" s="62" t="s">
        <v>8519</v>
      </c>
      <c r="CA234" s="63">
        <f t="shared" si="285"/>
        <v>4</v>
      </c>
      <c r="CB234" s="64" t="s">
        <v>3940</v>
      </c>
      <c r="CD234" s="62" t="s">
        <v>8519</v>
      </c>
      <c r="CE234" s="63">
        <f t="shared" si="286"/>
        <v>6</v>
      </c>
      <c r="CF234" s="64" t="s">
        <v>3940</v>
      </c>
      <c r="CH234" s="62" t="s">
        <v>8519</v>
      </c>
      <c r="CI234" s="63">
        <f t="shared" si="287"/>
        <v>3</v>
      </c>
      <c r="CJ234" s="64" t="s">
        <v>3940</v>
      </c>
      <c r="CL234" s="62" t="s">
        <v>8519</v>
      </c>
      <c r="CM234" s="63">
        <f t="shared" si="288"/>
        <v>3</v>
      </c>
      <c r="CN234" s="64" t="s">
        <v>3940</v>
      </c>
      <c r="CP234" s="62" t="s">
        <v>8519</v>
      </c>
      <c r="CQ234" s="63">
        <f t="shared" si="289"/>
        <v>2</v>
      </c>
      <c r="CR234" s="64" t="s">
        <v>3940</v>
      </c>
      <c r="CT234" s="62" t="s">
        <v>8519</v>
      </c>
      <c r="CU234" s="63">
        <f t="shared" si="290"/>
        <v>0</v>
      </c>
      <c r="CV234" s="64" t="s">
        <v>3940</v>
      </c>
      <c r="CX234" s="62" t="s">
        <v>8519</v>
      </c>
      <c r="CY234" s="63">
        <f t="shared" si="291"/>
        <v>4</v>
      </c>
      <c r="CZ234" s="64" t="s">
        <v>3940</v>
      </c>
      <c r="DB234" s="62" t="s">
        <v>8519</v>
      </c>
      <c r="DC234" s="63">
        <f t="shared" si="292"/>
        <v>3</v>
      </c>
      <c r="DD234" s="64" t="s">
        <v>3940</v>
      </c>
      <c r="DF234" s="62" t="s">
        <v>8519</v>
      </c>
      <c r="DG234" s="63">
        <f t="shared" si="293"/>
        <v>3</v>
      </c>
      <c r="DH234" s="64" t="s">
        <v>3940</v>
      </c>
      <c r="DJ234" s="62" t="s">
        <v>8519</v>
      </c>
      <c r="DK234" s="63">
        <f t="shared" si="294"/>
        <v>2</v>
      </c>
      <c r="DL234" s="64" t="s">
        <v>3940</v>
      </c>
      <c r="DN234" s="62" t="s">
        <v>8519</v>
      </c>
      <c r="DO234" s="63">
        <f t="shared" si="295"/>
        <v>1</v>
      </c>
      <c r="DP234" s="64" t="s">
        <v>3940</v>
      </c>
      <c r="DR234" s="62" t="s">
        <v>8519</v>
      </c>
      <c r="DS234" s="63">
        <f t="shared" si="296"/>
        <v>2</v>
      </c>
      <c r="DT234" s="64" t="s">
        <v>3940</v>
      </c>
      <c r="DV234" s="62" t="s">
        <v>8519</v>
      </c>
      <c r="DW234" s="63">
        <f t="shared" si="297"/>
        <v>2</v>
      </c>
      <c r="DX234" s="64" t="s">
        <v>3940</v>
      </c>
      <c r="DZ234" s="62" t="s">
        <v>8519</v>
      </c>
      <c r="EA234" s="63">
        <f t="shared" si="298"/>
        <v>5</v>
      </c>
      <c r="EB234" s="64" t="s">
        <v>3940</v>
      </c>
      <c r="ED234" s="62" t="s">
        <v>8519</v>
      </c>
      <c r="EE234" s="63">
        <f t="shared" si="299"/>
        <v>5</v>
      </c>
      <c r="EF234" s="64" t="s">
        <v>3940</v>
      </c>
      <c r="EH234" s="62" t="s">
        <v>8519</v>
      </c>
      <c r="EI234" s="63">
        <f t="shared" si="300"/>
        <v>0</v>
      </c>
      <c r="EJ234" s="64" t="s">
        <v>3940</v>
      </c>
    </row>
    <row r="235" spans="1:140" x14ac:dyDescent="0.25">
      <c r="B235" s="62" t="s">
        <v>8512</v>
      </c>
      <c r="C235" s="63">
        <f t="shared" si="266"/>
        <v>20</v>
      </c>
      <c r="D235" s="64" t="s">
        <v>3926</v>
      </c>
      <c r="F235" s="62" t="s">
        <v>8512</v>
      </c>
      <c r="G235" s="63">
        <f t="shared" si="267"/>
        <v>18</v>
      </c>
      <c r="H235" s="64" t="s">
        <v>3926</v>
      </c>
      <c r="J235" s="62" t="s">
        <v>8512</v>
      </c>
      <c r="K235" s="63">
        <f t="shared" si="268"/>
        <v>26</v>
      </c>
      <c r="L235" s="64" t="s">
        <v>3926</v>
      </c>
      <c r="N235" s="62" t="s">
        <v>8512</v>
      </c>
      <c r="O235" s="63">
        <f t="shared" si="269"/>
        <v>14</v>
      </c>
      <c r="P235" s="64" t="s">
        <v>3926</v>
      </c>
      <c r="R235" s="62" t="s">
        <v>8512</v>
      </c>
      <c r="S235" s="63">
        <f t="shared" si="270"/>
        <v>18</v>
      </c>
      <c r="T235" s="64" t="s">
        <v>3926</v>
      </c>
      <c r="V235" s="62" t="s">
        <v>8512</v>
      </c>
      <c r="W235" s="63">
        <f t="shared" si="271"/>
        <v>22</v>
      </c>
      <c r="X235" s="64" t="s">
        <v>3926</v>
      </c>
      <c r="Z235" s="62" t="s">
        <v>8512</v>
      </c>
      <c r="AA235" s="63">
        <f t="shared" si="272"/>
        <v>27</v>
      </c>
      <c r="AB235" s="64" t="s">
        <v>3926</v>
      </c>
      <c r="AD235" s="62" t="s">
        <v>8512</v>
      </c>
      <c r="AE235" s="63">
        <f t="shared" si="273"/>
        <v>14</v>
      </c>
      <c r="AF235" s="64" t="s">
        <v>3926</v>
      </c>
      <c r="AH235" s="62" t="s">
        <v>8512</v>
      </c>
      <c r="AI235" s="63">
        <f t="shared" si="274"/>
        <v>13</v>
      </c>
      <c r="AJ235" s="64" t="s">
        <v>3926</v>
      </c>
      <c r="AL235" s="62" t="s">
        <v>8512</v>
      </c>
      <c r="AM235" s="63">
        <f t="shared" si="275"/>
        <v>16</v>
      </c>
      <c r="AN235" s="64" t="s">
        <v>3926</v>
      </c>
      <c r="AP235" s="62" t="s">
        <v>8512</v>
      </c>
      <c r="AQ235" s="63">
        <f t="shared" si="276"/>
        <v>23</v>
      </c>
      <c r="AR235" s="64" t="s">
        <v>3926</v>
      </c>
      <c r="AT235" s="62" t="s">
        <v>8512</v>
      </c>
      <c r="AU235" s="63">
        <f t="shared" si="277"/>
        <v>22</v>
      </c>
      <c r="AV235" s="64" t="s">
        <v>3926</v>
      </c>
      <c r="AX235" s="62" t="s">
        <v>8512</v>
      </c>
      <c r="AY235" s="63">
        <f t="shared" si="278"/>
        <v>23</v>
      </c>
      <c r="AZ235" s="64" t="s">
        <v>3926</v>
      </c>
      <c r="BB235" s="62" t="s">
        <v>8512</v>
      </c>
      <c r="BC235" s="63">
        <f t="shared" si="279"/>
        <v>20</v>
      </c>
      <c r="BD235" s="64" t="s">
        <v>3926</v>
      </c>
      <c r="BF235" s="62" t="s">
        <v>8512</v>
      </c>
      <c r="BG235" s="63">
        <f t="shared" si="280"/>
        <v>22</v>
      </c>
      <c r="BH235" s="64" t="s">
        <v>3926</v>
      </c>
      <c r="BJ235" s="62" t="s">
        <v>8512</v>
      </c>
      <c r="BK235" s="63">
        <f t="shared" si="281"/>
        <v>26</v>
      </c>
      <c r="BL235" s="64" t="s">
        <v>3926</v>
      </c>
      <c r="BN235" s="62" t="s">
        <v>8512</v>
      </c>
      <c r="BO235" s="63">
        <f t="shared" si="282"/>
        <v>26</v>
      </c>
      <c r="BP235" s="64" t="s">
        <v>3926</v>
      </c>
      <c r="BR235" s="62" t="s">
        <v>8512</v>
      </c>
      <c r="BS235" s="63">
        <f t="shared" si="283"/>
        <v>19</v>
      </c>
      <c r="BT235" s="64" t="s">
        <v>3926</v>
      </c>
      <c r="BV235" s="62" t="s">
        <v>8512</v>
      </c>
      <c r="BW235" s="63">
        <f t="shared" si="284"/>
        <v>15</v>
      </c>
      <c r="BX235" s="64" t="s">
        <v>3926</v>
      </c>
      <c r="BZ235" s="62" t="s">
        <v>8512</v>
      </c>
      <c r="CA235" s="63">
        <f t="shared" si="285"/>
        <v>21</v>
      </c>
      <c r="CB235" s="64" t="s">
        <v>3926</v>
      </c>
      <c r="CD235" s="62" t="s">
        <v>8512</v>
      </c>
      <c r="CE235" s="63">
        <f t="shared" si="286"/>
        <v>22</v>
      </c>
      <c r="CF235" s="64" t="s">
        <v>3926</v>
      </c>
      <c r="CH235" s="62" t="s">
        <v>8512</v>
      </c>
      <c r="CI235" s="63">
        <f t="shared" si="287"/>
        <v>24</v>
      </c>
      <c r="CJ235" s="64" t="s">
        <v>3926</v>
      </c>
      <c r="CL235" s="62" t="s">
        <v>8512</v>
      </c>
      <c r="CM235" s="63">
        <f t="shared" si="288"/>
        <v>25</v>
      </c>
      <c r="CN235" s="64" t="s">
        <v>3926</v>
      </c>
      <c r="CP235" s="62" t="s">
        <v>8512</v>
      </c>
      <c r="CQ235" s="63">
        <f t="shared" si="289"/>
        <v>17</v>
      </c>
      <c r="CR235" s="64" t="s">
        <v>3926</v>
      </c>
      <c r="CT235" s="62" t="s">
        <v>8512</v>
      </c>
      <c r="CU235" s="63">
        <f t="shared" si="290"/>
        <v>15</v>
      </c>
      <c r="CV235" s="64" t="s">
        <v>3926</v>
      </c>
      <c r="CX235" s="62" t="s">
        <v>8512</v>
      </c>
      <c r="CY235" s="63">
        <f t="shared" si="291"/>
        <v>28</v>
      </c>
      <c r="CZ235" s="64" t="s">
        <v>3926</v>
      </c>
      <c r="DB235" s="62" t="s">
        <v>8512</v>
      </c>
      <c r="DC235" s="63">
        <f t="shared" si="292"/>
        <v>23</v>
      </c>
      <c r="DD235" s="64" t="s">
        <v>3926</v>
      </c>
      <c r="DF235" s="62" t="s">
        <v>8512</v>
      </c>
      <c r="DG235" s="63">
        <f t="shared" si="293"/>
        <v>29</v>
      </c>
      <c r="DH235" s="64" t="s">
        <v>3926</v>
      </c>
      <c r="DJ235" s="62" t="s">
        <v>8512</v>
      </c>
      <c r="DK235" s="63">
        <f t="shared" si="294"/>
        <v>23</v>
      </c>
      <c r="DL235" s="64" t="s">
        <v>3926</v>
      </c>
      <c r="DN235" s="62" t="s">
        <v>8512</v>
      </c>
      <c r="DO235" s="63">
        <f t="shared" si="295"/>
        <v>20</v>
      </c>
      <c r="DP235" s="64" t="s">
        <v>3926</v>
      </c>
      <c r="DR235" s="62" t="s">
        <v>8512</v>
      </c>
      <c r="DS235" s="63">
        <f t="shared" si="296"/>
        <v>22</v>
      </c>
      <c r="DT235" s="64" t="s">
        <v>3926</v>
      </c>
      <c r="DV235" s="62" t="s">
        <v>8512</v>
      </c>
      <c r="DW235" s="63">
        <f t="shared" si="297"/>
        <v>19</v>
      </c>
      <c r="DX235" s="64" t="s">
        <v>3926</v>
      </c>
      <c r="DZ235" s="62" t="s">
        <v>8512</v>
      </c>
      <c r="EA235" s="63">
        <f t="shared" si="298"/>
        <v>23</v>
      </c>
      <c r="EB235" s="64" t="s">
        <v>3926</v>
      </c>
      <c r="ED235" s="62" t="s">
        <v>8512</v>
      </c>
      <c r="EE235" s="63">
        <f t="shared" si="299"/>
        <v>24</v>
      </c>
      <c r="EF235" s="64" t="s">
        <v>3926</v>
      </c>
      <c r="EH235" s="62" t="s">
        <v>8512</v>
      </c>
      <c r="EI235" s="63">
        <f t="shared" si="300"/>
        <v>0</v>
      </c>
      <c r="EJ235" s="64" t="s">
        <v>3926</v>
      </c>
    </row>
    <row r="236" spans="1:140" x14ac:dyDescent="0.25">
      <c r="B236" s="62" t="s">
        <v>8514</v>
      </c>
      <c r="C236" s="63">
        <f t="shared" si="266"/>
        <v>42</v>
      </c>
      <c r="D236" s="64" t="s">
        <v>3950</v>
      </c>
      <c r="F236" s="62" t="s">
        <v>8514</v>
      </c>
      <c r="G236" s="63">
        <f t="shared" si="267"/>
        <v>41</v>
      </c>
      <c r="H236" s="64" t="s">
        <v>3950</v>
      </c>
      <c r="J236" s="62" t="s">
        <v>8514</v>
      </c>
      <c r="K236" s="63">
        <f t="shared" si="268"/>
        <v>45</v>
      </c>
      <c r="L236" s="64" t="s">
        <v>3950</v>
      </c>
      <c r="N236" s="62" t="s">
        <v>8514</v>
      </c>
      <c r="O236" s="63">
        <f t="shared" si="269"/>
        <v>42</v>
      </c>
      <c r="P236" s="64" t="s">
        <v>3950</v>
      </c>
      <c r="R236" s="62" t="s">
        <v>8514</v>
      </c>
      <c r="S236" s="63">
        <f t="shared" si="270"/>
        <v>52</v>
      </c>
      <c r="T236" s="64" t="s">
        <v>3950</v>
      </c>
      <c r="V236" s="62" t="s">
        <v>8514</v>
      </c>
      <c r="W236" s="63">
        <f t="shared" si="271"/>
        <v>54</v>
      </c>
      <c r="X236" s="64" t="s">
        <v>3950</v>
      </c>
      <c r="Z236" s="62" t="s">
        <v>8514</v>
      </c>
      <c r="AA236" s="63">
        <f t="shared" si="272"/>
        <v>46</v>
      </c>
      <c r="AB236" s="64" t="s">
        <v>3950</v>
      </c>
      <c r="AD236" s="62" t="s">
        <v>8514</v>
      </c>
      <c r="AE236" s="63">
        <f t="shared" si="273"/>
        <v>21</v>
      </c>
      <c r="AF236" s="64" t="s">
        <v>3950</v>
      </c>
      <c r="AH236" s="62" t="s">
        <v>8514</v>
      </c>
      <c r="AI236" s="63">
        <f t="shared" si="274"/>
        <v>22</v>
      </c>
      <c r="AJ236" s="64" t="s">
        <v>3950</v>
      </c>
      <c r="AL236" s="62" t="s">
        <v>8514</v>
      </c>
      <c r="AM236" s="63">
        <f t="shared" si="275"/>
        <v>56</v>
      </c>
      <c r="AN236" s="64" t="s">
        <v>3950</v>
      </c>
      <c r="AP236" s="62" t="s">
        <v>8514</v>
      </c>
      <c r="AQ236" s="63">
        <f t="shared" si="276"/>
        <v>49</v>
      </c>
      <c r="AR236" s="64" t="s">
        <v>3950</v>
      </c>
      <c r="AT236" s="62" t="s">
        <v>8514</v>
      </c>
      <c r="AU236" s="63">
        <f t="shared" si="277"/>
        <v>55</v>
      </c>
      <c r="AV236" s="64" t="s">
        <v>3950</v>
      </c>
      <c r="AX236" s="62" t="s">
        <v>8514</v>
      </c>
      <c r="AY236" s="63">
        <f t="shared" si="278"/>
        <v>54</v>
      </c>
      <c r="AZ236" s="64" t="s">
        <v>3950</v>
      </c>
      <c r="BB236" s="62" t="s">
        <v>8514</v>
      </c>
      <c r="BC236" s="63">
        <f t="shared" si="279"/>
        <v>53</v>
      </c>
      <c r="BD236" s="64" t="s">
        <v>3950</v>
      </c>
      <c r="BF236" s="62" t="s">
        <v>8514</v>
      </c>
      <c r="BG236" s="63">
        <f t="shared" si="280"/>
        <v>35</v>
      </c>
      <c r="BH236" s="64" t="s">
        <v>3950</v>
      </c>
      <c r="BJ236" s="62" t="s">
        <v>8514</v>
      </c>
      <c r="BK236" s="63">
        <f t="shared" si="281"/>
        <v>52</v>
      </c>
      <c r="BL236" s="64" t="s">
        <v>3950</v>
      </c>
      <c r="BN236" s="62" t="s">
        <v>8514</v>
      </c>
      <c r="BO236" s="63">
        <f t="shared" si="282"/>
        <v>39</v>
      </c>
      <c r="BP236" s="64" t="s">
        <v>3950</v>
      </c>
      <c r="BR236" s="62" t="s">
        <v>8514</v>
      </c>
      <c r="BS236" s="63">
        <f t="shared" si="283"/>
        <v>46</v>
      </c>
      <c r="BT236" s="64" t="s">
        <v>3950</v>
      </c>
      <c r="BV236" s="62" t="s">
        <v>8514</v>
      </c>
      <c r="BW236" s="63">
        <f t="shared" si="284"/>
        <v>40</v>
      </c>
      <c r="BX236" s="64" t="s">
        <v>3950</v>
      </c>
      <c r="BZ236" s="62" t="s">
        <v>8514</v>
      </c>
      <c r="CA236" s="63">
        <f t="shared" si="285"/>
        <v>66</v>
      </c>
      <c r="CB236" s="64" t="s">
        <v>3950</v>
      </c>
      <c r="CD236" s="62" t="s">
        <v>8514</v>
      </c>
      <c r="CE236" s="63">
        <f t="shared" si="286"/>
        <v>49</v>
      </c>
      <c r="CF236" s="64" t="s">
        <v>3950</v>
      </c>
      <c r="CH236" s="62" t="s">
        <v>8514</v>
      </c>
      <c r="CI236" s="63">
        <f t="shared" si="287"/>
        <v>45</v>
      </c>
      <c r="CJ236" s="64" t="s">
        <v>3950</v>
      </c>
      <c r="CL236" s="62" t="s">
        <v>8514</v>
      </c>
      <c r="CM236" s="63">
        <f t="shared" si="288"/>
        <v>40</v>
      </c>
      <c r="CN236" s="64" t="s">
        <v>3950</v>
      </c>
      <c r="CP236" s="62" t="s">
        <v>8514</v>
      </c>
      <c r="CQ236" s="63">
        <f t="shared" si="289"/>
        <v>41</v>
      </c>
      <c r="CR236" s="64" t="s">
        <v>3950</v>
      </c>
      <c r="CT236" s="62" t="s">
        <v>8514</v>
      </c>
      <c r="CU236" s="63">
        <f t="shared" si="290"/>
        <v>51</v>
      </c>
      <c r="CV236" s="64" t="s">
        <v>3950</v>
      </c>
      <c r="CX236" s="62" t="s">
        <v>8514</v>
      </c>
      <c r="CY236" s="63">
        <f t="shared" si="291"/>
        <v>47</v>
      </c>
      <c r="CZ236" s="64" t="s">
        <v>3950</v>
      </c>
      <c r="DB236" s="62" t="s">
        <v>8514</v>
      </c>
      <c r="DC236" s="63">
        <f t="shared" si="292"/>
        <v>45</v>
      </c>
      <c r="DD236" s="64" t="s">
        <v>3950</v>
      </c>
      <c r="DF236" s="62" t="s">
        <v>8514</v>
      </c>
      <c r="DG236" s="63">
        <f t="shared" si="293"/>
        <v>44</v>
      </c>
      <c r="DH236" s="64" t="s">
        <v>3950</v>
      </c>
      <c r="DJ236" s="62" t="s">
        <v>8514</v>
      </c>
      <c r="DK236" s="63">
        <f t="shared" si="294"/>
        <v>39</v>
      </c>
      <c r="DL236" s="64" t="s">
        <v>3950</v>
      </c>
      <c r="DN236" s="62" t="s">
        <v>8514</v>
      </c>
      <c r="DO236" s="63">
        <f t="shared" si="295"/>
        <v>63</v>
      </c>
      <c r="DP236" s="64" t="s">
        <v>3950</v>
      </c>
      <c r="DR236" s="62" t="s">
        <v>8514</v>
      </c>
      <c r="DS236" s="63">
        <f t="shared" si="296"/>
        <v>43</v>
      </c>
      <c r="DT236" s="64" t="s">
        <v>3950</v>
      </c>
      <c r="DV236" s="62" t="s">
        <v>8514</v>
      </c>
      <c r="DW236" s="63">
        <f t="shared" si="297"/>
        <v>46</v>
      </c>
      <c r="DX236" s="64" t="s">
        <v>3950</v>
      </c>
      <c r="DZ236" s="62" t="s">
        <v>8514</v>
      </c>
      <c r="EA236" s="63">
        <f t="shared" si="298"/>
        <v>41</v>
      </c>
      <c r="EB236" s="64" t="s">
        <v>3950</v>
      </c>
      <c r="ED236" s="62" t="s">
        <v>8514</v>
      </c>
      <c r="EE236" s="63">
        <f t="shared" si="299"/>
        <v>44</v>
      </c>
      <c r="EF236" s="64" t="s">
        <v>3950</v>
      </c>
      <c r="EH236" s="62" t="s">
        <v>8514</v>
      </c>
      <c r="EI236" s="63">
        <f t="shared" si="300"/>
        <v>0</v>
      </c>
      <c r="EJ236" s="64" t="s">
        <v>3950</v>
      </c>
    </row>
    <row r="237" spans="1:140" x14ac:dyDescent="0.25">
      <c r="B237" s="62" t="s">
        <v>8513</v>
      </c>
      <c r="C237" s="63">
        <f t="shared" si="266"/>
        <v>4</v>
      </c>
      <c r="D237" s="64" t="s">
        <v>8515</v>
      </c>
      <c r="F237" s="62" t="s">
        <v>8513</v>
      </c>
      <c r="G237" s="63">
        <f t="shared" si="267"/>
        <v>15</v>
      </c>
      <c r="H237" s="64" t="s">
        <v>8515</v>
      </c>
      <c r="J237" s="62" t="s">
        <v>8513</v>
      </c>
      <c r="K237" s="63">
        <f t="shared" si="268"/>
        <v>4</v>
      </c>
      <c r="L237" s="64" t="s">
        <v>8515</v>
      </c>
      <c r="N237" s="62" t="s">
        <v>8513</v>
      </c>
      <c r="O237" s="63">
        <f t="shared" si="269"/>
        <v>6</v>
      </c>
      <c r="P237" s="64" t="s">
        <v>8515</v>
      </c>
      <c r="R237" s="62" t="s">
        <v>8513</v>
      </c>
      <c r="S237" s="63">
        <f t="shared" si="270"/>
        <v>7</v>
      </c>
      <c r="T237" s="64" t="s">
        <v>8515</v>
      </c>
      <c r="V237" s="62" t="s">
        <v>8513</v>
      </c>
      <c r="W237" s="63">
        <f t="shared" si="271"/>
        <v>3</v>
      </c>
      <c r="X237" s="64" t="s">
        <v>8515</v>
      </c>
      <c r="Z237" s="62" t="s">
        <v>8513</v>
      </c>
      <c r="AA237" s="63">
        <f t="shared" si="272"/>
        <v>3</v>
      </c>
      <c r="AB237" s="64" t="s">
        <v>8515</v>
      </c>
      <c r="AD237" s="62" t="s">
        <v>8513</v>
      </c>
      <c r="AE237" s="63">
        <f t="shared" si="273"/>
        <v>3</v>
      </c>
      <c r="AF237" s="64" t="s">
        <v>8515</v>
      </c>
      <c r="AH237" s="62" t="s">
        <v>8513</v>
      </c>
      <c r="AI237" s="63">
        <f t="shared" si="274"/>
        <v>3</v>
      </c>
      <c r="AJ237" s="64" t="s">
        <v>8515</v>
      </c>
      <c r="AL237" s="62" t="s">
        <v>8513</v>
      </c>
      <c r="AM237" s="63">
        <f t="shared" si="275"/>
        <v>4</v>
      </c>
      <c r="AN237" s="64" t="s">
        <v>8515</v>
      </c>
      <c r="AP237" s="62" t="s">
        <v>8513</v>
      </c>
      <c r="AQ237" s="63">
        <f t="shared" si="276"/>
        <v>5</v>
      </c>
      <c r="AR237" s="64" t="s">
        <v>8515</v>
      </c>
      <c r="AT237" s="62" t="s">
        <v>8513</v>
      </c>
      <c r="AU237" s="63">
        <f t="shared" si="277"/>
        <v>8</v>
      </c>
      <c r="AV237" s="64" t="s">
        <v>8515</v>
      </c>
      <c r="AX237" s="62" t="s">
        <v>8513</v>
      </c>
      <c r="AY237" s="63">
        <f t="shared" si="278"/>
        <v>8</v>
      </c>
      <c r="AZ237" s="64" t="s">
        <v>8515</v>
      </c>
      <c r="BB237" s="62" t="s">
        <v>8513</v>
      </c>
      <c r="BC237" s="63">
        <f t="shared" si="279"/>
        <v>8</v>
      </c>
      <c r="BD237" s="64" t="s">
        <v>8515</v>
      </c>
      <c r="BF237" s="62" t="s">
        <v>8513</v>
      </c>
      <c r="BG237" s="63">
        <f t="shared" si="280"/>
        <v>10</v>
      </c>
      <c r="BH237" s="64" t="s">
        <v>8515</v>
      </c>
      <c r="BJ237" s="62" t="s">
        <v>8513</v>
      </c>
      <c r="BK237" s="63">
        <f t="shared" si="281"/>
        <v>4</v>
      </c>
      <c r="BL237" s="64" t="s">
        <v>8515</v>
      </c>
      <c r="BN237" s="62" t="s">
        <v>8513</v>
      </c>
      <c r="BO237" s="63">
        <f t="shared" si="282"/>
        <v>5</v>
      </c>
      <c r="BP237" s="64" t="s">
        <v>8515</v>
      </c>
      <c r="BR237" s="62" t="s">
        <v>8513</v>
      </c>
      <c r="BS237" s="63">
        <f t="shared" si="283"/>
        <v>6</v>
      </c>
      <c r="BT237" s="64" t="s">
        <v>8515</v>
      </c>
      <c r="BV237" s="62" t="s">
        <v>8513</v>
      </c>
      <c r="BW237" s="63">
        <f t="shared" si="284"/>
        <v>7</v>
      </c>
      <c r="BX237" s="64" t="s">
        <v>8515</v>
      </c>
      <c r="BZ237" s="62" t="s">
        <v>8513</v>
      </c>
      <c r="CA237" s="63">
        <f t="shared" si="285"/>
        <v>3</v>
      </c>
      <c r="CB237" s="64" t="s">
        <v>8515</v>
      </c>
      <c r="CD237" s="62" t="s">
        <v>8513</v>
      </c>
      <c r="CE237" s="63">
        <f t="shared" si="286"/>
        <v>4</v>
      </c>
      <c r="CF237" s="64" t="s">
        <v>8515</v>
      </c>
      <c r="CH237" s="62" t="s">
        <v>8513</v>
      </c>
      <c r="CI237" s="63">
        <f t="shared" si="287"/>
        <v>3</v>
      </c>
      <c r="CJ237" s="64" t="s">
        <v>8515</v>
      </c>
      <c r="CL237" s="62" t="s">
        <v>8513</v>
      </c>
      <c r="CM237" s="63">
        <f t="shared" si="288"/>
        <v>1</v>
      </c>
      <c r="CN237" s="64" t="s">
        <v>8515</v>
      </c>
      <c r="CP237" s="62" t="s">
        <v>8513</v>
      </c>
      <c r="CQ237" s="63">
        <f t="shared" si="289"/>
        <v>6</v>
      </c>
      <c r="CR237" s="64" t="s">
        <v>8515</v>
      </c>
      <c r="CT237" s="62" t="s">
        <v>8513</v>
      </c>
      <c r="CU237" s="63">
        <f t="shared" si="290"/>
        <v>6</v>
      </c>
      <c r="CV237" s="64" t="s">
        <v>8515</v>
      </c>
      <c r="CX237" s="62" t="s">
        <v>8513</v>
      </c>
      <c r="CY237" s="63">
        <f t="shared" si="291"/>
        <v>6</v>
      </c>
      <c r="CZ237" s="64" t="s">
        <v>8515</v>
      </c>
      <c r="DB237" s="62" t="s">
        <v>8513</v>
      </c>
      <c r="DC237" s="63">
        <f t="shared" si="292"/>
        <v>5</v>
      </c>
      <c r="DD237" s="64" t="s">
        <v>8515</v>
      </c>
      <c r="DF237" s="62" t="s">
        <v>8513</v>
      </c>
      <c r="DG237" s="63">
        <f t="shared" si="293"/>
        <v>10</v>
      </c>
      <c r="DH237" s="64" t="s">
        <v>8515</v>
      </c>
      <c r="DJ237" s="62" t="s">
        <v>8513</v>
      </c>
      <c r="DK237" s="63">
        <f t="shared" si="294"/>
        <v>12</v>
      </c>
      <c r="DL237" s="64" t="s">
        <v>8515</v>
      </c>
      <c r="DN237" s="62" t="s">
        <v>8513</v>
      </c>
      <c r="DO237" s="63">
        <f t="shared" si="295"/>
        <v>2</v>
      </c>
      <c r="DP237" s="64" t="s">
        <v>8515</v>
      </c>
      <c r="DR237" s="62" t="s">
        <v>8513</v>
      </c>
      <c r="DS237" s="63">
        <f t="shared" si="296"/>
        <v>12</v>
      </c>
      <c r="DT237" s="64" t="s">
        <v>8515</v>
      </c>
      <c r="DV237" s="62" t="s">
        <v>8513</v>
      </c>
      <c r="DW237" s="63">
        <f t="shared" si="297"/>
        <v>14</v>
      </c>
      <c r="DX237" s="64" t="s">
        <v>8515</v>
      </c>
      <c r="DZ237" s="62" t="s">
        <v>8513</v>
      </c>
      <c r="EA237" s="63">
        <f t="shared" si="298"/>
        <v>7</v>
      </c>
      <c r="EB237" s="64" t="s">
        <v>8515</v>
      </c>
      <c r="ED237" s="62" t="s">
        <v>8513</v>
      </c>
      <c r="EE237" s="63">
        <f t="shared" si="299"/>
        <v>7</v>
      </c>
      <c r="EF237" s="64" t="s">
        <v>8515</v>
      </c>
      <c r="EH237" s="62" t="s">
        <v>8513</v>
      </c>
      <c r="EI237" s="63">
        <f t="shared" si="300"/>
        <v>0</v>
      </c>
      <c r="EJ237" s="64" t="s">
        <v>8515</v>
      </c>
    </row>
    <row r="238" spans="1:140" x14ac:dyDescent="0.25">
      <c r="B238" s="62" t="s">
        <v>8516</v>
      </c>
      <c r="C238" s="63">
        <f t="shared" si="266"/>
        <v>0</v>
      </c>
      <c r="D238" s="64" t="s">
        <v>8517</v>
      </c>
      <c r="F238" s="62" t="s">
        <v>8516</v>
      </c>
      <c r="G238" s="63">
        <f t="shared" si="267"/>
        <v>0</v>
      </c>
      <c r="H238" s="64" t="s">
        <v>8517</v>
      </c>
      <c r="J238" s="62" t="s">
        <v>8516</v>
      </c>
      <c r="K238" s="63">
        <f t="shared" si="268"/>
        <v>0</v>
      </c>
      <c r="L238" s="64" t="s">
        <v>8517</v>
      </c>
      <c r="N238" s="62" t="s">
        <v>8516</v>
      </c>
      <c r="O238" s="63">
        <f t="shared" si="269"/>
        <v>1</v>
      </c>
      <c r="P238" s="64" t="s">
        <v>8517</v>
      </c>
      <c r="R238" s="62" t="s">
        <v>8516</v>
      </c>
      <c r="S238" s="63">
        <f t="shared" si="270"/>
        <v>1</v>
      </c>
      <c r="T238" s="64" t="s">
        <v>8517</v>
      </c>
      <c r="V238" s="62" t="s">
        <v>8516</v>
      </c>
      <c r="W238" s="63">
        <f t="shared" si="271"/>
        <v>0</v>
      </c>
      <c r="X238" s="64" t="s">
        <v>8517</v>
      </c>
      <c r="Z238" s="62" t="s">
        <v>8516</v>
      </c>
      <c r="AA238" s="63">
        <f t="shared" si="272"/>
        <v>0</v>
      </c>
      <c r="AB238" s="64" t="s">
        <v>8517</v>
      </c>
      <c r="AD238" s="62" t="s">
        <v>8516</v>
      </c>
      <c r="AE238" s="63">
        <f t="shared" si="273"/>
        <v>0</v>
      </c>
      <c r="AF238" s="64" t="s">
        <v>8517</v>
      </c>
      <c r="AH238" s="62" t="s">
        <v>8516</v>
      </c>
      <c r="AI238" s="63">
        <f t="shared" si="274"/>
        <v>0</v>
      </c>
      <c r="AJ238" s="64" t="s">
        <v>8517</v>
      </c>
      <c r="AL238" s="62" t="s">
        <v>8516</v>
      </c>
      <c r="AM238" s="63">
        <f t="shared" si="275"/>
        <v>0</v>
      </c>
      <c r="AN238" s="64" t="s">
        <v>8517</v>
      </c>
      <c r="AP238" s="62" t="s">
        <v>8516</v>
      </c>
      <c r="AQ238" s="63">
        <f t="shared" si="276"/>
        <v>0</v>
      </c>
      <c r="AR238" s="64" t="s">
        <v>8517</v>
      </c>
      <c r="AT238" s="62" t="s">
        <v>8516</v>
      </c>
      <c r="AU238" s="63">
        <f t="shared" si="277"/>
        <v>0</v>
      </c>
      <c r="AV238" s="64" t="s">
        <v>8517</v>
      </c>
      <c r="AX238" s="62" t="s">
        <v>8516</v>
      </c>
      <c r="AY238" s="63">
        <f t="shared" si="278"/>
        <v>0</v>
      </c>
      <c r="AZ238" s="64" t="s">
        <v>8517</v>
      </c>
      <c r="BB238" s="62" t="s">
        <v>8516</v>
      </c>
      <c r="BC238" s="63">
        <f t="shared" si="279"/>
        <v>0</v>
      </c>
      <c r="BD238" s="64" t="s">
        <v>8517</v>
      </c>
      <c r="BF238" s="62" t="s">
        <v>8516</v>
      </c>
      <c r="BG238" s="63">
        <f t="shared" si="280"/>
        <v>0</v>
      </c>
      <c r="BH238" s="64" t="s">
        <v>8517</v>
      </c>
      <c r="BJ238" s="62" t="s">
        <v>8516</v>
      </c>
      <c r="BK238" s="63">
        <f t="shared" si="281"/>
        <v>0</v>
      </c>
      <c r="BL238" s="64" t="s">
        <v>8517</v>
      </c>
      <c r="BN238" s="62" t="s">
        <v>8516</v>
      </c>
      <c r="BO238" s="63">
        <f t="shared" si="282"/>
        <v>0</v>
      </c>
      <c r="BP238" s="64" t="s">
        <v>8517</v>
      </c>
      <c r="BR238" s="62" t="s">
        <v>8516</v>
      </c>
      <c r="BS238" s="63">
        <f t="shared" si="283"/>
        <v>0</v>
      </c>
      <c r="BT238" s="64" t="s">
        <v>8517</v>
      </c>
      <c r="BV238" s="62" t="s">
        <v>8516</v>
      </c>
      <c r="BW238" s="63">
        <f t="shared" si="284"/>
        <v>0</v>
      </c>
      <c r="BX238" s="64" t="s">
        <v>8517</v>
      </c>
      <c r="BZ238" s="62" t="s">
        <v>8516</v>
      </c>
      <c r="CA238" s="63">
        <f t="shared" si="285"/>
        <v>0</v>
      </c>
      <c r="CB238" s="64" t="s">
        <v>8517</v>
      </c>
      <c r="CD238" s="62" t="s">
        <v>8516</v>
      </c>
      <c r="CE238" s="63">
        <f t="shared" si="286"/>
        <v>0</v>
      </c>
      <c r="CF238" s="64" t="s">
        <v>8517</v>
      </c>
      <c r="CH238" s="62" t="s">
        <v>8516</v>
      </c>
      <c r="CI238" s="63">
        <f t="shared" si="287"/>
        <v>0</v>
      </c>
      <c r="CJ238" s="64" t="s">
        <v>8517</v>
      </c>
      <c r="CL238" s="62" t="s">
        <v>8516</v>
      </c>
      <c r="CM238" s="63">
        <f t="shared" si="288"/>
        <v>0</v>
      </c>
      <c r="CN238" s="64" t="s">
        <v>8517</v>
      </c>
      <c r="CP238" s="62" t="s">
        <v>8516</v>
      </c>
      <c r="CQ238" s="63">
        <f t="shared" si="289"/>
        <v>0</v>
      </c>
      <c r="CR238" s="64" t="s">
        <v>8517</v>
      </c>
      <c r="CT238" s="62" t="s">
        <v>8516</v>
      </c>
      <c r="CU238" s="63">
        <f t="shared" si="290"/>
        <v>0</v>
      </c>
      <c r="CV238" s="64" t="s">
        <v>8517</v>
      </c>
      <c r="CX238" s="62" t="s">
        <v>8516</v>
      </c>
      <c r="CY238" s="63">
        <f t="shared" si="291"/>
        <v>0</v>
      </c>
      <c r="CZ238" s="64" t="s">
        <v>8517</v>
      </c>
      <c r="DB238" s="62" t="s">
        <v>8516</v>
      </c>
      <c r="DC238" s="63">
        <f t="shared" si="292"/>
        <v>0</v>
      </c>
      <c r="DD238" s="64" t="s">
        <v>8517</v>
      </c>
      <c r="DF238" s="62" t="s">
        <v>8516</v>
      </c>
      <c r="DG238" s="63">
        <f t="shared" si="293"/>
        <v>0</v>
      </c>
      <c r="DH238" s="64" t="s">
        <v>8517</v>
      </c>
      <c r="DJ238" s="62" t="s">
        <v>8516</v>
      </c>
      <c r="DK238" s="63">
        <f t="shared" si="294"/>
        <v>1</v>
      </c>
      <c r="DL238" s="64" t="s">
        <v>8517</v>
      </c>
      <c r="DN238" s="62" t="s">
        <v>8516</v>
      </c>
      <c r="DO238" s="63">
        <f t="shared" si="295"/>
        <v>0</v>
      </c>
      <c r="DP238" s="64" t="s">
        <v>8517</v>
      </c>
      <c r="DR238" s="62" t="s">
        <v>8516</v>
      </c>
      <c r="DS238" s="63">
        <f t="shared" si="296"/>
        <v>0</v>
      </c>
      <c r="DT238" s="64" t="s">
        <v>8517</v>
      </c>
      <c r="DV238" s="62" t="s">
        <v>8516</v>
      </c>
      <c r="DW238" s="63">
        <f t="shared" si="297"/>
        <v>0</v>
      </c>
      <c r="DX238" s="64" t="s">
        <v>8517</v>
      </c>
      <c r="DZ238" s="62" t="s">
        <v>8516</v>
      </c>
      <c r="EA238" s="63">
        <f t="shared" si="298"/>
        <v>0</v>
      </c>
      <c r="EB238" s="64" t="s">
        <v>8517</v>
      </c>
      <c r="ED238" s="62" t="s">
        <v>8516</v>
      </c>
      <c r="EE238" s="63">
        <f t="shared" si="299"/>
        <v>0</v>
      </c>
      <c r="EF238" s="64" t="s">
        <v>8517</v>
      </c>
      <c r="EH238" s="62" t="s">
        <v>8516</v>
      </c>
      <c r="EI238" s="63">
        <f t="shared" si="300"/>
        <v>0</v>
      </c>
      <c r="EJ238" s="64" t="s">
        <v>8517</v>
      </c>
    </row>
    <row r="239" spans="1:140" x14ac:dyDescent="0.25">
      <c r="B239" s="62" t="s">
        <v>8521</v>
      </c>
      <c r="C239" s="63">
        <f t="shared" si="266"/>
        <v>0</v>
      </c>
      <c r="D239" s="64" t="s">
        <v>8524</v>
      </c>
      <c r="F239" s="62" t="s">
        <v>8521</v>
      </c>
      <c r="G239" s="63">
        <f t="shared" si="267"/>
        <v>0</v>
      </c>
      <c r="H239" s="64" t="s">
        <v>8524</v>
      </c>
      <c r="J239" s="62" t="s">
        <v>8521</v>
      </c>
      <c r="K239" s="63">
        <f t="shared" si="268"/>
        <v>0</v>
      </c>
      <c r="L239" s="64" t="s">
        <v>8524</v>
      </c>
      <c r="N239" s="62" t="s">
        <v>8521</v>
      </c>
      <c r="O239" s="63">
        <f t="shared" si="269"/>
        <v>0</v>
      </c>
      <c r="P239" s="64" t="s">
        <v>8524</v>
      </c>
      <c r="R239" s="62" t="s">
        <v>8521</v>
      </c>
      <c r="S239" s="63">
        <f t="shared" si="270"/>
        <v>0</v>
      </c>
      <c r="T239" s="64" t="s">
        <v>8524</v>
      </c>
      <c r="V239" s="62" t="s">
        <v>8521</v>
      </c>
      <c r="W239" s="63">
        <f t="shared" si="271"/>
        <v>0</v>
      </c>
      <c r="X239" s="64" t="s">
        <v>8524</v>
      </c>
      <c r="Z239" s="62" t="s">
        <v>8521</v>
      </c>
      <c r="AA239" s="63">
        <f t="shared" si="272"/>
        <v>0</v>
      </c>
      <c r="AB239" s="64" t="s">
        <v>8524</v>
      </c>
      <c r="AD239" s="62" t="s">
        <v>8521</v>
      </c>
      <c r="AE239" s="63">
        <f t="shared" si="273"/>
        <v>0</v>
      </c>
      <c r="AF239" s="64" t="s">
        <v>8524</v>
      </c>
      <c r="AH239" s="62" t="s">
        <v>8521</v>
      </c>
      <c r="AI239" s="63">
        <f t="shared" si="274"/>
        <v>0</v>
      </c>
      <c r="AJ239" s="64" t="s">
        <v>8524</v>
      </c>
      <c r="AL239" s="62" t="s">
        <v>8521</v>
      </c>
      <c r="AM239" s="63">
        <f t="shared" si="275"/>
        <v>0</v>
      </c>
      <c r="AN239" s="64" t="s">
        <v>8524</v>
      </c>
      <c r="AP239" s="62" t="s">
        <v>8521</v>
      </c>
      <c r="AQ239" s="63">
        <f t="shared" si="276"/>
        <v>0</v>
      </c>
      <c r="AR239" s="64" t="s">
        <v>8524</v>
      </c>
      <c r="AT239" s="62" t="s">
        <v>8521</v>
      </c>
      <c r="AU239" s="63">
        <f t="shared" si="277"/>
        <v>0</v>
      </c>
      <c r="AV239" s="64" t="s">
        <v>8524</v>
      </c>
      <c r="AX239" s="62" t="s">
        <v>8521</v>
      </c>
      <c r="AY239" s="63">
        <f t="shared" si="278"/>
        <v>0</v>
      </c>
      <c r="AZ239" s="64" t="s">
        <v>8524</v>
      </c>
      <c r="BB239" s="62" t="s">
        <v>8521</v>
      </c>
      <c r="BC239" s="63">
        <f t="shared" si="279"/>
        <v>0</v>
      </c>
      <c r="BD239" s="64" t="s">
        <v>8524</v>
      </c>
      <c r="BF239" s="62" t="s">
        <v>8521</v>
      </c>
      <c r="BG239" s="63">
        <f t="shared" si="280"/>
        <v>0</v>
      </c>
      <c r="BH239" s="64" t="s">
        <v>8524</v>
      </c>
      <c r="BJ239" s="62" t="s">
        <v>8521</v>
      </c>
      <c r="BK239" s="63">
        <f t="shared" si="281"/>
        <v>0</v>
      </c>
      <c r="BL239" s="64" t="s">
        <v>8524</v>
      </c>
      <c r="BN239" s="62" t="s">
        <v>8521</v>
      </c>
      <c r="BO239" s="63">
        <f t="shared" si="282"/>
        <v>0</v>
      </c>
      <c r="BP239" s="64" t="s">
        <v>8524</v>
      </c>
      <c r="BR239" s="62" t="s">
        <v>8521</v>
      </c>
      <c r="BS239" s="63">
        <f t="shared" si="283"/>
        <v>0</v>
      </c>
      <c r="BT239" s="64" t="s">
        <v>8524</v>
      </c>
      <c r="BV239" s="62" t="s">
        <v>8521</v>
      </c>
      <c r="BW239" s="63">
        <f t="shared" si="284"/>
        <v>0</v>
      </c>
      <c r="BX239" s="64" t="s">
        <v>8524</v>
      </c>
      <c r="BZ239" s="62" t="s">
        <v>8521</v>
      </c>
      <c r="CA239" s="63">
        <f t="shared" si="285"/>
        <v>0</v>
      </c>
      <c r="CB239" s="64" t="s">
        <v>8524</v>
      </c>
      <c r="CD239" s="62" t="s">
        <v>8521</v>
      </c>
      <c r="CE239" s="63">
        <f t="shared" si="286"/>
        <v>0</v>
      </c>
      <c r="CF239" s="64" t="s">
        <v>8524</v>
      </c>
      <c r="CH239" s="62" t="s">
        <v>8521</v>
      </c>
      <c r="CI239" s="63">
        <f t="shared" si="287"/>
        <v>0</v>
      </c>
      <c r="CJ239" s="64" t="s">
        <v>8524</v>
      </c>
      <c r="CL239" s="62" t="s">
        <v>8521</v>
      </c>
      <c r="CM239" s="63">
        <f t="shared" si="288"/>
        <v>0</v>
      </c>
      <c r="CN239" s="64" t="s">
        <v>8524</v>
      </c>
      <c r="CP239" s="62" t="s">
        <v>8521</v>
      </c>
      <c r="CQ239" s="63">
        <f t="shared" si="289"/>
        <v>0</v>
      </c>
      <c r="CR239" s="64" t="s">
        <v>8524</v>
      </c>
      <c r="CT239" s="62" t="s">
        <v>8521</v>
      </c>
      <c r="CU239" s="63">
        <f t="shared" si="290"/>
        <v>0</v>
      </c>
      <c r="CV239" s="64" t="s">
        <v>8524</v>
      </c>
      <c r="CX239" s="62" t="s">
        <v>8521</v>
      </c>
      <c r="CY239" s="63">
        <f t="shared" si="291"/>
        <v>0</v>
      </c>
      <c r="CZ239" s="64" t="s">
        <v>8524</v>
      </c>
      <c r="DB239" s="62" t="s">
        <v>8521</v>
      </c>
      <c r="DC239" s="63">
        <f t="shared" si="292"/>
        <v>0</v>
      </c>
      <c r="DD239" s="64" t="s">
        <v>8524</v>
      </c>
      <c r="DF239" s="62" t="s">
        <v>8521</v>
      </c>
      <c r="DG239" s="63">
        <f t="shared" si="293"/>
        <v>0</v>
      </c>
      <c r="DH239" s="64" t="s">
        <v>8524</v>
      </c>
      <c r="DJ239" s="62" t="s">
        <v>8521</v>
      </c>
      <c r="DK239" s="63">
        <f t="shared" si="294"/>
        <v>0</v>
      </c>
      <c r="DL239" s="64" t="s">
        <v>8524</v>
      </c>
      <c r="DN239" s="62" t="s">
        <v>8521</v>
      </c>
      <c r="DO239" s="63">
        <f t="shared" si="295"/>
        <v>0</v>
      </c>
      <c r="DP239" s="64" t="s">
        <v>8524</v>
      </c>
      <c r="DR239" s="62" t="s">
        <v>8521</v>
      </c>
      <c r="DS239" s="63">
        <f t="shared" si="296"/>
        <v>0</v>
      </c>
      <c r="DT239" s="64" t="s">
        <v>8524</v>
      </c>
      <c r="DV239" s="62" t="s">
        <v>8521</v>
      </c>
      <c r="DW239" s="63">
        <f t="shared" si="297"/>
        <v>0</v>
      </c>
      <c r="DX239" s="64" t="s">
        <v>8524</v>
      </c>
      <c r="DZ239" s="62" t="s">
        <v>8521</v>
      </c>
      <c r="EA239" s="63">
        <f t="shared" si="298"/>
        <v>0</v>
      </c>
      <c r="EB239" s="64" t="s">
        <v>8524</v>
      </c>
      <c r="ED239" s="62" t="s">
        <v>8521</v>
      </c>
      <c r="EE239" s="63">
        <f t="shared" si="299"/>
        <v>0</v>
      </c>
      <c r="EF239" s="64" t="s">
        <v>8524</v>
      </c>
      <c r="EH239" s="62" t="s">
        <v>8521</v>
      </c>
      <c r="EI239" s="63">
        <f t="shared" si="300"/>
        <v>0</v>
      </c>
      <c r="EJ239" s="64" t="s">
        <v>8524</v>
      </c>
    </row>
    <row r="240" spans="1:140" x14ac:dyDescent="0.25">
      <c r="B240" s="62" t="s">
        <v>8522</v>
      </c>
      <c r="C240" s="67">
        <f t="shared" si="266"/>
        <v>0</v>
      </c>
      <c r="D240" s="64" t="s">
        <v>8525</v>
      </c>
      <c r="F240" s="62" t="s">
        <v>8522</v>
      </c>
      <c r="G240" s="67">
        <f t="shared" si="267"/>
        <v>0</v>
      </c>
      <c r="H240" s="64" t="s">
        <v>8525</v>
      </c>
      <c r="J240" s="62" t="s">
        <v>8522</v>
      </c>
      <c r="K240" s="67">
        <f t="shared" si="268"/>
        <v>0</v>
      </c>
      <c r="L240" s="64" t="s">
        <v>8525</v>
      </c>
      <c r="N240" s="62" t="s">
        <v>8522</v>
      </c>
      <c r="O240" s="67">
        <f t="shared" si="269"/>
        <v>0</v>
      </c>
      <c r="P240" s="64" t="s">
        <v>8525</v>
      </c>
      <c r="R240" s="62" t="s">
        <v>8522</v>
      </c>
      <c r="S240" s="67">
        <f t="shared" si="270"/>
        <v>0</v>
      </c>
      <c r="T240" s="64" t="s">
        <v>8525</v>
      </c>
      <c r="V240" s="62" t="s">
        <v>8522</v>
      </c>
      <c r="W240" s="67">
        <f t="shared" si="271"/>
        <v>0</v>
      </c>
      <c r="X240" s="64" t="s">
        <v>8525</v>
      </c>
      <c r="Z240" s="62" t="s">
        <v>8522</v>
      </c>
      <c r="AA240" s="67">
        <f t="shared" si="272"/>
        <v>0</v>
      </c>
      <c r="AB240" s="64" t="s">
        <v>8525</v>
      </c>
      <c r="AD240" s="62" t="s">
        <v>8522</v>
      </c>
      <c r="AE240" s="67">
        <f t="shared" si="273"/>
        <v>0</v>
      </c>
      <c r="AF240" s="64" t="s">
        <v>8525</v>
      </c>
      <c r="AH240" s="62" t="s">
        <v>8522</v>
      </c>
      <c r="AI240" s="67">
        <f t="shared" si="274"/>
        <v>0</v>
      </c>
      <c r="AJ240" s="64" t="s">
        <v>8525</v>
      </c>
      <c r="AL240" s="62" t="s">
        <v>8522</v>
      </c>
      <c r="AM240" s="67">
        <f t="shared" si="275"/>
        <v>0</v>
      </c>
      <c r="AN240" s="64" t="s">
        <v>8525</v>
      </c>
      <c r="AP240" s="62" t="s">
        <v>8522</v>
      </c>
      <c r="AQ240" s="67">
        <f t="shared" si="276"/>
        <v>0</v>
      </c>
      <c r="AR240" s="64" t="s">
        <v>8525</v>
      </c>
      <c r="AT240" s="62" t="s">
        <v>8522</v>
      </c>
      <c r="AU240" s="67">
        <f t="shared" si="277"/>
        <v>0</v>
      </c>
      <c r="AV240" s="64" t="s">
        <v>8525</v>
      </c>
      <c r="AX240" s="62" t="s">
        <v>8522</v>
      </c>
      <c r="AY240" s="67">
        <f t="shared" si="278"/>
        <v>0</v>
      </c>
      <c r="AZ240" s="64" t="s">
        <v>8525</v>
      </c>
      <c r="BB240" s="62" t="s">
        <v>8522</v>
      </c>
      <c r="BC240" s="67">
        <f t="shared" si="279"/>
        <v>0</v>
      </c>
      <c r="BD240" s="64" t="s">
        <v>8525</v>
      </c>
      <c r="BF240" s="62" t="s">
        <v>8522</v>
      </c>
      <c r="BG240" s="67">
        <f t="shared" si="280"/>
        <v>0</v>
      </c>
      <c r="BH240" s="64" t="s">
        <v>8525</v>
      </c>
      <c r="BJ240" s="62" t="s">
        <v>8522</v>
      </c>
      <c r="BK240" s="67">
        <f t="shared" si="281"/>
        <v>0</v>
      </c>
      <c r="BL240" s="64" t="s">
        <v>8525</v>
      </c>
      <c r="BN240" s="62" t="s">
        <v>8522</v>
      </c>
      <c r="BO240" s="67">
        <f t="shared" si="282"/>
        <v>0</v>
      </c>
      <c r="BP240" s="64" t="s">
        <v>8525</v>
      </c>
      <c r="BR240" s="62" t="s">
        <v>8522</v>
      </c>
      <c r="BS240" s="67">
        <f t="shared" si="283"/>
        <v>0</v>
      </c>
      <c r="BT240" s="64" t="s">
        <v>8525</v>
      </c>
      <c r="BV240" s="62" t="s">
        <v>8522</v>
      </c>
      <c r="BW240" s="67">
        <f t="shared" si="284"/>
        <v>0</v>
      </c>
      <c r="BX240" s="64" t="s">
        <v>8525</v>
      </c>
      <c r="BZ240" s="62" t="s">
        <v>8522</v>
      </c>
      <c r="CA240" s="67">
        <f t="shared" si="285"/>
        <v>0</v>
      </c>
      <c r="CB240" s="64" t="s">
        <v>8525</v>
      </c>
      <c r="CD240" s="62" t="s">
        <v>8522</v>
      </c>
      <c r="CE240" s="67">
        <f t="shared" si="286"/>
        <v>0</v>
      </c>
      <c r="CF240" s="64" t="s">
        <v>8525</v>
      </c>
      <c r="CH240" s="62" t="s">
        <v>8522</v>
      </c>
      <c r="CI240" s="67">
        <f t="shared" si="287"/>
        <v>0</v>
      </c>
      <c r="CJ240" s="64" t="s">
        <v>8525</v>
      </c>
      <c r="CL240" s="62" t="s">
        <v>8522</v>
      </c>
      <c r="CM240" s="67">
        <f t="shared" si="288"/>
        <v>0</v>
      </c>
      <c r="CN240" s="64" t="s">
        <v>8525</v>
      </c>
      <c r="CP240" s="62" t="s">
        <v>8522</v>
      </c>
      <c r="CQ240" s="67">
        <f t="shared" si="289"/>
        <v>0</v>
      </c>
      <c r="CR240" s="64" t="s">
        <v>8525</v>
      </c>
      <c r="CT240" s="62" t="s">
        <v>8522</v>
      </c>
      <c r="CU240" s="67">
        <f t="shared" si="290"/>
        <v>0</v>
      </c>
      <c r="CV240" s="64" t="s">
        <v>8525</v>
      </c>
      <c r="CX240" s="62" t="s">
        <v>8522</v>
      </c>
      <c r="CY240" s="67">
        <f t="shared" si="291"/>
        <v>0</v>
      </c>
      <c r="CZ240" s="64" t="s">
        <v>8525</v>
      </c>
      <c r="DB240" s="62" t="s">
        <v>8522</v>
      </c>
      <c r="DC240" s="67">
        <f t="shared" si="292"/>
        <v>0</v>
      </c>
      <c r="DD240" s="64" t="s">
        <v>8525</v>
      </c>
      <c r="DF240" s="62" t="s">
        <v>8522</v>
      </c>
      <c r="DG240" s="67">
        <f t="shared" si="293"/>
        <v>0</v>
      </c>
      <c r="DH240" s="64" t="s">
        <v>8525</v>
      </c>
      <c r="DJ240" s="62" t="s">
        <v>8522</v>
      </c>
      <c r="DK240" s="67">
        <f t="shared" si="294"/>
        <v>0</v>
      </c>
      <c r="DL240" s="64" t="s">
        <v>8525</v>
      </c>
      <c r="DN240" s="62" t="s">
        <v>8522</v>
      </c>
      <c r="DO240" s="67">
        <f t="shared" si="295"/>
        <v>0</v>
      </c>
      <c r="DP240" s="64" t="s">
        <v>8525</v>
      </c>
      <c r="DR240" s="62" t="s">
        <v>8522</v>
      </c>
      <c r="DS240" s="67">
        <f t="shared" si="296"/>
        <v>0</v>
      </c>
      <c r="DT240" s="64" t="s">
        <v>8525</v>
      </c>
      <c r="DV240" s="62" t="s">
        <v>8522</v>
      </c>
      <c r="DW240" s="67">
        <f t="shared" si="297"/>
        <v>0</v>
      </c>
      <c r="DX240" s="64" t="s">
        <v>8525</v>
      </c>
      <c r="DZ240" s="62" t="s">
        <v>8522</v>
      </c>
      <c r="EA240" s="67">
        <f t="shared" si="298"/>
        <v>0</v>
      </c>
      <c r="EB240" s="64" t="s">
        <v>8525</v>
      </c>
      <c r="ED240" s="62" t="s">
        <v>8522</v>
      </c>
      <c r="EE240" s="67">
        <f t="shared" si="299"/>
        <v>0</v>
      </c>
      <c r="EF240" s="64" t="s">
        <v>8525</v>
      </c>
      <c r="EH240" s="62" t="s">
        <v>8522</v>
      </c>
      <c r="EI240" s="67">
        <f t="shared" si="300"/>
        <v>0</v>
      </c>
      <c r="EJ240" s="64" t="s">
        <v>8525</v>
      </c>
    </row>
    <row r="241" spans="2:140" x14ac:dyDescent="0.25">
      <c r="B241" s="65" t="s">
        <v>8523</v>
      </c>
      <c r="C241" s="68">
        <f t="shared" si="266"/>
        <v>0</v>
      </c>
      <c r="D241" s="66" t="s">
        <v>8526</v>
      </c>
      <c r="F241" s="65" t="s">
        <v>8523</v>
      </c>
      <c r="G241" s="68">
        <f t="shared" si="267"/>
        <v>0</v>
      </c>
      <c r="H241" s="66" t="s">
        <v>8526</v>
      </c>
      <c r="J241" s="65" t="s">
        <v>8523</v>
      </c>
      <c r="K241" s="68">
        <f t="shared" si="268"/>
        <v>0</v>
      </c>
      <c r="L241" s="66" t="s">
        <v>8526</v>
      </c>
      <c r="N241" s="65" t="s">
        <v>8523</v>
      </c>
      <c r="O241" s="68">
        <f t="shared" si="269"/>
        <v>0</v>
      </c>
      <c r="P241" s="66" t="s">
        <v>8526</v>
      </c>
      <c r="R241" s="65" t="s">
        <v>8523</v>
      </c>
      <c r="S241" s="68">
        <f t="shared" si="270"/>
        <v>0</v>
      </c>
      <c r="T241" s="66" t="s">
        <v>8526</v>
      </c>
      <c r="V241" s="65" t="s">
        <v>8523</v>
      </c>
      <c r="W241" s="68">
        <f t="shared" si="271"/>
        <v>0</v>
      </c>
      <c r="X241" s="66" t="s">
        <v>8526</v>
      </c>
      <c r="Z241" s="65" t="s">
        <v>8523</v>
      </c>
      <c r="AA241" s="68">
        <f t="shared" si="272"/>
        <v>0</v>
      </c>
      <c r="AB241" s="66" t="s">
        <v>8526</v>
      </c>
      <c r="AD241" s="65" t="s">
        <v>8523</v>
      </c>
      <c r="AE241" s="68">
        <f t="shared" si="273"/>
        <v>0</v>
      </c>
      <c r="AF241" s="66" t="s">
        <v>8526</v>
      </c>
      <c r="AH241" s="65" t="s">
        <v>8523</v>
      </c>
      <c r="AI241" s="68">
        <f t="shared" si="274"/>
        <v>0</v>
      </c>
      <c r="AJ241" s="66" t="s">
        <v>8526</v>
      </c>
      <c r="AL241" s="65" t="s">
        <v>8523</v>
      </c>
      <c r="AM241" s="68">
        <f t="shared" si="275"/>
        <v>0</v>
      </c>
      <c r="AN241" s="66" t="s">
        <v>8526</v>
      </c>
      <c r="AP241" s="65" t="s">
        <v>8523</v>
      </c>
      <c r="AQ241" s="68">
        <f t="shared" si="276"/>
        <v>0</v>
      </c>
      <c r="AR241" s="66" t="s">
        <v>8526</v>
      </c>
      <c r="AT241" s="65" t="s">
        <v>8523</v>
      </c>
      <c r="AU241" s="68">
        <f t="shared" si="277"/>
        <v>0</v>
      </c>
      <c r="AV241" s="66" t="s">
        <v>8526</v>
      </c>
      <c r="AX241" s="65" t="s">
        <v>8523</v>
      </c>
      <c r="AY241" s="68">
        <f t="shared" si="278"/>
        <v>0</v>
      </c>
      <c r="AZ241" s="66" t="s">
        <v>8526</v>
      </c>
      <c r="BB241" s="65" t="s">
        <v>8523</v>
      </c>
      <c r="BC241" s="68">
        <f t="shared" si="279"/>
        <v>0</v>
      </c>
      <c r="BD241" s="66" t="s">
        <v>8526</v>
      </c>
      <c r="BF241" s="65" t="s">
        <v>8523</v>
      </c>
      <c r="BG241" s="68">
        <f t="shared" si="280"/>
        <v>0</v>
      </c>
      <c r="BH241" s="66" t="s">
        <v>8526</v>
      </c>
      <c r="BJ241" s="65" t="s">
        <v>8523</v>
      </c>
      <c r="BK241" s="68">
        <f t="shared" si="281"/>
        <v>0</v>
      </c>
      <c r="BL241" s="66" t="s">
        <v>8526</v>
      </c>
      <c r="BN241" s="65" t="s">
        <v>8523</v>
      </c>
      <c r="BO241" s="68">
        <f t="shared" si="282"/>
        <v>0</v>
      </c>
      <c r="BP241" s="66" t="s">
        <v>8526</v>
      </c>
      <c r="BR241" s="65" t="s">
        <v>8523</v>
      </c>
      <c r="BS241" s="68">
        <f t="shared" si="283"/>
        <v>0</v>
      </c>
      <c r="BT241" s="66" t="s">
        <v>8526</v>
      </c>
      <c r="BV241" s="65" t="s">
        <v>8523</v>
      </c>
      <c r="BW241" s="68">
        <f t="shared" si="284"/>
        <v>0</v>
      </c>
      <c r="BX241" s="66" t="s">
        <v>8526</v>
      </c>
      <c r="BZ241" s="65" t="s">
        <v>8523</v>
      </c>
      <c r="CA241" s="68">
        <f t="shared" si="285"/>
        <v>0</v>
      </c>
      <c r="CB241" s="66" t="s">
        <v>8526</v>
      </c>
      <c r="CD241" s="65" t="s">
        <v>8523</v>
      </c>
      <c r="CE241" s="68">
        <f t="shared" si="286"/>
        <v>0</v>
      </c>
      <c r="CF241" s="66" t="s">
        <v>8526</v>
      </c>
      <c r="CH241" s="65" t="s">
        <v>8523</v>
      </c>
      <c r="CI241" s="68">
        <f t="shared" si="287"/>
        <v>0</v>
      </c>
      <c r="CJ241" s="66" t="s">
        <v>8526</v>
      </c>
      <c r="CL241" s="65" t="s">
        <v>8523</v>
      </c>
      <c r="CM241" s="68">
        <f t="shared" si="288"/>
        <v>0</v>
      </c>
      <c r="CN241" s="66" t="s">
        <v>8526</v>
      </c>
      <c r="CP241" s="65" t="s">
        <v>8523</v>
      </c>
      <c r="CQ241" s="68">
        <f t="shared" si="289"/>
        <v>0</v>
      </c>
      <c r="CR241" s="66" t="s">
        <v>8526</v>
      </c>
      <c r="CT241" s="65" t="s">
        <v>8523</v>
      </c>
      <c r="CU241" s="68">
        <f t="shared" si="290"/>
        <v>0</v>
      </c>
      <c r="CV241" s="66" t="s">
        <v>8526</v>
      </c>
      <c r="CX241" s="65" t="s">
        <v>8523</v>
      </c>
      <c r="CY241" s="68">
        <f t="shared" si="291"/>
        <v>0</v>
      </c>
      <c r="CZ241" s="66" t="s">
        <v>8526</v>
      </c>
      <c r="DB241" s="65" t="s">
        <v>8523</v>
      </c>
      <c r="DC241" s="68">
        <f t="shared" si="292"/>
        <v>0</v>
      </c>
      <c r="DD241" s="66" t="s">
        <v>8526</v>
      </c>
      <c r="DF241" s="65" t="s">
        <v>8523</v>
      </c>
      <c r="DG241" s="68">
        <f t="shared" si="293"/>
        <v>0</v>
      </c>
      <c r="DH241" s="66" t="s">
        <v>8526</v>
      </c>
      <c r="DJ241" s="65" t="s">
        <v>8523</v>
      </c>
      <c r="DK241" s="68">
        <f t="shared" si="294"/>
        <v>0</v>
      </c>
      <c r="DL241" s="66" t="s">
        <v>8526</v>
      </c>
      <c r="DN241" s="65" t="s">
        <v>8523</v>
      </c>
      <c r="DO241" s="68">
        <f t="shared" si="295"/>
        <v>0</v>
      </c>
      <c r="DP241" s="66" t="s">
        <v>8526</v>
      </c>
      <c r="DR241" s="65" t="s">
        <v>8523</v>
      </c>
      <c r="DS241" s="68">
        <f t="shared" si="296"/>
        <v>0</v>
      </c>
      <c r="DT241" s="66" t="s">
        <v>8526</v>
      </c>
      <c r="DV241" s="65" t="s">
        <v>8523</v>
      </c>
      <c r="DW241" s="68">
        <f t="shared" si="297"/>
        <v>0</v>
      </c>
      <c r="DX241" s="66" t="s">
        <v>8526</v>
      </c>
      <c r="DZ241" s="65" t="s">
        <v>8523</v>
      </c>
      <c r="EA241" s="68">
        <f t="shared" si="298"/>
        <v>0</v>
      </c>
      <c r="EB241" s="66" t="s">
        <v>8526</v>
      </c>
      <c r="ED241" s="65" t="s">
        <v>8523</v>
      </c>
      <c r="EE241" s="68">
        <f t="shared" si="299"/>
        <v>0</v>
      </c>
      <c r="EF241" s="66" t="s">
        <v>8527</v>
      </c>
      <c r="EH241" s="65" t="s">
        <v>8523</v>
      </c>
      <c r="EI241" s="68">
        <f t="shared" si="300"/>
        <v>0</v>
      </c>
      <c r="EJ241" s="66" t="s">
        <v>8526</v>
      </c>
    </row>
    <row r="245" spans="2:140" x14ac:dyDescent="0.25">
      <c r="B245" t="s">
        <v>9015</v>
      </c>
      <c r="C245" s="10">
        <f>SUMIF(C$12:C$198,B245,B$12:B$198)</f>
        <v>28</v>
      </c>
      <c r="F245" t="s">
        <v>9015</v>
      </c>
      <c r="G245" s="10">
        <f>SUMIF(G$12:G$198,F245,F$12:F$198)</f>
        <v>54</v>
      </c>
      <c r="J245" t="s">
        <v>9015</v>
      </c>
      <c r="K245" s="10">
        <f>SUMIF(K$12:K$198,J245,J$12:J$198)</f>
        <v>16</v>
      </c>
      <c r="N245" t="s">
        <v>9015</v>
      </c>
      <c r="O245" s="10">
        <f t="shared" ref="O245" si="301">SUMIF(O$12:O$198,N245,N$12:N$198)</f>
        <v>54</v>
      </c>
      <c r="R245" t="s">
        <v>9015</v>
      </c>
      <c r="S245" s="10">
        <f t="shared" ref="S245" si="302">SUMIF(S$12:S$198,R245,R$12:R$198)</f>
        <v>59</v>
      </c>
      <c r="V245" t="s">
        <v>9015</v>
      </c>
      <c r="W245" s="10">
        <f t="shared" ref="W245" si="303">SUMIF(W$12:W$198,V245,V$12:V$198)</f>
        <v>19</v>
      </c>
      <c r="Z245" t="s">
        <v>9015</v>
      </c>
      <c r="AA245" s="10">
        <f t="shared" ref="AA245" si="304">SUMIF(AA$12:AA$198,Z245,Z$12:Z$198)</f>
        <v>9</v>
      </c>
      <c r="AD245" t="s">
        <v>9015</v>
      </c>
      <c r="AE245" s="10">
        <f t="shared" ref="AE245" si="305">SUMIF(AE$12:AE$198,AD245,AD$12:AD$198)</f>
        <v>0</v>
      </c>
      <c r="AH245" t="s">
        <v>9015</v>
      </c>
      <c r="AI245" s="10">
        <f t="shared" ref="AI245" si="306">SUMIF(AI$12:AI$198,AH245,AH$12:AH$198)</f>
        <v>0</v>
      </c>
      <c r="AL245" t="s">
        <v>9015</v>
      </c>
      <c r="AM245" s="10">
        <f t="shared" ref="AM245" si="307">SUMIF(AM$12:AM$198,AL245,AL$12:AL$198)</f>
        <v>33</v>
      </c>
      <c r="AP245" t="s">
        <v>9015</v>
      </c>
      <c r="AQ245" s="10">
        <f t="shared" ref="AQ245" si="308">SUMIF(AQ$12:AQ$198,AP245,AP$12:AP$198)</f>
        <v>24</v>
      </c>
      <c r="AT245" t="s">
        <v>9015</v>
      </c>
      <c r="AU245" s="10">
        <f t="shared" ref="AU245" si="309">SUMIF(AU$12:AU$198,AT245,AT$12:AT$198)</f>
        <v>61</v>
      </c>
      <c r="AX245" t="s">
        <v>9015</v>
      </c>
      <c r="AY245" s="10">
        <f t="shared" ref="AY245" si="310">SUMIF(AY$12:AY$198,AX245,AX$12:AX$198)</f>
        <v>58</v>
      </c>
      <c r="BB245" t="s">
        <v>9015</v>
      </c>
      <c r="BC245" s="10">
        <f t="shared" ref="BC245" si="311">SUMIF(BC$12:BC$198,BB245,BB$12:BB$198)</f>
        <v>26</v>
      </c>
      <c r="BF245" t="s">
        <v>9015</v>
      </c>
      <c r="BG245" s="10">
        <f t="shared" ref="BG245" si="312">SUMIF(BG$12:BG$198,BF245,BF$12:BF$198)</f>
        <v>19</v>
      </c>
      <c r="BJ245" t="s">
        <v>9015</v>
      </c>
      <c r="BK245" s="10">
        <f t="shared" ref="BK245" si="313">SUMIF(BK$12:BK$198,BJ245,BJ$12:BJ$198)</f>
        <v>42</v>
      </c>
      <c r="BN245" t="s">
        <v>9015</v>
      </c>
      <c r="BO245" s="10">
        <f t="shared" ref="BO245" si="314">SUMIF(BO$12:BO$198,BN245,BN$12:BN$198)</f>
        <v>39</v>
      </c>
      <c r="BR245" t="s">
        <v>9015</v>
      </c>
      <c r="BS245" s="10">
        <f t="shared" ref="BS245" si="315">SUMIF(BS$12:BS$198,BR245,BR$12:BR$198)</f>
        <v>18</v>
      </c>
      <c r="BV245" t="s">
        <v>9015</v>
      </c>
      <c r="BW245" s="10">
        <f t="shared" ref="BW245" si="316">SUMIF(BW$12:BW$198,BV245,BV$12:BV$198)</f>
        <v>3</v>
      </c>
      <c r="BZ245" t="s">
        <v>9015</v>
      </c>
      <c r="CA245" s="10">
        <f t="shared" ref="CA245" si="317">SUMIF(CA$12:CA$198,BZ245,BZ$12:BZ$198)</f>
        <v>38</v>
      </c>
      <c r="CD245" t="s">
        <v>9015</v>
      </c>
      <c r="CE245" s="10">
        <f t="shared" ref="CE245" si="318">SUMIF(CE$12:CE$198,CD245,CD$12:CD$198)</f>
        <v>36</v>
      </c>
      <c r="CH245" t="s">
        <v>9015</v>
      </c>
      <c r="CI245" s="10">
        <f t="shared" ref="CI245" si="319">SUMIF(CI$12:CI$198,CH245,CH$12:CH$198)</f>
        <v>24</v>
      </c>
      <c r="CL245" t="s">
        <v>9015</v>
      </c>
      <c r="CM245" s="10">
        <f t="shared" ref="CM245" si="320">SUMIF(CM$12:CM$198,CL245,CL$12:CL$198)</f>
        <v>23</v>
      </c>
      <c r="CP245" t="s">
        <v>9015</v>
      </c>
      <c r="CQ245" s="10">
        <f t="shared" ref="CQ245" si="321">SUMIF(CQ$12:CQ$198,CP245,CP$12:CP$198)</f>
        <v>12</v>
      </c>
      <c r="CT245" t="s">
        <v>9015</v>
      </c>
      <c r="CU245" s="10">
        <f t="shared" ref="CU245" si="322">SUMIF(CU$12:CU$198,CT245,CT$12:CT$198)</f>
        <v>25</v>
      </c>
      <c r="CX245" t="s">
        <v>9015</v>
      </c>
      <c r="CY245" s="10">
        <f t="shared" ref="CY245" si="323">SUMIF(CY$12:CY$198,CX245,CX$12:CX$198)</f>
        <v>10</v>
      </c>
      <c r="DB245" t="s">
        <v>9015</v>
      </c>
      <c r="DC245" s="10">
        <f t="shared" ref="DC245" si="324">SUMIF(DC$12:DC$198,DB245,DB$12:DB$198)</f>
        <v>22</v>
      </c>
      <c r="DF245" t="s">
        <v>9015</v>
      </c>
      <c r="DG245" s="10">
        <f t="shared" ref="DG245" si="325">SUMIF(DG$12:DG$198,DF245,DF$12:DF$198)</f>
        <v>9</v>
      </c>
      <c r="DJ245" t="s">
        <v>9015</v>
      </c>
      <c r="DK245" s="10">
        <f t="shared" ref="DK245" si="326">SUMIF(DK$12:DK$198,DJ245,DJ$12:DJ$198)</f>
        <v>64</v>
      </c>
      <c r="DN245" t="s">
        <v>9015</v>
      </c>
      <c r="DO245" s="10">
        <f t="shared" ref="DO245" si="327">SUMIF(DO$12:DO$198,DN245,DN$12:DN$198)</f>
        <v>19</v>
      </c>
      <c r="DR245" t="s">
        <v>9015</v>
      </c>
      <c r="DS245" s="10">
        <f t="shared" ref="DS245" si="328">SUMIF(DS$12:DS$198,DR245,DR$12:DR$198)</f>
        <v>64</v>
      </c>
      <c r="DV245" t="s">
        <v>9015</v>
      </c>
      <c r="DW245" s="10">
        <f t="shared" ref="DW245" si="329">SUMIF(DW$12:DW$198,DV245,DV$12:DV$198)</f>
        <v>65</v>
      </c>
      <c r="DZ245" t="s">
        <v>9015</v>
      </c>
      <c r="EA245" s="10">
        <f t="shared" ref="EA245" si="330">SUMIF(EA$12:EA$198,DZ245,DZ$12:DZ$198)</f>
        <v>26</v>
      </c>
      <c r="ED245" t="s">
        <v>9015</v>
      </c>
      <c r="EE245" s="10">
        <f t="shared" ref="EE245" si="331">SUMIF(EE$12:EE$198,ED245,ED$12:ED$198)</f>
        <v>19</v>
      </c>
      <c r="EH245" t="s">
        <v>9015</v>
      </c>
      <c r="EI245" s="10">
        <f>SUMIF(EI$12:EI$198,EH245,EH$12:EH$198)</f>
        <v>0</v>
      </c>
    </row>
    <row r="246" spans="2:140" x14ac:dyDescent="0.25">
      <c r="B246" t="s">
        <v>9013</v>
      </c>
      <c r="C246" s="10">
        <f>SUMIF(C$12:C$198,B246,B$12:B$198)</f>
        <v>9</v>
      </c>
      <c r="F246" t="s">
        <v>9013</v>
      </c>
      <c r="G246" s="10">
        <f>SUMIF(G$12:G$198,F246,F$12:F$198)</f>
        <v>17</v>
      </c>
      <c r="J246" t="s">
        <v>9013</v>
      </c>
      <c r="K246" s="10">
        <f>SUMIF(K$12:K$198,J246,J$12:J$198)</f>
        <v>4</v>
      </c>
      <c r="N246" t="s">
        <v>9013</v>
      </c>
      <c r="O246" s="10">
        <f t="shared" ref="O246" si="332">SUMIF(O$12:O$198,N246,N$12:N$198)</f>
        <v>13</v>
      </c>
      <c r="R246" t="s">
        <v>9013</v>
      </c>
      <c r="S246" s="10">
        <f t="shared" ref="S246" si="333">SUMIF(S$12:S$198,R246,R$12:R$198)</f>
        <v>13</v>
      </c>
      <c r="V246" t="s">
        <v>9013</v>
      </c>
      <c r="W246" s="10">
        <f t="shared" ref="W246" si="334">SUMIF(W$12:W$198,V246,V$12:V$198)</f>
        <v>4</v>
      </c>
      <c r="Z246" t="s">
        <v>9013</v>
      </c>
      <c r="AA246" s="10">
        <f t="shared" ref="AA246" si="335">SUMIF(AA$12:AA$198,Z246,Z$12:Z$198)</f>
        <v>4</v>
      </c>
      <c r="AD246" t="s">
        <v>9013</v>
      </c>
      <c r="AE246" s="10">
        <f t="shared" ref="AE246" si="336">SUMIF(AE$12:AE$198,AD246,AD$12:AD$198)</f>
        <v>0</v>
      </c>
      <c r="AH246" t="s">
        <v>9013</v>
      </c>
      <c r="AI246" s="10">
        <f t="shared" ref="AI246" si="337">SUMIF(AI$12:AI$198,AH246,AH$12:AH$198)</f>
        <v>0</v>
      </c>
      <c r="AL246" t="s">
        <v>9013</v>
      </c>
      <c r="AM246" s="10">
        <f t="shared" ref="AM246" si="338">SUMIF(AM$12:AM$198,AL246,AL$12:AL$198)</f>
        <v>9</v>
      </c>
      <c r="AP246" t="s">
        <v>9013</v>
      </c>
      <c r="AQ246" s="10">
        <f t="shared" ref="AQ246" si="339">SUMIF(AQ$12:AQ$198,AP246,AP$12:AP$198)</f>
        <v>4</v>
      </c>
      <c r="AT246" t="s">
        <v>9013</v>
      </c>
      <c r="AU246" s="10">
        <f t="shared" ref="AU246" si="340">SUMIF(AU$12:AU$198,AT246,AT$12:AT$198)</f>
        <v>14</v>
      </c>
      <c r="AX246" t="s">
        <v>9013</v>
      </c>
      <c r="AY246" s="10">
        <f t="shared" ref="AY246" si="341">SUMIF(AY$12:AY$198,AX246,AX$12:AX$198)</f>
        <v>15</v>
      </c>
      <c r="BB246" t="s">
        <v>9013</v>
      </c>
      <c r="BC246" s="10">
        <f t="shared" ref="BC246" si="342">SUMIF(BC$12:BC$198,BB246,BB$12:BB$198)</f>
        <v>5</v>
      </c>
      <c r="BF246" t="s">
        <v>9013</v>
      </c>
      <c r="BG246" s="10">
        <f t="shared" ref="BG246" si="343">SUMIF(BG$12:BG$198,BF246,BF$12:BF$198)</f>
        <v>2</v>
      </c>
      <c r="BJ246" t="s">
        <v>9013</v>
      </c>
      <c r="BK246" s="10">
        <f t="shared" ref="BK246" si="344">SUMIF(BK$12:BK$198,BJ246,BJ$12:BJ$198)</f>
        <v>13</v>
      </c>
      <c r="BN246" t="s">
        <v>9013</v>
      </c>
      <c r="BO246" s="10">
        <f t="shared" ref="BO246" si="345">SUMIF(BO$12:BO$198,BN246,BN$12:BN$198)</f>
        <v>13</v>
      </c>
      <c r="BR246" t="s">
        <v>9013</v>
      </c>
      <c r="BS246" s="10">
        <f t="shared" ref="BS246" si="346">SUMIF(BS$12:BS$198,BR246,BR$12:BR$198)</f>
        <v>7</v>
      </c>
      <c r="BV246" t="s">
        <v>9013</v>
      </c>
      <c r="BW246" s="10">
        <f t="shared" ref="BW246" si="347">SUMIF(BW$12:BW$198,BV246,BV$12:BV$198)</f>
        <v>5</v>
      </c>
      <c r="BZ246" t="s">
        <v>9013</v>
      </c>
      <c r="CA246" s="10">
        <f t="shared" ref="CA246" si="348">SUMIF(CA$12:CA$198,BZ246,BZ$12:BZ$198)</f>
        <v>15</v>
      </c>
      <c r="CD246" t="s">
        <v>9013</v>
      </c>
      <c r="CE246" s="10">
        <f t="shared" ref="CE246" si="349">SUMIF(CE$12:CE$198,CD246,CD$12:CD$198)</f>
        <v>8</v>
      </c>
      <c r="CH246" t="s">
        <v>9013</v>
      </c>
      <c r="CI246" s="10">
        <f t="shared" ref="CI246" si="350">SUMIF(CI$12:CI$198,CH246,CH$12:CH$198)</f>
        <v>4</v>
      </c>
      <c r="CL246" t="s">
        <v>9013</v>
      </c>
      <c r="CM246" s="10">
        <f t="shared" ref="CM246" si="351">SUMIF(CM$12:CM$198,CL246,CL$12:CL$198)</f>
        <v>5</v>
      </c>
      <c r="CP246" t="s">
        <v>9013</v>
      </c>
      <c r="CQ246" s="10">
        <f t="shared" ref="CQ246" si="352">SUMIF(CQ$12:CQ$198,CP246,CP$12:CP$198)</f>
        <v>6</v>
      </c>
      <c r="CT246" t="s">
        <v>9013</v>
      </c>
      <c r="CU246" s="10">
        <f t="shared" ref="CU246" si="353">SUMIF(CU$12:CU$198,CT246,CT$12:CT$198)</f>
        <v>4</v>
      </c>
      <c r="CX246" t="s">
        <v>9013</v>
      </c>
      <c r="CY246" s="10">
        <f t="shared" ref="CY246" si="354">SUMIF(CY$12:CY$198,CX246,CX$12:CX$198)</f>
        <v>8</v>
      </c>
      <c r="DB246" t="s">
        <v>9013</v>
      </c>
      <c r="DC246" s="10">
        <f t="shared" ref="DC246" si="355">SUMIF(DC$12:DC$198,DB246,DB$12:DB$198)</f>
        <v>10</v>
      </c>
      <c r="DF246" t="s">
        <v>9013</v>
      </c>
      <c r="DG246" s="10">
        <f t="shared" ref="DG246" si="356">SUMIF(DG$12:DG$198,DF246,DF$12:DF$198)</f>
        <v>4</v>
      </c>
      <c r="DJ246" t="s">
        <v>9013</v>
      </c>
      <c r="DK246" s="10">
        <f t="shared" ref="DK246" si="357">SUMIF(DK$12:DK$198,DJ246,DJ$12:DJ$198)</f>
        <v>9</v>
      </c>
      <c r="DN246" t="s">
        <v>9013</v>
      </c>
      <c r="DO246" s="10">
        <f t="shared" ref="DO246" si="358">SUMIF(DO$12:DO$198,DN246,DN$12:DN$198)</f>
        <v>7</v>
      </c>
      <c r="DR246" t="s">
        <v>9013</v>
      </c>
      <c r="DS246" s="10">
        <f t="shared" ref="DS246" si="359">SUMIF(DS$12:DS$198,DR246,DR$12:DR$198)</f>
        <v>14</v>
      </c>
      <c r="DV246" t="s">
        <v>9013</v>
      </c>
      <c r="DW246" s="10">
        <f t="shared" ref="DW246" si="360">SUMIF(DW$12:DW$198,DV246,DV$12:DV$198)</f>
        <v>13</v>
      </c>
      <c r="DZ246" t="s">
        <v>9013</v>
      </c>
      <c r="EA246" s="10">
        <f t="shared" ref="EA246" si="361">SUMIF(EA$12:EA$198,DZ246,DZ$12:DZ$198)</f>
        <v>9</v>
      </c>
      <c r="ED246" t="s">
        <v>9013</v>
      </c>
      <c r="EE246" s="10">
        <f t="shared" ref="EE246" si="362">SUMIF(EE$12:EE$198,ED246,ED$12:ED$198)</f>
        <v>7</v>
      </c>
      <c r="EH246" t="s">
        <v>9013</v>
      </c>
      <c r="EI246" s="10">
        <f>SUMIF(EI$12:EI$198,EH246,EH$12:EH$198)</f>
        <v>0</v>
      </c>
    </row>
    <row r="247" spans="2:140" x14ac:dyDescent="0.25">
      <c r="B247" t="s">
        <v>9000</v>
      </c>
      <c r="C247" s="10">
        <f>SUMIF(C$12:C$198,B247,B$12:B$198)</f>
        <v>11</v>
      </c>
      <c r="F247" t="s">
        <v>9000</v>
      </c>
      <c r="G247" s="10">
        <f>SUMIF(G$12:G$198,F247,F$12:F$198)</f>
        <v>18</v>
      </c>
      <c r="J247" t="s">
        <v>9000</v>
      </c>
      <c r="K247" s="10">
        <f>SUMIF(K$12:K$198,J247,J$12:J$198)</f>
        <v>18</v>
      </c>
      <c r="N247" t="s">
        <v>9000</v>
      </c>
      <c r="O247" s="10">
        <f t="shared" ref="O247" si="363">SUMIF(O$12:O$198,N247,N$12:N$198)</f>
        <v>15</v>
      </c>
      <c r="R247" t="s">
        <v>9000</v>
      </c>
      <c r="S247" s="10">
        <f t="shared" ref="S247" si="364">SUMIF(S$12:S$198,R247,R$12:R$198)</f>
        <v>21</v>
      </c>
      <c r="V247" t="s">
        <v>9000</v>
      </c>
      <c r="W247" s="10">
        <f t="shared" ref="W247" si="365">SUMIF(W$12:W$198,V247,V$12:V$198)</f>
        <v>9</v>
      </c>
      <c r="Z247" t="s">
        <v>9000</v>
      </c>
      <c r="AA247" s="10">
        <f t="shared" ref="AA247" si="366">SUMIF(AA$12:AA$198,Z247,Z$12:Z$198)</f>
        <v>14</v>
      </c>
      <c r="AD247" t="s">
        <v>9000</v>
      </c>
      <c r="AE247" s="10">
        <f t="shared" ref="AE247" si="367">SUMIF(AE$12:AE$198,AD247,AD$12:AD$198)</f>
        <v>1</v>
      </c>
      <c r="AH247" t="s">
        <v>9000</v>
      </c>
      <c r="AI247" s="10">
        <f t="shared" ref="AI247" si="368">SUMIF(AI$12:AI$198,AH247,AH$12:AH$198)</f>
        <v>1</v>
      </c>
      <c r="AL247" t="s">
        <v>9000</v>
      </c>
      <c r="AM247" s="10">
        <f t="shared" ref="AM247" si="369">SUMIF(AM$12:AM$198,AL247,AL$12:AL$198)</f>
        <v>16</v>
      </c>
      <c r="AP247" t="s">
        <v>9000</v>
      </c>
      <c r="AQ247" s="10">
        <f t="shared" ref="AQ247" si="370">SUMIF(AQ$12:AQ$198,AP247,AP$12:AP$198)</f>
        <v>21</v>
      </c>
      <c r="AT247" t="s">
        <v>9000</v>
      </c>
      <c r="AU247" s="10">
        <f t="shared" ref="AU247" si="371">SUMIF(AU$12:AU$198,AT247,AT$12:AT$198)</f>
        <v>23</v>
      </c>
      <c r="AX247" t="s">
        <v>9000</v>
      </c>
      <c r="AY247" s="10">
        <f t="shared" ref="AY247" si="372">SUMIF(AY$12:AY$198,AX247,AX$12:AX$198)</f>
        <v>22</v>
      </c>
      <c r="BB247" t="s">
        <v>9000</v>
      </c>
      <c r="BC247" s="10">
        <f t="shared" ref="BC247" si="373">SUMIF(BC$12:BC$198,BB247,BB$12:BB$198)</f>
        <v>5</v>
      </c>
      <c r="BF247" t="s">
        <v>9000</v>
      </c>
      <c r="BG247" s="10">
        <f t="shared" ref="BG247" si="374">SUMIF(BG$12:BG$198,BF247,BF$12:BF$198)</f>
        <v>8</v>
      </c>
      <c r="BJ247" t="s">
        <v>9000</v>
      </c>
      <c r="BK247" s="10">
        <f t="shared" ref="BK247" si="375">SUMIF(BK$12:BK$198,BJ247,BJ$12:BJ$198)</f>
        <v>12</v>
      </c>
      <c r="BN247" t="s">
        <v>9000</v>
      </c>
      <c r="BO247" s="10">
        <f t="shared" ref="BO247" si="376">SUMIF(BO$12:BO$198,BN247,BN$12:BN$198)</f>
        <v>16</v>
      </c>
      <c r="BR247" t="s">
        <v>9000</v>
      </c>
      <c r="BS247" s="10">
        <f t="shared" ref="BS247" si="377">SUMIF(BS$12:BS$198,BR247,BR$12:BR$198)</f>
        <v>2</v>
      </c>
      <c r="BV247" t="s">
        <v>9000</v>
      </c>
      <c r="BW247" s="10">
        <f t="shared" ref="BW247" si="378">SUMIF(BW$12:BW$198,BV247,BV$12:BV$198)</f>
        <v>6</v>
      </c>
      <c r="BZ247" t="s">
        <v>9000</v>
      </c>
      <c r="CA247" s="10">
        <f t="shared" ref="CA247" si="379">SUMIF(CA$12:CA$198,BZ247,BZ$12:BZ$198)</f>
        <v>14</v>
      </c>
      <c r="CD247" t="s">
        <v>9000</v>
      </c>
      <c r="CE247" s="10">
        <f t="shared" ref="CE247" si="380">SUMIF(CE$12:CE$198,CD247,CD$12:CD$198)</f>
        <v>18</v>
      </c>
      <c r="CH247" t="s">
        <v>9000</v>
      </c>
      <c r="CI247" s="10">
        <f t="shared" ref="CI247" si="381">SUMIF(CI$12:CI$198,CH247,CH$12:CH$198)</f>
        <v>23</v>
      </c>
      <c r="CL247" t="s">
        <v>9000</v>
      </c>
      <c r="CM247" s="10">
        <f t="shared" ref="CM247" si="382">SUMIF(CM$12:CM$198,CL247,CL$12:CL$198)</f>
        <v>19</v>
      </c>
      <c r="CP247" t="s">
        <v>9000</v>
      </c>
      <c r="CQ247" s="10">
        <f t="shared" ref="CQ247" si="383">SUMIF(CQ$12:CQ$198,CP247,CP$12:CP$198)</f>
        <v>9</v>
      </c>
      <c r="CT247" t="s">
        <v>9000</v>
      </c>
      <c r="CU247" s="10">
        <f t="shared" ref="CU247" si="384">SUMIF(CU$12:CU$198,CT247,CT$12:CT$198)</f>
        <v>5</v>
      </c>
      <c r="CX247" t="s">
        <v>9000</v>
      </c>
      <c r="CY247" s="10">
        <f t="shared" ref="CY247" si="385">SUMIF(CY$12:CY$198,CX247,CX$12:CX$198)</f>
        <v>14</v>
      </c>
      <c r="DB247" t="s">
        <v>9000</v>
      </c>
      <c r="DC247" s="10">
        <f t="shared" ref="DC247" si="386">SUMIF(DC$12:DC$198,DB247,DB$12:DB$198)</f>
        <v>7</v>
      </c>
      <c r="DF247" t="s">
        <v>9000</v>
      </c>
      <c r="DG247" s="10">
        <f t="shared" ref="DG247" si="387">SUMIF(DG$12:DG$198,DF247,DF$12:DF$198)</f>
        <v>27</v>
      </c>
      <c r="DJ247" t="s">
        <v>9000</v>
      </c>
      <c r="DK247" s="10">
        <f t="shared" ref="DK247" si="388">SUMIF(DK$12:DK$198,DJ247,DJ$12:DJ$198)</f>
        <v>14</v>
      </c>
      <c r="DN247" t="s">
        <v>9000</v>
      </c>
      <c r="DO247" s="10">
        <f t="shared" ref="DO247" si="389">SUMIF(DO$12:DO$198,DN247,DN$12:DN$198)</f>
        <v>15</v>
      </c>
      <c r="DR247" t="s">
        <v>9000</v>
      </c>
      <c r="DS247" s="10">
        <f t="shared" ref="DS247" si="390">SUMIF(DS$12:DS$198,DR247,DR$12:DR$198)</f>
        <v>15</v>
      </c>
      <c r="DV247" t="s">
        <v>9000</v>
      </c>
      <c r="DW247" s="10">
        <f t="shared" ref="DW247" si="391">SUMIF(DW$12:DW$198,DV247,DV$12:DV$198)</f>
        <v>18</v>
      </c>
      <c r="DZ247" t="s">
        <v>9000</v>
      </c>
      <c r="EA247" s="10">
        <f t="shared" ref="EA247" si="392">SUMIF(EA$12:EA$198,DZ247,DZ$12:DZ$198)</f>
        <v>14</v>
      </c>
      <c r="ED247" t="s">
        <v>9000</v>
      </c>
      <c r="EE247" s="10">
        <f t="shared" ref="EE247" si="393">SUMIF(EE$12:EE$198,ED247,ED$12:ED$198)</f>
        <v>15</v>
      </c>
      <c r="EH247" t="s">
        <v>9000</v>
      </c>
      <c r="EI247" s="10">
        <f>SUMIF(EI$12:EI$198,EH247,EH$12:EH$198)</f>
        <v>0</v>
      </c>
    </row>
    <row r="248" spans="2:140" x14ac:dyDescent="0.25">
      <c r="B248" t="s">
        <v>8993</v>
      </c>
      <c r="C248" s="10">
        <f>SUMIF(C$12:C$198,B248,B$12:B$198)</f>
        <v>5</v>
      </c>
      <c r="F248" t="s">
        <v>8993</v>
      </c>
      <c r="G248" s="10">
        <f>SUMIF(G$12:G$198,F248,F$12:F$198)</f>
        <v>5</v>
      </c>
      <c r="J248" t="s">
        <v>8993</v>
      </c>
      <c r="K248" s="10">
        <f>SUMIF(K$12:K$198,J248,J$12:J$198)</f>
        <v>19</v>
      </c>
      <c r="N248" t="s">
        <v>8993</v>
      </c>
      <c r="O248" s="10">
        <f t="shared" ref="O248" si="394">SUMIF(O$12:O$198,N248,N$12:N$198)</f>
        <v>3</v>
      </c>
      <c r="R248" t="s">
        <v>8993</v>
      </c>
      <c r="S248" s="10">
        <f t="shared" ref="S248" si="395">SUMIF(S$12:S$198,R248,R$12:R$198)</f>
        <v>1</v>
      </c>
      <c r="V248" t="s">
        <v>8993</v>
      </c>
      <c r="W248" s="10">
        <f t="shared" ref="W248" si="396">SUMIF(W$12:W$198,V248,V$12:V$198)</f>
        <v>6</v>
      </c>
      <c r="Z248" t="s">
        <v>8993</v>
      </c>
      <c r="AA248" s="10">
        <f t="shared" ref="AA248" si="397">SUMIF(AA$12:AA$198,Z248,Z$12:Z$198)</f>
        <v>16</v>
      </c>
      <c r="AD248" t="s">
        <v>8993</v>
      </c>
      <c r="AE248" s="10">
        <f t="shared" ref="AE248" si="398">SUMIF(AE$12:AE$198,AD248,AD$12:AD$198)</f>
        <v>6</v>
      </c>
      <c r="AH248" t="s">
        <v>8993</v>
      </c>
      <c r="AI248" s="10">
        <f t="shared" ref="AI248" si="399">SUMIF(AI$12:AI$198,AH248,AH$12:AH$198)</f>
        <v>6</v>
      </c>
      <c r="AL248" t="s">
        <v>8993</v>
      </c>
      <c r="AM248" s="10">
        <f t="shared" ref="AM248" si="400">SUMIF(AM$12:AM$198,AL248,AL$12:AL$198)</f>
        <v>8</v>
      </c>
      <c r="AP248" t="s">
        <v>8993</v>
      </c>
      <c r="AQ248" s="10">
        <f t="shared" ref="AQ248" si="401">SUMIF(AQ$12:AQ$198,AP248,AP$12:AP$198)</f>
        <v>16</v>
      </c>
      <c r="AT248" t="s">
        <v>8993</v>
      </c>
      <c r="AU248" s="10">
        <f t="shared" ref="AU248" si="402">SUMIF(AU$12:AU$198,AT248,AT$12:AT$198)</f>
        <v>3</v>
      </c>
      <c r="AX248" t="s">
        <v>8993</v>
      </c>
      <c r="AY248" s="10">
        <f t="shared" ref="AY248" si="403">SUMIF(AY$12:AY$198,AX248,AX$12:AX$198)</f>
        <v>3</v>
      </c>
      <c r="BB248" t="s">
        <v>8993</v>
      </c>
      <c r="BC248" s="10">
        <f t="shared" ref="BC248" si="404">SUMIF(BC$12:BC$198,BB248,BB$12:BB$198)</f>
        <v>8</v>
      </c>
      <c r="BF248" t="s">
        <v>8993</v>
      </c>
      <c r="BG248" s="10">
        <f t="shared" ref="BG248" si="405">SUMIF(BG$12:BG$198,BF248,BF$12:BF$198)</f>
        <v>5</v>
      </c>
      <c r="BJ248" t="s">
        <v>8993</v>
      </c>
      <c r="BK248" s="10">
        <f t="shared" ref="BK248" si="406">SUMIF(BK$12:BK$198,BJ248,BJ$12:BJ$198)</f>
        <v>9</v>
      </c>
      <c r="BN248" t="s">
        <v>8993</v>
      </c>
      <c r="BO248" s="10">
        <f t="shared" ref="BO248" si="407">SUMIF(BO$12:BO$198,BN248,BN$12:BN$198)</f>
        <v>11</v>
      </c>
      <c r="BR248" t="s">
        <v>8993</v>
      </c>
      <c r="BS248" s="10">
        <f t="shared" ref="BS248" si="408">SUMIF(BS$12:BS$198,BR248,BR$12:BR$198)</f>
        <v>9</v>
      </c>
      <c r="BV248" t="s">
        <v>8993</v>
      </c>
      <c r="BW248" s="10">
        <f t="shared" ref="BW248" si="409">SUMIF(BW$12:BW$198,BV248,BV$12:BV$198)</f>
        <v>20</v>
      </c>
      <c r="BZ248" t="s">
        <v>8993</v>
      </c>
      <c r="CA248" s="10">
        <f t="shared" ref="CA248" si="410">SUMIF(CA$12:CA$198,BZ248,BZ$12:BZ$198)</f>
        <v>7</v>
      </c>
      <c r="CD248" t="s">
        <v>8993</v>
      </c>
      <c r="CE248" s="10">
        <f t="shared" ref="CE248" si="411">SUMIF(CE$12:CE$198,CD248,CD$12:CD$198)</f>
        <v>8</v>
      </c>
      <c r="CH248" t="s">
        <v>8993</v>
      </c>
      <c r="CI248" s="10">
        <f t="shared" ref="CI248" si="412">SUMIF(CI$12:CI$198,CH248,CH$12:CH$198)</f>
        <v>17</v>
      </c>
      <c r="CL248" t="s">
        <v>8993</v>
      </c>
      <c r="CM248" s="10">
        <f t="shared" ref="CM248" si="413">SUMIF(CM$12:CM$198,CL248,CL$12:CL$198)</f>
        <v>15</v>
      </c>
      <c r="CP248" t="s">
        <v>8993</v>
      </c>
      <c r="CQ248" s="10">
        <f t="shared" ref="CQ248" si="414">SUMIF(CQ$12:CQ$198,CP248,CP$12:CP$198)</f>
        <v>13</v>
      </c>
      <c r="CT248" t="s">
        <v>8993</v>
      </c>
      <c r="CU248" s="10">
        <f t="shared" ref="CU248" si="415">SUMIF(CU$12:CU$198,CT248,CT$12:CT$198)</f>
        <v>13</v>
      </c>
      <c r="CX248" t="s">
        <v>8993</v>
      </c>
      <c r="CY248" s="10">
        <f t="shared" ref="CY248" si="416">SUMIF(CY$12:CY$198,CX248,CX$12:CX$198)</f>
        <v>11</v>
      </c>
      <c r="DB248" t="s">
        <v>8993</v>
      </c>
      <c r="DC248" s="10">
        <f t="shared" ref="DC248" si="417">SUMIF(DC$12:DC$198,DB248,DB$12:DB$198)</f>
        <v>6</v>
      </c>
      <c r="DF248" t="s">
        <v>8993</v>
      </c>
      <c r="DG248" s="10">
        <f t="shared" ref="DG248" si="418">SUMIF(DG$12:DG$198,DF248,DF$12:DF$198)</f>
        <v>12</v>
      </c>
      <c r="DJ248" t="s">
        <v>8993</v>
      </c>
      <c r="DK248" s="10">
        <f t="shared" ref="DK248" si="419">SUMIF(DK$12:DK$198,DJ248,DJ$12:DJ$198)</f>
        <v>2</v>
      </c>
      <c r="DN248" t="s">
        <v>8993</v>
      </c>
      <c r="DO248" s="10">
        <f t="shared" ref="DO248" si="420">SUMIF(DO$12:DO$198,DN248,DN$12:DN$198)</f>
        <v>6</v>
      </c>
      <c r="DR248" t="s">
        <v>8993</v>
      </c>
      <c r="DS248" s="10">
        <f t="shared" ref="DS248" si="421">SUMIF(DS$12:DS$198,DR248,DR$12:DR$198)</f>
        <v>4</v>
      </c>
      <c r="DV248" t="s">
        <v>8993</v>
      </c>
      <c r="DW248" s="10">
        <f t="shared" ref="DW248" si="422">SUMIF(DW$12:DW$198,DV248,DV$12:DV$198)</f>
        <v>0</v>
      </c>
      <c r="DZ248" t="s">
        <v>8993</v>
      </c>
      <c r="EA248" s="10">
        <f t="shared" ref="EA248" si="423">SUMIF(EA$12:EA$198,DZ248,DZ$12:DZ$198)</f>
        <v>10</v>
      </c>
      <c r="ED248" t="s">
        <v>8993</v>
      </c>
      <c r="EE248" s="10">
        <f t="shared" ref="EE248" si="424">SUMIF(EE$12:EE$198,ED248,ED$12:ED$198)</f>
        <v>10</v>
      </c>
      <c r="EH248" t="s">
        <v>8993</v>
      </c>
      <c r="EI248" s="10">
        <f>SUMIF(EI$12:EI$198,EH248,EH$12:EH$198)</f>
        <v>0</v>
      </c>
    </row>
    <row r="249" spans="2:140" x14ac:dyDescent="0.25">
      <c r="B249" t="s">
        <v>9005</v>
      </c>
      <c r="C249" s="10">
        <f>SUMIF(C$12:C$198,B249,B$12:B$198)</f>
        <v>18</v>
      </c>
      <c r="F249" t="s">
        <v>9005</v>
      </c>
      <c r="G249" s="10">
        <f>SUMIF(G$12:G$198,F249,F$12:F$198)</f>
        <v>3</v>
      </c>
      <c r="J249" t="s">
        <v>9005</v>
      </c>
      <c r="K249" s="10">
        <f>SUMIF(K$12:K$198,J249,J$12:J$198)</f>
        <v>45</v>
      </c>
      <c r="N249" t="s">
        <v>9005</v>
      </c>
      <c r="O249" s="10">
        <f t="shared" ref="O249:AQ250" si="425">SUMIF(O$12:O$198,N249,N$12:N$198)</f>
        <v>10</v>
      </c>
      <c r="R249" t="s">
        <v>9005</v>
      </c>
      <c r="S249" s="10">
        <f t="shared" ref="S249" si="426">SUMIF(S$12:S$198,R249,R$12:R$198)</f>
        <v>9</v>
      </c>
      <c r="V249" t="s">
        <v>9005</v>
      </c>
      <c r="W249" s="10">
        <f t="shared" ref="W249" si="427">SUMIF(W$12:W$198,V249,V$12:V$198)</f>
        <v>30</v>
      </c>
      <c r="Z249" t="s">
        <v>9005</v>
      </c>
      <c r="AA249" s="10">
        <f t="shared" ref="AA249" si="428">SUMIF(AA$12:AA$198,Z249,Z$12:Z$198)</f>
        <v>34</v>
      </c>
      <c r="AD249" t="s">
        <v>9005</v>
      </c>
      <c r="AE249" s="10">
        <f t="shared" ref="AE249" si="429">SUMIF(AE$12:AE$198,AD249,AD$12:AD$198)</f>
        <v>22</v>
      </c>
      <c r="AH249" t="s">
        <v>9005</v>
      </c>
      <c r="AI249" s="10">
        <f t="shared" ref="AI249" si="430">SUMIF(AI$12:AI$198,AH249,AH$12:AH$198)</f>
        <v>23</v>
      </c>
      <c r="AL249" t="s">
        <v>9005</v>
      </c>
      <c r="AM249" s="10">
        <f t="shared" ref="AM249" si="431">SUMIF(AM$12:AM$198,AL249,AL$12:AL$198)</f>
        <v>22</v>
      </c>
      <c r="AP249" t="s">
        <v>9005</v>
      </c>
      <c r="AQ249" s="10">
        <f t="shared" ref="AQ249" si="432">SUMIF(AQ$12:AQ$198,AP249,AP$12:AP$198)</f>
        <v>28</v>
      </c>
      <c r="AT249" t="s">
        <v>9005</v>
      </c>
      <c r="AU249" s="10">
        <f t="shared" ref="AU249:BW250" si="433">SUMIF(AU$12:AU$198,AT249,AT$12:AT$198)</f>
        <v>4</v>
      </c>
      <c r="AX249" t="s">
        <v>9005</v>
      </c>
      <c r="AY249" s="10">
        <f t="shared" ref="AY249" si="434">SUMIF(AY$12:AY$198,AX249,AX$12:AX$198)</f>
        <v>8</v>
      </c>
      <c r="BB249" t="s">
        <v>9005</v>
      </c>
      <c r="BC249" s="10">
        <f t="shared" ref="BC249" si="435">SUMIF(BC$12:BC$198,BB249,BB$12:BB$198)</f>
        <v>31</v>
      </c>
      <c r="BF249" t="s">
        <v>9005</v>
      </c>
      <c r="BG249" s="10">
        <f t="shared" ref="BG249" si="436">SUMIF(BG$12:BG$198,BF249,BF$12:BF$198)</f>
        <v>41</v>
      </c>
      <c r="BJ249" t="s">
        <v>9005</v>
      </c>
      <c r="BK249" s="10">
        <f t="shared" ref="BK249" si="437">SUMIF(BK$12:BK$198,BJ249,BJ$12:BJ$198)</f>
        <v>19</v>
      </c>
      <c r="BN249" t="s">
        <v>9005</v>
      </c>
      <c r="BO249" s="10">
        <f t="shared" ref="BO249" si="438">SUMIF(BO$12:BO$198,BN249,BN$12:BN$198)</f>
        <v>13</v>
      </c>
      <c r="BR249" t="s">
        <v>9005</v>
      </c>
      <c r="BS249" s="10">
        <f t="shared" ref="BS249" si="439">SUMIF(BS$12:BS$198,BR249,BR$12:BR$198)</f>
        <v>28</v>
      </c>
      <c r="BV249" t="s">
        <v>9005</v>
      </c>
      <c r="BW249" s="10">
        <f t="shared" ref="BW249" si="440">SUMIF(BW$12:BW$198,BV249,BV$12:BV$198)</f>
        <v>39</v>
      </c>
      <c r="BZ249" t="s">
        <v>9005</v>
      </c>
      <c r="CA249" s="10">
        <f t="shared" ref="CA249:DC250" si="441">SUMIF(CA$12:CA$198,BZ249,BZ$12:BZ$198)</f>
        <v>19</v>
      </c>
      <c r="CD249" t="s">
        <v>9005</v>
      </c>
      <c r="CE249" s="10">
        <f t="shared" ref="CE249" si="442">SUMIF(CE$12:CE$198,CD249,CD$12:CD$198)</f>
        <v>22</v>
      </c>
      <c r="CH249" t="s">
        <v>9005</v>
      </c>
      <c r="CI249" s="10">
        <f t="shared" ref="CI249" si="443">SUMIF(CI$12:CI$198,CH249,CH$12:CH$198)</f>
        <v>30</v>
      </c>
      <c r="CL249" t="s">
        <v>9005</v>
      </c>
      <c r="CM249" s="10">
        <f t="shared" ref="CM249" si="444">SUMIF(CM$12:CM$198,CL249,CL$12:CL$198)</f>
        <v>24</v>
      </c>
      <c r="CP249" t="s">
        <v>9005</v>
      </c>
      <c r="CQ249" s="10">
        <f t="shared" ref="CQ249" si="445">SUMIF(CQ$12:CQ$198,CP249,CP$12:CP$198)</f>
        <v>36</v>
      </c>
      <c r="CT249" t="s">
        <v>9005</v>
      </c>
      <c r="CU249" s="10">
        <f t="shared" ref="CU249" si="446">SUMIF(CU$12:CU$198,CT249,CT$12:CT$198)</f>
        <v>27</v>
      </c>
      <c r="CX249" t="s">
        <v>9005</v>
      </c>
      <c r="CY249" s="10">
        <f t="shared" ref="CY249" si="447">SUMIF(CY$12:CY$198,CX249,CX$12:CX$198)</f>
        <v>33</v>
      </c>
      <c r="DB249" t="s">
        <v>9005</v>
      </c>
      <c r="DC249" s="10">
        <f t="shared" ref="DC249" si="448">SUMIF(DC$12:DC$198,DB249,DB$12:DB$198)</f>
        <v>30</v>
      </c>
      <c r="DF249" t="s">
        <v>9005</v>
      </c>
      <c r="DG249" s="10">
        <f t="shared" ref="DG249:EE250" si="449">SUMIF(DG$12:DG$198,DF249,DF$12:DF$198)</f>
        <v>49</v>
      </c>
      <c r="DJ249" t="s">
        <v>9005</v>
      </c>
      <c r="DK249" s="10">
        <f t="shared" ref="DK249" si="450">SUMIF(DK$12:DK$198,DJ249,DJ$12:DJ$198)</f>
        <v>4</v>
      </c>
      <c r="DN249" t="s">
        <v>9005</v>
      </c>
      <c r="DO249" s="10">
        <f t="shared" ref="DO249" si="451">SUMIF(DO$12:DO$198,DN249,DN$12:DN$198)</f>
        <v>32</v>
      </c>
      <c r="DR249" t="s">
        <v>9005</v>
      </c>
      <c r="DS249" s="10">
        <f t="shared" ref="DS249" si="452">SUMIF(DS$12:DS$198,DR249,DR$12:DR$198)</f>
        <v>3</v>
      </c>
      <c r="DV249" t="s">
        <v>9005</v>
      </c>
      <c r="DW249" s="10">
        <f t="shared" ref="DW249" si="453">SUMIF(DW$12:DW$198,DV249,DV$12:DV$198)</f>
        <v>0</v>
      </c>
      <c r="DZ249" t="s">
        <v>9005</v>
      </c>
      <c r="EA249" s="10">
        <f t="shared" ref="EA249" si="454">SUMIF(EA$12:EA$198,DZ249,DZ$12:DZ$198)</f>
        <v>29</v>
      </c>
      <c r="ED249" t="s">
        <v>9005</v>
      </c>
      <c r="EE249" s="10">
        <f t="shared" ref="EE249" si="455">SUMIF(EE$12:EE$198,ED249,ED$12:ED$198)</f>
        <v>41</v>
      </c>
      <c r="EH249" t="s">
        <v>9005</v>
      </c>
      <c r="EI249" s="10">
        <f>SUMIF(EI$12:EI$198,EH249,EH$12:EH$198)</f>
        <v>0</v>
      </c>
    </row>
    <row r="250" spans="2:140" x14ac:dyDescent="0.25">
      <c r="B250" t="s">
        <v>8994</v>
      </c>
      <c r="C250" s="10">
        <f t="shared" ref="C250:C269" si="456">SUMIF(C$12:C$198,B250,B$12:B$198)</f>
        <v>4</v>
      </c>
      <c r="F250" t="s">
        <v>8994</v>
      </c>
      <c r="G250" s="10">
        <f t="shared" ref="G250:G269" si="457">SUMIF(G$12:G$198,F250,F$12:F$198)</f>
        <v>6</v>
      </c>
      <c r="J250" t="s">
        <v>8994</v>
      </c>
      <c r="K250" s="10">
        <f t="shared" ref="K250:K269" si="458">SUMIF(K$12:K$198,J250,J$12:J$198)</f>
        <v>8</v>
      </c>
      <c r="N250" t="s">
        <v>8994</v>
      </c>
      <c r="O250" s="10">
        <f t="shared" si="425"/>
        <v>5</v>
      </c>
      <c r="R250" t="s">
        <v>8994</v>
      </c>
      <c r="S250" s="10">
        <f t="shared" si="425"/>
        <v>5</v>
      </c>
      <c r="V250" t="s">
        <v>8994</v>
      </c>
      <c r="W250" s="10">
        <f t="shared" si="425"/>
        <v>28</v>
      </c>
      <c r="Z250" t="s">
        <v>8994</v>
      </c>
      <c r="AA250" s="10">
        <f t="shared" si="425"/>
        <v>28</v>
      </c>
      <c r="AD250" t="s">
        <v>8994</v>
      </c>
      <c r="AE250" s="10">
        <f t="shared" si="425"/>
        <v>28</v>
      </c>
      <c r="AH250" t="s">
        <v>8994</v>
      </c>
      <c r="AI250" s="10">
        <f t="shared" si="425"/>
        <v>27</v>
      </c>
      <c r="AL250" t="s">
        <v>8994</v>
      </c>
      <c r="AM250" s="10">
        <f t="shared" si="425"/>
        <v>2</v>
      </c>
      <c r="AP250" t="s">
        <v>8994</v>
      </c>
      <c r="AQ250" s="10">
        <f t="shared" si="425"/>
        <v>2</v>
      </c>
      <c r="AT250" t="s">
        <v>8994</v>
      </c>
      <c r="AU250" s="10">
        <f t="shared" si="433"/>
        <v>3</v>
      </c>
      <c r="AX250" t="s">
        <v>8994</v>
      </c>
      <c r="AY250" s="10">
        <f t="shared" si="433"/>
        <v>3</v>
      </c>
      <c r="BB250" t="s">
        <v>8994</v>
      </c>
      <c r="BC250" s="10">
        <f t="shared" si="433"/>
        <v>24</v>
      </c>
      <c r="BF250" t="s">
        <v>8994</v>
      </c>
      <c r="BG250" s="10">
        <f t="shared" si="433"/>
        <v>26</v>
      </c>
      <c r="BJ250" t="s">
        <v>8994</v>
      </c>
      <c r="BK250" s="10">
        <f t="shared" si="433"/>
        <v>3</v>
      </c>
      <c r="BN250" t="s">
        <v>8994</v>
      </c>
      <c r="BO250" s="10">
        <f t="shared" si="433"/>
        <v>6</v>
      </c>
      <c r="BR250" t="s">
        <v>8994</v>
      </c>
      <c r="BS250" s="10">
        <f t="shared" si="433"/>
        <v>28</v>
      </c>
      <c r="BV250" t="s">
        <v>8994</v>
      </c>
      <c r="BW250" s="10">
        <f t="shared" si="433"/>
        <v>26</v>
      </c>
      <c r="BZ250" t="s">
        <v>8994</v>
      </c>
      <c r="CA250" s="10">
        <f t="shared" si="441"/>
        <v>2</v>
      </c>
      <c r="CD250" t="s">
        <v>8994</v>
      </c>
      <c r="CE250" s="10">
        <f t="shared" si="441"/>
        <v>2</v>
      </c>
      <c r="CH250" t="s">
        <v>8994</v>
      </c>
      <c r="CI250" s="10">
        <f t="shared" si="441"/>
        <v>2</v>
      </c>
      <c r="CL250" t="s">
        <v>8994</v>
      </c>
      <c r="CM250" s="10">
        <f t="shared" si="441"/>
        <v>9</v>
      </c>
      <c r="CP250" t="s">
        <v>8994</v>
      </c>
      <c r="CQ250" s="10">
        <f t="shared" si="441"/>
        <v>24</v>
      </c>
      <c r="CT250" t="s">
        <v>8994</v>
      </c>
      <c r="CU250" s="10">
        <f t="shared" si="441"/>
        <v>27</v>
      </c>
      <c r="CX250" t="s">
        <v>8994</v>
      </c>
      <c r="CY250" s="10">
        <f t="shared" si="441"/>
        <v>26</v>
      </c>
      <c r="DB250" t="s">
        <v>8994</v>
      </c>
      <c r="DC250" s="10">
        <f t="shared" si="441"/>
        <v>23</v>
      </c>
      <c r="DF250" t="s">
        <v>8994</v>
      </c>
      <c r="DG250" s="10">
        <f t="shared" si="449"/>
        <v>1</v>
      </c>
      <c r="DJ250" t="s">
        <v>8994</v>
      </c>
      <c r="DK250" s="10">
        <f t="shared" si="449"/>
        <v>2</v>
      </c>
      <c r="DN250" t="s">
        <v>8994</v>
      </c>
      <c r="DO250" s="10">
        <f t="shared" si="449"/>
        <v>0</v>
      </c>
      <c r="DR250" t="s">
        <v>8994</v>
      </c>
      <c r="DS250" s="10">
        <f t="shared" si="449"/>
        <v>0</v>
      </c>
      <c r="DV250" t="s">
        <v>8994</v>
      </c>
      <c r="DW250" s="10">
        <f t="shared" si="449"/>
        <v>0</v>
      </c>
      <c r="DZ250" t="s">
        <v>8994</v>
      </c>
      <c r="EA250" s="10">
        <f t="shared" si="449"/>
        <v>10</v>
      </c>
      <c r="ED250" t="s">
        <v>8994</v>
      </c>
      <c r="EE250" s="10">
        <f t="shared" si="449"/>
        <v>7</v>
      </c>
      <c r="EH250" t="s">
        <v>8994</v>
      </c>
      <c r="EI250" s="10">
        <f t="shared" ref="EI250:EI269" si="459">SUMIF(EI$12:EI$198,EH250,EH$12:EH$198)</f>
        <v>0</v>
      </c>
    </row>
    <row r="251" spans="2:140" x14ac:dyDescent="0.25">
      <c r="B251" s="8" t="s">
        <v>9016</v>
      </c>
      <c r="C251" s="76">
        <f t="shared" si="456"/>
        <v>16</v>
      </c>
      <c r="F251" s="8" t="s">
        <v>9016</v>
      </c>
      <c r="G251" s="76">
        <f t="shared" ref="G251:G265" si="460">SUMIF(G$12:G$198,F251,F$12:F$198)</f>
        <v>0</v>
      </c>
      <c r="J251" s="8" t="s">
        <v>9016</v>
      </c>
      <c r="K251" s="76">
        <f t="shared" ref="K251:K265" si="461">SUMIF(K$12:K$198,J251,J$12:J$198)</f>
        <v>10</v>
      </c>
      <c r="N251" s="8" t="s">
        <v>9016</v>
      </c>
      <c r="O251" s="76">
        <f t="shared" ref="O251" si="462">SUMIF(O$12:O$198,N251,N$12:N$198)</f>
        <v>4</v>
      </c>
      <c r="R251" s="8" t="s">
        <v>9016</v>
      </c>
      <c r="S251" s="76">
        <f t="shared" ref="S251" si="463">SUMIF(S$12:S$198,R251,R$12:R$198)</f>
        <v>12</v>
      </c>
      <c r="V251" s="8" t="s">
        <v>9016</v>
      </c>
      <c r="W251" s="76">
        <f t="shared" ref="W251" si="464">SUMIF(W$12:W$198,V251,V$12:V$198)</f>
        <v>18</v>
      </c>
      <c r="Z251" s="8" t="s">
        <v>9016</v>
      </c>
      <c r="AA251" s="76">
        <f t="shared" ref="AA251" si="465">SUMIF(AA$12:AA$198,Z251,Z$12:Z$198)</f>
        <v>9</v>
      </c>
      <c r="AD251" s="8" t="s">
        <v>9016</v>
      </c>
      <c r="AE251" s="76">
        <f t="shared" ref="AE251" si="466">SUMIF(AE$12:AE$198,AD251,AD$12:AD$198)</f>
        <v>4</v>
      </c>
      <c r="AH251" s="8" t="s">
        <v>9016</v>
      </c>
      <c r="AI251" s="76">
        <f t="shared" ref="AI251" si="467">SUMIF(AI$12:AI$198,AH251,AH$12:AH$198)</f>
        <v>4</v>
      </c>
      <c r="AL251" s="8" t="s">
        <v>9016</v>
      </c>
      <c r="AM251" s="76">
        <f t="shared" ref="AM251" si="468">SUMIF(AM$12:AM$198,AL251,AL$12:AL$198)</f>
        <v>20</v>
      </c>
      <c r="AP251" s="8" t="s">
        <v>9016</v>
      </c>
      <c r="AQ251" s="76">
        <f t="shared" ref="AQ251" si="469">SUMIF(AQ$12:AQ$198,AP251,AP$12:AP$198)</f>
        <v>25</v>
      </c>
      <c r="AT251" s="8" t="s">
        <v>9016</v>
      </c>
      <c r="AU251" s="76">
        <f t="shared" ref="AU251" si="470">SUMIF(AU$12:AU$198,AT251,AT$12:AT$198)</f>
        <v>2</v>
      </c>
      <c r="AX251" s="8" t="s">
        <v>9016</v>
      </c>
      <c r="AY251" s="76">
        <f t="shared" ref="AY251" si="471">SUMIF(AY$12:AY$198,AX251,AX$12:AX$198)</f>
        <v>1</v>
      </c>
      <c r="BB251" s="8" t="s">
        <v>9016</v>
      </c>
      <c r="BC251" s="76">
        <f t="shared" ref="BC251" si="472">SUMIF(BC$12:BC$198,BB251,BB$12:BB$198)</f>
        <v>11</v>
      </c>
      <c r="BF251" s="8" t="s">
        <v>9016</v>
      </c>
      <c r="BG251" s="76">
        <f t="shared" ref="BG251" si="473">SUMIF(BG$12:BG$198,BF251,BF$12:BF$198)</f>
        <v>4</v>
      </c>
      <c r="BJ251" s="8" t="s">
        <v>9016</v>
      </c>
      <c r="BK251" s="76">
        <f t="shared" ref="BK251" si="474">SUMIF(BK$12:BK$198,BJ251,BJ$12:BJ$198)</f>
        <v>21</v>
      </c>
      <c r="BN251" s="8" t="s">
        <v>9016</v>
      </c>
      <c r="BO251" s="76">
        <f t="shared" ref="BO251" si="475">SUMIF(BO$12:BO$198,BN251,BN$12:BN$198)</f>
        <v>13</v>
      </c>
      <c r="BR251" s="8" t="s">
        <v>9016</v>
      </c>
      <c r="BS251" s="76">
        <f t="shared" ref="BS251" si="476">SUMIF(BS$12:BS$198,BR251,BR$12:BR$198)</f>
        <v>20</v>
      </c>
      <c r="BV251" s="8" t="s">
        <v>9016</v>
      </c>
      <c r="BW251" s="76">
        <f t="shared" ref="BW251" si="477">SUMIF(BW$12:BW$198,BV251,BV$12:BV$198)</f>
        <v>7</v>
      </c>
      <c r="BZ251" s="8" t="s">
        <v>9016</v>
      </c>
      <c r="CA251" s="76">
        <f t="shared" ref="CA251" si="478">SUMIF(CA$12:CA$198,BZ251,BZ$12:BZ$198)</f>
        <v>23</v>
      </c>
      <c r="CD251" s="8" t="s">
        <v>9016</v>
      </c>
      <c r="CE251" s="76">
        <f t="shared" ref="CE251" si="479">SUMIF(CE$12:CE$198,CD251,CD$12:CD$198)</f>
        <v>18</v>
      </c>
      <c r="CH251" s="8" t="s">
        <v>9016</v>
      </c>
      <c r="CI251" s="76">
        <f t="shared" ref="CI251" si="480">SUMIF(CI$12:CI$198,CH251,CH$12:CH$198)</f>
        <v>19</v>
      </c>
      <c r="CL251" s="8" t="s">
        <v>9016</v>
      </c>
      <c r="CM251" s="76">
        <f t="shared" ref="CM251" si="481">SUMIF(CM$12:CM$198,CL251,CL$12:CL$198)</f>
        <v>12</v>
      </c>
      <c r="CP251" s="8" t="s">
        <v>9016</v>
      </c>
      <c r="CQ251" s="76">
        <f t="shared" ref="CQ251" si="482">SUMIF(CQ$12:CQ$198,CP251,CP$12:CP$198)</f>
        <v>4</v>
      </c>
      <c r="CT251" s="8" t="s">
        <v>9016</v>
      </c>
      <c r="CU251" s="76">
        <f t="shared" ref="CU251" si="483">SUMIF(CU$12:CU$198,CT251,CT$12:CT$198)</f>
        <v>2</v>
      </c>
      <c r="CX251" s="8" t="s">
        <v>9016</v>
      </c>
      <c r="CY251" s="76">
        <f t="shared" ref="CY251" si="484">SUMIF(CY$12:CY$198,CX251,CX$12:CX$198)</f>
        <v>11</v>
      </c>
      <c r="DB251" s="8" t="s">
        <v>9016</v>
      </c>
      <c r="DC251" s="76">
        <f t="shared" ref="DC251" si="485">SUMIF(DC$12:DC$198,DB251,DB$12:DB$198)</f>
        <v>11</v>
      </c>
      <c r="DF251" s="8" t="s">
        <v>9016</v>
      </c>
      <c r="DG251" s="76">
        <f t="shared" ref="DG251" si="486">SUMIF(DG$12:DG$198,DF251,DF$12:DF$198)</f>
        <v>12</v>
      </c>
      <c r="DJ251" s="8" t="s">
        <v>9016</v>
      </c>
      <c r="DK251" s="76">
        <f t="shared" ref="DK251" si="487">SUMIF(DK$12:DK$198,DJ251,DJ$12:DJ$198)</f>
        <v>8</v>
      </c>
      <c r="DN251" s="8" t="s">
        <v>9016</v>
      </c>
      <c r="DO251" s="76">
        <f t="shared" ref="DO251" si="488">SUMIF(DO$12:DO$198,DN251,DN$12:DN$198)</f>
        <v>29</v>
      </c>
      <c r="DR251" s="8" t="s">
        <v>9016</v>
      </c>
      <c r="DS251" s="76">
        <f t="shared" ref="DS251" si="489">SUMIF(DS$12:DS$198,DR251,DR$12:DR$198)</f>
        <v>0</v>
      </c>
      <c r="DV251" s="8" t="s">
        <v>9016</v>
      </c>
      <c r="DW251" s="76">
        <f t="shared" ref="DW251" si="490">SUMIF(DW$12:DW$198,DV251,DV$12:DV$198)</f>
        <v>0</v>
      </c>
      <c r="DZ251" s="8" t="s">
        <v>9016</v>
      </c>
      <c r="EA251" s="76">
        <f t="shared" ref="EA251" si="491">SUMIF(EA$12:EA$198,DZ251,DZ$12:DZ$198)</f>
        <v>18</v>
      </c>
      <c r="ED251" s="8" t="s">
        <v>9016</v>
      </c>
      <c r="EE251" s="76">
        <f t="shared" ref="EE251" si="492">SUMIF(EE$12:EE$198,ED251,ED$12:ED$198)</f>
        <v>17</v>
      </c>
      <c r="EH251" s="8" t="s">
        <v>9016</v>
      </c>
      <c r="EI251" s="76">
        <f t="shared" ref="EI251:EI265" si="493">SUMIF(EI$12:EI$198,EH251,EH$12:EH$198)</f>
        <v>0</v>
      </c>
    </row>
    <row r="252" spans="2:140" x14ac:dyDescent="0.25">
      <c r="B252" t="s">
        <v>9002</v>
      </c>
      <c r="C252" s="10">
        <f t="shared" si="456"/>
        <v>0</v>
      </c>
      <c r="F252" t="s">
        <v>9002</v>
      </c>
      <c r="G252" s="10">
        <f t="shared" si="460"/>
        <v>0</v>
      </c>
      <c r="J252" t="s">
        <v>9002</v>
      </c>
      <c r="K252" s="10">
        <f t="shared" si="461"/>
        <v>0</v>
      </c>
      <c r="N252" t="s">
        <v>9002</v>
      </c>
      <c r="O252" s="10">
        <f t="shared" ref="O252" si="494">SUMIF(O$12:O$198,N252,N$12:N$198)</f>
        <v>0</v>
      </c>
      <c r="R252" t="s">
        <v>9002</v>
      </c>
      <c r="S252" s="10">
        <f t="shared" ref="S252" si="495">SUMIF(S$12:S$198,R252,R$12:R$198)</f>
        <v>0</v>
      </c>
      <c r="V252" t="s">
        <v>9002</v>
      </c>
      <c r="W252" s="10">
        <f t="shared" ref="W252" si="496">SUMIF(W$12:W$198,V252,V$12:V$198)</f>
        <v>0</v>
      </c>
      <c r="Z252" t="s">
        <v>9002</v>
      </c>
      <c r="AA252" s="10">
        <f t="shared" ref="AA252" si="497">SUMIF(AA$12:AA$198,Z252,Z$12:Z$198)</f>
        <v>0</v>
      </c>
      <c r="AD252" t="s">
        <v>9002</v>
      </c>
      <c r="AE252" s="10">
        <f t="shared" ref="AE252" si="498">SUMIF(AE$12:AE$198,AD252,AD$12:AD$198)</f>
        <v>0</v>
      </c>
      <c r="AH252" t="s">
        <v>9002</v>
      </c>
      <c r="AI252" s="10">
        <f t="shared" ref="AI252" si="499">SUMIF(AI$12:AI$198,AH252,AH$12:AH$198)</f>
        <v>0</v>
      </c>
      <c r="AL252" t="s">
        <v>9002</v>
      </c>
      <c r="AM252" s="10">
        <f t="shared" ref="AM252" si="500">SUMIF(AM$12:AM$198,AL252,AL$12:AL$198)</f>
        <v>0</v>
      </c>
      <c r="AP252" t="s">
        <v>9002</v>
      </c>
      <c r="AQ252" s="10">
        <f t="shared" ref="AQ252" si="501">SUMIF(AQ$12:AQ$198,AP252,AP$12:AP$198)</f>
        <v>0</v>
      </c>
      <c r="AT252" t="s">
        <v>9002</v>
      </c>
      <c r="AU252" s="10">
        <f t="shared" ref="AU252" si="502">SUMIF(AU$12:AU$198,AT252,AT$12:AT$198)</f>
        <v>0</v>
      </c>
      <c r="AX252" t="s">
        <v>9002</v>
      </c>
      <c r="AY252" s="10">
        <f t="shared" ref="AY252" si="503">SUMIF(AY$12:AY$198,AX252,AX$12:AX$198)</f>
        <v>0</v>
      </c>
      <c r="BB252" t="s">
        <v>9002</v>
      </c>
      <c r="BC252" s="10">
        <f t="shared" ref="BC252" si="504">SUMIF(BC$12:BC$198,BB252,BB$12:BB$198)</f>
        <v>0</v>
      </c>
      <c r="BF252" t="s">
        <v>9002</v>
      </c>
      <c r="BG252" s="10">
        <f t="shared" ref="BG252" si="505">SUMIF(BG$12:BG$198,BF252,BF$12:BF$198)</f>
        <v>0</v>
      </c>
      <c r="BJ252" t="s">
        <v>9002</v>
      </c>
      <c r="BK252" s="10">
        <f t="shared" ref="BK252" si="506">SUMIF(BK$12:BK$198,BJ252,BJ$12:BJ$198)</f>
        <v>0</v>
      </c>
      <c r="BN252" t="s">
        <v>9002</v>
      </c>
      <c r="BO252" s="10">
        <f t="shared" ref="BO252" si="507">SUMIF(BO$12:BO$198,BN252,BN$12:BN$198)</f>
        <v>0</v>
      </c>
      <c r="BR252" t="s">
        <v>9002</v>
      </c>
      <c r="BS252" s="10">
        <f t="shared" ref="BS252" si="508">SUMIF(BS$12:BS$198,BR252,BR$12:BR$198)</f>
        <v>0</v>
      </c>
      <c r="BV252" t="s">
        <v>9002</v>
      </c>
      <c r="BW252" s="10">
        <f t="shared" ref="BW252" si="509">SUMIF(BW$12:BW$198,BV252,BV$12:BV$198)</f>
        <v>0</v>
      </c>
      <c r="BZ252" t="s">
        <v>9002</v>
      </c>
      <c r="CA252" s="10">
        <f t="shared" ref="CA252" si="510">SUMIF(CA$12:CA$198,BZ252,BZ$12:BZ$198)</f>
        <v>0</v>
      </c>
      <c r="CD252" t="s">
        <v>9002</v>
      </c>
      <c r="CE252" s="10">
        <f t="shared" ref="CE252" si="511">SUMIF(CE$12:CE$198,CD252,CD$12:CD$198)</f>
        <v>0</v>
      </c>
      <c r="CH252" t="s">
        <v>9002</v>
      </c>
      <c r="CI252" s="10">
        <f t="shared" ref="CI252" si="512">SUMIF(CI$12:CI$198,CH252,CH$12:CH$198)</f>
        <v>0</v>
      </c>
      <c r="CL252" t="s">
        <v>9002</v>
      </c>
      <c r="CM252" s="10">
        <f t="shared" ref="CM252" si="513">SUMIF(CM$12:CM$198,CL252,CL$12:CL$198)</f>
        <v>0</v>
      </c>
      <c r="CP252" t="s">
        <v>9002</v>
      </c>
      <c r="CQ252" s="10">
        <f t="shared" ref="CQ252" si="514">SUMIF(CQ$12:CQ$198,CP252,CP$12:CP$198)</f>
        <v>0</v>
      </c>
      <c r="CT252" t="s">
        <v>9002</v>
      </c>
      <c r="CU252" s="10">
        <f t="shared" ref="CU252" si="515">SUMIF(CU$12:CU$198,CT252,CT$12:CT$198)</f>
        <v>0</v>
      </c>
      <c r="CX252" t="s">
        <v>9002</v>
      </c>
      <c r="CY252" s="10">
        <f t="shared" ref="CY252" si="516">SUMIF(CY$12:CY$198,CX252,CX$12:CX$198)</f>
        <v>0</v>
      </c>
      <c r="DB252" t="s">
        <v>9002</v>
      </c>
      <c r="DC252" s="10">
        <f t="shared" ref="DC252" si="517">SUMIF(DC$12:DC$198,DB252,DB$12:DB$198)</f>
        <v>0</v>
      </c>
      <c r="DF252" t="s">
        <v>9002</v>
      </c>
      <c r="DG252" s="10">
        <f t="shared" ref="DG252" si="518">SUMIF(DG$12:DG$198,DF252,DF$12:DF$198)</f>
        <v>0</v>
      </c>
      <c r="DJ252" t="s">
        <v>9002</v>
      </c>
      <c r="DK252" s="10">
        <f t="shared" ref="DK252" si="519">SUMIF(DK$12:DK$198,DJ252,DJ$12:DJ$198)</f>
        <v>0</v>
      </c>
      <c r="DN252" t="s">
        <v>9002</v>
      </c>
      <c r="DO252" s="10">
        <f t="shared" ref="DO252" si="520">SUMIF(DO$12:DO$198,DN252,DN$12:DN$198)</f>
        <v>0</v>
      </c>
      <c r="DR252" t="s">
        <v>9002</v>
      </c>
      <c r="DS252" s="10">
        <f t="shared" ref="DS252" si="521">SUMIF(DS$12:DS$198,DR252,DR$12:DR$198)</f>
        <v>0</v>
      </c>
      <c r="DV252" t="s">
        <v>9002</v>
      </c>
      <c r="DW252" s="10">
        <f t="shared" ref="DW252" si="522">SUMIF(DW$12:DW$198,DV252,DV$12:DV$198)</f>
        <v>0</v>
      </c>
      <c r="DZ252" t="s">
        <v>9002</v>
      </c>
      <c r="EA252" s="10">
        <f t="shared" ref="EA252" si="523">SUMIF(EA$12:EA$198,DZ252,DZ$12:DZ$198)</f>
        <v>0</v>
      </c>
      <c r="ED252" t="s">
        <v>9002</v>
      </c>
      <c r="EE252" s="10">
        <f t="shared" ref="EE252" si="524">SUMIF(EE$12:EE$198,ED252,ED$12:ED$198)</f>
        <v>0</v>
      </c>
      <c r="EH252" t="s">
        <v>9002</v>
      </c>
      <c r="EI252" s="10">
        <f t="shared" si="493"/>
        <v>0</v>
      </c>
    </row>
    <row r="253" spans="2:140" x14ac:dyDescent="0.25">
      <c r="B253" t="s">
        <v>8999</v>
      </c>
      <c r="C253" s="10">
        <f t="shared" si="456"/>
        <v>0</v>
      </c>
      <c r="F253" t="s">
        <v>8999</v>
      </c>
      <c r="G253" s="10">
        <f t="shared" si="460"/>
        <v>0</v>
      </c>
      <c r="J253" t="s">
        <v>8999</v>
      </c>
      <c r="K253" s="10">
        <f t="shared" si="461"/>
        <v>0</v>
      </c>
      <c r="N253" t="s">
        <v>8999</v>
      </c>
      <c r="O253" s="10">
        <f t="shared" ref="O253" si="525">SUMIF(O$12:O$198,N253,N$12:N$198)</f>
        <v>0</v>
      </c>
      <c r="R253" t="s">
        <v>8999</v>
      </c>
      <c r="S253" s="10">
        <f t="shared" ref="S253" si="526">SUMIF(S$12:S$198,R253,R$12:R$198)</f>
        <v>0</v>
      </c>
      <c r="V253" t="s">
        <v>8999</v>
      </c>
      <c r="W253" s="10">
        <f t="shared" ref="W253" si="527">SUMIF(W$12:W$198,V253,V$12:V$198)</f>
        <v>0</v>
      </c>
      <c r="Z253" t="s">
        <v>8999</v>
      </c>
      <c r="AA253" s="10">
        <f t="shared" ref="AA253" si="528">SUMIF(AA$12:AA$198,Z253,Z$12:Z$198)</f>
        <v>0</v>
      </c>
      <c r="AD253" t="s">
        <v>8999</v>
      </c>
      <c r="AE253" s="10">
        <f t="shared" ref="AE253" si="529">SUMIF(AE$12:AE$198,AD253,AD$12:AD$198)</f>
        <v>0</v>
      </c>
      <c r="AH253" t="s">
        <v>8999</v>
      </c>
      <c r="AI253" s="10">
        <f t="shared" ref="AI253" si="530">SUMIF(AI$12:AI$198,AH253,AH$12:AH$198)</f>
        <v>0</v>
      </c>
      <c r="AL253" t="s">
        <v>8999</v>
      </c>
      <c r="AM253" s="10">
        <f t="shared" ref="AM253" si="531">SUMIF(AM$12:AM$198,AL253,AL$12:AL$198)</f>
        <v>0</v>
      </c>
      <c r="AP253" t="s">
        <v>8999</v>
      </c>
      <c r="AQ253" s="10">
        <f t="shared" ref="AQ253" si="532">SUMIF(AQ$12:AQ$198,AP253,AP$12:AP$198)</f>
        <v>0</v>
      </c>
      <c r="AT253" t="s">
        <v>8999</v>
      </c>
      <c r="AU253" s="10">
        <f t="shared" ref="AU253" si="533">SUMIF(AU$12:AU$198,AT253,AT$12:AT$198)</f>
        <v>0</v>
      </c>
      <c r="AX253" t="s">
        <v>8999</v>
      </c>
      <c r="AY253" s="10">
        <f t="shared" ref="AY253" si="534">SUMIF(AY$12:AY$198,AX253,AX$12:AX$198)</f>
        <v>0</v>
      </c>
      <c r="BB253" t="s">
        <v>8999</v>
      </c>
      <c r="BC253" s="10">
        <f t="shared" ref="BC253" si="535">SUMIF(BC$12:BC$198,BB253,BB$12:BB$198)</f>
        <v>0</v>
      </c>
      <c r="BF253" t="s">
        <v>8999</v>
      </c>
      <c r="BG253" s="10">
        <f t="shared" ref="BG253" si="536">SUMIF(BG$12:BG$198,BF253,BF$12:BF$198)</f>
        <v>0</v>
      </c>
      <c r="BJ253" t="s">
        <v>8999</v>
      </c>
      <c r="BK253" s="10">
        <f t="shared" ref="BK253" si="537">SUMIF(BK$12:BK$198,BJ253,BJ$12:BJ$198)</f>
        <v>0</v>
      </c>
      <c r="BN253" t="s">
        <v>8999</v>
      </c>
      <c r="BO253" s="10">
        <f t="shared" ref="BO253" si="538">SUMIF(BO$12:BO$198,BN253,BN$12:BN$198)</f>
        <v>0</v>
      </c>
      <c r="BR253" t="s">
        <v>8999</v>
      </c>
      <c r="BS253" s="10">
        <f t="shared" ref="BS253" si="539">SUMIF(BS$12:BS$198,BR253,BR$12:BR$198)</f>
        <v>0</v>
      </c>
      <c r="BV253" t="s">
        <v>8999</v>
      </c>
      <c r="BW253" s="10">
        <f t="shared" ref="BW253" si="540">SUMIF(BW$12:BW$198,BV253,BV$12:BV$198)</f>
        <v>0</v>
      </c>
      <c r="BZ253" t="s">
        <v>8999</v>
      </c>
      <c r="CA253" s="10">
        <f t="shared" ref="CA253" si="541">SUMIF(CA$12:CA$198,BZ253,BZ$12:BZ$198)</f>
        <v>0</v>
      </c>
      <c r="CD253" t="s">
        <v>8999</v>
      </c>
      <c r="CE253" s="10">
        <f t="shared" ref="CE253" si="542">SUMIF(CE$12:CE$198,CD253,CD$12:CD$198)</f>
        <v>0</v>
      </c>
      <c r="CH253" t="s">
        <v>8999</v>
      </c>
      <c r="CI253" s="10">
        <f t="shared" ref="CI253" si="543">SUMIF(CI$12:CI$198,CH253,CH$12:CH$198)</f>
        <v>0</v>
      </c>
      <c r="CL253" t="s">
        <v>8999</v>
      </c>
      <c r="CM253" s="10">
        <f t="shared" ref="CM253" si="544">SUMIF(CM$12:CM$198,CL253,CL$12:CL$198)</f>
        <v>0</v>
      </c>
      <c r="CP253" t="s">
        <v>8999</v>
      </c>
      <c r="CQ253" s="10">
        <f t="shared" ref="CQ253" si="545">SUMIF(CQ$12:CQ$198,CP253,CP$12:CP$198)</f>
        <v>0</v>
      </c>
      <c r="CT253" t="s">
        <v>8999</v>
      </c>
      <c r="CU253" s="10">
        <f t="shared" ref="CU253" si="546">SUMIF(CU$12:CU$198,CT253,CT$12:CT$198)</f>
        <v>0</v>
      </c>
      <c r="CX253" t="s">
        <v>8999</v>
      </c>
      <c r="CY253" s="10">
        <f t="shared" ref="CY253" si="547">SUMIF(CY$12:CY$198,CX253,CX$12:CX$198)</f>
        <v>0</v>
      </c>
      <c r="DB253" t="s">
        <v>8999</v>
      </c>
      <c r="DC253" s="10">
        <f t="shared" ref="DC253" si="548">SUMIF(DC$12:DC$198,DB253,DB$12:DB$198)</f>
        <v>0</v>
      </c>
      <c r="DF253" t="s">
        <v>8999</v>
      </c>
      <c r="DG253" s="10">
        <f t="shared" ref="DG253" si="549">SUMIF(DG$12:DG$198,DF253,DF$12:DF$198)</f>
        <v>0</v>
      </c>
      <c r="DJ253" t="s">
        <v>8999</v>
      </c>
      <c r="DK253" s="10">
        <f t="shared" ref="DK253" si="550">SUMIF(DK$12:DK$198,DJ253,DJ$12:DJ$198)</f>
        <v>0</v>
      </c>
      <c r="DN253" t="s">
        <v>8999</v>
      </c>
      <c r="DO253" s="10">
        <f t="shared" ref="DO253" si="551">SUMIF(DO$12:DO$198,DN253,DN$12:DN$198)</f>
        <v>0</v>
      </c>
      <c r="DR253" t="s">
        <v>8999</v>
      </c>
      <c r="DS253" s="10">
        <f t="shared" ref="DS253" si="552">SUMIF(DS$12:DS$198,DR253,DR$12:DR$198)</f>
        <v>0</v>
      </c>
      <c r="DV253" t="s">
        <v>8999</v>
      </c>
      <c r="DW253" s="10">
        <f t="shared" ref="DW253" si="553">SUMIF(DW$12:DW$198,DV253,DV$12:DV$198)</f>
        <v>0</v>
      </c>
      <c r="DZ253" t="s">
        <v>8999</v>
      </c>
      <c r="EA253" s="10">
        <f t="shared" ref="EA253" si="554">SUMIF(EA$12:EA$198,DZ253,DZ$12:DZ$198)</f>
        <v>0</v>
      </c>
      <c r="ED253" t="s">
        <v>8999</v>
      </c>
      <c r="EE253" s="10">
        <f t="shared" ref="EE253" si="555">SUMIF(EE$12:EE$198,ED253,ED$12:ED$198)</f>
        <v>0</v>
      </c>
      <c r="EH253" t="s">
        <v>8999</v>
      </c>
      <c r="EI253" s="10">
        <f t="shared" si="493"/>
        <v>0</v>
      </c>
    </row>
    <row r="254" spans="2:140" x14ac:dyDescent="0.25">
      <c r="B254" t="s">
        <v>9008</v>
      </c>
      <c r="C254" s="10">
        <f t="shared" si="456"/>
        <v>0</v>
      </c>
      <c r="F254" t="s">
        <v>9008</v>
      </c>
      <c r="G254" s="10">
        <f t="shared" si="460"/>
        <v>0</v>
      </c>
      <c r="J254" t="s">
        <v>9008</v>
      </c>
      <c r="K254" s="10">
        <f t="shared" si="461"/>
        <v>0</v>
      </c>
      <c r="N254" t="s">
        <v>9008</v>
      </c>
      <c r="O254" s="10">
        <f t="shared" ref="O254" si="556">SUMIF(O$12:O$198,N254,N$12:N$198)</f>
        <v>0</v>
      </c>
      <c r="R254" t="s">
        <v>9008</v>
      </c>
      <c r="S254" s="10">
        <f t="shared" ref="S254" si="557">SUMIF(S$12:S$198,R254,R$12:R$198)</f>
        <v>0</v>
      </c>
      <c r="V254" t="s">
        <v>9008</v>
      </c>
      <c r="W254" s="10">
        <f t="shared" ref="W254" si="558">SUMIF(W$12:W$198,V254,V$12:V$198)</f>
        <v>0</v>
      </c>
      <c r="Z254" t="s">
        <v>9008</v>
      </c>
      <c r="AA254" s="10">
        <f t="shared" ref="AA254" si="559">SUMIF(AA$12:AA$198,Z254,Z$12:Z$198)</f>
        <v>0</v>
      </c>
      <c r="AD254" t="s">
        <v>9008</v>
      </c>
      <c r="AE254" s="10">
        <f t="shared" ref="AE254" si="560">SUMIF(AE$12:AE$198,AD254,AD$12:AD$198)</f>
        <v>0</v>
      </c>
      <c r="AH254" t="s">
        <v>9008</v>
      </c>
      <c r="AI254" s="10">
        <f t="shared" ref="AI254" si="561">SUMIF(AI$12:AI$198,AH254,AH$12:AH$198)</f>
        <v>0</v>
      </c>
      <c r="AL254" t="s">
        <v>9008</v>
      </c>
      <c r="AM254" s="10">
        <f t="shared" ref="AM254" si="562">SUMIF(AM$12:AM$198,AL254,AL$12:AL$198)</f>
        <v>0</v>
      </c>
      <c r="AP254" t="s">
        <v>9008</v>
      </c>
      <c r="AQ254" s="10">
        <f t="shared" ref="AQ254" si="563">SUMIF(AQ$12:AQ$198,AP254,AP$12:AP$198)</f>
        <v>0</v>
      </c>
      <c r="AT254" t="s">
        <v>9008</v>
      </c>
      <c r="AU254" s="10">
        <f t="shared" ref="AU254" si="564">SUMIF(AU$12:AU$198,AT254,AT$12:AT$198)</f>
        <v>0</v>
      </c>
      <c r="AX254" t="s">
        <v>9008</v>
      </c>
      <c r="AY254" s="10">
        <f t="shared" ref="AY254" si="565">SUMIF(AY$12:AY$198,AX254,AX$12:AX$198)</f>
        <v>0</v>
      </c>
      <c r="BB254" t="s">
        <v>9008</v>
      </c>
      <c r="BC254" s="10">
        <f t="shared" ref="BC254" si="566">SUMIF(BC$12:BC$198,BB254,BB$12:BB$198)</f>
        <v>0</v>
      </c>
      <c r="BF254" t="s">
        <v>9008</v>
      </c>
      <c r="BG254" s="10">
        <f t="shared" ref="BG254" si="567">SUMIF(BG$12:BG$198,BF254,BF$12:BF$198)</f>
        <v>0</v>
      </c>
      <c r="BJ254" t="s">
        <v>9008</v>
      </c>
      <c r="BK254" s="10">
        <f t="shared" ref="BK254" si="568">SUMIF(BK$12:BK$198,BJ254,BJ$12:BJ$198)</f>
        <v>0</v>
      </c>
      <c r="BN254" t="s">
        <v>9008</v>
      </c>
      <c r="BO254" s="10">
        <f t="shared" ref="BO254" si="569">SUMIF(BO$12:BO$198,BN254,BN$12:BN$198)</f>
        <v>0</v>
      </c>
      <c r="BR254" t="s">
        <v>9008</v>
      </c>
      <c r="BS254" s="10">
        <f t="shared" ref="BS254" si="570">SUMIF(BS$12:BS$198,BR254,BR$12:BR$198)</f>
        <v>0</v>
      </c>
      <c r="BV254" t="s">
        <v>9008</v>
      </c>
      <c r="BW254" s="10">
        <f t="shared" ref="BW254" si="571">SUMIF(BW$12:BW$198,BV254,BV$12:BV$198)</f>
        <v>0</v>
      </c>
      <c r="BZ254" t="s">
        <v>9008</v>
      </c>
      <c r="CA254" s="10">
        <f t="shared" ref="CA254" si="572">SUMIF(CA$12:CA$198,BZ254,BZ$12:BZ$198)</f>
        <v>0</v>
      </c>
      <c r="CD254" t="s">
        <v>9008</v>
      </c>
      <c r="CE254" s="10">
        <f t="shared" ref="CE254" si="573">SUMIF(CE$12:CE$198,CD254,CD$12:CD$198)</f>
        <v>0</v>
      </c>
      <c r="CH254" t="s">
        <v>9008</v>
      </c>
      <c r="CI254" s="10">
        <f t="shared" ref="CI254" si="574">SUMIF(CI$12:CI$198,CH254,CH$12:CH$198)</f>
        <v>0</v>
      </c>
      <c r="CL254" t="s">
        <v>9008</v>
      </c>
      <c r="CM254" s="10">
        <f t="shared" ref="CM254" si="575">SUMIF(CM$12:CM$198,CL254,CL$12:CL$198)</f>
        <v>0</v>
      </c>
      <c r="CP254" t="s">
        <v>9008</v>
      </c>
      <c r="CQ254" s="10">
        <f t="shared" ref="CQ254" si="576">SUMIF(CQ$12:CQ$198,CP254,CP$12:CP$198)</f>
        <v>0</v>
      </c>
      <c r="CT254" t="s">
        <v>9008</v>
      </c>
      <c r="CU254" s="10">
        <f t="shared" ref="CU254" si="577">SUMIF(CU$12:CU$198,CT254,CT$12:CT$198)</f>
        <v>0</v>
      </c>
      <c r="CX254" t="s">
        <v>9008</v>
      </c>
      <c r="CY254" s="10">
        <f t="shared" ref="CY254" si="578">SUMIF(CY$12:CY$198,CX254,CX$12:CX$198)</f>
        <v>0</v>
      </c>
      <c r="DB254" t="s">
        <v>9008</v>
      </c>
      <c r="DC254" s="10">
        <f t="shared" ref="DC254" si="579">SUMIF(DC$12:DC$198,DB254,DB$12:DB$198)</f>
        <v>0</v>
      </c>
      <c r="DF254" t="s">
        <v>9008</v>
      </c>
      <c r="DG254" s="10">
        <f t="shared" ref="DG254" si="580">SUMIF(DG$12:DG$198,DF254,DF$12:DF$198)</f>
        <v>0</v>
      </c>
      <c r="DJ254" t="s">
        <v>9008</v>
      </c>
      <c r="DK254" s="10">
        <f t="shared" ref="DK254" si="581">SUMIF(DK$12:DK$198,DJ254,DJ$12:DJ$198)</f>
        <v>0</v>
      </c>
      <c r="DN254" t="s">
        <v>9008</v>
      </c>
      <c r="DO254" s="10">
        <f t="shared" ref="DO254" si="582">SUMIF(DO$12:DO$198,DN254,DN$12:DN$198)</f>
        <v>0</v>
      </c>
      <c r="DR254" t="s">
        <v>9008</v>
      </c>
      <c r="DS254" s="10">
        <f t="shared" ref="DS254" si="583">SUMIF(DS$12:DS$198,DR254,DR$12:DR$198)</f>
        <v>0</v>
      </c>
      <c r="DV254" t="s">
        <v>9008</v>
      </c>
      <c r="DW254" s="10">
        <f t="shared" ref="DW254" si="584">SUMIF(DW$12:DW$198,DV254,DV$12:DV$198)</f>
        <v>0</v>
      </c>
      <c r="DZ254" t="s">
        <v>9008</v>
      </c>
      <c r="EA254" s="10">
        <f t="shared" ref="EA254" si="585">SUMIF(EA$12:EA$198,DZ254,DZ$12:DZ$198)</f>
        <v>0</v>
      </c>
      <c r="ED254" t="s">
        <v>9008</v>
      </c>
      <c r="EE254" s="10">
        <f t="shared" ref="EE254" si="586">SUMIF(EE$12:EE$198,ED254,ED$12:ED$198)</f>
        <v>0</v>
      </c>
      <c r="EH254" t="s">
        <v>9008</v>
      </c>
      <c r="EI254" s="10">
        <f t="shared" si="493"/>
        <v>0</v>
      </c>
    </row>
    <row r="255" spans="2:140" x14ac:dyDescent="0.25">
      <c r="B255" t="s">
        <v>9009</v>
      </c>
      <c r="C255" s="10">
        <f t="shared" si="456"/>
        <v>0</v>
      </c>
      <c r="F255" t="s">
        <v>9009</v>
      </c>
      <c r="G255" s="10">
        <f t="shared" si="460"/>
        <v>0</v>
      </c>
      <c r="J255" t="s">
        <v>9009</v>
      </c>
      <c r="K255" s="10">
        <f t="shared" si="461"/>
        <v>0</v>
      </c>
      <c r="N255" t="s">
        <v>9009</v>
      </c>
      <c r="O255" s="10">
        <f t="shared" ref="O255" si="587">SUMIF(O$12:O$198,N255,N$12:N$198)</f>
        <v>0</v>
      </c>
      <c r="R255" t="s">
        <v>9009</v>
      </c>
      <c r="S255" s="10">
        <f t="shared" ref="S255" si="588">SUMIF(S$12:S$198,R255,R$12:R$198)</f>
        <v>0</v>
      </c>
      <c r="V255" t="s">
        <v>9009</v>
      </c>
      <c r="W255" s="10">
        <f t="shared" ref="W255" si="589">SUMIF(W$12:W$198,V255,V$12:V$198)</f>
        <v>0</v>
      </c>
      <c r="Z255" t="s">
        <v>9009</v>
      </c>
      <c r="AA255" s="10">
        <f t="shared" ref="AA255" si="590">SUMIF(AA$12:AA$198,Z255,Z$12:Z$198)</f>
        <v>0</v>
      </c>
      <c r="AD255" t="s">
        <v>9009</v>
      </c>
      <c r="AE255" s="10">
        <f t="shared" ref="AE255" si="591">SUMIF(AE$12:AE$198,AD255,AD$12:AD$198)</f>
        <v>0</v>
      </c>
      <c r="AH255" t="s">
        <v>9009</v>
      </c>
      <c r="AI255" s="10">
        <f t="shared" ref="AI255" si="592">SUMIF(AI$12:AI$198,AH255,AH$12:AH$198)</f>
        <v>0</v>
      </c>
      <c r="AL255" t="s">
        <v>9009</v>
      </c>
      <c r="AM255" s="10">
        <f t="shared" ref="AM255" si="593">SUMIF(AM$12:AM$198,AL255,AL$12:AL$198)</f>
        <v>0</v>
      </c>
      <c r="AP255" t="s">
        <v>9009</v>
      </c>
      <c r="AQ255" s="10">
        <f t="shared" ref="AQ255" si="594">SUMIF(AQ$12:AQ$198,AP255,AP$12:AP$198)</f>
        <v>0</v>
      </c>
      <c r="AT255" t="s">
        <v>9009</v>
      </c>
      <c r="AU255" s="10">
        <f t="shared" ref="AU255" si="595">SUMIF(AU$12:AU$198,AT255,AT$12:AT$198)</f>
        <v>0</v>
      </c>
      <c r="AX255" t="s">
        <v>9009</v>
      </c>
      <c r="AY255" s="10">
        <f t="shared" ref="AY255" si="596">SUMIF(AY$12:AY$198,AX255,AX$12:AX$198)</f>
        <v>0</v>
      </c>
      <c r="BB255" t="s">
        <v>9009</v>
      </c>
      <c r="BC255" s="10">
        <f t="shared" ref="BC255" si="597">SUMIF(BC$12:BC$198,BB255,BB$12:BB$198)</f>
        <v>0</v>
      </c>
      <c r="BF255" t="s">
        <v>9009</v>
      </c>
      <c r="BG255" s="10">
        <f t="shared" ref="BG255" si="598">SUMIF(BG$12:BG$198,BF255,BF$12:BF$198)</f>
        <v>0</v>
      </c>
      <c r="BJ255" t="s">
        <v>9009</v>
      </c>
      <c r="BK255" s="10">
        <f t="shared" ref="BK255" si="599">SUMIF(BK$12:BK$198,BJ255,BJ$12:BJ$198)</f>
        <v>0</v>
      </c>
      <c r="BN255" t="s">
        <v>9009</v>
      </c>
      <c r="BO255" s="10">
        <f t="shared" ref="BO255" si="600">SUMIF(BO$12:BO$198,BN255,BN$12:BN$198)</f>
        <v>0</v>
      </c>
      <c r="BR255" t="s">
        <v>9009</v>
      </c>
      <c r="BS255" s="10">
        <f t="shared" ref="BS255" si="601">SUMIF(BS$12:BS$198,BR255,BR$12:BR$198)</f>
        <v>0</v>
      </c>
      <c r="BV255" t="s">
        <v>9009</v>
      </c>
      <c r="BW255" s="10">
        <f t="shared" ref="BW255" si="602">SUMIF(BW$12:BW$198,BV255,BV$12:BV$198)</f>
        <v>0</v>
      </c>
      <c r="BZ255" t="s">
        <v>9009</v>
      </c>
      <c r="CA255" s="10">
        <f t="shared" ref="CA255" si="603">SUMIF(CA$12:CA$198,BZ255,BZ$12:BZ$198)</f>
        <v>0</v>
      </c>
      <c r="CD255" t="s">
        <v>9009</v>
      </c>
      <c r="CE255" s="10">
        <f t="shared" ref="CE255" si="604">SUMIF(CE$12:CE$198,CD255,CD$12:CD$198)</f>
        <v>0</v>
      </c>
      <c r="CH255" t="s">
        <v>9009</v>
      </c>
      <c r="CI255" s="10">
        <f t="shared" ref="CI255" si="605">SUMIF(CI$12:CI$198,CH255,CH$12:CH$198)</f>
        <v>0</v>
      </c>
      <c r="CL255" t="s">
        <v>9009</v>
      </c>
      <c r="CM255" s="10">
        <f t="shared" ref="CM255" si="606">SUMIF(CM$12:CM$198,CL255,CL$12:CL$198)</f>
        <v>0</v>
      </c>
      <c r="CP255" t="s">
        <v>9009</v>
      </c>
      <c r="CQ255" s="10">
        <f t="shared" ref="CQ255" si="607">SUMIF(CQ$12:CQ$198,CP255,CP$12:CP$198)</f>
        <v>0</v>
      </c>
      <c r="CT255" t="s">
        <v>9009</v>
      </c>
      <c r="CU255" s="10">
        <f t="shared" ref="CU255" si="608">SUMIF(CU$12:CU$198,CT255,CT$12:CT$198)</f>
        <v>0</v>
      </c>
      <c r="CX255" t="s">
        <v>9009</v>
      </c>
      <c r="CY255" s="10">
        <f t="shared" ref="CY255" si="609">SUMIF(CY$12:CY$198,CX255,CX$12:CX$198)</f>
        <v>0</v>
      </c>
      <c r="DB255" t="s">
        <v>9009</v>
      </c>
      <c r="DC255" s="10">
        <f t="shared" ref="DC255" si="610">SUMIF(DC$12:DC$198,DB255,DB$12:DB$198)</f>
        <v>0</v>
      </c>
      <c r="DF255" t="s">
        <v>9009</v>
      </c>
      <c r="DG255" s="10">
        <f t="shared" ref="DG255" si="611">SUMIF(DG$12:DG$198,DF255,DF$12:DF$198)</f>
        <v>0</v>
      </c>
      <c r="DJ255" t="s">
        <v>9009</v>
      </c>
      <c r="DK255" s="10">
        <f t="shared" ref="DK255" si="612">SUMIF(DK$12:DK$198,DJ255,DJ$12:DJ$198)</f>
        <v>0</v>
      </c>
      <c r="DN255" t="s">
        <v>9009</v>
      </c>
      <c r="DO255" s="10">
        <f t="shared" ref="DO255" si="613">SUMIF(DO$12:DO$198,DN255,DN$12:DN$198)</f>
        <v>0</v>
      </c>
      <c r="DR255" t="s">
        <v>9009</v>
      </c>
      <c r="DS255" s="10">
        <f t="shared" ref="DS255" si="614">SUMIF(DS$12:DS$198,DR255,DR$12:DR$198)</f>
        <v>0</v>
      </c>
      <c r="DV255" t="s">
        <v>9009</v>
      </c>
      <c r="DW255" s="10">
        <f t="shared" ref="DW255" si="615">SUMIF(DW$12:DW$198,DV255,DV$12:DV$198)</f>
        <v>0</v>
      </c>
      <c r="DZ255" t="s">
        <v>9009</v>
      </c>
      <c r="EA255" s="10">
        <f t="shared" ref="EA255" si="616">SUMIF(EA$12:EA$198,DZ255,DZ$12:DZ$198)</f>
        <v>0</v>
      </c>
      <c r="ED255" t="s">
        <v>9009</v>
      </c>
      <c r="EE255" s="10">
        <f t="shared" ref="EE255" si="617">SUMIF(EE$12:EE$198,ED255,ED$12:ED$198)</f>
        <v>0</v>
      </c>
      <c r="EH255" t="s">
        <v>9009</v>
      </c>
      <c r="EI255" s="10">
        <f t="shared" si="493"/>
        <v>0</v>
      </c>
    </row>
    <row r="256" spans="2:140" x14ac:dyDescent="0.25">
      <c r="B256" s="8" t="s">
        <v>9006</v>
      </c>
      <c r="C256" s="76">
        <f t="shared" si="456"/>
        <v>0</v>
      </c>
      <c r="F256" s="8" t="s">
        <v>9006</v>
      </c>
      <c r="G256" s="76">
        <f t="shared" si="460"/>
        <v>0</v>
      </c>
      <c r="J256" s="8" t="s">
        <v>9006</v>
      </c>
      <c r="K256" s="76">
        <f t="shared" si="461"/>
        <v>0</v>
      </c>
      <c r="N256" s="8" t="s">
        <v>9006</v>
      </c>
      <c r="O256" s="76">
        <f t="shared" ref="O256" si="618">SUMIF(O$12:O$198,N256,N$12:N$198)</f>
        <v>0</v>
      </c>
      <c r="R256" s="8" t="s">
        <v>9006</v>
      </c>
      <c r="S256" s="76">
        <f t="shared" ref="S256" si="619">SUMIF(S$12:S$198,R256,R$12:R$198)</f>
        <v>0</v>
      </c>
      <c r="V256" s="8" t="s">
        <v>9006</v>
      </c>
      <c r="W256" s="76">
        <f t="shared" ref="W256" si="620">SUMIF(W$12:W$198,V256,V$12:V$198)</f>
        <v>0</v>
      </c>
      <c r="Z256" s="8" t="s">
        <v>9006</v>
      </c>
      <c r="AA256" s="76">
        <f t="shared" ref="AA256" si="621">SUMIF(AA$12:AA$198,Z256,Z$12:Z$198)</f>
        <v>0</v>
      </c>
      <c r="AD256" s="8" t="s">
        <v>9006</v>
      </c>
      <c r="AE256" s="76">
        <f t="shared" ref="AE256" si="622">SUMIF(AE$12:AE$198,AD256,AD$12:AD$198)</f>
        <v>0</v>
      </c>
      <c r="AH256" s="8" t="s">
        <v>9006</v>
      </c>
      <c r="AI256" s="76">
        <f t="shared" ref="AI256" si="623">SUMIF(AI$12:AI$198,AH256,AH$12:AH$198)</f>
        <v>0</v>
      </c>
      <c r="AL256" s="8" t="s">
        <v>9006</v>
      </c>
      <c r="AM256" s="76">
        <f t="shared" ref="AM256" si="624">SUMIF(AM$12:AM$198,AL256,AL$12:AL$198)</f>
        <v>0</v>
      </c>
      <c r="AP256" s="8" t="s">
        <v>9006</v>
      </c>
      <c r="AQ256" s="76">
        <f t="shared" ref="AQ256" si="625">SUMIF(AQ$12:AQ$198,AP256,AP$12:AP$198)</f>
        <v>0</v>
      </c>
      <c r="AT256" s="8" t="s">
        <v>9006</v>
      </c>
      <c r="AU256" s="76">
        <f t="shared" ref="AU256" si="626">SUMIF(AU$12:AU$198,AT256,AT$12:AT$198)</f>
        <v>0</v>
      </c>
      <c r="AX256" s="8" t="s">
        <v>9006</v>
      </c>
      <c r="AY256" s="76">
        <f t="shared" ref="AY256" si="627">SUMIF(AY$12:AY$198,AX256,AX$12:AX$198)</f>
        <v>0</v>
      </c>
      <c r="BB256" s="8" t="s">
        <v>9006</v>
      </c>
      <c r="BC256" s="76">
        <f t="shared" ref="BC256" si="628">SUMIF(BC$12:BC$198,BB256,BB$12:BB$198)</f>
        <v>0</v>
      </c>
      <c r="BF256" s="8" t="s">
        <v>9006</v>
      </c>
      <c r="BG256" s="76">
        <f t="shared" ref="BG256" si="629">SUMIF(BG$12:BG$198,BF256,BF$12:BF$198)</f>
        <v>0</v>
      </c>
      <c r="BJ256" s="8" t="s">
        <v>9006</v>
      </c>
      <c r="BK256" s="76">
        <f t="shared" ref="BK256" si="630">SUMIF(BK$12:BK$198,BJ256,BJ$12:BJ$198)</f>
        <v>0</v>
      </c>
      <c r="BN256" s="8" t="s">
        <v>9006</v>
      </c>
      <c r="BO256" s="76">
        <f t="shared" ref="BO256" si="631">SUMIF(BO$12:BO$198,BN256,BN$12:BN$198)</f>
        <v>0</v>
      </c>
      <c r="BR256" s="8" t="s">
        <v>9006</v>
      </c>
      <c r="BS256" s="76">
        <f t="shared" ref="BS256" si="632">SUMIF(BS$12:BS$198,BR256,BR$12:BR$198)</f>
        <v>0</v>
      </c>
      <c r="BV256" s="8" t="s">
        <v>9006</v>
      </c>
      <c r="BW256" s="76">
        <f t="shared" ref="BW256" si="633">SUMIF(BW$12:BW$198,BV256,BV$12:BV$198)</f>
        <v>0</v>
      </c>
      <c r="BZ256" s="8" t="s">
        <v>9006</v>
      </c>
      <c r="CA256" s="76">
        <f t="shared" ref="CA256" si="634">SUMIF(CA$12:CA$198,BZ256,BZ$12:BZ$198)</f>
        <v>0</v>
      </c>
      <c r="CD256" s="8" t="s">
        <v>9006</v>
      </c>
      <c r="CE256" s="76">
        <f t="shared" ref="CE256" si="635">SUMIF(CE$12:CE$198,CD256,CD$12:CD$198)</f>
        <v>0</v>
      </c>
      <c r="CH256" s="8" t="s">
        <v>9006</v>
      </c>
      <c r="CI256" s="76">
        <f t="shared" ref="CI256" si="636">SUMIF(CI$12:CI$198,CH256,CH$12:CH$198)</f>
        <v>0</v>
      </c>
      <c r="CL256" s="8" t="s">
        <v>9006</v>
      </c>
      <c r="CM256" s="76">
        <f t="shared" ref="CM256" si="637">SUMIF(CM$12:CM$198,CL256,CL$12:CL$198)</f>
        <v>0</v>
      </c>
      <c r="CP256" s="8" t="s">
        <v>9006</v>
      </c>
      <c r="CQ256" s="76">
        <f t="shared" ref="CQ256" si="638">SUMIF(CQ$12:CQ$198,CP256,CP$12:CP$198)</f>
        <v>0</v>
      </c>
      <c r="CT256" s="8" t="s">
        <v>9006</v>
      </c>
      <c r="CU256" s="76">
        <f t="shared" ref="CU256" si="639">SUMIF(CU$12:CU$198,CT256,CT$12:CT$198)</f>
        <v>0</v>
      </c>
      <c r="CX256" s="8" t="s">
        <v>9006</v>
      </c>
      <c r="CY256" s="76">
        <f t="shared" ref="CY256" si="640">SUMIF(CY$12:CY$198,CX256,CX$12:CX$198)</f>
        <v>0</v>
      </c>
      <c r="DB256" s="8" t="s">
        <v>9006</v>
      </c>
      <c r="DC256" s="76">
        <f t="shared" ref="DC256" si="641">SUMIF(DC$12:DC$198,DB256,DB$12:DB$198)</f>
        <v>0</v>
      </c>
      <c r="DF256" s="8" t="s">
        <v>9006</v>
      </c>
      <c r="DG256" s="76">
        <f t="shared" ref="DG256" si="642">SUMIF(DG$12:DG$198,DF256,DF$12:DF$198)</f>
        <v>0</v>
      </c>
      <c r="DJ256" s="8" t="s">
        <v>9006</v>
      </c>
      <c r="DK256" s="76">
        <f t="shared" ref="DK256" si="643">SUMIF(DK$12:DK$198,DJ256,DJ$12:DJ$198)</f>
        <v>0</v>
      </c>
      <c r="DN256" s="8" t="s">
        <v>9006</v>
      </c>
      <c r="DO256" s="76">
        <f t="shared" ref="DO256" si="644">SUMIF(DO$12:DO$198,DN256,DN$12:DN$198)</f>
        <v>0</v>
      </c>
      <c r="DR256" s="8" t="s">
        <v>9006</v>
      </c>
      <c r="DS256" s="76">
        <f t="shared" ref="DS256" si="645">SUMIF(DS$12:DS$198,DR256,DR$12:DR$198)</f>
        <v>0</v>
      </c>
      <c r="DV256" s="8" t="s">
        <v>9006</v>
      </c>
      <c r="DW256" s="76">
        <f t="shared" ref="DW256" si="646">SUMIF(DW$12:DW$198,DV256,DV$12:DV$198)</f>
        <v>0</v>
      </c>
      <c r="DZ256" s="8" t="s">
        <v>9006</v>
      </c>
      <c r="EA256" s="76">
        <f t="shared" ref="EA256" si="647">SUMIF(EA$12:EA$198,DZ256,DZ$12:DZ$198)</f>
        <v>0</v>
      </c>
      <c r="ED256" s="8" t="s">
        <v>9006</v>
      </c>
      <c r="EE256" s="76">
        <f t="shared" ref="EE256" si="648">SUMIF(EE$12:EE$198,ED256,ED$12:ED$198)</f>
        <v>0</v>
      </c>
      <c r="EH256" s="8" t="s">
        <v>9006</v>
      </c>
      <c r="EI256" s="76">
        <f t="shared" si="493"/>
        <v>0</v>
      </c>
    </row>
    <row r="257" spans="2:139" x14ac:dyDescent="0.25">
      <c r="B257" t="s">
        <v>9003</v>
      </c>
      <c r="C257" s="10">
        <f t="shared" si="456"/>
        <v>0</v>
      </c>
      <c r="F257" t="s">
        <v>9003</v>
      </c>
      <c r="G257" s="10">
        <f t="shared" si="460"/>
        <v>0</v>
      </c>
      <c r="J257" t="s">
        <v>9003</v>
      </c>
      <c r="K257" s="10">
        <f t="shared" si="461"/>
        <v>0</v>
      </c>
      <c r="N257" t="s">
        <v>9003</v>
      </c>
      <c r="O257" s="10">
        <f t="shared" ref="O257" si="649">SUMIF(O$12:O$198,N257,N$12:N$198)</f>
        <v>0</v>
      </c>
      <c r="R257" t="s">
        <v>9003</v>
      </c>
      <c r="S257" s="10">
        <f t="shared" ref="S257" si="650">SUMIF(S$12:S$198,R257,R$12:R$198)</f>
        <v>0</v>
      </c>
      <c r="V257" t="s">
        <v>9003</v>
      </c>
      <c r="W257" s="10">
        <f t="shared" ref="W257" si="651">SUMIF(W$12:W$198,V257,V$12:V$198)</f>
        <v>0</v>
      </c>
      <c r="Z257" t="s">
        <v>9003</v>
      </c>
      <c r="AA257" s="10">
        <f t="shared" ref="AA257" si="652">SUMIF(AA$12:AA$198,Z257,Z$12:Z$198)</f>
        <v>0</v>
      </c>
      <c r="AD257" t="s">
        <v>9003</v>
      </c>
      <c r="AE257" s="10">
        <f t="shared" ref="AE257" si="653">SUMIF(AE$12:AE$198,AD257,AD$12:AD$198)</f>
        <v>0</v>
      </c>
      <c r="AH257" t="s">
        <v>9003</v>
      </c>
      <c r="AI257" s="10">
        <f t="shared" ref="AI257" si="654">SUMIF(AI$12:AI$198,AH257,AH$12:AH$198)</f>
        <v>0</v>
      </c>
      <c r="AL257" t="s">
        <v>9003</v>
      </c>
      <c r="AM257" s="10">
        <f t="shared" ref="AM257" si="655">SUMIF(AM$12:AM$198,AL257,AL$12:AL$198)</f>
        <v>0</v>
      </c>
      <c r="AP257" t="s">
        <v>9003</v>
      </c>
      <c r="AQ257" s="10">
        <f t="shared" ref="AQ257" si="656">SUMIF(AQ$12:AQ$198,AP257,AP$12:AP$198)</f>
        <v>0</v>
      </c>
      <c r="AT257" t="s">
        <v>9003</v>
      </c>
      <c r="AU257" s="10">
        <f t="shared" ref="AU257" si="657">SUMIF(AU$12:AU$198,AT257,AT$12:AT$198)</f>
        <v>0</v>
      </c>
      <c r="AX257" t="s">
        <v>9003</v>
      </c>
      <c r="AY257" s="10">
        <f t="shared" ref="AY257" si="658">SUMIF(AY$12:AY$198,AX257,AX$12:AX$198)</f>
        <v>0</v>
      </c>
      <c r="BB257" t="s">
        <v>9003</v>
      </c>
      <c r="BC257" s="10">
        <f t="shared" ref="BC257" si="659">SUMIF(BC$12:BC$198,BB257,BB$12:BB$198)</f>
        <v>0</v>
      </c>
      <c r="BF257" t="s">
        <v>9003</v>
      </c>
      <c r="BG257" s="10">
        <f t="shared" ref="BG257" si="660">SUMIF(BG$12:BG$198,BF257,BF$12:BF$198)</f>
        <v>0</v>
      </c>
      <c r="BJ257" t="s">
        <v>9003</v>
      </c>
      <c r="BK257" s="10">
        <f t="shared" ref="BK257" si="661">SUMIF(BK$12:BK$198,BJ257,BJ$12:BJ$198)</f>
        <v>0</v>
      </c>
      <c r="BN257" t="s">
        <v>9003</v>
      </c>
      <c r="BO257" s="10">
        <f t="shared" ref="BO257" si="662">SUMIF(BO$12:BO$198,BN257,BN$12:BN$198)</f>
        <v>0</v>
      </c>
      <c r="BR257" t="s">
        <v>9003</v>
      </c>
      <c r="BS257" s="10">
        <f t="shared" ref="BS257" si="663">SUMIF(BS$12:BS$198,BR257,BR$12:BR$198)</f>
        <v>0</v>
      </c>
      <c r="BV257" t="s">
        <v>9003</v>
      </c>
      <c r="BW257" s="10">
        <f t="shared" ref="BW257" si="664">SUMIF(BW$12:BW$198,BV257,BV$12:BV$198)</f>
        <v>0</v>
      </c>
      <c r="BZ257" t="s">
        <v>9003</v>
      </c>
      <c r="CA257" s="10">
        <f t="shared" ref="CA257" si="665">SUMIF(CA$12:CA$198,BZ257,BZ$12:BZ$198)</f>
        <v>0</v>
      </c>
      <c r="CD257" t="s">
        <v>9003</v>
      </c>
      <c r="CE257" s="10">
        <f t="shared" ref="CE257" si="666">SUMIF(CE$12:CE$198,CD257,CD$12:CD$198)</f>
        <v>0</v>
      </c>
      <c r="CH257" t="s">
        <v>9003</v>
      </c>
      <c r="CI257" s="10">
        <f t="shared" ref="CI257" si="667">SUMIF(CI$12:CI$198,CH257,CH$12:CH$198)</f>
        <v>0</v>
      </c>
      <c r="CL257" t="s">
        <v>9003</v>
      </c>
      <c r="CM257" s="10">
        <f t="shared" ref="CM257" si="668">SUMIF(CM$12:CM$198,CL257,CL$12:CL$198)</f>
        <v>0</v>
      </c>
      <c r="CP257" t="s">
        <v>9003</v>
      </c>
      <c r="CQ257" s="10">
        <f t="shared" ref="CQ257" si="669">SUMIF(CQ$12:CQ$198,CP257,CP$12:CP$198)</f>
        <v>0</v>
      </c>
      <c r="CT257" t="s">
        <v>9003</v>
      </c>
      <c r="CU257" s="10">
        <f t="shared" ref="CU257" si="670">SUMIF(CU$12:CU$198,CT257,CT$12:CT$198)</f>
        <v>0</v>
      </c>
      <c r="CX257" t="s">
        <v>9003</v>
      </c>
      <c r="CY257" s="10">
        <f t="shared" ref="CY257" si="671">SUMIF(CY$12:CY$198,CX257,CX$12:CX$198)</f>
        <v>0</v>
      </c>
      <c r="DB257" t="s">
        <v>9003</v>
      </c>
      <c r="DC257" s="10">
        <f t="shared" ref="DC257" si="672">SUMIF(DC$12:DC$198,DB257,DB$12:DB$198)</f>
        <v>0</v>
      </c>
      <c r="DF257" t="s">
        <v>9003</v>
      </c>
      <c r="DG257" s="10">
        <f t="shared" ref="DG257" si="673">SUMIF(DG$12:DG$198,DF257,DF$12:DF$198)</f>
        <v>0</v>
      </c>
      <c r="DJ257" t="s">
        <v>9003</v>
      </c>
      <c r="DK257" s="10">
        <f t="shared" ref="DK257" si="674">SUMIF(DK$12:DK$198,DJ257,DJ$12:DJ$198)</f>
        <v>0</v>
      </c>
      <c r="DN257" t="s">
        <v>9003</v>
      </c>
      <c r="DO257" s="10">
        <f t="shared" ref="DO257" si="675">SUMIF(DO$12:DO$198,DN257,DN$12:DN$198)</f>
        <v>0</v>
      </c>
      <c r="DR257" t="s">
        <v>9003</v>
      </c>
      <c r="DS257" s="10">
        <f t="shared" ref="DS257" si="676">SUMIF(DS$12:DS$198,DR257,DR$12:DR$198)</f>
        <v>0</v>
      </c>
      <c r="DV257" t="s">
        <v>9003</v>
      </c>
      <c r="DW257" s="10">
        <f t="shared" ref="DW257" si="677">SUMIF(DW$12:DW$198,DV257,DV$12:DV$198)</f>
        <v>0</v>
      </c>
      <c r="DZ257" t="s">
        <v>9003</v>
      </c>
      <c r="EA257" s="10">
        <f t="shared" ref="EA257" si="678">SUMIF(EA$12:EA$198,DZ257,DZ$12:DZ$198)</f>
        <v>0</v>
      </c>
      <c r="ED257" t="s">
        <v>9003</v>
      </c>
      <c r="EE257" s="10">
        <f t="shared" ref="EE257" si="679">SUMIF(EE$12:EE$198,ED257,ED$12:ED$198)</f>
        <v>0</v>
      </c>
      <c r="EH257" t="s">
        <v>9003</v>
      </c>
      <c r="EI257" s="10">
        <f t="shared" si="493"/>
        <v>0</v>
      </c>
    </row>
    <row r="258" spans="2:139" x14ac:dyDescent="0.25">
      <c r="B258" t="s">
        <v>9014</v>
      </c>
      <c r="C258" s="10">
        <f t="shared" si="456"/>
        <v>0</v>
      </c>
      <c r="F258" t="s">
        <v>9014</v>
      </c>
      <c r="G258" s="10">
        <f t="shared" si="460"/>
        <v>0</v>
      </c>
      <c r="J258" t="s">
        <v>9014</v>
      </c>
      <c r="K258" s="10">
        <f t="shared" si="461"/>
        <v>0</v>
      </c>
      <c r="N258" t="s">
        <v>9014</v>
      </c>
      <c r="O258" s="10">
        <f t="shared" ref="O258" si="680">SUMIF(O$12:O$198,N258,N$12:N$198)</f>
        <v>0</v>
      </c>
      <c r="R258" t="s">
        <v>9014</v>
      </c>
      <c r="S258" s="10">
        <f t="shared" ref="S258" si="681">SUMIF(S$12:S$198,R258,R$12:R$198)</f>
        <v>0</v>
      </c>
      <c r="V258" t="s">
        <v>9014</v>
      </c>
      <c r="W258" s="10">
        <f t="shared" ref="W258" si="682">SUMIF(W$12:W$198,V258,V$12:V$198)</f>
        <v>0</v>
      </c>
      <c r="Z258" t="s">
        <v>9014</v>
      </c>
      <c r="AA258" s="10">
        <f t="shared" ref="AA258" si="683">SUMIF(AA$12:AA$198,Z258,Z$12:Z$198)</f>
        <v>0</v>
      </c>
      <c r="AD258" t="s">
        <v>9014</v>
      </c>
      <c r="AE258" s="10">
        <f t="shared" ref="AE258" si="684">SUMIF(AE$12:AE$198,AD258,AD$12:AD$198)</f>
        <v>0</v>
      </c>
      <c r="AH258" t="s">
        <v>9014</v>
      </c>
      <c r="AI258" s="10">
        <f t="shared" ref="AI258" si="685">SUMIF(AI$12:AI$198,AH258,AH$12:AH$198)</f>
        <v>0</v>
      </c>
      <c r="AL258" t="s">
        <v>9014</v>
      </c>
      <c r="AM258" s="10">
        <f t="shared" ref="AM258" si="686">SUMIF(AM$12:AM$198,AL258,AL$12:AL$198)</f>
        <v>0</v>
      </c>
      <c r="AP258" t="s">
        <v>9014</v>
      </c>
      <c r="AQ258" s="10">
        <f t="shared" ref="AQ258" si="687">SUMIF(AQ$12:AQ$198,AP258,AP$12:AP$198)</f>
        <v>0</v>
      </c>
      <c r="AT258" t="s">
        <v>9014</v>
      </c>
      <c r="AU258" s="10">
        <f t="shared" ref="AU258" si="688">SUMIF(AU$12:AU$198,AT258,AT$12:AT$198)</f>
        <v>0</v>
      </c>
      <c r="AX258" t="s">
        <v>9014</v>
      </c>
      <c r="AY258" s="10">
        <f t="shared" ref="AY258" si="689">SUMIF(AY$12:AY$198,AX258,AX$12:AX$198)</f>
        <v>0</v>
      </c>
      <c r="BB258" t="s">
        <v>9014</v>
      </c>
      <c r="BC258" s="10">
        <f t="shared" ref="BC258" si="690">SUMIF(BC$12:BC$198,BB258,BB$12:BB$198)</f>
        <v>0</v>
      </c>
      <c r="BF258" t="s">
        <v>9014</v>
      </c>
      <c r="BG258" s="10">
        <f t="shared" ref="BG258" si="691">SUMIF(BG$12:BG$198,BF258,BF$12:BF$198)</f>
        <v>0</v>
      </c>
      <c r="BJ258" t="s">
        <v>9014</v>
      </c>
      <c r="BK258" s="10">
        <f t="shared" ref="BK258" si="692">SUMIF(BK$12:BK$198,BJ258,BJ$12:BJ$198)</f>
        <v>0</v>
      </c>
      <c r="BN258" t="s">
        <v>9014</v>
      </c>
      <c r="BO258" s="10">
        <f t="shared" ref="BO258" si="693">SUMIF(BO$12:BO$198,BN258,BN$12:BN$198)</f>
        <v>0</v>
      </c>
      <c r="BR258" t="s">
        <v>9014</v>
      </c>
      <c r="BS258" s="10">
        <f t="shared" ref="BS258" si="694">SUMIF(BS$12:BS$198,BR258,BR$12:BR$198)</f>
        <v>0</v>
      </c>
      <c r="BV258" t="s">
        <v>9014</v>
      </c>
      <c r="BW258" s="10">
        <f t="shared" ref="BW258" si="695">SUMIF(BW$12:BW$198,BV258,BV$12:BV$198)</f>
        <v>0</v>
      </c>
      <c r="BZ258" t="s">
        <v>9014</v>
      </c>
      <c r="CA258" s="10">
        <f t="shared" ref="CA258" si="696">SUMIF(CA$12:CA$198,BZ258,BZ$12:BZ$198)</f>
        <v>0</v>
      </c>
      <c r="CD258" t="s">
        <v>9014</v>
      </c>
      <c r="CE258" s="10">
        <f t="shared" ref="CE258" si="697">SUMIF(CE$12:CE$198,CD258,CD$12:CD$198)</f>
        <v>0</v>
      </c>
      <c r="CH258" t="s">
        <v>9014</v>
      </c>
      <c r="CI258" s="10">
        <f t="shared" ref="CI258" si="698">SUMIF(CI$12:CI$198,CH258,CH$12:CH$198)</f>
        <v>0</v>
      </c>
      <c r="CL258" t="s">
        <v>9014</v>
      </c>
      <c r="CM258" s="10">
        <f t="shared" ref="CM258" si="699">SUMIF(CM$12:CM$198,CL258,CL$12:CL$198)</f>
        <v>0</v>
      </c>
      <c r="CP258" t="s">
        <v>9014</v>
      </c>
      <c r="CQ258" s="10">
        <f t="shared" ref="CQ258" si="700">SUMIF(CQ$12:CQ$198,CP258,CP$12:CP$198)</f>
        <v>0</v>
      </c>
      <c r="CT258" t="s">
        <v>9014</v>
      </c>
      <c r="CU258" s="10">
        <f t="shared" ref="CU258" si="701">SUMIF(CU$12:CU$198,CT258,CT$12:CT$198)</f>
        <v>0</v>
      </c>
      <c r="CX258" t="s">
        <v>9014</v>
      </c>
      <c r="CY258" s="10">
        <f t="shared" ref="CY258" si="702">SUMIF(CY$12:CY$198,CX258,CX$12:CX$198)</f>
        <v>0</v>
      </c>
      <c r="DB258" t="s">
        <v>9014</v>
      </c>
      <c r="DC258" s="10">
        <f t="shared" ref="DC258" si="703">SUMIF(DC$12:DC$198,DB258,DB$12:DB$198)</f>
        <v>0</v>
      </c>
      <c r="DF258" t="s">
        <v>9014</v>
      </c>
      <c r="DG258" s="10">
        <f t="shared" ref="DG258" si="704">SUMIF(DG$12:DG$198,DF258,DF$12:DF$198)</f>
        <v>0</v>
      </c>
      <c r="DJ258" t="s">
        <v>9014</v>
      </c>
      <c r="DK258" s="10">
        <f t="shared" ref="DK258" si="705">SUMIF(DK$12:DK$198,DJ258,DJ$12:DJ$198)</f>
        <v>0</v>
      </c>
      <c r="DN258" t="s">
        <v>9014</v>
      </c>
      <c r="DO258" s="10">
        <f t="shared" ref="DO258" si="706">SUMIF(DO$12:DO$198,DN258,DN$12:DN$198)</f>
        <v>0</v>
      </c>
      <c r="DR258" t="s">
        <v>9014</v>
      </c>
      <c r="DS258" s="10">
        <f t="shared" ref="DS258" si="707">SUMIF(DS$12:DS$198,DR258,DR$12:DR$198)</f>
        <v>0</v>
      </c>
      <c r="DV258" t="s">
        <v>9014</v>
      </c>
      <c r="DW258" s="10">
        <f t="shared" ref="DW258" si="708">SUMIF(DW$12:DW$198,DV258,DV$12:DV$198)</f>
        <v>0</v>
      </c>
      <c r="DZ258" t="s">
        <v>9014</v>
      </c>
      <c r="EA258" s="10">
        <f t="shared" ref="EA258" si="709">SUMIF(EA$12:EA$198,DZ258,DZ$12:DZ$198)</f>
        <v>0</v>
      </c>
      <c r="ED258" t="s">
        <v>9014</v>
      </c>
      <c r="EE258" s="10">
        <f t="shared" ref="EE258" si="710">SUMIF(EE$12:EE$198,ED258,ED$12:ED$198)</f>
        <v>0</v>
      </c>
      <c r="EH258" t="s">
        <v>9014</v>
      </c>
      <c r="EI258" s="10">
        <f t="shared" si="493"/>
        <v>0</v>
      </c>
    </row>
    <row r="259" spans="2:139" x14ac:dyDescent="0.25">
      <c r="B259" t="s">
        <v>9017</v>
      </c>
      <c r="C259" s="10">
        <f t="shared" si="456"/>
        <v>0</v>
      </c>
      <c r="F259" t="s">
        <v>9017</v>
      </c>
      <c r="G259" s="10">
        <f t="shared" si="460"/>
        <v>0</v>
      </c>
      <c r="J259" t="s">
        <v>9017</v>
      </c>
      <c r="K259" s="10">
        <f t="shared" si="461"/>
        <v>0</v>
      </c>
      <c r="N259" t="s">
        <v>9017</v>
      </c>
      <c r="O259" s="10">
        <f t="shared" ref="O259" si="711">SUMIF(O$12:O$198,N259,N$12:N$198)</f>
        <v>0</v>
      </c>
      <c r="R259" t="s">
        <v>9017</v>
      </c>
      <c r="S259" s="10">
        <f t="shared" ref="S259" si="712">SUMIF(S$12:S$198,R259,R$12:R$198)</f>
        <v>0</v>
      </c>
      <c r="V259" t="s">
        <v>9017</v>
      </c>
      <c r="W259" s="10">
        <f t="shared" ref="W259" si="713">SUMIF(W$12:W$198,V259,V$12:V$198)</f>
        <v>0</v>
      </c>
      <c r="Z259" t="s">
        <v>9017</v>
      </c>
      <c r="AA259" s="10">
        <f t="shared" ref="AA259" si="714">SUMIF(AA$12:AA$198,Z259,Z$12:Z$198)</f>
        <v>0</v>
      </c>
      <c r="AD259" t="s">
        <v>9017</v>
      </c>
      <c r="AE259" s="10">
        <f t="shared" ref="AE259" si="715">SUMIF(AE$12:AE$198,AD259,AD$12:AD$198)</f>
        <v>0</v>
      </c>
      <c r="AH259" t="s">
        <v>9017</v>
      </c>
      <c r="AI259" s="10">
        <f t="shared" ref="AI259" si="716">SUMIF(AI$12:AI$198,AH259,AH$12:AH$198)</f>
        <v>0</v>
      </c>
      <c r="AL259" t="s">
        <v>9017</v>
      </c>
      <c r="AM259" s="10">
        <f t="shared" ref="AM259" si="717">SUMIF(AM$12:AM$198,AL259,AL$12:AL$198)</f>
        <v>0</v>
      </c>
      <c r="AP259" t="s">
        <v>9017</v>
      </c>
      <c r="AQ259" s="10">
        <f t="shared" ref="AQ259" si="718">SUMIF(AQ$12:AQ$198,AP259,AP$12:AP$198)</f>
        <v>0</v>
      </c>
      <c r="AT259" t="s">
        <v>9017</v>
      </c>
      <c r="AU259" s="10">
        <f t="shared" ref="AU259" si="719">SUMIF(AU$12:AU$198,AT259,AT$12:AT$198)</f>
        <v>0</v>
      </c>
      <c r="AX259" t="s">
        <v>9017</v>
      </c>
      <c r="AY259" s="10">
        <f t="shared" ref="AY259" si="720">SUMIF(AY$12:AY$198,AX259,AX$12:AX$198)</f>
        <v>0</v>
      </c>
      <c r="BB259" t="s">
        <v>9017</v>
      </c>
      <c r="BC259" s="10">
        <f t="shared" ref="BC259" si="721">SUMIF(BC$12:BC$198,BB259,BB$12:BB$198)</f>
        <v>0</v>
      </c>
      <c r="BF259" t="s">
        <v>9017</v>
      </c>
      <c r="BG259" s="10">
        <f t="shared" ref="BG259" si="722">SUMIF(BG$12:BG$198,BF259,BF$12:BF$198)</f>
        <v>0</v>
      </c>
      <c r="BJ259" t="s">
        <v>9017</v>
      </c>
      <c r="BK259" s="10">
        <f t="shared" ref="BK259" si="723">SUMIF(BK$12:BK$198,BJ259,BJ$12:BJ$198)</f>
        <v>0</v>
      </c>
      <c r="BN259" t="s">
        <v>9017</v>
      </c>
      <c r="BO259" s="10">
        <f t="shared" ref="BO259" si="724">SUMIF(BO$12:BO$198,BN259,BN$12:BN$198)</f>
        <v>0</v>
      </c>
      <c r="BR259" t="s">
        <v>9017</v>
      </c>
      <c r="BS259" s="10">
        <f t="shared" ref="BS259" si="725">SUMIF(BS$12:BS$198,BR259,BR$12:BR$198)</f>
        <v>0</v>
      </c>
      <c r="BV259" t="s">
        <v>9017</v>
      </c>
      <c r="BW259" s="10">
        <f t="shared" ref="BW259" si="726">SUMIF(BW$12:BW$198,BV259,BV$12:BV$198)</f>
        <v>0</v>
      </c>
      <c r="BZ259" t="s">
        <v>9017</v>
      </c>
      <c r="CA259" s="10">
        <f t="shared" ref="CA259" si="727">SUMIF(CA$12:CA$198,BZ259,BZ$12:BZ$198)</f>
        <v>0</v>
      </c>
      <c r="CD259" t="s">
        <v>9017</v>
      </c>
      <c r="CE259" s="10">
        <f t="shared" ref="CE259" si="728">SUMIF(CE$12:CE$198,CD259,CD$12:CD$198)</f>
        <v>0</v>
      </c>
      <c r="CH259" t="s">
        <v>9017</v>
      </c>
      <c r="CI259" s="10">
        <f t="shared" ref="CI259" si="729">SUMIF(CI$12:CI$198,CH259,CH$12:CH$198)</f>
        <v>0</v>
      </c>
      <c r="CL259" t="s">
        <v>9017</v>
      </c>
      <c r="CM259" s="10">
        <f t="shared" ref="CM259" si="730">SUMIF(CM$12:CM$198,CL259,CL$12:CL$198)</f>
        <v>0</v>
      </c>
      <c r="CP259" t="s">
        <v>9017</v>
      </c>
      <c r="CQ259" s="10">
        <f t="shared" ref="CQ259" si="731">SUMIF(CQ$12:CQ$198,CP259,CP$12:CP$198)</f>
        <v>0</v>
      </c>
      <c r="CT259" t="s">
        <v>9017</v>
      </c>
      <c r="CU259" s="10">
        <f t="shared" ref="CU259" si="732">SUMIF(CU$12:CU$198,CT259,CT$12:CT$198)</f>
        <v>0</v>
      </c>
      <c r="CX259" t="s">
        <v>9017</v>
      </c>
      <c r="CY259" s="10">
        <f t="shared" ref="CY259" si="733">SUMIF(CY$12:CY$198,CX259,CX$12:CX$198)</f>
        <v>0</v>
      </c>
      <c r="DB259" t="s">
        <v>9017</v>
      </c>
      <c r="DC259" s="10">
        <f t="shared" ref="DC259" si="734">SUMIF(DC$12:DC$198,DB259,DB$12:DB$198)</f>
        <v>0</v>
      </c>
      <c r="DF259" t="s">
        <v>9017</v>
      </c>
      <c r="DG259" s="10">
        <f t="shared" ref="DG259" si="735">SUMIF(DG$12:DG$198,DF259,DF$12:DF$198)</f>
        <v>0</v>
      </c>
      <c r="DJ259" t="s">
        <v>9017</v>
      </c>
      <c r="DK259" s="10">
        <f t="shared" ref="DK259" si="736">SUMIF(DK$12:DK$198,DJ259,DJ$12:DJ$198)</f>
        <v>0</v>
      </c>
      <c r="DN259" t="s">
        <v>9017</v>
      </c>
      <c r="DO259" s="10">
        <f t="shared" ref="DO259" si="737">SUMIF(DO$12:DO$198,DN259,DN$12:DN$198)</f>
        <v>0</v>
      </c>
      <c r="DR259" t="s">
        <v>9017</v>
      </c>
      <c r="DS259" s="10">
        <f t="shared" ref="DS259" si="738">SUMIF(DS$12:DS$198,DR259,DR$12:DR$198)</f>
        <v>0</v>
      </c>
      <c r="DV259" t="s">
        <v>9017</v>
      </c>
      <c r="DW259" s="10">
        <f t="shared" ref="DW259" si="739">SUMIF(DW$12:DW$198,DV259,DV$12:DV$198)</f>
        <v>0</v>
      </c>
      <c r="DZ259" t="s">
        <v>9017</v>
      </c>
      <c r="EA259" s="10">
        <f t="shared" ref="EA259" si="740">SUMIF(EA$12:EA$198,DZ259,DZ$12:DZ$198)</f>
        <v>0</v>
      </c>
      <c r="ED259" t="s">
        <v>9017</v>
      </c>
      <c r="EE259" s="10">
        <f t="shared" ref="EE259" si="741">SUMIF(EE$12:EE$198,ED259,ED$12:ED$198)</f>
        <v>0</v>
      </c>
      <c r="EH259" t="s">
        <v>9017</v>
      </c>
      <c r="EI259" s="10">
        <f t="shared" si="493"/>
        <v>0</v>
      </c>
    </row>
    <row r="260" spans="2:139" x14ac:dyDescent="0.25">
      <c r="B260" t="s">
        <v>9011</v>
      </c>
      <c r="C260" s="10">
        <f t="shared" si="456"/>
        <v>0</v>
      </c>
      <c r="F260" t="s">
        <v>9011</v>
      </c>
      <c r="G260" s="10">
        <f t="shared" si="460"/>
        <v>0</v>
      </c>
      <c r="J260" t="s">
        <v>9011</v>
      </c>
      <c r="K260" s="10">
        <f t="shared" si="461"/>
        <v>0</v>
      </c>
      <c r="N260" t="s">
        <v>9011</v>
      </c>
      <c r="O260" s="10">
        <f t="shared" ref="O260" si="742">SUMIF(O$12:O$198,N260,N$12:N$198)</f>
        <v>0</v>
      </c>
      <c r="R260" t="s">
        <v>9011</v>
      </c>
      <c r="S260" s="10">
        <f t="shared" ref="S260" si="743">SUMIF(S$12:S$198,R260,R$12:R$198)</f>
        <v>0</v>
      </c>
      <c r="V260" t="s">
        <v>9011</v>
      </c>
      <c r="W260" s="10">
        <f t="shared" ref="W260" si="744">SUMIF(W$12:W$198,V260,V$12:V$198)</f>
        <v>0</v>
      </c>
      <c r="Z260" t="s">
        <v>9011</v>
      </c>
      <c r="AA260" s="10">
        <f t="shared" ref="AA260" si="745">SUMIF(AA$12:AA$198,Z260,Z$12:Z$198)</f>
        <v>0</v>
      </c>
      <c r="AD260" t="s">
        <v>9011</v>
      </c>
      <c r="AE260" s="10">
        <f t="shared" ref="AE260" si="746">SUMIF(AE$12:AE$198,AD260,AD$12:AD$198)</f>
        <v>0</v>
      </c>
      <c r="AH260" t="s">
        <v>9011</v>
      </c>
      <c r="AI260" s="10">
        <f t="shared" ref="AI260" si="747">SUMIF(AI$12:AI$198,AH260,AH$12:AH$198)</f>
        <v>0</v>
      </c>
      <c r="AL260" t="s">
        <v>9011</v>
      </c>
      <c r="AM260" s="10">
        <f t="shared" ref="AM260" si="748">SUMIF(AM$12:AM$198,AL260,AL$12:AL$198)</f>
        <v>0</v>
      </c>
      <c r="AP260" t="s">
        <v>9011</v>
      </c>
      <c r="AQ260" s="10">
        <f t="shared" ref="AQ260" si="749">SUMIF(AQ$12:AQ$198,AP260,AP$12:AP$198)</f>
        <v>0</v>
      </c>
      <c r="AT260" t="s">
        <v>9011</v>
      </c>
      <c r="AU260" s="10">
        <f t="shared" ref="AU260" si="750">SUMIF(AU$12:AU$198,AT260,AT$12:AT$198)</f>
        <v>0</v>
      </c>
      <c r="AX260" t="s">
        <v>9011</v>
      </c>
      <c r="AY260" s="10">
        <f t="shared" ref="AY260" si="751">SUMIF(AY$12:AY$198,AX260,AX$12:AX$198)</f>
        <v>0</v>
      </c>
      <c r="BB260" t="s">
        <v>9011</v>
      </c>
      <c r="BC260" s="10">
        <f t="shared" ref="BC260" si="752">SUMIF(BC$12:BC$198,BB260,BB$12:BB$198)</f>
        <v>0</v>
      </c>
      <c r="BF260" t="s">
        <v>9011</v>
      </c>
      <c r="BG260" s="10">
        <f t="shared" ref="BG260" si="753">SUMIF(BG$12:BG$198,BF260,BF$12:BF$198)</f>
        <v>0</v>
      </c>
      <c r="BJ260" t="s">
        <v>9011</v>
      </c>
      <c r="BK260" s="10">
        <f t="shared" ref="BK260" si="754">SUMIF(BK$12:BK$198,BJ260,BJ$12:BJ$198)</f>
        <v>0</v>
      </c>
      <c r="BN260" t="s">
        <v>9011</v>
      </c>
      <c r="BO260" s="10">
        <f t="shared" ref="BO260" si="755">SUMIF(BO$12:BO$198,BN260,BN$12:BN$198)</f>
        <v>0</v>
      </c>
      <c r="BR260" t="s">
        <v>9011</v>
      </c>
      <c r="BS260" s="10">
        <f t="shared" ref="BS260" si="756">SUMIF(BS$12:BS$198,BR260,BR$12:BR$198)</f>
        <v>0</v>
      </c>
      <c r="BV260" t="s">
        <v>9011</v>
      </c>
      <c r="BW260" s="10">
        <f t="shared" ref="BW260" si="757">SUMIF(BW$12:BW$198,BV260,BV$12:BV$198)</f>
        <v>0</v>
      </c>
      <c r="BZ260" t="s">
        <v>9011</v>
      </c>
      <c r="CA260" s="10">
        <f t="shared" ref="CA260" si="758">SUMIF(CA$12:CA$198,BZ260,BZ$12:BZ$198)</f>
        <v>0</v>
      </c>
      <c r="CD260" t="s">
        <v>9011</v>
      </c>
      <c r="CE260" s="10">
        <f t="shared" ref="CE260" si="759">SUMIF(CE$12:CE$198,CD260,CD$12:CD$198)</f>
        <v>0</v>
      </c>
      <c r="CH260" t="s">
        <v>9011</v>
      </c>
      <c r="CI260" s="10">
        <f t="shared" ref="CI260" si="760">SUMIF(CI$12:CI$198,CH260,CH$12:CH$198)</f>
        <v>0</v>
      </c>
      <c r="CL260" t="s">
        <v>9011</v>
      </c>
      <c r="CM260" s="10">
        <f t="shared" ref="CM260" si="761">SUMIF(CM$12:CM$198,CL260,CL$12:CL$198)</f>
        <v>0</v>
      </c>
      <c r="CP260" t="s">
        <v>9011</v>
      </c>
      <c r="CQ260" s="10">
        <f t="shared" ref="CQ260" si="762">SUMIF(CQ$12:CQ$198,CP260,CP$12:CP$198)</f>
        <v>0</v>
      </c>
      <c r="CT260" t="s">
        <v>9011</v>
      </c>
      <c r="CU260" s="10">
        <f t="shared" ref="CU260" si="763">SUMIF(CU$12:CU$198,CT260,CT$12:CT$198)</f>
        <v>0</v>
      </c>
      <c r="CX260" t="s">
        <v>9011</v>
      </c>
      <c r="CY260" s="10">
        <f t="shared" ref="CY260" si="764">SUMIF(CY$12:CY$198,CX260,CX$12:CX$198)</f>
        <v>0</v>
      </c>
      <c r="DB260" t="s">
        <v>9011</v>
      </c>
      <c r="DC260" s="10">
        <f t="shared" ref="DC260" si="765">SUMIF(DC$12:DC$198,DB260,DB$12:DB$198)</f>
        <v>0</v>
      </c>
      <c r="DF260" t="s">
        <v>9011</v>
      </c>
      <c r="DG260" s="10">
        <f t="shared" ref="DG260" si="766">SUMIF(DG$12:DG$198,DF260,DF$12:DF$198)</f>
        <v>0</v>
      </c>
      <c r="DJ260" t="s">
        <v>9011</v>
      </c>
      <c r="DK260" s="10">
        <f t="shared" ref="DK260" si="767">SUMIF(DK$12:DK$198,DJ260,DJ$12:DJ$198)</f>
        <v>0</v>
      </c>
      <c r="DN260" t="s">
        <v>9011</v>
      </c>
      <c r="DO260" s="10">
        <f t="shared" ref="DO260" si="768">SUMIF(DO$12:DO$198,DN260,DN$12:DN$198)</f>
        <v>0</v>
      </c>
      <c r="DR260" t="s">
        <v>9011</v>
      </c>
      <c r="DS260" s="10">
        <f t="shared" ref="DS260" si="769">SUMIF(DS$12:DS$198,DR260,DR$12:DR$198)</f>
        <v>0</v>
      </c>
      <c r="DV260" t="s">
        <v>9011</v>
      </c>
      <c r="DW260" s="10">
        <f t="shared" ref="DW260" si="770">SUMIF(DW$12:DW$198,DV260,DV$12:DV$198)</f>
        <v>0</v>
      </c>
      <c r="DZ260" t="s">
        <v>9011</v>
      </c>
      <c r="EA260" s="10">
        <f t="shared" ref="EA260" si="771">SUMIF(EA$12:EA$198,DZ260,DZ$12:DZ$198)</f>
        <v>0</v>
      </c>
      <c r="ED260" t="s">
        <v>9011</v>
      </c>
      <c r="EE260" s="10">
        <f t="shared" ref="EE260" si="772">SUMIF(EE$12:EE$198,ED260,ED$12:ED$198)</f>
        <v>0</v>
      </c>
      <c r="EH260" t="s">
        <v>9011</v>
      </c>
      <c r="EI260" s="10">
        <f t="shared" si="493"/>
        <v>0</v>
      </c>
    </row>
    <row r="261" spans="2:139" x14ac:dyDescent="0.25">
      <c r="B261" s="8" t="s">
        <v>9004</v>
      </c>
      <c r="C261" s="76">
        <f t="shared" si="456"/>
        <v>0</v>
      </c>
      <c r="F261" s="8" t="s">
        <v>9004</v>
      </c>
      <c r="G261" s="76">
        <f t="shared" si="460"/>
        <v>0</v>
      </c>
      <c r="J261" s="8" t="s">
        <v>9004</v>
      </c>
      <c r="K261" s="76">
        <f t="shared" si="461"/>
        <v>0</v>
      </c>
      <c r="N261" s="8" t="s">
        <v>9004</v>
      </c>
      <c r="O261" s="76">
        <f t="shared" ref="O261" si="773">SUMIF(O$12:O$198,N261,N$12:N$198)</f>
        <v>0</v>
      </c>
      <c r="R261" s="8" t="s">
        <v>9004</v>
      </c>
      <c r="S261" s="76">
        <f t="shared" ref="S261" si="774">SUMIF(S$12:S$198,R261,R$12:R$198)</f>
        <v>0</v>
      </c>
      <c r="V261" s="8" t="s">
        <v>9004</v>
      </c>
      <c r="W261" s="76">
        <f t="shared" ref="W261" si="775">SUMIF(W$12:W$198,V261,V$12:V$198)</f>
        <v>0</v>
      </c>
      <c r="Z261" s="8" t="s">
        <v>9004</v>
      </c>
      <c r="AA261" s="76">
        <f t="shared" ref="AA261" si="776">SUMIF(AA$12:AA$198,Z261,Z$12:Z$198)</f>
        <v>0</v>
      </c>
      <c r="AD261" s="8" t="s">
        <v>9004</v>
      </c>
      <c r="AE261" s="76">
        <f t="shared" ref="AE261" si="777">SUMIF(AE$12:AE$198,AD261,AD$12:AD$198)</f>
        <v>0</v>
      </c>
      <c r="AH261" s="8" t="s">
        <v>9004</v>
      </c>
      <c r="AI261" s="76">
        <f t="shared" ref="AI261" si="778">SUMIF(AI$12:AI$198,AH261,AH$12:AH$198)</f>
        <v>0</v>
      </c>
      <c r="AL261" s="8" t="s">
        <v>9004</v>
      </c>
      <c r="AM261" s="76">
        <f t="shared" ref="AM261" si="779">SUMIF(AM$12:AM$198,AL261,AL$12:AL$198)</f>
        <v>0</v>
      </c>
      <c r="AP261" s="8" t="s">
        <v>9004</v>
      </c>
      <c r="AQ261" s="76">
        <f t="shared" ref="AQ261" si="780">SUMIF(AQ$12:AQ$198,AP261,AP$12:AP$198)</f>
        <v>0</v>
      </c>
      <c r="AT261" s="8" t="s">
        <v>9004</v>
      </c>
      <c r="AU261" s="76">
        <f t="shared" ref="AU261" si="781">SUMIF(AU$12:AU$198,AT261,AT$12:AT$198)</f>
        <v>0</v>
      </c>
      <c r="AX261" s="8" t="s">
        <v>9004</v>
      </c>
      <c r="AY261" s="76">
        <f t="shared" ref="AY261" si="782">SUMIF(AY$12:AY$198,AX261,AX$12:AX$198)</f>
        <v>0</v>
      </c>
      <c r="BB261" s="8" t="s">
        <v>9004</v>
      </c>
      <c r="BC261" s="76">
        <f t="shared" ref="BC261" si="783">SUMIF(BC$12:BC$198,BB261,BB$12:BB$198)</f>
        <v>0</v>
      </c>
      <c r="BF261" s="8" t="s">
        <v>9004</v>
      </c>
      <c r="BG261" s="76">
        <f t="shared" ref="BG261" si="784">SUMIF(BG$12:BG$198,BF261,BF$12:BF$198)</f>
        <v>0</v>
      </c>
      <c r="BJ261" s="8" t="s">
        <v>9004</v>
      </c>
      <c r="BK261" s="76">
        <f t="shared" ref="BK261" si="785">SUMIF(BK$12:BK$198,BJ261,BJ$12:BJ$198)</f>
        <v>0</v>
      </c>
      <c r="BN261" s="8" t="s">
        <v>9004</v>
      </c>
      <c r="BO261" s="76">
        <f t="shared" ref="BO261" si="786">SUMIF(BO$12:BO$198,BN261,BN$12:BN$198)</f>
        <v>0</v>
      </c>
      <c r="BR261" s="8" t="s">
        <v>9004</v>
      </c>
      <c r="BS261" s="76">
        <f t="shared" ref="BS261" si="787">SUMIF(BS$12:BS$198,BR261,BR$12:BR$198)</f>
        <v>0</v>
      </c>
      <c r="BV261" s="8" t="s">
        <v>9004</v>
      </c>
      <c r="BW261" s="76">
        <f t="shared" ref="BW261" si="788">SUMIF(BW$12:BW$198,BV261,BV$12:BV$198)</f>
        <v>0</v>
      </c>
      <c r="BZ261" s="8" t="s">
        <v>9004</v>
      </c>
      <c r="CA261" s="76">
        <f t="shared" ref="CA261" si="789">SUMIF(CA$12:CA$198,BZ261,BZ$12:BZ$198)</f>
        <v>0</v>
      </c>
      <c r="CD261" s="8" t="s">
        <v>9004</v>
      </c>
      <c r="CE261" s="76">
        <f t="shared" ref="CE261" si="790">SUMIF(CE$12:CE$198,CD261,CD$12:CD$198)</f>
        <v>0</v>
      </c>
      <c r="CH261" s="8" t="s">
        <v>9004</v>
      </c>
      <c r="CI261" s="76">
        <f t="shared" ref="CI261" si="791">SUMIF(CI$12:CI$198,CH261,CH$12:CH$198)</f>
        <v>0</v>
      </c>
      <c r="CL261" s="8" t="s">
        <v>9004</v>
      </c>
      <c r="CM261" s="76">
        <f t="shared" ref="CM261" si="792">SUMIF(CM$12:CM$198,CL261,CL$12:CL$198)</f>
        <v>0</v>
      </c>
      <c r="CP261" s="8" t="s">
        <v>9004</v>
      </c>
      <c r="CQ261" s="76">
        <f t="shared" ref="CQ261" si="793">SUMIF(CQ$12:CQ$198,CP261,CP$12:CP$198)</f>
        <v>0</v>
      </c>
      <c r="CT261" s="8" t="s">
        <v>9004</v>
      </c>
      <c r="CU261" s="76">
        <f t="shared" ref="CU261" si="794">SUMIF(CU$12:CU$198,CT261,CT$12:CT$198)</f>
        <v>0</v>
      </c>
      <c r="CX261" s="8" t="s">
        <v>9004</v>
      </c>
      <c r="CY261" s="76">
        <f t="shared" ref="CY261" si="795">SUMIF(CY$12:CY$198,CX261,CX$12:CX$198)</f>
        <v>0</v>
      </c>
      <c r="DB261" s="8" t="s">
        <v>9004</v>
      </c>
      <c r="DC261" s="76">
        <f t="shared" ref="DC261" si="796">SUMIF(DC$12:DC$198,DB261,DB$12:DB$198)</f>
        <v>0</v>
      </c>
      <c r="DF261" s="8" t="s">
        <v>9004</v>
      </c>
      <c r="DG261" s="76">
        <f t="shared" ref="DG261" si="797">SUMIF(DG$12:DG$198,DF261,DF$12:DF$198)</f>
        <v>0</v>
      </c>
      <c r="DJ261" s="8" t="s">
        <v>9004</v>
      </c>
      <c r="DK261" s="76">
        <f t="shared" ref="DK261" si="798">SUMIF(DK$12:DK$198,DJ261,DJ$12:DJ$198)</f>
        <v>0</v>
      </c>
      <c r="DN261" s="8" t="s">
        <v>9004</v>
      </c>
      <c r="DO261" s="76">
        <f t="shared" ref="DO261" si="799">SUMIF(DO$12:DO$198,DN261,DN$12:DN$198)</f>
        <v>0</v>
      </c>
      <c r="DR261" s="8" t="s">
        <v>9004</v>
      </c>
      <c r="DS261" s="76">
        <f t="shared" ref="DS261" si="800">SUMIF(DS$12:DS$198,DR261,DR$12:DR$198)</f>
        <v>0</v>
      </c>
      <c r="DV261" s="8" t="s">
        <v>9004</v>
      </c>
      <c r="DW261" s="76">
        <f t="shared" ref="DW261" si="801">SUMIF(DW$12:DW$198,DV261,DV$12:DV$198)</f>
        <v>0</v>
      </c>
      <c r="DZ261" s="8" t="s">
        <v>9004</v>
      </c>
      <c r="EA261" s="76">
        <f t="shared" ref="EA261" si="802">SUMIF(EA$12:EA$198,DZ261,DZ$12:DZ$198)</f>
        <v>0</v>
      </c>
      <c r="ED261" s="8" t="s">
        <v>9004</v>
      </c>
      <c r="EE261" s="76">
        <f t="shared" ref="EE261" si="803">SUMIF(EE$12:EE$198,ED261,ED$12:ED$198)</f>
        <v>0</v>
      </c>
      <c r="EH261" s="8" t="s">
        <v>9004</v>
      </c>
      <c r="EI261" s="76">
        <f t="shared" si="493"/>
        <v>0</v>
      </c>
    </row>
    <row r="262" spans="2:139" x14ac:dyDescent="0.25">
      <c r="B262" t="s">
        <v>9012</v>
      </c>
      <c r="C262" s="10">
        <f t="shared" si="456"/>
        <v>0</v>
      </c>
      <c r="F262" t="s">
        <v>9012</v>
      </c>
      <c r="G262" s="10">
        <f t="shared" si="460"/>
        <v>0</v>
      </c>
      <c r="J262" t="s">
        <v>9012</v>
      </c>
      <c r="K262" s="10">
        <f t="shared" si="461"/>
        <v>0</v>
      </c>
      <c r="N262" t="s">
        <v>9012</v>
      </c>
      <c r="O262" s="10">
        <f t="shared" ref="O262" si="804">SUMIF(O$12:O$198,N262,N$12:N$198)</f>
        <v>0</v>
      </c>
      <c r="R262" t="s">
        <v>9012</v>
      </c>
      <c r="S262" s="10">
        <f t="shared" ref="S262" si="805">SUMIF(S$12:S$198,R262,R$12:R$198)</f>
        <v>0</v>
      </c>
      <c r="V262" t="s">
        <v>9012</v>
      </c>
      <c r="W262" s="10">
        <f t="shared" ref="W262" si="806">SUMIF(W$12:W$198,V262,V$12:V$198)</f>
        <v>0</v>
      </c>
      <c r="Z262" t="s">
        <v>9012</v>
      </c>
      <c r="AA262" s="10">
        <f t="shared" ref="AA262" si="807">SUMIF(AA$12:AA$198,Z262,Z$12:Z$198)</f>
        <v>0</v>
      </c>
      <c r="AD262" t="s">
        <v>9012</v>
      </c>
      <c r="AE262" s="10">
        <f t="shared" ref="AE262" si="808">SUMIF(AE$12:AE$198,AD262,AD$12:AD$198)</f>
        <v>0</v>
      </c>
      <c r="AH262" t="s">
        <v>9012</v>
      </c>
      <c r="AI262" s="10">
        <f t="shared" ref="AI262" si="809">SUMIF(AI$12:AI$198,AH262,AH$12:AH$198)</f>
        <v>0</v>
      </c>
      <c r="AL262" t="s">
        <v>9012</v>
      </c>
      <c r="AM262" s="10">
        <f t="shared" ref="AM262" si="810">SUMIF(AM$12:AM$198,AL262,AL$12:AL$198)</f>
        <v>0</v>
      </c>
      <c r="AP262" t="s">
        <v>9012</v>
      </c>
      <c r="AQ262" s="10">
        <f t="shared" ref="AQ262" si="811">SUMIF(AQ$12:AQ$198,AP262,AP$12:AP$198)</f>
        <v>0</v>
      </c>
      <c r="AT262" t="s">
        <v>9012</v>
      </c>
      <c r="AU262" s="10">
        <f t="shared" ref="AU262" si="812">SUMIF(AU$12:AU$198,AT262,AT$12:AT$198)</f>
        <v>0</v>
      </c>
      <c r="AX262" t="s">
        <v>9012</v>
      </c>
      <c r="AY262" s="10">
        <f t="shared" ref="AY262" si="813">SUMIF(AY$12:AY$198,AX262,AX$12:AX$198)</f>
        <v>0</v>
      </c>
      <c r="BB262" t="s">
        <v>9012</v>
      </c>
      <c r="BC262" s="10">
        <f t="shared" ref="BC262" si="814">SUMIF(BC$12:BC$198,BB262,BB$12:BB$198)</f>
        <v>0</v>
      </c>
      <c r="BF262" t="s">
        <v>9012</v>
      </c>
      <c r="BG262" s="10">
        <f t="shared" ref="BG262" si="815">SUMIF(BG$12:BG$198,BF262,BF$12:BF$198)</f>
        <v>0</v>
      </c>
      <c r="BJ262" t="s">
        <v>9012</v>
      </c>
      <c r="BK262" s="10">
        <f t="shared" ref="BK262" si="816">SUMIF(BK$12:BK$198,BJ262,BJ$12:BJ$198)</f>
        <v>0</v>
      </c>
      <c r="BN262" t="s">
        <v>9012</v>
      </c>
      <c r="BO262" s="10">
        <f t="shared" ref="BO262" si="817">SUMIF(BO$12:BO$198,BN262,BN$12:BN$198)</f>
        <v>0</v>
      </c>
      <c r="BR262" t="s">
        <v>9012</v>
      </c>
      <c r="BS262" s="10">
        <f t="shared" ref="BS262" si="818">SUMIF(BS$12:BS$198,BR262,BR$12:BR$198)</f>
        <v>0</v>
      </c>
      <c r="BV262" t="s">
        <v>9012</v>
      </c>
      <c r="BW262" s="10">
        <f t="shared" ref="BW262" si="819">SUMIF(BW$12:BW$198,BV262,BV$12:BV$198)</f>
        <v>0</v>
      </c>
      <c r="BZ262" t="s">
        <v>9012</v>
      </c>
      <c r="CA262" s="10">
        <f t="shared" ref="CA262" si="820">SUMIF(CA$12:CA$198,BZ262,BZ$12:BZ$198)</f>
        <v>0</v>
      </c>
      <c r="CD262" t="s">
        <v>9012</v>
      </c>
      <c r="CE262" s="10">
        <f t="shared" ref="CE262" si="821">SUMIF(CE$12:CE$198,CD262,CD$12:CD$198)</f>
        <v>0</v>
      </c>
      <c r="CH262" t="s">
        <v>9012</v>
      </c>
      <c r="CI262" s="10">
        <f t="shared" ref="CI262" si="822">SUMIF(CI$12:CI$198,CH262,CH$12:CH$198)</f>
        <v>0</v>
      </c>
      <c r="CL262" t="s">
        <v>9012</v>
      </c>
      <c r="CM262" s="10">
        <f t="shared" ref="CM262" si="823">SUMIF(CM$12:CM$198,CL262,CL$12:CL$198)</f>
        <v>0</v>
      </c>
      <c r="CP262" t="s">
        <v>9012</v>
      </c>
      <c r="CQ262" s="10">
        <f t="shared" ref="CQ262" si="824">SUMIF(CQ$12:CQ$198,CP262,CP$12:CP$198)</f>
        <v>0</v>
      </c>
      <c r="CT262" t="s">
        <v>9012</v>
      </c>
      <c r="CU262" s="10">
        <f t="shared" ref="CU262" si="825">SUMIF(CU$12:CU$198,CT262,CT$12:CT$198)</f>
        <v>0</v>
      </c>
      <c r="CX262" t="s">
        <v>9012</v>
      </c>
      <c r="CY262" s="10">
        <f t="shared" ref="CY262" si="826">SUMIF(CY$12:CY$198,CX262,CX$12:CX$198)</f>
        <v>0</v>
      </c>
      <c r="DB262" t="s">
        <v>9012</v>
      </c>
      <c r="DC262" s="10">
        <f t="shared" ref="DC262" si="827">SUMIF(DC$12:DC$198,DB262,DB$12:DB$198)</f>
        <v>0</v>
      </c>
      <c r="DF262" t="s">
        <v>9012</v>
      </c>
      <c r="DG262" s="10">
        <f t="shared" ref="DG262" si="828">SUMIF(DG$12:DG$198,DF262,DF$12:DF$198)</f>
        <v>0</v>
      </c>
      <c r="DJ262" t="s">
        <v>9012</v>
      </c>
      <c r="DK262" s="10">
        <f t="shared" ref="DK262" si="829">SUMIF(DK$12:DK$198,DJ262,DJ$12:DJ$198)</f>
        <v>0</v>
      </c>
      <c r="DN262" t="s">
        <v>9012</v>
      </c>
      <c r="DO262" s="10">
        <f t="shared" ref="DO262" si="830">SUMIF(DO$12:DO$198,DN262,DN$12:DN$198)</f>
        <v>0</v>
      </c>
      <c r="DR262" t="s">
        <v>9012</v>
      </c>
      <c r="DS262" s="10">
        <f t="shared" ref="DS262" si="831">SUMIF(DS$12:DS$198,DR262,DR$12:DR$198)</f>
        <v>0</v>
      </c>
      <c r="DV262" t="s">
        <v>9012</v>
      </c>
      <c r="DW262" s="10">
        <f t="shared" ref="DW262" si="832">SUMIF(DW$12:DW$198,DV262,DV$12:DV$198)</f>
        <v>0</v>
      </c>
      <c r="DZ262" t="s">
        <v>9012</v>
      </c>
      <c r="EA262" s="10">
        <f t="shared" ref="EA262" si="833">SUMIF(EA$12:EA$198,DZ262,DZ$12:DZ$198)</f>
        <v>0</v>
      </c>
      <c r="ED262" t="s">
        <v>9012</v>
      </c>
      <c r="EE262" s="10">
        <f t="shared" ref="EE262" si="834">SUMIF(EE$12:EE$198,ED262,ED$12:ED$198)</f>
        <v>0</v>
      </c>
      <c r="EH262" t="s">
        <v>9012</v>
      </c>
      <c r="EI262" s="10">
        <f t="shared" si="493"/>
        <v>0</v>
      </c>
    </row>
    <row r="263" spans="2:139" x14ac:dyDescent="0.25">
      <c r="B263" t="s">
        <v>8998</v>
      </c>
      <c r="C263" s="10">
        <f t="shared" si="456"/>
        <v>0</v>
      </c>
      <c r="F263" t="s">
        <v>8998</v>
      </c>
      <c r="G263" s="10">
        <f t="shared" si="460"/>
        <v>0</v>
      </c>
      <c r="J263" t="s">
        <v>8998</v>
      </c>
      <c r="K263" s="10">
        <f t="shared" si="461"/>
        <v>0</v>
      </c>
      <c r="N263" t="s">
        <v>8998</v>
      </c>
      <c r="O263" s="10">
        <f t="shared" ref="O263" si="835">SUMIF(O$12:O$198,N263,N$12:N$198)</f>
        <v>0</v>
      </c>
      <c r="R263" t="s">
        <v>8998</v>
      </c>
      <c r="S263" s="10">
        <f t="shared" ref="S263" si="836">SUMIF(S$12:S$198,R263,R$12:R$198)</f>
        <v>0</v>
      </c>
      <c r="V263" t="s">
        <v>8998</v>
      </c>
      <c r="W263" s="10">
        <f t="shared" ref="W263" si="837">SUMIF(W$12:W$198,V263,V$12:V$198)</f>
        <v>0</v>
      </c>
      <c r="Z263" t="s">
        <v>8998</v>
      </c>
      <c r="AA263" s="10">
        <f t="shared" ref="AA263" si="838">SUMIF(AA$12:AA$198,Z263,Z$12:Z$198)</f>
        <v>0</v>
      </c>
      <c r="AD263" t="s">
        <v>8998</v>
      </c>
      <c r="AE263" s="10">
        <f t="shared" ref="AE263" si="839">SUMIF(AE$12:AE$198,AD263,AD$12:AD$198)</f>
        <v>0</v>
      </c>
      <c r="AH263" t="s">
        <v>8998</v>
      </c>
      <c r="AI263" s="10">
        <f t="shared" ref="AI263" si="840">SUMIF(AI$12:AI$198,AH263,AH$12:AH$198)</f>
        <v>0</v>
      </c>
      <c r="AL263" t="s">
        <v>8998</v>
      </c>
      <c r="AM263" s="10">
        <f t="shared" ref="AM263" si="841">SUMIF(AM$12:AM$198,AL263,AL$12:AL$198)</f>
        <v>0</v>
      </c>
      <c r="AP263" t="s">
        <v>8998</v>
      </c>
      <c r="AQ263" s="10">
        <f t="shared" ref="AQ263" si="842">SUMIF(AQ$12:AQ$198,AP263,AP$12:AP$198)</f>
        <v>0</v>
      </c>
      <c r="AT263" t="s">
        <v>8998</v>
      </c>
      <c r="AU263" s="10">
        <f t="shared" ref="AU263" si="843">SUMIF(AU$12:AU$198,AT263,AT$12:AT$198)</f>
        <v>0</v>
      </c>
      <c r="AX263" t="s">
        <v>8998</v>
      </c>
      <c r="AY263" s="10">
        <f t="shared" ref="AY263" si="844">SUMIF(AY$12:AY$198,AX263,AX$12:AX$198)</f>
        <v>0</v>
      </c>
      <c r="BB263" t="s">
        <v>8998</v>
      </c>
      <c r="BC263" s="10">
        <f t="shared" ref="BC263" si="845">SUMIF(BC$12:BC$198,BB263,BB$12:BB$198)</f>
        <v>0</v>
      </c>
      <c r="BF263" t="s">
        <v>8998</v>
      </c>
      <c r="BG263" s="10">
        <f t="shared" ref="BG263" si="846">SUMIF(BG$12:BG$198,BF263,BF$12:BF$198)</f>
        <v>0</v>
      </c>
      <c r="BJ263" t="s">
        <v>8998</v>
      </c>
      <c r="BK263" s="10">
        <f t="shared" ref="BK263" si="847">SUMIF(BK$12:BK$198,BJ263,BJ$12:BJ$198)</f>
        <v>0</v>
      </c>
      <c r="BN263" t="s">
        <v>8998</v>
      </c>
      <c r="BO263" s="10">
        <f t="shared" ref="BO263" si="848">SUMIF(BO$12:BO$198,BN263,BN$12:BN$198)</f>
        <v>0</v>
      </c>
      <c r="BR263" t="s">
        <v>8998</v>
      </c>
      <c r="BS263" s="10">
        <f t="shared" ref="BS263" si="849">SUMIF(BS$12:BS$198,BR263,BR$12:BR$198)</f>
        <v>0</v>
      </c>
      <c r="BV263" t="s">
        <v>8998</v>
      </c>
      <c r="BW263" s="10">
        <f t="shared" ref="BW263" si="850">SUMIF(BW$12:BW$198,BV263,BV$12:BV$198)</f>
        <v>0</v>
      </c>
      <c r="BZ263" t="s">
        <v>8998</v>
      </c>
      <c r="CA263" s="10">
        <f t="shared" ref="CA263" si="851">SUMIF(CA$12:CA$198,BZ263,BZ$12:BZ$198)</f>
        <v>0</v>
      </c>
      <c r="CD263" t="s">
        <v>8998</v>
      </c>
      <c r="CE263" s="10">
        <f t="shared" ref="CE263" si="852">SUMIF(CE$12:CE$198,CD263,CD$12:CD$198)</f>
        <v>0</v>
      </c>
      <c r="CH263" t="s">
        <v>8998</v>
      </c>
      <c r="CI263" s="10">
        <f t="shared" ref="CI263" si="853">SUMIF(CI$12:CI$198,CH263,CH$12:CH$198)</f>
        <v>0</v>
      </c>
      <c r="CL263" t="s">
        <v>8998</v>
      </c>
      <c r="CM263" s="10">
        <f t="shared" ref="CM263" si="854">SUMIF(CM$12:CM$198,CL263,CL$12:CL$198)</f>
        <v>0</v>
      </c>
      <c r="CP263" t="s">
        <v>8998</v>
      </c>
      <c r="CQ263" s="10">
        <f t="shared" ref="CQ263" si="855">SUMIF(CQ$12:CQ$198,CP263,CP$12:CP$198)</f>
        <v>0</v>
      </c>
      <c r="CT263" t="s">
        <v>8998</v>
      </c>
      <c r="CU263" s="10">
        <f t="shared" ref="CU263" si="856">SUMIF(CU$12:CU$198,CT263,CT$12:CT$198)</f>
        <v>0</v>
      </c>
      <c r="CX263" t="s">
        <v>8998</v>
      </c>
      <c r="CY263" s="10">
        <f t="shared" ref="CY263" si="857">SUMIF(CY$12:CY$198,CX263,CX$12:CX$198)</f>
        <v>0</v>
      </c>
      <c r="DB263" t="s">
        <v>8998</v>
      </c>
      <c r="DC263" s="10">
        <f t="shared" ref="DC263" si="858">SUMIF(DC$12:DC$198,DB263,DB$12:DB$198)</f>
        <v>0</v>
      </c>
      <c r="DF263" t="s">
        <v>8998</v>
      </c>
      <c r="DG263" s="10">
        <f t="shared" ref="DG263" si="859">SUMIF(DG$12:DG$198,DF263,DF$12:DF$198)</f>
        <v>0</v>
      </c>
      <c r="DJ263" t="s">
        <v>8998</v>
      </c>
      <c r="DK263" s="10">
        <f t="shared" ref="DK263" si="860">SUMIF(DK$12:DK$198,DJ263,DJ$12:DJ$198)</f>
        <v>0</v>
      </c>
      <c r="DN263" t="s">
        <v>8998</v>
      </c>
      <c r="DO263" s="10">
        <f t="shared" ref="DO263" si="861">SUMIF(DO$12:DO$198,DN263,DN$12:DN$198)</f>
        <v>0</v>
      </c>
      <c r="DR263" t="s">
        <v>8998</v>
      </c>
      <c r="DS263" s="10">
        <f t="shared" ref="DS263" si="862">SUMIF(DS$12:DS$198,DR263,DR$12:DR$198)</f>
        <v>0</v>
      </c>
      <c r="DV263" t="s">
        <v>8998</v>
      </c>
      <c r="DW263" s="10">
        <f t="shared" ref="DW263" si="863">SUMIF(DW$12:DW$198,DV263,DV$12:DV$198)</f>
        <v>0</v>
      </c>
      <c r="DZ263" t="s">
        <v>8998</v>
      </c>
      <c r="EA263" s="10">
        <f t="shared" ref="EA263" si="864">SUMIF(EA$12:EA$198,DZ263,DZ$12:DZ$198)</f>
        <v>0</v>
      </c>
      <c r="ED263" t="s">
        <v>8998</v>
      </c>
      <c r="EE263" s="10">
        <f t="shared" ref="EE263" si="865">SUMIF(EE$12:EE$198,ED263,ED$12:ED$198)</f>
        <v>0</v>
      </c>
      <c r="EH263" t="s">
        <v>8998</v>
      </c>
      <c r="EI263" s="10">
        <f t="shared" si="493"/>
        <v>0</v>
      </c>
    </row>
    <row r="264" spans="2:139" x14ac:dyDescent="0.25">
      <c r="B264" t="s">
        <v>8995</v>
      </c>
      <c r="C264" s="10">
        <f t="shared" si="456"/>
        <v>0</v>
      </c>
      <c r="F264" t="s">
        <v>8995</v>
      </c>
      <c r="G264" s="10">
        <f t="shared" si="460"/>
        <v>0</v>
      </c>
      <c r="J264" t="s">
        <v>8995</v>
      </c>
      <c r="K264" s="10">
        <f t="shared" si="461"/>
        <v>0</v>
      </c>
      <c r="N264" t="s">
        <v>8995</v>
      </c>
      <c r="O264" s="10">
        <f t="shared" ref="O264" si="866">SUMIF(O$12:O$198,N264,N$12:N$198)</f>
        <v>0</v>
      </c>
      <c r="R264" t="s">
        <v>8995</v>
      </c>
      <c r="S264" s="10">
        <f t="shared" ref="S264" si="867">SUMIF(S$12:S$198,R264,R$12:R$198)</f>
        <v>0</v>
      </c>
      <c r="V264" t="s">
        <v>8995</v>
      </c>
      <c r="W264" s="10">
        <f t="shared" ref="W264" si="868">SUMIF(W$12:W$198,V264,V$12:V$198)</f>
        <v>0</v>
      </c>
      <c r="Z264" t="s">
        <v>8995</v>
      </c>
      <c r="AA264" s="10">
        <f t="shared" ref="AA264" si="869">SUMIF(AA$12:AA$198,Z264,Z$12:Z$198)</f>
        <v>0</v>
      </c>
      <c r="AD264" t="s">
        <v>8995</v>
      </c>
      <c r="AE264" s="10">
        <f t="shared" ref="AE264" si="870">SUMIF(AE$12:AE$198,AD264,AD$12:AD$198)</f>
        <v>0</v>
      </c>
      <c r="AH264" t="s">
        <v>8995</v>
      </c>
      <c r="AI264" s="10">
        <f t="shared" ref="AI264" si="871">SUMIF(AI$12:AI$198,AH264,AH$12:AH$198)</f>
        <v>0</v>
      </c>
      <c r="AL264" t="s">
        <v>8995</v>
      </c>
      <c r="AM264" s="10">
        <f t="shared" ref="AM264" si="872">SUMIF(AM$12:AM$198,AL264,AL$12:AL$198)</f>
        <v>0</v>
      </c>
      <c r="AP264" t="s">
        <v>8995</v>
      </c>
      <c r="AQ264" s="10">
        <f t="shared" ref="AQ264" si="873">SUMIF(AQ$12:AQ$198,AP264,AP$12:AP$198)</f>
        <v>0</v>
      </c>
      <c r="AT264" t="s">
        <v>8995</v>
      </c>
      <c r="AU264" s="10">
        <f t="shared" ref="AU264" si="874">SUMIF(AU$12:AU$198,AT264,AT$12:AT$198)</f>
        <v>0</v>
      </c>
      <c r="AX264" t="s">
        <v>8995</v>
      </c>
      <c r="AY264" s="10">
        <f t="shared" ref="AY264" si="875">SUMIF(AY$12:AY$198,AX264,AX$12:AX$198)</f>
        <v>0</v>
      </c>
      <c r="BB264" t="s">
        <v>8995</v>
      </c>
      <c r="BC264" s="10">
        <f t="shared" ref="BC264" si="876">SUMIF(BC$12:BC$198,BB264,BB$12:BB$198)</f>
        <v>0</v>
      </c>
      <c r="BF264" t="s">
        <v>8995</v>
      </c>
      <c r="BG264" s="10">
        <f t="shared" ref="BG264" si="877">SUMIF(BG$12:BG$198,BF264,BF$12:BF$198)</f>
        <v>0</v>
      </c>
      <c r="BJ264" t="s">
        <v>8995</v>
      </c>
      <c r="BK264" s="10">
        <f t="shared" ref="BK264" si="878">SUMIF(BK$12:BK$198,BJ264,BJ$12:BJ$198)</f>
        <v>0</v>
      </c>
      <c r="BN264" t="s">
        <v>8995</v>
      </c>
      <c r="BO264" s="10">
        <f t="shared" ref="BO264" si="879">SUMIF(BO$12:BO$198,BN264,BN$12:BN$198)</f>
        <v>0</v>
      </c>
      <c r="BR264" t="s">
        <v>8995</v>
      </c>
      <c r="BS264" s="10">
        <f t="shared" ref="BS264" si="880">SUMIF(BS$12:BS$198,BR264,BR$12:BR$198)</f>
        <v>0</v>
      </c>
      <c r="BV264" t="s">
        <v>8995</v>
      </c>
      <c r="BW264" s="10">
        <f t="shared" ref="BW264" si="881">SUMIF(BW$12:BW$198,BV264,BV$12:BV$198)</f>
        <v>0</v>
      </c>
      <c r="BZ264" t="s">
        <v>8995</v>
      </c>
      <c r="CA264" s="10">
        <f t="shared" ref="CA264" si="882">SUMIF(CA$12:CA$198,BZ264,BZ$12:BZ$198)</f>
        <v>0</v>
      </c>
      <c r="CD264" t="s">
        <v>8995</v>
      </c>
      <c r="CE264" s="10">
        <f t="shared" ref="CE264" si="883">SUMIF(CE$12:CE$198,CD264,CD$12:CD$198)</f>
        <v>0</v>
      </c>
      <c r="CH264" t="s">
        <v>8995</v>
      </c>
      <c r="CI264" s="10">
        <f t="shared" ref="CI264" si="884">SUMIF(CI$12:CI$198,CH264,CH$12:CH$198)</f>
        <v>0</v>
      </c>
      <c r="CL264" t="s">
        <v>8995</v>
      </c>
      <c r="CM264" s="10">
        <f t="shared" ref="CM264" si="885">SUMIF(CM$12:CM$198,CL264,CL$12:CL$198)</f>
        <v>0</v>
      </c>
      <c r="CP264" t="s">
        <v>8995</v>
      </c>
      <c r="CQ264" s="10">
        <f t="shared" ref="CQ264" si="886">SUMIF(CQ$12:CQ$198,CP264,CP$12:CP$198)</f>
        <v>0</v>
      </c>
      <c r="CT264" t="s">
        <v>8995</v>
      </c>
      <c r="CU264" s="10">
        <f t="shared" ref="CU264" si="887">SUMIF(CU$12:CU$198,CT264,CT$12:CT$198)</f>
        <v>0</v>
      </c>
      <c r="CX264" t="s">
        <v>8995</v>
      </c>
      <c r="CY264" s="10">
        <f t="shared" ref="CY264" si="888">SUMIF(CY$12:CY$198,CX264,CX$12:CX$198)</f>
        <v>0</v>
      </c>
      <c r="DB264" t="s">
        <v>8995</v>
      </c>
      <c r="DC264" s="10">
        <f t="shared" ref="DC264" si="889">SUMIF(DC$12:DC$198,DB264,DB$12:DB$198)</f>
        <v>0</v>
      </c>
      <c r="DF264" t="s">
        <v>8995</v>
      </c>
      <c r="DG264" s="10">
        <f t="shared" ref="DG264" si="890">SUMIF(DG$12:DG$198,DF264,DF$12:DF$198)</f>
        <v>0</v>
      </c>
      <c r="DJ264" t="s">
        <v>8995</v>
      </c>
      <c r="DK264" s="10">
        <f t="shared" ref="DK264" si="891">SUMIF(DK$12:DK$198,DJ264,DJ$12:DJ$198)</f>
        <v>0</v>
      </c>
      <c r="DN264" t="s">
        <v>8995</v>
      </c>
      <c r="DO264" s="10">
        <f t="shared" ref="DO264" si="892">SUMIF(DO$12:DO$198,DN264,DN$12:DN$198)</f>
        <v>0</v>
      </c>
      <c r="DR264" t="s">
        <v>8995</v>
      </c>
      <c r="DS264" s="10">
        <f t="shared" ref="DS264" si="893">SUMIF(DS$12:DS$198,DR264,DR$12:DR$198)</f>
        <v>0</v>
      </c>
      <c r="DV264" t="s">
        <v>8995</v>
      </c>
      <c r="DW264" s="10">
        <f t="shared" ref="DW264" si="894">SUMIF(DW$12:DW$198,DV264,DV$12:DV$198)</f>
        <v>0</v>
      </c>
      <c r="DZ264" t="s">
        <v>8995</v>
      </c>
      <c r="EA264" s="10">
        <f t="shared" ref="EA264" si="895">SUMIF(EA$12:EA$198,DZ264,DZ$12:DZ$198)</f>
        <v>0</v>
      </c>
      <c r="ED264" t="s">
        <v>8995</v>
      </c>
      <c r="EE264" s="10">
        <f t="shared" ref="EE264" si="896">SUMIF(EE$12:EE$198,ED264,ED$12:ED$198)</f>
        <v>0</v>
      </c>
      <c r="EH264" t="s">
        <v>8995</v>
      </c>
      <c r="EI264" s="10">
        <f t="shared" si="493"/>
        <v>0</v>
      </c>
    </row>
    <row r="265" spans="2:139" x14ac:dyDescent="0.25">
      <c r="B265" t="s">
        <v>9001</v>
      </c>
      <c r="C265" s="10">
        <f t="shared" si="456"/>
        <v>0</v>
      </c>
      <c r="F265" t="s">
        <v>9001</v>
      </c>
      <c r="G265" s="10">
        <f t="shared" si="460"/>
        <v>0</v>
      </c>
      <c r="J265" t="s">
        <v>9001</v>
      </c>
      <c r="K265" s="10">
        <f t="shared" si="461"/>
        <v>0</v>
      </c>
      <c r="N265" t="s">
        <v>9001</v>
      </c>
      <c r="O265" s="10">
        <f t="shared" ref="O265:AQ269" si="897">SUMIF(O$12:O$198,N265,N$12:N$198)</f>
        <v>0</v>
      </c>
      <c r="R265" t="s">
        <v>9001</v>
      </c>
      <c r="S265" s="10">
        <f t="shared" ref="S265" si="898">SUMIF(S$12:S$198,R265,R$12:R$198)</f>
        <v>0</v>
      </c>
      <c r="V265" t="s">
        <v>9001</v>
      </c>
      <c r="W265" s="10">
        <f t="shared" ref="W265" si="899">SUMIF(W$12:W$198,V265,V$12:V$198)</f>
        <v>0</v>
      </c>
      <c r="Z265" t="s">
        <v>9001</v>
      </c>
      <c r="AA265" s="10">
        <f t="shared" ref="AA265" si="900">SUMIF(AA$12:AA$198,Z265,Z$12:Z$198)</f>
        <v>0</v>
      </c>
      <c r="AD265" t="s">
        <v>9001</v>
      </c>
      <c r="AE265" s="10">
        <f t="shared" ref="AE265" si="901">SUMIF(AE$12:AE$198,AD265,AD$12:AD$198)</f>
        <v>0</v>
      </c>
      <c r="AH265" t="s">
        <v>9001</v>
      </c>
      <c r="AI265" s="10">
        <f t="shared" ref="AI265" si="902">SUMIF(AI$12:AI$198,AH265,AH$12:AH$198)</f>
        <v>0</v>
      </c>
      <c r="AL265" t="s">
        <v>9001</v>
      </c>
      <c r="AM265" s="10">
        <f t="shared" ref="AM265" si="903">SUMIF(AM$12:AM$198,AL265,AL$12:AL$198)</f>
        <v>0</v>
      </c>
      <c r="AP265" t="s">
        <v>9001</v>
      </c>
      <c r="AQ265" s="10">
        <f t="shared" ref="AQ265" si="904">SUMIF(AQ$12:AQ$198,AP265,AP$12:AP$198)</f>
        <v>0</v>
      </c>
      <c r="AT265" t="s">
        <v>9001</v>
      </c>
      <c r="AU265" s="10">
        <f t="shared" ref="AU265:BW269" si="905">SUMIF(AU$12:AU$198,AT265,AT$12:AT$198)</f>
        <v>0</v>
      </c>
      <c r="AX265" t="s">
        <v>9001</v>
      </c>
      <c r="AY265" s="10">
        <f t="shared" ref="AY265" si="906">SUMIF(AY$12:AY$198,AX265,AX$12:AX$198)</f>
        <v>0</v>
      </c>
      <c r="BB265" t="s">
        <v>9001</v>
      </c>
      <c r="BC265" s="10">
        <f t="shared" ref="BC265" si="907">SUMIF(BC$12:BC$198,BB265,BB$12:BB$198)</f>
        <v>0</v>
      </c>
      <c r="BF265" t="s">
        <v>9001</v>
      </c>
      <c r="BG265" s="10">
        <f t="shared" ref="BG265" si="908">SUMIF(BG$12:BG$198,BF265,BF$12:BF$198)</f>
        <v>0</v>
      </c>
      <c r="BJ265" t="s">
        <v>9001</v>
      </c>
      <c r="BK265" s="10">
        <f t="shared" ref="BK265" si="909">SUMIF(BK$12:BK$198,BJ265,BJ$12:BJ$198)</f>
        <v>0</v>
      </c>
      <c r="BN265" t="s">
        <v>9001</v>
      </c>
      <c r="BO265" s="10">
        <f t="shared" ref="BO265" si="910">SUMIF(BO$12:BO$198,BN265,BN$12:BN$198)</f>
        <v>0</v>
      </c>
      <c r="BR265" t="s">
        <v>9001</v>
      </c>
      <c r="BS265" s="10">
        <f t="shared" ref="BS265" si="911">SUMIF(BS$12:BS$198,BR265,BR$12:BR$198)</f>
        <v>0</v>
      </c>
      <c r="BV265" t="s">
        <v>9001</v>
      </c>
      <c r="BW265" s="10">
        <f t="shared" ref="BW265" si="912">SUMIF(BW$12:BW$198,BV265,BV$12:BV$198)</f>
        <v>0</v>
      </c>
      <c r="BZ265" t="s">
        <v>9001</v>
      </c>
      <c r="CA265" s="10">
        <f t="shared" ref="CA265:DC269" si="913">SUMIF(CA$12:CA$198,BZ265,BZ$12:BZ$198)</f>
        <v>0</v>
      </c>
      <c r="CD265" t="s">
        <v>9001</v>
      </c>
      <c r="CE265" s="10">
        <f t="shared" ref="CE265" si="914">SUMIF(CE$12:CE$198,CD265,CD$12:CD$198)</f>
        <v>0</v>
      </c>
      <c r="CH265" t="s">
        <v>9001</v>
      </c>
      <c r="CI265" s="10">
        <f t="shared" ref="CI265" si="915">SUMIF(CI$12:CI$198,CH265,CH$12:CH$198)</f>
        <v>0</v>
      </c>
      <c r="CL265" t="s">
        <v>9001</v>
      </c>
      <c r="CM265" s="10">
        <f t="shared" ref="CM265" si="916">SUMIF(CM$12:CM$198,CL265,CL$12:CL$198)</f>
        <v>0</v>
      </c>
      <c r="CP265" t="s">
        <v>9001</v>
      </c>
      <c r="CQ265" s="10">
        <f t="shared" ref="CQ265" si="917">SUMIF(CQ$12:CQ$198,CP265,CP$12:CP$198)</f>
        <v>0</v>
      </c>
      <c r="CT265" t="s">
        <v>9001</v>
      </c>
      <c r="CU265" s="10">
        <f t="shared" ref="CU265" si="918">SUMIF(CU$12:CU$198,CT265,CT$12:CT$198)</f>
        <v>0</v>
      </c>
      <c r="CX265" t="s">
        <v>9001</v>
      </c>
      <c r="CY265" s="10">
        <f t="shared" ref="CY265" si="919">SUMIF(CY$12:CY$198,CX265,CX$12:CX$198)</f>
        <v>0</v>
      </c>
      <c r="DB265" t="s">
        <v>9001</v>
      </c>
      <c r="DC265" s="10">
        <f t="shared" ref="DC265" si="920">SUMIF(DC$12:DC$198,DB265,DB$12:DB$198)</f>
        <v>0</v>
      </c>
      <c r="DF265" t="s">
        <v>9001</v>
      </c>
      <c r="DG265" s="10">
        <f t="shared" ref="DG265:EE269" si="921">SUMIF(DG$12:DG$198,DF265,DF$12:DF$198)</f>
        <v>0</v>
      </c>
      <c r="DJ265" t="s">
        <v>9001</v>
      </c>
      <c r="DK265" s="10">
        <f t="shared" ref="DK265" si="922">SUMIF(DK$12:DK$198,DJ265,DJ$12:DJ$198)</f>
        <v>0</v>
      </c>
      <c r="DN265" t="s">
        <v>9001</v>
      </c>
      <c r="DO265" s="10">
        <f t="shared" ref="DO265" si="923">SUMIF(DO$12:DO$198,DN265,DN$12:DN$198)</f>
        <v>0</v>
      </c>
      <c r="DR265" t="s">
        <v>9001</v>
      </c>
      <c r="DS265" s="10">
        <f t="shared" ref="DS265" si="924">SUMIF(DS$12:DS$198,DR265,DR$12:DR$198)</f>
        <v>0</v>
      </c>
      <c r="DV265" t="s">
        <v>9001</v>
      </c>
      <c r="DW265" s="10">
        <f t="shared" ref="DW265" si="925">SUMIF(DW$12:DW$198,DV265,DV$12:DV$198)</f>
        <v>0</v>
      </c>
      <c r="DZ265" t="s">
        <v>9001</v>
      </c>
      <c r="EA265" s="10">
        <f t="shared" ref="EA265" si="926">SUMIF(EA$12:EA$198,DZ265,DZ$12:DZ$198)</f>
        <v>0</v>
      </c>
      <c r="ED265" t="s">
        <v>9001</v>
      </c>
      <c r="EE265" s="10">
        <f t="shared" ref="EE265" si="927">SUMIF(EE$12:EE$198,ED265,ED$12:ED$198)</f>
        <v>0</v>
      </c>
      <c r="EH265" t="s">
        <v>9001</v>
      </c>
      <c r="EI265" s="10">
        <f t="shared" si="493"/>
        <v>0</v>
      </c>
    </row>
    <row r="266" spans="2:139" x14ac:dyDescent="0.25">
      <c r="B266" t="s">
        <v>8996</v>
      </c>
      <c r="C266" s="10">
        <f t="shared" si="456"/>
        <v>0</v>
      </c>
      <c r="F266" t="s">
        <v>8996</v>
      </c>
      <c r="G266" s="10">
        <f t="shared" si="457"/>
        <v>0</v>
      </c>
      <c r="J266" t="s">
        <v>8996</v>
      </c>
      <c r="K266" s="10">
        <f t="shared" si="458"/>
        <v>0</v>
      </c>
      <c r="N266" t="s">
        <v>8996</v>
      </c>
      <c r="O266" s="10">
        <f t="shared" si="897"/>
        <v>0</v>
      </c>
      <c r="R266" t="s">
        <v>8996</v>
      </c>
      <c r="S266" s="10">
        <f t="shared" si="897"/>
        <v>0</v>
      </c>
      <c r="V266" t="s">
        <v>8996</v>
      </c>
      <c r="W266" s="10">
        <f t="shared" si="897"/>
        <v>0</v>
      </c>
      <c r="Z266" t="s">
        <v>8996</v>
      </c>
      <c r="AA266" s="10">
        <f t="shared" si="897"/>
        <v>0</v>
      </c>
      <c r="AD266" t="s">
        <v>8996</v>
      </c>
      <c r="AE266" s="10">
        <f t="shared" si="897"/>
        <v>0</v>
      </c>
      <c r="AH266" t="s">
        <v>8996</v>
      </c>
      <c r="AI266" s="10">
        <f t="shared" si="897"/>
        <v>0</v>
      </c>
      <c r="AL266" t="s">
        <v>8996</v>
      </c>
      <c r="AM266" s="10">
        <f t="shared" si="897"/>
        <v>0</v>
      </c>
      <c r="AP266" t="s">
        <v>8996</v>
      </c>
      <c r="AQ266" s="10">
        <f t="shared" si="897"/>
        <v>0</v>
      </c>
      <c r="AT266" t="s">
        <v>8996</v>
      </c>
      <c r="AU266" s="10">
        <f t="shared" si="905"/>
        <v>0</v>
      </c>
      <c r="AX266" t="s">
        <v>8996</v>
      </c>
      <c r="AY266" s="10">
        <f t="shared" si="905"/>
        <v>0</v>
      </c>
      <c r="BB266" t="s">
        <v>8996</v>
      </c>
      <c r="BC266" s="10">
        <f t="shared" si="905"/>
        <v>0</v>
      </c>
      <c r="BF266" t="s">
        <v>8996</v>
      </c>
      <c r="BG266" s="10">
        <f t="shared" si="905"/>
        <v>0</v>
      </c>
      <c r="BJ266" t="s">
        <v>8996</v>
      </c>
      <c r="BK266" s="10">
        <f t="shared" si="905"/>
        <v>0</v>
      </c>
      <c r="BN266" t="s">
        <v>8996</v>
      </c>
      <c r="BO266" s="10">
        <f t="shared" si="905"/>
        <v>0</v>
      </c>
      <c r="BR266" t="s">
        <v>8996</v>
      </c>
      <c r="BS266" s="10">
        <f t="shared" si="905"/>
        <v>0</v>
      </c>
      <c r="BV266" t="s">
        <v>8996</v>
      </c>
      <c r="BW266" s="10">
        <f t="shared" si="905"/>
        <v>0</v>
      </c>
      <c r="BZ266" t="s">
        <v>8996</v>
      </c>
      <c r="CA266" s="10">
        <f t="shared" si="913"/>
        <v>0</v>
      </c>
      <c r="CD266" t="s">
        <v>8996</v>
      </c>
      <c r="CE266" s="10">
        <f t="shared" si="913"/>
        <v>0</v>
      </c>
      <c r="CH266" t="s">
        <v>8996</v>
      </c>
      <c r="CI266" s="10">
        <f t="shared" si="913"/>
        <v>0</v>
      </c>
      <c r="CL266" t="s">
        <v>8996</v>
      </c>
      <c r="CM266" s="10">
        <f t="shared" si="913"/>
        <v>0</v>
      </c>
      <c r="CP266" t="s">
        <v>8996</v>
      </c>
      <c r="CQ266" s="10">
        <f t="shared" si="913"/>
        <v>0</v>
      </c>
      <c r="CT266" t="s">
        <v>8996</v>
      </c>
      <c r="CU266" s="10">
        <f t="shared" si="913"/>
        <v>0</v>
      </c>
      <c r="CX266" t="s">
        <v>8996</v>
      </c>
      <c r="CY266" s="10">
        <f t="shared" si="913"/>
        <v>0</v>
      </c>
      <c r="DB266" t="s">
        <v>8996</v>
      </c>
      <c r="DC266" s="10">
        <f t="shared" si="913"/>
        <v>0</v>
      </c>
      <c r="DF266" t="s">
        <v>8996</v>
      </c>
      <c r="DG266" s="10">
        <f t="shared" si="921"/>
        <v>0</v>
      </c>
      <c r="DJ266" t="s">
        <v>8996</v>
      </c>
      <c r="DK266" s="10">
        <f t="shared" si="921"/>
        <v>0</v>
      </c>
      <c r="DN266" t="s">
        <v>8996</v>
      </c>
      <c r="DO266" s="10">
        <f t="shared" si="921"/>
        <v>0</v>
      </c>
      <c r="DR266" t="s">
        <v>8996</v>
      </c>
      <c r="DS266" s="10">
        <f t="shared" si="921"/>
        <v>0</v>
      </c>
      <c r="DV266" t="s">
        <v>8996</v>
      </c>
      <c r="DW266" s="10">
        <f t="shared" si="921"/>
        <v>0</v>
      </c>
      <c r="DZ266" t="s">
        <v>8996</v>
      </c>
      <c r="EA266" s="10">
        <f t="shared" si="921"/>
        <v>0</v>
      </c>
      <c r="ED266" t="s">
        <v>8996</v>
      </c>
      <c r="EE266" s="10">
        <f t="shared" si="921"/>
        <v>0</v>
      </c>
      <c r="EH266" t="s">
        <v>8996</v>
      </c>
      <c r="EI266" s="10">
        <f t="shared" si="459"/>
        <v>0</v>
      </c>
    </row>
    <row r="267" spans="2:139" x14ac:dyDescent="0.25">
      <c r="B267" t="s">
        <v>8997</v>
      </c>
      <c r="C267" s="10">
        <f t="shared" si="456"/>
        <v>0</v>
      </c>
      <c r="F267" t="s">
        <v>8997</v>
      </c>
      <c r="G267" s="10">
        <f t="shared" si="457"/>
        <v>0</v>
      </c>
      <c r="J267" t="s">
        <v>8997</v>
      </c>
      <c r="K267" s="10">
        <f t="shared" si="458"/>
        <v>0</v>
      </c>
      <c r="N267" t="s">
        <v>8997</v>
      </c>
      <c r="O267" s="10">
        <f t="shared" si="897"/>
        <v>0</v>
      </c>
      <c r="R267" t="s">
        <v>8997</v>
      </c>
      <c r="S267" s="10">
        <f t="shared" si="897"/>
        <v>0</v>
      </c>
      <c r="V267" t="s">
        <v>8997</v>
      </c>
      <c r="W267" s="10">
        <f t="shared" si="897"/>
        <v>0</v>
      </c>
      <c r="Z267" t="s">
        <v>8997</v>
      </c>
      <c r="AA267" s="10">
        <f t="shared" si="897"/>
        <v>0</v>
      </c>
      <c r="AD267" t="s">
        <v>8997</v>
      </c>
      <c r="AE267" s="10">
        <f t="shared" si="897"/>
        <v>0</v>
      </c>
      <c r="AH267" t="s">
        <v>8997</v>
      </c>
      <c r="AI267" s="10">
        <f t="shared" si="897"/>
        <v>0</v>
      </c>
      <c r="AL267" t="s">
        <v>8997</v>
      </c>
      <c r="AM267" s="10">
        <f t="shared" si="897"/>
        <v>0</v>
      </c>
      <c r="AP267" t="s">
        <v>8997</v>
      </c>
      <c r="AQ267" s="10">
        <f t="shared" si="897"/>
        <v>0</v>
      </c>
      <c r="AT267" t="s">
        <v>8997</v>
      </c>
      <c r="AU267" s="10">
        <f t="shared" si="905"/>
        <v>0</v>
      </c>
      <c r="AX267" t="s">
        <v>8997</v>
      </c>
      <c r="AY267" s="10">
        <f t="shared" si="905"/>
        <v>0</v>
      </c>
      <c r="BB267" t="s">
        <v>8997</v>
      </c>
      <c r="BC267" s="10">
        <f t="shared" si="905"/>
        <v>0</v>
      </c>
      <c r="BF267" t="s">
        <v>8997</v>
      </c>
      <c r="BG267" s="10">
        <f t="shared" si="905"/>
        <v>0</v>
      </c>
      <c r="BJ267" t="s">
        <v>8997</v>
      </c>
      <c r="BK267" s="10">
        <f t="shared" si="905"/>
        <v>0</v>
      </c>
      <c r="BN267" t="s">
        <v>8997</v>
      </c>
      <c r="BO267" s="10">
        <f t="shared" si="905"/>
        <v>0</v>
      </c>
      <c r="BR267" t="s">
        <v>8997</v>
      </c>
      <c r="BS267" s="10">
        <f t="shared" si="905"/>
        <v>0</v>
      </c>
      <c r="BV267" t="s">
        <v>8997</v>
      </c>
      <c r="BW267" s="10">
        <f t="shared" si="905"/>
        <v>0</v>
      </c>
      <c r="BZ267" t="s">
        <v>8997</v>
      </c>
      <c r="CA267" s="10">
        <f t="shared" si="913"/>
        <v>0</v>
      </c>
      <c r="CD267" t="s">
        <v>8997</v>
      </c>
      <c r="CE267" s="10">
        <f t="shared" si="913"/>
        <v>0</v>
      </c>
      <c r="CH267" t="s">
        <v>8997</v>
      </c>
      <c r="CI267" s="10">
        <f t="shared" si="913"/>
        <v>0</v>
      </c>
      <c r="CL267" t="s">
        <v>8997</v>
      </c>
      <c r="CM267" s="10">
        <f t="shared" si="913"/>
        <v>0</v>
      </c>
      <c r="CP267" t="s">
        <v>8997</v>
      </c>
      <c r="CQ267" s="10">
        <f t="shared" si="913"/>
        <v>0</v>
      </c>
      <c r="CT267" t="s">
        <v>8997</v>
      </c>
      <c r="CU267" s="10">
        <f t="shared" si="913"/>
        <v>0</v>
      </c>
      <c r="CX267" t="s">
        <v>8997</v>
      </c>
      <c r="CY267" s="10">
        <f t="shared" si="913"/>
        <v>0</v>
      </c>
      <c r="DB267" t="s">
        <v>8997</v>
      </c>
      <c r="DC267" s="10">
        <f t="shared" si="913"/>
        <v>0</v>
      </c>
      <c r="DF267" t="s">
        <v>8997</v>
      </c>
      <c r="DG267" s="10">
        <f t="shared" si="921"/>
        <v>0</v>
      </c>
      <c r="DJ267" t="s">
        <v>8997</v>
      </c>
      <c r="DK267" s="10">
        <f t="shared" si="921"/>
        <v>0</v>
      </c>
      <c r="DN267" t="s">
        <v>8997</v>
      </c>
      <c r="DO267" s="10">
        <f t="shared" si="921"/>
        <v>0</v>
      </c>
      <c r="DR267" t="s">
        <v>8997</v>
      </c>
      <c r="DS267" s="10">
        <f t="shared" si="921"/>
        <v>0</v>
      </c>
      <c r="DV267" t="s">
        <v>8997</v>
      </c>
      <c r="DW267" s="10">
        <f t="shared" si="921"/>
        <v>0</v>
      </c>
      <c r="DZ267" t="s">
        <v>8997</v>
      </c>
      <c r="EA267" s="10">
        <f t="shared" si="921"/>
        <v>0</v>
      </c>
      <c r="ED267" t="s">
        <v>8997</v>
      </c>
      <c r="EE267" s="10">
        <f t="shared" si="921"/>
        <v>0</v>
      </c>
      <c r="EH267" t="s">
        <v>8997</v>
      </c>
      <c r="EI267" s="10">
        <f t="shared" si="459"/>
        <v>0</v>
      </c>
    </row>
    <row r="268" spans="2:139" x14ac:dyDescent="0.25">
      <c r="B268" t="s">
        <v>9007</v>
      </c>
      <c r="C268" s="10">
        <f t="shared" si="456"/>
        <v>0</v>
      </c>
      <c r="F268" t="s">
        <v>9007</v>
      </c>
      <c r="G268" s="10">
        <f t="shared" si="457"/>
        <v>0</v>
      </c>
      <c r="J268" t="s">
        <v>9007</v>
      </c>
      <c r="K268" s="10">
        <f t="shared" si="458"/>
        <v>0</v>
      </c>
      <c r="N268" t="s">
        <v>9007</v>
      </c>
      <c r="O268" s="10">
        <f t="shared" si="897"/>
        <v>0</v>
      </c>
      <c r="R268" t="s">
        <v>9007</v>
      </c>
      <c r="S268" s="10">
        <f t="shared" si="897"/>
        <v>0</v>
      </c>
      <c r="V268" t="s">
        <v>9007</v>
      </c>
      <c r="W268" s="10">
        <f t="shared" si="897"/>
        <v>0</v>
      </c>
      <c r="Z268" t="s">
        <v>9007</v>
      </c>
      <c r="AA268" s="10">
        <f t="shared" si="897"/>
        <v>0</v>
      </c>
      <c r="AD268" t="s">
        <v>9007</v>
      </c>
      <c r="AE268" s="10">
        <f t="shared" si="897"/>
        <v>0</v>
      </c>
      <c r="AH268" t="s">
        <v>9007</v>
      </c>
      <c r="AI268" s="10">
        <f t="shared" si="897"/>
        <v>0</v>
      </c>
      <c r="AL268" t="s">
        <v>9007</v>
      </c>
      <c r="AM268" s="10">
        <f t="shared" si="897"/>
        <v>0</v>
      </c>
      <c r="AP268" t="s">
        <v>9007</v>
      </c>
      <c r="AQ268" s="10">
        <f t="shared" si="897"/>
        <v>0</v>
      </c>
      <c r="AT268" t="s">
        <v>9007</v>
      </c>
      <c r="AU268" s="10">
        <f t="shared" si="905"/>
        <v>0</v>
      </c>
      <c r="AX268" t="s">
        <v>9007</v>
      </c>
      <c r="AY268" s="10">
        <f t="shared" si="905"/>
        <v>0</v>
      </c>
      <c r="BB268" t="s">
        <v>9007</v>
      </c>
      <c r="BC268" s="10">
        <f t="shared" si="905"/>
        <v>0</v>
      </c>
      <c r="BF268" t="s">
        <v>9007</v>
      </c>
      <c r="BG268" s="10">
        <f t="shared" si="905"/>
        <v>0</v>
      </c>
      <c r="BJ268" t="s">
        <v>9007</v>
      </c>
      <c r="BK268" s="10">
        <f t="shared" si="905"/>
        <v>0</v>
      </c>
      <c r="BN268" t="s">
        <v>9007</v>
      </c>
      <c r="BO268" s="10">
        <f t="shared" si="905"/>
        <v>0</v>
      </c>
      <c r="BR268" t="s">
        <v>9007</v>
      </c>
      <c r="BS268" s="10">
        <f t="shared" si="905"/>
        <v>0</v>
      </c>
      <c r="BV268" t="s">
        <v>9007</v>
      </c>
      <c r="BW268" s="10">
        <f t="shared" si="905"/>
        <v>0</v>
      </c>
      <c r="BZ268" t="s">
        <v>9007</v>
      </c>
      <c r="CA268" s="10">
        <f t="shared" si="913"/>
        <v>0</v>
      </c>
      <c r="CD268" t="s">
        <v>9007</v>
      </c>
      <c r="CE268" s="10">
        <f t="shared" si="913"/>
        <v>0</v>
      </c>
      <c r="CH268" t="s">
        <v>9007</v>
      </c>
      <c r="CI268" s="10">
        <f t="shared" si="913"/>
        <v>0</v>
      </c>
      <c r="CL268" t="s">
        <v>9007</v>
      </c>
      <c r="CM268" s="10">
        <f t="shared" si="913"/>
        <v>0</v>
      </c>
      <c r="CP268" t="s">
        <v>9007</v>
      </c>
      <c r="CQ268" s="10">
        <f t="shared" si="913"/>
        <v>0</v>
      </c>
      <c r="CT268" t="s">
        <v>9007</v>
      </c>
      <c r="CU268" s="10">
        <f t="shared" si="913"/>
        <v>0</v>
      </c>
      <c r="CX268" t="s">
        <v>9007</v>
      </c>
      <c r="CY268" s="10">
        <f t="shared" si="913"/>
        <v>0</v>
      </c>
      <c r="DB268" t="s">
        <v>9007</v>
      </c>
      <c r="DC268" s="10">
        <f t="shared" si="913"/>
        <v>0</v>
      </c>
      <c r="DF268" t="s">
        <v>9007</v>
      </c>
      <c r="DG268" s="10">
        <f t="shared" si="921"/>
        <v>0</v>
      </c>
      <c r="DJ268" t="s">
        <v>9007</v>
      </c>
      <c r="DK268" s="10">
        <f t="shared" si="921"/>
        <v>0</v>
      </c>
      <c r="DN268" t="s">
        <v>9007</v>
      </c>
      <c r="DO268" s="10">
        <f t="shared" si="921"/>
        <v>0</v>
      </c>
      <c r="DR268" t="s">
        <v>9007</v>
      </c>
      <c r="DS268" s="10">
        <f t="shared" si="921"/>
        <v>0</v>
      </c>
      <c r="DV268" t="s">
        <v>9007</v>
      </c>
      <c r="DW268" s="10">
        <f t="shared" si="921"/>
        <v>0</v>
      </c>
      <c r="DZ268" t="s">
        <v>9007</v>
      </c>
      <c r="EA268" s="10">
        <f t="shared" si="921"/>
        <v>0</v>
      </c>
      <c r="ED268" t="s">
        <v>9007</v>
      </c>
      <c r="EE268" s="10">
        <f t="shared" si="921"/>
        <v>0</v>
      </c>
      <c r="EH268" t="s">
        <v>9007</v>
      </c>
      <c r="EI268" s="10">
        <f t="shared" si="459"/>
        <v>0</v>
      </c>
    </row>
    <row r="269" spans="2:139" x14ac:dyDescent="0.25">
      <c r="B269" t="s">
        <v>9010</v>
      </c>
      <c r="C269" s="10">
        <f t="shared" si="456"/>
        <v>0</v>
      </c>
      <c r="F269" t="s">
        <v>9010</v>
      </c>
      <c r="G269" s="10">
        <f t="shared" si="457"/>
        <v>0</v>
      </c>
      <c r="J269" t="s">
        <v>9010</v>
      </c>
      <c r="K269" s="10">
        <f t="shared" si="458"/>
        <v>0</v>
      </c>
      <c r="N269" t="s">
        <v>9010</v>
      </c>
      <c r="O269" s="10">
        <f t="shared" si="897"/>
        <v>0</v>
      </c>
      <c r="R269" t="s">
        <v>9010</v>
      </c>
      <c r="S269" s="10">
        <f t="shared" si="897"/>
        <v>0</v>
      </c>
      <c r="V269" t="s">
        <v>9010</v>
      </c>
      <c r="W269" s="10">
        <f t="shared" si="897"/>
        <v>0</v>
      </c>
      <c r="Z269" t="s">
        <v>9010</v>
      </c>
      <c r="AA269" s="10">
        <f t="shared" si="897"/>
        <v>0</v>
      </c>
      <c r="AD269" t="s">
        <v>9010</v>
      </c>
      <c r="AE269" s="10">
        <f t="shared" si="897"/>
        <v>0</v>
      </c>
      <c r="AH269" t="s">
        <v>9010</v>
      </c>
      <c r="AI269" s="10">
        <f t="shared" si="897"/>
        <v>0</v>
      </c>
      <c r="AL269" t="s">
        <v>9010</v>
      </c>
      <c r="AM269" s="10">
        <f t="shared" si="897"/>
        <v>0</v>
      </c>
      <c r="AP269" t="s">
        <v>9010</v>
      </c>
      <c r="AQ269" s="10">
        <f t="shared" si="897"/>
        <v>0</v>
      </c>
      <c r="AT269" t="s">
        <v>9010</v>
      </c>
      <c r="AU269" s="10">
        <f t="shared" si="905"/>
        <v>0</v>
      </c>
      <c r="AX269" t="s">
        <v>9010</v>
      </c>
      <c r="AY269" s="10">
        <f t="shared" si="905"/>
        <v>0</v>
      </c>
      <c r="BB269" t="s">
        <v>9010</v>
      </c>
      <c r="BC269" s="10">
        <f t="shared" si="905"/>
        <v>0</v>
      </c>
      <c r="BF269" t="s">
        <v>9010</v>
      </c>
      <c r="BG269" s="10">
        <f t="shared" si="905"/>
        <v>0</v>
      </c>
      <c r="BJ269" t="s">
        <v>9010</v>
      </c>
      <c r="BK269" s="10">
        <f t="shared" si="905"/>
        <v>0</v>
      </c>
      <c r="BN269" t="s">
        <v>9010</v>
      </c>
      <c r="BO269" s="10">
        <f t="shared" si="905"/>
        <v>0</v>
      </c>
      <c r="BR269" t="s">
        <v>9010</v>
      </c>
      <c r="BS269" s="10">
        <f t="shared" si="905"/>
        <v>0</v>
      </c>
      <c r="BV269" t="s">
        <v>9010</v>
      </c>
      <c r="BW269" s="10">
        <f t="shared" si="905"/>
        <v>0</v>
      </c>
      <c r="BZ269" t="s">
        <v>9010</v>
      </c>
      <c r="CA269" s="10">
        <f t="shared" si="913"/>
        <v>0</v>
      </c>
      <c r="CD269" t="s">
        <v>9010</v>
      </c>
      <c r="CE269" s="10">
        <f t="shared" si="913"/>
        <v>0</v>
      </c>
      <c r="CH269" t="s">
        <v>9010</v>
      </c>
      <c r="CI269" s="10">
        <f t="shared" si="913"/>
        <v>0</v>
      </c>
      <c r="CL269" t="s">
        <v>9010</v>
      </c>
      <c r="CM269" s="10">
        <f t="shared" si="913"/>
        <v>0</v>
      </c>
      <c r="CP269" t="s">
        <v>9010</v>
      </c>
      <c r="CQ269" s="10">
        <f t="shared" si="913"/>
        <v>0</v>
      </c>
      <c r="CT269" t="s">
        <v>9010</v>
      </c>
      <c r="CU269" s="10">
        <f t="shared" si="913"/>
        <v>0</v>
      </c>
      <c r="CX269" t="s">
        <v>9010</v>
      </c>
      <c r="CY269" s="10">
        <f t="shared" si="913"/>
        <v>0</v>
      </c>
      <c r="DB269" t="s">
        <v>9010</v>
      </c>
      <c r="DC269" s="10">
        <f t="shared" si="913"/>
        <v>0</v>
      </c>
      <c r="DF269" t="s">
        <v>9010</v>
      </c>
      <c r="DG269" s="10">
        <f t="shared" si="921"/>
        <v>0</v>
      </c>
      <c r="DJ269" t="s">
        <v>9010</v>
      </c>
      <c r="DK269" s="10">
        <f t="shared" si="921"/>
        <v>0</v>
      </c>
      <c r="DN269" t="s">
        <v>9010</v>
      </c>
      <c r="DO269" s="10">
        <f t="shared" si="921"/>
        <v>0</v>
      </c>
      <c r="DR269" t="s">
        <v>9010</v>
      </c>
      <c r="DS269" s="10">
        <f t="shared" si="921"/>
        <v>0</v>
      </c>
      <c r="DV269" t="s">
        <v>9010</v>
      </c>
      <c r="DW269" s="10">
        <f t="shared" si="921"/>
        <v>0</v>
      </c>
      <c r="DZ269" t="s">
        <v>9010</v>
      </c>
      <c r="EA269" s="10">
        <f t="shared" si="921"/>
        <v>0</v>
      </c>
      <c r="ED269" t="s">
        <v>9010</v>
      </c>
      <c r="EE269" s="10">
        <f t="shared" si="921"/>
        <v>0</v>
      </c>
      <c r="EH269" t="s">
        <v>9010</v>
      </c>
      <c r="EI269" s="10">
        <f t="shared" si="459"/>
        <v>0</v>
      </c>
    </row>
  </sheetData>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CO269"/>
  <sheetViews>
    <sheetView topLeftCell="A195" workbookViewId="0">
      <selection activeCell="L4" sqref="L4"/>
    </sheetView>
  </sheetViews>
  <sheetFormatPr defaultRowHeight="15" x14ac:dyDescent="0.25"/>
  <cols>
    <col min="2" max="2" width="9.140625" customWidth="1"/>
    <col min="3" max="3" width="11.140625" bestFit="1" customWidth="1"/>
    <col min="4" max="4" width="34.28515625" customWidth="1"/>
    <col min="5" max="5" width="4.42578125" customWidth="1"/>
    <col min="7" max="7" width="11.140625" bestFit="1" customWidth="1"/>
    <col min="8" max="8" width="34.28515625" customWidth="1"/>
    <col min="9" max="9" width="4.42578125" customWidth="1"/>
    <col min="10" max="10" width="9.140625" customWidth="1"/>
    <col min="11" max="11" width="11.140625" bestFit="1" customWidth="1"/>
    <col min="12" max="12" width="34.28515625" customWidth="1"/>
    <col min="13" max="13" width="4.42578125" customWidth="1"/>
    <col min="15" max="15" width="11.140625" bestFit="1" customWidth="1"/>
    <col min="16" max="16" width="34.28515625" customWidth="1"/>
    <col min="17" max="17" width="4.42578125" customWidth="1"/>
    <col min="19" max="19" width="11.140625" bestFit="1" customWidth="1"/>
    <col min="20" max="20" width="34.28515625" customWidth="1"/>
    <col min="21" max="21" width="4.42578125" customWidth="1"/>
    <col min="23" max="23" width="11.140625" bestFit="1" customWidth="1"/>
    <col min="24" max="24" width="34.28515625" customWidth="1"/>
    <col min="25" max="25" width="4.42578125" customWidth="1"/>
    <col min="27" max="27" width="11.140625" bestFit="1" customWidth="1"/>
    <col min="28" max="28" width="34.28515625" customWidth="1"/>
    <col min="29" max="29" width="4.42578125" customWidth="1"/>
    <col min="31" max="31" width="11.140625" bestFit="1" customWidth="1"/>
    <col min="32" max="32" width="34.28515625" customWidth="1"/>
    <col min="33" max="33" width="4.42578125" customWidth="1"/>
    <col min="35" max="35" width="11.140625" bestFit="1" customWidth="1"/>
    <col min="36" max="36" width="34.28515625" customWidth="1"/>
    <col min="37" max="37" width="4.42578125" customWidth="1"/>
    <col min="39" max="39" width="11.140625" bestFit="1" customWidth="1"/>
    <col min="40" max="40" width="34.28515625" customWidth="1"/>
    <col min="41" max="41" width="4.42578125" customWidth="1"/>
    <col min="43" max="43" width="11.140625" bestFit="1" customWidth="1"/>
    <col min="44" max="44" width="34.28515625" customWidth="1"/>
    <col min="45" max="45" width="4.42578125" customWidth="1"/>
    <col min="47" max="47" width="11.140625" bestFit="1" customWidth="1"/>
    <col min="48" max="48" width="34.28515625" customWidth="1"/>
    <col min="49" max="49" width="4.42578125" customWidth="1"/>
    <col min="51" max="51" width="11.140625" bestFit="1" customWidth="1"/>
    <col min="52" max="52" width="34.28515625" customWidth="1"/>
    <col min="53" max="53" width="4.42578125" customWidth="1"/>
    <col min="55" max="55" width="11.140625" bestFit="1" customWidth="1"/>
    <col min="56" max="56" width="34.28515625" customWidth="1"/>
    <col min="57" max="57" width="4.42578125" customWidth="1"/>
    <col min="59" max="59" width="11.140625" bestFit="1" customWidth="1"/>
    <col min="60" max="60" width="34.28515625" customWidth="1"/>
    <col min="61" max="61" width="4.42578125" customWidth="1"/>
    <col min="63" max="63" width="11.140625" bestFit="1" customWidth="1"/>
    <col min="64" max="64" width="34.28515625" customWidth="1"/>
    <col min="65" max="65" width="4.42578125" customWidth="1"/>
    <col min="67" max="67" width="11.140625" bestFit="1" customWidth="1"/>
    <col min="68" max="68" width="34.28515625" customWidth="1"/>
    <col min="69" max="69" width="4.42578125" customWidth="1"/>
    <col min="71" max="71" width="11.140625" bestFit="1" customWidth="1"/>
    <col min="72" max="72" width="34.28515625" customWidth="1"/>
    <col min="73" max="73" width="4.42578125" customWidth="1"/>
    <col min="75" max="75" width="11.140625" bestFit="1" customWidth="1"/>
    <col min="76" max="76" width="34.28515625" customWidth="1"/>
    <col min="77" max="77" width="4.42578125" customWidth="1"/>
    <col min="79" max="79" width="11.140625" bestFit="1" customWidth="1"/>
    <col min="80" max="80" width="34.28515625" customWidth="1"/>
    <col min="81" max="81" width="4.42578125" customWidth="1"/>
    <col min="83" max="83" width="11.140625" bestFit="1" customWidth="1"/>
    <col min="84" max="84" width="34.28515625" customWidth="1"/>
    <col min="85" max="85" width="4.42578125" customWidth="1"/>
    <col min="87" max="87" width="11.140625" bestFit="1" customWidth="1"/>
    <col min="88" max="88" width="34.28515625" customWidth="1"/>
    <col min="89" max="89" width="4.42578125" customWidth="1"/>
    <col min="91" max="91" width="11.140625" bestFit="1" customWidth="1"/>
    <col min="92" max="92" width="34.28515625" customWidth="1"/>
    <col min="93" max="93" width="4.42578125" customWidth="1"/>
  </cols>
  <sheetData>
    <row r="1" spans="3:93" x14ac:dyDescent="0.25">
      <c r="C1" t="s">
        <v>3805</v>
      </c>
      <c r="G1" t="s">
        <v>3805</v>
      </c>
      <c r="H1" s="89" t="s">
        <v>3840</v>
      </c>
      <c r="K1" t="s">
        <v>3805</v>
      </c>
      <c r="L1" s="32" t="s">
        <v>9821</v>
      </c>
      <c r="O1" t="s">
        <v>3805</v>
      </c>
      <c r="P1" s="32" t="s">
        <v>9738</v>
      </c>
      <c r="S1" t="s">
        <v>3805</v>
      </c>
      <c r="T1" s="32" t="s">
        <v>9735</v>
      </c>
      <c r="W1" t="s">
        <v>3805</v>
      </c>
      <c r="X1" s="32" t="s">
        <v>9702</v>
      </c>
      <c r="AA1" t="s">
        <v>3805</v>
      </c>
      <c r="AB1" s="32" t="s">
        <v>9678</v>
      </c>
      <c r="AE1" t="s">
        <v>3805</v>
      </c>
      <c r="AF1" s="45" t="s">
        <v>3922</v>
      </c>
      <c r="AI1" t="s">
        <v>3805</v>
      </c>
      <c r="AJ1" s="15" t="s">
        <v>9646</v>
      </c>
      <c r="AM1" t="s">
        <v>3805</v>
      </c>
      <c r="AN1" s="15" t="s">
        <v>9632</v>
      </c>
      <c r="AQ1" t="s">
        <v>3805</v>
      </c>
      <c r="AR1" s="15" t="s">
        <v>9621</v>
      </c>
      <c r="AU1" t="s">
        <v>3805</v>
      </c>
      <c r="AV1" s="15" t="s">
        <v>9611</v>
      </c>
      <c r="AY1" t="s">
        <v>3805</v>
      </c>
      <c r="AZ1" s="15" t="s">
        <v>9586</v>
      </c>
      <c r="BC1" t="s">
        <v>3805</v>
      </c>
      <c r="BD1" s="14" t="s">
        <v>9569</v>
      </c>
      <c r="BG1" t="s">
        <v>3805</v>
      </c>
      <c r="BH1" s="14" t="s">
        <v>9734</v>
      </c>
      <c r="BK1" t="s">
        <v>3805</v>
      </c>
      <c r="BL1" s="14" t="s">
        <v>9540</v>
      </c>
      <c r="BO1" t="s">
        <v>3805</v>
      </c>
      <c r="BP1" s="70" t="s">
        <v>9535</v>
      </c>
      <c r="BS1" t="s">
        <v>3805</v>
      </c>
      <c r="BT1" s="70" t="s">
        <v>9736</v>
      </c>
      <c r="BW1" t="s">
        <v>3805</v>
      </c>
      <c r="BX1" s="70" t="s">
        <v>9095</v>
      </c>
      <c r="CA1" t="s">
        <v>3805</v>
      </c>
      <c r="CB1" s="70" t="s">
        <v>9504</v>
      </c>
      <c r="CE1" t="s">
        <v>3805</v>
      </c>
      <c r="CF1" s="70" t="s">
        <v>9733</v>
      </c>
      <c r="CI1" t="s">
        <v>3805</v>
      </c>
      <c r="CJ1" t="s">
        <v>3898</v>
      </c>
      <c r="CM1" t="s">
        <v>3805</v>
      </c>
      <c r="CN1" t="s">
        <v>3921</v>
      </c>
    </row>
    <row r="2" spans="3:93" x14ac:dyDescent="0.25">
      <c r="H2" t="s">
        <v>3839</v>
      </c>
      <c r="L2" t="s">
        <v>9679</v>
      </c>
      <c r="P2" t="s">
        <v>9679</v>
      </c>
      <c r="T2" t="s">
        <v>9679</v>
      </c>
      <c r="X2" t="s">
        <v>9679</v>
      </c>
      <c r="AB2" t="s">
        <v>9679</v>
      </c>
      <c r="AF2" t="s">
        <v>3923</v>
      </c>
      <c r="AJ2" t="s">
        <v>9585</v>
      </c>
      <c r="AN2" t="s">
        <v>9585</v>
      </c>
      <c r="AR2" t="s">
        <v>9585</v>
      </c>
      <c r="AV2" t="s">
        <v>9585</v>
      </c>
      <c r="AZ2" t="s">
        <v>9585</v>
      </c>
      <c r="BD2" t="s">
        <v>9539</v>
      </c>
      <c r="BH2" t="s">
        <v>9539</v>
      </c>
      <c r="BL2" t="s">
        <v>9539</v>
      </c>
      <c r="BP2" t="s">
        <v>9117</v>
      </c>
      <c r="BT2" t="s">
        <v>9117</v>
      </c>
      <c r="BX2" t="s">
        <v>9117</v>
      </c>
      <c r="CB2" t="s">
        <v>9117</v>
      </c>
      <c r="CF2" t="s">
        <v>9117</v>
      </c>
      <c r="CJ2" t="s">
        <v>3897</v>
      </c>
      <c r="CN2" t="s">
        <v>3897</v>
      </c>
    </row>
    <row r="3" spans="3:93" x14ac:dyDescent="0.25">
      <c r="L3" t="s">
        <v>9737</v>
      </c>
      <c r="P3" t="s">
        <v>9737</v>
      </c>
      <c r="T3" t="s">
        <v>9732</v>
      </c>
      <c r="X3" t="s">
        <v>9703</v>
      </c>
      <c r="AB3" t="s">
        <v>9680</v>
      </c>
      <c r="AF3" t="s">
        <v>9020</v>
      </c>
      <c r="AJ3" t="s">
        <v>8530</v>
      </c>
      <c r="AN3" t="s">
        <v>8530</v>
      </c>
      <c r="AR3" t="s">
        <v>8530</v>
      </c>
      <c r="AV3" t="s">
        <v>8530</v>
      </c>
      <c r="AZ3" t="s">
        <v>8530</v>
      </c>
      <c r="BD3" t="s">
        <v>8530</v>
      </c>
      <c r="BH3" t="s">
        <v>9732</v>
      </c>
      <c r="BL3" t="s">
        <v>8530</v>
      </c>
      <c r="BP3" t="s">
        <v>8530</v>
      </c>
      <c r="BT3" t="s">
        <v>8530</v>
      </c>
      <c r="BX3" t="s">
        <v>8530</v>
      </c>
      <c r="CB3" t="s">
        <v>8530</v>
      </c>
      <c r="CF3" t="s">
        <v>9732</v>
      </c>
    </row>
    <row r="4" spans="3:93" x14ac:dyDescent="0.25">
      <c r="C4" s="17" t="s">
        <v>3794</v>
      </c>
      <c r="D4" s="16">
        <f>SUM(C13:C27)</f>
        <v>0</v>
      </c>
      <c r="E4" s="16"/>
      <c r="G4" s="17" t="s">
        <v>3794</v>
      </c>
      <c r="H4" s="16">
        <f>SUM(G13:G27)</f>
        <v>7</v>
      </c>
      <c r="I4" s="16"/>
      <c r="K4" s="17" t="s">
        <v>3794</v>
      </c>
      <c r="L4" s="16">
        <f>SUM(K13:K27)</f>
        <v>8</v>
      </c>
      <c r="M4" s="16"/>
      <c r="O4" s="17" t="s">
        <v>3794</v>
      </c>
      <c r="P4" s="16">
        <f>SUM(O13:O27)</f>
        <v>8</v>
      </c>
      <c r="Q4" s="16"/>
      <c r="S4" s="17" t="s">
        <v>3794</v>
      </c>
      <c r="T4" s="16">
        <f>SUM(S13:S27)</f>
        <v>8</v>
      </c>
      <c r="U4" s="16"/>
      <c r="W4" s="17" t="s">
        <v>3794</v>
      </c>
      <c r="X4" s="16">
        <f>SUM(W13:W27)</f>
        <v>8</v>
      </c>
      <c r="Y4" s="16"/>
      <c r="AA4" s="17" t="s">
        <v>3794</v>
      </c>
      <c r="AB4" s="16">
        <f>SUM(AA13:AA27)</f>
        <v>8</v>
      </c>
      <c r="AC4" s="16"/>
      <c r="AE4" s="17" t="s">
        <v>3794</v>
      </c>
      <c r="AF4" s="16">
        <f>SUM(AE13:AE27)</f>
        <v>5</v>
      </c>
      <c r="AG4" s="16"/>
      <c r="AI4" s="17" t="s">
        <v>3794</v>
      </c>
      <c r="AJ4" s="16">
        <f>SUM(AI13:AI27)</f>
        <v>6</v>
      </c>
      <c r="AK4" s="16"/>
      <c r="AM4" s="17" t="s">
        <v>3794</v>
      </c>
      <c r="AN4" s="16">
        <f>SUM(AM13:AM27)</f>
        <v>7</v>
      </c>
      <c r="AO4" s="16"/>
      <c r="AQ4" s="17" t="s">
        <v>3794</v>
      </c>
      <c r="AR4" s="16">
        <f>SUM(AQ13:AQ27)</f>
        <v>6</v>
      </c>
      <c r="AS4" s="16"/>
      <c r="AU4" s="17" t="s">
        <v>3794</v>
      </c>
      <c r="AV4" s="16">
        <f>SUM(AU13:AU27)</f>
        <v>6</v>
      </c>
      <c r="AW4" s="16"/>
      <c r="AY4" s="17" t="s">
        <v>3794</v>
      </c>
      <c r="AZ4" s="16">
        <f>SUM(AY13:AY27)</f>
        <v>6</v>
      </c>
      <c r="BA4" s="16"/>
      <c r="BC4" s="17" t="s">
        <v>3794</v>
      </c>
      <c r="BD4" s="16">
        <f>SUM(BC13:BC27)</f>
        <v>7</v>
      </c>
      <c r="BE4" s="16"/>
      <c r="BG4" s="17" t="s">
        <v>3794</v>
      </c>
      <c r="BH4" s="16">
        <f>SUM(BG13:BG27)</f>
        <v>6</v>
      </c>
      <c r="BI4" s="16"/>
      <c r="BK4" s="17" t="s">
        <v>3794</v>
      </c>
      <c r="BL4" s="16">
        <f>SUM(BK13:BK27)</f>
        <v>7</v>
      </c>
      <c r="BM4" s="16"/>
      <c r="BO4" s="17" t="s">
        <v>3794</v>
      </c>
      <c r="BP4" s="16">
        <f>SUM(BO13:BO27)</f>
        <v>6</v>
      </c>
      <c r="BQ4" s="16"/>
      <c r="BS4" s="17" t="s">
        <v>3794</v>
      </c>
      <c r="BT4" s="74">
        <f>SUM(BS13:BS28)</f>
        <v>7</v>
      </c>
      <c r="BU4" s="16"/>
      <c r="BW4" s="17" t="s">
        <v>3794</v>
      </c>
      <c r="BX4" s="74">
        <f>SUM(BW13:BW28)</f>
        <v>6</v>
      </c>
      <c r="BY4" s="16"/>
      <c r="CA4" s="17" t="s">
        <v>3794</v>
      </c>
      <c r="CB4" s="16">
        <f>SUM(CA13:CA27)</f>
        <v>5</v>
      </c>
      <c r="CC4" s="16"/>
      <c r="CE4" s="17" t="s">
        <v>3794</v>
      </c>
      <c r="CF4" s="16">
        <f>SUM(CE13:CE27)</f>
        <v>5</v>
      </c>
      <c r="CG4" s="16"/>
      <c r="CI4" s="17" t="s">
        <v>3794</v>
      </c>
      <c r="CJ4" s="16">
        <f>SUM(CI13:CI27)</f>
        <v>4</v>
      </c>
      <c r="CK4" s="16"/>
      <c r="CM4" s="17" t="s">
        <v>3794</v>
      </c>
      <c r="CN4" s="16">
        <f>SUM(CM13:CM27)</f>
        <v>0</v>
      </c>
      <c r="CO4" s="16"/>
    </row>
    <row r="5" spans="3:93" x14ac:dyDescent="0.25">
      <c r="C5" s="18" t="s">
        <v>3802</v>
      </c>
      <c r="D5" s="14">
        <f>SUM(C32:C46)</f>
        <v>0</v>
      </c>
      <c r="E5" s="14"/>
      <c r="G5" s="18" t="s">
        <v>3802</v>
      </c>
      <c r="H5" s="14">
        <f>SUM(G32:G46)</f>
        <v>3</v>
      </c>
      <c r="I5" s="14"/>
      <c r="K5" s="18" t="s">
        <v>3802</v>
      </c>
      <c r="L5" s="14">
        <f>SUM(K32:K46)</f>
        <v>11</v>
      </c>
      <c r="M5" s="14"/>
      <c r="O5" s="18" t="s">
        <v>3802</v>
      </c>
      <c r="P5" s="14">
        <f>SUM(O32:O46)</f>
        <v>6</v>
      </c>
      <c r="Q5" s="14"/>
      <c r="S5" s="18" t="s">
        <v>3802</v>
      </c>
      <c r="T5" s="14">
        <f>SUM(S32:S46)</f>
        <v>8</v>
      </c>
      <c r="U5" s="14"/>
      <c r="W5" s="18" t="s">
        <v>3802</v>
      </c>
      <c r="X5" s="14">
        <f>SUM(W32:W46)</f>
        <v>9</v>
      </c>
      <c r="Y5" s="14"/>
      <c r="AA5" s="18" t="s">
        <v>3802</v>
      </c>
      <c r="AB5" s="14">
        <f>SUM(AA32:AA46)</f>
        <v>7</v>
      </c>
      <c r="AC5" s="14"/>
      <c r="AE5" s="18" t="s">
        <v>3802</v>
      </c>
      <c r="AF5" s="14">
        <f>SUM(AE32:AE46)</f>
        <v>7</v>
      </c>
      <c r="AG5" s="14"/>
      <c r="AI5" s="18" t="s">
        <v>3802</v>
      </c>
      <c r="AJ5" s="14">
        <f>SUM(AI32:AI46)</f>
        <v>7</v>
      </c>
      <c r="AK5" s="14"/>
      <c r="AM5" s="18" t="s">
        <v>3802</v>
      </c>
      <c r="AN5" s="14">
        <f>SUM(AM32:AM46)</f>
        <v>8</v>
      </c>
      <c r="AO5" s="14"/>
      <c r="AQ5" s="18" t="s">
        <v>3802</v>
      </c>
      <c r="AR5" s="14">
        <f>SUM(AQ32:AQ46)</f>
        <v>8</v>
      </c>
      <c r="AS5" s="14"/>
      <c r="AU5" s="18" t="s">
        <v>3802</v>
      </c>
      <c r="AV5" s="14">
        <f>SUM(AU32:AU46)</f>
        <v>9</v>
      </c>
      <c r="AW5" s="14"/>
      <c r="AY5" s="18" t="s">
        <v>3802</v>
      </c>
      <c r="AZ5" s="14">
        <f>SUM(AY32:AY46)</f>
        <v>9</v>
      </c>
      <c r="BA5" s="14"/>
      <c r="BC5" s="18" t="s">
        <v>3802</v>
      </c>
      <c r="BD5" s="14">
        <f>SUM(BC32:BC46)</f>
        <v>6</v>
      </c>
      <c r="BE5" s="14"/>
      <c r="BG5" s="18" t="s">
        <v>3802</v>
      </c>
      <c r="BH5" s="14">
        <f>SUM(BG32:BG46)</f>
        <v>6</v>
      </c>
      <c r="BI5" s="14"/>
      <c r="BK5" s="18" t="s">
        <v>3802</v>
      </c>
      <c r="BL5" s="14">
        <f>SUM(BK32:BK46)</f>
        <v>8</v>
      </c>
      <c r="BM5" s="14"/>
      <c r="BO5" s="18" t="s">
        <v>3802</v>
      </c>
      <c r="BP5" s="14">
        <f>SUM(BO32:BO46)</f>
        <v>5</v>
      </c>
      <c r="BQ5" s="14"/>
      <c r="BS5" s="18" t="s">
        <v>3802</v>
      </c>
      <c r="BT5" s="14">
        <f>SUM(BS32:BS46)</f>
        <v>9</v>
      </c>
      <c r="BU5" s="14"/>
      <c r="BW5" s="18" t="s">
        <v>3802</v>
      </c>
      <c r="BX5" s="14">
        <f>SUM(BW32:BW46)</f>
        <v>4</v>
      </c>
      <c r="BY5" s="14"/>
      <c r="CA5" s="18" t="s">
        <v>3802</v>
      </c>
      <c r="CB5" s="14">
        <f>SUM(CA32:CA46)</f>
        <v>7</v>
      </c>
      <c r="CC5" s="14"/>
      <c r="CE5" s="18" t="s">
        <v>3802</v>
      </c>
      <c r="CF5" s="14">
        <f>SUM(CE32:CE46)</f>
        <v>5</v>
      </c>
      <c r="CG5" s="14"/>
      <c r="CI5" s="18" t="s">
        <v>3802</v>
      </c>
      <c r="CJ5" s="14">
        <f>SUM(CI32:CI46)</f>
        <v>3</v>
      </c>
      <c r="CK5" s="14"/>
      <c r="CM5" s="18" t="s">
        <v>3802</v>
      </c>
      <c r="CN5" s="14">
        <f>SUM(CM32:CM46)</f>
        <v>0</v>
      </c>
      <c r="CO5" s="14"/>
    </row>
    <row r="6" spans="3:93" x14ac:dyDescent="0.25">
      <c r="C6" s="13" t="s">
        <v>3803</v>
      </c>
      <c r="D6" s="15">
        <f>SUM(C50:C89)</f>
        <v>0</v>
      </c>
      <c r="E6" s="15"/>
      <c r="G6" s="13" t="s">
        <v>3803</v>
      </c>
      <c r="H6" s="15">
        <f>SUM(G50:G89)</f>
        <v>30</v>
      </c>
      <c r="I6" s="15"/>
      <c r="K6" s="13" t="s">
        <v>3803</v>
      </c>
      <c r="L6" s="15">
        <f>SUM(K50:K89)</f>
        <v>31</v>
      </c>
      <c r="M6" s="15"/>
      <c r="O6" s="13" t="s">
        <v>3803</v>
      </c>
      <c r="P6" s="15">
        <f>SUM(O50:O89)</f>
        <v>32</v>
      </c>
      <c r="Q6" s="15"/>
      <c r="S6" s="13" t="s">
        <v>3803</v>
      </c>
      <c r="T6" s="15">
        <f>SUM(S50:S89)</f>
        <v>30</v>
      </c>
      <c r="U6" s="15"/>
      <c r="W6" s="13" t="s">
        <v>3803</v>
      </c>
      <c r="X6" s="15">
        <f>SUM(W50:W89)</f>
        <v>31</v>
      </c>
      <c r="Y6" s="15"/>
      <c r="AA6" s="13" t="s">
        <v>3803</v>
      </c>
      <c r="AB6" s="15">
        <f>SUM(AA50:AA89)</f>
        <v>30</v>
      </c>
      <c r="AC6" s="15"/>
      <c r="AE6" s="13" t="s">
        <v>3803</v>
      </c>
      <c r="AF6" s="15">
        <f>SUM(AE50:AE89)</f>
        <v>25</v>
      </c>
      <c r="AG6" s="15"/>
      <c r="AI6" s="13" t="s">
        <v>3803</v>
      </c>
      <c r="AJ6" s="15">
        <f>SUM(AI50:AI89)</f>
        <v>33</v>
      </c>
      <c r="AK6" s="15"/>
      <c r="AM6" s="13" t="s">
        <v>3803</v>
      </c>
      <c r="AN6" s="15">
        <f>SUM(AM50:AM89)</f>
        <v>30</v>
      </c>
      <c r="AO6" s="15"/>
      <c r="AQ6" s="13" t="s">
        <v>3803</v>
      </c>
      <c r="AR6" s="15">
        <f>SUM(AQ50:AQ89)</f>
        <v>30</v>
      </c>
      <c r="AS6" s="15"/>
      <c r="AU6" s="13" t="s">
        <v>3803</v>
      </c>
      <c r="AV6" s="15">
        <f>SUM(AU50:AU89)</f>
        <v>30</v>
      </c>
      <c r="AW6" s="15"/>
      <c r="AY6" s="13" t="s">
        <v>3803</v>
      </c>
      <c r="AZ6" s="15">
        <f>SUM(AY50:AY89)</f>
        <v>30</v>
      </c>
      <c r="BA6" s="15"/>
      <c r="BC6" s="13" t="s">
        <v>3803</v>
      </c>
      <c r="BD6" s="15">
        <f>SUM(BC50:BC89)</f>
        <v>30</v>
      </c>
      <c r="BE6" s="15"/>
      <c r="BG6" s="13" t="s">
        <v>3803</v>
      </c>
      <c r="BH6" s="15">
        <f>SUM(BG50:BG89)</f>
        <v>30</v>
      </c>
      <c r="BI6" s="15"/>
      <c r="BK6" s="13" t="s">
        <v>3803</v>
      </c>
      <c r="BL6" s="15">
        <f>SUM(BK50:BK89)</f>
        <v>30</v>
      </c>
      <c r="BM6" s="15"/>
      <c r="BO6" s="13" t="s">
        <v>3803</v>
      </c>
      <c r="BP6" s="15">
        <f>SUM(BO50:BO89)</f>
        <v>25</v>
      </c>
      <c r="BQ6" s="15"/>
      <c r="BS6" s="13" t="s">
        <v>3803</v>
      </c>
      <c r="BT6" s="15">
        <f>SUM(BS50:BS89)</f>
        <v>25</v>
      </c>
      <c r="BU6" s="15"/>
      <c r="BW6" s="13" t="s">
        <v>3803</v>
      </c>
      <c r="BX6" s="15">
        <f>SUM(BW50:BW89)</f>
        <v>25</v>
      </c>
      <c r="BY6" s="15"/>
      <c r="CA6" s="13" t="s">
        <v>3803</v>
      </c>
      <c r="CB6" s="15">
        <f>SUM(CA50:CA89)</f>
        <v>25</v>
      </c>
      <c r="CC6" s="15"/>
      <c r="CE6" s="13" t="s">
        <v>3803</v>
      </c>
      <c r="CF6" s="15">
        <f>SUM(CE50:CE89)</f>
        <v>25</v>
      </c>
      <c r="CG6" s="15"/>
      <c r="CI6" s="13" t="s">
        <v>3803</v>
      </c>
      <c r="CJ6" s="15">
        <f>SUM(CI50:CI89)</f>
        <v>10</v>
      </c>
      <c r="CK6" s="15"/>
      <c r="CM6" s="13" t="s">
        <v>3803</v>
      </c>
      <c r="CN6" s="15">
        <f>SUM(CM50:CM89)</f>
        <v>0</v>
      </c>
      <c r="CO6" s="15"/>
    </row>
    <row r="7" spans="3:93" x14ac:dyDescent="0.25">
      <c r="C7" s="44" t="s">
        <v>3804</v>
      </c>
      <c r="D7" s="45">
        <f>SUM(C93:C132)</f>
        <v>0</v>
      </c>
      <c r="E7" s="45"/>
      <c r="G7" s="44" t="s">
        <v>3804</v>
      </c>
      <c r="H7" s="45">
        <f>SUM(G93:G132)</f>
        <v>36</v>
      </c>
      <c r="I7" s="45"/>
      <c r="K7" s="44" t="s">
        <v>3804</v>
      </c>
      <c r="L7" s="45">
        <f>SUM(K93:K132)</f>
        <v>31</v>
      </c>
      <c r="M7" s="45"/>
      <c r="O7" s="44" t="s">
        <v>3804</v>
      </c>
      <c r="P7" s="45">
        <f>SUM(O93:O132)</f>
        <v>32</v>
      </c>
      <c r="Q7" s="45"/>
      <c r="S7" s="44" t="s">
        <v>3804</v>
      </c>
      <c r="T7" s="45">
        <f>SUM(S93:S132)</f>
        <v>30</v>
      </c>
      <c r="U7" s="45"/>
      <c r="W7" s="44" t="s">
        <v>3804</v>
      </c>
      <c r="X7" s="45">
        <f>SUM(W93:W132)</f>
        <v>31</v>
      </c>
      <c r="Y7" s="45"/>
      <c r="AA7" s="44" t="s">
        <v>3804</v>
      </c>
      <c r="AB7" s="45">
        <f>SUM(AA93:AA132)</f>
        <v>30</v>
      </c>
      <c r="AC7" s="45"/>
      <c r="AE7" s="44" t="s">
        <v>3804</v>
      </c>
      <c r="AF7" s="45">
        <f>SUM(AE93:AE132)</f>
        <v>25</v>
      </c>
      <c r="AG7" s="45"/>
      <c r="AI7" s="44" t="s">
        <v>3804</v>
      </c>
      <c r="AJ7" s="45">
        <f>SUM(AI93:AI132)</f>
        <v>33</v>
      </c>
      <c r="AK7" s="45"/>
      <c r="AM7" s="44" t="s">
        <v>3804</v>
      </c>
      <c r="AN7" s="45">
        <f>SUM(AM93:AM132)</f>
        <v>30</v>
      </c>
      <c r="AO7" s="45"/>
      <c r="AQ7" s="44" t="s">
        <v>3804</v>
      </c>
      <c r="AR7" s="45">
        <f>SUM(AQ93:AQ132)</f>
        <v>30</v>
      </c>
      <c r="AS7" s="45"/>
      <c r="AU7" s="44" t="s">
        <v>3804</v>
      </c>
      <c r="AV7" s="45">
        <f>SUM(AU93:AU132)</f>
        <v>30</v>
      </c>
      <c r="AW7" s="45"/>
      <c r="AY7" s="44" t="s">
        <v>3804</v>
      </c>
      <c r="AZ7" s="45">
        <f>SUM(AY93:AY132)</f>
        <v>30</v>
      </c>
      <c r="BA7" s="45"/>
      <c r="BC7" s="44" t="s">
        <v>3804</v>
      </c>
      <c r="BD7" s="45">
        <f>SUM(BC93:BC132)</f>
        <v>30</v>
      </c>
      <c r="BE7" s="45"/>
      <c r="BG7" s="44" t="s">
        <v>3804</v>
      </c>
      <c r="BH7" s="45">
        <f>SUM(BG93:BG132)</f>
        <v>30</v>
      </c>
      <c r="BI7" s="45"/>
      <c r="BK7" s="44" t="s">
        <v>3804</v>
      </c>
      <c r="BL7" s="45">
        <f>SUM(BK93:BK132)</f>
        <v>30</v>
      </c>
      <c r="BM7" s="45"/>
      <c r="BO7" s="44" t="s">
        <v>3804</v>
      </c>
      <c r="BP7" s="45">
        <f>SUM(BO93:BO132)</f>
        <v>25</v>
      </c>
      <c r="BQ7" s="45"/>
      <c r="BS7" s="44" t="s">
        <v>3804</v>
      </c>
      <c r="BT7" s="45">
        <f>SUM(BS93:BS132)</f>
        <v>25</v>
      </c>
      <c r="BU7" s="45"/>
      <c r="BW7" s="44" t="s">
        <v>3804</v>
      </c>
      <c r="BX7" s="45">
        <f>SUM(BW93:BW132)</f>
        <v>25</v>
      </c>
      <c r="BY7" s="45"/>
      <c r="CA7" s="44" t="s">
        <v>3804</v>
      </c>
      <c r="CB7" s="45">
        <f>SUM(CA93:CA132)</f>
        <v>25</v>
      </c>
      <c r="CC7" s="45"/>
      <c r="CE7" s="44" t="s">
        <v>3804</v>
      </c>
      <c r="CF7" s="45">
        <f>SUM(CE93:CE132)</f>
        <v>25</v>
      </c>
      <c r="CG7" s="45"/>
      <c r="CI7" s="44" t="s">
        <v>3804</v>
      </c>
      <c r="CJ7" s="45">
        <f>SUM(CI93:CI132)</f>
        <v>30</v>
      </c>
      <c r="CK7" s="45"/>
      <c r="CM7" s="44" t="s">
        <v>3804</v>
      </c>
      <c r="CN7" s="45">
        <f>SUM(CM93:CM132)</f>
        <v>0</v>
      </c>
      <c r="CO7" s="45"/>
    </row>
    <row r="8" spans="3:93" x14ac:dyDescent="0.25">
      <c r="C8" s="30" t="s">
        <v>3811</v>
      </c>
      <c r="D8" s="31">
        <f>SUM(C136:C175)</f>
        <v>0</v>
      </c>
      <c r="E8" s="31"/>
      <c r="G8" s="30" t="s">
        <v>3811</v>
      </c>
      <c r="H8" s="31">
        <f>SUM(G136:G175)</f>
        <v>0</v>
      </c>
      <c r="I8" s="31"/>
      <c r="K8" s="30" t="s">
        <v>3811</v>
      </c>
      <c r="L8" s="31">
        <f>SUM(K136:K175)</f>
        <v>25</v>
      </c>
      <c r="M8" s="31"/>
      <c r="O8" s="30" t="s">
        <v>3811</v>
      </c>
      <c r="P8" s="31">
        <f>SUM(O136:O175)</f>
        <v>25</v>
      </c>
      <c r="Q8" s="31"/>
      <c r="S8" s="30" t="s">
        <v>3811</v>
      </c>
      <c r="T8" s="31">
        <f>SUM(S136:S175)</f>
        <v>25</v>
      </c>
      <c r="U8" s="31"/>
      <c r="W8" s="30" t="s">
        <v>3811</v>
      </c>
      <c r="X8" s="31">
        <f>SUM(W136:W175)</f>
        <v>25</v>
      </c>
      <c r="Y8" s="31"/>
      <c r="AA8" s="30" t="s">
        <v>3811</v>
      </c>
      <c r="AB8" s="31">
        <f>SUM(AA136:AA175)</f>
        <v>25</v>
      </c>
      <c r="AC8" s="31"/>
      <c r="AE8" s="30" t="s">
        <v>3811</v>
      </c>
      <c r="AF8" s="31">
        <f>SUM(AE136:AE175)</f>
        <v>0</v>
      </c>
      <c r="AG8" s="31"/>
      <c r="AI8" s="30" t="s">
        <v>3811</v>
      </c>
      <c r="AJ8" s="31">
        <f>SUM(AI136:AI175)</f>
        <v>20</v>
      </c>
      <c r="AK8" s="31"/>
      <c r="AM8" s="30" t="s">
        <v>3811</v>
      </c>
      <c r="AN8" s="31">
        <f>SUM(AM136:AM175)</f>
        <v>20</v>
      </c>
      <c r="AO8" s="31"/>
      <c r="AQ8" s="30" t="s">
        <v>3811</v>
      </c>
      <c r="AR8" s="31">
        <f>SUM(AQ136:AQ175)</f>
        <v>20</v>
      </c>
      <c r="AS8" s="31"/>
      <c r="AU8" s="30" t="s">
        <v>3811</v>
      </c>
      <c r="AV8" s="31">
        <f>SUM(AU136:AU175)</f>
        <v>20</v>
      </c>
      <c r="AW8" s="31"/>
      <c r="AY8" s="30" t="s">
        <v>3811</v>
      </c>
      <c r="AZ8" s="31">
        <f>SUM(AY136:AY175)</f>
        <v>20</v>
      </c>
      <c r="BA8" s="31"/>
      <c r="BC8" s="30" t="s">
        <v>3811</v>
      </c>
      <c r="BD8" s="31">
        <f>SUM(BC136:BC175)</f>
        <v>20</v>
      </c>
      <c r="BE8" s="31"/>
      <c r="BG8" s="30" t="s">
        <v>3811</v>
      </c>
      <c r="BH8" s="31">
        <f>SUM(BG136:BG175)</f>
        <v>20</v>
      </c>
      <c r="BI8" s="31"/>
      <c r="BK8" s="30" t="s">
        <v>3811</v>
      </c>
      <c r="BL8" s="31">
        <f>SUM(BK136:BK175)</f>
        <v>20</v>
      </c>
      <c r="BM8" s="31"/>
      <c r="BO8" s="30" t="s">
        <v>3811</v>
      </c>
      <c r="BP8" s="31">
        <f>SUM(BO136:BO175)</f>
        <v>20</v>
      </c>
      <c r="BQ8" s="31"/>
      <c r="BS8" s="30" t="s">
        <v>3811</v>
      </c>
      <c r="BT8" s="31">
        <f>SUM(BS136:BS175)</f>
        <v>20</v>
      </c>
      <c r="BU8" s="31"/>
      <c r="BW8" s="30" t="s">
        <v>3811</v>
      </c>
      <c r="BX8" s="31">
        <f>SUM(BW136:BW175)</f>
        <v>20</v>
      </c>
      <c r="BY8" s="31"/>
      <c r="CA8" s="30" t="s">
        <v>3811</v>
      </c>
      <c r="CB8" s="31">
        <f>SUM(CA136:CA175)</f>
        <v>20</v>
      </c>
      <c r="CC8" s="31"/>
      <c r="CE8" s="30" t="s">
        <v>3811</v>
      </c>
      <c r="CF8" s="31">
        <f>SUM(CE136:CE175)</f>
        <v>20</v>
      </c>
      <c r="CG8" s="31"/>
      <c r="CI8" s="30" t="s">
        <v>3811</v>
      </c>
      <c r="CJ8" s="31">
        <f>SUM(CI136:CI175)</f>
        <v>3</v>
      </c>
      <c r="CK8" s="31"/>
      <c r="CM8" s="30" t="s">
        <v>3811</v>
      </c>
      <c r="CN8" s="31">
        <f>SUM(CM136:CM175)</f>
        <v>0</v>
      </c>
      <c r="CO8" s="31"/>
    </row>
    <row r="9" spans="3:93" x14ac:dyDescent="0.25">
      <c r="C9" s="11" t="s">
        <v>3810</v>
      </c>
      <c r="D9" s="32">
        <f>SUM(C179:C198)</f>
        <v>0</v>
      </c>
      <c r="E9" s="32"/>
      <c r="G9" s="11" t="s">
        <v>3810</v>
      </c>
      <c r="H9" s="32">
        <f>SUM(G179:G198)</f>
        <v>0</v>
      </c>
      <c r="I9" s="32"/>
      <c r="K9" s="11" t="s">
        <v>3810</v>
      </c>
      <c r="L9" s="32">
        <f>SUM(K179:K198)</f>
        <v>0</v>
      </c>
      <c r="M9" s="32"/>
      <c r="O9" s="11" t="s">
        <v>3810</v>
      </c>
      <c r="P9" s="32">
        <f>SUM(O179:O198)</f>
        <v>0</v>
      </c>
      <c r="Q9" s="32"/>
      <c r="S9" s="11" t="s">
        <v>3810</v>
      </c>
      <c r="T9" s="32">
        <f>SUM(S179:S198)</f>
        <v>0</v>
      </c>
      <c r="U9" s="32"/>
      <c r="W9" s="11" t="s">
        <v>3810</v>
      </c>
      <c r="X9" s="32">
        <f>SUM(W179:W198)</f>
        <v>0</v>
      </c>
      <c r="Y9" s="32"/>
      <c r="AA9" s="11" t="s">
        <v>3810</v>
      </c>
      <c r="AB9" s="32">
        <f>SUM(AA179:AA198)</f>
        <v>0</v>
      </c>
      <c r="AC9" s="32"/>
      <c r="AE9" s="11" t="s">
        <v>3810</v>
      </c>
      <c r="AF9" s="32">
        <f>SUM(AE179:AE198)</f>
        <v>0</v>
      </c>
      <c r="AG9" s="32"/>
      <c r="AI9" s="11" t="s">
        <v>3810</v>
      </c>
      <c r="AJ9" s="32">
        <f>SUM(AI179:AI198)</f>
        <v>0</v>
      </c>
      <c r="AK9" s="32"/>
      <c r="AM9" s="11" t="s">
        <v>3810</v>
      </c>
      <c r="AN9" s="32">
        <f>SUM(AM179:AM198)</f>
        <v>0</v>
      </c>
      <c r="AO9" s="32"/>
      <c r="AQ9" s="11" t="s">
        <v>3810</v>
      </c>
      <c r="AR9" s="32">
        <f>SUM(AQ179:AQ198)</f>
        <v>0</v>
      </c>
      <c r="AS9" s="32"/>
      <c r="AU9" s="11" t="s">
        <v>3810</v>
      </c>
      <c r="AV9" s="32">
        <f>SUM(AU179:AU198)</f>
        <v>0</v>
      </c>
      <c r="AW9" s="32"/>
      <c r="AY9" s="11" t="s">
        <v>3810</v>
      </c>
      <c r="AZ9" s="32">
        <f>SUM(AY179:AY198)</f>
        <v>0</v>
      </c>
      <c r="BA9" s="32"/>
      <c r="BC9" s="11" t="s">
        <v>3810</v>
      </c>
      <c r="BD9" s="32">
        <f>SUM(BC179:BC198)</f>
        <v>0</v>
      </c>
      <c r="BE9" s="32"/>
      <c r="BG9" s="11" t="s">
        <v>3810</v>
      </c>
      <c r="BH9" s="32">
        <f>SUM(BG179:BG198)</f>
        <v>0</v>
      </c>
      <c r="BI9" s="32"/>
      <c r="BK9" s="11" t="s">
        <v>3810</v>
      </c>
      <c r="BL9" s="32">
        <f>SUM(BK179:BK198)</f>
        <v>0</v>
      </c>
      <c r="BM9" s="32"/>
      <c r="BO9" s="11" t="s">
        <v>3810</v>
      </c>
      <c r="BP9" s="32">
        <f>SUM(BO179:BO198)</f>
        <v>0</v>
      </c>
      <c r="BQ9" s="32"/>
      <c r="BS9" s="11" t="s">
        <v>3810</v>
      </c>
      <c r="BT9" s="32">
        <f>SUM(BS179:BS198)</f>
        <v>0</v>
      </c>
      <c r="BU9" s="32"/>
      <c r="BW9" s="11" t="s">
        <v>3810</v>
      </c>
      <c r="BX9" s="32">
        <f>SUM(BW179:BW198)</f>
        <v>0</v>
      </c>
      <c r="BY9" s="32"/>
      <c r="CA9" s="11" t="s">
        <v>3810</v>
      </c>
      <c r="CB9" s="32">
        <f>SUM(CA179:CA198)</f>
        <v>0</v>
      </c>
      <c r="CC9" s="32"/>
      <c r="CE9" s="11" t="s">
        <v>3810</v>
      </c>
      <c r="CF9" s="32">
        <f>SUM(CE179:CE198)</f>
        <v>0</v>
      </c>
      <c r="CG9" s="32"/>
      <c r="CI9" s="11" t="s">
        <v>3810</v>
      </c>
      <c r="CJ9" s="32">
        <f>SUM(CI179:CI198)</f>
        <v>0</v>
      </c>
      <c r="CK9" s="32"/>
      <c r="CM9" s="11" t="s">
        <v>3810</v>
      </c>
      <c r="CN9" s="32">
        <f>SUM(CM179:CM198)</f>
        <v>0</v>
      </c>
      <c r="CO9" s="32"/>
    </row>
    <row r="10" spans="3:93" x14ac:dyDescent="0.25">
      <c r="D10" s="21" t="str">
        <f>"deck count:  "&amp;SUM(C50:C89)+SUM(C93:C132)+SUM(C32:C46)</f>
        <v>deck count:  0</v>
      </c>
      <c r="E10" s="21"/>
      <c r="H10" s="21" t="str">
        <f>"deck count:  "&amp;SUM(G50:G89)+SUM(G93:G132)+SUM(G32:G46)</f>
        <v>deck count:  69</v>
      </c>
      <c r="I10" s="21"/>
      <c r="L10" s="21" t="str">
        <f>"deck count:  "&amp;SUM(K50:K89)+SUM(K93:K132)+SUM(K32:K46)</f>
        <v>deck count:  73</v>
      </c>
      <c r="M10" s="21"/>
      <c r="P10" s="21" t="str">
        <f>"deck count:  "&amp;SUM(O50:O89)+SUM(O93:O132)+SUM(O32:O46)</f>
        <v>deck count:  70</v>
      </c>
      <c r="Q10" s="21"/>
      <c r="T10" s="21" t="str">
        <f>"deck count:  "&amp;SUM(S50:S89)+SUM(S93:S132)+SUM(S32:S46)</f>
        <v>deck count:  68</v>
      </c>
      <c r="U10" s="21"/>
      <c r="X10" s="21" t="str">
        <f>"deck count:  "&amp;SUM(W50:W89)+SUM(W93:W132)+SUM(W32:W46)</f>
        <v>deck count:  71</v>
      </c>
      <c r="Y10" s="21"/>
      <c r="AB10" s="21" t="str">
        <f>"deck count:  "&amp;SUM(AA50:AA89)+SUM(AA93:AA132)+SUM(AA32:AA46)</f>
        <v>deck count:  67</v>
      </c>
      <c r="AC10" s="21"/>
      <c r="AF10" s="21" t="str">
        <f>"deck count:  "&amp;SUM(AE50:AE89)+SUM(AE93:AE132)+SUM(AE32:AE46)</f>
        <v>deck count:  57</v>
      </c>
      <c r="AG10" s="21"/>
      <c r="AJ10" s="21" t="str">
        <f>"deck count:  "&amp;SUM(AI50:AI89)+SUM(AI93:AI132)+SUM(AI32:AI46)</f>
        <v>deck count:  73</v>
      </c>
      <c r="AK10" s="21"/>
      <c r="AN10" s="21" t="str">
        <f>"deck count:  "&amp;SUM(AM50:AM89)+SUM(AM93:AM132)+SUM(AM32:AM46)</f>
        <v>deck count:  68</v>
      </c>
      <c r="AO10" s="21"/>
      <c r="AR10" s="21" t="str">
        <f>"deck count:  "&amp;SUM(AQ50:AQ89)+SUM(AQ93:AQ132)+SUM(AQ32:AQ46)</f>
        <v>deck count:  68</v>
      </c>
      <c r="AS10" s="21"/>
      <c r="AV10" s="21" t="str">
        <f>"deck count:  "&amp;SUM(AU50:AU89)+SUM(AU93:AU132)+SUM(AU32:AU46)</f>
        <v>deck count:  69</v>
      </c>
      <c r="AW10" s="21"/>
      <c r="AZ10" s="21" t="str">
        <f>"deck count:  "&amp;SUM(AY50:AY89)+SUM(AY93:AY132)+SUM(AY32:AY46)</f>
        <v>deck count:  69</v>
      </c>
      <c r="BA10" s="21"/>
      <c r="BD10" s="21" t="str">
        <f>"deck count:  "&amp;SUM(BC50:BC89)+SUM(BC93:BC132)+SUM(BC32:BC46)</f>
        <v>deck count:  66</v>
      </c>
      <c r="BE10" s="21"/>
      <c r="BH10" s="21" t="str">
        <f>"deck count:  "&amp;SUM(BG50:BG89)+SUM(BG93:BG132)+SUM(BG32:BG46)</f>
        <v>deck count:  66</v>
      </c>
      <c r="BI10" s="21"/>
      <c r="BL10" s="21" t="str">
        <f>"deck count:  "&amp;SUM(BK50:BK89)+SUM(BK93:BK132)+SUM(BK32:BK46)</f>
        <v>deck count:  68</v>
      </c>
      <c r="BM10" s="21"/>
      <c r="BP10" s="21" t="str">
        <f>"deck count:  "&amp;SUM(BO50:BO89)+SUM(BO93:BO132)+SUM(BO32:BO46)</f>
        <v>deck count:  55</v>
      </c>
      <c r="BQ10" s="21"/>
      <c r="BT10" s="87" t="str">
        <f>SUM(BS50:BS89)+SUM(BS93:BS132)+SUM(BS32:BS46)&amp;" deck count"</f>
        <v>59 deck count</v>
      </c>
      <c r="BU10" s="21"/>
      <c r="BX10" s="87" t="str">
        <f>SUM(BW50:BW89)+SUM(BW93:BW132)+SUM(BW32:BW46)&amp;" deck count"</f>
        <v>54 deck count</v>
      </c>
      <c r="BY10" s="21"/>
      <c r="CB10" s="21" t="str">
        <f>"deck count:  "&amp;SUM(CA50:CA89)+SUM(CA93:CA132)+SUM(CA32:CA46)</f>
        <v>deck count:  57</v>
      </c>
      <c r="CC10" s="21"/>
      <c r="CF10" s="21" t="str">
        <f>"deck count:  "&amp;SUM(CE50:CE89)+SUM(CE93:CE132)+SUM(CE32:CE46)</f>
        <v>deck count:  55</v>
      </c>
      <c r="CG10" s="21"/>
      <c r="CJ10" s="21" t="str">
        <f>"deck count:  "&amp;SUM(CI50:CI89)+SUM(CI93:CI132)+SUM(CI32:CI46)</f>
        <v>deck count:  43</v>
      </c>
      <c r="CK10" s="21"/>
      <c r="CN10" s="21" t="str">
        <f>"deck count:  "&amp;SUM(CM50:CM89)+SUM(CM93:CM132)+SUM(CM32:CM46)</f>
        <v>deck count:  0</v>
      </c>
      <c r="CO10" s="21"/>
    </row>
    <row r="11" spans="3:93" x14ac:dyDescent="0.25">
      <c r="C11" s="7" t="s">
        <v>3794</v>
      </c>
      <c r="D11" t="s">
        <v>3794</v>
      </c>
      <c r="E11" s="56"/>
      <c r="G11" s="7" t="s">
        <v>3794</v>
      </c>
      <c r="H11" s="8" t="s">
        <v>3796</v>
      </c>
      <c r="I11" s="56"/>
      <c r="K11" s="7" t="s">
        <v>3794</v>
      </c>
      <c r="L11" t="s">
        <v>3794</v>
      </c>
      <c r="M11" s="56"/>
      <c r="O11" s="7" t="s">
        <v>3794</v>
      </c>
      <c r="P11" t="s">
        <v>3794</v>
      </c>
      <c r="Q11" s="56"/>
      <c r="S11" s="7" t="s">
        <v>3794</v>
      </c>
      <c r="T11" t="s">
        <v>3794</v>
      </c>
      <c r="U11" s="56"/>
      <c r="W11" s="7" t="s">
        <v>3794</v>
      </c>
      <c r="X11" t="s">
        <v>3794</v>
      </c>
      <c r="Y11" s="56"/>
      <c r="AA11" s="7" t="s">
        <v>3794</v>
      </c>
      <c r="AB11" t="s">
        <v>3794</v>
      </c>
      <c r="AC11" s="56"/>
      <c r="AE11" s="7" t="s">
        <v>3794</v>
      </c>
      <c r="AF11" t="s">
        <v>3794</v>
      </c>
      <c r="AG11" s="56"/>
      <c r="AI11" s="7" t="s">
        <v>3794</v>
      </c>
      <c r="AJ11" t="s">
        <v>3794</v>
      </c>
      <c r="AK11" s="56"/>
      <c r="AM11" s="7" t="s">
        <v>3794</v>
      </c>
      <c r="AN11" t="s">
        <v>3794</v>
      </c>
      <c r="AO11" s="56"/>
      <c r="AQ11" s="7" t="s">
        <v>3794</v>
      </c>
      <c r="AR11" t="s">
        <v>3794</v>
      </c>
      <c r="AS11" s="56"/>
      <c r="AU11" s="7" t="s">
        <v>3794</v>
      </c>
      <c r="AV11" t="s">
        <v>3794</v>
      </c>
      <c r="AW11" s="56"/>
      <c r="AY11" s="7" t="s">
        <v>3794</v>
      </c>
      <c r="AZ11" t="s">
        <v>3794</v>
      </c>
      <c r="BA11" s="56"/>
      <c r="BC11" s="7" t="s">
        <v>3794</v>
      </c>
      <c r="BD11" t="s">
        <v>3794</v>
      </c>
      <c r="BE11" s="56"/>
      <c r="BG11" s="7" t="s">
        <v>3794</v>
      </c>
      <c r="BH11" t="s">
        <v>3794</v>
      </c>
      <c r="BI11" s="56"/>
      <c r="BK11" s="7" t="s">
        <v>3794</v>
      </c>
      <c r="BL11" t="s">
        <v>3794</v>
      </c>
      <c r="BM11" s="56"/>
      <c r="BO11" s="7" t="s">
        <v>3794</v>
      </c>
      <c r="BP11" t="s">
        <v>3794</v>
      </c>
      <c r="BQ11" s="56"/>
      <c r="BS11" s="7" t="s">
        <v>3794</v>
      </c>
      <c r="BT11" s="8" t="s">
        <v>3796</v>
      </c>
      <c r="BU11" s="56"/>
      <c r="BW11" s="7" t="s">
        <v>3794</v>
      </c>
      <c r="BX11" s="8" t="s">
        <v>3796</v>
      </c>
      <c r="BY11" s="56"/>
      <c r="CA11" s="7" t="s">
        <v>3794</v>
      </c>
      <c r="CB11" t="s">
        <v>3794</v>
      </c>
      <c r="CC11" s="56"/>
      <c r="CE11" s="7" t="s">
        <v>3794</v>
      </c>
      <c r="CF11" t="s">
        <v>3794</v>
      </c>
      <c r="CG11" s="56"/>
      <c r="CI11" s="7" t="s">
        <v>3794</v>
      </c>
      <c r="CJ11" t="s">
        <v>3794</v>
      </c>
      <c r="CK11" s="56"/>
      <c r="CM11" s="7" t="s">
        <v>3794</v>
      </c>
      <c r="CN11" t="s">
        <v>3794</v>
      </c>
      <c r="CO11" s="56"/>
    </row>
    <row r="12" spans="3:93" x14ac:dyDescent="0.25">
      <c r="C12" s="8" t="str">
        <f>"Qty:  "&amp;SUM(C13:C27)</f>
        <v>Qty:  0</v>
      </c>
      <c r="D12" s="3"/>
      <c r="E12" s="3"/>
      <c r="G12" s="8" t="str">
        <f>"Qty:  "&amp;SUM(G13:G27)</f>
        <v>Qty:  7</v>
      </c>
      <c r="H12" s="3"/>
      <c r="I12" s="3"/>
      <c r="K12" s="8" t="str">
        <f>"Qty:  "&amp;SUM(K13:K27)</f>
        <v>Qty:  8</v>
      </c>
      <c r="L12" s="3" t="s">
        <v>3951</v>
      </c>
      <c r="M12" s="3"/>
      <c r="O12" s="8" t="str">
        <f>"Qty:  "&amp;SUM(O13:O27)</f>
        <v>Qty:  8</v>
      </c>
      <c r="P12" s="3"/>
      <c r="Q12" s="3"/>
      <c r="S12" s="8" t="str">
        <f>"Qty:  "&amp;SUM(S13:S27)</f>
        <v>Qty:  8</v>
      </c>
      <c r="T12" s="3" t="s">
        <v>3951</v>
      </c>
      <c r="U12" s="3"/>
      <c r="W12" s="8" t="str">
        <f>"Qty:  "&amp;SUM(W13:W27)</f>
        <v>Qty:  8</v>
      </c>
      <c r="X12" s="3" t="s">
        <v>3951</v>
      </c>
      <c r="Y12" s="3"/>
      <c r="AA12" s="8" t="str">
        <f>"Qty:  "&amp;SUM(AA13:AA27)</f>
        <v>Qty:  8</v>
      </c>
      <c r="AB12" s="3" t="s">
        <v>3951</v>
      </c>
      <c r="AC12" s="3"/>
      <c r="AE12" s="8" t="str">
        <f>"Qty:  "&amp;SUM(AE13:AE27)</f>
        <v>Qty:  5</v>
      </c>
      <c r="AF12" s="3"/>
      <c r="AG12" s="3"/>
      <c r="AI12" s="8" t="str">
        <f>"Qty:  "&amp;SUM(AI13:AI27)</f>
        <v>Qty:  6</v>
      </c>
      <c r="AJ12" s="3" t="s">
        <v>3951</v>
      </c>
      <c r="AK12" s="3"/>
      <c r="AM12" s="8" t="str">
        <f>"Qty:  "&amp;SUM(AM13:AM27)</f>
        <v>Qty:  7</v>
      </c>
      <c r="AN12" s="3" t="s">
        <v>3951</v>
      </c>
      <c r="AO12" s="3"/>
      <c r="AQ12" s="8" t="str">
        <f>"Qty:  "&amp;SUM(AQ13:AQ27)</f>
        <v>Qty:  6</v>
      </c>
      <c r="AR12" s="3"/>
      <c r="AS12" s="3"/>
      <c r="AU12" s="8" t="str">
        <f>"Qty:  "&amp;SUM(AU13:AU27)</f>
        <v>Qty:  6</v>
      </c>
      <c r="AV12" s="3" t="s">
        <v>3951</v>
      </c>
      <c r="AW12" s="3"/>
      <c r="AY12" s="8" t="str">
        <f>"Qty:  "&amp;SUM(AY13:AY27)</f>
        <v>Qty:  6</v>
      </c>
      <c r="AZ12" s="3" t="s">
        <v>3951</v>
      </c>
      <c r="BA12" s="3"/>
      <c r="BC12" s="8" t="str">
        <f>"Qty:  "&amp;SUM(BC13:BC27)</f>
        <v>Qty:  7</v>
      </c>
      <c r="BD12" s="3" t="s">
        <v>3951</v>
      </c>
      <c r="BE12" s="3"/>
      <c r="BG12" s="8" t="str">
        <f>"Qty:  "&amp;SUM(BG13:BG27)</f>
        <v>Qty:  6</v>
      </c>
      <c r="BH12" s="3"/>
      <c r="BI12" s="3"/>
      <c r="BK12" s="8" t="str">
        <f>"Qty:  "&amp;SUM(BK13:BK27)</f>
        <v>Qty:  7</v>
      </c>
      <c r="BL12" s="3" t="s">
        <v>3951</v>
      </c>
      <c r="BM12" s="3"/>
      <c r="BO12" s="8" t="str">
        <f>"Qty:  "&amp;SUM(BO13:BO27)</f>
        <v>Qty:  6</v>
      </c>
      <c r="BP12" s="3" t="s">
        <v>3951</v>
      </c>
      <c r="BQ12" s="3"/>
      <c r="BS12" s="8" t="str">
        <f>"Qty:  "&amp;SUM(BS13:BS27)</f>
        <v>Qty:  7</v>
      </c>
      <c r="BT12" s="3"/>
      <c r="BU12" s="3"/>
      <c r="BW12" s="8" t="str">
        <f>"Qty:  "&amp;SUM(BW13:BW27)</f>
        <v>Qty:  6</v>
      </c>
      <c r="BX12" s="3"/>
      <c r="BY12" s="3"/>
      <c r="CA12" s="8" t="str">
        <f>"Qty:  "&amp;SUM(CA13:CA27)</f>
        <v>Qty:  5</v>
      </c>
      <c r="CB12" s="3"/>
      <c r="CC12" s="3"/>
      <c r="CE12" s="8" t="str">
        <f>"Qty:  "&amp;SUM(CE13:CE27)</f>
        <v>Qty:  5</v>
      </c>
      <c r="CF12" s="3" t="s">
        <v>3951</v>
      </c>
      <c r="CG12" s="3"/>
      <c r="CI12" s="8" t="str">
        <f>"Qty:  "&amp;SUM(CI13:CI27)</f>
        <v>Qty:  4</v>
      </c>
      <c r="CJ12" s="3"/>
      <c r="CK12" s="3"/>
      <c r="CM12" s="8" t="str">
        <f>"Qty:  "&amp;SUM(CM13:CM27)</f>
        <v>Qty:  0</v>
      </c>
      <c r="CN12" s="3"/>
      <c r="CO12" s="3"/>
    </row>
    <row r="13" spans="3:93" x14ac:dyDescent="0.25">
      <c r="C13" s="39">
        <f>IF(LEN(D13) &lt; 3,0,VALUE(LEFT(D13,1)))</f>
        <v>0</v>
      </c>
      <c r="D13" s="3"/>
      <c r="E13" s="3" t="str">
        <f>IFERROR(VLOOKUP(RIGHT(D13,LEN(D13)-2),'cards-dc.json'!$C:$E,3,FALSE),"")</f>
        <v/>
      </c>
      <c r="G13" s="39">
        <f>IFERROR(IF(LEN(H13) &lt; 3,0,VALUE(LEFT(H13,1))),0)</f>
        <v>1</v>
      </c>
      <c r="H13" s="3" t="s">
        <v>3841</v>
      </c>
      <c r="I13" s="3" t="str">
        <f>IFERROR(VLOOKUP(RIGHT(H13,LEN(H13)-2),'cards-dc.json'!$C:$E,3,FALSE),"")</f>
        <v>U</v>
      </c>
      <c r="K13" s="39">
        <f>IF(LEN(L13) &lt; 3,0,VALUE(LEFT(L13,1)))</f>
        <v>1</v>
      </c>
      <c r="L13" s="3" t="s">
        <v>9799</v>
      </c>
      <c r="M13" s="3" t="str">
        <f>IFERROR(VLOOKUP(RIGHT(L13,LEN(L13)-2),'cards-dc.json'!$C:$E,3,FALSE),"")</f>
        <v>U</v>
      </c>
      <c r="O13" s="39">
        <f>IF(LEN(P13) &lt; 3,0,VALUE(LEFT(P13,1)))</f>
        <v>1</v>
      </c>
      <c r="P13" s="3" t="s">
        <v>8830</v>
      </c>
      <c r="Q13" s="3" t="str">
        <f>IFERROR(VLOOKUP(RIGHT(P13,LEN(P13)-2),'cards-dc.json'!$C:$E,3,FALSE),"")</f>
        <v>F1</v>
      </c>
      <c r="S13" s="39">
        <f>IF(LEN(T13) &lt; 3,0,VALUE(LEFT(T13,1)))</f>
        <v>1</v>
      </c>
      <c r="T13" s="3" t="s">
        <v>4091</v>
      </c>
      <c r="U13" s="3" t="str">
        <f>IFERROR(VLOOKUP(RIGHT(T13,LEN(T13)-2),'cards-dc.json'!$C:$E,3,FALSE),"")</f>
        <v>U</v>
      </c>
      <c r="W13" s="39">
        <f>IF(LEN(X13) &lt; 3,0,VALUE(LEFT(X13,1)))</f>
        <v>1</v>
      </c>
      <c r="X13" s="3" t="s">
        <v>8731</v>
      </c>
      <c r="Y13" s="3" t="str">
        <f>IFERROR(VLOOKUP(RIGHT(X13,LEN(X13)-2),'cards-dc.json'!$C:$E,3,FALSE),"")</f>
        <v>F1</v>
      </c>
      <c r="AA13" s="39">
        <f>IF(LEN(AB13) &lt; 3,0,VALUE(LEFT(AB13,1)))</f>
        <v>1</v>
      </c>
      <c r="AB13" s="3" t="s">
        <v>3992</v>
      </c>
      <c r="AC13" s="3" t="str">
        <f>IFERROR(VLOOKUP(RIGHT(AB13,LEN(AB13)-2),'cards-dc.json'!$C:$E,3,FALSE),"")</f>
        <v>R</v>
      </c>
      <c r="AE13" s="39">
        <f>IF(LEN(AF13) &lt; 3,0,VALUE(LEFT(AF13,1)))</f>
        <v>1</v>
      </c>
      <c r="AF13" s="3" t="s">
        <v>9021</v>
      </c>
      <c r="AG13" s="3" t="str">
        <f>IFERROR(VLOOKUP(RIGHT(AF13,LEN(AF13)-2),'cards-dc.json'!$C:$E,3,FALSE),"")</f>
        <v>U</v>
      </c>
      <c r="AI13" s="39">
        <f>IF(LEN(AJ13) &lt; 3,0,VALUE(LEFT(AJ13,1)))</f>
        <v>1</v>
      </c>
      <c r="AJ13" s="3" t="s">
        <v>3849</v>
      </c>
      <c r="AK13" s="3" t="str">
        <f>IFERROR(VLOOKUP(RIGHT(AJ13,LEN(AJ13)-2),'cards-dc.json'!$C:$E,3,FALSE),"")</f>
        <v>U</v>
      </c>
      <c r="AM13" s="39">
        <f>IF(LEN(AN13) &lt; 3,0,VALUE(LEFT(AN13,1)))</f>
        <v>1</v>
      </c>
      <c r="AN13" s="3" t="s">
        <v>8542</v>
      </c>
      <c r="AO13" s="3" t="str">
        <f>IFERROR(VLOOKUP(RIGHT(AN13,LEN(AN13)-2),'cards-dc.json'!$C:$E,3,FALSE),"")</f>
        <v>F2</v>
      </c>
      <c r="AQ13" s="39">
        <f>IF(LEN(AR13) &lt; 3,0,VALUE(LEFT(AR13,1)))</f>
        <v>1</v>
      </c>
      <c r="AR13" s="3" t="s">
        <v>8542</v>
      </c>
      <c r="AS13" s="3" t="str">
        <f>IFERROR(VLOOKUP(RIGHT(AR13,LEN(AR13)-2),'cards-dc.json'!$C:$E,3,FALSE),"")</f>
        <v>F2</v>
      </c>
      <c r="AU13" s="39">
        <f>IF(LEN(AV13) &lt; 3,0,VALUE(LEFT(AV13,1)))</f>
        <v>1</v>
      </c>
      <c r="AV13" s="3" t="s">
        <v>9140</v>
      </c>
      <c r="AW13" s="3" t="str">
        <f>IFERROR(VLOOKUP(RIGHT(AV13,LEN(AV13)-2),'cards-dc.json'!$C:$E,3,FALSE),"")</f>
        <v>F1</v>
      </c>
      <c r="AY13" s="39">
        <f>IF(LEN(AZ13) &lt; 3,0,VALUE(LEFT(AZ13,1)))</f>
        <v>1</v>
      </c>
      <c r="AZ13" s="3" t="s">
        <v>3996</v>
      </c>
      <c r="BA13" s="3" t="str">
        <f>IFERROR(VLOOKUP(RIGHT(AZ13,LEN(AZ13)-2),'cards-dc.json'!$C:$E,3,FALSE),"")</f>
        <v>F1</v>
      </c>
      <c r="BC13" s="39">
        <f>IF(LEN(BD13) &lt; 3,0,VALUE(LEFT(BD13,1)))</f>
        <v>1</v>
      </c>
      <c r="BD13" s="3" t="s">
        <v>3812</v>
      </c>
      <c r="BE13" s="3" t="str">
        <f>IFERROR(VLOOKUP(RIGHT(BD13,LEN(BD13)-2),'cards-dc.json'!$C:$E,3,FALSE),"")</f>
        <v>R</v>
      </c>
      <c r="BG13" s="39">
        <f>IF(LEN(BH13) &lt; 3,0,VALUE(LEFT(BH13,1)))</f>
        <v>1</v>
      </c>
      <c r="BH13" s="3" t="s">
        <v>3901</v>
      </c>
      <c r="BI13" s="3" t="str">
        <f>IFERROR(VLOOKUP(RIGHT(BH13,LEN(BH13)-2),'cards-dc.json'!$C:$E,3,FALSE),"")</f>
        <v>F1</v>
      </c>
      <c r="BK13" s="39">
        <f>IF(LEN(BL13) &lt; 3,0,VALUE(LEFT(BL13,1)))</f>
        <v>1</v>
      </c>
      <c r="BL13" s="3" t="s">
        <v>8598</v>
      </c>
      <c r="BM13" s="3" t="str">
        <f>IFERROR(VLOOKUP(RIGHT(BL13,LEN(BL13)-2),'cards-dc.json'!$C:$E,3,FALSE),"")</f>
        <v>R2</v>
      </c>
      <c r="BO13" s="39">
        <f>IF(LEN(BP13) &lt; 3,0,VALUE(LEFT(BP13,1)))</f>
        <v>1</v>
      </c>
      <c r="BP13" s="3" t="s">
        <v>8549</v>
      </c>
      <c r="BQ13" s="3" t="str">
        <f>IFERROR(VLOOKUP(RIGHT(BP13,LEN(BP13)-2),'cards-dc.json'!$C:$E,3,FALSE),"")</f>
        <v>R</v>
      </c>
      <c r="BS13" s="39">
        <f>IFERROR(IF(LEN(BT13) &lt; 3,0,VALUE(LEFT(BT13,1))),0)</f>
        <v>1</v>
      </c>
      <c r="BT13" s="3" t="s">
        <v>8542</v>
      </c>
      <c r="BU13" s="3" t="str">
        <f>IFERROR(VLOOKUP(RIGHT(BT13,LEN(BT13)-2),'cards-dc.json'!$C:$E,3,FALSE),"")</f>
        <v>F2</v>
      </c>
      <c r="BW13" s="39">
        <f>IFERROR(IF(LEN(BX13) &lt; 3,0,VALUE(LEFT(BX13,1))),0)</f>
        <v>1</v>
      </c>
      <c r="BX13" s="3" t="s">
        <v>8632</v>
      </c>
      <c r="BY13" s="3" t="str">
        <f>IFERROR(VLOOKUP(RIGHT(BX13,LEN(BX13)-2),'cards-dc.json'!$C:$E,3,FALSE),"")</f>
        <v>R</v>
      </c>
      <c r="CA13" s="39">
        <f>IF(LEN(CB13) &lt; 3,0,VALUE(LEFT(CB13,1)))</f>
        <v>1</v>
      </c>
      <c r="CB13" s="3" t="s">
        <v>8969</v>
      </c>
      <c r="CC13" s="3" t="str">
        <f>IFERROR(VLOOKUP(RIGHT(CB13,LEN(CB13)-2),'cards-dc.json'!$C:$E,3,FALSE),"")</f>
        <v>R</v>
      </c>
      <c r="CE13" s="39">
        <f>IF(LEN(CF13) &lt; 3,0,VALUE(LEFT(CF13,1)))</f>
        <v>1</v>
      </c>
      <c r="CF13" s="3" t="s">
        <v>8632</v>
      </c>
      <c r="CG13" s="3" t="str">
        <f>IFERROR(VLOOKUP(RIGHT(CF13,LEN(CF13)-2),'cards-dc.json'!$C:$E,3,FALSE),"")</f>
        <v>R</v>
      </c>
      <c r="CI13" s="39">
        <f>IF(LEN(CJ13) &lt; 3,0,VALUE(LEFT(CJ13,1)))</f>
        <v>1</v>
      </c>
      <c r="CJ13" s="3" t="s">
        <v>3900</v>
      </c>
      <c r="CK13" s="3" t="str">
        <f>IFERROR(VLOOKUP(RIGHT(CJ13,LEN(CJ13)-2),'cards-dc.json'!$C:$E,3,FALSE),"")</f>
        <v>F1</v>
      </c>
      <c r="CM13" s="39">
        <f>IF(LEN(CN13) &lt; 3,0,VALUE(LEFT(CN13,1)))</f>
        <v>0</v>
      </c>
      <c r="CN13" s="3"/>
      <c r="CO13" s="3" t="str">
        <f>IFERROR(VLOOKUP(RIGHT(CN13,LEN(CN13)-2),'cards-dc.json'!$C:$E,3,FALSE),"")</f>
        <v/>
      </c>
    </row>
    <row r="14" spans="3:93" x14ac:dyDescent="0.25">
      <c r="C14" s="40">
        <f t="shared" ref="C14:C28" si="0">IF(LEN(D14) &lt; 3,0,VALUE(LEFT(D14,1)))</f>
        <v>0</v>
      </c>
      <c r="D14" s="3"/>
      <c r="E14" s="3" t="str">
        <f>IFERROR(VLOOKUP(RIGHT(D14,LEN(D14)-2),'cards-dc.json'!$C:$E,3,FALSE),"")</f>
        <v/>
      </c>
      <c r="G14" s="40">
        <f t="shared" ref="G14:G27" si="1">IFERROR(IF(LEN(H14) &lt; 3,0,VALUE(LEFT(H14,1))),0)</f>
        <v>1</v>
      </c>
      <c r="H14" s="3" t="s">
        <v>3842</v>
      </c>
      <c r="I14" s="3" t="str">
        <f>IFERROR(VLOOKUP(RIGHT(H14,LEN(H14)-2),'cards-dc.json'!$C:$E,3,FALSE),"")</f>
        <v>F2</v>
      </c>
      <c r="K14" s="40">
        <f t="shared" ref="K14:K28" si="2">IF(LEN(L14) &lt; 3,0,VALUE(LEFT(L14,1)))</f>
        <v>1</v>
      </c>
      <c r="L14" s="3" t="s">
        <v>9739</v>
      </c>
      <c r="M14" s="3" t="str">
        <f>IFERROR(VLOOKUP(RIGHT(L14,LEN(L14)-2),'cards-dc.json'!$C:$E,3,FALSE),"")</f>
        <v>U</v>
      </c>
      <c r="O14" s="40">
        <f t="shared" ref="O14:O28" si="3">IF(LEN(P14) &lt; 3,0,VALUE(LEFT(P14,1)))</f>
        <v>1</v>
      </c>
      <c r="P14" s="3" t="s">
        <v>9739</v>
      </c>
      <c r="Q14" s="3" t="str">
        <f>IFERROR(VLOOKUP(RIGHT(P14,LEN(P14)-2),'cards-dc.json'!$C:$E,3,FALSE),"")</f>
        <v>U</v>
      </c>
      <c r="S14" s="40">
        <f t="shared" ref="S14:S28" si="4">IF(LEN(T14) &lt; 3,0,VALUE(LEFT(T14,1)))</f>
        <v>1</v>
      </c>
      <c r="T14" s="3" t="s">
        <v>4089</v>
      </c>
      <c r="U14" s="3" t="str">
        <f>IFERROR(VLOOKUP(RIGHT(T14,LEN(T14)-2),'cards-dc.json'!$C:$E,3,FALSE),"")</f>
        <v>F1</v>
      </c>
      <c r="W14" s="40">
        <f t="shared" ref="W14:W28" si="5">IF(LEN(X14) &lt; 3,0,VALUE(LEFT(X14,1)))</f>
        <v>1</v>
      </c>
      <c r="X14" s="3" t="s">
        <v>4089</v>
      </c>
      <c r="Y14" s="3" t="str">
        <f>IFERROR(VLOOKUP(RIGHT(X14,LEN(X14)-2),'cards-dc.json'!$C:$E,3,FALSE),"")</f>
        <v>F1</v>
      </c>
      <c r="AA14" s="40">
        <f t="shared" ref="AA14:AA28" si="6">IF(LEN(AB14) &lt; 3,0,VALUE(LEFT(AB14,1)))</f>
        <v>1</v>
      </c>
      <c r="AB14" s="3" t="s">
        <v>9647</v>
      </c>
      <c r="AC14" s="3" t="str">
        <f>IFERROR(VLOOKUP(RIGHT(AB14,LEN(AB14)-2),'cards-dc.json'!$C:$E,3,FALSE),"")</f>
        <v>CB, CS1</v>
      </c>
      <c r="AE14" s="40">
        <f t="shared" ref="AE14:AE27" si="7">IF(LEN(AF14) &lt; 3,0,VALUE(LEFT(AF14,1)))</f>
        <v>1</v>
      </c>
      <c r="AF14" s="3" t="s">
        <v>3992</v>
      </c>
      <c r="AG14" s="3" t="str">
        <f>IFERROR(VLOOKUP(RIGHT(AF14,LEN(AF14)-2),'cards-dc.json'!$C:$E,3,FALSE),"")</f>
        <v>R</v>
      </c>
      <c r="AI14" s="40">
        <f t="shared" ref="AI14:AI28" si="8">IF(LEN(AJ14) &lt; 3,0,VALUE(LEFT(AJ14,1)))</f>
        <v>1</v>
      </c>
      <c r="AJ14" s="3" t="s">
        <v>8632</v>
      </c>
      <c r="AK14" s="3" t="str">
        <f>IFERROR(VLOOKUP(RIGHT(AJ14,LEN(AJ14)-2),'cards-dc.json'!$C:$E,3,FALSE),"")</f>
        <v>R</v>
      </c>
      <c r="AM14" s="40">
        <f t="shared" ref="AM14:AM28" si="9">IF(LEN(AN14) &lt; 3,0,VALUE(LEFT(AN14,1)))</f>
        <v>1</v>
      </c>
      <c r="AN14" s="3" t="s">
        <v>8676</v>
      </c>
      <c r="AO14" s="3" t="str">
        <f>IFERROR(VLOOKUP(RIGHT(AN14,LEN(AN14)-2),'cards-dc.json'!$C:$E,3,FALSE),"")</f>
        <v>U</v>
      </c>
      <c r="AQ14" s="40">
        <f t="shared" ref="AQ14:AQ28" si="10">IF(LEN(AR14) &lt; 3,0,VALUE(LEFT(AR14,1)))</f>
        <v>1</v>
      </c>
      <c r="AR14" s="3" t="s">
        <v>8632</v>
      </c>
      <c r="AS14" s="3" t="str">
        <f>IFERROR(VLOOKUP(RIGHT(AR14,LEN(AR14)-2),'cards-dc.json'!$C:$E,3,FALSE),"")</f>
        <v>R</v>
      </c>
      <c r="AU14" s="40">
        <f t="shared" ref="AU14:AU28" si="11">IF(LEN(AV14) &lt; 3,0,VALUE(LEFT(AV14,1)))</f>
        <v>1</v>
      </c>
      <c r="AV14" s="3" t="s">
        <v>3812</v>
      </c>
      <c r="AW14" s="3" t="str">
        <f>IFERROR(VLOOKUP(RIGHT(AV14,LEN(AV14)-2),'cards-dc.json'!$C:$E,3,FALSE),"")</f>
        <v>R</v>
      </c>
      <c r="AY14" s="40">
        <f t="shared" ref="AY14:AY27" si="12">IF(LEN(AZ14) &lt; 3,0,VALUE(LEFT(AZ14,1)))</f>
        <v>1</v>
      </c>
      <c r="AZ14" s="3" t="s">
        <v>8543</v>
      </c>
      <c r="BA14" s="3" t="str">
        <f>IFERROR(VLOOKUP(RIGHT(AZ14,LEN(AZ14)-2),'cards-dc.json'!$C:$E,3,FALSE),"")</f>
        <v>F2</v>
      </c>
      <c r="BC14" s="40">
        <f t="shared" ref="BC14:BC28" si="13">IF(LEN(BD14) &lt; 3,0,VALUE(LEFT(BD14,1)))</f>
        <v>1</v>
      </c>
      <c r="BD14" s="3" t="s">
        <v>8972</v>
      </c>
      <c r="BE14" s="3" t="str">
        <f>IFERROR(VLOOKUP(RIGHT(BD14,LEN(BD14)-2),'cards-dc.json'!$C:$E,3,FALSE),"")</f>
        <v>R</v>
      </c>
      <c r="BG14" s="40">
        <f t="shared" ref="BG14:BG28" si="14">IF(LEN(BH14) &lt; 3,0,VALUE(LEFT(BH14,1)))</f>
        <v>1</v>
      </c>
      <c r="BH14" s="3" t="s">
        <v>8547</v>
      </c>
      <c r="BI14" s="3" t="str">
        <f>IFERROR(VLOOKUP(RIGHT(BH14,LEN(BH14)-2),'cards-dc.json'!$C:$E,3,FALSE),"")</f>
        <v>F1</v>
      </c>
      <c r="BK14" s="40">
        <f t="shared" ref="BK14:BK28" si="15">IF(LEN(BL14) &lt; 3,0,VALUE(LEFT(BL14,1)))</f>
        <v>1</v>
      </c>
      <c r="BL14" s="3" t="s">
        <v>3988</v>
      </c>
      <c r="BM14" s="3" t="str">
        <f>IFERROR(VLOOKUP(RIGHT(BL14,LEN(BL14)-2),'cards-dc.json'!$C:$E,3,FALSE),"")</f>
        <v>U</v>
      </c>
      <c r="BO14" s="40">
        <f t="shared" ref="BO14:BO28" si="16">IF(LEN(BP14) &lt; 3,0,VALUE(LEFT(BP14,1)))</f>
        <v>1</v>
      </c>
      <c r="BP14" s="3" t="s">
        <v>9077</v>
      </c>
      <c r="BQ14" s="3" t="str">
        <f>IFERROR(VLOOKUP(RIGHT(BP14,LEN(BP14)-2),'cards-dc.json'!$C:$E,3,FALSE),"")</f>
        <v>F1</v>
      </c>
      <c r="BS14" s="40">
        <f t="shared" ref="BS14:BS28" si="17">IFERROR(IF(LEN(BT14) &lt; 3,0,VALUE(LEFT(BT14,1))),0)</f>
        <v>1</v>
      </c>
      <c r="BT14" s="3" t="s">
        <v>3850</v>
      </c>
      <c r="BU14" s="3" t="str">
        <f>IFERROR(VLOOKUP(RIGHT(BT14,LEN(BT14)-2),'cards-dc.json'!$C:$E,3,FALSE),"")</f>
        <v>F2</v>
      </c>
      <c r="BW14" s="40">
        <f t="shared" ref="BW14:BW28" si="18">IFERROR(IF(LEN(BX14) &lt; 3,0,VALUE(LEFT(BX14,1))),0)</f>
        <v>1</v>
      </c>
      <c r="BX14" s="3" t="s">
        <v>8543</v>
      </c>
      <c r="BY14" s="3" t="str">
        <f>IFERROR(VLOOKUP(RIGHT(BX14,LEN(BX14)-2),'cards-dc.json'!$C:$E,3,FALSE),"")</f>
        <v>F2</v>
      </c>
      <c r="CA14" s="40">
        <f t="shared" ref="CA14:CA28" si="19">IF(LEN(CB14) &lt; 3,0,VALUE(LEFT(CB14,1)))</f>
        <v>1</v>
      </c>
      <c r="CB14" s="3" t="s">
        <v>3900</v>
      </c>
      <c r="CC14" s="3" t="str">
        <f>IFERROR(VLOOKUP(RIGHT(CB14,LEN(CB14)-2),'cards-dc.json'!$C:$E,3,FALSE),"")</f>
        <v>F1</v>
      </c>
      <c r="CE14" s="40">
        <f t="shared" ref="CE14:CE28" si="20">IF(LEN(CF14) &lt; 3,0,VALUE(LEFT(CF14,1)))</f>
        <v>1</v>
      </c>
      <c r="CF14" s="3" t="s">
        <v>8675</v>
      </c>
      <c r="CG14" s="3" t="str">
        <f>IFERROR(VLOOKUP(RIGHT(CF14,LEN(CF14)-2),'cards-dc.json'!$C:$E,3,FALSE),"")</f>
        <v>R</v>
      </c>
      <c r="CI14" s="40">
        <f t="shared" ref="CI14:CI27" si="21">IF(LEN(CJ14) &lt; 3,0,VALUE(LEFT(CJ14,1)))</f>
        <v>1</v>
      </c>
      <c r="CJ14" s="3" t="s">
        <v>3901</v>
      </c>
      <c r="CK14" s="3" t="str">
        <f>IFERROR(VLOOKUP(RIGHT(CJ14,LEN(CJ14)-2),'cards-dc.json'!$C:$E,3,FALSE),"")</f>
        <v>F1</v>
      </c>
      <c r="CM14" s="40">
        <f t="shared" ref="CM14:CM27" si="22">IF(LEN(CN14) &lt; 3,0,VALUE(LEFT(CN14,1)))</f>
        <v>0</v>
      </c>
      <c r="CN14" s="3"/>
      <c r="CO14" s="3" t="str">
        <f>IFERROR(VLOOKUP(RIGHT(CN14,LEN(CN14)-2),'cards-dc.json'!$C:$E,3,FALSE),"")</f>
        <v/>
      </c>
    </row>
    <row r="15" spans="3:93" x14ac:dyDescent="0.25">
      <c r="C15" s="40">
        <f t="shared" si="0"/>
        <v>0</v>
      </c>
      <c r="D15" s="3"/>
      <c r="E15" s="3" t="str">
        <f>IFERROR(VLOOKUP(RIGHT(D15,LEN(D15)-2),'cards-dc.json'!$C:$E,3,FALSE),"")</f>
        <v/>
      </c>
      <c r="G15" s="40">
        <f t="shared" si="1"/>
        <v>1</v>
      </c>
      <c r="H15" s="3" t="s">
        <v>3843</v>
      </c>
      <c r="I15" s="3" t="str">
        <f>IFERROR(VLOOKUP(RIGHT(H15,LEN(H15)-2),'cards-dc.json'!$C:$E,3,FALSE),"")</f>
        <v>F1</v>
      </c>
      <c r="K15" s="40">
        <f t="shared" si="2"/>
        <v>1</v>
      </c>
      <c r="L15" s="3" t="s">
        <v>8949</v>
      </c>
      <c r="M15" s="3" t="str">
        <f>IFERROR(VLOOKUP(RIGHT(L15,LEN(L15)-2),'cards-dc.json'!$C:$E,3,FALSE),"")</f>
        <v>R</v>
      </c>
      <c r="O15" s="40">
        <f t="shared" si="3"/>
        <v>1</v>
      </c>
      <c r="P15" s="3" t="s">
        <v>9021</v>
      </c>
      <c r="Q15" s="3" t="str">
        <f>IFERROR(VLOOKUP(RIGHT(P15,LEN(P15)-2),'cards-dc.json'!$C:$E,3,FALSE),"")</f>
        <v>U</v>
      </c>
      <c r="S15" s="40">
        <f t="shared" si="4"/>
        <v>1</v>
      </c>
      <c r="T15" s="3" t="s">
        <v>9715</v>
      </c>
      <c r="U15" s="3" t="str">
        <f>IFERROR(VLOOKUP(RIGHT(T15,LEN(T15)-2),'cards-dc.json'!$C:$E,3,FALSE),"")</f>
        <v>F1</v>
      </c>
      <c r="W15" s="40">
        <f t="shared" si="5"/>
        <v>1</v>
      </c>
      <c r="X15" s="3" t="s">
        <v>9649</v>
      </c>
      <c r="Y15" s="3" t="str">
        <f>IFERROR(VLOOKUP(RIGHT(X15,LEN(X15)-2),'cards-dc.json'!$C:$E,3,FALSE),"")</f>
        <v>F1</v>
      </c>
      <c r="AA15" s="40">
        <f t="shared" si="6"/>
        <v>1</v>
      </c>
      <c r="AB15" s="3" t="s">
        <v>9648</v>
      </c>
      <c r="AC15" s="3" t="str">
        <f>IFERROR(VLOOKUP(RIGHT(AB15,LEN(AB15)-2),'cards-dc.json'!$C:$E,3,FALSE),"")</f>
        <v>F1</v>
      </c>
      <c r="AE15" s="40">
        <f t="shared" si="7"/>
        <v>1</v>
      </c>
      <c r="AF15" s="3" t="s">
        <v>9022</v>
      </c>
      <c r="AG15" s="3" t="str">
        <f>IFERROR(VLOOKUP(RIGHT(AF15,LEN(AF15)-2),'cards-dc.json'!$C:$E,3,FALSE),"")</f>
        <v>R</v>
      </c>
      <c r="AI15" s="40">
        <f t="shared" si="8"/>
        <v>1</v>
      </c>
      <c r="AJ15" s="3" t="s">
        <v>9274</v>
      </c>
      <c r="AK15" s="3" t="str">
        <f>IFERROR(VLOOKUP(RIGHT(AJ15,LEN(AJ15)-2),'cards-dc.json'!$C:$E,3,FALSE),"")</f>
        <v>U</v>
      </c>
      <c r="AM15" s="40">
        <f t="shared" si="9"/>
        <v>1</v>
      </c>
      <c r="AN15" s="3" t="s">
        <v>3843</v>
      </c>
      <c r="AO15" s="3" t="str">
        <f>IFERROR(VLOOKUP(RIGHT(AN15,LEN(AN15)-2),'cards-dc.json'!$C:$E,3,FALSE),"")</f>
        <v>F1</v>
      </c>
      <c r="AQ15" s="40">
        <f t="shared" si="10"/>
        <v>1</v>
      </c>
      <c r="AR15" s="3" t="s">
        <v>3996</v>
      </c>
      <c r="AS15" s="3" t="str">
        <f>IFERROR(VLOOKUP(RIGHT(AR15,LEN(AR15)-2),'cards-dc.json'!$C:$E,3,FALSE),"")</f>
        <v>F1</v>
      </c>
      <c r="AU15" s="40">
        <f t="shared" si="11"/>
        <v>1</v>
      </c>
      <c r="AV15" s="3" t="s">
        <v>3849</v>
      </c>
      <c r="AW15" s="3" t="str">
        <f>IFERROR(VLOOKUP(RIGHT(AV15,LEN(AV15)-2),'cards-dc.json'!$C:$E,3,FALSE),"")</f>
        <v>U</v>
      </c>
      <c r="AY15" s="40">
        <f t="shared" si="12"/>
        <v>1</v>
      </c>
      <c r="AZ15" s="3" t="s">
        <v>8542</v>
      </c>
      <c r="BA15" s="3" t="str">
        <f>IFERROR(VLOOKUP(RIGHT(AZ15,LEN(AZ15)-2),'cards-dc.json'!$C:$E,3,FALSE),"")</f>
        <v>F2</v>
      </c>
      <c r="BC15" s="40">
        <f t="shared" si="13"/>
        <v>1</v>
      </c>
      <c r="BD15" s="3" t="s">
        <v>8542</v>
      </c>
      <c r="BE15" s="3" t="str">
        <f>IFERROR(VLOOKUP(RIGHT(BD15,LEN(BD15)-2),'cards-dc.json'!$C:$E,3,FALSE),"")</f>
        <v>F2</v>
      </c>
      <c r="BG15" s="40">
        <f t="shared" si="14"/>
        <v>1</v>
      </c>
      <c r="BH15" s="3" t="s">
        <v>8542</v>
      </c>
      <c r="BI15" s="3" t="str">
        <f>IFERROR(VLOOKUP(RIGHT(BH15,LEN(BH15)-2),'cards-dc.json'!$C:$E,3,FALSE),"")</f>
        <v>F2</v>
      </c>
      <c r="BK15" s="40">
        <f t="shared" si="15"/>
        <v>1</v>
      </c>
      <c r="BL15" s="3" t="s">
        <v>8911</v>
      </c>
      <c r="BM15" s="3" t="str">
        <f>IFERROR(VLOOKUP(RIGHT(BL15,LEN(BL15)-2),'cards-dc.json'!$C:$E,3,FALSE),"")</f>
        <v>CB1</v>
      </c>
      <c r="BO15" s="40">
        <f t="shared" si="16"/>
        <v>1</v>
      </c>
      <c r="BP15" s="3" t="s">
        <v>8545</v>
      </c>
      <c r="BQ15" s="3" t="str">
        <f>IFERROR(VLOOKUP(RIGHT(BP15,LEN(BP15)-2),'cards-dc.json'!$C:$E,3,FALSE),"")</f>
        <v>F1</v>
      </c>
      <c r="BS15" s="40">
        <f t="shared" si="17"/>
        <v>1</v>
      </c>
      <c r="BT15" s="3" t="s">
        <v>3845</v>
      </c>
      <c r="BU15" s="3" t="str">
        <f>IFERROR(VLOOKUP(RIGHT(BT15,LEN(BT15)-2),'cards-dc.json'!$C:$E,3,FALSE),"")</f>
        <v>CB1</v>
      </c>
      <c r="BW15" s="40">
        <f t="shared" si="18"/>
        <v>1</v>
      </c>
      <c r="BX15" s="3" t="s">
        <v>8674</v>
      </c>
      <c r="BY15" s="3" t="str">
        <f>IFERROR(VLOOKUP(RIGHT(BX15,LEN(BX15)-2),'cards-dc.json'!$C:$E,3,FALSE),"")</f>
        <v>U</v>
      </c>
      <c r="CA15" s="40">
        <f t="shared" si="19"/>
        <v>1</v>
      </c>
      <c r="CB15" s="3" t="s">
        <v>9080</v>
      </c>
      <c r="CC15" s="3" t="str">
        <f>IFERROR(VLOOKUP(RIGHT(CB15,LEN(CB15)-2),'cards-dc.json'!$C:$E,3,FALSE),"")</f>
        <v>F1</v>
      </c>
      <c r="CE15" s="40">
        <f t="shared" si="20"/>
        <v>1</v>
      </c>
      <c r="CF15" s="3" t="s">
        <v>3849</v>
      </c>
      <c r="CG15" s="3" t="str">
        <f>IFERROR(VLOOKUP(RIGHT(CF15,LEN(CF15)-2),'cards-dc.json'!$C:$E,3,FALSE),"")</f>
        <v>U</v>
      </c>
      <c r="CI15" s="40">
        <f t="shared" si="21"/>
        <v>1</v>
      </c>
      <c r="CJ15" s="3" t="s">
        <v>3847</v>
      </c>
      <c r="CK15" s="3" t="str">
        <f>IFERROR(VLOOKUP(RIGHT(CJ15,LEN(CJ15)-2),'cards-dc.json'!$C:$E,3,FALSE),"")</f>
        <v>CA2</v>
      </c>
      <c r="CM15" s="40">
        <f t="shared" si="22"/>
        <v>0</v>
      </c>
      <c r="CN15" s="3"/>
      <c r="CO15" s="3" t="str">
        <f>IFERROR(VLOOKUP(RIGHT(CN15,LEN(CN15)-2),'cards-dc.json'!$C:$E,3,FALSE),"")</f>
        <v/>
      </c>
    </row>
    <row r="16" spans="3:93" x14ac:dyDescent="0.25">
      <c r="C16" s="40">
        <f t="shared" si="0"/>
        <v>0</v>
      </c>
      <c r="D16" s="3"/>
      <c r="E16" s="3" t="str">
        <f>IFERROR(VLOOKUP(RIGHT(D16,LEN(D16)-2),'cards-dc.json'!$C:$E,3,FALSE),"")</f>
        <v/>
      </c>
      <c r="G16" s="40">
        <f t="shared" si="1"/>
        <v>1</v>
      </c>
      <c r="H16" s="3" t="s">
        <v>3844</v>
      </c>
      <c r="I16" s="3" t="str">
        <f>IFERROR(VLOOKUP(RIGHT(H16,LEN(H16)-2),'cards-dc.json'!$C:$E,3,FALSE),"")</f>
        <v>F1</v>
      </c>
      <c r="K16" s="40">
        <f t="shared" si="2"/>
        <v>1</v>
      </c>
      <c r="L16" s="3" t="s">
        <v>9800</v>
      </c>
      <c r="M16" s="3" t="str">
        <f>IFERROR(VLOOKUP(RIGHT(L16,LEN(L16)-2),'cards-dc.json'!$C:$E,3,FALSE),"")</f>
        <v>R</v>
      </c>
      <c r="O16" s="40">
        <f t="shared" si="3"/>
        <v>1</v>
      </c>
      <c r="P16" s="3" t="s">
        <v>9648</v>
      </c>
      <c r="Q16" s="3" t="str">
        <f>IFERROR(VLOOKUP(RIGHT(P16,LEN(P16)-2),'cards-dc.json'!$C:$E,3,FALSE),"")</f>
        <v>F1</v>
      </c>
      <c r="S16" s="40">
        <f t="shared" si="4"/>
        <v>1</v>
      </c>
      <c r="T16" s="3" t="s">
        <v>9681</v>
      </c>
      <c r="U16" s="3" t="str">
        <f>IFERROR(VLOOKUP(RIGHT(T16,LEN(T16)-2),'cards-dc.json'!$C:$E,3,FALSE),"")</f>
        <v>CB, CS1</v>
      </c>
      <c r="W16" s="40">
        <f t="shared" si="5"/>
        <v>1</v>
      </c>
      <c r="X16" s="3" t="s">
        <v>9681</v>
      </c>
      <c r="Y16" s="3" t="str">
        <f>IFERROR(VLOOKUP(RIGHT(X16,LEN(X16)-2),'cards-dc.json'!$C:$E,3,FALSE),"")</f>
        <v>CB, CS1</v>
      </c>
      <c r="AA16" s="40">
        <f t="shared" si="6"/>
        <v>1</v>
      </c>
      <c r="AB16" s="3" t="s">
        <v>3998</v>
      </c>
      <c r="AC16" s="3" t="str">
        <f>IFERROR(VLOOKUP(RIGHT(AB16,LEN(AB16)-2),'cards-dc.json'!$C:$E,3,FALSE),"")</f>
        <v>R</v>
      </c>
      <c r="AE16" s="40">
        <f t="shared" si="7"/>
        <v>1</v>
      </c>
      <c r="AF16" s="3" t="s">
        <v>9023</v>
      </c>
      <c r="AG16" s="3" t="str">
        <f>IFERROR(VLOOKUP(RIGHT(AF16,LEN(AF16)-2),'cards-dc.json'!$C:$E,3,FALSE),"")</f>
        <v>U</v>
      </c>
      <c r="AI16" s="40">
        <f t="shared" si="8"/>
        <v>1</v>
      </c>
      <c r="AJ16" s="3" t="s">
        <v>3988</v>
      </c>
      <c r="AK16" s="3" t="str">
        <f>IFERROR(VLOOKUP(RIGHT(AJ16,LEN(AJ16)-2),'cards-dc.json'!$C:$E,3,FALSE),"")</f>
        <v>U</v>
      </c>
      <c r="AM16" s="40">
        <f t="shared" si="9"/>
        <v>1</v>
      </c>
      <c r="AN16" s="3" t="s">
        <v>8597</v>
      </c>
      <c r="AO16" s="3" t="str">
        <f>IFERROR(VLOOKUP(RIGHT(AN16,LEN(AN16)-2),'cards-dc.json'!$C:$E,3,FALSE),"")</f>
        <v>U</v>
      </c>
      <c r="AQ16" s="40">
        <f t="shared" si="10"/>
        <v>1</v>
      </c>
      <c r="AR16" s="3" t="s">
        <v>8547</v>
      </c>
      <c r="AS16" s="3" t="str">
        <f>IFERROR(VLOOKUP(RIGHT(AR16,LEN(AR16)-2),'cards-dc.json'!$C:$E,3,FALSE),"")</f>
        <v>F1</v>
      </c>
      <c r="AU16" s="40">
        <f t="shared" si="11"/>
        <v>1</v>
      </c>
      <c r="AV16" s="3" t="s">
        <v>8829</v>
      </c>
      <c r="AW16" s="3" t="str">
        <f>IFERROR(VLOOKUP(RIGHT(AV16,LEN(AV16)-2),'cards-dc.json'!$C:$E,3,FALSE),"")</f>
        <v>U</v>
      </c>
      <c r="AY16" s="40">
        <f t="shared" si="12"/>
        <v>1</v>
      </c>
      <c r="AZ16" s="3" t="s">
        <v>8598</v>
      </c>
      <c r="BA16" s="3" t="str">
        <f>IFERROR(VLOOKUP(RIGHT(AZ16,LEN(AZ16)-2),'cards-dc.json'!$C:$E,3,FALSE),"")</f>
        <v>R2</v>
      </c>
      <c r="BC16" s="40">
        <f t="shared" si="13"/>
        <v>1</v>
      </c>
      <c r="BD16" s="3" t="s">
        <v>4046</v>
      </c>
      <c r="BE16" s="3" t="str">
        <f>IFERROR(VLOOKUP(RIGHT(BD16,LEN(BD16)-2),'cards-dc.json'!$C:$E,3,FALSE),"")</f>
        <v>F1</v>
      </c>
      <c r="BG16" s="40">
        <f t="shared" si="14"/>
        <v>1</v>
      </c>
      <c r="BH16" s="3" t="s">
        <v>8543</v>
      </c>
      <c r="BI16" s="3" t="str">
        <f>IFERROR(VLOOKUP(RIGHT(BH16,LEN(BH16)-2),'cards-dc.json'!$C:$E,3,FALSE),"")</f>
        <v>F2</v>
      </c>
      <c r="BK16" s="40">
        <f t="shared" si="15"/>
        <v>1</v>
      </c>
      <c r="BL16" s="3" t="s">
        <v>9250</v>
      </c>
      <c r="BM16" s="3" t="str">
        <f>IFERROR(VLOOKUP(RIGHT(BL16,LEN(BL16)-2),'cards-dc.json'!$C:$E,3,FALSE),"")</f>
        <v>CB1</v>
      </c>
      <c r="BO16" s="40">
        <f t="shared" si="16"/>
        <v>1</v>
      </c>
      <c r="BP16" s="3" t="s">
        <v>9204</v>
      </c>
      <c r="BQ16" s="3" t="str">
        <f>IFERROR(VLOOKUP(RIGHT(BP16,LEN(BP16)-2),'cards-dc.json'!$C:$E,3,FALSE),"")</f>
        <v>CB1</v>
      </c>
      <c r="BS16" s="40">
        <f t="shared" si="17"/>
        <v>1</v>
      </c>
      <c r="BT16" s="3" t="s">
        <v>9076</v>
      </c>
      <c r="BU16" s="3" t="str">
        <f>IFERROR(VLOOKUP(RIGHT(BT16,LEN(BT16)-2),'cards-dc.json'!$C:$E,3,FALSE),"")</f>
        <v>F1</v>
      </c>
      <c r="BW16" s="40">
        <f t="shared" si="18"/>
        <v>1</v>
      </c>
      <c r="BX16" s="3" t="s">
        <v>8549</v>
      </c>
      <c r="BY16" s="3" t="str">
        <f>IFERROR(VLOOKUP(RIGHT(BX16,LEN(BX16)-2),'cards-dc.json'!$C:$E,3,FALSE),"")</f>
        <v>R</v>
      </c>
      <c r="CA16" s="40">
        <f t="shared" si="19"/>
        <v>0</v>
      </c>
      <c r="CB16" s="3" t="s">
        <v>3951</v>
      </c>
      <c r="CC16" s="3" t="str">
        <f>IFERROR(VLOOKUP(RIGHT(CB16,LEN(CB16)-2),'cards-dc.json'!$C:$E,3,FALSE),"")</f>
        <v/>
      </c>
      <c r="CE16" s="40">
        <f t="shared" si="20"/>
        <v>0</v>
      </c>
      <c r="CF16" s="3" t="s">
        <v>3951</v>
      </c>
      <c r="CG16" s="3" t="str">
        <f>IFERROR(VLOOKUP(RIGHT(CF16,LEN(CF16)-2),'cards-dc.json'!$C:$E,3,FALSE),"")</f>
        <v/>
      </c>
      <c r="CI16" s="40">
        <f t="shared" si="21"/>
        <v>1</v>
      </c>
      <c r="CJ16" s="3" t="s">
        <v>3902</v>
      </c>
      <c r="CK16" s="3" t="str">
        <f>IFERROR(VLOOKUP(RIGHT(CJ16,LEN(CJ16)-2),'cards-dc.json'!$C:$E,3,FALSE),"")</f>
        <v>CA2</v>
      </c>
      <c r="CM16" s="40">
        <f t="shared" si="22"/>
        <v>0</v>
      </c>
      <c r="CN16" s="3"/>
      <c r="CO16" s="3" t="str">
        <f>IFERROR(VLOOKUP(RIGHT(CN16,LEN(CN16)-2),'cards-dc.json'!$C:$E,3,FALSE),"")</f>
        <v/>
      </c>
    </row>
    <row r="17" spans="3:93" x14ac:dyDescent="0.25">
      <c r="C17" s="40">
        <f t="shared" si="0"/>
        <v>0</v>
      </c>
      <c r="D17" s="3"/>
      <c r="E17" s="3" t="str">
        <f>IFERROR(VLOOKUP(RIGHT(D17,LEN(D17)-2),'cards-dc.json'!$C:$E,3,FALSE),"")</f>
        <v/>
      </c>
      <c r="G17" s="40">
        <f t="shared" si="1"/>
        <v>1</v>
      </c>
      <c r="H17" s="3" t="s">
        <v>3845</v>
      </c>
      <c r="I17" s="3" t="str">
        <f>IFERROR(VLOOKUP(RIGHT(H17,LEN(H17)-2),'cards-dc.json'!$C:$E,3,FALSE),"")</f>
        <v>CB1</v>
      </c>
      <c r="K17" s="40">
        <f t="shared" si="2"/>
        <v>1</v>
      </c>
      <c r="L17" s="3" t="s">
        <v>9649</v>
      </c>
      <c r="M17" s="3" t="str">
        <f>IFERROR(VLOOKUP(RIGHT(L17,LEN(L17)-2),'cards-dc.json'!$C:$E,3,FALSE),"")</f>
        <v>F1</v>
      </c>
      <c r="O17" s="40">
        <f t="shared" si="3"/>
        <v>1</v>
      </c>
      <c r="P17" s="3" t="s">
        <v>9649</v>
      </c>
      <c r="Q17" s="3" t="str">
        <f>IFERROR(VLOOKUP(RIGHT(P17,LEN(P17)-2),'cards-dc.json'!$C:$E,3,FALSE),"")</f>
        <v>F1</v>
      </c>
      <c r="S17" s="40">
        <f t="shared" si="4"/>
        <v>1</v>
      </c>
      <c r="T17" s="3" t="s">
        <v>8763</v>
      </c>
      <c r="U17" s="3" t="str">
        <f>IFERROR(VLOOKUP(RIGHT(T17,LEN(T17)-2),'cards-dc.json'!$C:$E,3,FALSE),"")</f>
        <v>U</v>
      </c>
      <c r="W17" s="40">
        <f t="shared" si="5"/>
        <v>1</v>
      </c>
      <c r="X17" s="3" t="s">
        <v>9681</v>
      </c>
      <c r="Y17" s="3" t="str">
        <f>IFERROR(VLOOKUP(RIGHT(X17,LEN(X17)-2),'cards-dc.json'!$C:$E,3,FALSE),"")</f>
        <v>CB, CS1</v>
      </c>
      <c r="AA17" s="40">
        <f t="shared" si="6"/>
        <v>1</v>
      </c>
      <c r="AB17" s="3" t="s">
        <v>9649</v>
      </c>
      <c r="AC17" s="3" t="str">
        <f>IFERROR(VLOOKUP(RIGHT(AB17,LEN(AB17)-2),'cards-dc.json'!$C:$E,3,FALSE),"")</f>
        <v>F1</v>
      </c>
      <c r="AE17" s="40">
        <f t="shared" si="7"/>
        <v>1</v>
      </c>
      <c r="AF17" s="3" t="s">
        <v>9024</v>
      </c>
      <c r="AG17" s="3" t="str">
        <f>IFERROR(VLOOKUP(RIGHT(AF17,LEN(AF17)-2),'cards-dc.json'!$C:$E,3,FALSE),"")</f>
        <v>U</v>
      </c>
      <c r="AI17" s="40">
        <f t="shared" si="8"/>
        <v>0</v>
      </c>
      <c r="AJ17" s="3" t="s">
        <v>3951</v>
      </c>
      <c r="AK17" s="3" t="str">
        <f>IFERROR(VLOOKUP(RIGHT(AJ17,LEN(AJ17)-2),'cards-dc.json'!$C:$E,3,FALSE),"")</f>
        <v/>
      </c>
      <c r="AM17" s="40">
        <f t="shared" si="9"/>
        <v>1</v>
      </c>
      <c r="AN17" s="3" t="s">
        <v>8547</v>
      </c>
      <c r="AO17" s="3" t="str">
        <f>IFERROR(VLOOKUP(RIGHT(AN17,LEN(AN17)-2),'cards-dc.json'!$C:$E,3,FALSE),"")</f>
        <v>F1</v>
      </c>
      <c r="AQ17" s="40">
        <f t="shared" si="10"/>
        <v>0</v>
      </c>
      <c r="AR17" s="3" t="s">
        <v>3951</v>
      </c>
      <c r="AS17" s="3" t="str">
        <f>IFERROR(VLOOKUP(RIGHT(AR17,LEN(AR17)-2),'cards-dc.json'!$C:$E,3,FALSE),"")</f>
        <v/>
      </c>
      <c r="AU17" s="40">
        <f t="shared" si="11"/>
        <v>0</v>
      </c>
      <c r="AV17" s="3" t="s">
        <v>3951</v>
      </c>
      <c r="AW17" s="3" t="str">
        <f>IFERROR(VLOOKUP(RIGHT(AV17,LEN(AV17)-2),'cards-dc.json'!$C:$E,3,FALSE),"")</f>
        <v/>
      </c>
      <c r="AY17" s="40">
        <f t="shared" si="12"/>
        <v>0</v>
      </c>
      <c r="AZ17" s="3" t="s">
        <v>3951</v>
      </c>
      <c r="BA17" s="3" t="str">
        <f>IFERROR(VLOOKUP(RIGHT(AZ17,LEN(AZ17)-2),'cards-dc.json'!$C:$E,3,FALSE),"")</f>
        <v/>
      </c>
      <c r="BC17" s="40">
        <f t="shared" si="13"/>
        <v>1</v>
      </c>
      <c r="BD17" s="3" t="s">
        <v>9203</v>
      </c>
      <c r="BE17" s="3" t="str">
        <f>IFERROR(VLOOKUP(RIGHT(BD17,LEN(BD17)-2),'cards-dc.json'!$C:$E,3,FALSE),"")</f>
        <v>U</v>
      </c>
      <c r="BG17" s="40">
        <f t="shared" si="14"/>
        <v>0</v>
      </c>
      <c r="BH17" s="3" t="s">
        <v>3951</v>
      </c>
      <c r="BI17" s="3" t="str">
        <f>IFERROR(VLOOKUP(RIGHT(BH17,LEN(BH17)-2),'cards-dc.json'!$C:$E,3,FALSE),"")</f>
        <v/>
      </c>
      <c r="BK17" s="40">
        <f t="shared" si="15"/>
        <v>1</v>
      </c>
      <c r="BL17" s="3" t="s">
        <v>8912</v>
      </c>
      <c r="BM17" s="3" t="str">
        <f>IFERROR(VLOOKUP(RIGHT(BL17,LEN(BL17)-2),'cards-dc.json'!$C:$E,3,FALSE),"")</f>
        <v>CB1</v>
      </c>
      <c r="BO17" s="40">
        <f t="shared" si="16"/>
        <v>0</v>
      </c>
      <c r="BP17" s="3" t="s">
        <v>3951</v>
      </c>
      <c r="BQ17" s="3" t="str">
        <f>IFERROR(VLOOKUP(RIGHT(BP17,LEN(BP17)-2),'cards-dc.json'!$C:$E,3,FALSE),"")</f>
        <v/>
      </c>
      <c r="BS17" s="40">
        <f t="shared" si="17"/>
        <v>1</v>
      </c>
      <c r="BT17" s="3" t="s">
        <v>9077</v>
      </c>
      <c r="BU17" s="3" t="str">
        <f>IFERROR(VLOOKUP(RIGHT(BT17,LEN(BT17)-2),'cards-dc.json'!$C:$E,3,FALSE),"")</f>
        <v>F1</v>
      </c>
      <c r="BW17" s="40">
        <f t="shared" si="18"/>
        <v>0</v>
      </c>
      <c r="BX17" s="3" t="s">
        <v>3951</v>
      </c>
      <c r="BY17" s="3" t="str">
        <f>IFERROR(VLOOKUP(RIGHT(BX17,LEN(BX17)-2),'cards-dc.json'!$C:$E,3,FALSE),"")</f>
        <v/>
      </c>
      <c r="CA17" s="40">
        <f t="shared" si="19"/>
        <v>0</v>
      </c>
      <c r="CB17" s="3" t="s">
        <v>3951</v>
      </c>
      <c r="CC17" s="3" t="str">
        <f>IFERROR(VLOOKUP(RIGHT(CB17,LEN(CB17)-2),'cards-dc.json'!$C:$E,3,FALSE),"")</f>
        <v/>
      </c>
      <c r="CE17" s="40">
        <f t="shared" si="20"/>
        <v>0</v>
      </c>
      <c r="CF17" s="3" t="s">
        <v>3951</v>
      </c>
      <c r="CG17" s="3" t="str">
        <f>IFERROR(VLOOKUP(RIGHT(CF17,LEN(CF17)-2),'cards-dc.json'!$C:$E,3,FALSE),"")</f>
        <v/>
      </c>
      <c r="CI17" s="40">
        <f t="shared" si="21"/>
        <v>0</v>
      </c>
      <c r="CJ17" s="3" t="s">
        <v>3848</v>
      </c>
      <c r="CK17" s="3" t="str">
        <f>IFERROR(VLOOKUP(RIGHT(CJ17,LEN(CJ17)-2),'cards-dc.json'!$C:$E,3,FALSE),"")</f>
        <v/>
      </c>
      <c r="CM17" s="40">
        <f t="shared" si="22"/>
        <v>0</v>
      </c>
      <c r="CN17" s="3"/>
      <c r="CO17" s="3" t="str">
        <f>IFERROR(VLOOKUP(RIGHT(CN17,LEN(CN17)-2),'cards-dc.json'!$C:$E,3,FALSE),"")</f>
        <v/>
      </c>
    </row>
    <row r="18" spans="3:93" x14ac:dyDescent="0.25">
      <c r="C18" s="40">
        <f t="shared" si="0"/>
        <v>0</v>
      </c>
      <c r="D18" s="3"/>
      <c r="E18" s="3" t="str">
        <f>IFERROR(VLOOKUP(RIGHT(D18,LEN(D18)-2),'cards-dc.json'!$C:$E,3,FALSE),"")</f>
        <v/>
      </c>
      <c r="G18" s="40">
        <f t="shared" si="1"/>
        <v>1</v>
      </c>
      <c r="H18" s="3" t="s">
        <v>3846</v>
      </c>
      <c r="I18" s="3" t="str">
        <f>IFERROR(VLOOKUP(RIGHT(H18,LEN(H18)-2),'cards-dc.json'!$C:$E,3,FALSE),"")</f>
        <v>CA2</v>
      </c>
      <c r="K18" s="40">
        <f t="shared" si="2"/>
        <v>1</v>
      </c>
      <c r="L18" s="3" t="s">
        <v>9024</v>
      </c>
      <c r="M18" s="3" t="str">
        <f>IFERROR(VLOOKUP(RIGHT(L18,LEN(L18)-2),'cards-dc.json'!$C:$E,3,FALSE),"")</f>
        <v>U</v>
      </c>
      <c r="O18" s="40">
        <f t="shared" si="3"/>
        <v>1</v>
      </c>
      <c r="P18" s="3" t="s">
        <v>4157</v>
      </c>
      <c r="Q18" s="3" t="str">
        <f>IFERROR(VLOOKUP(RIGHT(P18,LEN(P18)-2),'cards-dc.json'!$C:$E,3,FALSE),"")</f>
        <v>F1</v>
      </c>
      <c r="S18" s="40">
        <f t="shared" si="4"/>
        <v>1</v>
      </c>
      <c r="T18" s="3" t="s">
        <v>4157</v>
      </c>
      <c r="U18" s="3" t="str">
        <f>IFERROR(VLOOKUP(RIGHT(T18,LEN(T18)-2),'cards-dc.json'!$C:$E,3,FALSE),"")</f>
        <v>F1</v>
      </c>
      <c r="W18" s="40">
        <f t="shared" si="5"/>
        <v>1</v>
      </c>
      <c r="X18" s="3" t="s">
        <v>4157</v>
      </c>
      <c r="Y18" s="3" t="str">
        <f>IFERROR(VLOOKUP(RIGHT(X18,LEN(X18)-2),'cards-dc.json'!$C:$E,3,FALSE),"")</f>
        <v>F1</v>
      </c>
      <c r="AA18" s="40">
        <f t="shared" si="6"/>
        <v>1</v>
      </c>
      <c r="AB18" s="3" t="s">
        <v>4088</v>
      </c>
      <c r="AC18" s="3" t="str">
        <f>IFERROR(VLOOKUP(RIGHT(AB18,LEN(AB18)-2),'cards-dc.json'!$C:$E,3,FALSE),"")</f>
        <v>U</v>
      </c>
      <c r="AE18" s="40">
        <f t="shared" si="7"/>
        <v>0</v>
      </c>
      <c r="AF18" s="3" t="s">
        <v>3951</v>
      </c>
      <c r="AG18" s="3" t="str">
        <f>IFERROR(VLOOKUP(RIGHT(AF18,LEN(AF18)-2),'cards-dc.json'!$C:$E,3,FALSE),"")</f>
        <v/>
      </c>
      <c r="AI18" s="40">
        <f t="shared" si="8"/>
        <v>0</v>
      </c>
      <c r="AJ18" s="3" t="s">
        <v>3951</v>
      </c>
      <c r="AK18" s="3" t="str">
        <f>IFERROR(VLOOKUP(RIGHT(AJ18,LEN(AJ18)-2),'cards-dc.json'!$C:$E,3,FALSE),"")</f>
        <v/>
      </c>
      <c r="AM18" s="40">
        <f t="shared" si="9"/>
        <v>0</v>
      </c>
      <c r="AN18" s="3" t="s">
        <v>3951</v>
      </c>
      <c r="AO18" s="3" t="str">
        <f>IFERROR(VLOOKUP(RIGHT(AN18,LEN(AN18)-2),'cards-dc.json'!$C:$E,3,FALSE),"")</f>
        <v/>
      </c>
      <c r="AQ18" s="40">
        <f t="shared" si="10"/>
        <v>0</v>
      </c>
      <c r="AR18" s="3" t="s">
        <v>3951</v>
      </c>
      <c r="AS18" s="3" t="str">
        <f>IFERROR(VLOOKUP(RIGHT(AR18,LEN(AR18)-2),'cards-dc.json'!$C:$E,3,FALSE),"")</f>
        <v/>
      </c>
      <c r="AU18" s="40">
        <f t="shared" si="11"/>
        <v>0</v>
      </c>
      <c r="AV18" s="3" t="s">
        <v>3951</v>
      </c>
      <c r="AW18" s="3" t="str">
        <f>IFERROR(VLOOKUP(RIGHT(AV18,LEN(AV18)-2),'cards-dc.json'!$C:$E,3,FALSE),"")</f>
        <v/>
      </c>
      <c r="AY18" s="40">
        <f t="shared" si="12"/>
        <v>0</v>
      </c>
      <c r="AZ18" s="3" t="s">
        <v>3951</v>
      </c>
      <c r="BA18" s="3" t="str">
        <f>IFERROR(VLOOKUP(RIGHT(AZ18,LEN(AZ18)-2),'cards-dc.json'!$C:$E,3,FALSE),"")</f>
        <v/>
      </c>
      <c r="BC18" s="40">
        <f t="shared" si="13"/>
        <v>0</v>
      </c>
      <c r="BD18" s="3" t="s">
        <v>3951</v>
      </c>
      <c r="BE18" s="3" t="str">
        <f>IFERROR(VLOOKUP(RIGHT(BD18,LEN(BD18)-2),'cards-dc.json'!$C:$E,3,FALSE),"")</f>
        <v/>
      </c>
      <c r="BG18" s="40">
        <f t="shared" si="14"/>
        <v>0</v>
      </c>
      <c r="BH18" s="3" t="s">
        <v>3951</v>
      </c>
      <c r="BI18" s="3" t="str">
        <f>IFERROR(VLOOKUP(RIGHT(BH18,LEN(BH18)-2),'cards-dc.json'!$C:$E,3,FALSE),"")</f>
        <v/>
      </c>
      <c r="BK18" s="40">
        <f t="shared" si="15"/>
        <v>0</v>
      </c>
      <c r="BL18" s="3" t="s">
        <v>3951</v>
      </c>
      <c r="BM18" s="3" t="str">
        <f>IFERROR(VLOOKUP(RIGHT(BL18,LEN(BL18)-2),'cards-dc.json'!$C:$E,3,FALSE),"")</f>
        <v/>
      </c>
      <c r="BO18" s="40">
        <f t="shared" si="16"/>
        <v>0</v>
      </c>
      <c r="BP18" s="3" t="s">
        <v>3951</v>
      </c>
      <c r="BQ18" s="3" t="str">
        <f>IFERROR(VLOOKUP(RIGHT(BP18,LEN(BP18)-2),'cards-dc.json'!$C:$E,3,FALSE),"")</f>
        <v/>
      </c>
      <c r="BS18" s="40">
        <f t="shared" si="17"/>
        <v>0</v>
      </c>
      <c r="BT18" s="3" t="s">
        <v>3951</v>
      </c>
      <c r="BU18" s="3" t="str">
        <f>IFERROR(VLOOKUP(RIGHT(BT18,LEN(BT18)-2),'cards-dc.json'!$C:$E,3,FALSE),"")</f>
        <v/>
      </c>
      <c r="BW18" s="40">
        <f t="shared" si="18"/>
        <v>0</v>
      </c>
      <c r="BX18" s="3" t="s">
        <v>3951</v>
      </c>
      <c r="BY18" s="3" t="str">
        <f>IFERROR(VLOOKUP(RIGHT(BX18,LEN(BX18)-2),'cards-dc.json'!$C:$E,3,FALSE),"")</f>
        <v/>
      </c>
      <c r="CA18" s="40">
        <f t="shared" si="19"/>
        <v>0</v>
      </c>
      <c r="CB18" s="3" t="s">
        <v>3951</v>
      </c>
      <c r="CC18" s="3" t="str">
        <f>IFERROR(VLOOKUP(RIGHT(CB18,LEN(CB18)-2),'cards-dc.json'!$C:$E,3,FALSE),"")</f>
        <v/>
      </c>
      <c r="CE18" s="40">
        <f t="shared" si="20"/>
        <v>0</v>
      </c>
      <c r="CF18" s="3" t="s">
        <v>3951</v>
      </c>
      <c r="CG18" s="3" t="str">
        <f>IFERROR(VLOOKUP(RIGHT(CF18,LEN(CF18)-2),'cards-dc.json'!$C:$E,3,FALSE),"")</f>
        <v/>
      </c>
      <c r="CI18" s="40">
        <f t="shared" si="21"/>
        <v>0</v>
      </c>
      <c r="CJ18" s="3" t="s">
        <v>3848</v>
      </c>
      <c r="CK18" s="3" t="str">
        <f>IFERROR(VLOOKUP(RIGHT(CJ18,LEN(CJ18)-2),'cards-dc.json'!$C:$E,3,FALSE),"")</f>
        <v/>
      </c>
      <c r="CM18" s="40">
        <f t="shared" si="22"/>
        <v>0</v>
      </c>
      <c r="CN18" s="3"/>
      <c r="CO18" s="3" t="str">
        <f>IFERROR(VLOOKUP(RIGHT(CN18,LEN(CN18)-2),'cards-dc.json'!$C:$E,3,FALSE),"")</f>
        <v/>
      </c>
    </row>
    <row r="19" spans="3:93" x14ac:dyDescent="0.25">
      <c r="C19" s="40">
        <f t="shared" si="0"/>
        <v>0</v>
      </c>
      <c r="D19" s="3"/>
      <c r="E19" s="3" t="str">
        <f>IFERROR(VLOOKUP(RIGHT(D19,LEN(D19)-2),'cards-dc.json'!$C:$E,3,FALSE),"")</f>
        <v/>
      </c>
      <c r="G19" s="40">
        <f t="shared" si="1"/>
        <v>1</v>
      </c>
      <c r="H19" s="3" t="s">
        <v>3847</v>
      </c>
      <c r="I19" s="3" t="str">
        <f>IFERROR(VLOOKUP(RIGHT(H19,LEN(H19)-2),'cards-dc.json'!$C:$E,3,FALSE),"")</f>
        <v>CA2</v>
      </c>
      <c r="K19" s="40">
        <f t="shared" si="2"/>
        <v>0</v>
      </c>
      <c r="L19" s="3" t="s">
        <v>3951</v>
      </c>
      <c r="M19" s="3" t="str">
        <f>IFERROR(VLOOKUP(RIGHT(L19,LEN(L19)-2),'cards-dc.json'!$C:$E,3,FALSE),"")</f>
        <v/>
      </c>
      <c r="O19" s="40">
        <f t="shared" si="3"/>
        <v>0</v>
      </c>
      <c r="P19" s="3" t="s">
        <v>3951</v>
      </c>
      <c r="Q19" s="3" t="str">
        <f>IFERROR(VLOOKUP(RIGHT(P19,LEN(P19)-2),'cards-dc.json'!$C:$E,3,FALSE),"")</f>
        <v/>
      </c>
      <c r="S19" s="40">
        <f t="shared" si="4"/>
        <v>0</v>
      </c>
      <c r="T19" s="3" t="s">
        <v>3951</v>
      </c>
      <c r="U19" s="3" t="str">
        <f>IFERROR(VLOOKUP(RIGHT(T19,LEN(T19)-2),'cards-dc.json'!$C:$E,3,FALSE),"")</f>
        <v/>
      </c>
      <c r="W19" s="40">
        <f t="shared" si="5"/>
        <v>0</v>
      </c>
      <c r="X19" s="3" t="s">
        <v>3951</v>
      </c>
      <c r="Y19" s="3" t="str">
        <f>IFERROR(VLOOKUP(RIGHT(X19,LEN(X19)-2),'cards-dc.json'!$C:$E,3,FALSE),"")</f>
        <v/>
      </c>
      <c r="AA19" s="40">
        <f t="shared" si="6"/>
        <v>0</v>
      </c>
      <c r="AB19" s="3" t="s">
        <v>3951</v>
      </c>
      <c r="AC19" s="3" t="str">
        <f>IFERROR(VLOOKUP(RIGHT(AB19,LEN(AB19)-2),'cards-dc.json'!$C:$E,3,FALSE),"")</f>
        <v/>
      </c>
      <c r="AE19" s="40">
        <f t="shared" si="7"/>
        <v>0</v>
      </c>
      <c r="AF19" s="3" t="s">
        <v>3951</v>
      </c>
      <c r="AG19" s="3" t="str">
        <f>IFERROR(VLOOKUP(RIGHT(AF19,LEN(AF19)-2),'cards-dc.json'!$C:$E,3,FALSE),"")</f>
        <v/>
      </c>
      <c r="AI19" s="40">
        <f t="shared" si="8"/>
        <v>0</v>
      </c>
      <c r="AJ19" s="3" t="s">
        <v>3951</v>
      </c>
      <c r="AK19" s="3" t="str">
        <f>IFERROR(VLOOKUP(RIGHT(AJ19,LEN(AJ19)-2),'cards-dc.json'!$C:$E,3,FALSE),"")</f>
        <v/>
      </c>
      <c r="AM19" s="40">
        <f t="shared" si="9"/>
        <v>0</v>
      </c>
      <c r="AN19" s="3" t="s">
        <v>3951</v>
      </c>
      <c r="AO19" s="3" t="str">
        <f>IFERROR(VLOOKUP(RIGHT(AN19,LEN(AN19)-2),'cards-dc.json'!$C:$E,3,FALSE),"")</f>
        <v/>
      </c>
      <c r="AQ19" s="40">
        <f t="shared" si="10"/>
        <v>0</v>
      </c>
      <c r="AR19" s="3" t="s">
        <v>3951</v>
      </c>
      <c r="AS19" s="3" t="str">
        <f>IFERROR(VLOOKUP(RIGHT(AR19,LEN(AR19)-2),'cards-dc.json'!$C:$E,3,FALSE),"")</f>
        <v/>
      </c>
      <c r="AU19" s="40">
        <f t="shared" si="11"/>
        <v>0</v>
      </c>
      <c r="AV19" s="3" t="s">
        <v>3951</v>
      </c>
      <c r="AW19" s="3" t="str">
        <f>IFERROR(VLOOKUP(RIGHT(AV19,LEN(AV19)-2),'cards-dc.json'!$C:$E,3,FALSE),"")</f>
        <v/>
      </c>
      <c r="AY19" s="40">
        <f t="shared" si="12"/>
        <v>0</v>
      </c>
      <c r="AZ19" s="3" t="s">
        <v>3951</v>
      </c>
      <c r="BA19" s="3" t="str">
        <f>IFERROR(VLOOKUP(RIGHT(AZ19,LEN(AZ19)-2),'cards-dc.json'!$C:$E,3,FALSE),"")</f>
        <v/>
      </c>
      <c r="BC19" s="40">
        <f t="shared" si="13"/>
        <v>0</v>
      </c>
      <c r="BD19" s="3" t="s">
        <v>3951</v>
      </c>
      <c r="BE19" s="3" t="str">
        <f>IFERROR(VLOOKUP(RIGHT(BD19,LEN(BD19)-2),'cards-dc.json'!$C:$E,3,FALSE),"")</f>
        <v/>
      </c>
      <c r="BG19" s="40">
        <f t="shared" si="14"/>
        <v>0</v>
      </c>
      <c r="BH19" s="3" t="s">
        <v>3951</v>
      </c>
      <c r="BI19" s="3" t="str">
        <f>IFERROR(VLOOKUP(RIGHT(BH19,LEN(BH19)-2),'cards-dc.json'!$C:$E,3,FALSE),"")</f>
        <v/>
      </c>
      <c r="BK19" s="40">
        <f t="shared" si="15"/>
        <v>0</v>
      </c>
      <c r="BL19" s="3" t="s">
        <v>3951</v>
      </c>
      <c r="BM19" s="3" t="str">
        <f>IFERROR(VLOOKUP(RIGHT(BL19,LEN(BL19)-2),'cards-dc.json'!$C:$E,3,FALSE),"")</f>
        <v/>
      </c>
      <c r="BO19" s="40">
        <f t="shared" si="16"/>
        <v>0</v>
      </c>
      <c r="BP19" s="3" t="s">
        <v>3951</v>
      </c>
      <c r="BQ19" s="3" t="str">
        <f>IFERROR(VLOOKUP(RIGHT(BP19,LEN(BP19)-2),'cards-dc.json'!$C:$E,3,FALSE),"")</f>
        <v/>
      </c>
      <c r="BS19" s="40">
        <f t="shared" si="17"/>
        <v>0</v>
      </c>
      <c r="BT19" s="3" t="s">
        <v>3951</v>
      </c>
      <c r="BU19" s="3" t="str">
        <f>IFERROR(VLOOKUP(RIGHT(BT19,LEN(BT19)-2),'cards-dc.json'!$C:$E,3,FALSE),"")</f>
        <v/>
      </c>
      <c r="BW19" s="40">
        <f t="shared" si="18"/>
        <v>0</v>
      </c>
      <c r="BX19" s="3" t="s">
        <v>3951</v>
      </c>
      <c r="BY19" s="3" t="str">
        <f>IFERROR(VLOOKUP(RIGHT(BX19,LEN(BX19)-2),'cards-dc.json'!$C:$E,3,FALSE),"")</f>
        <v/>
      </c>
      <c r="CA19" s="40">
        <f t="shared" si="19"/>
        <v>0</v>
      </c>
      <c r="CB19" s="3" t="s">
        <v>3951</v>
      </c>
      <c r="CC19" s="3" t="str">
        <f>IFERROR(VLOOKUP(RIGHT(CB19,LEN(CB19)-2),'cards-dc.json'!$C:$E,3,FALSE),"")</f>
        <v/>
      </c>
      <c r="CE19" s="40">
        <f t="shared" si="20"/>
        <v>0</v>
      </c>
      <c r="CF19" s="3" t="s">
        <v>3951</v>
      </c>
      <c r="CG19" s="3" t="str">
        <f>IFERROR(VLOOKUP(RIGHT(CF19,LEN(CF19)-2),'cards-dc.json'!$C:$E,3,FALSE),"")</f>
        <v/>
      </c>
      <c r="CI19" s="40">
        <f t="shared" si="21"/>
        <v>0</v>
      </c>
      <c r="CJ19" s="3" t="s">
        <v>3848</v>
      </c>
      <c r="CK19" s="3" t="str">
        <f>IFERROR(VLOOKUP(RIGHT(CJ19,LEN(CJ19)-2),'cards-dc.json'!$C:$E,3,FALSE),"")</f>
        <v/>
      </c>
      <c r="CM19" s="40">
        <f t="shared" si="22"/>
        <v>0</v>
      </c>
      <c r="CN19" s="3"/>
      <c r="CO19" s="3" t="str">
        <f>IFERROR(VLOOKUP(RIGHT(CN19,LEN(CN19)-2),'cards-dc.json'!$C:$E,3,FALSE),"")</f>
        <v/>
      </c>
    </row>
    <row r="20" spans="3:93" x14ac:dyDescent="0.25">
      <c r="C20" s="40">
        <f t="shared" si="0"/>
        <v>0</v>
      </c>
      <c r="D20" s="3"/>
      <c r="E20" s="3" t="str">
        <f>IFERROR(VLOOKUP(RIGHT(D20,LEN(D20)-2),'cards-dc.json'!$C:$E,3,FALSE),"")</f>
        <v/>
      </c>
      <c r="G20" s="40">
        <f t="shared" si="1"/>
        <v>0</v>
      </c>
      <c r="H20" s="3"/>
      <c r="I20" s="3" t="str">
        <f>IFERROR(VLOOKUP(RIGHT(H20,LEN(H20)-2),'cards-dc.json'!$C:$E,3,FALSE),"")</f>
        <v/>
      </c>
      <c r="K20" s="40">
        <f t="shared" si="2"/>
        <v>0</v>
      </c>
      <c r="L20" s="3" t="s">
        <v>3951</v>
      </c>
      <c r="M20" s="3" t="str">
        <f>IFERROR(VLOOKUP(RIGHT(L20,LEN(L20)-2),'cards-dc.json'!$C:$E,3,FALSE),"")</f>
        <v/>
      </c>
      <c r="O20" s="40">
        <f t="shared" si="3"/>
        <v>0</v>
      </c>
      <c r="P20" s="3" t="s">
        <v>3951</v>
      </c>
      <c r="Q20" s="3" t="str">
        <f>IFERROR(VLOOKUP(RIGHT(P20,LEN(P20)-2),'cards-dc.json'!$C:$E,3,FALSE),"")</f>
        <v/>
      </c>
      <c r="S20" s="40">
        <f t="shared" si="4"/>
        <v>0</v>
      </c>
      <c r="T20" s="3" t="s">
        <v>3951</v>
      </c>
      <c r="U20" s="3" t="str">
        <f>IFERROR(VLOOKUP(RIGHT(T20,LEN(T20)-2),'cards-dc.json'!$C:$E,3,FALSE),"")</f>
        <v/>
      </c>
      <c r="W20" s="40">
        <f t="shared" si="5"/>
        <v>0</v>
      </c>
      <c r="X20" s="3" t="s">
        <v>3951</v>
      </c>
      <c r="Y20" s="3" t="str">
        <f>IFERROR(VLOOKUP(RIGHT(X20,LEN(X20)-2),'cards-dc.json'!$C:$E,3,FALSE),"")</f>
        <v/>
      </c>
      <c r="AA20" s="40">
        <f t="shared" si="6"/>
        <v>0</v>
      </c>
      <c r="AB20" s="3" t="s">
        <v>3951</v>
      </c>
      <c r="AC20" s="3" t="str">
        <f>IFERROR(VLOOKUP(RIGHT(AB20,LEN(AB20)-2),'cards-dc.json'!$C:$E,3,FALSE),"")</f>
        <v/>
      </c>
      <c r="AE20" s="40">
        <f t="shared" si="7"/>
        <v>0</v>
      </c>
      <c r="AF20" s="3" t="s">
        <v>3951</v>
      </c>
      <c r="AG20" s="3" t="str">
        <f>IFERROR(VLOOKUP(RIGHT(AF20,LEN(AF20)-2),'cards-dc.json'!$C:$E,3,FALSE),"")</f>
        <v/>
      </c>
      <c r="AI20" s="40">
        <f t="shared" si="8"/>
        <v>0</v>
      </c>
      <c r="AJ20" s="3" t="s">
        <v>3951</v>
      </c>
      <c r="AK20" s="3" t="str">
        <f>IFERROR(VLOOKUP(RIGHT(AJ20,LEN(AJ20)-2),'cards-dc.json'!$C:$E,3,FALSE),"")</f>
        <v/>
      </c>
      <c r="AM20" s="40">
        <f t="shared" si="9"/>
        <v>0</v>
      </c>
      <c r="AN20" s="3" t="s">
        <v>3951</v>
      </c>
      <c r="AO20" s="3" t="str">
        <f>IFERROR(VLOOKUP(RIGHT(AN20,LEN(AN20)-2),'cards-dc.json'!$C:$E,3,FALSE),"")</f>
        <v/>
      </c>
      <c r="AQ20" s="40">
        <f t="shared" si="10"/>
        <v>0</v>
      </c>
      <c r="AR20" s="3" t="s">
        <v>3951</v>
      </c>
      <c r="AS20" s="3" t="str">
        <f>IFERROR(VLOOKUP(RIGHT(AR20,LEN(AR20)-2),'cards-dc.json'!$C:$E,3,FALSE),"")</f>
        <v/>
      </c>
      <c r="AU20" s="40">
        <f t="shared" si="11"/>
        <v>0</v>
      </c>
      <c r="AV20" s="3" t="s">
        <v>3951</v>
      </c>
      <c r="AW20" s="3" t="str">
        <f>IFERROR(VLOOKUP(RIGHT(AV20,LEN(AV20)-2),'cards-dc.json'!$C:$E,3,FALSE),"")</f>
        <v/>
      </c>
      <c r="AY20" s="40">
        <f t="shared" si="12"/>
        <v>0</v>
      </c>
      <c r="AZ20" s="3" t="s">
        <v>3951</v>
      </c>
      <c r="BA20" s="3" t="str">
        <f>IFERROR(VLOOKUP(RIGHT(AZ20,LEN(AZ20)-2),'cards-dc.json'!$C:$E,3,FALSE),"")</f>
        <v/>
      </c>
      <c r="BC20" s="40">
        <f t="shared" si="13"/>
        <v>0</v>
      </c>
      <c r="BD20" s="3" t="s">
        <v>3951</v>
      </c>
      <c r="BE20" s="3" t="str">
        <f>IFERROR(VLOOKUP(RIGHT(BD20,LEN(BD20)-2),'cards-dc.json'!$C:$E,3,FALSE),"")</f>
        <v/>
      </c>
      <c r="BG20" s="40">
        <f t="shared" si="14"/>
        <v>0</v>
      </c>
      <c r="BH20" s="3" t="s">
        <v>3951</v>
      </c>
      <c r="BI20" s="3" t="str">
        <f>IFERROR(VLOOKUP(RIGHT(BH20,LEN(BH20)-2),'cards-dc.json'!$C:$E,3,FALSE),"")</f>
        <v/>
      </c>
      <c r="BK20" s="40">
        <f t="shared" si="15"/>
        <v>0</v>
      </c>
      <c r="BL20" s="3" t="s">
        <v>3951</v>
      </c>
      <c r="BM20" s="3" t="str">
        <f>IFERROR(VLOOKUP(RIGHT(BL20,LEN(BL20)-2),'cards-dc.json'!$C:$E,3,FALSE),"")</f>
        <v/>
      </c>
      <c r="BO20" s="40">
        <f t="shared" si="16"/>
        <v>0</v>
      </c>
      <c r="BP20" s="3" t="s">
        <v>3951</v>
      </c>
      <c r="BQ20" s="3" t="str">
        <f>IFERROR(VLOOKUP(RIGHT(BP20,LEN(BP20)-2),'cards-dc.json'!$C:$E,3,FALSE),"")</f>
        <v/>
      </c>
      <c r="BS20" s="40">
        <f t="shared" si="17"/>
        <v>0</v>
      </c>
      <c r="BT20" s="3" t="s">
        <v>3951</v>
      </c>
      <c r="BU20" s="3" t="str">
        <f>IFERROR(VLOOKUP(RIGHT(BT20,LEN(BT20)-2),'cards-dc.json'!$C:$E,3,FALSE),"")</f>
        <v/>
      </c>
      <c r="BW20" s="40">
        <f t="shared" si="18"/>
        <v>0</v>
      </c>
      <c r="BX20" s="3" t="s">
        <v>3951</v>
      </c>
      <c r="BY20" s="3" t="str">
        <f>IFERROR(VLOOKUP(RIGHT(BX20,LEN(BX20)-2),'cards-dc.json'!$C:$E,3,FALSE),"")</f>
        <v/>
      </c>
      <c r="CA20" s="40">
        <f t="shared" si="19"/>
        <v>0</v>
      </c>
      <c r="CB20" s="3" t="s">
        <v>3951</v>
      </c>
      <c r="CC20" s="3" t="str">
        <f>IFERROR(VLOOKUP(RIGHT(CB20,LEN(CB20)-2),'cards-dc.json'!$C:$E,3,FALSE),"")</f>
        <v/>
      </c>
      <c r="CE20" s="40">
        <f t="shared" si="20"/>
        <v>0</v>
      </c>
      <c r="CF20" s="3" t="s">
        <v>3951</v>
      </c>
      <c r="CG20" s="3" t="str">
        <f>IFERROR(VLOOKUP(RIGHT(CF20,LEN(CF20)-2),'cards-dc.json'!$C:$E,3,FALSE),"")</f>
        <v/>
      </c>
      <c r="CI20" s="40">
        <f t="shared" si="21"/>
        <v>0</v>
      </c>
      <c r="CJ20" s="3" t="s">
        <v>3848</v>
      </c>
      <c r="CK20" s="3" t="str">
        <f>IFERROR(VLOOKUP(RIGHT(CJ20,LEN(CJ20)-2),'cards-dc.json'!$C:$E,3,FALSE),"")</f>
        <v/>
      </c>
      <c r="CM20" s="40">
        <f t="shared" si="22"/>
        <v>0</v>
      </c>
      <c r="CN20" s="3"/>
      <c r="CO20" s="3" t="str">
        <f>IFERROR(VLOOKUP(RIGHT(CN20,LEN(CN20)-2),'cards-dc.json'!$C:$E,3,FALSE),"")</f>
        <v/>
      </c>
    </row>
    <row r="21" spans="3:93" x14ac:dyDescent="0.25">
      <c r="C21" s="40">
        <f t="shared" si="0"/>
        <v>0</v>
      </c>
      <c r="D21" s="3"/>
      <c r="E21" s="3" t="str">
        <f>IFERROR(VLOOKUP(RIGHT(D21,LEN(D21)-2),'cards-dc.json'!$C:$E,3,FALSE),"")</f>
        <v/>
      </c>
      <c r="G21" s="40">
        <f t="shared" si="1"/>
        <v>0</v>
      </c>
      <c r="H21" s="3"/>
      <c r="I21" s="3" t="str">
        <f>IFERROR(VLOOKUP(RIGHT(H21,LEN(H21)-2),'cards-dc.json'!$C:$E,3,FALSE),"")</f>
        <v/>
      </c>
      <c r="K21" s="40">
        <f t="shared" si="2"/>
        <v>1</v>
      </c>
      <c r="L21" s="3" t="s">
        <v>8881</v>
      </c>
      <c r="M21" s="3" t="str">
        <f>IFERROR(VLOOKUP(RIGHT(L21,LEN(L21)-2),'cards-dc.json'!$C:$E,3,FALSE),"")</f>
        <v>R</v>
      </c>
      <c r="O21" s="40">
        <f t="shared" si="3"/>
        <v>1</v>
      </c>
      <c r="P21" s="3" t="s">
        <v>8796</v>
      </c>
      <c r="Q21" s="3" t="str">
        <f>IFERROR(VLOOKUP(RIGHT(P21,LEN(P21)-2),'cards-dc.json'!$C:$E,3,FALSE),"")</f>
        <v>CB, CS1</v>
      </c>
      <c r="S21" s="40">
        <f t="shared" si="4"/>
        <v>1</v>
      </c>
      <c r="T21" s="3" t="s">
        <v>8796</v>
      </c>
      <c r="U21" s="3" t="str">
        <f>IFERROR(VLOOKUP(RIGHT(T21,LEN(T21)-2),'cards-dc.json'!$C:$E,3,FALSE),"")</f>
        <v>CB, CS1</v>
      </c>
      <c r="W21" s="40">
        <f t="shared" si="5"/>
        <v>2</v>
      </c>
      <c r="X21" s="3" t="s">
        <v>9682</v>
      </c>
      <c r="Y21" s="3" t="str">
        <f>IFERROR(VLOOKUP(RIGHT(X21,LEN(X21)-2),'cards-dc.json'!$C:$E,3,FALSE),"")</f>
        <v>CB, CS1</v>
      </c>
      <c r="AA21" s="40">
        <f t="shared" si="6"/>
        <v>2</v>
      </c>
      <c r="AB21" s="3" t="s">
        <v>9650</v>
      </c>
      <c r="AC21" s="3" t="str">
        <f>IFERROR(VLOOKUP(RIGHT(AB21,LEN(AB21)-2),'cards-dc.json'!$C:$E,3,FALSE),"")</f>
        <v>CB, CS1</v>
      </c>
      <c r="AE21" s="40">
        <f t="shared" si="7"/>
        <v>0</v>
      </c>
      <c r="AF21" s="3" t="s">
        <v>3951</v>
      </c>
      <c r="AG21" s="3" t="str">
        <f>IFERROR(VLOOKUP(RIGHT(AF21,LEN(AF21)-2),'cards-dc.json'!$C:$E,3,FALSE),"")</f>
        <v/>
      </c>
      <c r="AI21" s="40">
        <f t="shared" si="8"/>
        <v>2</v>
      </c>
      <c r="AJ21" s="3" t="s">
        <v>9633</v>
      </c>
      <c r="AK21" s="3" t="str">
        <f>IFERROR(VLOOKUP(RIGHT(AJ21,LEN(AJ21)-2),'cards-dc.json'!$C:$E,3,FALSE),"")</f>
        <v>CA2</v>
      </c>
      <c r="AM21" s="40">
        <f t="shared" si="9"/>
        <v>1</v>
      </c>
      <c r="AN21" s="3" t="s">
        <v>3902</v>
      </c>
      <c r="AO21" s="3" t="str">
        <f>IFERROR(VLOOKUP(RIGHT(AN21,LEN(AN21)-2),'cards-dc.json'!$C:$E,3,FALSE),"")</f>
        <v>CA2</v>
      </c>
      <c r="AQ21" s="40">
        <f t="shared" si="10"/>
        <v>1</v>
      </c>
      <c r="AR21" s="3" t="s">
        <v>3902</v>
      </c>
      <c r="AS21" s="3" t="str">
        <f>IFERROR(VLOOKUP(RIGHT(AR21,LEN(AR21)-2),'cards-dc.json'!$C:$E,3,FALSE),"")</f>
        <v>CA2</v>
      </c>
      <c r="AU21" s="40">
        <f t="shared" si="11"/>
        <v>1</v>
      </c>
      <c r="AV21" s="3" t="s">
        <v>9078</v>
      </c>
      <c r="AW21" s="3" t="str">
        <f>IFERROR(VLOOKUP(RIGHT(AV21,LEN(AV21)-2),'cards-dc.json'!$C:$E,3,FALSE),"")</f>
        <v>P</v>
      </c>
      <c r="AY21" s="40">
        <f t="shared" si="12"/>
        <v>2</v>
      </c>
      <c r="AZ21" s="3" t="s">
        <v>3854</v>
      </c>
      <c r="BA21" s="3" t="str">
        <f>IFERROR(VLOOKUP(RIGHT(AZ21,LEN(AZ21)-2),'cards-dc.json'!$C:$E,3,FALSE),"")</f>
        <v>C2</v>
      </c>
      <c r="BC21" s="40">
        <f t="shared" si="13"/>
        <v>2</v>
      </c>
      <c r="BD21" s="3" t="s">
        <v>9517</v>
      </c>
      <c r="BE21" s="3" t="str">
        <f>IFERROR(VLOOKUP(RIGHT(BD21,LEN(BD21)-2),'cards-dc.json'!$C:$E,3,FALSE),"")</f>
        <v>CA2</v>
      </c>
      <c r="BG21" s="40">
        <f t="shared" si="14"/>
        <v>1</v>
      </c>
      <c r="BH21" s="3" t="s">
        <v>3991</v>
      </c>
      <c r="BI21" s="3" t="str">
        <f>IFERROR(VLOOKUP(RIGHT(BH21,LEN(BH21)-2),'cards-dc.json'!$C:$E,3,FALSE),"")</f>
        <v>C2</v>
      </c>
      <c r="BK21" s="40">
        <f t="shared" si="15"/>
        <v>1</v>
      </c>
      <c r="BL21" s="3" t="s">
        <v>9541</v>
      </c>
      <c r="BM21" s="3" t="str">
        <f>IFERROR(VLOOKUP(RIGHT(BL21,LEN(BL21)-2),'cards-dc.json'!$C:$E,3,FALSE),"")</f>
        <v>CA2</v>
      </c>
      <c r="BO21" s="40">
        <f t="shared" si="16"/>
        <v>1</v>
      </c>
      <c r="BP21" s="3" t="s">
        <v>3991</v>
      </c>
      <c r="BQ21" s="3" t="str">
        <f>IFERROR(VLOOKUP(RIGHT(BP21,LEN(BP21)-2),'cards-dc.json'!$C:$E,3,FALSE),"")</f>
        <v>C2</v>
      </c>
      <c r="BS21" s="40">
        <f t="shared" si="17"/>
        <v>1</v>
      </c>
      <c r="BT21" s="3" t="s">
        <v>9078</v>
      </c>
      <c r="BU21" s="3" t="str">
        <f>IFERROR(VLOOKUP(RIGHT(BT21,LEN(BT21)-2),'cards-dc.json'!$C:$E,3,FALSE),"")</f>
        <v>P</v>
      </c>
      <c r="BW21" s="40">
        <f t="shared" si="18"/>
        <v>2</v>
      </c>
      <c r="BX21" s="3" t="s">
        <v>9096</v>
      </c>
      <c r="BY21" s="3" t="str">
        <f>IFERROR(VLOOKUP(RIGHT(BX21,LEN(BX21)-2),'cards-dc.json'!$C:$E,3,FALSE),"")</f>
        <v>CA2</v>
      </c>
      <c r="CA21" s="40">
        <f t="shared" si="19"/>
        <v>2</v>
      </c>
      <c r="CB21" s="3" t="s">
        <v>9505</v>
      </c>
      <c r="CC21" s="3" t="str">
        <f>IFERROR(VLOOKUP(RIGHT(CB21,LEN(CB21)-2),'cards-dc.json'!$C:$E,3,FALSE),"")</f>
        <v>CB2</v>
      </c>
      <c r="CE21" s="40">
        <f t="shared" si="20"/>
        <v>2</v>
      </c>
      <c r="CF21" s="3" t="s">
        <v>9334</v>
      </c>
      <c r="CG21" s="3" t="str">
        <f>IFERROR(VLOOKUP(RIGHT(CF21,LEN(CF21)-2),'cards-dc.json'!$C:$E,3,FALSE),"")</f>
        <v>U</v>
      </c>
      <c r="CI21" s="40">
        <f t="shared" si="21"/>
        <v>0</v>
      </c>
      <c r="CJ21" s="3" t="s">
        <v>3848</v>
      </c>
      <c r="CK21" s="3" t="str">
        <f>IFERROR(VLOOKUP(RIGHT(CJ21,LEN(CJ21)-2),'cards-dc.json'!$C:$E,3,FALSE),"")</f>
        <v/>
      </c>
      <c r="CM21" s="40">
        <f t="shared" si="22"/>
        <v>0</v>
      </c>
      <c r="CN21" s="3"/>
      <c r="CO21" s="3" t="str">
        <f>IFERROR(VLOOKUP(RIGHT(CN21,LEN(CN21)-2),'cards-dc.json'!$C:$E,3,FALSE),"")</f>
        <v/>
      </c>
    </row>
    <row r="22" spans="3:93" x14ac:dyDescent="0.25">
      <c r="C22" s="40">
        <f t="shared" si="0"/>
        <v>0</v>
      </c>
      <c r="D22" s="3"/>
      <c r="E22" s="3" t="str">
        <f>IFERROR(VLOOKUP(RIGHT(D22,LEN(D22)-2),'cards-dc.json'!$C:$E,3,FALSE),"")</f>
        <v/>
      </c>
      <c r="G22" s="40">
        <f t="shared" si="1"/>
        <v>0</v>
      </c>
      <c r="H22" s="3"/>
      <c r="I22" s="3" t="str">
        <f>IFERROR(VLOOKUP(RIGHT(H22,LEN(H22)-2),'cards-dc.json'!$C:$E,3,FALSE),"")</f>
        <v/>
      </c>
      <c r="K22" s="40">
        <f t="shared" si="2"/>
        <v>1</v>
      </c>
      <c r="L22" s="3" t="s">
        <v>9801</v>
      </c>
      <c r="M22" s="3" t="str">
        <f>IFERROR(VLOOKUP(RIGHT(L22,LEN(L22)-2),'cards-dc.json'!$C:$E,3,FALSE),"")</f>
        <v>CB, CS1</v>
      </c>
      <c r="O22" s="40">
        <f t="shared" si="3"/>
        <v>1</v>
      </c>
      <c r="P22" s="3" t="s">
        <v>9740</v>
      </c>
      <c r="Q22" s="3" t="str">
        <f>IFERROR(VLOOKUP(RIGHT(P22,LEN(P22)-2),'cards-dc.json'!$C:$E,3,FALSE),"")</f>
        <v>CB, CS1</v>
      </c>
      <c r="S22" s="40">
        <f t="shared" si="4"/>
        <v>1</v>
      </c>
      <c r="T22" s="3" t="s">
        <v>8635</v>
      </c>
      <c r="U22" s="3" t="str">
        <f>IFERROR(VLOOKUP(RIGHT(T22,LEN(T22)-2),'cards-dc.json'!$C:$E,3,FALSE),"")</f>
        <v>CB, CS1</v>
      </c>
      <c r="W22" s="40">
        <f t="shared" si="5"/>
        <v>0</v>
      </c>
      <c r="X22" s="3" t="s">
        <v>3951</v>
      </c>
      <c r="Y22" s="3" t="str">
        <f>IFERROR(VLOOKUP(RIGHT(X22,LEN(X22)-2),'cards-dc.json'!$C:$E,3,FALSE),"")</f>
        <v/>
      </c>
      <c r="AA22" s="40">
        <f t="shared" si="6"/>
        <v>0</v>
      </c>
      <c r="AB22" s="3" t="s">
        <v>3951</v>
      </c>
      <c r="AC22" s="3" t="str">
        <f>IFERROR(VLOOKUP(RIGHT(AB22,LEN(AB22)-2),'cards-dc.json'!$C:$E,3,FALSE),"")</f>
        <v/>
      </c>
      <c r="AE22" s="40">
        <f t="shared" si="7"/>
        <v>0</v>
      </c>
      <c r="AF22" s="3" t="s">
        <v>3951</v>
      </c>
      <c r="AG22" s="3" t="str">
        <f>IFERROR(VLOOKUP(RIGHT(AF22,LEN(AF22)-2),'cards-dc.json'!$C:$E,3,FALSE),"")</f>
        <v/>
      </c>
      <c r="AI22" s="40">
        <f t="shared" si="8"/>
        <v>0</v>
      </c>
      <c r="AJ22" s="3" t="s">
        <v>3951</v>
      </c>
      <c r="AK22" s="3" t="str">
        <f>IFERROR(VLOOKUP(RIGHT(AJ22,LEN(AJ22)-2),'cards-dc.json'!$C:$E,3,FALSE),"")</f>
        <v/>
      </c>
      <c r="AM22" s="40">
        <f t="shared" si="9"/>
        <v>1</v>
      </c>
      <c r="AN22" s="3" t="s">
        <v>3847</v>
      </c>
      <c r="AO22" s="3" t="str">
        <f>IFERROR(VLOOKUP(RIGHT(AN22,LEN(AN22)-2),'cards-dc.json'!$C:$E,3,FALSE),"")</f>
        <v>CA2</v>
      </c>
      <c r="AQ22" s="40">
        <f t="shared" si="10"/>
        <v>1</v>
      </c>
      <c r="AR22" s="3" t="s">
        <v>3847</v>
      </c>
      <c r="AS22" s="3" t="str">
        <f>IFERROR(VLOOKUP(RIGHT(AR22,LEN(AR22)-2),'cards-dc.json'!$C:$E,3,FALSE),"")</f>
        <v>CA2</v>
      </c>
      <c r="AU22" s="40">
        <f t="shared" si="11"/>
        <v>1</v>
      </c>
      <c r="AV22" s="3" t="s">
        <v>3847</v>
      </c>
      <c r="AW22" s="3" t="str">
        <f>IFERROR(VLOOKUP(RIGHT(AV22,LEN(AV22)-2),'cards-dc.json'!$C:$E,3,FALSE),"")</f>
        <v>CA2</v>
      </c>
      <c r="AY22" s="40">
        <f t="shared" si="12"/>
        <v>0</v>
      </c>
      <c r="AZ22" s="3" t="s">
        <v>3951</v>
      </c>
      <c r="BA22" s="3" t="str">
        <f>IFERROR(VLOOKUP(RIGHT(AZ22,LEN(AZ22)-2),'cards-dc.json'!$C:$E,3,FALSE),"")</f>
        <v/>
      </c>
      <c r="BC22" s="40">
        <f t="shared" si="13"/>
        <v>0</v>
      </c>
      <c r="BD22" s="3" t="s">
        <v>3951</v>
      </c>
      <c r="BE22" s="3" t="str">
        <f>IFERROR(VLOOKUP(RIGHT(BD22,LEN(BD22)-2),'cards-dc.json'!$C:$E,3,FALSE),"")</f>
        <v/>
      </c>
      <c r="BG22" s="40">
        <f t="shared" si="14"/>
        <v>1</v>
      </c>
      <c r="BH22" s="3" t="s">
        <v>3902</v>
      </c>
      <c r="BI22" s="3" t="str">
        <f>IFERROR(VLOOKUP(RIGHT(BH22,LEN(BH22)-2),'cards-dc.json'!$C:$E,3,FALSE),"")</f>
        <v>CA2</v>
      </c>
      <c r="BK22" s="40">
        <f t="shared" si="15"/>
        <v>1</v>
      </c>
      <c r="BL22" s="3" t="s">
        <v>3847</v>
      </c>
      <c r="BM22" s="3" t="str">
        <f>IFERROR(VLOOKUP(RIGHT(BL22,LEN(BL22)-2),'cards-dc.json'!$C:$E,3,FALSE),"")</f>
        <v>CA2</v>
      </c>
      <c r="BO22" s="40">
        <f t="shared" si="16"/>
        <v>1</v>
      </c>
      <c r="BP22" s="3" t="s">
        <v>9078</v>
      </c>
      <c r="BQ22" s="3" t="str">
        <f>IFERROR(VLOOKUP(RIGHT(BP22,LEN(BP22)-2),'cards-dc.json'!$C:$E,3,FALSE),"")</f>
        <v>P</v>
      </c>
      <c r="BS22" s="40">
        <f t="shared" si="17"/>
        <v>1</v>
      </c>
      <c r="BT22" s="3" t="s">
        <v>8929</v>
      </c>
      <c r="BU22" s="3" t="str">
        <f>IFERROR(VLOOKUP(RIGHT(BT22,LEN(BT22)-2),'cards-dc.json'!$C:$E,3,FALSE),"")</f>
        <v>CB1</v>
      </c>
      <c r="BW22" s="40">
        <f t="shared" si="18"/>
        <v>0</v>
      </c>
      <c r="BX22" s="3" t="s">
        <v>3951</v>
      </c>
      <c r="BY22" s="3" t="str">
        <f>IFERROR(VLOOKUP(RIGHT(BX22,LEN(BX22)-2),'cards-dc.json'!$C:$E,3,FALSE),"")</f>
        <v/>
      </c>
      <c r="CA22" s="40">
        <f t="shared" si="19"/>
        <v>0</v>
      </c>
      <c r="CB22" s="3" t="s">
        <v>3951</v>
      </c>
      <c r="CC22" s="3" t="str">
        <f>IFERROR(VLOOKUP(RIGHT(CB22,LEN(CB22)-2),'cards-dc.json'!$C:$E,3,FALSE),"")</f>
        <v/>
      </c>
      <c r="CE22" s="40">
        <f t="shared" si="20"/>
        <v>0</v>
      </c>
      <c r="CF22" s="3" t="s">
        <v>3951</v>
      </c>
      <c r="CG22" s="3" t="str">
        <f>IFERROR(VLOOKUP(RIGHT(CF22,LEN(CF22)-2),'cards-dc.json'!$C:$E,3,FALSE),"")</f>
        <v/>
      </c>
      <c r="CI22" s="40">
        <f t="shared" si="21"/>
        <v>0</v>
      </c>
      <c r="CJ22" s="3" t="s">
        <v>3848</v>
      </c>
      <c r="CK22" s="3" t="str">
        <f>IFERROR(VLOOKUP(RIGHT(CJ22,LEN(CJ22)-2),'cards-dc.json'!$C:$E,3,FALSE),"")</f>
        <v/>
      </c>
      <c r="CM22" s="40">
        <f t="shared" si="22"/>
        <v>0</v>
      </c>
      <c r="CN22" s="3"/>
      <c r="CO22" s="3" t="str">
        <f>IFERROR(VLOOKUP(RIGHT(CN22,LEN(CN22)-2),'cards-dc.json'!$C:$E,3,FALSE),"")</f>
        <v/>
      </c>
    </row>
    <row r="23" spans="3:93" x14ac:dyDescent="0.25">
      <c r="C23" s="40">
        <f t="shared" si="0"/>
        <v>0</v>
      </c>
      <c r="D23" s="3"/>
      <c r="E23" s="3" t="str">
        <f>IFERROR(VLOOKUP(RIGHT(D23,LEN(D23)-2),'cards-dc.json'!$C:$E,3,FALSE),"")</f>
        <v/>
      </c>
      <c r="G23" s="40">
        <f t="shared" si="1"/>
        <v>0</v>
      </c>
      <c r="H23" s="3"/>
      <c r="I23" s="3" t="str">
        <f>IFERROR(VLOOKUP(RIGHT(H23,LEN(H23)-2),'cards-dc.json'!$C:$E,3,FALSE),"")</f>
        <v/>
      </c>
      <c r="K23" s="40">
        <f t="shared" si="2"/>
        <v>0</v>
      </c>
      <c r="L23" s="3" t="s">
        <v>3951</v>
      </c>
      <c r="M23" s="3" t="str">
        <f>IFERROR(VLOOKUP(RIGHT(L23,LEN(L23)-2),'cards-dc.json'!$C:$E,3,FALSE),"")</f>
        <v/>
      </c>
      <c r="O23" s="40">
        <f t="shared" si="3"/>
        <v>0</v>
      </c>
      <c r="P23" s="3" t="s">
        <v>3951</v>
      </c>
      <c r="Q23" s="3" t="str">
        <f>IFERROR(VLOOKUP(RIGHT(P23,LEN(P23)-2),'cards-dc.json'!$C:$E,3,FALSE),"")</f>
        <v/>
      </c>
      <c r="S23" s="40">
        <f t="shared" si="4"/>
        <v>0</v>
      </c>
      <c r="T23" s="3" t="s">
        <v>3951</v>
      </c>
      <c r="U23" s="3" t="str">
        <f>IFERROR(VLOOKUP(RIGHT(T23,LEN(T23)-2),'cards-dc.json'!$C:$E,3,FALSE),"")</f>
        <v/>
      </c>
      <c r="W23" s="40">
        <f t="shared" si="5"/>
        <v>0</v>
      </c>
      <c r="X23" s="3" t="s">
        <v>3951</v>
      </c>
      <c r="Y23" s="3" t="str">
        <f>IFERROR(VLOOKUP(RIGHT(X23,LEN(X23)-2),'cards-dc.json'!$C:$E,3,FALSE),"")</f>
        <v/>
      </c>
      <c r="AA23" s="40">
        <f t="shared" si="6"/>
        <v>0</v>
      </c>
      <c r="AB23" s="3" t="s">
        <v>3951</v>
      </c>
      <c r="AC23" s="3" t="str">
        <f>IFERROR(VLOOKUP(RIGHT(AB23,LEN(AB23)-2),'cards-dc.json'!$C:$E,3,FALSE),"")</f>
        <v/>
      </c>
      <c r="AE23" s="40">
        <f t="shared" si="7"/>
        <v>0</v>
      </c>
      <c r="AF23" s="3" t="s">
        <v>3951</v>
      </c>
      <c r="AG23" s="3" t="str">
        <f>IFERROR(VLOOKUP(RIGHT(AF23,LEN(AF23)-2),'cards-dc.json'!$C:$E,3,FALSE),"")</f>
        <v/>
      </c>
      <c r="AI23" s="40">
        <f t="shared" si="8"/>
        <v>0</v>
      </c>
      <c r="AJ23" s="3" t="s">
        <v>3951</v>
      </c>
      <c r="AK23" s="3" t="str">
        <f>IFERROR(VLOOKUP(RIGHT(AJ23,LEN(AJ23)-2),'cards-dc.json'!$C:$E,3,FALSE),"")</f>
        <v/>
      </c>
      <c r="AM23" s="40">
        <f t="shared" si="9"/>
        <v>0</v>
      </c>
      <c r="AN23" s="3" t="s">
        <v>3951</v>
      </c>
      <c r="AO23" s="3" t="str">
        <f>IFERROR(VLOOKUP(RIGHT(AN23,LEN(AN23)-2),'cards-dc.json'!$C:$E,3,FALSE),"")</f>
        <v/>
      </c>
      <c r="AQ23" s="40">
        <f t="shared" si="10"/>
        <v>0</v>
      </c>
      <c r="AR23" s="3" t="s">
        <v>3951</v>
      </c>
      <c r="AS23" s="3" t="str">
        <f>IFERROR(VLOOKUP(RIGHT(AR23,LEN(AR23)-2),'cards-dc.json'!$C:$E,3,FALSE),"")</f>
        <v/>
      </c>
      <c r="AU23" s="40">
        <f t="shared" si="11"/>
        <v>0</v>
      </c>
      <c r="AV23" s="3" t="s">
        <v>3951</v>
      </c>
      <c r="AW23" s="3" t="str">
        <f>IFERROR(VLOOKUP(RIGHT(AV23,LEN(AV23)-2),'cards-dc.json'!$C:$E,3,FALSE),"")</f>
        <v/>
      </c>
      <c r="AY23" s="40">
        <f t="shared" si="12"/>
        <v>0</v>
      </c>
      <c r="AZ23" s="3" t="s">
        <v>3951</v>
      </c>
      <c r="BA23" s="3" t="str">
        <f>IFERROR(VLOOKUP(RIGHT(AZ23,LEN(AZ23)-2),'cards-dc.json'!$C:$E,3,FALSE),"")</f>
        <v/>
      </c>
      <c r="BC23" s="40">
        <f t="shared" si="13"/>
        <v>0</v>
      </c>
      <c r="BD23" s="3" t="s">
        <v>3951</v>
      </c>
      <c r="BE23" s="3" t="str">
        <f>IFERROR(VLOOKUP(RIGHT(BD23,LEN(BD23)-2),'cards-dc.json'!$C:$E,3,FALSE),"")</f>
        <v/>
      </c>
      <c r="BG23" s="40">
        <f t="shared" si="14"/>
        <v>0</v>
      </c>
      <c r="BH23" s="3" t="s">
        <v>3951</v>
      </c>
      <c r="BI23" s="3" t="str">
        <f>IFERROR(VLOOKUP(RIGHT(BH23,LEN(BH23)-2),'cards-dc.json'!$C:$E,3,FALSE),"")</f>
        <v/>
      </c>
      <c r="BK23" s="40">
        <f t="shared" si="15"/>
        <v>0</v>
      </c>
      <c r="BL23" s="3" t="s">
        <v>3951</v>
      </c>
      <c r="BM23" s="3" t="str">
        <f>IFERROR(VLOOKUP(RIGHT(BL23,LEN(BL23)-2),'cards-dc.json'!$C:$E,3,FALSE),"")</f>
        <v/>
      </c>
      <c r="BO23" s="40">
        <f t="shared" si="16"/>
        <v>0</v>
      </c>
      <c r="BP23" s="3" t="s">
        <v>3951</v>
      </c>
      <c r="BQ23" s="3" t="str">
        <f>IFERROR(VLOOKUP(RIGHT(BP23,LEN(BP23)-2),'cards-dc.json'!$C:$E,3,FALSE),"")</f>
        <v/>
      </c>
      <c r="BS23" s="40">
        <f t="shared" si="17"/>
        <v>0</v>
      </c>
      <c r="BT23" s="3" t="s">
        <v>3951</v>
      </c>
      <c r="BU23" s="3" t="str">
        <f>IFERROR(VLOOKUP(RIGHT(BT23,LEN(BT23)-2),'cards-dc.json'!$C:$E,3,FALSE),"")</f>
        <v/>
      </c>
      <c r="BW23" s="40">
        <f t="shared" si="18"/>
        <v>0</v>
      </c>
      <c r="BX23" s="3" t="s">
        <v>3951</v>
      </c>
      <c r="BY23" s="3" t="str">
        <f>IFERROR(VLOOKUP(RIGHT(BX23,LEN(BX23)-2),'cards-dc.json'!$C:$E,3,FALSE),"")</f>
        <v/>
      </c>
      <c r="CA23" s="40">
        <f t="shared" si="19"/>
        <v>0</v>
      </c>
      <c r="CB23" s="3" t="s">
        <v>3951</v>
      </c>
      <c r="CC23" s="3" t="str">
        <f>IFERROR(VLOOKUP(RIGHT(CB23,LEN(CB23)-2),'cards-dc.json'!$C:$E,3,FALSE),"")</f>
        <v/>
      </c>
      <c r="CE23" s="40">
        <f t="shared" si="20"/>
        <v>0</v>
      </c>
      <c r="CF23" s="3" t="s">
        <v>3951</v>
      </c>
      <c r="CG23" s="3" t="str">
        <f>IFERROR(VLOOKUP(RIGHT(CF23,LEN(CF23)-2),'cards-dc.json'!$C:$E,3,FALSE),"")</f>
        <v/>
      </c>
      <c r="CI23" s="40">
        <f t="shared" si="21"/>
        <v>0</v>
      </c>
      <c r="CJ23" s="3" t="s">
        <v>3848</v>
      </c>
      <c r="CK23" s="3" t="str">
        <f>IFERROR(VLOOKUP(RIGHT(CJ23,LEN(CJ23)-2),'cards-dc.json'!$C:$E,3,FALSE),"")</f>
        <v/>
      </c>
      <c r="CM23" s="40">
        <f t="shared" si="22"/>
        <v>0</v>
      </c>
      <c r="CN23" s="3"/>
      <c r="CO23" s="3" t="str">
        <f>IFERROR(VLOOKUP(RIGHT(CN23,LEN(CN23)-2),'cards-dc.json'!$C:$E,3,FALSE),"")</f>
        <v/>
      </c>
    </row>
    <row r="24" spans="3:93" x14ac:dyDescent="0.25">
      <c r="C24" s="40">
        <f t="shared" si="0"/>
        <v>0</v>
      </c>
      <c r="D24" s="3"/>
      <c r="E24" s="3" t="str">
        <f>IFERROR(VLOOKUP(RIGHT(D24,LEN(D24)-2),'cards-dc.json'!$C:$E,3,FALSE),"")</f>
        <v/>
      </c>
      <c r="G24" s="40">
        <f t="shared" si="1"/>
        <v>0</v>
      </c>
      <c r="H24" s="3"/>
      <c r="I24" s="3" t="str">
        <f>IFERROR(VLOOKUP(RIGHT(H24,LEN(H24)-2),'cards-dc.json'!$C:$E,3,FALSE),"")</f>
        <v/>
      </c>
      <c r="K24" s="40">
        <f t="shared" si="2"/>
        <v>0</v>
      </c>
      <c r="L24" s="3" t="s">
        <v>3951</v>
      </c>
      <c r="M24" s="3" t="str">
        <f>IFERROR(VLOOKUP(RIGHT(L24,LEN(L24)-2),'cards-dc.json'!$C:$E,3,FALSE),"")</f>
        <v/>
      </c>
      <c r="O24" s="40">
        <f t="shared" si="3"/>
        <v>0</v>
      </c>
      <c r="P24" s="3" t="s">
        <v>3951</v>
      </c>
      <c r="Q24" s="3" t="str">
        <f>IFERROR(VLOOKUP(RIGHT(P24,LEN(P24)-2),'cards-dc.json'!$C:$E,3,FALSE),"")</f>
        <v/>
      </c>
      <c r="S24" s="40">
        <f t="shared" si="4"/>
        <v>0</v>
      </c>
      <c r="T24" s="3" t="s">
        <v>3951</v>
      </c>
      <c r="U24" s="3" t="str">
        <f>IFERROR(VLOOKUP(RIGHT(T24,LEN(T24)-2),'cards-dc.json'!$C:$E,3,FALSE),"")</f>
        <v/>
      </c>
      <c r="W24" s="40">
        <f t="shared" si="5"/>
        <v>0</v>
      </c>
      <c r="X24" s="3" t="s">
        <v>3951</v>
      </c>
      <c r="Y24" s="3" t="str">
        <f>IFERROR(VLOOKUP(RIGHT(X24,LEN(X24)-2),'cards-dc.json'!$C:$E,3,FALSE),"")</f>
        <v/>
      </c>
      <c r="AA24" s="40">
        <f t="shared" si="6"/>
        <v>0</v>
      </c>
      <c r="AB24" s="3" t="s">
        <v>3951</v>
      </c>
      <c r="AC24" s="3" t="str">
        <f>IFERROR(VLOOKUP(RIGHT(AB24,LEN(AB24)-2),'cards-dc.json'!$C:$E,3,FALSE),"")</f>
        <v/>
      </c>
      <c r="AE24" s="40">
        <f t="shared" si="7"/>
        <v>0</v>
      </c>
      <c r="AF24" s="3" t="s">
        <v>3951</v>
      </c>
      <c r="AG24" s="3" t="str">
        <f>IFERROR(VLOOKUP(RIGHT(AF24,LEN(AF24)-2),'cards-dc.json'!$C:$E,3,FALSE),"")</f>
        <v/>
      </c>
      <c r="AI24" s="40">
        <f t="shared" si="8"/>
        <v>0</v>
      </c>
      <c r="AJ24" s="3" t="s">
        <v>3951</v>
      </c>
      <c r="AK24" s="3" t="str">
        <f>IFERROR(VLOOKUP(RIGHT(AJ24,LEN(AJ24)-2),'cards-dc.json'!$C:$E,3,FALSE),"")</f>
        <v/>
      </c>
      <c r="AM24" s="40">
        <f t="shared" si="9"/>
        <v>0</v>
      </c>
      <c r="AN24" s="3" t="s">
        <v>3951</v>
      </c>
      <c r="AO24" s="3" t="str">
        <f>IFERROR(VLOOKUP(RIGHT(AN24,LEN(AN24)-2),'cards-dc.json'!$C:$E,3,FALSE),"")</f>
        <v/>
      </c>
      <c r="AQ24" s="40">
        <f t="shared" si="10"/>
        <v>0</v>
      </c>
      <c r="AR24" s="3" t="s">
        <v>3951</v>
      </c>
      <c r="AS24" s="3" t="str">
        <f>IFERROR(VLOOKUP(RIGHT(AR24,LEN(AR24)-2),'cards-dc.json'!$C:$E,3,FALSE),"")</f>
        <v/>
      </c>
      <c r="AU24" s="40">
        <f t="shared" si="11"/>
        <v>0</v>
      </c>
      <c r="AV24" s="3" t="s">
        <v>3951</v>
      </c>
      <c r="AW24" s="3" t="str">
        <f>IFERROR(VLOOKUP(RIGHT(AV24,LEN(AV24)-2),'cards-dc.json'!$C:$E,3,FALSE),"")</f>
        <v/>
      </c>
      <c r="AY24" s="40">
        <f t="shared" si="12"/>
        <v>0</v>
      </c>
      <c r="AZ24" s="3" t="s">
        <v>3951</v>
      </c>
      <c r="BA24" s="3" t="str">
        <f>IFERROR(VLOOKUP(RIGHT(AZ24,LEN(AZ24)-2),'cards-dc.json'!$C:$E,3,FALSE),"")</f>
        <v/>
      </c>
      <c r="BC24" s="40">
        <f t="shared" si="13"/>
        <v>0</v>
      </c>
      <c r="BD24" s="3" t="s">
        <v>3951</v>
      </c>
      <c r="BE24" s="3" t="str">
        <f>IFERROR(VLOOKUP(RIGHT(BD24,LEN(BD24)-2),'cards-dc.json'!$C:$E,3,FALSE),"")</f>
        <v/>
      </c>
      <c r="BG24" s="40">
        <f t="shared" si="14"/>
        <v>0</v>
      </c>
      <c r="BH24" s="3" t="s">
        <v>3951</v>
      </c>
      <c r="BI24" s="3" t="str">
        <f>IFERROR(VLOOKUP(RIGHT(BH24,LEN(BH24)-2),'cards-dc.json'!$C:$E,3,FALSE),"")</f>
        <v/>
      </c>
      <c r="BK24" s="40">
        <f t="shared" si="15"/>
        <v>0</v>
      </c>
      <c r="BL24" s="3" t="s">
        <v>3951</v>
      </c>
      <c r="BM24" s="3" t="str">
        <f>IFERROR(VLOOKUP(RIGHT(BL24,LEN(BL24)-2),'cards-dc.json'!$C:$E,3,FALSE),"")</f>
        <v/>
      </c>
      <c r="BO24" s="40">
        <f t="shared" si="16"/>
        <v>0</v>
      </c>
      <c r="BP24" s="3" t="s">
        <v>3951</v>
      </c>
      <c r="BQ24" s="3" t="str">
        <f>IFERROR(VLOOKUP(RIGHT(BP24,LEN(BP24)-2),'cards-dc.json'!$C:$E,3,FALSE),"")</f>
        <v/>
      </c>
      <c r="BS24" s="40">
        <f t="shared" si="17"/>
        <v>0</v>
      </c>
      <c r="BT24" s="3" t="s">
        <v>3951</v>
      </c>
      <c r="BU24" s="3" t="str">
        <f>IFERROR(VLOOKUP(RIGHT(BT24,LEN(BT24)-2),'cards-dc.json'!$C:$E,3,FALSE),"")</f>
        <v/>
      </c>
      <c r="BW24" s="40">
        <f t="shared" si="18"/>
        <v>0</v>
      </c>
      <c r="BX24" s="3" t="s">
        <v>3951</v>
      </c>
      <c r="BY24" s="3" t="str">
        <f>IFERROR(VLOOKUP(RIGHT(BX24,LEN(BX24)-2),'cards-dc.json'!$C:$E,3,FALSE),"")</f>
        <v/>
      </c>
      <c r="CA24" s="40">
        <f t="shared" si="19"/>
        <v>0</v>
      </c>
      <c r="CB24" s="3" t="s">
        <v>3951</v>
      </c>
      <c r="CC24" s="3" t="str">
        <f>IFERROR(VLOOKUP(RIGHT(CB24,LEN(CB24)-2),'cards-dc.json'!$C:$E,3,FALSE),"")</f>
        <v/>
      </c>
      <c r="CE24" s="40">
        <f t="shared" si="20"/>
        <v>0</v>
      </c>
      <c r="CF24" s="3" t="s">
        <v>3951</v>
      </c>
      <c r="CG24" s="3" t="str">
        <f>IFERROR(VLOOKUP(RIGHT(CF24,LEN(CF24)-2),'cards-dc.json'!$C:$E,3,FALSE),"")</f>
        <v/>
      </c>
      <c r="CI24" s="40">
        <f t="shared" si="21"/>
        <v>0</v>
      </c>
      <c r="CJ24" s="3" t="s">
        <v>3848</v>
      </c>
      <c r="CK24" s="3" t="str">
        <f>IFERROR(VLOOKUP(RIGHT(CJ24,LEN(CJ24)-2),'cards-dc.json'!$C:$E,3,FALSE),"")</f>
        <v/>
      </c>
      <c r="CM24" s="40">
        <f t="shared" si="22"/>
        <v>0</v>
      </c>
      <c r="CN24" s="3"/>
      <c r="CO24" s="3" t="str">
        <f>IFERROR(VLOOKUP(RIGHT(CN24,LEN(CN24)-2),'cards-dc.json'!$C:$E,3,FALSE),"")</f>
        <v/>
      </c>
    </row>
    <row r="25" spans="3:93" x14ac:dyDescent="0.25">
      <c r="C25" s="40">
        <f t="shared" si="0"/>
        <v>0</v>
      </c>
      <c r="D25" s="3"/>
      <c r="E25" s="3" t="str">
        <f>IFERROR(VLOOKUP(RIGHT(D25,LEN(D25)-2),'cards-dc.json'!$C:$E,3,FALSE),"")</f>
        <v/>
      </c>
      <c r="G25" s="40">
        <f t="shared" si="1"/>
        <v>0</v>
      </c>
      <c r="H25" s="3"/>
      <c r="I25" s="3" t="str">
        <f>IFERROR(VLOOKUP(RIGHT(H25,LEN(H25)-2),'cards-dc.json'!$C:$E,3,FALSE),"")</f>
        <v/>
      </c>
      <c r="K25" s="40">
        <f t="shared" si="2"/>
        <v>0</v>
      </c>
      <c r="L25" s="3" t="s">
        <v>3951</v>
      </c>
      <c r="M25" s="3" t="str">
        <f>IFERROR(VLOOKUP(RIGHT(L25,LEN(L25)-2),'cards-dc.json'!$C:$E,3,FALSE),"")</f>
        <v/>
      </c>
      <c r="O25" s="40">
        <f t="shared" si="3"/>
        <v>0</v>
      </c>
      <c r="P25" s="3" t="s">
        <v>3951</v>
      </c>
      <c r="Q25" s="3" t="str">
        <f>IFERROR(VLOOKUP(RIGHT(P25,LEN(P25)-2),'cards-dc.json'!$C:$E,3,FALSE),"")</f>
        <v/>
      </c>
      <c r="S25" s="40">
        <f t="shared" si="4"/>
        <v>0</v>
      </c>
      <c r="T25" s="3" t="s">
        <v>3951</v>
      </c>
      <c r="U25" s="3" t="str">
        <f>IFERROR(VLOOKUP(RIGHT(T25,LEN(T25)-2),'cards-dc.json'!$C:$E,3,FALSE),"")</f>
        <v/>
      </c>
      <c r="W25" s="40">
        <f t="shared" si="5"/>
        <v>0</v>
      </c>
      <c r="X25" s="3" t="s">
        <v>3951</v>
      </c>
      <c r="Y25" s="3" t="str">
        <f>IFERROR(VLOOKUP(RIGHT(X25,LEN(X25)-2),'cards-dc.json'!$C:$E,3,FALSE),"")</f>
        <v/>
      </c>
      <c r="AA25" s="40">
        <f t="shared" si="6"/>
        <v>0</v>
      </c>
      <c r="AB25" s="3" t="s">
        <v>3951</v>
      </c>
      <c r="AC25" s="3" t="str">
        <f>IFERROR(VLOOKUP(RIGHT(AB25,LEN(AB25)-2),'cards-dc.json'!$C:$E,3,FALSE),"")</f>
        <v/>
      </c>
      <c r="AE25" s="40">
        <f t="shared" si="7"/>
        <v>0</v>
      </c>
      <c r="AF25" s="3" t="s">
        <v>3951</v>
      </c>
      <c r="AG25" s="3" t="str">
        <f>IFERROR(VLOOKUP(RIGHT(AF25,LEN(AF25)-2),'cards-dc.json'!$C:$E,3,FALSE),"")</f>
        <v/>
      </c>
      <c r="AI25" s="40">
        <f t="shared" si="8"/>
        <v>0</v>
      </c>
      <c r="AJ25" s="3" t="s">
        <v>3951</v>
      </c>
      <c r="AK25" s="3" t="str">
        <f>IFERROR(VLOOKUP(RIGHT(AJ25,LEN(AJ25)-2),'cards-dc.json'!$C:$E,3,FALSE),"")</f>
        <v/>
      </c>
      <c r="AM25" s="40">
        <f t="shared" si="9"/>
        <v>0</v>
      </c>
      <c r="AN25" s="3" t="s">
        <v>3951</v>
      </c>
      <c r="AO25" s="3" t="str">
        <f>IFERROR(VLOOKUP(RIGHT(AN25,LEN(AN25)-2),'cards-dc.json'!$C:$E,3,FALSE),"")</f>
        <v/>
      </c>
      <c r="AQ25" s="40">
        <f t="shared" si="10"/>
        <v>0</v>
      </c>
      <c r="AR25" s="3" t="s">
        <v>3951</v>
      </c>
      <c r="AS25" s="3" t="str">
        <f>IFERROR(VLOOKUP(RIGHT(AR25,LEN(AR25)-2),'cards-dc.json'!$C:$E,3,FALSE),"")</f>
        <v/>
      </c>
      <c r="AU25" s="40">
        <f t="shared" si="11"/>
        <v>0</v>
      </c>
      <c r="AV25" s="3" t="s">
        <v>3951</v>
      </c>
      <c r="AW25" s="3" t="str">
        <f>IFERROR(VLOOKUP(RIGHT(AV25,LEN(AV25)-2),'cards-dc.json'!$C:$E,3,FALSE),"")</f>
        <v/>
      </c>
      <c r="AY25" s="40">
        <f t="shared" si="12"/>
        <v>0</v>
      </c>
      <c r="AZ25" s="3" t="s">
        <v>3951</v>
      </c>
      <c r="BA25" s="3" t="str">
        <f>IFERROR(VLOOKUP(RIGHT(AZ25,LEN(AZ25)-2),'cards-dc.json'!$C:$E,3,FALSE),"")</f>
        <v/>
      </c>
      <c r="BC25" s="40">
        <f t="shared" si="13"/>
        <v>0</v>
      </c>
      <c r="BD25" s="3" t="s">
        <v>3951</v>
      </c>
      <c r="BE25" s="3" t="str">
        <f>IFERROR(VLOOKUP(RIGHT(BD25,LEN(BD25)-2),'cards-dc.json'!$C:$E,3,FALSE),"")</f>
        <v/>
      </c>
      <c r="BG25" s="40">
        <f t="shared" si="14"/>
        <v>0</v>
      </c>
      <c r="BH25" s="3" t="s">
        <v>3951</v>
      </c>
      <c r="BI25" s="3" t="str">
        <f>IFERROR(VLOOKUP(RIGHT(BH25,LEN(BH25)-2),'cards-dc.json'!$C:$E,3,FALSE),"")</f>
        <v/>
      </c>
      <c r="BK25" s="40">
        <f t="shared" si="15"/>
        <v>0</v>
      </c>
      <c r="BL25" s="3" t="s">
        <v>3951</v>
      </c>
      <c r="BM25" s="3" t="str">
        <f>IFERROR(VLOOKUP(RIGHT(BL25,LEN(BL25)-2),'cards-dc.json'!$C:$E,3,FALSE),"")</f>
        <v/>
      </c>
      <c r="BO25" s="40">
        <f t="shared" si="16"/>
        <v>0</v>
      </c>
      <c r="BP25" s="3" t="s">
        <v>3951</v>
      </c>
      <c r="BQ25" s="3" t="str">
        <f>IFERROR(VLOOKUP(RIGHT(BP25,LEN(BP25)-2),'cards-dc.json'!$C:$E,3,FALSE),"")</f>
        <v/>
      </c>
      <c r="BS25" s="40">
        <f t="shared" si="17"/>
        <v>0</v>
      </c>
      <c r="BT25" s="3" t="s">
        <v>3951</v>
      </c>
      <c r="BU25" s="3" t="str">
        <f>IFERROR(VLOOKUP(RIGHT(BT25,LEN(BT25)-2),'cards-dc.json'!$C:$E,3,FALSE),"")</f>
        <v/>
      </c>
      <c r="BW25" s="40">
        <f t="shared" si="18"/>
        <v>0</v>
      </c>
      <c r="BX25" s="3" t="s">
        <v>3951</v>
      </c>
      <c r="BY25" s="3" t="str">
        <f>IFERROR(VLOOKUP(RIGHT(BX25,LEN(BX25)-2),'cards-dc.json'!$C:$E,3,FALSE),"")</f>
        <v/>
      </c>
      <c r="CA25" s="40">
        <f t="shared" si="19"/>
        <v>0</v>
      </c>
      <c r="CB25" s="3" t="s">
        <v>3951</v>
      </c>
      <c r="CC25" s="3" t="str">
        <f>IFERROR(VLOOKUP(RIGHT(CB25,LEN(CB25)-2),'cards-dc.json'!$C:$E,3,FALSE),"")</f>
        <v/>
      </c>
      <c r="CE25" s="40">
        <f t="shared" si="20"/>
        <v>0</v>
      </c>
      <c r="CF25" s="3" t="s">
        <v>3951</v>
      </c>
      <c r="CG25" s="3" t="str">
        <f>IFERROR(VLOOKUP(RIGHT(CF25,LEN(CF25)-2),'cards-dc.json'!$C:$E,3,FALSE),"")</f>
        <v/>
      </c>
      <c r="CI25" s="40">
        <f t="shared" si="21"/>
        <v>0</v>
      </c>
      <c r="CJ25" s="3" t="s">
        <v>3848</v>
      </c>
      <c r="CK25" s="3" t="str">
        <f>IFERROR(VLOOKUP(RIGHT(CJ25,LEN(CJ25)-2),'cards-dc.json'!$C:$E,3,FALSE),"")</f>
        <v/>
      </c>
      <c r="CM25" s="40">
        <f t="shared" si="22"/>
        <v>0</v>
      </c>
      <c r="CN25" s="3"/>
      <c r="CO25" s="3" t="str">
        <f>IFERROR(VLOOKUP(RIGHT(CN25,LEN(CN25)-2),'cards-dc.json'!$C:$E,3,FALSE),"")</f>
        <v/>
      </c>
    </row>
    <row r="26" spans="3:93" x14ac:dyDescent="0.25">
      <c r="C26" s="40">
        <f t="shared" si="0"/>
        <v>0</v>
      </c>
      <c r="D26" s="3"/>
      <c r="E26" s="3" t="str">
        <f>IFERROR(VLOOKUP(RIGHT(D26,LEN(D26)-2),'cards-dc.json'!$C:$E,3,FALSE),"")</f>
        <v/>
      </c>
      <c r="G26" s="40">
        <f t="shared" si="1"/>
        <v>0</v>
      </c>
      <c r="H26" s="3"/>
      <c r="I26" s="3" t="str">
        <f>IFERROR(VLOOKUP(RIGHT(H26,LEN(H26)-2),'cards-dc.json'!$C:$E,3,FALSE),"")</f>
        <v/>
      </c>
      <c r="K26" s="40">
        <f t="shared" si="2"/>
        <v>0</v>
      </c>
      <c r="L26" s="3" t="s">
        <v>3951</v>
      </c>
      <c r="M26" s="3" t="str">
        <f>IFERROR(VLOOKUP(RIGHT(L26,LEN(L26)-2),'cards-dc.json'!$C:$E,3,FALSE),"")</f>
        <v/>
      </c>
      <c r="O26" s="40">
        <f t="shared" si="3"/>
        <v>0</v>
      </c>
      <c r="P26" s="3" t="s">
        <v>3951</v>
      </c>
      <c r="Q26" s="3" t="str">
        <f>IFERROR(VLOOKUP(RIGHT(P26,LEN(P26)-2),'cards-dc.json'!$C:$E,3,FALSE),"")</f>
        <v/>
      </c>
      <c r="S26" s="40">
        <f t="shared" si="4"/>
        <v>0</v>
      </c>
      <c r="T26" s="3" t="s">
        <v>3951</v>
      </c>
      <c r="U26" s="3" t="str">
        <f>IFERROR(VLOOKUP(RIGHT(T26,LEN(T26)-2),'cards-dc.json'!$C:$E,3,FALSE),"")</f>
        <v/>
      </c>
      <c r="W26" s="40">
        <f t="shared" si="5"/>
        <v>0</v>
      </c>
      <c r="X26" s="3" t="s">
        <v>3951</v>
      </c>
      <c r="Y26" s="3" t="str">
        <f>IFERROR(VLOOKUP(RIGHT(X26,LEN(X26)-2),'cards-dc.json'!$C:$E,3,FALSE),"")</f>
        <v/>
      </c>
      <c r="AA26" s="40">
        <f t="shared" si="6"/>
        <v>0</v>
      </c>
      <c r="AB26" s="3" t="s">
        <v>3951</v>
      </c>
      <c r="AC26" s="3" t="str">
        <f>IFERROR(VLOOKUP(RIGHT(AB26,LEN(AB26)-2),'cards-dc.json'!$C:$E,3,FALSE),"")</f>
        <v/>
      </c>
      <c r="AE26" s="40">
        <f t="shared" si="7"/>
        <v>0</v>
      </c>
      <c r="AF26" s="3" t="s">
        <v>3951</v>
      </c>
      <c r="AG26" s="3" t="str">
        <f>IFERROR(VLOOKUP(RIGHT(AF26,LEN(AF26)-2),'cards-dc.json'!$C:$E,3,FALSE),"")</f>
        <v/>
      </c>
      <c r="AI26" s="40">
        <f t="shared" si="8"/>
        <v>0</v>
      </c>
      <c r="AJ26" s="3" t="s">
        <v>3951</v>
      </c>
      <c r="AK26" s="3" t="str">
        <f>IFERROR(VLOOKUP(RIGHT(AJ26,LEN(AJ26)-2),'cards-dc.json'!$C:$E,3,FALSE),"")</f>
        <v/>
      </c>
      <c r="AM26" s="40">
        <f t="shared" si="9"/>
        <v>0</v>
      </c>
      <c r="AN26" s="3" t="s">
        <v>3951</v>
      </c>
      <c r="AO26" s="3" t="str">
        <f>IFERROR(VLOOKUP(RIGHT(AN26,LEN(AN26)-2),'cards-dc.json'!$C:$E,3,FALSE),"")</f>
        <v/>
      </c>
      <c r="AQ26" s="40">
        <f t="shared" si="10"/>
        <v>0</v>
      </c>
      <c r="AR26" s="3" t="s">
        <v>3951</v>
      </c>
      <c r="AS26" s="3" t="str">
        <f>IFERROR(VLOOKUP(RIGHT(AR26,LEN(AR26)-2),'cards-dc.json'!$C:$E,3,FALSE),"")</f>
        <v/>
      </c>
      <c r="AU26" s="40">
        <f t="shared" si="11"/>
        <v>0</v>
      </c>
      <c r="AV26" s="3" t="s">
        <v>3951</v>
      </c>
      <c r="AW26" s="3" t="str">
        <f>IFERROR(VLOOKUP(RIGHT(AV26,LEN(AV26)-2),'cards-dc.json'!$C:$E,3,FALSE),"")</f>
        <v/>
      </c>
      <c r="AY26" s="40">
        <f t="shared" si="12"/>
        <v>0</v>
      </c>
      <c r="AZ26" s="3" t="s">
        <v>3951</v>
      </c>
      <c r="BA26" s="3" t="str">
        <f>IFERROR(VLOOKUP(RIGHT(AZ26,LEN(AZ26)-2),'cards-dc.json'!$C:$E,3,FALSE),"")</f>
        <v/>
      </c>
      <c r="BC26" s="40">
        <f t="shared" si="13"/>
        <v>0</v>
      </c>
      <c r="BD26" s="3" t="s">
        <v>3951</v>
      </c>
      <c r="BE26" s="3" t="str">
        <f>IFERROR(VLOOKUP(RIGHT(BD26,LEN(BD26)-2),'cards-dc.json'!$C:$E,3,FALSE),"")</f>
        <v/>
      </c>
      <c r="BG26" s="40">
        <f t="shared" si="14"/>
        <v>0</v>
      </c>
      <c r="BH26" s="3" t="s">
        <v>3951</v>
      </c>
      <c r="BI26" s="3" t="str">
        <f>IFERROR(VLOOKUP(RIGHT(BH26,LEN(BH26)-2),'cards-dc.json'!$C:$E,3,FALSE),"")</f>
        <v/>
      </c>
      <c r="BK26" s="40">
        <f t="shared" si="15"/>
        <v>0</v>
      </c>
      <c r="BL26" s="3" t="s">
        <v>3951</v>
      </c>
      <c r="BM26" s="3" t="str">
        <f>IFERROR(VLOOKUP(RIGHT(BL26,LEN(BL26)-2),'cards-dc.json'!$C:$E,3,FALSE),"")</f>
        <v/>
      </c>
      <c r="BO26" s="40">
        <f t="shared" si="16"/>
        <v>0</v>
      </c>
      <c r="BP26" s="3" t="s">
        <v>3951</v>
      </c>
      <c r="BQ26" s="3" t="str">
        <f>IFERROR(VLOOKUP(RIGHT(BP26,LEN(BP26)-2),'cards-dc.json'!$C:$E,3,FALSE),"")</f>
        <v/>
      </c>
      <c r="BS26" s="40">
        <f t="shared" si="17"/>
        <v>0</v>
      </c>
      <c r="BT26" s="3" t="s">
        <v>3951</v>
      </c>
      <c r="BU26" s="3" t="str">
        <f>IFERROR(VLOOKUP(RIGHT(BT26,LEN(BT26)-2),'cards-dc.json'!$C:$E,3,FALSE),"")</f>
        <v/>
      </c>
      <c r="BW26" s="40">
        <f t="shared" si="18"/>
        <v>0</v>
      </c>
      <c r="BX26" s="3" t="s">
        <v>3951</v>
      </c>
      <c r="BY26" s="3" t="str">
        <f>IFERROR(VLOOKUP(RIGHT(BX26,LEN(BX26)-2),'cards-dc.json'!$C:$E,3,FALSE),"")</f>
        <v/>
      </c>
      <c r="CA26" s="40">
        <f t="shared" si="19"/>
        <v>0</v>
      </c>
      <c r="CB26" s="3" t="s">
        <v>3951</v>
      </c>
      <c r="CC26" s="3" t="str">
        <f>IFERROR(VLOOKUP(RIGHT(CB26,LEN(CB26)-2),'cards-dc.json'!$C:$E,3,FALSE),"")</f>
        <v/>
      </c>
      <c r="CE26" s="40">
        <f t="shared" si="20"/>
        <v>0</v>
      </c>
      <c r="CF26" s="3" t="s">
        <v>3951</v>
      </c>
      <c r="CG26" s="3" t="str">
        <f>IFERROR(VLOOKUP(RIGHT(CF26,LEN(CF26)-2),'cards-dc.json'!$C:$E,3,FALSE),"")</f>
        <v/>
      </c>
      <c r="CI26" s="40">
        <f t="shared" si="21"/>
        <v>0</v>
      </c>
      <c r="CJ26" s="3" t="s">
        <v>3848</v>
      </c>
      <c r="CK26" s="3" t="str">
        <f>IFERROR(VLOOKUP(RIGHT(CJ26,LEN(CJ26)-2),'cards-dc.json'!$C:$E,3,FALSE),"")</f>
        <v/>
      </c>
      <c r="CM26" s="40">
        <f t="shared" si="22"/>
        <v>0</v>
      </c>
      <c r="CN26" s="3"/>
      <c r="CO26" s="3" t="str">
        <f>IFERROR(VLOOKUP(RIGHT(CN26,LEN(CN26)-2),'cards-dc.json'!$C:$E,3,FALSE),"")</f>
        <v/>
      </c>
    </row>
    <row r="27" spans="3:93" x14ac:dyDescent="0.25">
      <c r="C27" s="40">
        <f t="shared" si="0"/>
        <v>0</v>
      </c>
      <c r="D27" s="3"/>
      <c r="E27" s="3" t="str">
        <f>IFERROR(VLOOKUP(RIGHT(D27,LEN(D27)-2),'cards-dc.json'!$C:$E,3,FALSE),"")</f>
        <v/>
      </c>
      <c r="G27" s="40">
        <f t="shared" si="1"/>
        <v>0</v>
      </c>
      <c r="H27" s="3"/>
      <c r="I27" s="3" t="str">
        <f>IFERROR(VLOOKUP(RIGHT(H27,LEN(H27)-2),'cards-dc.json'!$C:$E,3,FALSE),"")</f>
        <v/>
      </c>
      <c r="K27" s="40">
        <f t="shared" si="2"/>
        <v>0</v>
      </c>
      <c r="L27" s="3" t="s">
        <v>3951</v>
      </c>
      <c r="M27" s="3" t="str">
        <f>IFERROR(VLOOKUP(RIGHT(L27,LEN(L27)-2),'cards-dc.json'!$C:$E,3,FALSE),"")</f>
        <v/>
      </c>
      <c r="O27" s="40">
        <f t="shared" si="3"/>
        <v>0</v>
      </c>
      <c r="P27" s="3" t="s">
        <v>3951</v>
      </c>
      <c r="Q27" s="3" t="str">
        <f>IFERROR(VLOOKUP(RIGHT(P27,LEN(P27)-2),'cards-dc.json'!$C:$E,3,FALSE),"")</f>
        <v/>
      </c>
      <c r="S27" s="40">
        <f t="shared" si="4"/>
        <v>0</v>
      </c>
      <c r="T27" s="3" t="s">
        <v>3951</v>
      </c>
      <c r="U27" s="3" t="str">
        <f>IFERROR(VLOOKUP(RIGHT(T27,LEN(T27)-2),'cards-dc.json'!$C:$E,3,FALSE),"")</f>
        <v/>
      </c>
      <c r="W27" s="40">
        <f t="shared" si="5"/>
        <v>0</v>
      </c>
      <c r="X27" s="3" t="s">
        <v>3951</v>
      </c>
      <c r="Y27" s="3" t="str">
        <f>IFERROR(VLOOKUP(RIGHT(X27,LEN(X27)-2),'cards-dc.json'!$C:$E,3,FALSE),"")</f>
        <v/>
      </c>
      <c r="AA27" s="40">
        <f t="shared" si="6"/>
        <v>0</v>
      </c>
      <c r="AB27" s="3" t="s">
        <v>3951</v>
      </c>
      <c r="AC27" s="3" t="str">
        <f>IFERROR(VLOOKUP(RIGHT(AB27,LEN(AB27)-2),'cards-dc.json'!$C:$E,3,FALSE),"")</f>
        <v/>
      </c>
      <c r="AE27" s="40">
        <f t="shared" si="7"/>
        <v>0</v>
      </c>
      <c r="AF27" s="3" t="s">
        <v>3951</v>
      </c>
      <c r="AG27" s="3" t="str">
        <f>IFERROR(VLOOKUP(RIGHT(AF27,LEN(AF27)-2),'cards-dc.json'!$C:$E,3,FALSE),"")</f>
        <v/>
      </c>
      <c r="AI27" s="40">
        <f t="shared" si="8"/>
        <v>0</v>
      </c>
      <c r="AJ27" s="3" t="s">
        <v>3951</v>
      </c>
      <c r="AK27" s="3" t="str">
        <f>IFERROR(VLOOKUP(RIGHT(AJ27,LEN(AJ27)-2),'cards-dc.json'!$C:$E,3,FALSE),"")</f>
        <v/>
      </c>
      <c r="AM27" s="40">
        <f t="shared" si="9"/>
        <v>0</v>
      </c>
      <c r="AN27" s="3" t="s">
        <v>3951</v>
      </c>
      <c r="AO27" s="3" t="str">
        <f>IFERROR(VLOOKUP(RIGHT(AN27,LEN(AN27)-2),'cards-dc.json'!$C:$E,3,FALSE),"")</f>
        <v/>
      </c>
      <c r="AQ27" s="40">
        <f t="shared" si="10"/>
        <v>0</v>
      </c>
      <c r="AR27" s="3" t="s">
        <v>3951</v>
      </c>
      <c r="AS27" s="3" t="str">
        <f>IFERROR(VLOOKUP(RIGHT(AR27,LEN(AR27)-2),'cards-dc.json'!$C:$E,3,FALSE),"")</f>
        <v/>
      </c>
      <c r="AU27" s="40">
        <f t="shared" si="11"/>
        <v>0</v>
      </c>
      <c r="AV27" s="3" t="s">
        <v>3951</v>
      </c>
      <c r="AW27" s="3" t="str">
        <f>IFERROR(VLOOKUP(RIGHT(AV27,LEN(AV27)-2),'cards-dc.json'!$C:$E,3,FALSE),"")</f>
        <v/>
      </c>
      <c r="AY27" s="40">
        <f t="shared" si="12"/>
        <v>0</v>
      </c>
      <c r="AZ27" s="3" t="s">
        <v>3951</v>
      </c>
      <c r="BA27" s="3" t="str">
        <f>IFERROR(VLOOKUP(RIGHT(AZ27,LEN(AZ27)-2),'cards-dc.json'!$C:$E,3,FALSE),"")</f>
        <v/>
      </c>
      <c r="BC27" s="40">
        <f t="shared" si="13"/>
        <v>0</v>
      </c>
      <c r="BD27" s="3" t="s">
        <v>3951</v>
      </c>
      <c r="BE27" s="3" t="str">
        <f>IFERROR(VLOOKUP(RIGHT(BD27,LEN(BD27)-2),'cards-dc.json'!$C:$E,3,FALSE),"")</f>
        <v/>
      </c>
      <c r="BG27" s="40">
        <f t="shared" si="14"/>
        <v>0</v>
      </c>
      <c r="BH27" s="3" t="s">
        <v>3951</v>
      </c>
      <c r="BI27" s="3" t="str">
        <f>IFERROR(VLOOKUP(RIGHT(BH27,LEN(BH27)-2),'cards-dc.json'!$C:$E,3,FALSE),"")</f>
        <v/>
      </c>
      <c r="BK27" s="40">
        <f t="shared" si="15"/>
        <v>0</v>
      </c>
      <c r="BL27" s="3" t="s">
        <v>3951</v>
      </c>
      <c r="BM27" s="3" t="str">
        <f>IFERROR(VLOOKUP(RIGHT(BL27,LEN(BL27)-2),'cards-dc.json'!$C:$E,3,FALSE),"")</f>
        <v/>
      </c>
      <c r="BO27" s="40">
        <f t="shared" si="16"/>
        <v>0</v>
      </c>
      <c r="BP27" s="3" t="s">
        <v>3951</v>
      </c>
      <c r="BQ27" s="3" t="str">
        <f>IFERROR(VLOOKUP(RIGHT(BP27,LEN(BP27)-2),'cards-dc.json'!$C:$E,3,FALSE),"")</f>
        <v/>
      </c>
      <c r="BS27" s="40">
        <f t="shared" si="17"/>
        <v>0</v>
      </c>
      <c r="BT27" s="3" t="s">
        <v>3951</v>
      </c>
      <c r="BU27" s="3" t="str">
        <f>IFERROR(VLOOKUP(RIGHT(BT27,LEN(BT27)-2),'cards-dc.json'!$C:$E,3,FALSE),"")</f>
        <v/>
      </c>
      <c r="BW27" s="40">
        <f t="shared" si="18"/>
        <v>0</v>
      </c>
      <c r="BX27" s="3" t="s">
        <v>3951</v>
      </c>
      <c r="BY27" s="3" t="str">
        <f>IFERROR(VLOOKUP(RIGHT(BX27,LEN(BX27)-2),'cards-dc.json'!$C:$E,3,FALSE),"")</f>
        <v/>
      </c>
      <c r="CA27" s="40">
        <f t="shared" si="19"/>
        <v>0</v>
      </c>
      <c r="CB27" s="3" t="s">
        <v>3951</v>
      </c>
      <c r="CC27" s="3" t="str">
        <f>IFERROR(VLOOKUP(RIGHT(CB27,LEN(CB27)-2),'cards-dc.json'!$C:$E,3,FALSE),"")</f>
        <v/>
      </c>
      <c r="CE27" s="40">
        <f t="shared" si="20"/>
        <v>0</v>
      </c>
      <c r="CF27" s="3" t="s">
        <v>3951</v>
      </c>
      <c r="CG27" s="3" t="str">
        <f>IFERROR(VLOOKUP(RIGHT(CF27,LEN(CF27)-2),'cards-dc.json'!$C:$E,3,FALSE),"")</f>
        <v/>
      </c>
      <c r="CI27" s="40">
        <f t="shared" si="21"/>
        <v>0</v>
      </c>
      <c r="CJ27" s="3" t="s">
        <v>3848</v>
      </c>
      <c r="CK27" s="3" t="str">
        <f>IFERROR(VLOOKUP(RIGHT(CJ27,LEN(CJ27)-2),'cards-dc.json'!$C:$E,3,FALSE),"")</f>
        <v/>
      </c>
      <c r="CM27" s="40">
        <f t="shared" si="22"/>
        <v>0</v>
      </c>
      <c r="CN27" s="3"/>
      <c r="CO27" s="3" t="str">
        <f>IFERROR(VLOOKUP(RIGHT(CN27,LEN(CN27)-2),'cards-dc.json'!$C:$E,3,FALSE),"")</f>
        <v/>
      </c>
    </row>
    <row r="28" spans="3:93" x14ac:dyDescent="0.25">
      <c r="C28" s="40">
        <f t="shared" si="0"/>
        <v>0</v>
      </c>
      <c r="D28" s="3"/>
      <c r="E28" s="3" t="str">
        <f>IFERROR(VLOOKUP(RIGHT(D28,LEN(D28)-2),'cards-dc.json'!$C:$E,3,FALSE),"")</f>
        <v/>
      </c>
      <c r="G28" s="40">
        <f t="shared" ref="G28" si="23">IFERROR(IF(LEN(H28) &lt; 3,0,VALUE(LEFT(H28,1))),0)</f>
        <v>0</v>
      </c>
      <c r="H28" s="3"/>
      <c r="I28" s="3" t="str">
        <f>IFERROR(VLOOKUP(RIGHT(H28,LEN(H28)-2),'cards-dc.json'!$C:$E,3,FALSE),"")</f>
        <v/>
      </c>
      <c r="K28" s="40">
        <f t="shared" si="2"/>
        <v>0</v>
      </c>
      <c r="L28" s="3" t="s">
        <v>3951</v>
      </c>
      <c r="M28" s="3" t="str">
        <f>IFERROR(VLOOKUP(RIGHT(L28,LEN(L28)-2),'cards-dc.json'!$C:$E,3,FALSE),"")</f>
        <v/>
      </c>
      <c r="O28" s="40">
        <f t="shared" si="3"/>
        <v>0</v>
      </c>
      <c r="P28" s="3" t="s">
        <v>3951</v>
      </c>
      <c r="Q28" s="3" t="str">
        <f>IFERROR(VLOOKUP(RIGHT(P28,LEN(P28)-2),'cards-dc.json'!$C:$E,3,FALSE),"")</f>
        <v/>
      </c>
      <c r="S28" s="40">
        <f t="shared" si="4"/>
        <v>0</v>
      </c>
      <c r="T28" s="3" t="s">
        <v>3951</v>
      </c>
      <c r="U28" s="3" t="str">
        <f>IFERROR(VLOOKUP(RIGHT(T28,LEN(T28)-2),'cards-dc.json'!$C:$E,3,FALSE),"")</f>
        <v/>
      </c>
      <c r="W28" s="40">
        <f t="shared" si="5"/>
        <v>0</v>
      </c>
      <c r="X28" s="3" t="s">
        <v>3951</v>
      </c>
      <c r="Y28" s="3" t="str">
        <f>IFERROR(VLOOKUP(RIGHT(X28,LEN(X28)-2),'cards-dc.json'!$C:$E,3,FALSE),"")</f>
        <v/>
      </c>
      <c r="AA28" s="40">
        <f t="shared" si="6"/>
        <v>0</v>
      </c>
      <c r="AB28" s="3" t="s">
        <v>3951</v>
      </c>
      <c r="AC28" s="3" t="str">
        <f>IFERROR(VLOOKUP(RIGHT(AB28,LEN(AB28)-2),'cards-dc.json'!$C:$E,3,FALSE),"")</f>
        <v/>
      </c>
      <c r="AE28" s="40">
        <f t="shared" ref="AE28" si="24">IF(LEN(AF28) &lt; 3,0,VALUE(LEFT(AF28,1)))</f>
        <v>0</v>
      </c>
      <c r="AF28" s="3" t="s">
        <v>3951</v>
      </c>
      <c r="AG28" s="3" t="str">
        <f>IFERROR(VLOOKUP(RIGHT(AF28,LEN(AF28)-2),'cards-dc.json'!$C:$E,3,FALSE),"")</f>
        <v/>
      </c>
      <c r="AI28" s="40">
        <f t="shared" si="8"/>
        <v>0</v>
      </c>
      <c r="AJ28" s="3" t="s">
        <v>3951</v>
      </c>
      <c r="AK28" s="3" t="str">
        <f>IFERROR(VLOOKUP(RIGHT(AJ28,LEN(AJ28)-2),'cards-dc.json'!$C:$E,3,FALSE),"")</f>
        <v/>
      </c>
      <c r="AM28" s="40">
        <f t="shared" si="9"/>
        <v>0</v>
      </c>
      <c r="AN28" s="3" t="s">
        <v>3951</v>
      </c>
      <c r="AO28" s="3" t="str">
        <f>IFERROR(VLOOKUP(RIGHT(AN28,LEN(AN28)-2),'cards-dc.json'!$C:$E,3,FALSE),"")</f>
        <v/>
      </c>
      <c r="AQ28" s="40">
        <f t="shared" si="10"/>
        <v>0</v>
      </c>
      <c r="AR28" s="3" t="s">
        <v>3951</v>
      </c>
      <c r="AS28" s="3" t="str">
        <f>IFERROR(VLOOKUP(RIGHT(AR28,LEN(AR28)-2),'cards-dc.json'!$C:$E,3,FALSE),"")</f>
        <v/>
      </c>
      <c r="AU28" s="40">
        <f t="shared" si="11"/>
        <v>0</v>
      </c>
      <c r="AV28" s="3" t="s">
        <v>3951</v>
      </c>
      <c r="AW28" s="3" t="str">
        <f>IFERROR(VLOOKUP(RIGHT(AV28,LEN(AV28)-2),'cards-dc.json'!$C:$E,3,FALSE),"")</f>
        <v/>
      </c>
      <c r="AY28" s="40">
        <f t="shared" ref="AY28" si="25">IF(LEN(AZ28) &lt; 3,0,VALUE(LEFT(AZ28,1)))</f>
        <v>0</v>
      </c>
      <c r="AZ28" s="3" t="s">
        <v>3951</v>
      </c>
      <c r="BA28" s="3" t="str">
        <f>IFERROR(VLOOKUP(RIGHT(AZ28,LEN(AZ28)-2),'cards-dc.json'!$C:$E,3,FALSE),"")</f>
        <v/>
      </c>
      <c r="BC28" s="40">
        <f t="shared" si="13"/>
        <v>0</v>
      </c>
      <c r="BD28" s="3" t="s">
        <v>3951</v>
      </c>
      <c r="BE28" s="3" t="str">
        <f>IFERROR(VLOOKUP(RIGHT(BD28,LEN(BD28)-2),'cards-dc.json'!$C:$E,3,FALSE),"")</f>
        <v/>
      </c>
      <c r="BG28" s="40">
        <f t="shared" si="14"/>
        <v>0</v>
      </c>
      <c r="BH28" s="3" t="s">
        <v>3951</v>
      </c>
      <c r="BI28" s="3" t="str">
        <f>IFERROR(VLOOKUP(RIGHT(BH28,LEN(BH28)-2),'cards-dc.json'!$C:$E,3,FALSE),"")</f>
        <v/>
      </c>
      <c r="BK28" s="40">
        <f t="shared" si="15"/>
        <v>0</v>
      </c>
      <c r="BL28" s="3" t="s">
        <v>3951</v>
      </c>
      <c r="BM28" s="3" t="str">
        <f>IFERROR(VLOOKUP(RIGHT(BL28,LEN(BL28)-2),'cards-dc.json'!$C:$E,3,FALSE),"")</f>
        <v/>
      </c>
      <c r="BO28" s="40">
        <f t="shared" si="16"/>
        <v>0</v>
      </c>
      <c r="BP28" s="3" t="s">
        <v>3951</v>
      </c>
      <c r="BQ28" s="3" t="str">
        <f>IFERROR(VLOOKUP(RIGHT(BP28,LEN(BP28)-2),'cards-dc.json'!$C:$E,3,FALSE),"")</f>
        <v/>
      </c>
      <c r="BS28" s="40">
        <f t="shared" si="17"/>
        <v>0</v>
      </c>
      <c r="BT28" s="3" t="s">
        <v>3951</v>
      </c>
      <c r="BU28" s="3" t="str">
        <f>IFERROR(VLOOKUP(RIGHT(BT28,LEN(BT28)-2),'cards-dc.json'!$C:$E,3,FALSE),"")</f>
        <v/>
      </c>
      <c r="BW28" s="40">
        <f t="shared" si="18"/>
        <v>0</v>
      </c>
      <c r="BX28" s="3" t="s">
        <v>3951</v>
      </c>
      <c r="BY28" s="3" t="str">
        <f>IFERROR(VLOOKUP(RIGHT(BX28,LEN(BX28)-2),'cards-dc.json'!$C:$E,3,FALSE),"")</f>
        <v/>
      </c>
      <c r="CA28" s="40">
        <f t="shared" si="19"/>
        <v>0</v>
      </c>
      <c r="CB28" s="3" t="s">
        <v>3951</v>
      </c>
      <c r="CC28" s="3" t="str">
        <f>IFERROR(VLOOKUP(RIGHT(CB28,LEN(CB28)-2),'cards-dc.json'!$C:$E,3,FALSE),"")</f>
        <v/>
      </c>
      <c r="CE28" s="40">
        <f t="shared" si="20"/>
        <v>0</v>
      </c>
      <c r="CF28" s="3" t="s">
        <v>3951</v>
      </c>
      <c r="CG28" s="3" t="str">
        <f>IFERROR(VLOOKUP(RIGHT(CF28,LEN(CF28)-2),'cards-dc.json'!$C:$E,3,FALSE),"")</f>
        <v/>
      </c>
      <c r="CI28" s="40">
        <f t="shared" ref="CI28" si="26">IF(LEN(CJ28) &lt; 3,0,VALUE(LEFT(CJ28,1)))</f>
        <v>0</v>
      </c>
      <c r="CJ28" s="3" t="s">
        <v>3848</v>
      </c>
      <c r="CK28" s="3" t="str">
        <f>IFERROR(VLOOKUP(RIGHT(CJ28,LEN(CJ28)-2),'cards-dc.json'!$C:$E,3,FALSE),"")</f>
        <v/>
      </c>
      <c r="CM28" s="40">
        <f t="shared" ref="CM28" si="27">IF(LEN(CN28) &lt; 3,0,VALUE(LEFT(CN28,1)))</f>
        <v>0</v>
      </c>
      <c r="CN28" s="3"/>
      <c r="CO28" s="3" t="str">
        <f>IFERROR(VLOOKUP(RIGHT(CN28,LEN(CN28)-2),'cards-dc.json'!$C:$E,3,FALSE),"")</f>
        <v/>
      </c>
    </row>
    <row r="30" spans="3:93" x14ac:dyDescent="0.25">
      <c r="C30" s="7" t="s">
        <v>3795</v>
      </c>
      <c r="D30" t="s">
        <v>9583</v>
      </c>
      <c r="G30" s="7" t="s">
        <v>3795</v>
      </c>
      <c r="H30" t="s">
        <v>9583</v>
      </c>
      <c r="K30" s="7" t="s">
        <v>3795</v>
      </c>
      <c r="L30" t="s">
        <v>9583</v>
      </c>
      <c r="O30" s="7" t="s">
        <v>3795</v>
      </c>
      <c r="P30" t="s">
        <v>9583</v>
      </c>
      <c r="S30" s="7" t="s">
        <v>3795</v>
      </c>
      <c r="T30" t="s">
        <v>9583</v>
      </c>
      <c r="W30" s="7" t="s">
        <v>3795</v>
      </c>
      <c r="X30" t="s">
        <v>9583</v>
      </c>
      <c r="AA30" s="7" t="s">
        <v>3795</v>
      </c>
      <c r="AB30" t="s">
        <v>9583</v>
      </c>
      <c r="AE30" s="7" t="s">
        <v>3795</v>
      </c>
      <c r="AF30" t="s">
        <v>9583</v>
      </c>
      <c r="AI30" s="7" t="s">
        <v>3795</v>
      </c>
      <c r="AJ30" t="s">
        <v>9583</v>
      </c>
      <c r="AM30" s="7" t="s">
        <v>3795</v>
      </c>
      <c r="AN30" t="s">
        <v>9583</v>
      </c>
      <c r="AQ30" s="7" t="s">
        <v>3795</v>
      </c>
      <c r="AR30" t="s">
        <v>9583</v>
      </c>
      <c r="AU30" s="7" t="s">
        <v>3795</v>
      </c>
      <c r="AV30" t="s">
        <v>9583</v>
      </c>
      <c r="AY30" s="7" t="s">
        <v>3795</v>
      </c>
      <c r="AZ30" t="s">
        <v>9583</v>
      </c>
      <c r="BC30" s="7" t="s">
        <v>3795</v>
      </c>
      <c r="BD30" t="s">
        <v>9583</v>
      </c>
      <c r="BG30" s="7" t="s">
        <v>3795</v>
      </c>
      <c r="BH30" t="s">
        <v>9583</v>
      </c>
      <c r="BK30" s="7" t="s">
        <v>3795</v>
      </c>
      <c r="BL30" t="s">
        <v>9583</v>
      </c>
      <c r="BO30" s="7" t="s">
        <v>3795</v>
      </c>
      <c r="BP30" t="s">
        <v>9583</v>
      </c>
      <c r="BS30" s="7" t="s">
        <v>3795</v>
      </c>
      <c r="BT30" t="s">
        <v>9583</v>
      </c>
      <c r="BW30" s="7" t="s">
        <v>3795</v>
      </c>
      <c r="BX30" t="s">
        <v>9583</v>
      </c>
      <c r="CA30" s="7" t="s">
        <v>3795</v>
      </c>
      <c r="CB30" t="s">
        <v>9583</v>
      </c>
      <c r="CE30" s="7" t="s">
        <v>3795</v>
      </c>
      <c r="CF30" t="s">
        <v>9583</v>
      </c>
      <c r="CI30" s="7" t="s">
        <v>3795</v>
      </c>
      <c r="CJ30" t="s">
        <v>9583</v>
      </c>
      <c r="CM30" s="7" t="s">
        <v>3795</v>
      </c>
      <c r="CN30" t="s">
        <v>9583</v>
      </c>
    </row>
    <row r="31" spans="3:93" x14ac:dyDescent="0.25">
      <c r="C31" s="8" t="str">
        <f>"Qty:  "&amp;SUM(C32:C46)</f>
        <v>Qty:  0</v>
      </c>
      <c r="D31" s="4"/>
      <c r="E31" s="4"/>
      <c r="G31" s="8" t="str">
        <f>"Qty:  "&amp;SUM(G32:G46)</f>
        <v>Qty:  3</v>
      </c>
      <c r="H31" s="4" t="s">
        <v>3848</v>
      </c>
      <c r="I31" s="4"/>
      <c r="K31" s="8" t="str">
        <f>"Qty:  "&amp;SUM(K32:K46)</f>
        <v>Qty:  11</v>
      </c>
      <c r="L31" s="4" t="s">
        <v>3951</v>
      </c>
      <c r="M31" s="4"/>
      <c r="O31" s="8" t="str">
        <f>"Qty:  "&amp;SUM(O32:O46)</f>
        <v>Qty:  6</v>
      </c>
      <c r="P31" s="4" t="s">
        <v>3951</v>
      </c>
      <c r="Q31" s="4"/>
      <c r="S31" s="8" t="str">
        <f>"Qty:  "&amp;SUM(S32:S46)</f>
        <v>Qty:  8</v>
      </c>
      <c r="T31" s="4" t="s">
        <v>3951</v>
      </c>
      <c r="U31" s="4"/>
      <c r="W31" s="8" t="str">
        <f>"Qty:  "&amp;SUM(W32:W46)</f>
        <v>Qty:  9</v>
      </c>
      <c r="X31" s="4" t="s">
        <v>3951</v>
      </c>
      <c r="Y31" s="4"/>
      <c r="AA31" s="8" t="str">
        <f>"Qty:  "&amp;SUM(AA32:AA46)</f>
        <v>Qty:  7</v>
      </c>
      <c r="AB31" s="4" t="s">
        <v>3951</v>
      </c>
      <c r="AC31" s="4"/>
      <c r="AE31" s="8" t="str">
        <f>"Qty:  "&amp;SUM(AE32:AE46)</f>
        <v>Qty:  7</v>
      </c>
      <c r="AF31" s="4" t="s">
        <v>3951</v>
      </c>
      <c r="AG31" s="4"/>
      <c r="AI31" s="8" t="str">
        <f>"Qty:  "&amp;SUM(AI32:AI46)</f>
        <v>Qty:  7</v>
      </c>
      <c r="AJ31" s="4" t="s">
        <v>3951</v>
      </c>
      <c r="AK31" s="4"/>
      <c r="AM31" s="8" t="str">
        <f>"Qty:  "&amp;SUM(AM32:AM46)</f>
        <v>Qty:  8</v>
      </c>
      <c r="AN31" s="4" t="s">
        <v>3951</v>
      </c>
      <c r="AO31" s="4"/>
      <c r="AQ31" s="8" t="str">
        <f>"Qty:  "&amp;SUM(AQ32:AQ46)</f>
        <v>Qty:  8</v>
      </c>
      <c r="AR31" s="4" t="s">
        <v>3951</v>
      </c>
      <c r="AS31" s="4"/>
      <c r="AU31" s="8" t="str">
        <f>"Qty:  "&amp;SUM(AU32:AU46)</f>
        <v>Qty:  9</v>
      </c>
      <c r="AV31" s="4" t="s">
        <v>3951</v>
      </c>
      <c r="AW31" s="4"/>
      <c r="AY31" s="8" t="str">
        <f>"Qty:  "&amp;SUM(AY32:AY46)</f>
        <v>Qty:  9</v>
      </c>
      <c r="AZ31" s="4" t="s">
        <v>3951</v>
      </c>
      <c r="BA31" s="4"/>
      <c r="BC31" s="8" t="str">
        <f>"Qty:  "&amp;SUM(BC32:BC46)</f>
        <v>Qty:  6</v>
      </c>
      <c r="BD31" s="4" t="s">
        <v>3951</v>
      </c>
      <c r="BE31" s="4"/>
      <c r="BG31" s="8" t="str">
        <f>"Qty:  "&amp;SUM(BG32:BG46)</f>
        <v>Qty:  6</v>
      </c>
      <c r="BH31" s="4" t="s">
        <v>3951</v>
      </c>
      <c r="BI31" s="4"/>
      <c r="BK31" s="8" t="str">
        <f>"Qty:  "&amp;SUM(BK32:BK46)</f>
        <v>Qty:  8</v>
      </c>
      <c r="BL31" s="4" t="s">
        <v>3951</v>
      </c>
      <c r="BM31" s="4"/>
      <c r="BO31" s="8" t="str">
        <f>"Qty:  "&amp;SUM(BO32:BO46)</f>
        <v>Qty:  5</v>
      </c>
      <c r="BP31" s="4" t="s">
        <v>3951</v>
      </c>
      <c r="BQ31" s="4"/>
      <c r="BS31" s="8" t="str">
        <f>"Qty:  "&amp;SUM(BS32:BS46)</f>
        <v>Qty:  9</v>
      </c>
      <c r="BT31" s="4" t="s">
        <v>3951</v>
      </c>
      <c r="BU31" s="4"/>
      <c r="BW31" s="8" t="str">
        <f>"Qty:  "&amp;SUM(BW32:BW46)</f>
        <v>Qty:  4</v>
      </c>
      <c r="BX31" s="4" t="s">
        <v>3951</v>
      </c>
      <c r="BY31" s="4"/>
      <c r="CA31" s="8" t="str">
        <f>"Qty:  "&amp;SUM(CA32:CA46)</f>
        <v>Qty:  7</v>
      </c>
      <c r="CB31" s="4" t="s">
        <v>3951</v>
      </c>
      <c r="CC31" s="4"/>
      <c r="CE31" s="8" t="str">
        <f>"Qty:  "&amp;SUM(CE32:CE46)</f>
        <v>Qty:  5</v>
      </c>
      <c r="CF31" s="4" t="s">
        <v>3951</v>
      </c>
      <c r="CG31" s="4"/>
      <c r="CI31" s="8" t="str">
        <f>"Qty:  "&amp;SUM(CI32:CI46)</f>
        <v>Qty:  3</v>
      </c>
      <c r="CJ31" s="4" t="s">
        <v>3848</v>
      </c>
      <c r="CK31" s="4"/>
      <c r="CM31" s="8" t="str">
        <f>"Qty:  "&amp;SUM(CM32:CM46)</f>
        <v>Qty:  0</v>
      </c>
      <c r="CN31" s="4"/>
      <c r="CO31" s="4"/>
    </row>
    <row r="32" spans="3:93" x14ac:dyDescent="0.25">
      <c r="C32" s="37">
        <f>IF(LEN(D32) &lt; 3,0,VALUE(LEFT(D32,1)))</f>
        <v>0</v>
      </c>
      <c r="D32" s="4"/>
      <c r="E32" s="4" t="str">
        <f>IFERROR(VLOOKUP(RIGHT(D32,LEN(D32)-2),'cards-dc.json'!$C:$E,3,FALSE),"")</f>
        <v/>
      </c>
      <c r="G32" s="37">
        <f>IFERROR(IF(LEN(H32) &lt; 3,0,VALUE(LEFT(H32,1))),0)</f>
        <v>1</v>
      </c>
      <c r="H32" s="4" t="s">
        <v>3849</v>
      </c>
      <c r="I32" s="4" t="str">
        <f>IFERROR(VLOOKUP(RIGHT(H32,LEN(H32)-2),'cards-dc.json'!$C:$E,3,FALSE),"")</f>
        <v>U</v>
      </c>
      <c r="K32" s="37">
        <f>IF(LEN(L32) &lt; 3,0,VALUE(LEFT(L32,1)))</f>
        <v>3</v>
      </c>
      <c r="L32" s="4" t="s">
        <v>8734</v>
      </c>
      <c r="M32" s="4" t="str">
        <f>IFERROR(VLOOKUP(RIGHT(L32,LEN(L32)-2),'cards-dc.json'!$C:$E,3,FALSE),"")</f>
        <v>F1</v>
      </c>
      <c r="O32" s="37">
        <f>IF(LEN(P32) &lt; 3,0,VALUE(LEFT(P32,1)))</f>
        <v>3</v>
      </c>
      <c r="P32" s="4" t="s">
        <v>9741</v>
      </c>
      <c r="Q32" s="4" t="str">
        <f>IFERROR(VLOOKUP(RIGHT(P32,LEN(P32)-2),'cards-dc.json'!$C:$E,3,FALSE),"")</f>
        <v>F1</v>
      </c>
      <c r="S32" s="37">
        <f>IF(LEN(T32) &lt; 3,0,VALUE(LEFT(T32,1)))</f>
        <v>3</v>
      </c>
      <c r="T32" s="4" t="s">
        <v>9716</v>
      </c>
      <c r="U32" s="4" t="str">
        <f>IFERROR(VLOOKUP(RIGHT(T32,LEN(T32)-2),'cards-dc.json'!$C:$E,3,FALSE),"")</f>
        <v>F1</v>
      </c>
      <c r="W32" s="37">
        <f>IF(LEN(X32) &lt; 3,0,VALUE(LEFT(X32,1)))</f>
        <v>3</v>
      </c>
      <c r="X32" s="4" t="s">
        <v>9683</v>
      </c>
      <c r="Y32" s="4" t="str">
        <f>IFERROR(VLOOKUP(RIGHT(X32,LEN(X32)-2),'cards-dc.json'!$C:$E,3,FALSE),"")</f>
        <v>F1</v>
      </c>
      <c r="AA32" s="37">
        <f>IF(LEN(AB32) &lt; 3,0,VALUE(LEFT(AB32,1)))</f>
        <v>3</v>
      </c>
      <c r="AB32" s="4" t="s">
        <v>9651</v>
      </c>
      <c r="AC32" s="4" t="str">
        <f>IFERROR(VLOOKUP(RIGHT(AB32,LEN(AB32)-2),'cards-dc.json'!$C:$E,3,FALSE),"")</f>
        <v>F2</v>
      </c>
      <c r="AE32" s="37">
        <f>IF(LEN(AF32) &lt; 3,0,VALUE(LEFT(AF32,1)))</f>
        <v>1</v>
      </c>
      <c r="AF32" s="4" t="s">
        <v>9025</v>
      </c>
      <c r="AG32" s="4" t="str">
        <f>IFERROR(VLOOKUP(RIGHT(AF32,LEN(AF32)-2),'cards-dc.json'!$C:$E,3,FALSE),"")</f>
        <v>F1</v>
      </c>
      <c r="AI32" s="37">
        <f>IF(LEN(AJ32) &lt; 3,0,VALUE(LEFT(AJ32,1)))</f>
        <v>2</v>
      </c>
      <c r="AJ32" s="4" t="s">
        <v>8544</v>
      </c>
      <c r="AK32" s="4" t="str">
        <f>IFERROR(VLOOKUP(RIGHT(AJ32,LEN(AJ32)-2),'cards-dc.json'!$C:$E,3,FALSE),"")</f>
        <v>F2</v>
      </c>
      <c r="AM32" s="37">
        <f>IF(LEN(AN32) &lt; 3,0,VALUE(LEFT(AN32,1)))</f>
        <v>2</v>
      </c>
      <c r="AN32" s="4" t="s">
        <v>8987</v>
      </c>
      <c r="AO32" s="4" t="str">
        <f>IFERROR(VLOOKUP(RIGHT(AN32,LEN(AN32)-2),'cards-dc.json'!$C:$E,3,FALSE),"")</f>
        <v>F2</v>
      </c>
      <c r="AQ32" s="37">
        <f>IF(LEN(AR32) &lt; 3,0,VALUE(LEFT(AR32,1)))</f>
        <v>2</v>
      </c>
      <c r="AR32" s="4" t="s">
        <v>8987</v>
      </c>
      <c r="AS32" s="4" t="str">
        <f>IFERROR(VLOOKUP(RIGHT(AR32,LEN(AR32)-2),'cards-dc.json'!$C:$E,3,FALSE),"")</f>
        <v>F2</v>
      </c>
      <c r="AU32" s="37">
        <f>IF(LEN(AV32) &lt; 3,0,VALUE(LEFT(AV32,1)))</f>
        <v>3</v>
      </c>
      <c r="AV32" s="4" t="s">
        <v>4000</v>
      </c>
      <c r="AW32" s="4" t="str">
        <f>IFERROR(VLOOKUP(RIGHT(AV32,LEN(AV32)-2),'cards-dc.json'!$C:$E,3,FALSE),"")</f>
        <v>F2</v>
      </c>
      <c r="AY32" s="37">
        <f>IF(LEN(AZ32) &lt; 3,0,VALUE(LEFT(AZ32,1)))</f>
        <v>2</v>
      </c>
      <c r="AZ32" s="4" t="s">
        <v>8987</v>
      </c>
      <c r="BA32" s="4" t="str">
        <f>IFERROR(VLOOKUP(RIGHT(AZ32,LEN(AZ32)-2),'cards-dc.json'!$C:$E,3,FALSE),"")</f>
        <v>F2</v>
      </c>
      <c r="BC32" s="37">
        <f>IF(LEN(BD32) &lt; 3,0,VALUE(LEFT(BD32,1)))</f>
        <v>2</v>
      </c>
      <c r="BD32" s="4" t="s">
        <v>8987</v>
      </c>
      <c r="BE32" s="4" t="str">
        <f>IFERROR(VLOOKUP(RIGHT(BD32,LEN(BD32)-2),'cards-dc.json'!$C:$E,3,FALSE),"")</f>
        <v>F2</v>
      </c>
      <c r="BG32" s="37">
        <f>IF(LEN(BH32) &lt; 3,0,VALUE(LEFT(BH32,1)))</f>
        <v>2</v>
      </c>
      <c r="BH32" s="4" t="s">
        <v>8987</v>
      </c>
      <c r="BI32" s="4" t="str">
        <f>IFERROR(VLOOKUP(RIGHT(BH32,LEN(BH32)-2),'cards-dc.json'!$C:$E,3,FALSE),"")</f>
        <v>F2</v>
      </c>
      <c r="BK32" s="37">
        <f>IF(LEN(BL32) &lt; 3,0,VALUE(LEFT(BL32,1)))</f>
        <v>3</v>
      </c>
      <c r="BL32" s="4" t="s">
        <v>8971</v>
      </c>
      <c r="BM32" s="4" t="str">
        <f>IFERROR(VLOOKUP(RIGHT(BL32,LEN(BL32)-2),'cards-dc.json'!$C:$E,3,FALSE),"")</f>
        <v>F2</v>
      </c>
      <c r="BO32" s="37">
        <f>IF(LEN(BP32) &lt; 3,0,VALUE(LEFT(BP32,1)))</f>
        <v>2</v>
      </c>
      <c r="BP32" s="4" t="s">
        <v>8678</v>
      </c>
      <c r="BQ32" s="4" t="str">
        <f>IFERROR(VLOOKUP(RIGHT(BP32,LEN(BP32)-2),'cards-dc.json'!$C:$E,3,FALSE),"")</f>
        <v>F2</v>
      </c>
      <c r="BS32" s="37">
        <f>IFERROR(IF(LEN(BT32) &lt; 3,0,VALUE(LEFT(BT32,1))),0)</f>
        <v>1</v>
      </c>
      <c r="BT32" s="4" t="s">
        <v>8698</v>
      </c>
      <c r="BU32" s="4" t="str">
        <f>IFERROR(VLOOKUP(RIGHT(BT32,LEN(BT32)-2),'cards-dc.json'!$C:$E,3,FALSE),"")</f>
        <v>F2</v>
      </c>
      <c r="BW32" s="37">
        <f>IFERROR(IF(LEN(BX32) &lt; 3,0,VALUE(LEFT(BX32,1))),0)</f>
        <v>2</v>
      </c>
      <c r="BX32" s="4" t="s">
        <v>8678</v>
      </c>
      <c r="BY32" s="4" t="str">
        <f>IFERROR(VLOOKUP(RIGHT(BX32,LEN(BX32)-2),'cards-dc.json'!$C:$E,3,FALSE),"")</f>
        <v>F2</v>
      </c>
      <c r="CA32" s="37">
        <f>IF(LEN(CB32) &lt; 3,0,VALUE(LEFT(CB32,1)))</f>
        <v>1</v>
      </c>
      <c r="CB32" s="4" t="s">
        <v>8700</v>
      </c>
      <c r="CC32" s="4" t="str">
        <f>IFERROR(VLOOKUP(RIGHT(CB32,LEN(CB32)-2),'cards-dc.json'!$C:$E,3,FALSE),"")</f>
        <v>F2</v>
      </c>
      <c r="CE32" s="37">
        <f>IF(LEN(CF32) &lt; 3,0,VALUE(LEFT(CF32,1)))</f>
        <v>1</v>
      </c>
      <c r="CF32" s="4" t="s">
        <v>8700</v>
      </c>
      <c r="CG32" s="4" t="str">
        <f>IFERROR(VLOOKUP(RIGHT(CF32,LEN(CF32)-2),'cards-dc.json'!$C:$E,3,FALSE),"")</f>
        <v>F2</v>
      </c>
      <c r="CI32" s="37">
        <f>IF(LEN(CJ32) &lt; 3,0,VALUE(LEFT(CJ32,1)))</f>
        <v>1</v>
      </c>
      <c r="CJ32" s="4" t="s">
        <v>3849</v>
      </c>
      <c r="CK32" s="4" t="str">
        <f>IFERROR(VLOOKUP(RIGHT(CJ32,LEN(CJ32)-2),'cards-dc.json'!$C:$E,3,FALSE),"")</f>
        <v>U</v>
      </c>
      <c r="CM32" s="37">
        <f>IF(LEN(CN32) &lt; 3,0,VALUE(LEFT(CN32,1)))</f>
        <v>0</v>
      </c>
      <c r="CN32" s="4"/>
      <c r="CO32" s="4" t="str">
        <f>IFERROR(VLOOKUP(RIGHT(CN32,LEN(CN32)-2),'cards-dc.json'!$C:$E,3,FALSE),"")</f>
        <v/>
      </c>
    </row>
    <row r="33" spans="1:93" x14ac:dyDescent="0.25">
      <c r="C33" s="38">
        <f t="shared" ref="C33:C46" si="28">IF(LEN(D33) &lt; 3,0,VALUE(LEFT(D33,1)))</f>
        <v>0</v>
      </c>
      <c r="D33" s="4"/>
      <c r="E33" s="4" t="str">
        <f>IFERROR(VLOOKUP(RIGHT(D33,LEN(D33)-2),'cards-dc.json'!$C:$E,3,FALSE),"")</f>
        <v/>
      </c>
      <c r="G33" s="38">
        <f t="shared" ref="G33:G46" si="29">IFERROR(IF(LEN(H33) &lt; 3,0,VALUE(LEFT(H33,1))),0)</f>
        <v>1</v>
      </c>
      <c r="H33" s="4" t="s">
        <v>3850</v>
      </c>
      <c r="I33" s="4" t="str">
        <f>IFERROR(VLOOKUP(RIGHT(H33,LEN(H33)-2),'cards-dc.json'!$C:$E,3,FALSE),"")</f>
        <v>F2</v>
      </c>
      <c r="K33" s="38">
        <f t="shared" ref="K33:K46" si="30">IF(LEN(L33) &lt; 3,0,VALUE(LEFT(L33,1)))</f>
        <v>0</v>
      </c>
      <c r="L33" s="4" t="s">
        <v>3951</v>
      </c>
      <c r="M33" s="4" t="str">
        <f>IFERROR(VLOOKUP(RIGHT(L33,LEN(L33)-2),'cards-dc.json'!$C:$E,3,FALSE),"")</f>
        <v/>
      </c>
      <c r="O33" s="38">
        <f t="shared" ref="O33:O46" si="31">IF(LEN(P33) &lt; 3,0,VALUE(LEFT(P33,1)))</f>
        <v>0</v>
      </c>
      <c r="P33" s="4" t="s">
        <v>3951</v>
      </c>
      <c r="Q33" s="4" t="str">
        <f>IFERROR(VLOOKUP(RIGHT(P33,LEN(P33)-2),'cards-dc.json'!$C:$E,3,FALSE),"")</f>
        <v/>
      </c>
      <c r="S33" s="38">
        <f t="shared" ref="S33:S46" si="32">IF(LEN(T33) &lt; 3,0,VALUE(LEFT(T33,1)))</f>
        <v>0</v>
      </c>
      <c r="T33" s="4" t="s">
        <v>3951</v>
      </c>
      <c r="U33" s="4" t="str">
        <f>IFERROR(VLOOKUP(RIGHT(T33,LEN(T33)-2),'cards-dc.json'!$C:$E,3,FALSE),"")</f>
        <v/>
      </c>
      <c r="W33" s="38">
        <f t="shared" ref="W33:W46" si="33">IF(LEN(X33) &lt; 3,0,VALUE(LEFT(X33,1)))</f>
        <v>0</v>
      </c>
      <c r="X33" s="4" t="s">
        <v>3951</v>
      </c>
      <c r="Y33" s="4" t="str">
        <f>IFERROR(VLOOKUP(RIGHT(X33,LEN(X33)-2),'cards-dc.json'!$C:$E,3,FALSE),"")</f>
        <v/>
      </c>
      <c r="AA33" s="38">
        <f t="shared" ref="AA33:AA46" si="34">IF(LEN(AB33) &lt; 3,0,VALUE(LEFT(AB33,1)))</f>
        <v>0</v>
      </c>
      <c r="AB33" s="4" t="s">
        <v>3951</v>
      </c>
      <c r="AC33" s="4" t="str">
        <f>IFERROR(VLOOKUP(RIGHT(AB33,LEN(AB33)-2),'cards-dc.json'!$C:$E,3,FALSE),"")</f>
        <v/>
      </c>
      <c r="AE33" s="38">
        <f t="shared" ref="AE33:AE46" si="35">IF(LEN(AF33) &lt; 3,0,VALUE(LEFT(AF33,1)))</f>
        <v>1</v>
      </c>
      <c r="AF33" s="4" t="s">
        <v>8751</v>
      </c>
      <c r="AG33" s="4" t="str">
        <f>IFERROR(VLOOKUP(RIGHT(AF33,LEN(AF33)-2),'cards-dc.json'!$C:$E,3,FALSE),"")</f>
        <v>F1</v>
      </c>
      <c r="AI33" s="38">
        <f t="shared" ref="AI33:AI46" si="36">IF(LEN(AJ33) &lt; 3,0,VALUE(LEFT(AJ33,1)))</f>
        <v>1</v>
      </c>
      <c r="AJ33" s="4" t="s">
        <v>8988</v>
      </c>
      <c r="AK33" s="4" t="str">
        <f>IFERROR(VLOOKUP(RIGHT(AJ33,LEN(AJ33)-2),'cards-dc.json'!$C:$E,3,FALSE),"")</f>
        <v>F2</v>
      </c>
      <c r="AM33" s="38">
        <f t="shared" ref="AM33:AM46" si="37">IF(LEN(AN33) &lt; 3,0,VALUE(LEFT(AN33,1)))</f>
        <v>1</v>
      </c>
      <c r="AN33" s="4" t="s">
        <v>8698</v>
      </c>
      <c r="AO33" s="4" t="str">
        <f>IFERROR(VLOOKUP(RIGHT(AN33,LEN(AN33)-2),'cards-dc.json'!$C:$E,3,FALSE),"")</f>
        <v>F2</v>
      </c>
      <c r="AQ33" s="38">
        <f t="shared" ref="AQ33:AQ46" si="38">IF(LEN(AR33) &lt; 3,0,VALUE(LEFT(AR33,1)))</f>
        <v>1</v>
      </c>
      <c r="AR33" s="4" t="s">
        <v>8988</v>
      </c>
      <c r="AS33" s="4" t="str">
        <f>IFERROR(VLOOKUP(RIGHT(AR33,LEN(AR33)-2),'cards-dc.json'!$C:$E,3,FALSE),"")</f>
        <v>F2</v>
      </c>
      <c r="AU33" s="38">
        <f t="shared" ref="AU33:AU46" si="39">IF(LEN(AV33) &lt; 3,0,VALUE(LEFT(AV33,1)))</f>
        <v>0</v>
      </c>
      <c r="AV33" s="4" t="s">
        <v>3951</v>
      </c>
      <c r="AW33" s="4" t="str">
        <f>IFERROR(VLOOKUP(RIGHT(AV33,LEN(AV33)-2),'cards-dc.json'!$C:$E,3,FALSE),"")</f>
        <v/>
      </c>
      <c r="AY33" s="38">
        <f t="shared" ref="AY33:AY46" si="40">IF(LEN(AZ33) &lt; 3,0,VALUE(LEFT(AZ33,1)))</f>
        <v>1</v>
      </c>
      <c r="AZ33" s="4" t="s">
        <v>8698</v>
      </c>
      <c r="BA33" s="4" t="str">
        <f>IFERROR(VLOOKUP(RIGHT(AZ33,LEN(AZ33)-2),'cards-dc.json'!$C:$E,3,FALSE),"")</f>
        <v>F2</v>
      </c>
      <c r="BC33" s="38">
        <f t="shared" ref="BC33:BC46" si="41">IF(LEN(BD33) &lt; 3,0,VALUE(LEFT(BD33,1)))</f>
        <v>1</v>
      </c>
      <c r="BD33" s="4" t="s">
        <v>8700</v>
      </c>
      <c r="BE33" s="4" t="str">
        <f>IFERROR(VLOOKUP(RIGHT(BD33,LEN(BD33)-2),'cards-dc.json'!$C:$E,3,FALSE),"")</f>
        <v>F2</v>
      </c>
      <c r="BG33" s="38">
        <f t="shared" ref="BG33:BG46" si="42">IF(LEN(BH33) &lt; 3,0,VALUE(LEFT(BH33,1)))</f>
        <v>1</v>
      </c>
      <c r="BH33" s="4" t="s">
        <v>8988</v>
      </c>
      <c r="BI33" s="4" t="str">
        <f>IFERROR(VLOOKUP(RIGHT(BH33,LEN(BH33)-2),'cards-dc.json'!$C:$E,3,FALSE),"")</f>
        <v>F2</v>
      </c>
      <c r="BK33" s="38">
        <f t="shared" ref="BK33:BK46" si="43">IF(LEN(BL33) &lt; 3,0,VALUE(LEFT(BL33,1)))</f>
        <v>0</v>
      </c>
      <c r="BL33" s="4" t="s">
        <v>3951</v>
      </c>
      <c r="BM33" s="4" t="str">
        <f>IFERROR(VLOOKUP(RIGHT(BL33,LEN(BL33)-2),'cards-dc.json'!$C:$E,3,FALSE),"")</f>
        <v/>
      </c>
      <c r="BO33" s="38">
        <f t="shared" ref="BO33:BO46" si="44">IF(LEN(BP33) &lt; 3,0,VALUE(LEFT(BP33,1)))</f>
        <v>0</v>
      </c>
      <c r="BP33" s="4" t="s">
        <v>3951</v>
      </c>
      <c r="BQ33" s="4" t="str">
        <f>IFERROR(VLOOKUP(RIGHT(BP33,LEN(BP33)-2),'cards-dc.json'!$C:$E,3,FALSE),"")</f>
        <v/>
      </c>
      <c r="BS33" s="38">
        <f t="shared" ref="BS33:BS46" si="45">IFERROR(IF(LEN(BT33) &lt; 3,0,VALUE(LEFT(BT33,1))),0)</f>
        <v>1</v>
      </c>
      <c r="BT33" s="4" t="s">
        <v>8699</v>
      </c>
      <c r="BU33" s="4" t="str">
        <f>IFERROR(VLOOKUP(RIGHT(BT33,LEN(BT33)-2),'cards-dc.json'!$C:$E,3,FALSE),"")</f>
        <v>F2</v>
      </c>
      <c r="BW33" s="38">
        <f t="shared" ref="BW33:BW46" si="46">IFERROR(IF(LEN(BX33) &lt; 3,0,VALUE(LEFT(BX33,1))),0)</f>
        <v>0</v>
      </c>
      <c r="BX33" s="4" t="s">
        <v>3951</v>
      </c>
      <c r="BY33" s="4" t="str">
        <f>IFERROR(VLOOKUP(RIGHT(BX33,LEN(BX33)-2),'cards-dc.json'!$C:$E,3,FALSE),"")</f>
        <v/>
      </c>
      <c r="CA33" s="38">
        <f t="shared" ref="CA33:CA46" si="47">IF(LEN(CB33) &lt; 3,0,VALUE(LEFT(CB33,1)))</f>
        <v>1</v>
      </c>
      <c r="CB33" s="4" t="s">
        <v>8679</v>
      </c>
      <c r="CC33" s="4" t="str">
        <f>IFERROR(VLOOKUP(RIGHT(CB33,LEN(CB33)-2),'cards-dc.json'!$C:$E,3,FALSE),"")</f>
        <v>F2</v>
      </c>
      <c r="CE33" s="38">
        <f t="shared" ref="CE33:CE46" si="48">IF(LEN(CF33) &lt; 3,0,VALUE(LEFT(CF33,1)))</f>
        <v>1</v>
      </c>
      <c r="CF33" s="4" t="s">
        <v>8679</v>
      </c>
      <c r="CG33" s="4" t="str">
        <f>IFERROR(VLOOKUP(RIGHT(CF33,LEN(CF33)-2),'cards-dc.json'!$C:$E,3,FALSE),"")</f>
        <v>F2</v>
      </c>
      <c r="CI33" s="38">
        <f t="shared" ref="CI33:CI46" si="49">IF(LEN(CJ33) &lt; 3,0,VALUE(LEFT(CJ33,1)))</f>
        <v>1</v>
      </c>
      <c r="CJ33" s="4" t="s">
        <v>3850</v>
      </c>
      <c r="CK33" s="4" t="str">
        <f>IFERROR(VLOOKUP(RIGHT(CJ33,LEN(CJ33)-2),'cards-dc.json'!$C:$E,3,FALSE),"")</f>
        <v>F2</v>
      </c>
      <c r="CM33" s="38">
        <f t="shared" ref="CM33:CM46" si="50">IF(LEN(CN33) &lt; 3,0,VALUE(LEFT(CN33,1)))</f>
        <v>0</v>
      </c>
      <c r="CN33" s="4"/>
      <c r="CO33" s="4" t="str">
        <f>IFERROR(VLOOKUP(RIGHT(CN33,LEN(CN33)-2),'cards-dc.json'!$C:$E,3,FALSE),"")</f>
        <v/>
      </c>
    </row>
    <row r="34" spans="1:93" x14ac:dyDescent="0.25">
      <c r="C34" s="38">
        <f t="shared" si="28"/>
        <v>0</v>
      </c>
      <c r="D34" s="4"/>
      <c r="E34" s="4" t="str">
        <f>IFERROR(VLOOKUP(RIGHT(D34,LEN(D34)-2),'cards-dc.json'!$C:$E,3,FALSE),"")</f>
        <v/>
      </c>
      <c r="G34" s="38">
        <f t="shared" si="29"/>
        <v>1</v>
      </c>
      <c r="H34" s="4" t="s">
        <v>3851</v>
      </c>
      <c r="I34" s="4" t="str">
        <f>IFERROR(VLOOKUP(RIGHT(H34,LEN(H34)-2),'cards-dc.json'!$C:$E,3,FALSE),"")</f>
        <v>U</v>
      </c>
      <c r="K34" s="38">
        <f t="shared" si="30"/>
        <v>0</v>
      </c>
      <c r="L34" s="4" t="s">
        <v>3951</v>
      </c>
      <c r="M34" s="4" t="str">
        <f>IFERROR(VLOOKUP(RIGHT(L34,LEN(L34)-2),'cards-dc.json'!$C:$E,3,FALSE),"")</f>
        <v/>
      </c>
      <c r="O34" s="38">
        <f t="shared" si="31"/>
        <v>0</v>
      </c>
      <c r="P34" s="4" t="s">
        <v>3951</v>
      </c>
      <c r="Q34" s="4" t="str">
        <f>IFERROR(VLOOKUP(RIGHT(P34,LEN(P34)-2),'cards-dc.json'!$C:$E,3,FALSE),"")</f>
        <v/>
      </c>
      <c r="S34" s="38">
        <f t="shared" si="32"/>
        <v>0</v>
      </c>
      <c r="T34" s="4" t="s">
        <v>3951</v>
      </c>
      <c r="U34" s="4" t="str">
        <f>IFERROR(VLOOKUP(RIGHT(T34,LEN(T34)-2),'cards-dc.json'!$C:$E,3,FALSE),"")</f>
        <v/>
      </c>
      <c r="W34" s="38">
        <f t="shared" si="33"/>
        <v>0</v>
      </c>
      <c r="X34" s="4" t="s">
        <v>3951</v>
      </c>
      <c r="Y34" s="4" t="str">
        <f>IFERROR(VLOOKUP(RIGHT(X34,LEN(X34)-2),'cards-dc.json'!$C:$E,3,FALSE),"")</f>
        <v/>
      </c>
      <c r="AA34" s="38">
        <f t="shared" si="34"/>
        <v>0</v>
      </c>
      <c r="AB34" s="4" t="s">
        <v>3951</v>
      </c>
      <c r="AC34" s="4" t="str">
        <f>IFERROR(VLOOKUP(RIGHT(AB34,LEN(AB34)-2),'cards-dc.json'!$C:$E,3,FALSE),"")</f>
        <v/>
      </c>
      <c r="AE34" s="38">
        <f t="shared" si="35"/>
        <v>0</v>
      </c>
      <c r="AF34" s="4" t="s">
        <v>3951</v>
      </c>
      <c r="AG34" s="4" t="str">
        <f>IFERROR(VLOOKUP(RIGHT(AF34,LEN(AF34)-2),'cards-dc.json'!$C:$E,3,FALSE),"")</f>
        <v/>
      </c>
      <c r="AI34" s="38">
        <f t="shared" si="36"/>
        <v>0</v>
      </c>
      <c r="AJ34" s="4" t="s">
        <v>3951</v>
      </c>
      <c r="AK34" s="4" t="str">
        <f>IFERROR(VLOOKUP(RIGHT(AJ34,LEN(AJ34)-2),'cards-dc.json'!$C:$E,3,FALSE),"")</f>
        <v/>
      </c>
      <c r="AM34" s="38">
        <f t="shared" si="37"/>
        <v>0</v>
      </c>
      <c r="AN34" s="4" t="s">
        <v>3951</v>
      </c>
      <c r="AO34" s="4" t="str">
        <f>IFERROR(VLOOKUP(RIGHT(AN34,LEN(AN34)-2),'cards-dc.json'!$C:$E,3,FALSE),"")</f>
        <v/>
      </c>
      <c r="AQ34" s="38">
        <f t="shared" si="38"/>
        <v>0</v>
      </c>
      <c r="AR34" s="4" t="s">
        <v>3951</v>
      </c>
      <c r="AS34" s="4" t="str">
        <f>IFERROR(VLOOKUP(RIGHT(AR34,LEN(AR34)-2),'cards-dc.json'!$C:$E,3,FALSE),"")</f>
        <v/>
      </c>
      <c r="AU34" s="38">
        <f t="shared" si="39"/>
        <v>0</v>
      </c>
      <c r="AV34" s="4" t="s">
        <v>3951</v>
      </c>
      <c r="AW34" s="4" t="str">
        <f>IFERROR(VLOOKUP(RIGHT(AV34,LEN(AV34)-2),'cards-dc.json'!$C:$E,3,FALSE),"")</f>
        <v/>
      </c>
      <c r="AY34" s="38">
        <f t="shared" si="40"/>
        <v>0</v>
      </c>
      <c r="AZ34" s="4" t="s">
        <v>3951</v>
      </c>
      <c r="BA34" s="4" t="str">
        <f>IFERROR(VLOOKUP(RIGHT(AZ34,LEN(AZ34)-2),'cards-dc.json'!$C:$E,3,FALSE),"")</f>
        <v/>
      </c>
      <c r="BC34" s="38">
        <f t="shared" si="41"/>
        <v>0</v>
      </c>
      <c r="BD34" s="4" t="s">
        <v>3951</v>
      </c>
      <c r="BE34" s="4" t="str">
        <f>IFERROR(VLOOKUP(RIGHT(BD34,LEN(BD34)-2),'cards-dc.json'!$C:$E,3,FALSE),"")</f>
        <v/>
      </c>
      <c r="BG34" s="38">
        <f t="shared" si="42"/>
        <v>0</v>
      </c>
      <c r="BH34" s="4" t="s">
        <v>3951</v>
      </c>
      <c r="BI34" s="4" t="str">
        <f>IFERROR(VLOOKUP(RIGHT(BH34,LEN(BH34)-2),'cards-dc.json'!$C:$E,3,FALSE),"")</f>
        <v/>
      </c>
      <c r="BK34" s="38">
        <f t="shared" si="43"/>
        <v>0</v>
      </c>
      <c r="BL34" s="4" t="s">
        <v>3951</v>
      </c>
      <c r="BM34" s="4" t="str">
        <f>IFERROR(VLOOKUP(RIGHT(BL34,LEN(BL34)-2),'cards-dc.json'!$C:$E,3,FALSE),"")</f>
        <v/>
      </c>
      <c r="BO34" s="38">
        <f t="shared" si="44"/>
        <v>0</v>
      </c>
      <c r="BP34" s="4" t="s">
        <v>3951</v>
      </c>
      <c r="BQ34" s="4" t="str">
        <f>IFERROR(VLOOKUP(RIGHT(BP34,LEN(BP34)-2),'cards-dc.json'!$C:$E,3,FALSE),"")</f>
        <v/>
      </c>
      <c r="BS34" s="38">
        <f t="shared" si="45"/>
        <v>0</v>
      </c>
      <c r="BT34" s="4" t="s">
        <v>3951</v>
      </c>
      <c r="BU34" s="4" t="str">
        <f>IFERROR(VLOOKUP(RIGHT(BT34,LEN(BT34)-2),'cards-dc.json'!$C:$E,3,FALSE),"")</f>
        <v/>
      </c>
      <c r="BW34" s="38">
        <f t="shared" si="46"/>
        <v>0</v>
      </c>
      <c r="BX34" s="4" t="s">
        <v>3951</v>
      </c>
      <c r="BY34" s="4" t="str">
        <f>IFERROR(VLOOKUP(RIGHT(BX34,LEN(BX34)-2),'cards-dc.json'!$C:$E,3,FALSE),"")</f>
        <v/>
      </c>
      <c r="CA34" s="38">
        <f t="shared" si="47"/>
        <v>0</v>
      </c>
      <c r="CB34" s="4" t="s">
        <v>3951</v>
      </c>
      <c r="CC34" s="4" t="str">
        <f>IFERROR(VLOOKUP(RIGHT(CB34,LEN(CB34)-2),'cards-dc.json'!$C:$E,3,FALSE),"")</f>
        <v/>
      </c>
      <c r="CE34" s="38">
        <f t="shared" si="48"/>
        <v>0</v>
      </c>
      <c r="CF34" s="4" t="s">
        <v>3951</v>
      </c>
      <c r="CG34" s="4" t="str">
        <f>IFERROR(VLOOKUP(RIGHT(CF34,LEN(CF34)-2),'cards-dc.json'!$C:$E,3,FALSE),"")</f>
        <v/>
      </c>
      <c r="CI34" s="38">
        <f t="shared" si="49"/>
        <v>1</v>
      </c>
      <c r="CJ34" s="4" t="s">
        <v>3851</v>
      </c>
      <c r="CK34" s="4" t="str">
        <f>IFERROR(VLOOKUP(RIGHT(CJ34,LEN(CJ34)-2),'cards-dc.json'!$C:$E,3,FALSE),"")</f>
        <v>U</v>
      </c>
      <c r="CM34" s="38">
        <f t="shared" si="50"/>
        <v>0</v>
      </c>
      <c r="CN34" s="4"/>
      <c r="CO34" s="4" t="str">
        <f>IFERROR(VLOOKUP(RIGHT(CN34,LEN(CN34)-2),'cards-dc.json'!$C:$E,3,FALSE),"")</f>
        <v/>
      </c>
    </row>
    <row r="35" spans="1:93" x14ac:dyDescent="0.25">
      <c r="C35" s="38">
        <f t="shared" si="28"/>
        <v>0</v>
      </c>
      <c r="D35" s="4"/>
      <c r="E35" s="4" t="str">
        <f>IFERROR(VLOOKUP(RIGHT(D35,LEN(D35)-2),'cards-dc.json'!$C:$E,3,FALSE),"")</f>
        <v/>
      </c>
      <c r="G35" s="38">
        <f t="shared" si="29"/>
        <v>0</v>
      </c>
      <c r="H35" s="4"/>
      <c r="I35" s="4" t="str">
        <f>IFERROR(VLOOKUP(RIGHT(H35,LEN(H35)-2),'cards-dc.json'!$C:$E,3,FALSE),"")</f>
        <v/>
      </c>
      <c r="K35" s="38">
        <f t="shared" si="30"/>
        <v>1</v>
      </c>
      <c r="L35" s="4" t="s">
        <v>4098</v>
      </c>
      <c r="M35" s="4" t="str">
        <f>IFERROR(VLOOKUP(RIGHT(L35,LEN(L35)-2),'cards-dc.json'!$C:$E,3,FALSE),"")</f>
        <v>R2</v>
      </c>
      <c r="O35" s="38">
        <f t="shared" si="31"/>
        <v>1</v>
      </c>
      <c r="P35" s="4" t="s">
        <v>4089</v>
      </c>
      <c r="Q35" s="4" t="str">
        <f>IFERROR(VLOOKUP(RIGHT(P35,LEN(P35)-2),'cards-dc.json'!$C:$E,3,FALSE),"")</f>
        <v>F1</v>
      </c>
      <c r="S35" s="38">
        <f t="shared" si="32"/>
        <v>1</v>
      </c>
      <c r="T35" s="4" t="s">
        <v>8731</v>
      </c>
      <c r="U35" s="4" t="str">
        <f>IFERROR(VLOOKUP(RIGHT(T35,LEN(T35)-2),'cards-dc.json'!$C:$E,3,FALSE),"")</f>
        <v>F1</v>
      </c>
      <c r="W35" s="38">
        <f t="shared" si="33"/>
        <v>1</v>
      </c>
      <c r="X35" s="4" t="s">
        <v>4091</v>
      </c>
      <c r="Y35" s="4" t="str">
        <f>IFERROR(VLOOKUP(RIGHT(X35,LEN(X35)-2),'cards-dc.json'!$C:$E,3,FALSE),"")</f>
        <v>U</v>
      </c>
      <c r="AA35" s="38">
        <f t="shared" si="34"/>
        <v>3</v>
      </c>
      <c r="AB35" s="4" t="s">
        <v>9652</v>
      </c>
      <c r="AC35" s="4" t="str">
        <f>IFERROR(VLOOKUP(RIGHT(AB35,LEN(AB35)-2),'cards-dc.json'!$C:$E,3,FALSE),"")</f>
        <v>CB, CS1</v>
      </c>
      <c r="AE35" s="38">
        <f t="shared" si="35"/>
        <v>1</v>
      </c>
      <c r="AF35" s="4" t="s">
        <v>3998</v>
      </c>
      <c r="AG35" s="4" t="str">
        <f>IFERROR(VLOOKUP(RIGHT(AF35,LEN(AF35)-2),'cards-dc.json'!$C:$E,3,FALSE),"")</f>
        <v>R</v>
      </c>
      <c r="AI35" s="38">
        <f t="shared" si="36"/>
        <v>1</v>
      </c>
      <c r="AJ35" s="4" t="s">
        <v>8829</v>
      </c>
      <c r="AK35" s="4" t="str">
        <f>IFERROR(VLOOKUP(RIGHT(AJ35,LEN(AJ35)-2),'cards-dc.json'!$C:$E,3,FALSE),"")</f>
        <v>U</v>
      </c>
      <c r="AM35" s="38">
        <f t="shared" si="37"/>
        <v>1</v>
      </c>
      <c r="AN35" s="4" t="s">
        <v>3812</v>
      </c>
      <c r="AO35" s="4" t="str">
        <f>IFERROR(VLOOKUP(RIGHT(AN35,LEN(AN35)-2),'cards-dc.json'!$C:$E,3,FALSE),"")</f>
        <v>R</v>
      </c>
      <c r="AQ35" s="38">
        <f t="shared" si="38"/>
        <v>1</v>
      </c>
      <c r="AR35" s="4" t="s">
        <v>3812</v>
      </c>
      <c r="AS35" s="4" t="str">
        <f>IFERROR(VLOOKUP(RIGHT(AR35,LEN(AR35)-2),'cards-dc.json'!$C:$E,3,FALSE),"")</f>
        <v>R</v>
      </c>
      <c r="AU35" s="38">
        <f t="shared" si="39"/>
        <v>1</v>
      </c>
      <c r="AV35" s="4" t="s">
        <v>8542</v>
      </c>
      <c r="AW35" s="4" t="str">
        <f>IFERROR(VLOOKUP(RIGHT(AV35,LEN(AV35)-2),'cards-dc.json'!$C:$E,3,FALSE),"")</f>
        <v>F2</v>
      </c>
      <c r="AY35" s="38">
        <f t="shared" si="40"/>
        <v>1</v>
      </c>
      <c r="AZ35" s="4" t="s">
        <v>8676</v>
      </c>
      <c r="BA35" s="4" t="str">
        <f>IFERROR(VLOOKUP(RIGHT(AZ35,LEN(AZ35)-2),'cards-dc.json'!$C:$E,3,FALSE),"")</f>
        <v>U</v>
      </c>
      <c r="BC35" s="38">
        <f t="shared" si="41"/>
        <v>1</v>
      </c>
      <c r="BD35" s="4" t="s">
        <v>3901</v>
      </c>
      <c r="BE35" s="4" t="str">
        <f>IFERROR(VLOOKUP(RIGHT(BD35,LEN(BD35)-2),'cards-dc.json'!$C:$E,3,FALSE),"")</f>
        <v>F1</v>
      </c>
      <c r="BG35" s="38">
        <f t="shared" si="42"/>
        <v>1</v>
      </c>
      <c r="BH35" s="4" t="s">
        <v>8598</v>
      </c>
      <c r="BI35" s="4" t="str">
        <f>IFERROR(VLOOKUP(RIGHT(BH35,LEN(BH35)-2),'cards-dc.json'!$C:$E,3,FALSE),"")</f>
        <v>R2</v>
      </c>
      <c r="BK35" s="38">
        <f t="shared" si="43"/>
        <v>1</v>
      </c>
      <c r="BL35" s="4" t="s">
        <v>3987</v>
      </c>
      <c r="BM35" s="4" t="str">
        <f>IFERROR(VLOOKUP(RIGHT(BL35,LEN(BL35)-2),'cards-dc.json'!$C:$E,3,FALSE),"")</f>
        <v>U</v>
      </c>
      <c r="BO35" s="38">
        <f t="shared" si="44"/>
        <v>1</v>
      </c>
      <c r="BP35" s="4" t="s">
        <v>3997</v>
      </c>
      <c r="BQ35" s="4" t="str">
        <f>IFERROR(VLOOKUP(RIGHT(BP35,LEN(BP35)-2),'cards-dc.json'!$C:$E,3,FALSE),"")</f>
        <v>U</v>
      </c>
      <c r="BS35" s="38">
        <f t="shared" si="45"/>
        <v>1</v>
      </c>
      <c r="BT35" s="4" t="s">
        <v>9079</v>
      </c>
      <c r="BU35" s="4" t="str">
        <f>IFERROR(VLOOKUP(RIGHT(BT35,LEN(BT35)-2),'cards-dc.json'!$C:$E,3,FALSE),"")</f>
        <v>F1</v>
      </c>
      <c r="BW35" s="38">
        <f t="shared" si="46"/>
        <v>1</v>
      </c>
      <c r="BX35" s="4" t="s">
        <v>8547</v>
      </c>
      <c r="BY35" s="4" t="str">
        <f>IFERROR(VLOOKUP(RIGHT(BX35,LEN(BX35)-2),'cards-dc.json'!$C:$E,3,FALSE),"")</f>
        <v>F1</v>
      </c>
      <c r="CA35" s="38">
        <f t="shared" si="47"/>
        <v>1</v>
      </c>
      <c r="CB35" s="4" t="s">
        <v>8547</v>
      </c>
      <c r="CC35" s="4" t="str">
        <f>IFERROR(VLOOKUP(RIGHT(CB35,LEN(CB35)-2),'cards-dc.json'!$C:$E,3,FALSE),"")</f>
        <v>F1</v>
      </c>
      <c r="CE35" s="38">
        <f t="shared" si="48"/>
        <v>1</v>
      </c>
      <c r="CF35" s="4" t="s">
        <v>3844</v>
      </c>
      <c r="CG35" s="4" t="str">
        <f>IFERROR(VLOOKUP(RIGHT(CF35,LEN(CF35)-2),'cards-dc.json'!$C:$E,3,FALSE),"")</f>
        <v>F1</v>
      </c>
      <c r="CI35" s="38">
        <f t="shared" si="49"/>
        <v>0</v>
      </c>
      <c r="CJ35" s="4" t="s">
        <v>3848</v>
      </c>
      <c r="CK35" s="4" t="str">
        <f>IFERROR(VLOOKUP(RIGHT(CJ35,LEN(CJ35)-2),'cards-dc.json'!$C:$E,3,FALSE),"")</f>
        <v/>
      </c>
      <c r="CM35" s="38">
        <f t="shared" si="50"/>
        <v>0</v>
      </c>
      <c r="CN35" s="4"/>
      <c r="CO35" s="4" t="str">
        <f>IFERROR(VLOOKUP(RIGHT(CN35,LEN(CN35)-2),'cards-dc.json'!$C:$E,3,FALSE),"")</f>
        <v/>
      </c>
    </row>
    <row r="36" spans="1:93" x14ac:dyDescent="0.25">
      <c r="C36" s="38">
        <f t="shared" si="28"/>
        <v>0</v>
      </c>
      <c r="D36" s="4"/>
      <c r="E36" s="4" t="str">
        <f>IFERROR(VLOOKUP(RIGHT(D36,LEN(D36)-2),'cards-dc.json'!$C:$E,3,FALSE),"")</f>
        <v/>
      </c>
      <c r="G36" s="38">
        <f t="shared" si="29"/>
        <v>0</v>
      </c>
      <c r="H36" s="4"/>
      <c r="I36" s="4" t="str">
        <f>IFERROR(VLOOKUP(RIGHT(H36,LEN(H36)-2),'cards-dc.json'!$C:$E,3,FALSE),"")</f>
        <v/>
      </c>
      <c r="K36" s="38">
        <f t="shared" si="30"/>
        <v>1</v>
      </c>
      <c r="L36" s="4" t="s">
        <v>9802</v>
      </c>
      <c r="M36" s="4" t="str">
        <f>IFERROR(VLOOKUP(RIGHT(L36,LEN(L36)-2),'cards-dc.json'!$C:$E,3,FALSE),"")</f>
        <v>R2</v>
      </c>
      <c r="O36" s="38">
        <f t="shared" si="31"/>
        <v>1</v>
      </c>
      <c r="P36" s="4" t="s">
        <v>8664</v>
      </c>
      <c r="Q36" s="4" t="str">
        <f>IFERROR(VLOOKUP(RIGHT(P36,LEN(P36)-2),'cards-dc.json'!$C:$E,3,FALSE),"")</f>
        <v>F1</v>
      </c>
      <c r="S36" s="38">
        <f t="shared" si="32"/>
        <v>3</v>
      </c>
      <c r="T36" s="4" t="s">
        <v>8774</v>
      </c>
      <c r="U36" s="4" t="str">
        <f>IFERROR(VLOOKUP(RIGHT(T36,LEN(T36)-2),'cards-dc.json'!$C:$E,3,FALSE),"")</f>
        <v>F5, CB</v>
      </c>
      <c r="W36" s="38">
        <f t="shared" si="33"/>
        <v>1</v>
      </c>
      <c r="X36" s="4" t="s">
        <v>9681</v>
      </c>
      <c r="Y36" s="4" t="str">
        <f>IFERROR(VLOOKUP(RIGHT(X36,LEN(X36)-2),'cards-dc.json'!$C:$E,3,FALSE),"")</f>
        <v>CB, CS1</v>
      </c>
      <c r="AA36" s="38">
        <f t="shared" si="34"/>
        <v>1</v>
      </c>
      <c r="AB36" s="4" t="s">
        <v>4088</v>
      </c>
      <c r="AC36" s="4" t="str">
        <f>IFERROR(VLOOKUP(RIGHT(AB36,LEN(AB36)-2),'cards-dc.json'!$C:$E,3,FALSE),"")</f>
        <v>U</v>
      </c>
      <c r="AE36" s="38">
        <f t="shared" si="35"/>
        <v>1</v>
      </c>
      <c r="AF36" s="4" t="s">
        <v>9026</v>
      </c>
      <c r="AG36" s="4" t="str">
        <f>IFERROR(VLOOKUP(RIGHT(AF36,LEN(AF36)-2),'cards-dc.json'!$C:$E,3,FALSE),"")</f>
        <v>R</v>
      </c>
      <c r="AI36" s="38">
        <f t="shared" si="36"/>
        <v>1</v>
      </c>
      <c r="AJ36" s="4" t="s">
        <v>3996</v>
      </c>
      <c r="AK36" s="4" t="str">
        <f>IFERROR(VLOOKUP(RIGHT(AJ36,LEN(AJ36)-2),'cards-dc.json'!$C:$E,3,FALSE),"")</f>
        <v>F1</v>
      </c>
      <c r="AM36" s="38">
        <f t="shared" si="37"/>
        <v>1</v>
      </c>
      <c r="AN36" s="4" t="s">
        <v>3987</v>
      </c>
      <c r="AO36" s="4" t="str">
        <f>IFERROR(VLOOKUP(RIGHT(AN36,LEN(AN36)-2),'cards-dc.json'!$C:$E,3,FALSE),"")</f>
        <v>U</v>
      </c>
      <c r="AQ36" s="38">
        <f t="shared" si="38"/>
        <v>1</v>
      </c>
      <c r="AR36" s="4" t="s">
        <v>3987</v>
      </c>
      <c r="AS36" s="4" t="str">
        <f>IFERROR(VLOOKUP(RIGHT(AR36,LEN(AR36)-2),'cards-dc.json'!$C:$E,3,FALSE),"")</f>
        <v>U</v>
      </c>
      <c r="AU36" s="38">
        <f t="shared" si="39"/>
        <v>1</v>
      </c>
      <c r="AV36" s="4" t="s">
        <v>3850</v>
      </c>
      <c r="AW36" s="4" t="str">
        <f>IFERROR(VLOOKUP(RIGHT(AV36,LEN(AV36)-2),'cards-dc.json'!$C:$E,3,FALSE),"")</f>
        <v>F2</v>
      </c>
      <c r="AY36" s="38">
        <f t="shared" si="40"/>
        <v>1</v>
      </c>
      <c r="AZ36" s="4" t="s">
        <v>3849</v>
      </c>
      <c r="BA36" s="4" t="str">
        <f>IFERROR(VLOOKUP(RIGHT(AZ36,LEN(AZ36)-2),'cards-dc.json'!$C:$E,3,FALSE),"")</f>
        <v>U</v>
      </c>
      <c r="BC36" s="38">
        <f t="shared" si="41"/>
        <v>1</v>
      </c>
      <c r="BD36" s="4" t="s">
        <v>9195</v>
      </c>
      <c r="BE36" s="4" t="str">
        <f>IFERROR(VLOOKUP(RIGHT(BD36,LEN(BD36)-2),'cards-dc.json'!$C:$E,3,FALSE),"")</f>
        <v>R</v>
      </c>
      <c r="BG36" s="38">
        <f t="shared" si="42"/>
        <v>1</v>
      </c>
      <c r="BH36" s="4" t="s">
        <v>3812</v>
      </c>
      <c r="BI36" s="4" t="str">
        <f>IFERROR(VLOOKUP(RIGHT(BH36,LEN(BH36)-2),'cards-dc.json'!$C:$E,3,FALSE),"")</f>
        <v>R</v>
      </c>
      <c r="BK36" s="38">
        <f t="shared" si="43"/>
        <v>1</v>
      </c>
      <c r="BL36" s="4" t="s">
        <v>9206</v>
      </c>
      <c r="BM36" s="4" t="str">
        <f>IFERROR(VLOOKUP(RIGHT(BL36,LEN(BL36)-2),'cards-dc.json'!$C:$E,3,FALSE),"")</f>
        <v>R</v>
      </c>
      <c r="BO36" s="38">
        <f t="shared" si="44"/>
        <v>1</v>
      </c>
      <c r="BP36" s="4" t="s">
        <v>8543</v>
      </c>
      <c r="BQ36" s="4" t="str">
        <f>IFERROR(VLOOKUP(RIGHT(BP36,LEN(BP36)-2),'cards-dc.json'!$C:$E,3,FALSE),"")</f>
        <v>F2</v>
      </c>
      <c r="BS36" s="38">
        <f t="shared" si="45"/>
        <v>1</v>
      </c>
      <c r="BT36" s="4" t="s">
        <v>9080</v>
      </c>
      <c r="BU36" s="4" t="str">
        <f>IFERROR(VLOOKUP(RIGHT(BT36,LEN(BT36)-2),'cards-dc.json'!$C:$E,3,FALSE),"")</f>
        <v>F1</v>
      </c>
      <c r="BW36" s="38">
        <f t="shared" si="46"/>
        <v>1</v>
      </c>
      <c r="BX36" s="4" t="s">
        <v>3988</v>
      </c>
      <c r="BY36" s="4" t="str">
        <f>IFERROR(VLOOKUP(RIGHT(BX36,LEN(BX36)-2),'cards-dc.json'!$C:$E,3,FALSE),"")</f>
        <v>U</v>
      </c>
      <c r="CA36" s="38">
        <f t="shared" si="47"/>
        <v>1</v>
      </c>
      <c r="CB36" s="4" t="s">
        <v>3844</v>
      </c>
      <c r="CC36" s="4" t="str">
        <f>IFERROR(VLOOKUP(RIGHT(CB36,LEN(CB36)-2),'cards-dc.json'!$C:$E,3,FALSE),"")</f>
        <v>F1</v>
      </c>
      <c r="CE36" s="38">
        <f t="shared" si="48"/>
        <v>1</v>
      </c>
      <c r="CF36" s="4" t="s">
        <v>4046</v>
      </c>
      <c r="CG36" s="4" t="str">
        <f>IFERROR(VLOOKUP(RIGHT(CF36,LEN(CF36)-2),'cards-dc.json'!$C:$E,3,FALSE),"")</f>
        <v>F1</v>
      </c>
      <c r="CI36" s="38">
        <f t="shared" si="49"/>
        <v>0</v>
      </c>
      <c r="CJ36" s="4" t="s">
        <v>3848</v>
      </c>
      <c r="CK36" s="4" t="str">
        <f>IFERROR(VLOOKUP(RIGHT(CJ36,LEN(CJ36)-2),'cards-dc.json'!$C:$E,3,FALSE),"")</f>
        <v/>
      </c>
      <c r="CM36" s="38">
        <f t="shared" si="50"/>
        <v>0</v>
      </c>
      <c r="CN36" s="4"/>
      <c r="CO36" s="4" t="str">
        <f>IFERROR(VLOOKUP(RIGHT(CN36,LEN(CN36)-2),'cards-dc.json'!$C:$E,3,FALSE),"")</f>
        <v/>
      </c>
    </row>
    <row r="37" spans="1:93" x14ac:dyDescent="0.25">
      <c r="C37" s="38">
        <f t="shared" si="28"/>
        <v>0</v>
      </c>
      <c r="D37" s="4"/>
      <c r="E37" s="4" t="str">
        <f>IFERROR(VLOOKUP(RIGHT(D37,LEN(D37)-2),'cards-dc.json'!$C:$E,3,FALSE),"")</f>
        <v/>
      </c>
      <c r="G37" s="38">
        <f t="shared" si="29"/>
        <v>0</v>
      </c>
      <c r="H37" s="4"/>
      <c r="I37" s="4" t="str">
        <f>IFERROR(VLOOKUP(RIGHT(H37,LEN(H37)-2),'cards-dc.json'!$C:$E,3,FALSE),"")</f>
        <v/>
      </c>
      <c r="K37" s="38">
        <f t="shared" si="30"/>
        <v>1</v>
      </c>
      <c r="L37" s="4" t="s">
        <v>9803</v>
      </c>
      <c r="M37" s="4" t="str">
        <f>IFERROR(VLOOKUP(RIGHT(L37,LEN(L37)-2),'cards-dc.json'!$C:$E,3,FALSE),"")</f>
        <v>R2</v>
      </c>
      <c r="O37" s="38">
        <f t="shared" si="31"/>
        <v>1</v>
      </c>
      <c r="P37" s="4" t="s">
        <v>8633</v>
      </c>
      <c r="Q37" s="4" t="str">
        <f>IFERROR(VLOOKUP(RIGHT(P37,LEN(P37)-2),'cards-dc.json'!$C:$E,3,FALSE),"")</f>
        <v>U</v>
      </c>
      <c r="S37" s="38">
        <f t="shared" si="32"/>
        <v>1</v>
      </c>
      <c r="T37" s="4" t="s">
        <v>4158</v>
      </c>
      <c r="U37" s="4" t="str">
        <f>IFERROR(VLOOKUP(RIGHT(T37,LEN(T37)-2),'cards-dc.json'!$C:$E,3,FALSE),"")</f>
        <v>U</v>
      </c>
      <c r="W37" s="38">
        <f t="shared" si="33"/>
        <v>1</v>
      </c>
      <c r="X37" s="4" t="s">
        <v>8763</v>
      </c>
      <c r="Y37" s="4" t="str">
        <f>IFERROR(VLOOKUP(RIGHT(X37,LEN(X37)-2),'cards-dc.json'!$C:$E,3,FALSE),"")</f>
        <v>U</v>
      </c>
      <c r="AA37" s="38">
        <f t="shared" si="34"/>
        <v>0</v>
      </c>
      <c r="AB37" s="4" t="s">
        <v>3951</v>
      </c>
      <c r="AC37" s="4" t="str">
        <f>IFERROR(VLOOKUP(RIGHT(AB37,LEN(AB37)-2),'cards-dc.json'!$C:$E,3,FALSE),"")</f>
        <v/>
      </c>
      <c r="AE37" s="38">
        <f t="shared" si="35"/>
        <v>1</v>
      </c>
      <c r="AF37" s="4" t="s">
        <v>8828</v>
      </c>
      <c r="AG37" s="4" t="str">
        <f>IFERROR(VLOOKUP(RIGHT(AF37,LEN(AF37)-2),'cards-dc.json'!$C:$E,3,FALSE),"")</f>
        <v>R</v>
      </c>
      <c r="AI37" s="38">
        <f t="shared" si="36"/>
        <v>1</v>
      </c>
      <c r="AJ37" s="4" t="s">
        <v>8675</v>
      </c>
      <c r="AK37" s="4" t="str">
        <f>IFERROR(VLOOKUP(RIGHT(AJ37,LEN(AJ37)-2),'cards-dc.json'!$C:$E,3,FALSE),"")</f>
        <v>R</v>
      </c>
      <c r="AM37" s="38">
        <f t="shared" si="37"/>
        <v>1</v>
      </c>
      <c r="AN37" s="4" t="s">
        <v>8598</v>
      </c>
      <c r="AO37" s="4" t="str">
        <f>IFERROR(VLOOKUP(RIGHT(AN37,LEN(AN37)-2),'cards-dc.json'!$C:$E,3,FALSE),"")</f>
        <v>R2</v>
      </c>
      <c r="AQ37" s="38">
        <f t="shared" si="38"/>
        <v>1</v>
      </c>
      <c r="AR37" s="4" t="s">
        <v>3849</v>
      </c>
      <c r="AS37" s="4" t="str">
        <f>IFERROR(VLOOKUP(RIGHT(AR37,LEN(AR37)-2),'cards-dc.json'!$C:$E,3,FALSE),"")</f>
        <v>U</v>
      </c>
      <c r="AU37" s="38">
        <f t="shared" si="39"/>
        <v>1</v>
      </c>
      <c r="AV37" s="4" t="s">
        <v>8675</v>
      </c>
      <c r="AW37" s="4" t="str">
        <f>IFERROR(VLOOKUP(RIGHT(AV37,LEN(AV37)-2),'cards-dc.json'!$C:$E,3,FALSE),"")</f>
        <v>R</v>
      </c>
      <c r="AY37" s="38">
        <f t="shared" si="40"/>
        <v>1</v>
      </c>
      <c r="AZ37" s="4" t="s">
        <v>8597</v>
      </c>
      <c r="BA37" s="4" t="str">
        <f>IFERROR(VLOOKUP(RIGHT(AZ37,LEN(AZ37)-2),'cards-dc.json'!$C:$E,3,FALSE),"")</f>
        <v>U</v>
      </c>
      <c r="BC37" s="38">
        <f t="shared" si="41"/>
        <v>1</v>
      </c>
      <c r="BD37" s="4" t="s">
        <v>9204</v>
      </c>
      <c r="BE37" s="4" t="str">
        <f>IFERROR(VLOOKUP(RIGHT(BD37,LEN(BD37)-2),'cards-dc.json'!$C:$E,3,FALSE),"")</f>
        <v>CB1</v>
      </c>
      <c r="BG37" s="38">
        <f t="shared" si="42"/>
        <v>1</v>
      </c>
      <c r="BH37" s="4" t="s">
        <v>3988</v>
      </c>
      <c r="BI37" s="4" t="str">
        <f>IFERROR(VLOOKUP(RIGHT(BH37,LEN(BH37)-2),'cards-dc.json'!$C:$E,3,FALSE),"")</f>
        <v>U</v>
      </c>
      <c r="BK37" s="38">
        <f t="shared" si="43"/>
        <v>1</v>
      </c>
      <c r="BL37" s="4" t="s">
        <v>8597</v>
      </c>
      <c r="BM37" s="4" t="str">
        <f>IFERROR(VLOOKUP(RIGHT(BL37,LEN(BL37)-2),'cards-dc.json'!$C:$E,3,FALSE),"")</f>
        <v>U</v>
      </c>
      <c r="BO37" s="38">
        <f t="shared" si="44"/>
        <v>1</v>
      </c>
      <c r="BP37" s="4" t="s">
        <v>9140</v>
      </c>
      <c r="BQ37" s="4" t="str">
        <f>IFERROR(VLOOKUP(RIGHT(BP37,LEN(BP37)-2),'cards-dc.json'!$C:$E,3,FALSE),"")</f>
        <v>F1</v>
      </c>
      <c r="BS37" s="38">
        <f t="shared" si="45"/>
        <v>1</v>
      </c>
      <c r="BT37" s="4" t="s">
        <v>3844</v>
      </c>
      <c r="BU37" s="4" t="str">
        <f>IFERROR(VLOOKUP(RIGHT(BT37,LEN(BT37)-2),'cards-dc.json'!$C:$E,3,FALSE),"")</f>
        <v>F1</v>
      </c>
      <c r="BW37" s="38">
        <f t="shared" si="46"/>
        <v>0</v>
      </c>
      <c r="BX37" s="4" t="s">
        <v>3951</v>
      </c>
      <c r="BY37" s="4" t="str">
        <f>IFERROR(VLOOKUP(RIGHT(BX37,LEN(BX37)-2),'cards-dc.json'!$C:$E,3,FALSE),"")</f>
        <v/>
      </c>
      <c r="CA37" s="38">
        <f t="shared" si="47"/>
        <v>1</v>
      </c>
      <c r="CB37" s="4" t="s">
        <v>4046</v>
      </c>
      <c r="CC37" s="4" t="str">
        <f>IFERROR(VLOOKUP(RIGHT(CB37,LEN(CB37)-2),'cards-dc.json'!$C:$E,3,FALSE),"")</f>
        <v>F1</v>
      </c>
      <c r="CE37" s="38">
        <f t="shared" si="48"/>
        <v>1</v>
      </c>
      <c r="CF37" s="4" t="s">
        <v>8674</v>
      </c>
      <c r="CG37" s="4" t="str">
        <f>IFERROR(VLOOKUP(RIGHT(CF37,LEN(CF37)-2),'cards-dc.json'!$C:$E,3,FALSE),"")</f>
        <v>U</v>
      </c>
      <c r="CI37" s="38">
        <f t="shared" si="49"/>
        <v>0</v>
      </c>
      <c r="CJ37" s="4" t="s">
        <v>3848</v>
      </c>
      <c r="CK37" s="4" t="str">
        <f>IFERROR(VLOOKUP(RIGHT(CJ37,LEN(CJ37)-2),'cards-dc.json'!$C:$E,3,FALSE),"")</f>
        <v/>
      </c>
      <c r="CM37" s="38">
        <f t="shared" si="50"/>
        <v>0</v>
      </c>
      <c r="CN37" s="4"/>
      <c r="CO37" s="4" t="str">
        <f>IFERROR(VLOOKUP(RIGHT(CN37,LEN(CN37)-2),'cards-dc.json'!$C:$E,3,FALSE),"")</f>
        <v/>
      </c>
    </row>
    <row r="38" spans="1:93" x14ac:dyDescent="0.25">
      <c r="C38" s="38">
        <f t="shared" si="28"/>
        <v>0</v>
      </c>
      <c r="D38" s="4"/>
      <c r="E38" s="4" t="str">
        <f>IFERROR(VLOOKUP(RIGHT(D38,LEN(D38)-2),'cards-dc.json'!$C:$E,3,FALSE),"")</f>
        <v/>
      </c>
      <c r="G38" s="38">
        <f t="shared" si="29"/>
        <v>0</v>
      </c>
      <c r="H38" s="4"/>
      <c r="I38" s="4" t="str">
        <f>IFERROR(VLOOKUP(RIGHT(H38,LEN(H38)-2),'cards-dc.json'!$C:$E,3,FALSE),"")</f>
        <v/>
      </c>
      <c r="K38" s="38">
        <f t="shared" si="30"/>
        <v>1</v>
      </c>
      <c r="L38" s="4" t="s">
        <v>8614</v>
      </c>
      <c r="M38" s="4" t="str">
        <f>IFERROR(VLOOKUP(RIGHT(L38,LEN(L38)-2),'cards-dc.json'!$C:$E,3,FALSE),"")</f>
        <v>R2</v>
      </c>
      <c r="O38" s="38">
        <f t="shared" si="31"/>
        <v>0</v>
      </c>
      <c r="P38" s="4" t="s">
        <v>3951</v>
      </c>
      <c r="Q38" s="4" t="str">
        <f>IFERROR(VLOOKUP(RIGHT(P38,LEN(P38)-2),'cards-dc.json'!$C:$E,3,FALSE),"")</f>
        <v/>
      </c>
      <c r="S38" s="38">
        <f t="shared" si="32"/>
        <v>0</v>
      </c>
      <c r="T38" s="4" t="s">
        <v>3951</v>
      </c>
      <c r="U38" s="4" t="str">
        <f>IFERROR(VLOOKUP(RIGHT(T38,LEN(T38)-2),'cards-dc.json'!$C:$E,3,FALSE),"")</f>
        <v/>
      </c>
      <c r="W38" s="38">
        <f t="shared" si="33"/>
        <v>2</v>
      </c>
      <c r="X38" s="4" t="s">
        <v>9684</v>
      </c>
      <c r="Y38" s="4" t="str">
        <f>IFERROR(VLOOKUP(RIGHT(X38,LEN(X38)-2),'cards-dc.json'!$C:$E,3,FALSE),"")</f>
        <v>U</v>
      </c>
      <c r="AA38" s="38">
        <f t="shared" si="34"/>
        <v>0</v>
      </c>
      <c r="AB38" s="4" t="s">
        <v>3951</v>
      </c>
      <c r="AC38" s="4" t="str">
        <f>IFERROR(VLOOKUP(RIGHT(AB38,LEN(AB38)-2),'cards-dc.json'!$C:$E,3,FALSE),"")</f>
        <v/>
      </c>
      <c r="AE38" s="38">
        <f t="shared" si="35"/>
        <v>1</v>
      </c>
      <c r="AF38" s="4" t="s">
        <v>9027</v>
      </c>
      <c r="AG38" s="4" t="str">
        <f>IFERROR(VLOOKUP(RIGHT(AF38,LEN(AF38)-2),'cards-dc.json'!$C:$E,3,FALSE),"")</f>
        <v>F1</v>
      </c>
      <c r="AI38" s="38">
        <f t="shared" si="36"/>
        <v>1</v>
      </c>
      <c r="AJ38" s="4" t="s">
        <v>9203</v>
      </c>
      <c r="AK38" s="4" t="str">
        <f>IFERROR(VLOOKUP(RIGHT(AJ38,LEN(AJ38)-2),'cards-dc.json'!$C:$E,3,FALSE),"")</f>
        <v>U</v>
      </c>
      <c r="AM38" s="38">
        <f t="shared" si="37"/>
        <v>1</v>
      </c>
      <c r="AN38" s="4" t="s">
        <v>8543</v>
      </c>
      <c r="AO38" s="4" t="str">
        <f>IFERROR(VLOOKUP(RIGHT(AN38,LEN(AN38)-2),'cards-dc.json'!$C:$E,3,FALSE),"")</f>
        <v>F2</v>
      </c>
      <c r="AQ38" s="38">
        <f t="shared" si="38"/>
        <v>1</v>
      </c>
      <c r="AR38" s="4" t="s">
        <v>8543</v>
      </c>
      <c r="AS38" s="4" t="str">
        <f>IFERROR(VLOOKUP(RIGHT(AR38,LEN(AR38)-2),'cards-dc.json'!$C:$E,3,FALSE),"")</f>
        <v>F2</v>
      </c>
      <c r="AU38" s="38">
        <f t="shared" si="39"/>
        <v>1</v>
      </c>
      <c r="AV38" s="4" t="s">
        <v>9274</v>
      </c>
      <c r="AW38" s="4" t="str">
        <f>IFERROR(VLOOKUP(RIGHT(AV38,LEN(AV38)-2),'cards-dc.json'!$C:$E,3,FALSE),"")</f>
        <v>U</v>
      </c>
      <c r="AY38" s="38">
        <f t="shared" si="40"/>
        <v>1</v>
      </c>
      <c r="AZ38" s="4" t="s">
        <v>8547</v>
      </c>
      <c r="BA38" s="4" t="str">
        <f>IFERROR(VLOOKUP(RIGHT(AZ38,LEN(AZ38)-2),'cards-dc.json'!$C:$E,3,FALSE),"")</f>
        <v>F1</v>
      </c>
      <c r="BC38" s="38">
        <f t="shared" si="41"/>
        <v>0</v>
      </c>
      <c r="BD38" s="4" t="s">
        <v>3951</v>
      </c>
      <c r="BE38" s="4" t="str">
        <f>IFERROR(VLOOKUP(RIGHT(BD38,LEN(BD38)-2),'cards-dc.json'!$C:$E,3,FALSE),"")</f>
        <v/>
      </c>
      <c r="BG38" s="38">
        <f t="shared" si="42"/>
        <v>0</v>
      </c>
      <c r="BH38" s="4" t="s">
        <v>3951</v>
      </c>
      <c r="BI38" s="4" t="str">
        <f>IFERROR(VLOOKUP(RIGHT(BH38,LEN(BH38)-2),'cards-dc.json'!$C:$E,3,FALSE),"")</f>
        <v/>
      </c>
      <c r="BK38" s="38">
        <f t="shared" si="43"/>
        <v>1</v>
      </c>
      <c r="BL38" s="4" t="s">
        <v>3989</v>
      </c>
      <c r="BM38" s="4" t="str">
        <f>IFERROR(VLOOKUP(RIGHT(BL38,LEN(BL38)-2),'cards-dc.json'!$C:$E,3,FALSE),"")</f>
        <v>U</v>
      </c>
      <c r="BO38" s="38">
        <f t="shared" si="44"/>
        <v>0</v>
      </c>
      <c r="BP38" s="4" t="s">
        <v>3951</v>
      </c>
      <c r="BQ38" s="4" t="str">
        <f>IFERROR(VLOOKUP(RIGHT(BP38,LEN(BP38)-2),'cards-dc.json'!$C:$E,3,FALSE),"")</f>
        <v/>
      </c>
      <c r="BS38" s="38">
        <f t="shared" si="45"/>
        <v>1</v>
      </c>
      <c r="BT38" s="4" t="s">
        <v>4046</v>
      </c>
      <c r="BU38" s="4" t="str">
        <f>IFERROR(VLOOKUP(RIGHT(BT38,LEN(BT38)-2),'cards-dc.json'!$C:$E,3,FALSE),"")</f>
        <v>F1</v>
      </c>
      <c r="BW38" s="38">
        <f t="shared" si="46"/>
        <v>0</v>
      </c>
      <c r="BX38" s="4" t="s">
        <v>3951</v>
      </c>
      <c r="BY38" s="4" t="str">
        <f>IFERROR(VLOOKUP(RIGHT(BX38,LEN(BX38)-2),'cards-dc.json'!$C:$E,3,FALSE),"")</f>
        <v/>
      </c>
      <c r="CA38" s="38">
        <f t="shared" si="47"/>
        <v>1</v>
      </c>
      <c r="CB38" s="4" t="s">
        <v>3901</v>
      </c>
      <c r="CC38" s="4" t="str">
        <f>IFERROR(VLOOKUP(RIGHT(CB38,LEN(CB38)-2),'cards-dc.json'!$C:$E,3,FALSE),"")</f>
        <v>F1</v>
      </c>
      <c r="CE38" s="38">
        <f t="shared" si="48"/>
        <v>0</v>
      </c>
      <c r="CF38" s="4" t="s">
        <v>3951</v>
      </c>
      <c r="CG38" s="4" t="str">
        <f>IFERROR(VLOOKUP(RIGHT(CF38,LEN(CF38)-2),'cards-dc.json'!$C:$E,3,FALSE),"")</f>
        <v/>
      </c>
      <c r="CI38" s="38">
        <f t="shared" si="49"/>
        <v>0</v>
      </c>
      <c r="CJ38" s="4" t="s">
        <v>3848</v>
      </c>
      <c r="CK38" s="4" t="str">
        <f>IFERROR(VLOOKUP(RIGHT(CJ38,LEN(CJ38)-2),'cards-dc.json'!$C:$E,3,FALSE),"")</f>
        <v/>
      </c>
      <c r="CM38" s="38">
        <f t="shared" si="50"/>
        <v>0</v>
      </c>
      <c r="CN38" s="4"/>
      <c r="CO38" s="4" t="str">
        <f>IFERROR(VLOOKUP(RIGHT(CN38,LEN(CN38)-2),'cards-dc.json'!$C:$E,3,FALSE),"")</f>
        <v/>
      </c>
    </row>
    <row r="39" spans="1:93" x14ac:dyDescent="0.25">
      <c r="C39" s="38">
        <f t="shared" si="28"/>
        <v>0</v>
      </c>
      <c r="D39" s="4"/>
      <c r="E39" s="4" t="str">
        <f>IFERROR(VLOOKUP(RIGHT(D39,LEN(D39)-2),'cards-dc.json'!$C:$E,3,FALSE),"")</f>
        <v/>
      </c>
      <c r="G39" s="38">
        <f t="shared" si="29"/>
        <v>0</v>
      </c>
      <c r="H39" s="4"/>
      <c r="I39" s="4" t="str">
        <f>IFERROR(VLOOKUP(RIGHT(H39,LEN(H39)-2),'cards-dc.json'!$C:$E,3,FALSE),"")</f>
        <v/>
      </c>
      <c r="K39" s="38">
        <f t="shared" si="30"/>
        <v>1</v>
      </c>
      <c r="L39" s="4" t="s">
        <v>8634</v>
      </c>
      <c r="M39" s="4" t="str">
        <f>IFERROR(VLOOKUP(RIGHT(L39,LEN(L39)-2),'cards-dc.json'!$C:$E,3,FALSE),"")</f>
        <v>U</v>
      </c>
      <c r="O39" s="38">
        <f t="shared" si="31"/>
        <v>0</v>
      </c>
      <c r="P39" s="4" t="s">
        <v>3951</v>
      </c>
      <c r="Q39" s="4" t="str">
        <f>IFERROR(VLOOKUP(RIGHT(P39,LEN(P39)-2),'cards-dc.json'!$C:$E,3,FALSE),"")</f>
        <v/>
      </c>
      <c r="S39" s="38">
        <f t="shared" si="32"/>
        <v>0</v>
      </c>
      <c r="T39" s="4" t="s">
        <v>3951</v>
      </c>
      <c r="U39" s="4" t="str">
        <f>IFERROR(VLOOKUP(RIGHT(T39,LEN(T39)-2),'cards-dc.json'!$C:$E,3,FALSE),"")</f>
        <v/>
      </c>
      <c r="W39" s="38">
        <f t="shared" si="33"/>
        <v>1</v>
      </c>
      <c r="X39" s="4" t="s">
        <v>4090</v>
      </c>
      <c r="Y39" s="4" t="str">
        <f>IFERROR(VLOOKUP(RIGHT(X39,LEN(X39)-2),'cards-dc.json'!$C:$E,3,FALSE),"")</f>
        <v>R</v>
      </c>
      <c r="AA39" s="38">
        <f t="shared" si="34"/>
        <v>0</v>
      </c>
      <c r="AB39" s="4" t="s">
        <v>3951</v>
      </c>
      <c r="AC39" s="4" t="str">
        <f>IFERROR(VLOOKUP(RIGHT(AB39,LEN(AB39)-2),'cards-dc.json'!$C:$E,3,FALSE),"")</f>
        <v/>
      </c>
      <c r="AE39" s="38">
        <f t="shared" si="35"/>
        <v>1</v>
      </c>
      <c r="AF39" s="4" t="s">
        <v>8634</v>
      </c>
      <c r="AG39" s="4" t="str">
        <f>IFERROR(VLOOKUP(RIGHT(AF39,LEN(AF39)-2),'cards-dc.json'!$C:$E,3,FALSE),"")</f>
        <v>U</v>
      </c>
      <c r="AI39" s="38">
        <f t="shared" si="36"/>
        <v>0</v>
      </c>
      <c r="AJ39" s="4" t="s">
        <v>3951</v>
      </c>
      <c r="AK39" s="4" t="str">
        <f>IFERROR(VLOOKUP(RIGHT(AJ39,LEN(AJ39)-2),'cards-dc.json'!$C:$E,3,FALSE),"")</f>
        <v/>
      </c>
      <c r="AM39" s="38">
        <f t="shared" si="37"/>
        <v>1</v>
      </c>
      <c r="AN39" s="4" t="s">
        <v>8599</v>
      </c>
      <c r="AO39" s="4" t="str">
        <f>IFERROR(VLOOKUP(RIGHT(AN39,LEN(AN39)-2),'cards-dc.json'!$C:$E,3,FALSE),"")</f>
        <v>F1</v>
      </c>
      <c r="AQ39" s="38">
        <f t="shared" si="38"/>
        <v>1</v>
      </c>
      <c r="AR39" s="4" t="s">
        <v>8548</v>
      </c>
      <c r="AS39" s="4" t="str">
        <f>IFERROR(VLOOKUP(RIGHT(AR39,LEN(AR39)-2),'cards-dc.json'!$C:$E,3,FALSE),"")</f>
        <v>U</v>
      </c>
      <c r="AU39" s="38">
        <f t="shared" si="39"/>
        <v>1</v>
      </c>
      <c r="AV39" s="4" t="s">
        <v>8549</v>
      </c>
      <c r="AW39" s="4" t="str">
        <f>IFERROR(VLOOKUP(RIGHT(AV39,LEN(AV39)-2),'cards-dc.json'!$C:$E,3,FALSE),"")</f>
        <v>R</v>
      </c>
      <c r="AY39" s="38">
        <f t="shared" si="40"/>
        <v>1</v>
      </c>
      <c r="AZ39" s="4" t="s">
        <v>8548</v>
      </c>
      <c r="BA39" s="4" t="str">
        <f>IFERROR(VLOOKUP(RIGHT(AZ39,LEN(AZ39)-2),'cards-dc.json'!$C:$E,3,FALSE),"")</f>
        <v>U</v>
      </c>
      <c r="BC39" s="38">
        <f t="shared" si="41"/>
        <v>0</v>
      </c>
      <c r="BD39" s="4" t="s">
        <v>3951</v>
      </c>
      <c r="BE39" s="4" t="str">
        <f>IFERROR(VLOOKUP(RIGHT(BD39,LEN(BD39)-2),'cards-dc.json'!$C:$E,3,FALSE),"")</f>
        <v/>
      </c>
      <c r="BG39" s="38">
        <f t="shared" si="42"/>
        <v>0</v>
      </c>
      <c r="BH39" s="4" t="s">
        <v>3951</v>
      </c>
      <c r="BI39" s="4" t="str">
        <f>IFERROR(VLOOKUP(RIGHT(BH39,LEN(BH39)-2),'cards-dc.json'!$C:$E,3,FALSE),"")</f>
        <v/>
      </c>
      <c r="BK39" s="38">
        <f t="shared" si="43"/>
        <v>1</v>
      </c>
      <c r="BL39" s="4" t="s">
        <v>8549</v>
      </c>
      <c r="BM39" s="4" t="str">
        <f>IFERROR(VLOOKUP(RIGHT(BL39,LEN(BL39)-2),'cards-dc.json'!$C:$E,3,FALSE),"")</f>
        <v>R</v>
      </c>
      <c r="BO39" s="38">
        <f t="shared" si="44"/>
        <v>0</v>
      </c>
      <c r="BP39" s="4" t="s">
        <v>3951</v>
      </c>
      <c r="BQ39" s="4" t="str">
        <f>IFERROR(VLOOKUP(RIGHT(BP39,LEN(BP39)-2),'cards-dc.json'!$C:$E,3,FALSE),"")</f>
        <v/>
      </c>
      <c r="BS39" s="38">
        <f t="shared" si="45"/>
        <v>1</v>
      </c>
      <c r="BT39" s="4" t="s">
        <v>3996</v>
      </c>
      <c r="BU39" s="4" t="str">
        <f>IFERROR(VLOOKUP(RIGHT(BT39,LEN(BT39)-2),'cards-dc.json'!$C:$E,3,FALSE),"")</f>
        <v>F1</v>
      </c>
      <c r="BW39" s="38">
        <f t="shared" si="46"/>
        <v>0</v>
      </c>
      <c r="BX39" s="4" t="s">
        <v>3951</v>
      </c>
      <c r="BY39" s="4" t="str">
        <f>IFERROR(VLOOKUP(RIGHT(BX39,LEN(BX39)-2),'cards-dc.json'!$C:$E,3,FALSE),"")</f>
        <v/>
      </c>
      <c r="CA39" s="38">
        <f t="shared" si="47"/>
        <v>1</v>
      </c>
      <c r="CB39" s="4" t="s">
        <v>8548</v>
      </c>
      <c r="CC39" s="4" t="str">
        <f>IFERROR(VLOOKUP(RIGHT(CB39,LEN(CB39)-2),'cards-dc.json'!$C:$E,3,FALSE),"")</f>
        <v>U</v>
      </c>
      <c r="CE39" s="38">
        <f t="shared" si="48"/>
        <v>0</v>
      </c>
      <c r="CF39" s="4" t="s">
        <v>3951</v>
      </c>
      <c r="CG39" s="4" t="str">
        <f>IFERROR(VLOOKUP(RIGHT(CF39,LEN(CF39)-2),'cards-dc.json'!$C:$E,3,FALSE),"")</f>
        <v/>
      </c>
      <c r="CI39" s="38">
        <f t="shared" si="49"/>
        <v>0</v>
      </c>
      <c r="CJ39" s="4" t="s">
        <v>3848</v>
      </c>
      <c r="CK39" s="4" t="str">
        <f>IFERROR(VLOOKUP(RIGHT(CJ39,LEN(CJ39)-2),'cards-dc.json'!$C:$E,3,FALSE),"")</f>
        <v/>
      </c>
      <c r="CM39" s="38">
        <f t="shared" si="50"/>
        <v>0</v>
      </c>
      <c r="CN39" s="4"/>
      <c r="CO39" s="4" t="str">
        <f>IFERROR(VLOOKUP(RIGHT(CN39,LEN(CN39)-2),'cards-dc.json'!$C:$E,3,FALSE),"")</f>
        <v/>
      </c>
    </row>
    <row r="40" spans="1:93" x14ac:dyDescent="0.25">
      <c r="C40" s="38">
        <f t="shared" si="28"/>
        <v>0</v>
      </c>
      <c r="D40" s="4"/>
      <c r="E40" s="4" t="str">
        <f>IFERROR(VLOOKUP(RIGHT(D40,LEN(D40)-2),'cards-dc.json'!$C:$E,3,FALSE),"")</f>
        <v/>
      </c>
      <c r="G40" s="38">
        <f t="shared" si="29"/>
        <v>0</v>
      </c>
      <c r="H40" s="4"/>
      <c r="I40" s="4" t="str">
        <f>IFERROR(VLOOKUP(RIGHT(H40,LEN(H40)-2),'cards-dc.json'!$C:$E,3,FALSE),"")</f>
        <v/>
      </c>
      <c r="K40" s="38">
        <f t="shared" si="30"/>
        <v>1</v>
      </c>
      <c r="L40" s="4" t="s">
        <v>8943</v>
      </c>
      <c r="M40" s="4" t="str">
        <f>IFERROR(VLOOKUP(RIGHT(L40,LEN(L40)-2),'cards-dc.json'!$C:$E,3,FALSE),"")</f>
        <v>F1</v>
      </c>
      <c r="O40" s="38">
        <f t="shared" si="31"/>
        <v>0</v>
      </c>
      <c r="P40" s="4" t="s">
        <v>3951</v>
      </c>
      <c r="Q40" s="4" t="str">
        <f>IFERROR(VLOOKUP(RIGHT(P40,LEN(P40)-2),'cards-dc.json'!$C:$E,3,FALSE),"")</f>
        <v/>
      </c>
      <c r="S40" s="38">
        <f t="shared" si="32"/>
        <v>0</v>
      </c>
      <c r="T40" s="4" t="s">
        <v>3951</v>
      </c>
      <c r="U40" s="4" t="str">
        <f>IFERROR(VLOOKUP(RIGHT(T40,LEN(T40)-2),'cards-dc.json'!$C:$E,3,FALSE),"")</f>
        <v/>
      </c>
      <c r="W40" s="38">
        <f t="shared" si="33"/>
        <v>0</v>
      </c>
      <c r="X40" s="4" t="s">
        <v>3951</v>
      </c>
      <c r="Y40" s="4" t="str">
        <f>IFERROR(VLOOKUP(RIGHT(X40,LEN(X40)-2),'cards-dc.json'!$C:$E,3,FALSE),"")</f>
        <v/>
      </c>
      <c r="AA40" s="38">
        <f t="shared" si="34"/>
        <v>0</v>
      </c>
      <c r="AB40" s="4" t="s">
        <v>3951</v>
      </c>
      <c r="AC40" s="4" t="str">
        <f>IFERROR(VLOOKUP(RIGHT(AB40,LEN(AB40)-2),'cards-dc.json'!$C:$E,3,FALSE),"")</f>
        <v/>
      </c>
      <c r="AE40" s="38">
        <f t="shared" si="35"/>
        <v>0</v>
      </c>
      <c r="AF40" s="4" t="s">
        <v>3951</v>
      </c>
      <c r="AG40" s="4" t="str">
        <f>IFERROR(VLOOKUP(RIGHT(AF40,LEN(AF40)-2),'cards-dc.json'!$C:$E,3,FALSE),"")</f>
        <v/>
      </c>
      <c r="AI40" s="38">
        <f t="shared" si="36"/>
        <v>0</v>
      </c>
      <c r="AJ40" s="4" t="s">
        <v>3951</v>
      </c>
      <c r="AK40" s="4" t="str">
        <f>IFERROR(VLOOKUP(RIGHT(AJ40,LEN(AJ40)-2),'cards-dc.json'!$C:$E,3,FALSE),"")</f>
        <v/>
      </c>
      <c r="AM40" s="38">
        <f t="shared" si="37"/>
        <v>0</v>
      </c>
      <c r="AN40" s="4" t="s">
        <v>3951</v>
      </c>
      <c r="AO40" s="4" t="str">
        <f>IFERROR(VLOOKUP(RIGHT(AN40,LEN(AN40)-2),'cards-dc.json'!$C:$E,3,FALSE),"")</f>
        <v/>
      </c>
      <c r="AQ40" s="38">
        <f t="shared" si="38"/>
        <v>0</v>
      </c>
      <c r="AR40" s="4" t="s">
        <v>3951</v>
      </c>
      <c r="AS40" s="4" t="str">
        <f>IFERROR(VLOOKUP(RIGHT(AR40,LEN(AR40)-2),'cards-dc.json'!$C:$E,3,FALSE),"")</f>
        <v/>
      </c>
      <c r="AU40" s="38">
        <f t="shared" si="39"/>
        <v>1</v>
      </c>
      <c r="AV40" s="4" t="s">
        <v>9203</v>
      </c>
      <c r="AW40" s="4" t="str">
        <f>IFERROR(VLOOKUP(RIGHT(AV40,LEN(AV40)-2),'cards-dc.json'!$C:$E,3,FALSE),"")</f>
        <v>U</v>
      </c>
      <c r="AY40" s="38">
        <f t="shared" si="40"/>
        <v>1</v>
      </c>
      <c r="AZ40" s="4" t="s">
        <v>8599</v>
      </c>
      <c r="BA40" s="4" t="str">
        <f>IFERROR(VLOOKUP(RIGHT(AZ40,LEN(AZ40)-2),'cards-dc.json'!$C:$E,3,FALSE),"")</f>
        <v>F1</v>
      </c>
      <c r="BC40" s="38">
        <f t="shared" si="41"/>
        <v>0</v>
      </c>
      <c r="BD40" s="4" t="s">
        <v>3951</v>
      </c>
      <c r="BE40" s="4" t="str">
        <f>IFERROR(VLOOKUP(RIGHT(BD40,LEN(BD40)-2),'cards-dc.json'!$C:$E,3,FALSE),"")</f>
        <v/>
      </c>
      <c r="BG40" s="38">
        <f t="shared" si="42"/>
        <v>0</v>
      </c>
      <c r="BH40" s="4" t="s">
        <v>3951</v>
      </c>
      <c r="BI40" s="4" t="str">
        <f>IFERROR(VLOOKUP(RIGHT(BH40,LEN(BH40)-2),'cards-dc.json'!$C:$E,3,FALSE),"")</f>
        <v/>
      </c>
      <c r="BK40" s="38">
        <f t="shared" si="43"/>
        <v>0</v>
      </c>
      <c r="BL40" s="4" t="s">
        <v>3951</v>
      </c>
      <c r="BM40" s="4" t="str">
        <f>IFERROR(VLOOKUP(RIGHT(BL40,LEN(BL40)-2),'cards-dc.json'!$C:$E,3,FALSE),"")</f>
        <v/>
      </c>
      <c r="BO40" s="38">
        <f t="shared" si="44"/>
        <v>0</v>
      </c>
      <c r="BP40" s="4" t="s">
        <v>3951</v>
      </c>
      <c r="BQ40" s="4" t="str">
        <f>IFERROR(VLOOKUP(RIGHT(BP40,LEN(BP40)-2),'cards-dc.json'!$C:$E,3,FALSE),"")</f>
        <v/>
      </c>
      <c r="BS40" s="38">
        <f t="shared" si="45"/>
        <v>1</v>
      </c>
      <c r="BT40" s="4" t="s">
        <v>8547</v>
      </c>
      <c r="BU40" s="4" t="str">
        <f>IFERROR(VLOOKUP(RIGHT(BT40,LEN(BT40)-2),'cards-dc.json'!$C:$E,3,FALSE),"")</f>
        <v>F1</v>
      </c>
      <c r="BW40" s="38">
        <f t="shared" si="46"/>
        <v>0</v>
      </c>
      <c r="BX40" s="4" t="s">
        <v>3951</v>
      </c>
      <c r="BY40" s="4" t="str">
        <f>IFERROR(VLOOKUP(RIGHT(BX40,LEN(BX40)-2),'cards-dc.json'!$C:$E,3,FALSE),"")</f>
        <v/>
      </c>
      <c r="CA40" s="38">
        <f t="shared" si="47"/>
        <v>0</v>
      </c>
      <c r="CB40" s="4" t="s">
        <v>3951</v>
      </c>
      <c r="CC40" s="4" t="str">
        <f>IFERROR(VLOOKUP(RIGHT(CB40,LEN(CB40)-2),'cards-dc.json'!$C:$E,3,FALSE),"")</f>
        <v/>
      </c>
      <c r="CE40" s="38">
        <f t="shared" si="48"/>
        <v>0</v>
      </c>
      <c r="CF40" s="4" t="s">
        <v>3951</v>
      </c>
      <c r="CG40" s="4" t="str">
        <f>IFERROR(VLOOKUP(RIGHT(CF40,LEN(CF40)-2),'cards-dc.json'!$C:$E,3,FALSE),"")</f>
        <v/>
      </c>
      <c r="CI40" s="38">
        <f t="shared" si="49"/>
        <v>0</v>
      </c>
      <c r="CJ40" s="4" t="s">
        <v>3848</v>
      </c>
      <c r="CK40" s="4" t="str">
        <f>IFERROR(VLOOKUP(RIGHT(CJ40,LEN(CJ40)-2),'cards-dc.json'!$C:$E,3,FALSE),"")</f>
        <v/>
      </c>
      <c r="CM40" s="38">
        <f t="shared" si="50"/>
        <v>0</v>
      </c>
      <c r="CN40" s="4"/>
      <c r="CO40" s="4" t="str">
        <f>IFERROR(VLOOKUP(RIGHT(CN40,LEN(CN40)-2),'cards-dc.json'!$C:$E,3,FALSE),"")</f>
        <v/>
      </c>
    </row>
    <row r="41" spans="1:93" x14ac:dyDescent="0.25">
      <c r="C41" s="38">
        <f t="shared" si="28"/>
        <v>0</v>
      </c>
      <c r="D41" s="4"/>
      <c r="E41" s="4" t="str">
        <f>IFERROR(VLOOKUP(RIGHT(D41,LEN(D41)-2),'cards-dc.json'!$C:$E,3,FALSE),"")</f>
        <v/>
      </c>
      <c r="G41" s="38">
        <f t="shared" si="29"/>
        <v>0</v>
      </c>
      <c r="H41" s="4"/>
      <c r="I41" s="4" t="str">
        <f>IFERROR(VLOOKUP(RIGHT(H41,LEN(H41)-2),'cards-dc.json'!$C:$E,3,FALSE),"")</f>
        <v/>
      </c>
      <c r="K41" s="38">
        <f t="shared" si="30"/>
        <v>1</v>
      </c>
      <c r="L41" s="4" t="s">
        <v>8944</v>
      </c>
      <c r="M41" s="4" t="str">
        <f>IFERROR(VLOOKUP(RIGHT(L41,LEN(L41)-2),'cards-dc.json'!$C:$E,3,FALSE),"")</f>
        <v>F1</v>
      </c>
      <c r="O41" s="38">
        <f t="shared" si="31"/>
        <v>0</v>
      </c>
      <c r="P41" s="4" t="s">
        <v>3951</v>
      </c>
      <c r="Q41" s="4" t="str">
        <f>IFERROR(VLOOKUP(RIGHT(P41,LEN(P41)-2),'cards-dc.json'!$C:$E,3,FALSE),"")</f>
        <v/>
      </c>
      <c r="S41" s="38">
        <f t="shared" si="32"/>
        <v>0</v>
      </c>
      <c r="T41" s="4" t="s">
        <v>3951</v>
      </c>
      <c r="U41" s="4" t="str">
        <f>IFERROR(VLOOKUP(RIGHT(T41,LEN(T41)-2),'cards-dc.json'!$C:$E,3,FALSE),"")</f>
        <v/>
      </c>
      <c r="W41" s="38">
        <f t="shared" si="33"/>
        <v>0</v>
      </c>
      <c r="X41" s="4" t="s">
        <v>3951</v>
      </c>
      <c r="Y41" s="4" t="str">
        <f>IFERROR(VLOOKUP(RIGHT(X41,LEN(X41)-2),'cards-dc.json'!$C:$E,3,FALSE),"")</f>
        <v/>
      </c>
      <c r="AA41" s="38">
        <f t="shared" si="34"/>
        <v>0</v>
      </c>
      <c r="AB41" s="4" t="s">
        <v>3951</v>
      </c>
      <c r="AC41" s="4" t="str">
        <f>IFERROR(VLOOKUP(RIGHT(AB41,LEN(AB41)-2),'cards-dc.json'!$C:$E,3,FALSE),"")</f>
        <v/>
      </c>
      <c r="AE41" s="38">
        <f t="shared" si="35"/>
        <v>0</v>
      </c>
      <c r="AF41" s="4" t="s">
        <v>3951</v>
      </c>
      <c r="AG41" s="4" t="str">
        <f>IFERROR(VLOOKUP(RIGHT(AF41,LEN(AF41)-2),'cards-dc.json'!$C:$E,3,FALSE),"")</f>
        <v/>
      </c>
      <c r="AI41" s="38">
        <f t="shared" si="36"/>
        <v>0</v>
      </c>
      <c r="AJ41" s="4" t="s">
        <v>3951</v>
      </c>
      <c r="AK41" s="4" t="str">
        <f>IFERROR(VLOOKUP(RIGHT(AJ41,LEN(AJ41)-2),'cards-dc.json'!$C:$E,3,FALSE),"")</f>
        <v/>
      </c>
      <c r="AM41" s="38">
        <f t="shared" si="37"/>
        <v>0</v>
      </c>
      <c r="AN41" s="4" t="s">
        <v>3951</v>
      </c>
      <c r="AO41" s="4" t="str">
        <f>IFERROR(VLOOKUP(RIGHT(AN41,LEN(AN41)-2),'cards-dc.json'!$C:$E,3,FALSE),"")</f>
        <v/>
      </c>
      <c r="AQ41" s="38">
        <f t="shared" si="38"/>
        <v>0</v>
      </c>
      <c r="AR41" s="4" t="s">
        <v>3951</v>
      </c>
      <c r="AS41" s="4" t="str">
        <f>IFERROR(VLOOKUP(RIGHT(AR41,LEN(AR41)-2),'cards-dc.json'!$C:$E,3,FALSE),"")</f>
        <v/>
      </c>
      <c r="AU41" s="38">
        <f t="shared" si="39"/>
        <v>0</v>
      </c>
      <c r="AV41" s="4" t="s">
        <v>3951</v>
      </c>
      <c r="AW41" s="4" t="str">
        <f>IFERROR(VLOOKUP(RIGHT(AV41,LEN(AV41)-2),'cards-dc.json'!$C:$E,3,FALSE),"")</f>
        <v/>
      </c>
      <c r="AY41" s="38">
        <f t="shared" si="40"/>
        <v>0</v>
      </c>
      <c r="AZ41" s="4" t="s">
        <v>3951</v>
      </c>
      <c r="BA41" s="4" t="str">
        <f>IFERROR(VLOOKUP(RIGHT(AZ41,LEN(AZ41)-2),'cards-dc.json'!$C:$E,3,FALSE),"")</f>
        <v/>
      </c>
      <c r="BC41" s="38">
        <f t="shared" si="41"/>
        <v>0</v>
      </c>
      <c r="BD41" s="4" t="s">
        <v>3951</v>
      </c>
      <c r="BE41" s="4" t="str">
        <f>IFERROR(VLOOKUP(RIGHT(BD41,LEN(BD41)-2),'cards-dc.json'!$C:$E,3,FALSE),"")</f>
        <v/>
      </c>
      <c r="BG41" s="38">
        <f t="shared" si="42"/>
        <v>0</v>
      </c>
      <c r="BH41" s="4" t="s">
        <v>3951</v>
      </c>
      <c r="BI41" s="4" t="str">
        <f>IFERROR(VLOOKUP(RIGHT(BH41,LEN(BH41)-2),'cards-dc.json'!$C:$E,3,FALSE),"")</f>
        <v/>
      </c>
      <c r="BK41" s="38">
        <f t="shared" si="43"/>
        <v>0</v>
      </c>
      <c r="BL41" s="4" t="s">
        <v>3951</v>
      </c>
      <c r="BM41" s="4" t="str">
        <f>IFERROR(VLOOKUP(RIGHT(BL41,LEN(BL41)-2),'cards-dc.json'!$C:$E,3,FALSE),"")</f>
        <v/>
      </c>
      <c r="BO41" s="38">
        <f t="shared" si="44"/>
        <v>0</v>
      </c>
      <c r="BP41" s="4" t="s">
        <v>3951</v>
      </c>
      <c r="BQ41" s="4" t="str">
        <f>IFERROR(VLOOKUP(RIGHT(BP41,LEN(BP41)-2),'cards-dc.json'!$C:$E,3,FALSE),"")</f>
        <v/>
      </c>
      <c r="BS41" s="38">
        <f t="shared" si="45"/>
        <v>1</v>
      </c>
      <c r="BT41" s="4" t="s">
        <v>8911</v>
      </c>
      <c r="BU41" s="4" t="str">
        <f>IFERROR(VLOOKUP(RIGHT(BT41,LEN(BT41)-2),'cards-dc.json'!$C:$E,3,FALSE),"")</f>
        <v>CB1</v>
      </c>
      <c r="BW41" s="38">
        <f t="shared" si="46"/>
        <v>0</v>
      </c>
      <c r="BX41" s="4" t="s">
        <v>3951</v>
      </c>
      <c r="BY41" s="4" t="str">
        <f>IFERROR(VLOOKUP(RIGHT(BX41,LEN(BX41)-2),'cards-dc.json'!$C:$E,3,FALSE),"")</f>
        <v/>
      </c>
      <c r="CA41" s="38">
        <f t="shared" si="47"/>
        <v>0</v>
      </c>
      <c r="CB41" s="4" t="s">
        <v>3951</v>
      </c>
      <c r="CC41" s="4" t="str">
        <f>IFERROR(VLOOKUP(RIGHT(CB41,LEN(CB41)-2),'cards-dc.json'!$C:$E,3,FALSE),"")</f>
        <v/>
      </c>
      <c r="CE41" s="38">
        <f t="shared" si="48"/>
        <v>0</v>
      </c>
      <c r="CF41" s="4" t="s">
        <v>3951</v>
      </c>
      <c r="CG41" s="4" t="str">
        <f>IFERROR(VLOOKUP(RIGHT(CF41,LEN(CF41)-2),'cards-dc.json'!$C:$E,3,FALSE),"")</f>
        <v/>
      </c>
      <c r="CI41" s="38">
        <f t="shared" si="49"/>
        <v>0</v>
      </c>
      <c r="CJ41" s="4" t="s">
        <v>3848</v>
      </c>
      <c r="CK41" s="4" t="str">
        <f>IFERROR(VLOOKUP(RIGHT(CJ41,LEN(CJ41)-2),'cards-dc.json'!$C:$E,3,FALSE),"")</f>
        <v/>
      </c>
      <c r="CM41" s="38">
        <f t="shared" si="50"/>
        <v>0</v>
      </c>
      <c r="CN41" s="4"/>
      <c r="CO41" s="4" t="str">
        <f>IFERROR(VLOOKUP(RIGHT(CN41,LEN(CN41)-2),'cards-dc.json'!$C:$E,3,FALSE),"")</f>
        <v/>
      </c>
    </row>
    <row r="42" spans="1:93" x14ac:dyDescent="0.25">
      <c r="C42" s="38">
        <f t="shared" si="28"/>
        <v>0</v>
      </c>
      <c r="D42" s="4"/>
      <c r="E42" s="4" t="str">
        <f>IFERROR(VLOOKUP(RIGHT(D42,LEN(D42)-2),'cards-dc.json'!$C:$E,3,FALSE),"")</f>
        <v/>
      </c>
      <c r="G42" s="38">
        <f t="shared" si="29"/>
        <v>0</v>
      </c>
      <c r="H42" s="4"/>
      <c r="I42" s="4" t="str">
        <f>IFERROR(VLOOKUP(RIGHT(H42,LEN(H42)-2),'cards-dc.json'!$C:$E,3,FALSE),"")</f>
        <v/>
      </c>
      <c r="K42" s="38">
        <f t="shared" si="30"/>
        <v>1</v>
      </c>
      <c r="L42" s="4" t="s">
        <v>8950</v>
      </c>
      <c r="M42" s="4" t="str">
        <f>IFERROR(VLOOKUP(RIGHT(L42,LEN(L42)-2),'cards-dc.json'!$C:$E,3,FALSE),"")</f>
        <v>U</v>
      </c>
      <c r="O42" s="38">
        <f t="shared" si="31"/>
        <v>0</v>
      </c>
      <c r="P42" s="4" t="s">
        <v>3951</v>
      </c>
      <c r="Q42" s="4" t="str">
        <f>IFERROR(VLOOKUP(RIGHT(P42,LEN(P42)-2),'cards-dc.json'!$C:$E,3,FALSE),"")</f>
        <v/>
      </c>
      <c r="S42" s="38">
        <f t="shared" si="32"/>
        <v>0</v>
      </c>
      <c r="T42" s="4" t="s">
        <v>3951</v>
      </c>
      <c r="U42" s="4" t="str">
        <f>IFERROR(VLOOKUP(RIGHT(T42,LEN(T42)-2),'cards-dc.json'!$C:$E,3,FALSE),"")</f>
        <v/>
      </c>
      <c r="W42" s="38">
        <f t="shared" si="33"/>
        <v>0</v>
      </c>
      <c r="X42" s="4" t="s">
        <v>3951</v>
      </c>
      <c r="Y42" s="4" t="str">
        <f>IFERROR(VLOOKUP(RIGHT(X42,LEN(X42)-2),'cards-dc.json'!$C:$E,3,FALSE),"")</f>
        <v/>
      </c>
      <c r="AA42" s="38">
        <f t="shared" si="34"/>
        <v>0</v>
      </c>
      <c r="AB42" s="4" t="s">
        <v>3951</v>
      </c>
      <c r="AC42" s="4" t="str">
        <f>IFERROR(VLOOKUP(RIGHT(AB42,LEN(AB42)-2),'cards-dc.json'!$C:$E,3,FALSE),"")</f>
        <v/>
      </c>
      <c r="AE42" s="38">
        <f t="shared" si="35"/>
        <v>0</v>
      </c>
      <c r="AF42" s="4" t="s">
        <v>3951</v>
      </c>
      <c r="AG42" s="4" t="str">
        <f>IFERROR(VLOOKUP(RIGHT(AF42,LEN(AF42)-2),'cards-dc.json'!$C:$E,3,FALSE),"")</f>
        <v/>
      </c>
      <c r="AI42" s="38">
        <f t="shared" si="36"/>
        <v>0</v>
      </c>
      <c r="AJ42" s="4" t="s">
        <v>3951</v>
      </c>
      <c r="AK42" s="4" t="str">
        <f>IFERROR(VLOOKUP(RIGHT(AJ42,LEN(AJ42)-2),'cards-dc.json'!$C:$E,3,FALSE),"")</f>
        <v/>
      </c>
      <c r="AM42" s="38">
        <f t="shared" si="37"/>
        <v>0</v>
      </c>
      <c r="AN42" s="4" t="s">
        <v>3951</v>
      </c>
      <c r="AO42" s="4" t="str">
        <f>IFERROR(VLOOKUP(RIGHT(AN42,LEN(AN42)-2),'cards-dc.json'!$C:$E,3,FALSE),"")</f>
        <v/>
      </c>
      <c r="AQ42" s="38">
        <f t="shared" si="38"/>
        <v>0</v>
      </c>
      <c r="AR42" s="4" t="s">
        <v>3951</v>
      </c>
      <c r="AS42" s="4" t="str">
        <f>IFERROR(VLOOKUP(RIGHT(AR42,LEN(AR42)-2),'cards-dc.json'!$C:$E,3,FALSE),"")</f>
        <v/>
      </c>
      <c r="AU42" s="38">
        <f t="shared" si="39"/>
        <v>0</v>
      </c>
      <c r="AV42" s="4" t="s">
        <v>3951</v>
      </c>
      <c r="AW42" s="4" t="str">
        <f>IFERROR(VLOOKUP(RIGHT(AV42,LEN(AV42)-2),'cards-dc.json'!$C:$E,3,FALSE),"")</f>
        <v/>
      </c>
      <c r="AY42" s="38">
        <f t="shared" si="40"/>
        <v>0</v>
      </c>
      <c r="AZ42" s="4" t="s">
        <v>3951</v>
      </c>
      <c r="BA42" s="4" t="str">
        <f>IFERROR(VLOOKUP(RIGHT(AZ42,LEN(AZ42)-2),'cards-dc.json'!$C:$E,3,FALSE),"")</f>
        <v/>
      </c>
      <c r="BC42" s="38">
        <f t="shared" si="41"/>
        <v>0</v>
      </c>
      <c r="BD42" s="4" t="s">
        <v>3951</v>
      </c>
      <c r="BE42" s="4" t="str">
        <f>IFERROR(VLOOKUP(RIGHT(BD42,LEN(BD42)-2),'cards-dc.json'!$C:$E,3,FALSE),"")</f>
        <v/>
      </c>
      <c r="BG42" s="38">
        <f t="shared" si="42"/>
        <v>0</v>
      </c>
      <c r="BH42" s="4" t="s">
        <v>3951</v>
      </c>
      <c r="BI42" s="4" t="str">
        <f>IFERROR(VLOOKUP(RIGHT(BH42,LEN(BH42)-2),'cards-dc.json'!$C:$E,3,FALSE),"")</f>
        <v/>
      </c>
      <c r="BK42" s="38">
        <f t="shared" si="43"/>
        <v>0</v>
      </c>
      <c r="BL42" s="4" t="s">
        <v>3951</v>
      </c>
      <c r="BM42" s="4" t="str">
        <f>IFERROR(VLOOKUP(RIGHT(BL42,LEN(BL42)-2),'cards-dc.json'!$C:$E,3,FALSE),"")</f>
        <v/>
      </c>
      <c r="BO42" s="38">
        <f t="shared" si="44"/>
        <v>0</v>
      </c>
      <c r="BP42" s="4" t="s">
        <v>3951</v>
      </c>
      <c r="BQ42" s="4" t="str">
        <f>IFERROR(VLOOKUP(RIGHT(BP42,LEN(BP42)-2),'cards-dc.json'!$C:$E,3,FALSE),"")</f>
        <v/>
      </c>
      <c r="BS42" s="38">
        <f t="shared" si="45"/>
        <v>0</v>
      </c>
      <c r="BT42" s="4" t="s">
        <v>3951</v>
      </c>
      <c r="BU42" s="4" t="str">
        <f>IFERROR(VLOOKUP(RIGHT(BT42,LEN(BT42)-2),'cards-dc.json'!$C:$E,3,FALSE),"")</f>
        <v/>
      </c>
      <c r="BW42" s="38">
        <f t="shared" si="46"/>
        <v>0</v>
      </c>
      <c r="BX42" s="4" t="s">
        <v>3951</v>
      </c>
      <c r="BY42" s="4" t="str">
        <f>IFERROR(VLOOKUP(RIGHT(BX42,LEN(BX42)-2),'cards-dc.json'!$C:$E,3,FALSE),"")</f>
        <v/>
      </c>
      <c r="CA42" s="38">
        <f t="shared" si="47"/>
        <v>0</v>
      </c>
      <c r="CB42" s="4" t="s">
        <v>3951</v>
      </c>
      <c r="CC42" s="4" t="str">
        <f>IFERROR(VLOOKUP(RIGHT(CB42,LEN(CB42)-2),'cards-dc.json'!$C:$E,3,FALSE),"")</f>
        <v/>
      </c>
      <c r="CE42" s="38">
        <f t="shared" si="48"/>
        <v>0</v>
      </c>
      <c r="CF42" s="4" t="s">
        <v>3951</v>
      </c>
      <c r="CG42" s="4" t="str">
        <f>IFERROR(VLOOKUP(RIGHT(CF42,LEN(CF42)-2),'cards-dc.json'!$C:$E,3,FALSE),"")</f>
        <v/>
      </c>
      <c r="CI42" s="38">
        <f t="shared" si="49"/>
        <v>0</v>
      </c>
      <c r="CJ42" s="4" t="s">
        <v>3848</v>
      </c>
      <c r="CK42" s="4" t="str">
        <f>IFERROR(VLOOKUP(RIGHT(CJ42,LEN(CJ42)-2),'cards-dc.json'!$C:$E,3,FALSE),"")</f>
        <v/>
      </c>
      <c r="CM42" s="38">
        <f t="shared" si="50"/>
        <v>0</v>
      </c>
      <c r="CN42" s="4"/>
      <c r="CO42" s="4" t="str">
        <f>IFERROR(VLOOKUP(RIGHT(CN42,LEN(CN42)-2),'cards-dc.json'!$C:$E,3,FALSE),"")</f>
        <v/>
      </c>
    </row>
    <row r="43" spans="1:93" x14ac:dyDescent="0.25">
      <c r="C43" s="38">
        <f t="shared" si="28"/>
        <v>0</v>
      </c>
      <c r="D43" s="4"/>
      <c r="E43" s="4" t="str">
        <f>IFERROR(VLOOKUP(RIGHT(D43,LEN(D43)-2),'cards-dc.json'!$C:$E,3,FALSE),"")</f>
        <v/>
      </c>
      <c r="G43" s="38">
        <f t="shared" si="29"/>
        <v>0</v>
      </c>
      <c r="H43" s="4"/>
      <c r="I43" s="4" t="str">
        <f>IFERROR(VLOOKUP(RIGHT(H43,LEN(H43)-2),'cards-dc.json'!$C:$E,3,FALSE),"")</f>
        <v/>
      </c>
      <c r="K43" s="38">
        <f t="shared" si="30"/>
        <v>0</v>
      </c>
      <c r="L43" s="4" t="s">
        <v>3951</v>
      </c>
      <c r="M43" s="4" t="str">
        <f>IFERROR(VLOOKUP(RIGHT(L43,LEN(L43)-2),'cards-dc.json'!$C:$E,3,FALSE),"")</f>
        <v/>
      </c>
      <c r="O43" s="38">
        <f t="shared" si="31"/>
        <v>0</v>
      </c>
      <c r="P43" s="4" t="s">
        <v>3951</v>
      </c>
      <c r="Q43" s="4" t="str">
        <f>IFERROR(VLOOKUP(RIGHT(P43,LEN(P43)-2),'cards-dc.json'!$C:$E,3,FALSE),"")</f>
        <v/>
      </c>
      <c r="S43" s="38">
        <f t="shared" si="32"/>
        <v>0</v>
      </c>
      <c r="T43" s="4" t="s">
        <v>3951</v>
      </c>
      <c r="U43" s="4" t="str">
        <f>IFERROR(VLOOKUP(RIGHT(T43,LEN(T43)-2),'cards-dc.json'!$C:$E,3,FALSE),"")</f>
        <v/>
      </c>
      <c r="W43" s="38">
        <f t="shared" si="33"/>
        <v>0</v>
      </c>
      <c r="X43" s="4" t="s">
        <v>3951</v>
      </c>
      <c r="Y43" s="4" t="str">
        <f>IFERROR(VLOOKUP(RIGHT(X43,LEN(X43)-2),'cards-dc.json'!$C:$E,3,FALSE),"")</f>
        <v/>
      </c>
      <c r="AA43" s="38">
        <f t="shared" si="34"/>
        <v>0</v>
      </c>
      <c r="AB43" s="4" t="s">
        <v>3951</v>
      </c>
      <c r="AC43" s="4" t="str">
        <f>IFERROR(VLOOKUP(RIGHT(AB43,LEN(AB43)-2),'cards-dc.json'!$C:$E,3,FALSE),"")</f>
        <v/>
      </c>
      <c r="AE43" s="38">
        <f t="shared" si="35"/>
        <v>0</v>
      </c>
      <c r="AF43" s="4" t="s">
        <v>3951</v>
      </c>
      <c r="AG43" s="4" t="str">
        <f>IFERROR(VLOOKUP(RIGHT(AF43,LEN(AF43)-2),'cards-dc.json'!$C:$E,3,FALSE),"")</f>
        <v/>
      </c>
      <c r="AI43" s="38">
        <f t="shared" si="36"/>
        <v>0</v>
      </c>
      <c r="AJ43" s="4" t="s">
        <v>3951</v>
      </c>
      <c r="AK43" s="4" t="str">
        <f>IFERROR(VLOOKUP(RIGHT(AJ43,LEN(AJ43)-2),'cards-dc.json'!$C:$E,3,FALSE),"")</f>
        <v/>
      </c>
      <c r="AM43" s="38">
        <f t="shared" si="37"/>
        <v>0</v>
      </c>
      <c r="AN43" s="4" t="s">
        <v>3951</v>
      </c>
      <c r="AO43" s="4" t="str">
        <f>IFERROR(VLOOKUP(RIGHT(AN43,LEN(AN43)-2),'cards-dc.json'!$C:$E,3,FALSE),"")</f>
        <v/>
      </c>
      <c r="AQ43" s="38">
        <f t="shared" si="38"/>
        <v>0</v>
      </c>
      <c r="AR43" s="4" t="s">
        <v>3951</v>
      </c>
      <c r="AS43" s="4" t="str">
        <f>IFERROR(VLOOKUP(RIGHT(AR43,LEN(AR43)-2),'cards-dc.json'!$C:$E,3,FALSE),"")</f>
        <v/>
      </c>
      <c r="AU43" s="38">
        <f t="shared" si="39"/>
        <v>0</v>
      </c>
      <c r="AV43" s="4" t="s">
        <v>3951</v>
      </c>
      <c r="AW43" s="4" t="str">
        <f>IFERROR(VLOOKUP(RIGHT(AV43,LEN(AV43)-2),'cards-dc.json'!$C:$E,3,FALSE),"")</f>
        <v/>
      </c>
      <c r="AY43" s="38">
        <f t="shared" si="40"/>
        <v>0</v>
      </c>
      <c r="AZ43" s="4" t="s">
        <v>3951</v>
      </c>
      <c r="BA43" s="4" t="str">
        <f>IFERROR(VLOOKUP(RIGHT(AZ43,LEN(AZ43)-2),'cards-dc.json'!$C:$E,3,FALSE),"")</f>
        <v/>
      </c>
      <c r="BC43" s="38">
        <f t="shared" si="41"/>
        <v>0</v>
      </c>
      <c r="BD43" s="4" t="s">
        <v>3951</v>
      </c>
      <c r="BE43" s="4" t="str">
        <f>IFERROR(VLOOKUP(RIGHT(BD43,LEN(BD43)-2),'cards-dc.json'!$C:$E,3,FALSE),"")</f>
        <v/>
      </c>
      <c r="BG43" s="38">
        <f t="shared" si="42"/>
        <v>0</v>
      </c>
      <c r="BH43" s="4" t="s">
        <v>3951</v>
      </c>
      <c r="BI43" s="4" t="str">
        <f>IFERROR(VLOOKUP(RIGHT(BH43,LEN(BH43)-2),'cards-dc.json'!$C:$E,3,FALSE),"")</f>
        <v/>
      </c>
      <c r="BK43" s="38">
        <f t="shared" si="43"/>
        <v>0</v>
      </c>
      <c r="BL43" s="4" t="s">
        <v>3951</v>
      </c>
      <c r="BM43" s="4" t="str">
        <f>IFERROR(VLOOKUP(RIGHT(BL43,LEN(BL43)-2),'cards-dc.json'!$C:$E,3,FALSE),"")</f>
        <v/>
      </c>
      <c r="BO43" s="38">
        <f t="shared" si="44"/>
        <v>0</v>
      </c>
      <c r="BP43" s="4" t="s">
        <v>3951</v>
      </c>
      <c r="BQ43" s="4" t="str">
        <f>IFERROR(VLOOKUP(RIGHT(BP43,LEN(BP43)-2),'cards-dc.json'!$C:$E,3,FALSE),"")</f>
        <v/>
      </c>
      <c r="BS43" s="38">
        <f t="shared" si="45"/>
        <v>0</v>
      </c>
      <c r="BT43" s="4" t="s">
        <v>3951</v>
      </c>
      <c r="BU43" s="4" t="str">
        <f>IFERROR(VLOOKUP(RIGHT(BT43,LEN(BT43)-2),'cards-dc.json'!$C:$E,3,FALSE),"")</f>
        <v/>
      </c>
      <c r="BW43" s="38">
        <f t="shared" si="46"/>
        <v>0</v>
      </c>
      <c r="BX43" s="4" t="s">
        <v>3951</v>
      </c>
      <c r="BY43" s="4" t="str">
        <f>IFERROR(VLOOKUP(RIGHT(BX43,LEN(BX43)-2),'cards-dc.json'!$C:$E,3,FALSE),"")</f>
        <v/>
      </c>
      <c r="CA43" s="38">
        <f t="shared" si="47"/>
        <v>0</v>
      </c>
      <c r="CB43" s="4" t="s">
        <v>3951</v>
      </c>
      <c r="CC43" s="4" t="str">
        <f>IFERROR(VLOOKUP(RIGHT(CB43,LEN(CB43)-2),'cards-dc.json'!$C:$E,3,FALSE),"")</f>
        <v/>
      </c>
      <c r="CE43" s="38">
        <f t="shared" si="48"/>
        <v>0</v>
      </c>
      <c r="CF43" s="4" t="s">
        <v>3951</v>
      </c>
      <c r="CG43" s="4" t="str">
        <f>IFERROR(VLOOKUP(RIGHT(CF43,LEN(CF43)-2),'cards-dc.json'!$C:$E,3,FALSE),"")</f>
        <v/>
      </c>
      <c r="CI43" s="38">
        <f t="shared" si="49"/>
        <v>0</v>
      </c>
      <c r="CJ43" s="4" t="s">
        <v>3848</v>
      </c>
      <c r="CK43" s="4" t="str">
        <f>IFERROR(VLOOKUP(RIGHT(CJ43,LEN(CJ43)-2),'cards-dc.json'!$C:$E,3,FALSE),"")</f>
        <v/>
      </c>
      <c r="CM43" s="38">
        <f t="shared" si="50"/>
        <v>0</v>
      </c>
      <c r="CN43" s="4"/>
      <c r="CO43" s="4" t="str">
        <f>IFERROR(VLOOKUP(RIGHT(CN43,LEN(CN43)-2),'cards-dc.json'!$C:$E,3,FALSE),"")</f>
        <v/>
      </c>
    </row>
    <row r="44" spans="1:93" x14ac:dyDescent="0.25">
      <c r="C44" s="38">
        <f t="shared" si="28"/>
        <v>0</v>
      </c>
      <c r="D44" s="4"/>
      <c r="E44" s="4" t="str">
        <f>IFERROR(VLOOKUP(RIGHT(D44,LEN(D44)-2),'cards-dc.json'!$C:$E,3,FALSE),"")</f>
        <v/>
      </c>
      <c r="G44" s="38">
        <f t="shared" si="29"/>
        <v>0</v>
      </c>
      <c r="H44" s="4"/>
      <c r="I44" s="4" t="str">
        <f>IFERROR(VLOOKUP(RIGHT(H44,LEN(H44)-2),'cards-dc.json'!$C:$E,3,FALSE),"")</f>
        <v/>
      </c>
      <c r="K44" s="38">
        <f t="shared" si="30"/>
        <v>0</v>
      </c>
      <c r="L44" s="4" t="s">
        <v>3951</v>
      </c>
      <c r="M44" s="4" t="str">
        <f>IFERROR(VLOOKUP(RIGHT(L44,LEN(L44)-2),'cards-dc.json'!$C:$E,3,FALSE),"")</f>
        <v/>
      </c>
      <c r="O44" s="38">
        <f t="shared" si="31"/>
        <v>0</v>
      </c>
      <c r="P44" s="4" t="s">
        <v>3951</v>
      </c>
      <c r="Q44" s="4" t="str">
        <f>IFERROR(VLOOKUP(RIGHT(P44,LEN(P44)-2),'cards-dc.json'!$C:$E,3,FALSE),"")</f>
        <v/>
      </c>
      <c r="S44" s="38">
        <f t="shared" si="32"/>
        <v>0</v>
      </c>
      <c r="T44" s="4" t="s">
        <v>3951</v>
      </c>
      <c r="U44" s="4" t="str">
        <f>IFERROR(VLOOKUP(RIGHT(T44,LEN(T44)-2),'cards-dc.json'!$C:$E,3,FALSE),"")</f>
        <v/>
      </c>
      <c r="W44" s="38">
        <f t="shared" si="33"/>
        <v>0</v>
      </c>
      <c r="X44" s="4" t="s">
        <v>3951</v>
      </c>
      <c r="Y44" s="4" t="str">
        <f>IFERROR(VLOOKUP(RIGHT(X44,LEN(X44)-2),'cards-dc.json'!$C:$E,3,FALSE),"")</f>
        <v/>
      </c>
      <c r="AA44" s="38">
        <f t="shared" si="34"/>
        <v>0</v>
      </c>
      <c r="AB44" s="4" t="s">
        <v>3951</v>
      </c>
      <c r="AC44" s="4" t="str">
        <f>IFERROR(VLOOKUP(RIGHT(AB44,LEN(AB44)-2),'cards-dc.json'!$C:$E,3,FALSE),"")</f>
        <v/>
      </c>
      <c r="AE44" s="38">
        <f t="shared" si="35"/>
        <v>0</v>
      </c>
      <c r="AF44" s="4" t="s">
        <v>3951</v>
      </c>
      <c r="AG44" s="4" t="str">
        <f>IFERROR(VLOOKUP(RIGHT(AF44,LEN(AF44)-2),'cards-dc.json'!$C:$E,3,FALSE),"")</f>
        <v/>
      </c>
      <c r="AI44" s="38">
        <f t="shared" si="36"/>
        <v>0</v>
      </c>
      <c r="AJ44" s="4" t="s">
        <v>3951</v>
      </c>
      <c r="AK44" s="4" t="str">
        <f>IFERROR(VLOOKUP(RIGHT(AJ44,LEN(AJ44)-2),'cards-dc.json'!$C:$E,3,FALSE),"")</f>
        <v/>
      </c>
      <c r="AM44" s="38">
        <f t="shared" si="37"/>
        <v>0</v>
      </c>
      <c r="AN44" s="4" t="s">
        <v>3951</v>
      </c>
      <c r="AO44" s="4" t="str">
        <f>IFERROR(VLOOKUP(RIGHT(AN44,LEN(AN44)-2),'cards-dc.json'!$C:$E,3,FALSE),"")</f>
        <v/>
      </c>
      <c r="AQ44" s="38">
        <f t="shared" si="38"/>
        <v>0</v>
      </c>
      <c r="AR44" s="4" t="s">
        <v>3951</v>
      </c>
      <c r="AS44" s="4" t="str">
        <f>IFERROR(VLOOKUP(RIGHT(AR44,LEN(AR44)-2),'cards-dc.json'!$C:$E,3,FALSE),"")</f>
        <v/>
      </c>
      <c r="AU44" s="38">
        <f t="shared" si="39"/>
        <v>0</v>
      </c>
      <c r="AV44" s="4" t="s">
        <v>3951</v>
      </c>
      <c r="AW44" s="4" t="str">
        <f>IFERROR(VLOOKUP(RIGHT(AV44,LEN(AV44)-2),'cards-dc.json'!$C:$E,3,FALSE),"")</f>
        <v/>
      </c>
      <c r="AY44" s="38">
        <f t="shared" si="40"/>
        <v>0</v>
      </c>
      <c r="AZ44" s="4" t="s">
        <v>3951</v>
      </c>
      <c r="BA44" s="4" t="str">
        <f>IFERROR(VLOOKUP(RIGHT(AZ44,LEN(AZ44)-2),'cards-dc.json'!$C:$E,3,FALSE),"")</f>
        <v/>
      </c>
      <c r="BC44" s="38">
        <f t="shared" si="41"/>
        <v>0</v>
      </c>
      <c r="BD44" s="4" t="s">
        <v>3951</v>
      </c>
      <c r="BE44" s="4" t="str">
        <f>IFERROR(VLOOKUP(RIGHT(BD44,LEN(BD44)-2),'cards-dc.json'!$C:$E,3,FALSE),"")</f>
        <v/>
      </c>
      <c r="BG44" s="38">
        <f t="shared" si="42"/>
        <v>0</v>
      </c>
      <c r="BH44" s="4" t="s">
        <v>3951</v>
      </c>
      <c r="BI44" s="4" t="str">
        <f>IFERROR(VLOOKUP(RIGHT(BH44,LEN(BH44)-2),'cards-dc.json'!$C:$E,3,FALSE),"")</f>
        <v/>
      </c>
      <c r="BK44" s="38">
        <f t="shared" si="43"/>
        <v>0</v>
      </c>
      <c r="BL44" s="4" t="s">
        <v>3951</v>
      </c>
      <c r="BM44" s="4" t="str">
        <f>IFERROR(VLOOKUP(RIGHT(BL44,LEN(BL44)-2),'cards-dc.json'!$C:$E,3,FALSE),"")</f>
        <v/>
      </c>
      <c r="BO44" s="38">
        <f t="shared" si="44"/>
        <v>0</v>
      </c>
      <c r="BP44" s="4" t="s">
        <v>3951</v>
      </c>
      <c r="BQ44" s="4" t="str">
        <f>IFERROR(VLOOKUP(RIGHT(BP44,LEN(BP44)-2),'cards-dc.json'!$C:$E,3,FALSE),"")</f>
        <v/>
      </c>
      <c r="BS44" s="38">
        <f t="shared" si="45"/>
        <v>0</v>
      </c>
      <c r="BT44" s="4" t="s">
        <v>3951</v>
      </c>
      <c r="BU44" s="4" t="str">
        <f>IFERROR(VLOOKUP(RIGHT(BT44,LEN(BT44)-2),'cards-dc.json'!$C:$E,3,FALSE),"")</f>
        <v/>
      </c>
      <c r="BW44" s="38">
        <f t="shared" si="46"/>
        <v>0</v>
      </c>
      <c r="BX44" s="4" t="s">
        <v>3951</v>
      </c>
      <c r="BY44" s="4" t="str">
        <f>IFERROR(VLOOKUP(RIGHT(BX44,LEN(BX44)-2),'cards-dc.json'!$C:$E,3,FALSE),"")</f>
        <v/>
      </c>
      <c r="CA44" s="38">
        <f t="shared" si="47"/>
        <v>0</v>
      </c>
      <c r="CB44" s="4" t="s">
        <v>3951</v>
      </c>
      <c r="CC44" s="4" t="str">
        <f>IFERROR(VLOOKUP(RIGHT(CB44,LEN(CB44)-2),'cards-dc.json'!$C:$E,3,FALSE),"")</f>
        <v/>
      </c>
      <c r="CE44" s="38">
        <f t="shared" si="48"/>
        <v>0</v>
      </c>
      <c r="CF44" s="4" t="s">
        <v>3951</v>
      </c>
      <c r="CG44" s="4" t="str">
        <f>IFERROR(VLOOKUP(RIGHT(CF44,LEN(CF44)-2),'cards-dc.json'!$C:$E,3,FALSE),"")</f>
        <v/>
      </c>
      <c r="CI44" s="38">
        <f t="shared" si="49"/>
        <v>0</v>
      </c>
      <c r="CJ44" s="4" t="s">
        <v>3848</v>
      </c>
      <c r="CK44" s="4" t="str">
        <f>IFERROR(VLOOKUP(RIGHT(CJ44,LEN(CJ44)-2),'cards-dc.json'!$C:$E,3,FALSE),"")</f>
        <v/>
      </c>
      <c r="CM44" s="38">
        <f t="shared" si="50"/>
        <v>0</v>
      </c>
      <c r="CN44" s="4"/>
      <c r="CO44" s="4" t="str">
        <f>IFERROR(VLOOKUP(RIGHT(CN44,LEN(CN44)-2),'cards-dc.json'!$C:$E,3,FALSE),"")</f>
        <v/>
      </c>
    </row>
    <row r="45" spans="1:93" x14ac:dyDescent="0.25">
      <c r="C45" s="38">
        <f t="shared" si="28"/>
        <v>0</v>
      </c>
      <c r="D45" s="4"/>
      <c r="E45" s="4" t="str">
        <f>IFERROR(VLOOKUP(RIGHT(D45,LEN(D45)-2),'cards-dc.json'!$C:$E,3,FALSE),"")</f>
        <v/>
      </c>
      <c r="G45" s="38">
        <f t="shared" si="29"/>
        <v>0</v>
      </c>
      <c r="H45" s="4"/>
      <c r="I45" s="4" t="str">
        <f>IFERROR(VLOOKUP(RIGHT(H45,LEN(H45)-2),'cards-dc.json'!$C:$E,3,FALSE),"")</f>
        <v/>
      </c>
      <c r="K45" s="38">
        <f t="shared" si="30"/>
        <v>0</v>
      </c>
      <c r="L45" s="4" t="s">
        <v>3951</v>
      </c>
      <c r="M45" s="4" t="str">
        <f>IFERROR(VLOOKUP(RIGHT(L45,LEN(L45)-2),'cards-dc.json'!$C:$E,3,FALSE),"")</f>
        <v/>
      </c>
      <c r="O45" s="38">
        <f t="shared" si="31"/>
        <v>0</v>
      </c>
      <c r="P45" s="4" t="s">
        <v>3951</v>
      </c>
      <c r="Q45" s="4" t="str">
        <f>IFERROR(VLOOKUP(RIGHT(P45,LEN(P45)-2),'cards-dc.json'!$C:$E,3,FALSE),"")</f>
        <v/>
      </c>
      <c r="S45" s="38">
        <f t="shared" si="32"/>
        <v>0</v>
      </c>
      <c r="T45" s="4" t="s">
        <v>3951</v>
      </c>
      <c r="U45" s="4" t="str">
        <f>IFERROR(VLOOKUP(RIGHT(T45,LEN(T45)-2),'cards-dc.json'!$C:$E,3,FALSE),"")</f>
        <v/>
      </c>
      <c r="W45" s="38">
        <f t="shared" si="33"/>
        <v>0</v>
      </c>
      <c r="X45" s="4" t="s">
        <v>3951</v>
      </c>
      <c r="Y45" s="4" t="str">
        <f>IFERROR(VLOOKUP(RIGHT(X45,LEN(X45)-2),'cards-dc.json'!$C:$E,3,FALSE),"")</f>
        <v/>
      </c>
      <c r="AA45" s="38">
        <f t="shared" si="34"/>
        <v>0</v>
      </c>
      <c r="AB45" s="4" t="s">
        <v>3951</v>
      </c>
      <c r="AC45" s="4" t="str">
        <f>IFERROR(VLOOKUP(RIGHT(AB45,LEN(AB45)-2),'cards-dc.json'!$C:$E,3,FALSE),"")</f>
        <v/>
      </c>
      <c r="AE45" s="38">
        <f t="shared" si="35"/>
        <v>0</v>
      </c>
      <c r="AF45" s="4" t="s">
        <v>3951</v>
      </c>
      <c r="AG45" s="4" t="str">
        <f>IFERROR(VLOOKUP(RIGHT(AF45,LEN(AF45)-2),'cards-dc.json'!$C:$E,3,FALSE),"")</f>
        <v/>
      </c>
      <c r="AI45" s="38">
        <f t="shared" si="36"/>
        <v>0</v>
      </c>
      <c r="AJ45" s="4" t="s">
        <v>3951</v>
      </c>
      <c r="AK45" s="4" t="str">
        <f>IFERROR(VLOOKUP(RIGHT(AJ45,LEN(AJ45)-2),'cards-dc.json'!$C:$E,3,FALSE),"")</f>
        <v/>
      </c>
      <c r="AM45" s="38">
        <f t="shared" si="37"/>
        <v>0</v>
      </c>
      <c r="AN45" s="4" t="s">
        <v>3951</v>
      </c>
      <c r="AO45" s="4" t="str">
        <f>IFERROR(VLOOKUP(RIGHT(AN45,LEN(AN45)-2),'cards-dc.json'!$C:$E,3,FALSE),"")</f>
        <v/>
      </c>
      <c r="AQ45" s="38">
        <f t="shared" si="38"/>
        <v>0</v>
      </c>
      <c r="AR45" s="4" t="s">
        <v>3951</v>
      </c>
      <c r="AS45" s="4" t="str">
        <f>IFERROR(VLOOKUP(RIGHT(AR45,LEN(AR45)-2),'cards-dc.json'!$C:$E,3,FALSE),"")</f>
        <v/>
      </c>
      <c r="AU45" s="38">
        <f t="shared" si="39"/>
        <v>0</v>
      </c>
      <c r="AV45" s="4" t="s">
        <v>3951</v>
      </c>
      <c r="AW45" s="4" t="str">
        <f>IFERROR(VLOOKUP(RIGHT(AV45,LEN(AV45)-2),'cards-dc.json'!$C:$E,3,FALSE),"")</f>
        <v/>
      </c>
      <c r="AY45" s="38">
        <f t="shared" si="40"/>
        <v>0</v>
      </c>
      <c r="AZ45" s="4" t="s">
        <v>3951</v>
      </c>
      <c r="BA45" s="4" t="str">
        <f>IFERROR(VLOOKUP(RIGHT(AZ45,LEN(AZ45)-2),'cards-dc.json'!$C:$E,3,FALSE),"")</f>
        <v/>
      </c>
      <c r="BC45" s="38">
        <f t="shared" si="41"/>
        <v>0</v>
      </c>
      <c r="BD45" s="4" t="s">
        <v>3951</v>
      </c>
      <c r="BE45" s="4" t="str">
        <f>IFERROR(VLOOKUP(RIGHT(BD45,LEN(BD45)-2),'cards-dc.json'!$C:$E,3,FALSE),"")</f>
        <v/>
      </c>
      <c r="BG45" s="38">
        <f t="shared" si="42"/>
        <v>0</v>
      </c>
      <c r="BH45" s="4" t="s">
        <v>3951</v>
      </c>
      <c r="BI45" s="4" t="str">
        <f>IFERROR(VLOOKUP(RIGHT(BH45,LEN(BH45)-2),'cards-dc.json'!$C:$E,3,FALSE),"")</f>
        <v/>
      </c>
      <c r="BK45" s="38">
        <f t="shared" si="43"/>
        <v>0</v>
      </c>
      <c r="BL45" s="4" t="s">
        <v>3951</v>
      </c>
      <c r="BM45" s="4" t="str">
        <f>IFERROR(VLOOKUP(RIGHT(BL45,LEN(BL45)-2),'cards-dc.json'!$C:$E,3,FALSE),"")</f>
        <v/>
      </c>
      <c r="BO45" s="38">
        <f t="shared" si="44"/>
        <v>0</v>
      </c>
      <c r="BP45" s="4" t="s">
        <v>3951</v>
      </c>
      <c r="BQ45" s="4" t="str">
        <f>IFERROR(VLOOKUP(RIGHT(BP45,LEN(BP45)-2),'cards-dc.json'!$C:$E,3,FALSE),"")</f>
        <v/>
      </c>
      <c r="BS45" s="38">
        <f t="shared" si="45"/>
        <v>0</v>
      </c>
      <c r="BT45" s="4" t="s">
        <v>3951</v>
      </c>
      <c r="BU45" s="4" t="str">
        <f>IFERROR(VLOOKUP(RIGHT(BT45,LEN(BT45)-2),'cards-dc.json'!$C:$E,3,FALSE),"")</f>
        <v/>
      </c>
      <c r="BW45" s="38">
        <f t="shared" si="46"/>
        <v>0</v>
      </c>
      <c r="BX45" s="4" t="s">
        <v>3951</v>
      </c>
      <c r="BY45" s="4" t="str">
        <f>IFERROR(VLOOKUP(RIGHT(BX45,LEN(BX45)-2),'cards-dc.json'!$C:$E,3,FALSE),"")</f>
        <v/>
      </c>
      <c r="CA45" s="38">
        <f t="shared" si="47"/>
        <v>0</v>
      </c>
      <c r="CB45" s="4" t="s">
        <v>3951</v>
      </c>
      <c r="CC45" s="4" t="str">
        <f>IFERROR(VLOOKUP(RIGHT(CB45,LEN(CB45)-2),'cards-dc.json'!$C:$E,3,FALSE),"")</f>
        <v/>
      </c>
      <c r="CE45" s="38">
        <f t="shared" si="48"/>
        <v>0</v>
      </c>
      <c r="CF45" s="4" t="s">
        <v>3951</v>
      </c>
      <c r="CG45" s="4" t="str">
        <f>IFERROR(VLOOKUP(RIGHT(CF45,LEN(CF45)-2),'cards-dc.json'!$C:$E,3,FALSE),"")</f>
        <v/>
      </c>
      <c r="CI45" s="38">
        <f t="shared" si="49"/>
        <v>0</v>
      </c>
      <c r="CJ45" s="4" t="s">
        <v>3848</v>
      </c>
      <c r="CK45" s="4" t="str">
        <f>IFERROR(VLOOKUP(RIGHT(CJ45,LEN(CJ45)-2),'cards-dc.json'!$C:$E,3,FALSE),"")</f>
        <v/>
      </c>
      <c r="CM45" s="38">
        <f t="shared" si="50"/>
        <v>0</v>
      </c>
      <c r="CN45" s="4"/>
      <c r="CO45" s="4" t="str">
        <f>IFERROR(VLOOKUP(RIGHT(CN45,LEN(CN45)-2),'cards-dc.json'!$C:$E,3,FALSE),"")</f>
        <v/>
      </c>
    </row>
    <row r="46" spans="1:93" x14ac:dyDescent="0.25">
      <c r="C46" s="38">
        <f t="shared" si="28"/>
        <v>0</v>
      </c>
      <c r="D46" s="4"/>
      <c r="E46" s="4" t="str">
        <f>IFERROR(VLOOKUP(RIGHT(D46,LEN(D46)-2),'cards-dc.json'!$C:$E,3,FALSE),"")</f>
        <v/>
      </c>
      <c r="G46" s="38">
        <f t="shared" si="29"/>
        <v>0</v>
      </c>
      <c r="H46" s="4"/>
      <c r="I46" s="4" t="str">
        <f>IFERROR(VLOOKUP(RIGHT(H46,LEN(H46)-2),'cards-dc.json'!$C:$E,3,FALSE),"")</f>
        <v/>
      </c>
      <c r="K46" s="38">
        <f t="shared" si="30"/>
        <v>0</v>
      </c>
      <c r="L46" s="4" t="s">
        <v>3951</v>
      </c>
      <c r="M46" s="4" t="str">
        <f>IFERROR(VLOOKUP(RIGHT(L46,LEN(L46)-2),'cards-dc.json'!$C:$E,3,FALSE),"")</f>
        <v/>
      </c>
      <c r="O46" s="38">
        <f t="shared" si="31"/>
        <v>0</v>
      </c>
      <c r="P46" s="4" t="s">
        <v>3951</v>
      </c>
      <c r="Q46" s="4" t="str">
        <f>IFERROR(VLOOKUP(RIGHT(P46,LEN(P46)-2),'cards-dc.json'!$C:$E,3,FALSE),"")</f>
        <v/>
      </c>
      <c r="S46" s="38">
        <f t="shared" si="32"/>
        <v>0</v>
      </c>
      <c r="T46" s="4" t="s">
        <v>3951</v>
      </c>
      <c r="U46" s="4" t="str">
        <f>IFERROR(VLOOKUP(RIGHT(T46,LEN(T46)-2),'cards-dc.json'!$C:$E,3,FALSE),"")</f>
        <v/>
      </c>
      <c r="W46" s="38">
        <f t="shared" si="33"/>
        <v>0</v>
      </c>
      <c r="X46" s="4" t="s">
        <v>3951</v>
      </c>
      <c r="Y46" s="4" t="str">
        <f>IFERROR(VLOOKUP(RIGHT(X46,LEN(X46)-2),'cards-dc.json'!$C:$E,3,FALSE),"")</f>
        <v/>
      </c>
      <c r="AA46" s="38">
        <f t="shared" si="34"/>
        <v>0</v>
      </c>
      <c r="AB46" s="4" t="s">
        <v>3951</v>
      </c>
      <c r="AC46" s="4" t="str">
        <f>IFERROR(VLOOKUP(RIGHT(AB46,LEN(AB46)-2),'cards-dc.json'!$C:$E,3,FALSE),"")</f>
        <v/>
      </c>
      <c r="AE46" s="38">
        <f t="shared" si="35"/>
        <v>0</v>
      </c>
      <c r="AF46" s="4" t="s">
        <v>3951</v>
      </c>
      <c r="AG46" s="4" t="str">
        <f>IFERROR(VLOOKUP(RIGHT(AF46,LEN(AF46)-2),'cards-dc.json'!$C:$E,3,FALSE),"")</f>
        <v/>
      </c>
      <c r="AI46" s="38">
        <f t="shared" si="36"/>
        <v>0</v>
      </c>
      <c r="AJ46" s="4" t="s">
        <v>3951</v>
      </c>
      <c r="AK46" s="4" t="str">
        <f>IFERROR(VLOOKUP(RIGHT(AJ46,LEN(AJ46)-2),'cards-dc.json'!$C:$E,3,FALSE),"")</f>
        <v/>
      </c>
      <c r="AM46" s="38">
        <f t="shared" si="37"/>
        <v>0</v>
      </c>
      <c r="AN46" s="4" t="s">
        <v>3951</v>
      </c>
      <c r="AO46" s="4" t="str">
        <f>IFERROR(VLOOKUP(RIGHT(AN46,LEN(AN46)-2),'cards-dc.json'!$C:$E,3,FALSE),"")</f>
        <v/>
      </c>
      <c r="AQ46" s="38">
        <f t="shared" si="38"/>
        <v>0</v>
      </c>
      <c r="AR46" s="4" t="s">
        <v>3951</v>
      </c>
      <c r="AS46" s="4" t="str">
        <f>IFERROR(VLOOKUP(RIGHT(AR46,LEN(AR46)-2),'cards-dc.json'!$C:$E,3,FALSE),"")</f>
        <v/>
      </c>
      <c r="AU46" s="38">
        <f t="shared" si="39"/>
        <v>0</v>
      </c>
      <c r="AV46" s="4" t="s">
        <v>3951</v>
      </c>
      <c r="AW46" s="4" t="str">
        <f>IFERROR(VLOOKUP(RIGHT(AV46,LEN(AV46)-2),'cards-dc.json'!$C:$E,3,FALSE),"")</f>
        <v/>
      </c>
      <c r="AY46" s="38">
        <f t="shared" si="40"/>
        <v>0</v>
      </c>
      <c r="AZ46" s="4" t="s">
        <v>3951</v>
      </c>
      <c r="BA46" s="4" t="str">
        <f>IFERROR(VLOOKUP(RIGHT(AZ46,LEN(AZ46)-2),'cards-dc.json'!$C:$E,3,FALSE),"")</f>
        <v/>
      </c>
      <c r="BC46" s="38">
        <f t="shared" si="41"/>
        <v>0</v>
      </c>
      <c r="BD46" s="4" t="s">
        <v>3951</v>
      </c>
      <c r="BE46" s="4" t="str">
        <f>IFERROR(VLOOKUP(RIGHT(BD46,LEN(BD46)-2),'cards-dc.json'!$C:$E,3,FALSE),"")</f>
        <v/>
      </c>
      <c r="BG46" s="38">
        <f t="shared" si="42"/>
        <v>0</v>
      </c>
      <c r="BH46" s="4" t="s">
        <v>3951</v>
      </c>
      <c r="BI46" s="4" t="str">
        <f>IFERROR(VLOOKUP(RIGHT(BH46,LEN(BH46)-2),'cards-dc.json'!$C:$E,3,FALSE),"")</f>
        <v/>
      </c>
      <c r="BK46" s="38">
        <f t="shared" si="43"/>
        <v>0</v>
      </c>
      <c r="BL46" s="4" t="s">
        <v>3951</v>
      </c>
      <c r="BM46" s="4" t="str">
        <f>IFERROR(VLOOKUP(RIGHT(BL46,LEN(BL46)-2),'cards-dc.json'!$C:$E,3,FALSE),"")</f>
        <v/>
      </c>
      <c r="BO46" s="38">
        <f t="shared" si="44"/>
        <v>0</v>
      </c>
      <c r="BP46" s="4" t="s">
        <v>3951</v>
      </c>
      <c r="BQ46" s="4" t="str">
        <f>IFERROR(VLOOKUP(RIGHT(BP46,LEN(BP46)-2),'cards-dc.json'!$C:$E,3,FALSE),"")</f>
        <v/>
      </c>
      <c r="BS46" s="38">
        <f t="shared" si="45"/>
        <v>0</v>
      </c>
      <c r="BT46" s="4" t="s">
        <v>3951</v>
      </c>
      <c r="BU46" s="4" t="str">
        <f>IFERROR(VLOOKUP(RIGHT(BT46,LEN(BT46)-2),'cards-dc.json'!$C:$E,3,FALSE),"")</f>
        <v/>
      </c>
      <c r="BW46" s="38">
        <f t="shared" si="46"/>
        <v>0</v>
      </c>
      <c r="BX46" s="4" t="s">
        <v>3951</v>
      </c>
      <c r="BY46" s="4" t="str">
        <f>IFERROR(VLOOKUP(RIGHT(BX46,LEN(BX46)-2),'cards-dc.json'!$C:$E,3,FALSE),"")</f>
        <v/>
      </c>
      <c r="CA46" s="38">
        <f t="shared" si="47"/>
        <v>0</v>
      </c>
      <c r="CB46" s="4" t="s">
        <v>3951</v>
      </c>
      <c r="CC46" s="4" t="str">
        <f>IFERROR(VLOOKUP(RIGHT(CB46,LEN(CB46)-2),'cards-dc.json'!$C:$E,3,FALSE),"")</f>
        <v/>
      </c>
      <c r="CE46" s="38">
        <f t="shared" si="48"/>
        <v>0</v>
      </c>
      <c r="CF46" s="4" t="s">
        <v>3951</v>
      </c>
      <c r="CG46" s="4" t="str">
        <f>IFERROR(VLOOKUP(RIGHT(CF46,LEN(CF46)-2),'cards-dc.json'!$C:$E,3,FALSE),"")</f>
        <v/>
      </c>
      <c r="CI46" s="38">
        <f t="shared" si="49"/>
        <v>0</v>
      </c>
      <c r="CJ46" s="4" t="s">
        <v>3848</v>
      </c>
      <c r="CK46" s="4" t="str">
        <f>IFERROR(VLOOKUP(RIGHT(CJ46,LEN(CJ46)-2),'cards-dc.json'!$C:$E,3,FALSE),"")</f>
        <v/>
      </c>
      <c r="CM46" s="38">
        <f t="shared" si="50"/>
        <v>0</v>
      </c>
      <c r="CN46" s="4"/>
      <c r="CO46" s="4" t="str">
        <f>IFERROR(VLOOKUP(RIGHT(CN46,LEN(CN46)-2),'cards-dc.json'!$C:$E,3,FALSE),"")</f>
        <v/>
      </c>
    </row>
    <row r="47" spans="1:93" x14ac:dyDescent="0.25">
      <c r="A47" t="str">
        <f t="shared" ref="A47" si="51">A1&amp;" "&amp;A3</f>
        <v xml:space="preserve"> </v>
      </c>
      <c r="D47" s="58" t="str">
        <f>D$1&amp;" "&amp;D$3</f>
        <v xml:space="preserve"> </v>
      </c>
      <c r="E47" s="58"/>
      <c r="H47" s="58" t="str">
        <f>H$1&amp;" "&amp;H$3</f>
        <v xml:space="preserve">Spies for Arthedain </v>
      </c>
      <c r="I47" s="58"/>
      <c r="L47" s="58" t="str">
        <f t="shared" ref="L47" si="52">L$1&amp;" "&amp;L$3</f>
        <v>The Unclean vs. RW, 2deck</v>
      </c>
      <c r="M47" s="58"/>
      <c r="N47" t="str">
        <f t="shared" ref="N47" si="53">N1&amp;" "&amp;N3</f>
        <v xml:space="preserve"> </v>
      </c>
      <c r="P47" s="58" t="str">
        <f t="shared" ref="P47" si="54">P$1&amp;" "&amp;P$3</f>
        <v>Ferocious Things and Magical Rings  - no rares vs. RW, 2deck</v>
      </c>
      <c r="Q47" s="58"/>
      <c r="R47" t="str">
        <f t="shared" ref="R47" si="55">R1&amp;" "&amp;R3</f>
        <v xml:space="preserve"> </v>
      </c>
      <c r="T47" s="58" t="str">
        <f t="shared" ref="T47" si="56">T$1&amp;" "&amp;T$3</f>
        <v>Orc Warband - no rares vs. Hero, 2deck</v>
      </c>
      <c r="U47" s="58"/>
      <c r="V47" t="str">
        <f t="shared" ref="V47" si="57">V1&amp;" "&amp;V3</f>
        <v xml:space="preserve"> </v>
      </c>
      <c r="X47" s="58" t="str">
        <f t="shared" ref="X47" si="58">X$1&amp;" "&amp;X$3</f>
        <v>Orcs a' Sneakin' vs. RW, 1deck</v>
      </c>
      <c r="Y47" s="58"/>
      <c r="Z47" t="str">
        <f t="shared" ref="Z47:CH47" si="59">Z1&amp;" "&amp;Z3</f>
        <v xml:space="preserve"> </v>
      </c>
      <c r="AB47" s="58" t="str">
        <f t="shared" ref="AB47" si="60">AB$1&amp;" "&amp;AB$3</f>
        <v>Morgul Sanctuary vs. Hero, 1deck</v>
      </c>
      <c r="AC47" s="58"/>
      <c r="AD47" t="str">
        <f t="shared" si="59"/>
        <v xml:space="preserve"> </v>
      </c>
      <c r="AF47" s="58" t="str">
        <f t="shared" ref="AF47" si="61">AF$1&amp;" "&amp;AF$3</f>
        <v>Sauron's Revenge MELE cards only</v>
      </c>
      <c r="AG47" s="58"/>
      <c r="AH47" t="str">
        <f t="shared" si="59"/>
        <v xml:space="preserve"> </v>
      </c>
      <c r="AJ47" s="58" t="str">
        <f t="shared" ref="AJ47" si="62">AJ$1&amp;" "&amp;AJ$3</f>
        <v>Caravanning - 2 deck game vs. Hero</v>
      </c>
      <c r="AK47" s="58"/>
      <c r="AL47" t="str">
        <f t="shared" si="59"/>
        <v xml:space="preserve"> </v>
      </c>
      <c r="AN47" s="58" t="str">
        <f t="shared" ref="AN47" si="63">AN$1&amp;" "&amp;AN$3</f>
        <v>The New Roadblock Strategy vs. Hero</v>
      </c>
      <c r="AO47" s="58"/>
      <c r="AP47" t="str">
        <f t="shared" si="59"/>
        <v xml:space="preserve"> </v>
      </c>
      <c r="AR47" s="58" t="str">
        <f t="shared" ref="AR47" si="64">AR$1&amp;" "&amp;AR$3</f>
        <v>Advantage Deck Revisted vs. Hero</v>
      </c>
      <c r="AS47" s="58"/>
      <c r="AT47" t="str">
        <f t="shared" si="59"/>
        <v xml:space="preserve"> </v>
      </c>
      <c r="AV47" s="58" t="str">
        <f t="shared" ref="AV47" si="65">AV$1&amp;" "&amp;AV$3</f>
        <v>The Queen and Her King vs. Hero</v>
      </c>
      <c r="AW47" s="58"/>
      <c r="AX47" t="str">
        <f t="shared" si="59"/>
        <v xml:space="preserve"> </v>
      </c>
      <c r="AZ47" s="58" t="str">
        <f t="shared" ref="AZ47" si="66">AZ$1&amp;" "&amp;AZ$3</f>
        <v>Underdeeps and Diplomat Agents vs. Hero</v>
      </c>
      <c r="BA47" s="58"/>
      <c r="BB47" t="str">
        <f t="shared" si="59"/>
        <v xml:space="preserve"> </v>
      </c>
      <c r="BD47" s="58" t="str">
        <f t="shared" ref="BD47" si="67">BD$1&amp;" "&amp;BD$3</f>
        <v>Coastal Sea/Roadblock vs. Hero</v>
      </c>
      <c r="BE47" s="58"/>
      <c r="BF47" t="str">
        <f t="shared" si="59"/>
        <v xml:space="preserve"> </v>
      </c>
      <c r="BH47" s="58" t="str">
        <f t="shared" ref="BH47" si="68">BH$1&amp;" "&amp;BH$3</f>
        <v>A Legendary Hoard vs. Hero, 2deck</v>
      </c>
      <c r="BI47" s="58"/>
      <c r="BJ47" t="str">
        <f t="shared" si="59"/>
        <v xml:space="preserve"> </v>
      </c>
      <c r="BL47" s="58" t="str">
        <f t="shared" ref="BL47" si="69">BL$1&amp;" "&amp;BL$3</f>
        <v>Dwarves and Orcs vs. Hero</v>
      </c>
      <c r="BM47" s="58"/>
      <c r="BN47" t="str">
        <f t="shared" si="59"/>
        <v xml:space="preserve"> </v>
      </c>
      <c r="BP47" s="58" t="str">
        <f t="shared" ref="BP47" si="70">BP$1&amp;" "&amp;BP$3</f>
        <v>Advantage Deck vs. Hero</v>
      </c>
      <c r="BQ47" s="58"/>
      <c r="BR47" t="str">
        <f t="shared" si="59"/>
        <v xml:space="preserve"> </v>
      </c>
      <c r="BT47" s="58" t="str">
        <f t="shared" ref="BT47" si="71">BT$1&amp;" "&amp;BT$3</f>
        <v>Roadblock - no rares vs. Hero</v>
      </c>
      <c r="BU47" s="58"/>
      <c r="BV47" t="str">
        <f t="shared" si="59"/>
        <v xml:space="preserve"> </v>
      </c>
      <c r="BX47" s="58" t="str">
        <f t="shared" ref="BX47" si="72">BX$1&amp;" "&amp;BX$3</f>
        <v>Radagast Speed Deck vs. Hero</v>
      </c>
      <c r="BY47" s="58"/>
      <c r="BZ47" t="str">
        <f t="shared" si="59"/>
        <v xml:space="preserve"> </v>
      </c>
      <c r="CB47" s="58" t="str">
        <f t="shared" ref="CB47" si="73">CB$1&amp;" "&amp;CB$3</f>
        <v>Orcs and Elves vs. Hero</v>
      </c>
      <c r="CC47" s="58"/>
      <c r="CD47" t="str">
        <f t="shared" si="59"/>
        <v xml:space="preserve"> </v>
      </c>
      <c r="CF47" s="58" t="str">
        <f t="shared" ref="CF47" si="74">CF$1&amp;" "&amp;CF$3</f>
        <v>One Ring/Nazgul vs. Hero, 2deck</v>
      </c>
      <c r="CG47" s="58"/>
      <c r="CH47" t="str">
        <f t="shared" si="59"/>
        <v xml:space="preserve"> </v>
      </c>
      <c r="CJ47" s="58" t="str">
        <f t="shared" ref="CJ47" si="75">CJ$1&amp;" "&amp;CJ$3</f>
        <v xml:space="preserve">The Mark of Troll's Stoney Boots </v>
      </c>
      <c r="CK47" s="58"/>
      <c r="CL47" t="str">
        <f t="shared" ref="CL47" si="76">CL1&amp;" "&amp;CL3</f>
        <v xml:space="preserve"> </v>
      </c>
      <c r="CN47" s="58" t="str">
        <f t="shared" ref="CN47" si="77">CN$1&amp;" "&amp;CN$3</f>
        <v xml:space="preserve">The Cannot Be Borne! </v>
      </c>
      <c r="CO47" s="58"/>
    </row>
    <row r="48" spans="1:93" x14ac:dyDescent="0.25">
      <c r="C48" s="7" t="s">
        <v>3799</v>
      </c>
      <c r="D48" t="s">
        <v>3799</v>
      </c>
      <c r="G48" s="7" t="s">
        <v>3799</v>
      </c>
      <c r="H48" t="s">
        <v>3799</v>
      </c>
      <c r="K48" s="7" t="s">
        <v>3799</v>
      </c>
      <c r="L48" t="s">
        <v>3799</v>
      </c>
      <c r="O48" s="7" t="s">
        <v>3799</v>
      </c>
      <c r="P48" t="s">
        <v>3799</v>
      </c>
      <c r="S48" s="7" t="s">
        <v>3799</v>
      </c>
      <c r="T48" t="s">
        <v>3799</v>
      </c>
      <c r="W48" s="7" t="s">
        <v>3799</v>
      </c>
      <c r="X48" t="s">
        <v>3799</v>
      </c>
      <c r="AA48" s="7" t="s">
        <v>3799</v>
      </c>
      <c r="AB48" t="s">
        <v>3799</v>
      </c>
      <c r="AE48" s="7" t="s">
        <v>3799</v>
      </c>
      <c r="AF48" t="s">
        <v>3799</v>
      </c>
      <c r="AI48" s="7" t="s">
        <v>3799</v>
      </c>
      <c r="AJ48" t="s">
        <v>3799</v>
      </c>
      <c r="AM48" s="7" t="s">
        <v>3799</v>
      </c>
      <c r="AN48" t="s">
        <v>3799</v>
      </c>
      <c r="AQ48" s="7" t="s">
        <v>3799</v>
      </c>
      <c r="AR48" t="s">
        <v>3799</v>
      </c>
      <c r="AU48" s="7" t="s">
        <v>3799</v>
      </c>
      <c r="AV48" t="s">
        <v>3799</v>
      </c>
      <c r="AY48" s="7" t="s">
        <v>3799</v>
      </c>
      <c r="AZ48" t="s">
        <v>3799</v>
      </c>
      <c r="BC48" s="7" t="s">
        <v>3799</v>
      </c>
      <c r="BD48" t="s">
        <v>3799</v>
      </c>
      <c r="BG48" s="7" t="s">
        <v>3799</v>
      </c>
      <c r="BH48" t="s">
        <v>3799</v>
      </c>
      <c r="BK48" s="7" t="s">
        <v>3799</v>
      </c>
      <c r="BL48" t="s">
        <v>3799</v>
      </c>
      <c r="BO48" s="7" t="s">
        <v>3799</v>
      </c>
      <c r="BP48" t="s">
        <v>3799</v>
      </c>
      <c r="BS48" s="7" t="s">
        <v>3799</v>
      </c>
      <c r="BT48" t="s">
        <v>3799</v>
      </c>
      <c r="BW48" s="7" t="s">
        <v>3799</v>
      </c>
      <c r="BX48" t="s">
        <v>3799</v>
      </c>
      <c r="CA48" s="7" t="s">
        <v>3799</v>
      </c>
      <c r="CB48" t="s">
        <v>3799</v>
      </c>
      <c r="CE48" s="7" t="s">
        <v>3799</v>
      </c>
      <c r="CF48" t="s">
        <v>3799</v>
      </c>
      <c r="CI48" s="7" t="s">
        <v>3799</v>
      </c>
      <c r="CJ48" t="s">
        <v>3799</v>
      </c>
      <c r="CM48" s="7" t="s">
        <v>3799</v>
      </c>
      <c r="CN48" t="s">
        <v>3799</v>
      </c>
    </row>
    <row r="49" spans="3:93" x14ac:dyDescent="0.25">
      <c r="C49" s="8" t="str">
        <f>"Qty:  "&amp;SUM(C50:C89)</f>
        <v>Qty:  0</v>
      </c>
      <c r="D49" s="2"/>
      <c r="E49" s="2"/>
      <c r="G49" s="8" t="str">
        <f>"Qty:  "&amp;SUM(G50:G89)</f>
        <v>Qty:  30</v>
      </c>
      <c r="H49" s="2" t="s">
        <v>3848</v>
      </c>
      <c r="I49" s="2"/>
      <c r="K49" s="8" t="str">
        <f>"Qty:  "&amp;SUM(K50:K89)</f>
        <v>Qty:  31</v>
      </c>
      <c r="L49" s="2" t="s">
        <v>3951</v>
      </c>
      <c r="M49" s="2"/>
      <c r="O49" s="8" t="str">
        <f>"Qty:  "&amp;SUM(O50:O89)</f>
        <v>Qty:  32</v>
      </c>
      <c r="P49" s="2" t="s">
        <v>3951</v>
      </c>
      <c r="Q49" s="2"/>
      <c r="S49" s="8" t="str">
        <f>"Qty:  "&amp;SUM(S50:S89)</f>
        <v>Qty:  30</v>
      </c>
      <c r="T49" s="2" t="s">
        <v>3951</v>
      </c>
      <c r="U49" s="2"/>
      <c r="W49" s="8" t="str">
        <f>"Qty:  "&amp;SUM(W50:W89)</f>
        <v>Qty:  31</v>
      </c>
      <c r="X49" s="2" t="s">
        <v>3951</v>
      </c>
      <c r="Y49" s="2"/>
      <c r="AA49" s="8" t="str">
        <f>"Qty:  "&amp;SUM(AA50:AA89)</f>
        <v>Qty:  30</v>
      </c>
      <c r="AB49" s="2" t="s">
        <v>3951</v>
      </c>
      <c r="AC49" s="2"/>
      <c r="AE49" s="8" t="str">
        <f>"Qty:  "&amp;SUM(AE50:AE89)</f>
        <v>Qty:  25</v>
      </c>
      <c r="AF49" s="2" t="s">
        <v>3951</v>
      </c>
      <c r="AG49" s="2"/>
      <c r="AI49" s="8" t="str">
        <f>"Qty:  "&amp;SUM(AI50:AI89)</f>
        <v>Qty:  33</v>
      </c>
      <c r="AJ49" s="2" t="s">
        <v>3951</v>
      </c>
      <c r="AK49" s="2"/>
      <c r="AM49" s="8" t="str">
        <f>"Qty:  "&amp;SUM(AM50:AM89)</f>
        <v>Qty:  30</v>
      </c>
      <c r="AN49" s="2" t="s">
        <v>3951</v>
      </c>
      <c r="AO49" s="2"/>
      <c r="AQ49" s="8" t="str">
        <f>"Qty:  "&amp;SUM(AQ50:AQ89)</f>
        <v>Qty:  30</v>
      </c>
      <c r="AR49" s="2" t="s">
        <v>3951</v>
      </c>
      <c r="AS49" s="2"/>
      <c r="AU49" s="8" t="str">
        <f>"Qty:  "&amp;SUM(AU50:AU89)</f>
        <v>Qty:  30</v>
      </c>
      <c r="AV49" s="2" t="s">
        <v>3951</v>
      </c>
      <c r="AW49" s="2"/>
      <c r="AY49" s="8" t="str">
        <f>"Qty:  "&amp;SUM(AY50:AY89)</f>
        <v>Qty:  30</v>
      </c>
      <c r="AZ49" s="2" t="s">
        <v>3951</v>
      </c>
      <c r="BA49" s="2"/>
      <c r="BC49" s="8" t="str">
        <f>"Qty:  "&amp;SUM(BC50:BC89)</f>
        <v>Qty:  30</v>
      </c>
      <c r="BD49" s="2" t="s">
        <v>3951</v>
      </c>
      <c r="BE49" s="2"/>
      <c r="BG49" s="8" t="str">
        <f>"Qty:  "&amp;SUM(BG50:BG89)</f>
        <v>Qty:  30</v>
      </c>
      <c r="BH49" s="2" t="s">
        <v>3951</v>
      </c>
      <c r="BI49" s="2"/>
      <c r="BK49" s="8" t="str">
        <f>"Qty:  "&amp;SUM(BK50:BK89)</f>
        <v>Qty:  30</v>
      </c>
      <c r="BL49" s="2" t="s">
        <v>3951</v>
      </c>
      <c r="BM49" s="2"/>
      <c r="BO49" s="8" t="str">
        <f>"Qty:  "&amp;SUM(BO50:BO89)</f>
        <v>Qty:  25</v>
      </c>
      <c r="BP49" s="2" t="s">
        <v>3951</v>
      </c>
      <c r="BQ49" s="2"/>
      <c r="BS49" s="8" t="str">
        <f>"Qty:  "&amp;SUM(BS50:BS89)</f>
        <v>Qty:  25</v>
      </c>
      <c r="BT49" s="2" t="s">
        <v>3951</v>
      </c>
      <c r="BU49" s="2"/>
      <c r="BW49" s="8" t="str">
        <f>"Qty:  "&amp;SUM(BW50:BW89)</f>
        <v>Qty:  25</v>
      </c>
      <c r="BX49" s="2" t="s">
        <v>3951</v>
      </c>
      <c r="BY49" s="2"/>
      <c r="CA49" s="8" t="str">
        <f>"Qty:  "&amp;SUM(CA50:CA89)</f>
        <v>Qty:  25</v>
      </c>
      <c r="CB49" s="2" t="s">
        <v>3951</v>
      </c>
      <c r="CC49" s="2"/>
      <c r="CE49" s="8" t="str">
        <f>"Qty:  "&amp;SUM(CE50:CE89)</f>
        <v>Qty:  25</v>
      </c>
      <c r="CF49" s="2" t="s">
        <v>3951</v>
      </c>
      <c r="CG49" s="2"/>
      <c r="CI49" s="8" t="str">
        <f>"Qty:  "&amp;SUM(CI50:CI89)</f>
        <v>Qty:  10</v>
      </c>
      <c r="CJ49" s="2" t="s">
        <v>3848</v>
      </c>
      <c r="CK49" s="2"/>
      <c r="CM49" s="8" t="str">
        <f>"Qty:  "&amp;SUM(CM50:CM89)</f>
        <v>Qty:  0</v>
      </c>
      <c r="CN49" s="2"/>
      <c r="CO49" s="2"/>
    </row>
    <row r="50" spans="3:93" x14ac:dyDescent="0.25">
      <c r="C50" s="35">
        <f>IF(LEN(D50) &lt; 3,0,VALUE(LEFT(D50,1)))</f>
        <v>0</v>
      </c>
      <c r="D50" s="2"/>
      <c r="E50" s="2" t="str">
        <f>IFERROR(VLOOKUP(RIGHT(D50,LEN(D50)-2),'cards-dc.json'!$C:$E,3,FALSE),"")</f>
        <v/>
      </c>
      <c r="G50" s="35">
        <f t="shared" ref="G50:G89" si="78">IFERROR(IF(LEN(H50) &lt; 3,0,VALUE(LEFT(H50,1))),0)</f>
        <v>1</v>
      </c>
      <c r="H50" s="2" t="s">
        <v>3852</v>
      </c>
      <c r="I50" s="2" t="str">
        <f>IFERROR(VLOOKUP(RIGHT(H50,LEN(H50)-2),'cards-dc.json'!$C:$E,3,FALSE),"")</f>
        <v>CA1</v>
      </c>
      <c r="K50" s="35">
        <f>IF(LEN(L50) &lt; 3,0,VALUE(LEFT(L50,1)))</f>
        <v>1</v>
      </c>
      <c r="L50" s="2" t="s">
        <v>4166</v>
      </c>
      <c r="M50" s="2" t="str">
        <f>IFERROR(VLOOKUP(RIGHT(L50,LEN(L50)-2),'cards-dc.json'!$C:$E,3,FALSE),"")</f>
        <v>U</v>
      </c>
      <c r="O50" s="35">
        <f>IF(LEN(P50) &lt; 3,0,VALUE(LEFT(P50,1)))</f>
        <v>2</v>
      </c>
      <c r="P50" s="2" t="s">
        <v>9742</v>
      </c>
      <c r="Q50" s="2" t="str">
        <f>IFERROR(VLOOKUP(RIGHT(P50,LEN(P50)-2),'cards-dc.json'!$C:$E,3,FALSE),"")</f>
        <v>U</v>
      </c>
      <c r="S50" s="35">
        <f>IF(LEN(T50) &lt; 3,0,VALUE(LEFT(T50,1)))</f>
        <v>3</v>
      </c>
      <c r="T50" s="2" t="s">
        <v>9717</v>
      </c>
      <c r="U50" s="2" t="str">
        <f>IFERROR(VLOOKUP(RIGHT(T50,LEN(T50)-2),'cards-dc.json'!$C:$E,3,FALSE),"")</f>
        <v>U</v>
      </c>
      <c r="W50" s="35">
        <f>IF(LEN(X50) &lt; 3,0,VALUE(LEFT(X50,1)))</f>
        <v>2</v>
      </c>
      <c r="X50" s="2" t="s">
        <v>9685</v>
      </c>
      <c r="Y50" s="2" t="str">
        <f>IFERROR(VLOOKUP(RIGHT(X50,LEN(X50)-2),'cards-dc.json'!$C:$E,3,FALSE),"")</f>
        <v>U</v>
      </c>
      <c r="AA50" s="35">
        <f>IF(LEN(AB50) &lt; 3,0,VALUE(LEFT(AB50,1)))</f>
        <v>1</v>
      </c>
      <c r="AB50" s="2" t="s">
        <v>4166</v>
      </c>
      <c r="AC50" s="2" t="str">
        <f>IFERROR(VLOOKUP(RIGHT(AB50,LEN(AB50)-2),'cards-dc.json'!$C:$E,3,FALSE),"")</f>
        <v>U</v>
      </c>
      <c r="AE50" s="35">
        <f>IF(LEN(AF50) &lt; 3,0,VALUE(LEFT(AF50,1)))</f>
        <v>1</v>
      </c>
      <c r="AF50" s="2" t="s">
        <v>9028</v>
      </c>
      <c r="AG50" s="2" t="str">
        <f>IFERROR(VLOOKUP(RIGHT(AF50,LEN(AF50)-2),'cards-dc.json'!$C:$E,3,FALSE),"")</f>
        <v>CB, CS1</v>
      </c>
      <c r="AI50" s="35">
        <f>IF(LEN(AJ50) &lt; 3,0,VALUE(LEFT(AJ50,1)))</f>
        <v>1</v>
      </c>
      <c r="AJ50" s="2" t="s">
        <v>3847</v>
      </c>
      <c r="AK50" s="2" t="str">
        <f>IFERROR(VLOOKUP(RIGHT(AJ50,LEN(AJ50)-2),'cards-dc.json'!$C:$E,3,FALSE),"")</f>
        <v>CA2</v>
      </c>
      <c r="AM50" s="35">
        <f>IF(LEN(AN50) &lt; 3,0,VALUE(LEFT(AN50,1)))</f>
        <v>1</v>
      </c>
      <c r="AN50" s="2" t="s">
        <v>4004</v>
      </c>
      <c r="AO50" s="2" t="str">
        <f>IFERROR(VLOOKUP(RIGHT(AN50,LEN(AN50)-2),'cards-dc.json'!$C:$E,3,FALSE),"")</f>
        <v>U</v>
      </c>
      <c r="AQ50" s="35">
        <f>IF(LEN(AR50) &lt; 3,0,VALUE(LEFT(AR50,1)))</f>
        <v>1</v>
      </c>
      <c r="AR50" s="2" t="s">
        <v>4004</v>
      </c>
      <c r="AS50" s="2" t="str">
        <f>IFERROR(VLOOKUP(RIGHT(AR50,LEN(AR50)-2),'cards-dc.json'!$C:$E,3,FALSE),"")</f>
        <v>U</v>
      </c>
      <c r="AU50" s="35">
        <f>IF(LEN(AV50) &lt; 3,0,VALUE(LEFT(AV50,1)))</f>
        <v>1</v>
      </c>
      <c r="AV50" s="2" t="s">
        <v>4004</v>
      </c>
      <c r="AW50" s="2" t="str">
        <f>IFERROR(VLOOKUP(RIGHT(AV50,LEN(AV50)-2),'cards-dc.json'!$C:$E,3,FALSE),"")</f>
        <v>U</v>
      </c>
      <c r="AY50" s="35">
        <f>IF(LEN(AZ50) &lt; 3,0,VALUE(LEFT(AZ50,1)))</f>
        <v>1</v>
      </c>
      <c r="AZ50" s="2" t="s">
        <v>3991</v>
      </c>
      <c r="BA50" s="2" t="str">
        <f>IFERROR(VLOOKUP(RIGHT(AZ50,LEN(AZ50)-2),'cards-dc.json'!$C:$E,3,FALSE),"")</f>
        <v>C2</v>
      </c>
      <c r="BC50" s="35">
        <f>IF(LEN(BD50) &lt; 3,0,VALUE(LEFT(BD50,1)))</f>
        <v>1</v>
      </c>
      <c r="BD50" s="2" t="s">
        <v>4004</v>
      </c>
      <c r="BE50" s="2" t="str">
        <f>IFERROR(VLOOKUP(RIGHT(BD50,LEN(BD50)-2),'cards-dc.json'!$C:$E,3,FALSE),"")</f>
        <v>U</v>
      </c>
      <c r="BG50" s="35">
        <f>IF(LEN(BH50) &lt; 3,0,VALUE(LEFT(BH50,1)))</f>
        <v>1</v>
      </c>
      <c r="BH50" s="2" t="s">
        <v>4003</v>
      </c>
      <c r="BI50" s="2" t="str">
        <f>IFERROR(VLOOKUP(RIGHT(BH50,LEN(BH50)-2),'cards-dc.json'!$C:$E,3,FALSE),"")</f>
        <v>U</v>
      </c>
      <c r="BK50" s="35">
        <f>IF(LEN(BL50) &lt; 3,0,VALUE(LEFT(BL50,1)))</f>
        <v>1</v>
      </c>
      <c r="BL50" s="2" t="s">
        <v>4003</v>
      </c>
      <c r="BM50" s="2" t="str">
        <f>IFERROR(VLOOKUP(RIGHT(BL50,LEN(BL50)-2),'cards-dc.json'!$C:$E,3,FALSE),"")</f>
        <v>U</v>
      </c>
      <c r="BO50" s="35">
        <f>IF(LEN(BP50) &lt; 3,0,VALUE(LEFT(BP50,1)))</f>
        <v>2</v>
      </c>
      <c r="BP50" s="2" t="s">
        <v>9085</v>
      </c>
      <c r="BQ50" s="2" t="str">
        <f>IFERROR(VLOOKUP(RIGHT(BP50,LEN(BP50)-2),'cards-dc.json'!$C:$E,3,FALSE),"")</f>
        <v>CA2</v>
      </c>
      <c r="BS50" s="35">
        <f t="shared" ref="BS50:BS89" si="79">IFERROR(IF(LEN(BT50) &lt; 3,0,VALUE(LEFT(BT50,1))),0)</f>
        <v>2</v>
      </c>
      <c r="BT50" s="2" t="s">
        <v>9081</v>
      </c>
      <c r="BU50" s="2" t="str">
        <f>IFERROR(VLOOKUP(RIGHT(BT50,LEN(BT50)-2),'cards-dc.json'!$C:$E,3,FALSE),"")</f>
        <v>CA1</v>
      </c>
      <c r="BW50" s="35">
        <f t="shared" ref="BW50:BW89" si="80">IFERROR(IF(LEN(BX50) &lt; 3,0,VALUE(LEFT(BX50,1))),0)</f>
        <v>1</v>
      </c>
      <c r="BX50" s="2" t="s">
        <v>9097</v>
      </c>
      <c r="BY50" s="2" t="str">
        <f>IFERROR(VLOOKUP(RIGHT(BX50,LEN(BX50)-2),'cards-dc.json'!$C:$E,3,FALSE),"")</f>
        <v>U</v>
      </c>
      <c r="CA50" s="35">
        <f>IF(LEN(CB50) &lt; 3,0,VALUE(LEFT(CB50,1)))</f>
        <v>1</v>
      </c>
      <c r="CB50" s="2" t="s">
        <v>9306</v>
      </c>
      <c r="CC50" s="2" t="str">
        <f>IFERROR(VLOOKUP(RIGHT(CB50,LEN(CB50)-2),'cards-dc.json'!$C:$E,3,FALSE),"")</f>
        <v>R</v>
      </c>
      <c r="CE50" s="35">
        <f>IF(LEN(CF50) &lt; 3,0,VALUE(LEFT(CF50,1)))</f>
        <v>3</v>
      </c>
      <c r="CF50" s="2" t="s">
        <v>8681</v>
      </c>
      <c r="CG50" s="2" t="str">
        <f>IFERROR(VLOOKUP(RIGHT(CF50,LEN(CF50)-2),'cards-dc.json'!$C:$E,3,FALSE),"")</f>
        <v>CA2</v>
      </c>
      <c r="CI50" s="35">
        <f>IF(LEN(CJ50) &lt; 3,0,VALUE(LEFT(CJ50,1)))</f>
        <v>2</v>
      </c>
      <c r="CJ50" s="2" t="s">
        <v>3903</v>
      </c>
      <c r="CK50" s="2" t="str">
        <f>IFERROR(VLOOKUP(RIGHT(CJ50,LEN(CJ50)-2),'cards-dc.json'!$C:$E,3,FALSE),"")</f>
        <v>CA1</v>
      </c>
      <c r="CM50" s="35">
        <f>IF(LEN(CN50) &lt; 3,0,VALUE(LEFT(CN50,1)))</f>
        <v>0</v>
      </c>
      <c r="CN50" s="2"/>
      <c r="CO50" s="2" t="str">
        <f>IFERROR(VLOOKUP(RIGHT(CN50,LEN(CN50)-2),'cards-dc.json'!$C:$E,3,FALSE),"")</f>
        <v/>
      </c>
    </row>
    <row r="51" spans="3:93" x14ac:dyDescent="0.25">
      <c r="C51" s="36">
        <f t="shared" ref="C51:C89" si="81">IF(LEN(D51) &lt; 3,0,VALUE(LEFT(D51,1)))</f>
        <v>0</v>
      </c>
      <c r="D51" s="2"/>
      <c r="E51" s="2" t="str">
        <f>IFERROR(VLOOKUP(RIGHT(D51,LEN(D51)-2),'cards-dc.json'!$C:$E,3,FALSE),"")</f>
        <v/>
      </c>
      <c r="G51" s="36">
        <f t="shared" si="78"/>
        <v>1</v>
      </c>
      <c r="H51" s="2" t="s">
        <v>3853</v>
      </c>
      <c r="I51" s="2" t="str">
        <f>IFERROR(VLOOKUP(RIGHT(H51,LEN(H51)-2),'cards-dc.json'!$C:$E,3,FALSE),"")</f>
        <v>R</v>
      </c>
      <c r="K51" s="36">
        <f t="shared" ref="K51:K89" si="82">IF(LEN(L51) &lt; 3,0,VALUE(LEFT(L51,1)))</f>
        <v>1</v>
      </c>
      <c r="L51" s="2" t="s">
        <v>9804</v>
      </c>
      <c r="M51" s="2" t="str">
        <f>IFERROR(VLOOKUP(RIGHT(L51,LEN(L51)-2),'cards-dc.json'!$C:$E,3,FALSE),"")</f>
        <v>R</v>
      </c>
      <c r="O51" s="36">
        <f t="shared" ref="O51:O89" si="83">IF(LEN(P51) &lt; 3,0,VALUE(LEFT(P51,1)))</f>
        <v>1</v>
      </c>
      <c r="P51" s="2" t="s">
        <v>9743</v>
      </c>
      <c r="Q51" s="2" t="str">
        <f>IFERROR(VLOOKUP(RIGHT(P51,LEN(P51)-2),'cards-dc.json'!$C:$E,3,FALSE),"")</f>
        <v>U</v>
      </c>
      <c r="S51" s="36">
        <f t="shared" ref="S51:S89" si="84">IF(LEN(T51) &lt; 3,0,VALUE(LEFT(T51,1)))</f>
        <v>1</v>
      </c>
      <c r="T51" s="2" t="s">
        <v>4166</v>
      </c>
      <c r="U51" s="2" t="str">
        <f>IFERROR(VLOOKUP(RIGHT(T51,LEN(T51)-2),'cards-dc.json'!$C:$E,3,FALSE),"")</f>
        <v>U</v>
      </c>
      <c r="W51" s="36">
        <f t="shared" ref="W51:W89" si="85">IF(LEN(X51) &lt; 3,0,VALUE(LEFT(X51,1)))</f>
        <v>1</v>
      </c>
      <c r="X51" s="2" t="s">
        <v>4166</v>
      </c>
      <c r="Y51" s="2" t="str">
        <f>IFERROR(VLOOKUP(RIGHT(X51,LEN(X51)-2),'cards-dc.json'!$C:$E,3,FALSE),"")</f>
        <v>U</v>
      </c>
      <c r="AA51" s="36">
        <f t="shared" ref="AA51:AA89" si="86">IF(LEN(AB51) &lt; 3,0,VALUE(LEFT(AB51,1)))</f>
        <v>1</v>
      </c>
      <c r="AB51" s="2" t="s">
        <v>9653</v>
      </c>
      <c r="AC51" s="2" t="str">
        <f>IFERROR(VLOOKUP(RIGHT(AB51,LEN(AB51)-2),'cards-dc.json'!$C:$E,3,FALSE),"")</f>
        <v>U</v>
      </c>
      <c r="AE51" s="36">
        <f t="shared" ref="AE51:AE89" si="87">IF(LEN(AF51) &lt; 3,0,VALUE(LEFT(AF51,1)))</f>
        <v>1</v>
      </c>
      <c r="AF51" s="2" t="s">
        <v>9028</v>
      </c>
      <c r="AG51" s="2" t="str">
        <f>IFERROR(VLOOKUP(RIGHT(AF51,LEN(AF51)-2),'cards-dc.json'!$C:$E,3,FALSE),"")</f>
        <v>CB, CS1</v>
      </c>
      <c r="AI51" s="36">
        <f t="shared" ref="AI51:AI89" si="88">IF(LEN(AJ51) &lt; 3,0,VALUE(LEFT(AJ51,1)))</f>
        <v>3</v>
      </c>
      <c r="AJ51" s="2" t="s">
        <v>9634</v>
      </c>
      <c r="AK51" s="2" t="str">
        <f>IFERROR(VLOOKUP(RIGHT(AJ51,LEN(AJ51)-2),'cards-dc.json'!$C:$E,3,FALSE),"")</f>
        <v>P</v>
      </c>
      <c r="AM51" s="36">
        <f t="shared" ref="AM51:AM89" si="89">IF(LEN(AN51) &lt; 3,0,VALUE(LEFT(AN51,1)))</f>
        <v>1</v>
      </c>
      <c r="AN51" s="2" t="s">
        <v>4003</v>
      </c>
      <c r="AO51" s="2" t="str">
        <f>IFERROR(VLOOKUP(RIGHT(AN51,LEN(AN51)-2),'cards-dc.json'!$C:$E,3,FALSE),"")</f>
        <v>U</v>
      </c>
      <c r="AQ51" s="36">
        <f t="shared" ref="AQ51:AQ89" si="90">IF(LEN(AR51) &lt; 3,0,VALUE(LEFT(AR51,1)))</f>
        <v>1</v>
      </c>
      <c r="AR51" s="2" t="s">
        <v>4003</v>
      </c>
      <c r="AS51" s="2" t="str">
        <f>IFERROR(VLOOKUP(RIGHT(AR51,LEN(AR51)-2),'cards-dc.json'!$C:$E,3,FALSE),"")</f>
        <v>U</v>
      </c>
      <c r="AU51" s="36">
        <f t="shared" ref="AU51:AU89" si="91">IF(LEN(AV51) &lt; 3,0,VALUE(LEFT(AV51,1)))</f>
        <v>1</v>
      </c>
      <c r="AV51" s="2" t="s">
        <v>8869</v>
      </c>
      <c r="AW51" s="2" t="str">
        <f>IFERROR(VLOOKUP(RIGHT(AV51,LEN(AV51)-2),'cards-dc.json'!$C:$E,3,FALSE),"")</f>
        <v>CA1</v>
      </c>
      <c r="AY51" s="36">
        <f t="shared" ref="AY51:AY89" si="92">IF(LEN(AZ51) &lt; 3,0,VALUE(LEFT(AZ51,1)))</f>
        <v>1</v>
      </c>
      <c r="AZ51" s="2" t="s">
        <v>4101</v>
      </c>
      <c r="BA51" s="2" t="str">
        <f>IFERROR(VLOOKUP(RIGHT(AZ51,LEN(AZ51)-2),'cards-dc.json'!$C:$E,3,FALSE),"")</f>
        <v>R2</v>
      </c>
      <c r="BC51" s="36">
        <f t="shared" ref="BC51:BC89" si="93">IF(LEN(BD51) &lt; 3,0,VALUE(LEFT(BD51,1)))</f>
        <v>3</v>
      </c>
      <c r="BD51" s="2" t="s">
        <v>9570</v>
      </c>
      <c r="BE51" s="2" t="str">
        <f>IFERROR(VLOOKUP(RIGHT(BD51,LEN(BD51)-2),'cards-dc.json'!$C:$E,3,FALSE),"")</f>
        <v>CA1</v>
      </c>
      <c r="BG51" s="36">
        <f t="shared" ref="BG51:BG89" si="94">IF(LEN(BH51) &lt; 3,0,VALUE(LEFT(BH51,1)))</f>
        <v>1</v>
      </c>
      <c r="BH51" s="2" t="s">
        <v>4050</v>
      </c>
      <c r="BI51" s="2" t="str">
        <f>IFERROR(VLOOKUP(RIGHT(BH51,LEN(BH51)-2),'cards-dc.json'!$C:$E,3,FALSE),"")</f>
        <v>R2</v>
      </c>
      <c r="BK51" s="36">
        <f t="shared" ref="BK51:BK89" si="95">IF(LEN(BL51) &lt; 3,0,VALUE(LEFT(BL51,1)))</f>
        <v>1</v>
      </c>
      <c r="BL51" s="2" t="s">
        <v>9408</v>
      </c>
      <c r="BM51" s="2" t="str">
        <f>IFERROR(VLOOKUP(RIGHT(BL51,LEN(BL51)-2),'cards-dc.json'!$C:$E,3,FALSE),"")</f>
        <v>R</v>
      </c>
      <c r="BO51" s="36">
        <f t="shared" ref="BO51:BO89" si="96">IF(LEN(BP51) &lt; 3,0,VALUE(LEFT(BP51,1)))</f>
        <v>1</v>
      </c>
      <c r="BP51" s="2" t="s">
        <v>4050</v>
      </c>
      <c r="BQ51" s="2" t="str">
        <f>IFERROR(VLOOKUP(RIGHT(BP51,LEN(BP51)-2),'cards-dc.json'!$C:$E,3,FALSE),"")</f>
        <v>R2</v>
      </c>
      <c r="BS51" s="36">
        <f t="shared" si="79"/>
        <v>2</v>
      </c>
      <c r="BT51" s="2" t="s">
        <v>9082</v>
      </c>
      <c r="BU51" s="2" t="str">
        <f>IFERROR(VLOOKUP(RIGHT(BT51,LEN(BT51)-2),'cards-dc.json'!$C:$E,3,FALSE),"")</f>
        <v>CA2</v>
      </c>
      <c r="BW51" s="36">
        <f t="shared" si="80"/>
        <v>1</v>
      </c>
      <c r="BX51" s="2" t="s">
        <v>4004</v>
      </c>
      <c r="BY51" s="2" t="str">
        <f>IFERROR(VLOOKUP(RIGHT(BX51,LEN(BX51)-2),'cards-dc.json'!$C:$E,3,FALSE),"")</f>
        <v>U</v>
      </c>
      <c r="CA51" s="36">
        <f t="shared" ref="CA51:CA89" si="97">IF(LEN(CB51) &lt; 3,0,VALUE(LEFT(CB51,1)))</f>
        <v>1</v>
      </c>
      <c r="CB51" s="2" t="s">
        <v>8974</v>
      </c>
      <c r="CC51" s="2" t="str">
        <f>IFERROR(VLOOKUP(RIGHT(CB51,LEN(CB51)-2),'cards-dc.json'!$C:$E,3,FALSE),"")</f>
        <v>R</v>
      </c>
      <c r="CE51" s="36">
        <f t="shared" ref="CE51:CE89" si="98">IF(LEN(CF51) &lt; 3,0,VALUE(LEFT(CF51,1)))</f>
        <v>2</v>
      </c>
      <c r="CF51" s="2" t="s">
        <v>9517</v>
      </c>
      <c r="CG51" s="2" t="str">
        <f>IFERROR(VLOOKUP(RIGHT(CF51,LEN(CF51)-2),'cards-dc.json'!$C:$E,3,FALSE),"")</f>
        <v>CA2</v>
      </c>
      <c r="CI51" s="36">
        <f t="shared" ref="CI51:CI89" si="99">IF(LEN(CJ51) &lt; 3,0,VALUE(LEFT(CJ51,1)))</f>
        <v>2</v>
      </c>
      <c r="CJ51" s="2" t="s">
        <v>3904</v>
      </c>
      <c r="CK51" s="2" t="str">
        <f>IFERROR(VLOOKUP(RIGHT(CJ51,LEN(CJ51)-2),'cards-dc.json'!$C:$E,3,FALSE),"")</f>
        <v>CA2</v>
      </c>
      <c r="CM51" s="36">
        <f t="shared" ref="CM51:CM89" si="100">IF(LEN(CN51) &lt; 3,0,VALUE(LEFT(CN51,1)))</f>
        <v>0</v>
      </c>
      <c r="CN51" s="2"/>
      <c r="CO51" s="2" t="str">
        <f>IFERROR(VLOOKUP(RIGHT(CN51,LEN(CN51)-2),'cards-dc.json'!$C:$E,3,FALSE),"")</f>
        <v/>
      </c>
    </row>
    <row r="52" spans="3:93" x14ac:dyDescent="0.25">
      <c r="C52" s="36">
        <f t="shared" si="81"/>
        <v>0</v>
      </c>
      <c r="D52" s="2"/>
      <c r="E52" s="2" t="str">
        <f>IFERROR(VLOOKUP(RIGHT(D52,LEN(D52)-2),'cards-dc.json'!$C:$E,3,FALSE),"")</f>
        <v/>
      </c>
      <c r="G52" s="36">
        <f t="shared" si="78"/>
        <v>2</v>
      </c>
      <c r="H52" s="2" t="s">
        <v>3854</v>
      </c>
      <c r="I52" s="2" t="str">
        <f>IFERROR(VLOOKUP(RIGHT(H52,LEN(H52)-2),'cards-dc.json'!$C:$E,3,FALSE),"")</f>
        <v>C2</v>
      </c>
      <c r="K52" s="36">
        <f t="shared" si="82"/>
        <v>1</v>
      </c>
      <c r="L52" s="2" t="s">
        <v>8895</v>
      </c>
      <c r="M52" s="2" t="str">
        <f>IFERROR(VLOOKUP(RIGHT(L52,LEN(L52)-2),'cards-dc.json'!$C:$E,3,FALSE),"")</f>
        <v>U</v>
      </c>
      <c r="O52" s="36">
        <f t="shared" si="83"/>
        <v>1</v>
      </c>
      <c r="P52" s="2" t="s">
        <v>9031</v>
      </c>
      <c r="Q52" s="2" t="str">
        <f>IFERROR(VLOOKUP(RIGHT(P52,LEN(P52)-2),'cards-dc.json'!$C:$E,3,FALSE),"")</f>
        <v>U</v>
      </c>
      <c r="S52" s="36">
        <f t="shared" si="84"/>
        <v>1</v>
      </c>
      <c r="T52" s="2" t="s">
        <v>8895</v>
      </c>
      <c r="U52" s="2" t="str">
        <f>IFERROR(VLOOKUP(RIGHT(T52,LEN(T52)-2),'cards-dc.json'!$C:$E,3,FALSE),"")</f>
        <v>U</v>
      </c>
      <c r="W52" s="36">
        <f t="shared" si="85"/>
        <v>1</v>
      </c>
      <c r="X52" s="2" t="s">
        <v>8895</v>
      </c>
      <c r="Y52" s="2" t="str">
        <f>IFERROR(VLOOKUP(RIGHT(X52,LEN(X52)-2),'cards-dc.json'!$C:$E,3,FALSE),"")</f>
        <v>U</v>
      </c>
      <c r="AA52" s="36">
        <f t="shared" si="86"/>
        <v>1</v>
      </c>
      <c r="AB52" s="2" t="s">
        <v>8895</v>
      </c>
      <c r="AC52" s="2" t="str">
        <f>IFERROR(VLOOKUP(RIGHT(AB52,LEN(AB52)-2),'cards-dc.json'!$C:$E,3,FALSE),"")</f>
        <v>U</v>
      </c>
      <c r="AE52" s="36">
        <f t="shared" si="87"/>
        <v>1</v>
      </c>
      <c r="AF52" s="2" t="s">
        <v>9051</v>
      </c>
      <c r="AG52" s="2" t="str">
        <f>IFERROR(VLOOKUP(RIGHT(AF52,LEN(AF52)-2),'cards-dc.json'!$C:$E,3,FALSE),"")</f>
        <v>R</v>
      </c>
      <c r="AI52" s="36">
        <f t="shared" si="88"/>
        <v>3</v>
      </c>
      <c r="AJ52" s="2" t="s">
        <v>9635</v>
      </c>
      <c r="AK52" s="2" t="str">
        <f>IFERROR(VLOOKUP(RIGHT(AJ52,LEN(AJ52)-2),'cards-dc.json'!$C:$E,3,FALSE),"")</f>
        <v>CA2</v>
      </c>
      <c r="AM52" s="36">
        <f t="shared" si="89"/>
        <v>1</v>
      </c>
      <c r="AN52" s="2" t="s">
        <v>3863</v>
      </c>
      <c r="AO52" s="2" t="str">
        <f>IFERROR(VLOOKUP(RIGHT(AN52,LEN(AN52)-2),'cards-dc.json'!$C:$E,3,FALSE),"")</f>
        <v>U</v>
      </c>
      <c r="AQ52" s="36">
        <f t="shared" si="90"/>
        <v>1</v>
      </c>
      <c r="AR52" s="2" t="s">
        <v>3863</v>
      </c>
      <c r="AS52" s="2" t="str">
        <f>IFERROR(VLOOKUP(RIGHT(AR52,LEN(AR52)-2),'cards-dc.json'!$C:$E,3,FALSE),"")</f>
        <v>U</v>
      </c>
      <c r="AU52" s="36">
        <f t="shared" si="91"/>
        <v>1</v>
      </c>
      <c r="AV52" s="2" t="s">
        <v>3863</v>
      </c>
      <c r="AW52" s="2" t="str">
        <f>IFERROR(VLOOKUP(RIGHT(AV52,LEN(AV52)-2),'cards-dc.json'!$C:$E,3,FALSE),"")</f>
        <v>U</v>
      </c>
      <c r="AY52" s="36">
        <f t="shared" si="92"/>
        <v>1</v>
      </c>
      <c r="AZ52" s="2" t="s">
        <v>4003</v>
      </c>
      <c r="BA52" s="2" t="str">
        <f>IFERROR(VLOOKUP(RIGHT(AZ52,LEN(AZ52)-2),'cards-dc.json'!$C:$E,3,FALSE),"")</f>
        <v>U</v>
      </c>
      <c r="BC52" s="36">
        <f t="shared" si="93"/>
        <v>1</v>
      </c>
      <c r="BD52" s="2" t="s">
        <v>9571</v>
      </c>
      <c r="BE52" s="2" t="str">
        <f>IFERROR(VLOOKUP(RIGHT(BD52,LEN(BD52)-2),'cards-dc.json'!$C:$E,3,FALSE),"")</f>
        <v>U2</v>
      </c>
      <c r="BG52" s="36">
        <f t="shared" si="94"/>
        <v>1</v>
      </c>
      <c r="BH52" s="2" t="s">
        <v>9555</v>
      </c>
      <c r="BI52" s="2" t="str">
        <f>IFERROR(VLOOKUP(RIGHT(BH52,LEN(BH52)-2),'cards-dc.json'!$C:$E,3,FALSE),"")</f>
        <v>U2</v>
      </c>
      <c r="BK52" s="36">
        <f t="shared" si="95"/>
        <v>1</v>
      </c>
      <c r="BL52" s="2" t="s">
        <v>9410</v>
      </c>
      <c r="BM52" s="2" t="str">
        <f>IFERROR(VLOOKUP(RIGHT(BL52,LEN(BL52)-2),'cards-dc.json'!$C:$E,3,FALSE),"")</f>
        <v>R</v>
      </c>
      <c r="BO52" s="36">
        <f t="shared" si="96"/>
        <v>1</v>
      </c>
      <c r="BP52" s="2" t="s">
        <v>3863</v>
      </c>
      <c r="BQ52" s="2" t="str">
        <f>IFERROR(VLOOKUP(RIGHT(BP52,LEN(BP52)-2),'cards-dc.json'!$C:$E,3,FALSE),"")</f>
        <v>U</v>
      </c>
      <c r="BS52" s="36">
        <f t="shared" si="79"/>
        <v>0</v>
      </c>
      <c r="BT52" s="2" t="s">
        <v>3951</v>
      </c>
      <c r="BU52" s="2" t="str">
        <f>IFERROR(VLOOKUP(RIGHT(BT52,LEN(BT52)-2),'cards-dc.json'!$C:$E,3,FALSE),"")</f>
        <v/>
      </c>
      <c r="BW52" s="36">
        <f t="shared" si="80"/>
        <v>1</v>
      </c>
      <c r="BX52" s="2" t="s">
        <v>3863</v>
      </c>
      <c r="BY52" s="2" t="str">
        <f>IFERROR(VLOOKUP(RIGHT(BX52,LEN(BX52)-2),'cards-dc.json'!$C:$E,3,FALSE),"")</f>
        <v>U</v>
      </c>
      <c r="CA52" s="36">
        <f t="shared" si="97"/>
        <v>1</v>
      </c>
      <c r="CB52" s="2" t="s">
        <v>9305</v>
      </c>
      <c r="CC52" s="2" t="str">
        <f>IFERROR(VLOOKUP(RIGHT(CB52,LEN(CB52)-2),'cards-dc.json'!$C:$E,3,FALSE),"")</f>
        <v>U</v>
      </c>
      <c r="CE52" s="36">
        <f t="shared" si="98"/>
        <v>1</v>
      </c>
      <c r="CF52" s="2" t="s">
        <v>4081</v>
      </c>
      <c r="CG52" s="2" t="str">
        <f>IFERROR(VLOOKUP(RIGHT(CF52,LEN(CF52)-2),'cards-dc.json'!$C:$E,3,FALSE),"")</f>
        <v>U</v>
      </c>
      <c r="CI52" s="36">
        <f t="shared" si="99"/>
        <v>1</v>
      </c>
      <c r="CJ52" s="2" t="s">
        <v>3846</v>
      </c>
      <c r="CK52" s="2" t="str">
        <f>IFERROR(VLOOKUP(RIGHT(CJ52,LEN(CJ52)-2),'cards-dc.json'!$C:$E,3,FALSE),"")</f>
        <v>CA2</v>
      </c>
      <c r="CM52" s="36">
        <f t="shared" si="100"/>
        <v>0</v>
      </c>
      <c r="CN52" s="2"/>
      <c r="CO52" s="2" t="str">
        <f>IFERROR(VLOOKUP(RIGHT(CN52,LEN(CN52)-2),'cards-dc.json'!$C:$E,3,FALSE),"")</f>
        <v/>
      </c>
    </row>
    <row r="53" spans="3:93" x14ac:dyDescent="0.25">
      <c r="C53" s="36">
        <f t="shared" si="81"/>
        <v>0</v>
      </c>
      <c r="D53" s="2"/>
      <c r="E53" s="2" t="str">
        <f>IFERROR(VLOOKUP(RIGHT(D53,LEN(D53)-2),'cards-dc.json'!$C:$E,3,FALSE),"")</f>
        <v/>
      </c>
      <c r="G53" s="36">
        <f t="shared" si="78"/>
        <v>8</v>
      </c>
      <c r="H53" s="2" t="s">
        <v>3855</v>
      </c>
      <c r="I53" s="2" t="str">
        <f>IFERROR(VLOOKUP(RIGHT(H53,LEN(H53)-2),'cards-dc.json'!$C:$E,3,FALSE),"")</f>
        <v>C2</v>
      </c>
      <c r="K53" s="36">
        <f t="shared" si="82"/>
        <v>1</v>
      </c>
      <c r="L53" s="2" t="s">
        <v>9718</v>
      </c>
      <c r="M53" s="2" t="str">
        <f>IFERROR(VLOOKUP(RIGHT(L53,LEN(L53)-2),'cards-dc.json'!$C:$E,3,FALSE),"")</f>
        <v>U</v>
      </c>
      <c r="O53" s="36">
        <f t="shared" si="83"/>
        <v>2</v>
      </c>
      <c r="P53" s="2" t="s">
        <v>9744</v>
      </c>
      <c r="Q53" s="2" t="str">
        <f>IFERROR(VLOOKUP(RIGHT(P53,LEN(P53)-2),'cards-dc.json'!$C:$E,3,FALSE),"")</f>
        <v>CB, CS1</v>
      </c>
      <c r="S53" s="36">
        <f t="shared" si="84"/>
        <v>1</v>
      </c>
      <c r="T53" s="2" t="s">
        <v>9718</v>
      </c>
      <c r="U53" s="2" t="str">
        <f>IFERROR(VLOOKUP(RIGHT(T53,LEN(T53)-2),'cards-dc.json'!$C:$E,3,FALSE),"")</f>
        <v>U</v>
      </c>
      <c r="W53" s="36">
        <f t="shared" si="85"/>
        <v>1</v>
      </c>
      <c r="X53" s="2" t="s">
        <v>9686</v>
      </c>
      <c r="Y53" s="2" t="str">
        <f>IFERROR(VLOOKUP(RIGHT(X53,LEN(X53)-2),'cards-dc.json'!$C:$E,3,FALSE),"")</f>
        <v>R</v>
      </c>
      <c r="AA53" s="36">
        <f t="shared" si="86"/>
        <v>0</v>
      </c>
      <c r="AB53" s="2" t="s">
        <v>3951</v>
      </c>
      <c r="AC53" s="2" t="str">
        <f>IFERROR(VLOOKUP(RIGHT(AB53,LEN(AB53)-2),'cards-dc.json'!$C:$E,3,FALSE),"")</f>
        <v/>
      </c>
      <c r="AE53" s="36">
        <f t="shared" si="87"/>
        <v>1</v>
      </c>
      <c r="AF53" s="2" t="s">
        <v>9052</v>
      </c>
      <c r="AG53" s="2" t="str">
        <f>IFERROR(VLOOKUP(RIGHT(AF53,LEN(AF53)-2),'cards-dc.json'!$C:$E,3,FALSE),"")</f>
        <v>R</v>
      </c>
      <c r="AI53" s="36">
        <f t="shared" si="88"/>
        <v>3</v>
      </c>
      <c r="AJ53" s="2" t="s">
        <v>9636</v>
      </c>
      <c r="AK53" s="2" t="str">
        <f>IFERROR(VLOOKUP(RIGHT(AJ53,LEN(AJ53)-2),'cards-dc.json'!$C:$E,3,FALSE),"")</f>
        <v>CA2</v>
      </c>
      <c r="AM53" s="36">
        <f t="shared" si="89"/>
        <v>1</v>
      </c>
      <c r="AN53" s="2" t="s">
        <v>9180</v>
      </c>
      <c r="AO53" s="2" t="str">
        <f>IFERROR(VLOOKUP(RIGHT(AN53,LEN(AN53)-2),'cards-dc.json'!$C:$E,3,FALSE),"")</f>
        <v>U</v>
      </c>
      <c r="AQ53" s="36">
        <f t="shared" si="90"/>
        <v>1</v>
      </c>
      <c r="AR53" s="2" t="s">
        <v>9180</v>
      </c>
      <c r="AS53" s="2" t="str">
        <f>IFERROR(VLOOKUP(RIGHT(AR53,LEN(AR53)-2),'cards-dc.json'!$C:$E,3,FALSE),"")</f>
        <v>U</v>
      </c>
      <c r="AU53" s="36">
        <f t="shared" si="91"/>
        <v>1</v>
      </c>
      <c r="AV53" s="2" t="s">
        <v>9595</v>
      </c>
      <c r="AW53" s="2" t="str">
        <f>IFERROR(VLOOKUP(RIGHT(AV53,LEN(AV53)-2),'cards-dc.json'!$C:$E,3,FALSE),"")</f>
        <v/>
      </c>
      <c r="AY53" s="36">
        <f t="shared" si="92"/>
        <v>1</v>
      </c>
      <c r="AZ53" s="2" t="s">
        <v>9225</v>
      </c>
      <c r="BA53" s="2" t="str">
        <f>IFERROR(VLOOKUP(RIGHT(AZ53,LEN(AZ53)-2),'cards-dc.json'!$C:$E,3,FALSE),"")</f>
        <v>R2</v>
      </c>
      <c r="BC53" s="36">
        <f t="shared" si="93"/>
        <v>1</v>
      </c>
      <c r="BD53" s="2" t="s">
        <v>9420</v>
      </c>
      <c r="BE53" s="2" t="str">
        <f>IFERROR(VLOOKUP(RIGHT(BD53,LEN(BD53)-2),'cards-dc.json'!$C:$E,3,FALSE),"")</f>
        <v>U2</v>
      </c>
      <c r="BG53" s="36">
        <f t="shared" si="94"/>
        <v>1</v>
      </c>
      <c r="BH53" s="2" t="s">
        <v>9225</v>
      </c>
      <c r="BI53" s="2" t="str">
        <f>IFERROR(VLOOKUP(RIGHT(BH53,LEN(BH53)-2),'cards-dc.json'!$C:$E,3,FALSE),"")</f>
        <v>R2</v>
      </c>
      <c r="BK53" s="36">
        <f t="shared" si="95"/>
        <v>1</v>
      </c>
      <c r="BL53" s="2" t="s">
        <v>4206</v>
      </c>
      <c r="BM53" s="2" t="str">
        <f>IFERROR(VLOOKUP(RIGHT(BL53,LEN(BL53)-2),'cards-dc.json'!$C:$E,3,FALSE),"")</f>
        <v>R</v>
      </c>
      <c r="BO53" s="36">
        <f t="shared" si="96"/>
        <v>1</v>
      </c>
      <c r="BP53" s="2" t="s">
        <v>4004</v>
      </c>
      <c r="BQ53" s="2" t="str">
        <f>IFERROR(VLOOKUP(RIGHT(BP53,LEN(BP53)-2),'cards-dc.json'!$C:$E,3,FALSE),"")</f>
        <v>U</v>
      </c>
      <c r="BS53" s="36">
        <f t="shared" si="79"/>
        <v>1</v>
      </c>
      <c r="BT53" s="2" t="s">
        <v>9073</v>
      </c>
      <c r="BU53" s="2" t="str">
        <f>IFERROR(VLOOKUP(RIGHT(BT53,LEN(BT53)-2),'cards-dc.json'!$C:$E,3,FALSE),"")</f>
        <v>F1</v>
      </c>
      <c r="BW53" s="36">
        <f t="shared" si="80"/>
        <v>1</v>
      </c>
      <c r="BX53" s="2" t="s">
        <v>3864</v>
      </c>
      <c r="BY53" s="2" t="str">
        <f>IFERROR(VLOOKUP(RIGHT(BX53,LEN(BX53)-2),'cards-dc.json'!$C:$E,3,FALSE),"")</f>
        <v>CA2</v>
      </c>
      <c r="CA53" s="36">
        <f t="shared" si="97"/>
        <v>0</v>
      </c>
      <c r="CB53" s="2" t="s">
        <v>3951</v>
      </c>
      <c r="CC53" s="2" t="str">
        <f>IFERROR(VLOOKUP(RIGHT(CB53,LEN(CB53)-2),'cards-dc.json'!$C:$E,3,FALSE),"")</f>
        <v/>
      </c>
      <c r="CE53" s="36">
        <f t="shared" si="98"/>
        <v>0</v>
      </c>
      <c r="CF53" s="2" t="s">
        <v>3951</v>
      </c>
      <c r="CG53" s="2" t="str">
        <f>IFERROR(VLOOKUP(RIGHT(CF53,LEN(CF53)-2),'cards-dc.json'!$C:$E,3,FALSE),"")</f>
        <v/>
      </c>
      <c r="CI53" s="36">
        <f t="shared" si="99"/>
        <v>1</v>
      </c>
      <c r="CJ53" s="2" t="s">
        <v>3905</v>
      </c>
      <c r="CK53" s="2" t="str">
        <f>IFERROR(VLOOKUP(RIGHT(CJ53,LEN(CJ53)-2),'cards-dc.json'!$C:$E,3,FALSE),"")</f>
        <v>C2</v>
      </c>
      <c r="CM53" s="36">
        <f t="shared" si="100"/>
        <v>0</v>
      </c>
      <c r="CN53" s="2"/>
      <c r="CO53" s="2" t="str">
        <f>IFERROR(VLOOKUP(RIGHT(CN53,LEN(CN53)-2),'cards-dc.json'!$C:$E,3,FALSE),"")</f>
        <v/>
      </c>
    </row>
    <row r="54" spans="3:93" x14ac:dyDescent="0.25">
      <c r="C54" s="36">
        <f t="shared" si="81"/>
        <v>0</v>
      </c>
      <c r="D54" s="2"/>
      <c r="E54" s="2" t="str">
        <f>IFERROR(VLOOKUP(RIGHT(D54,LEN(D54)-2),'cards-dc.json'!$C:$E,3,FALSE),"")</f>
        <v/>
      </c>
      <c r="G54" s="36">
        <f t="shared" si="78"/>
        <v>3</v>
      </c>
      <c r="H54" s="2" t="s">
        <v>3856</v>
      </c>
      <c r="I54" s="2" t="str">
        <f>IFERROR(VLOOKUP(RIGHT(H54,LEN(H54)-2),'cards-dc.json'!$C:$E,3,FALSE),"")</f>
        <v>CA2</v>
      </c>
      <c r="K54" s="36">
        <f t="shared" si="82"/>
        <v>0</v>
      </c>
      <c r="L54" s="2" t="s">
        <v>3951</v>
      </c>
      <c r="M54" s="2" t="str">
        <f>IFERROR(VLOOKUP(RIGHT(L54,LEN(L54)-2),'cards-dc.json'!$C:$E,3,FALSE),"")</f>
        <v/>
      </c>
      <c r="O54" s="36">
        <f t="shared" si="83"/>
        <v>3</v>
      </c>
      <c r="P54" s="2" t="s">
        <v>9745</v>
      </c>
      <c r="Q54" s="2" t="str">
        <f>IFERROR(VLOOKUP(RIGHT(P54,LEN(P54)-2),'cards-dc.json'!$C:$E,3,FALSE),"")</f>
        <v>F5, CB</v>
      </c>
      <c r="S54" s="36">
        <f t="shared" si="84"/>
        <v>0</v>
      </c>
      <c r="T54" s="2" t="s">
        <v>3951</v>
      </c>
      <c r="U54" s="2" t="str">
        <f>IFERROR(VLOOKUP(RIGHT(T54,LEN(T54)-2),'cards-dc.json'!$C:$E,3,FALSE),"")</f>
        <v/>
      </c>
      <c r="W54" s="36">
        <f t="shared" si="85"/>
        <v>1</v>
      </c>
      <c r="X54" s="2" t="s">
        <v>4153</v>
      </c>
      <c r="Y54" s="2" t="str">
        <f>IFERROR(VLOOKUP(RIGHT(X54,LEN(X54)-2),'cards-dc.json'!$C:$E,3,FALSE),"")</f>
        <v>CB, CS1</v>
      </c>
      <c r="AA54" s="36">
        <f t="shared" si="86"/>
        <v>0</v>
      </c>
      <c r="AB54" s="2" t="s">
        <v>3951</v>
      </c>
      <c r="AC54" s="2" t="str">
        <f>IFERROR(VLOOKUP(RIGHT(AB54,LEN(AB54)-2),'cards-dc.json'!$C:$E,3,FALSE),"")</f>
        <v/>
      </c>
      <c r="AE54" s="36">
        <f t="shared" si="87"/>
        <v>1</v>
      </c>
      <c r="AF54" s="2" t="s">
        <v>9053</v>
      </c>
      <c r="AG54" s="2" t="str">
        <f>IFERROR(VLOOKUP(RIGHT(AF54,LEN(AF54)-2),'cards-dc.json'!$C:$E,3,FALSE),"")</f>
        <v>R</v>
      </c>
      <c r="AI54" s="36">
        <f t="shared" si="88"/>
        <v>0</v>
      </c>
      <c r="AJ54" s="2" t="s">
        <v>3951</v>
      </c>
      <c r="AK54" s="2" t="str">
        <f>IFERROR(VLOOKUP(RIGHT(AJ54,LEN(AJ54)-2),'cards-dc.json'!$C:$E,3,FALSE),"")</f>
        <v/>
      </c>
      <c r="AM54" s="36">
        <f t="shared" si="89"/>
        <v>1</v>
      </c>
      <c r="AN54" s="2" t="s">
        <v>4050</v>
      </c>
      <c r="AO54" s="2" t="str">
        <f>IFERROR(VLOOKUP(RIGHT(AN54,LEN(AN54)-2),'cards-dc.json'!$C:$E,3,FALSE),"")</f>
        <v>R2</v>
      </c>
      <c r="AQ54" s="36">
        <f t="shared" si="90"/>
        <v>1</v>
      </c>
      <c r="AR54" s="2" t="s">
        <v>4050</v>
      </c>
      <c r="AS54" s="2" t="str">
        <f>IFERROR(VLOOKUP(RIGHT(AR54,LEN(AR54)-2),'cards-dc.json'!$C:$E,3,FALSE),"")</f>
        <v>R2</v>
      </c>
      <c r="AU54" s="36">
        <f t="shared" si="91"/>
        <v>1</v>
      </c>
      <c r="AV54" s="2" t="s">
        <v>4050</v>
      </c>
      <c r="AW54" s="2" t="str">
        <f>IFERROR(VLOOKUP(RIGHT(AV54,LEN(AV54)-2),'cards-dc.json'!$C:$E,3,FALSE),"")</f>
        <v>R2</v>
      </c>
      <c r="AY54" s="36">
        <f t="shared" si="92"/>
        <v>1</v>
      </c>
      <c r="AZ54" s="2" t="s">
        <v>4004</v>
      </c>
      <c r="BA54" s="2" t="str">
        <f>IFERROR(VLOOKUP(RIGHT(AZ54,LEN(AZ54)-2),'cards-dc.json'!$C:$E,3,FALSE),"")</f>
        <v>U</v>
      </c>
      <c r="BC54" s="36">
        <f t="shared" si="93"/>
        <v>1</v>
      </c>
      <c r="BD54" s="2" t="s">
        <v>9180</v>
      </c>
      <c r="BE54" s="2" t="str">
        <f>IFERROR(VLOOKUP(RIGHT(BD54,LEN(BD54)-2),'cards-dc.json'!$C:$E,3,FALSE),"")</f>
        <v>U</v>
      </c>
      <c r="BG54" s="36">
        <f t="shared" si="94"/>
        <v>0</v>
      </c>
      <c r="BH54" s="2" t="s">
        <v>3951</v>
      </c>
      <c r="BI54" s="2" t="str">
        <f>IFERROR(VLOOKUP(RIGHT(BH54,LEN(BH54)-2),'cards-dc.json'!$C:$E,3,FALSE),"")</f>
        <v/>
      </c>
      <c r="BK54" s="36">
        <f t="shared" si="95"/>
        <v>2</v>
      </c>
      <c r="BL54" s="2" t="s">
        <v>9149</v>
      </c>
      <c r="BM54" s="2" t="str">
        <f>IFERROR(VLOOKUP(RIGHT(BL54,LEN(BL54)-2),'cards-dc.json'!$C:$E,3,FALSE),"")</f>
        <v>CA2</v>
      </c>
      <c r="BO54" s="36">
        <f t="shared" si="96"/>
        <v>1</v>
      </c>
      <c r="BP54" s="2" t="s">
        <v>8869</v>
      </c>
      <c r="BQ54" s="2" t="str">
        <f>IFERROR(VLOOKUP(RIGHT(BP54,LEN(BP54)-2),'cards-dc.json'!$C:$E,3,FALSE),"")</f>
        <v>CA1</v>
      </c>
      <c r="BS54" s="36">
        <f t="shared" si="79"/>
        <v>1</v>
      </c>
      <c r="BT54" s="2" t="s">
        <v>8575</v>
      </c>
      <c r="BU54" s="2" t="str">
        <f>IFERROR(VLOOKUP(RIGHT(BT54,LEN(BT54)-2),'cards-dc.json'!$C:$E,3,FALSE),"")</f>
        <v>F1</v>
      </c>
      <c r="BW54" s="36">
        <f t="shared" si="80"/>
        <v>1</v>
      </c>
      <c r="BX54" s="2" t="s">
        <v>8550</v>
      </c>
      <c r="BY54" s="2" t="str">
        <f>IFERROR(VLOOKUP(RIGHT(BX54,LEN(BX54)-2),'cards-dc.json'!$C:$E,3,FALSE),"")</f>
        <v>R</v>
      </c>
      <c r="CA54" s="36">
        <f t="shared" si="97"/>
        <v>1</v>
      </c>
      <c r="CB54" s="2" t="s">
        <v>8553</v>
      </c>
      <c r="CC54" s="2" t="str">
        <f>IFERROR(VLOOKUP(RIGHT(CB54,LEN(CB54)-2),'cards-dc.json'!$C:$E,3,FALSE),"")</f>
        <v>U</v>
      </c>
      <c r="CE54" s="36">
        <f t="shared" si="98"/>
        <v>1</v>
      </c>
      <c r="CF54" s="2" t="s">
        <v>8552</v>
      </c>
      <c r="CG54" s="2" t="str">
        <f>IFERROR(VLOOKUP(RIGHT(CF54,LEN(CF54)-2),'cards-dc.json'!$C:$E,3,FALSE),"")</f>
        <v>U</v>
      </c>
      <c r="CI54" s="36">
        <f t="shared" si="99"/>
        <v>2</v>
      </c>
      <c r="CJ54" s="2" t="s">
        <v>3906</v>
      </c>
      <c r="CK54" s="2" t="str">
        <f>IFERROR(VLOOKUP(RIGHT(CJ54,LEN(CJ54)-2),'cards-dc.json'!$C:$E,3,FALSE),"")</f>
        <v>CA1</v>
      </c>
      <c r="CM54" s="36">
        <f t="shared" si="100"/>
        <v>0</v>
      </c>
      <c r="CN54" s="2"/>
      <c r="CO54" s="2" t="str">
        <f>IFERROR(VLOOKUP(RIGHT(CN54,LEN(CN54)-2),'cards-dc.json'!$C:$E,3,FALSE),"")</f>
        <v/>
      </c>
    </row>
    <row r="55" spans="3:93" x14ac:dyDescent="0.25">
      <c r="C55" s="36">
        <f t="shared" si="81"/>
        <v>0</v>
      </c>
      <c r="D55" s="2"/>
      <c r="E55" s="2" t="str">
        <f>IFERROR(VLOOKUP(RIGHT(D55,LEN(D55)-2),'cards-dc.json'!$C:$E,3,FALSE),"")</f>
        <v/>
      </c>
      <c r="G55" s="36">
        <f t="shared" si="78"/>
        <v>1</v>
      </c>
      <c r="H55" s="2" t="s">
        <v>3857</v>
      </c>
      <c r="I55" s="2" t="str">
        <f>IFERROR(VLOOKUP(RIGHT(H55,LEN(H55)-2),'cards-dc.json'!$C:$E,3,FALSE),"")</f>
        <v>U</v>
      </c>
      <c r="K55" s="36">
        <f t="shared" si="82"/>
        <v>0</v>
      </c>
      <c r="L55" s="2" t="s">
        <v>3951</v>
      </c>
      <c r="M55" s="2" t="str">
        <f>IFERROR(VLOOKUP(RIGHT(L55,LEN(L55)-2),'cards-dc.json'!$C:$E,3,FALSE),"")</f>
        <v/>
      </c>
      <c r="O55" s="36">
        <f t="shared" si="83"/>
        <v>3</v>
      </c>
      <c r="P55" s="2" t="s">
        <v>9746</v>
      </c>
      <c r="Q55" s="2" t="str">
        <f>IFERROR(VLOOKUP(RIGHT(P55,LEN(P55)-2),'cards-dc.json'!$C:$E,3,FALSE),"")</f>
        <v>CB, CS1</v>
      </c>
      <c r="S55" s="36">
        <f t="shared" si="84"/>
        <v>0</v>
      </c>
      <c r="T55" s="2" t="s">
        <v>3951</v>
      </c>
      <c r="U55" s="2" t="str">
        <f>IFERROR(VLOOKUP(RIGHT(T55,LEN(T55)-2),'cards-dc.json'!$C:$E,3,FALSE),"")</f>
        <v/>
      </c>
      <c r="W55" s="36">
        <f t="shared" si="85"/>
        <v>0</v>
      </c>
      <c r="X55" s="2" t="s">
        <v>3951</v>
      </c>
      <c r="Y55" s="2" t="str">
        <f>IFERROR(VLOOKUP(RIGHT(X55,LEN(X55)-2),'cards-dc.json'!$C:$E,3,FALSE),"")</f>
        <v/>
      </c>
      <c r="AA55" s="36">
        <f t="shared" si="86"/>
        <v>1</v>
      </c>
      <c r="AB55" s="2" t="s">
        <v>9654</v>
      </c>
      <c r="AC55" s="2" t="str">
        <f>IFERROR(VLOOKUP(RIGHT(AB55,LEN(AB55)-2),'cards-dc.json'!$C:$E,3,FALSE),"")</f>
        <v>F1</v>
      </c>
      <c r="AE55" s="36">
        <f t="shared" si="87"/>
        <v>1</v>
      </c>
      <c r="AF55" s="2" t="s">
        <v>9029</v>
      </c>
      <c r="AG55" s="2" t="str">
        <f>IFERROR(VLOOKUP(RIGHT(AF55,LEN(AF55)-2),'cards-dc.json'!$C:$E,3,FALSE),"")</f>
        <v>R</v>
      </c>
      <c r="AI55" s="36">
        <f t="shared" si="88"/>
        <v>0</v>
      </c>
      <c r="AJ55" s="2" t="s">
        <v>3951</v>
      </c>
      <c r="AK55" s="2" t="str">
        <f>IFERROR(VLOOKUP(RIGHT(AJ55,LEN(AJ55)-2),'cards-dc.json'!$C:$E,3,FALSE),"")</f>
        <v/>
      </c>
      <c r="AM55" s="36">
        <f t="shared" si="89"/>
        <v>1</v>
      </c>
      <c r="AN55" s="2" t="s">
        <v>9225</v>
      </c>
      <c r="AO55" s="2" t="str">
        <f>IFERROR(VLOOKUP(RIGHT(AN55,LEN(AN55)-2),'cards-dc.json'!$C:$E,3,FALSE),"")</f>
        <v>R2</v>
      </c>
      <c r="AQ55" s="36">
        <f t="shared" si="90"/>
        <v>1</v>
      </c>
      <c r="AR55" s="2" t="s">
        <v>8550</v>
      </c>
      <c r="AS55" s="2" t="str">
        <f>IFERROR(VLOOKUP(RIGHT(AR55,LEN(AR55)-2),'cards-dc.json'!$C:$E,3,FALSE),"")</f>
        <v>R</v>
      </c>
      <c r="AU55" s="36">
        <f t="shared" si="91"/>
        <v>0</v>
      </c>
      <c r="AV55" s="2" t="s">
        <v>3951</v>
      </c>
      <c r="AW55" s="2" t="str">
        <f>IFERROR(VLOOKUP(RIGHT(AV55,LEN(AV55)-2),'cards-dc.json'!$C:$E,3,FALSE),"")</f>
        <v/>
      </c>
      <c r="AY55" s="36">
        <f t="shared" si="92"/>
        <v>1</v>
      </c>
      <c r="AZ55" s="2" t="s">
        <v>3846</v>
      </c>
      <c r="BA55" s="2" t="str">
        <f>IFERROR(VLOOKUP(RIGHT(AZ55,LEN(AZ55)-2),'cards-dc.json'!$C:$E,3,FALSE),"")</f>
        <v>CA2</v>
      </c>
      <c r="BC55" s="36">
        <f t="shared" si="93"/>
        <v>0</v>
      </c>
      <c r="BD55" s="2" t="s">
        <v>3951</v>
      </c>
      <c r="BE55" s="2" t="str">
        <f>IFERROR(VLOOKUP(RIGHT(BD55,LEN(BD55)-2),'cards-dc.json'!$C:$E,3,FALSE),"")</f>
        <v/>
      </c>
      <c r="BG55" s="36">
        <f t="shared" si="94"/>
        <v>0</v>
      </c>
      <c r="BH55" s="2" t="s">
        <v>3951</v>
      </c>
      <c r="BI55" s="2" t="str">
        <f>IFERROR(VLOOKUP(RIGHT(BH55,LEN(BH55)-2),'cards-dc.json'!$C:$E,3,FALSE),"")</f>
        <v/>
      </c>
      <c r="BK55" s="36">
        <f t="shared" si="95"/>
        <v>1</v>
      </c>
      <c r="BL55" s="2" t="s">
        <v>9225</v>
      </c>
      <c r="BM55" s="2" t="str">
        <f>IFERROR(VLOOKUP(RIGHT(BL55,LEN(BL55)-2),'cards-dc.json'!$C:$E,3,FALSE),"")</f>
        <v>R2</v>
      </c>
      <c r="BO55" s="36">
        <f t="shared" si="96"/>
        <v>0</v>
      </c>
      <c r="BP55" s="2" t="s">
        <v>3951</v>
      </c>
      <c r="BQ55" s="2" t="str">
        <f>IFERROR(VLOOKUP(RIGHT(BP55,LEN(BP55)-2),'cards-dc.json'!$C:$E,3,FALSE),"")</f>
        <v/>
      </c>
      <c r="BS55" s="36">
        <f t="shared" si="79"/>
        <v>1</v>
      </c>
      <c r="BT55" s="2" t="s">
        <v>8600</v>
      </c>
      <c r="BU55" s="2" t="str">
        <f>IFERROR(VLOOKUP(RIGHT(BT55,LEN(BT55)-2),'cards-dc.json'!$C:$E,3,FALSE),"")</f>
        <v>F1</v>
      </c>
      <c r="BW55" s="36">
        <f t="shared" si="80"/>
        <v>0</v>
      </c>
      <c r="BX55" s="2" t="s">
        <v>3951</v>
      </c>
      <c r="BY55" s="2" t="str">
        <f>IFERROR(VLOOKUP(RIGHT(BX55,LEN(BX55)-2),'cards-dc.json'!$C:$E,3,FALSE),"")</f>
        <v/>
      </c>
      <c r="CA55" s="36">
        <f t="shared" si="97"/>
        <v>2</v>
      </c>
      <c r="CB55" s="2" t="s">
        <v>9085</v>
      </c>
      <c r="CC55" s="2" t="str">
        <f>IFERROR(VLOOKUP(RIGHT(CB55,LEN(CB55)-2),'cards-dc.json'!$C:$E,3,FALSE),"")</f>
        <v>CA2</v>
      </c>
      <c r="CE55" s="36">
        <f t="shared" si="98"/>
        <v>0</v>
      </c>
      <c r="CF55" s="2" t="s">
        <v>3951</v>
      </c>
      <c r="CG55" s="2" t="str">
        <f>IFERROR(VLOOKUP(RIGHT(CF55,LEN(CF55)-2),'cards-dc.json'!$C:$E,3,FALSE),"")</f>
        <v/>
      </c>
      <c r="CI55" s="36">
        <f t="shared" si="99"/>
        <v>2</v>
      </c>
      <c r="CJ55" s="2" t="s">
        <v>3907</v>
      </c>
      <c r="CK55" s="2" t="str">
        <f>IFERROR(VLOOKUP(RIGHT(CJ55,LEN(CJ55)-2),'cards-dc.json'!$C:$E,3,FALSE),"")</f>
        <v>CB2</v>
      </c>
      <c r="CM55" s="36">
        <f t="shared" si="100"/>
        <v>0</v>
      </c>
      <c r="CN55" s="2"/>
      <c r="CO55" s="2" t="str">
        <f>IFERROR(VLOOKUP(RIGHT(CN55,LEN(CN55)-2),'cards-dc.json'!$C:$E,3,FALSE),"")</f>
        <v/>
      </c>
    </row>
    <row r="56" spans="3:93" x14ac:dyDescent="0.25">
      <c r="C56" s="36">
        <f t="shared" si="81"/>
        <v>0</v>
      </c>
      <c r="D56" s="2"/>
      <c r="E56" s="2" t="str">
        <f>IFERROR(VLOOKUP(RIGHT(D56,LEN(D56)-2),'cards-dc.json'!$C:$E,3,FALSE),"")</f>
        <v/>
      </c>
      <c r="G56" s="36">
        <f t="shared" si="78"/>
        <v>2</v>
      </c>
      <c r="H56" s="2" t="s">
        <v>3858</v>
      </c>
      <c r="I56" s="2" t="str">
        <f>IFERROR(VLOOKUP(RIGHT(H56,LEN(H56)-2),'cards-dc.json'!$C:$E,3,FALSE),"")</f>
        <v>F5</v>
      </c>
      <c r="K56" s="36">
        <f t="shared" si="82"/>
        <v>0</v>
      </c>
      <c r="L56" s="2" t="s">
        <v>3951</v>
      </c>
      <c r="M56" s="2" t="str">
        <f>IFERROR(VLOOKUP(RIGHT(L56,LEN(L56)-2),'cards-dc.json'!$C:$E,3,FALSE),"")</f>
        <v/>
      </c>
      <c r="O56" s="36">
        <f t="shared" si="83"/>
        <v>0</v>
      </c>
      <c r="P56" s="2" t="s">
        <v>3951</v>
      </c>
      <c r="Q56" s="2" t="str">
        <f>IFERROR(VLOOKUP(RIGHT(P56,LEN(P56)-2),'cards-dc.json'!$C:$E,3,FALSE),"")</f>
        <v/>
      </c>
      <c r="S56" s="36">
        <f t="shared" si="84"/>
        <v>1</v>
      </c>
      <c r="T56" s="2" t="s">
        <v>9719</v>
      </c>
      <c r="U56" s="2" t="str">
        <f>IFERROR(VLOOKUP(RIGHT(T56,LEN(T56)-2),'cards-dc.json'!$C:$E,3,FALSE),"")</f>
        <v>F1</v>
      </c>
      <c r="W56" s="36">
        <f t="shared" si="85"/>
        <v>1</v>
      </c>
      <c r="X56" s="2" t="s">
        <v>9687</v>
      </c>
      <c r="Y56" s="2" t="str">
        <f>IFERROR(VLOOKUP(RIGHT(X56,LEN(X56)-2),'cards-dc.json'!$C:$E,3,FALSE),"")</f>
        <v>F1</v>
      </c>
      <c r="AA56" s="36">
        <f t="shared" si="86"/>
        <v>1</v>
      </c>
      <c r="AB56" s="2" t="s">
        <v>9655</v>
      </c>
      <c r="AC56" s="2" t="str">
        <f>IFERROR(VLOOKUP(RIGHT(AB56,LEN(AB56)-2),'cards-dc.json'!$C:$E,3,FALSE),"")</f>
        <v>U</v>
      </c>
      <c r="AE56" s="36">
        <f t="shared" si="87"/>
        <v>1</v>
      </c>
      <c r="AF56" s="2" t="s">
        <v>9030</v>
      </c>
      <c r="AG56" s="2" t="str">
        <f>IFERROR(VLOOKUP(RIGHT(AF56,LEN(AF56)-2),'cards-dc.json'!$C:$E,3,FALSE),"")</f>
        <v>R</v>
      </c>
      <c r="AI56" s="36">
        <f t="shared" si="88"/>
        <v>1</v>
      </c>
      <c r="AJ56" s="2" t="s">
        <v>8984</v>
      </c>
      <c r="AK56" s="2" t="str">
        <f>IFERROR(VLOOKUP(RIGHT(AJ56,LEN(AJ56)-2),'cards-dc.json'!$C:$E,3,FALSE),"")</f>
        <v>F1</v>
      </c>
      <c r="AM56" s="36">
        <f t="shared" si="89"/>
        <v>0</v>
      </c>
      <c r="AN56" s="2" t="s">
        <v>3951</v>
      </c>
      <c r="AO56" s="2" t="str">
        <f>IFERROR(VLOOKUP(RIGHT(AN56,LEN(AN56)-2),'cards-dc.json'!$C:$E,3,FALSE),"")</f>
        <v/>
      </c>
      <c r="AQ56" s="36">
        <f t="shared" si="90"/>
        <v>0</v>
      </c>
      <c r="AR56" s="2" t="s">
        <v>3951</v>
      </c>
      <c r="AS56" s="2" t="str">
        <f>IFERROR(VLOOKUP(RIGHT(AR56,LEN(AR56)-2),'cards-dc.json'!$C:$E,3,FALSE),"")</f>
        <v/>
      </c>
      <c r="AU56" s="36">
        <f t="shared" si="91"/>
        <v>1</v>
      </c>
      <c r="AV56" s="2" t="s">
        <v>9596</v>
      </c>
      <c r="AW56" s="2" t="str">
        <f>IFERROR(VLOOKUP(RIGHT(AV56,LEN(AV56)-2),'cards-dc.json'!$C:$E,3,FALSE),"")</f>
        <v>U</v>
      </c>
      <c r="AY56" s="36">
        <f t="shared" si="92"/>
        <v>1</v>
      </c>
      <c r="AZ56" s="2" t="s">
        <v>8550</v>
      </c>
      <c r="BA56" s="2" t="str">
        <f>IFERROR(VLOOKUP(RIGHT(AZ56,LEN(AZ56)-2),'cards-dc.json'!$C:$E,3,FALSE),"")</f>
        <v>R</v>
      </c>
      <c r="BC56" s="36">
        <f t="shared" si="93"/>
        <v>0</v>
      </c>
      <c r="BD56" s="2" t="s">
        <v>3951</v>
      </c>
      <c r="BE56" s="2" t="str">
        <f>IFERROR(VLOOKUP(RIGHT(BD56,LEN(BD56)-2),'cards-dc.json'!$C:$E,3,FALSE),"")</f>
        <v/>
      </c>
      <c r="BG56" s="36">
        <f t="shared" si="94"/>
        <v>0</v>
      </c>
      <c r="BH56" s="2" t="s">
        <v>3951</v>
      </c>
      <c r="BI56" s="2" t="str">
        <f>IFERROR(VLOOKUP(RIGHT(BH56,LEN(BH56)-2),'cards-dc.json'!$C:$E,3,FALSE),"")</f>
        <v/>
      </c>
      <c r="BK56" s="36">
        <f t="shared" si="95"/>
        <v>0</v>
      </c>
      <c r="BL56" s="2" t="s">
        <v>3951</v>
      </c>
      <c r="BM56" s="2" t="str">
        <f>IFERROR(VLOOKUP(RIGHT(BL56,LEN(BL56)-2),'cards-dc.json'!$C:$E,3,FALSE),"")</f>
        <v/>
      </c>
      <c r="BO56" s="36">
        <f t="shared" si="96"/>
        <v>1</v>
      </c>
      <c r="BP56" s="2" t="s">
        <v>9098</v>
      </c>
      <c r="BQ56" s="2" t="str">
        <f>IFERROR(VLOOKUP(RIGHT(BP56,LEN(BP56)-2),'cards-dc.json'!$C:$E,3,FALSE),"")</f>
        <v>U</v>
      </c>
      <c r="BS56" s="36">
        <f t="shared" si="79"/>
        <v>1</v>
      </c>
      <c r="BT56" s="2" t="s">
        <v>8601</v>
      </c>
      <c r="BU56" s="2" t="str">
        <f>IFERROR(VLOOKUP(RIGHT(BT56,LEN(BT56)-2),'cards-dc.json'!$C:$E,3,FALSE),"")</f>
        <v>F1</v>
      </c>
      <c r="BW56" s="36">
        <f t="shared" si="80"/>
        <v>1</v>
      </c>
      <c r="BX56" s="2" t="s">
        <v>9098</v>
      </c>
      <c r="BY56" s="2" t="str">
        <f>IFERROR(VLOOKUP(RIGHT(BX56,LEN(BX56)-2),'cards-dc.json'!$C:$E,3,FALSE),"")</f>
        <v>U</v>
      </c>
      <c r="CA56" s="36">
        <f t="shared" si="97"/>
        <v>2</v>
      </c>
      <c r="CB56" s="2" t="s">
        <v>9298</v>
      </c>
      <c r="CC56" s="2" t="str">
        <f>IFERROR(VLOOKUP(RIGHT(CB56,LEN(CB56)-2),'cards-dc.json'!$C:$E,3,FALSE),"")</f>
        <v>U</v>
      </c>
      <c r="CE56" s="36">
        <f t="shared" si="98"/>
        <v>0</v>
      </c>
      <c r="CF56" s="2" t="s">
        <v>3951</v>
      </c>
      <c r="CG56" s="2" t="str">
        <f>IFERROR(VLOOKUP(RIGHT(CF56,LEN(CF56)-2),'cards-dc.json'!$C:$E,3,FALSE),"")</f>
        <v/>
      </c>
      <c r="CI56" s="36">
        <f t="shared" si="99"/>
        <v>0</v>
      </c>
      <c r="CJ56" s="2" t="s">
        <v>3848</v>
      </c>
      <c r="CK56" s="2" t="str">
        <f>IFERROR(VLOOKUP(RIGHT(CJ56,LEN(CJ56)-2),'cards-dc.json'!$C:$E,3,FALSE),"")</f>
        <v/>
      </c>
      <c r="CM56" s="36">
        <f t="shared" si="100"/>
        <v>0</v>
      </c>
      <c r="CN56" s="2"/>
      <c r="CO56" s="2" t="str">
        <f>IFERROR(VLOOKUP(RIGHT(CN56,LEN(CN56)-2),'cards-dc.json'!$C:$E,3,FALSE),"")</f>
        <v/>
      </c>
    </row>
    <row r="57" spans="3:93" x14ac:dyDescent="0.25">
      <c r="C57" s="36">
        <f t="shared" si="81"/>
        <v>0</v>
      </c>
      <c r="D57" s="2"/>
      <c r="E57" s="2" t="str">
        <f>IFERROR(VLOOKUP(RIGHT(D57,LEN(D57)-2),'cards-dc.json'!$C:$E,3,FALSE),"")</f>
        <v/>
      </c>
      <c r="G57" s="36">
        <f t="shared" si="78"/>
        <v>1</v>
      </c>
      <c r="H57" s="2" t="s">
        <v>3859</v>
      </c>
      <c r="I57" s="2" t="str">
        <f>IFERROR(VLOOKUP(RIGHT(H57,LEN(H57)-2),'cards-dc.json'!$C:$E,3,FALSE),"")</f>
        <v>U</v>
      </c>
      <c r="K57" s="36">
        <f t="shared" si="82"/>
        <v>1</v>
      </c>
      <c r="L57" s="2" t="s">
        <v>8951</v>
      </c>
      <c r="M57" s="2" t="str">
        <f>IFERROR(VLOOKUP(RIGHT(L57,LEN(L57)-2),'cards-dc.json'!$C:$E,3,FALSE),"")</f>
        <v>R</v>
      </c>
      <c r="O57" s="36">
        <f t="shared" si="83"/>
        <v>0</v>
      </c>
      <c r="P57" s="2" t="s">
        <v>3951</v>
      </c>
      <c r="Q57" s="2" t="str">
        <f>IFERROR(VLOOKUP(RIGHT(P57,LEN(P57)-2),'cards-dc.json'!$C:$E,3,FALSE),"")</f>
        <v/>
      </c>
      <c r="S57" s="36">
        <f t="shared" si="84"/>
        <v>1</v>
      </c>
      <c r="T57" s="2" t="s">
        <v>9688</v>
      </c>
      <c r="U57" s="2" t="str">
        <f>IFERROR(VLOOKUP(RIGHT(T57,LEN(T57)-2),'cards-dc.json'!$C:$E,3,FALSE),"")</f>
        <v>F1</v>
      </c>
      <c r="W57" s="36">
        <f t="shared" si="85"/>
        <v>1</v>
      </c>
      <c r="X57" s="2" t="s">
        <v>9688</v>
      </c>
      <c r="Y57" s="2" t="str">
        <f>IFERROR(VLOOKUP(RIGHT(X57,LEN(X57)-2),'cards-dc.json'!$C:$E,3,FALSE),"")</f>
        <v>F1</v>
      </c>
      <c r="AA57" s="36">
        <f t="shared" si="86"/>
        <v>1</v>
      </c>
      <c r="AB57" s="2" t="s">
        <v>9656</v>
      </c>
      <c r="AC57" s="2" t="str">
        <f>IFERROR(VLOOKUP(RIGHT(AB57,LEN(AB57)-2),'cards-dc.json'!$C:$E,3,FALSE),"")</f>
        <v>F1</v>
      </c>
      <c r="AE57" s="36">
        <f t="shared" si="87"/>
        <v>1</v>
      </c>
      <c r="AF57" s="2" t="s">
        <v>9031</v>
      </c>
      <c r="AG57" s="2" t="str">
        <f>IFERROR(VLOOKUP(RIGHT(AF57,LEN(AF57)-2),'cards-dc.json'!$C:$E,3,FALSE),"")</f>
        <v>U</v>
      </c>
      <c r="AI57" s="36">
        <f t="shared" si="88"/>
        <v>0</v>
      </c>
      <c r="AJ57" s="2" t="s">
        <v>3951</v>
      </c>
      <c r="AK57" s="2" t="str">
        <f>IFERROR(VLOOKUP(RIGHT(AJ57,LEN(AJ57)-2),'cards-dc.json'!$C:$E,3,FALSE),"")</f>
        <v/>
      </c>
      <c r="AM57" s="36">
        <f t="shared" si="89"/>
        <v>1</v>
      </c>
      <c r="AN57" s="2" t="s">
        <v>8556</v>
      </c>
      <c r="AO57" s="2" t="str">
        <f>IFERROR(VLOOKUP(RIGHT(AN57,LEN(AN57)-2),'cards-dc.json'!$C:$E,3,FALSE),"")</f>
        <v>U</v>
      </c>
      <c r="AQ57" s="36">
        <f t="shared" si="90"/>
        <v>1</v>
      </c>
      <c r="AR57" s="2" t="s">
        <v>8556</v>
      </c>
      <c r="AS57" s="2" t="str">
        <f>IFERROR(VLOOKUP(RIGHT(AR57,LEN(AR57)-2),'cards-dc.json'!$C:$E,3,FALSE),"")</f>
        <v>U</v>
      </c>
      <c r="AU57" s="36">
        <f t="shared" si="91"/>
        <v>1</v>
      </c>
      <c r="AV57" s="2" t="s">
        <v>9597</v>
      </c>
      <c r="AW57" s="2" t="str">
        <f>IFERROR(VLOOKUP(RIGHT(AV57,LEN(AV57)-2),'cards-dc.json'!$C:$E,3,FALSE),"")</f>
        <v>U</v>
      </c>
      <c r="AY57" s="36">
        <f t="shared" si="92"/>
        <v>1</v>
      </c>
      <c r="AZ57" s="2" t="s">
        <v>3863</v>
      </c>
      <c r="BA57" s="2" t="str">
        <f>IFERROR(VLOOKUP(RIGHT(AZ57,LEN(AZ57)-2),'cards-dc.json'!$C:$E,3,FALSE),"")</f>
        <v>U</v>
      </c>
      <c r="BC57" s="36">
        <f t="shared" si="93"/>
        <v>1</v>
      </c>
      <c r="BD57" s="2" t="s">
        <v>4079</v>
      </c>
      <c r="BE57" s="2" t="str">
        <f>IFERROR(VLOOKUP(RIGHT(BD57,LEN(BD57)-2),'cards-dc.json'!$C:$E,3,FALSE),"")</f>
        <v>R</v>
      </c>
      <c r="BG57" s="36">
        <f t="shared" si="94"/>
        <v>0</v>
      </c>
      <c r="BH57" s="2" t="s">
        <v>3951</v>
      </c>
      <c r="BI57" s="2" t="str">
        <f>IFERROR(VLOOKUP(RIGHT(BH57,LEN(BH57)-2),'cards-dc.json'!$C:$E,3,FALSE),"")</f>
        <v/>
      </c>
      <c r="BK57" s="36">
        <f t="shared" si="95"/>
        <v>1</v>
      </c>
      <c r="BL57" s="2" t="s">
        <v>9098</v>
      </c>
      <c r="BM57" s="2" t="str">
        <f>IFERROR(VLOOKUP(RIGHT(BL57,LEN(BL57)-2),'cards-dc.json'!$C:$E,3,FALSE),"")</f>
        <v>U</v>
      </c>
      <c r="BO57" s="36">
        <f t="shared" si="96"/>
        <v>1</v>
      </c>
      <c r="BP57" s="2" t="s">
        <v>8984</v>
      </c>
      <c r="BQ57" s="2" t="str">
        <f>IFERROR(VLOOKUP(RIGHT(BP57,LEN(BP57)-2),'cards-dc.json'!$C:$E,3,FALSE),"")</f>
        <v>F1</v>
      </c>
      <c r="BS57" s="36">
        <f t="shared" si="79"/>
        <v>1</v>
      </c>
      <c r="BT57" s="2" t="s">
        <v>9083</v>
      </c>
      <c r="BU57" s="2" t="str">
        <f>IFERROR(VLOOKUP(RIGHT(BT57,LEN(BT57)-2),'cards-dc.json'!$C:$E,3,FALSE),"")</f>
        <v>F1</v>
      </c>
      <c r="BW57" s="36">
        <f t="shared" si="80"/>
        <v>1</v>
      </c>
      <c r="BX57" s="2" t="s">
        <v>8984</v>
      </c>
      <c r="BY57" s="2" t="str">
        <f>IFERROR(VLOOKUP(RIGHT(BX57,LEN(BX57)-2),'cards-dc.json'!$C:$E,3,FALSE),"")</f>
        <v>F1</v>
      </c>
      <c r="CA57" s="36">
        <f t="shared" si="97"/>
        <v>0</v>
      </c>
      <c r="CB57" s="2" t="s">
        <v>3951</v>
      </c>
      <c r="CC57" s="2" t="str">
        <f>IFERROR(VLOOKUP(RIGHT(CB57,LEN(CB57)-2),'cards-dc.json'!$C:$E,3,FALSE),"")</f>
        <v/>
      </c>
      <c r="CE57" s="36">
        <f t="shared" si="98"/>
        <v>0</v>
      </c>
      <c r="CF57" s="2" t="s">
        <v>3951</v>
      </c>
      <c r="CG57" s="2" t="str">
        <f>IFERROR(VLOOKUP(RIGHT(CF57,LEN(CF57)-2),'cards-dc.json'!$C:$E,3,FALSE),"")</f>
        <v/>
      </c>
      <c r="CI57" s="36">
        <f t="shared" si="99"/>
        <v>0</v>
      </c>
      <c r="CJ57" s="2" t="s">
        <v>3848</v>
      </c>
      <c r="CK57" s="2" t="str">
        <f>IFERROR(VLOOKUP(RIGHT(CJ57,LEN(CJ57)-2),'cards-dc.json'!$C:$E,3,FALSE),"")</f>
        <v/>
      </c>
      <c r="CM57" s="36">
        <f t="shared" si="100"/>
        <v>0</v>
      </c>
      <c r="CN57" s="2"/>
      <c r="CO57" s="2" t="str">
        <f>IFERROR(VLOOKUP(RIGHT(CN57,LEN(CN57)-2),'cards-dc.json'!$C:$E,3,FALSE),"")</f>
        <v/>
      </c>
    </row>
    <row r="58" spans="3:93" x14ac:dyDescent="0.25">
      <c r="C58" s="36">
        <f t="shared" si="81"/>
        <v>0</v>
      </c>
      <c r="D58" s="2"/>
      <c r="E58" s="2" t="str">
        <f>IFERROR(VLOOKUP(RIGHT(D58,LEN(D58)-2),'cards-dc.json'!$C:$E,3,FALSE),"")</f>
        <v/>
      </c>
      <c r="G58" s="36">
        <f t="shared" si="78"/>
        <v>3</v>
      </c>
      <c r="H58" s="2" t="s">
        <v>3860</v>
      </c>
      <c r="I58" s="2" t="str">
        <f>IFERROR(VLOOKUP(RIGHT(H58,LEN(H58)-2),'cards-dc.json'!$C:$E,3,FALSE),"")</f>
        <v>CB2</v>
      </c>
      <c r="K58" s="36">
        <f t="shared" si="82"/>
        <v>1</v>
      </c>
      <c r="L58" s="2" t="s">
        <v>9766</v>
      </c>
      <c r="M58" s="2" t="str">
        <f>IFERROR(VLOOKUP(RIGHT(L58,LEN(L58)-2),'cards-dc.json'!$C:$E,3,FALSE),"")</f>
        <v>F1</v>
      </c>
      <c r="O58" s="36">
        <f t="shared" si="83"/>
        <v>0</v>
      </c>
      <c r="P58" s="2" t="s">
        <v>3951</v>
      </c>
      <c r="Q58" s="2" t="str">
        <f>IFERROR(VLOOKUP(RIGHT(P58,LEN(P58)-2),'cards-dc.json'!$C:$E,3,FALSE),"")</f>
        <v/>
      </c>
      <c r="S58" s="36">
        <f t="shared" si="84"/>
        <v>0</v>
      </c>
      <c r="T58" s="2" t="s">
        <v>3951</v>
      </c>
      <c r="U58" s="2" t="str">
        <f>IFERROR(VLOOKUP(RIGHT(T58,LEN(T58)-2),'cards-dc.json'!$C:$E,3,FALSE),"")</f>
        <v/>
      </c>
      <c r="W58" s="36">
        <f t="shared" si="85"/>
        <v>1</v>
      </c>
      <c r="X58" s="2" t="s">
        <v>9689</v>
      </c>
      <c r="Y58" s="2" t="str">
        <f>IFERROR(VLOOKUP(RIGHT(X58,LEN(X58)-2),'cards-dc.json'!$C:$E,3,FALSE),"")</f>
        <v>R</v>
      </c>
      <c r="AA58" s="36">
        <f t="shared" si="86"/>
        <v>1</v>
      </c>
      <c r="AB58" s="2" t="s">
        <v>8740</v>
      </c>
      <c r="AC58" s="2" t="str">
        <f>IFERROR(VLOOKUP(RIGHT(AB58,LEN(AB58)-2),'cards-dc.json'!$C:$E,3,FALSE),"")</f>
        <v>R</v>
      </c>
      <c r="AE58" s="36">
        <f t="shared" si="87"/>
        <v>1</v>
      </c>
      <c r="AF58" s="2" t="s">
        <v>9032</v>
      </c>
      <c r="AG58" s="2" t="str">
        <f>IFERROR(VLOOKUP(RIGHT(AF58,LEN(AF58)-2),'cards-dc.json'!$C:$E,3,FALSE),"")</f>
        <v>U</v>
      </c>
      <c r="AI58" s="36">
        <f t="shared" si="88"/>
        <v>0</v>
      </c>
      <c r="AJ58" s="2" t="s">
        <v>3951</v>
      </c>
      <c r="AK58" s="2" t="str">
        <f>IFERROR(VLOOKUP(RIGHT(AJ58,LEN(AJ58)-2),'cards-dc.json'!$C:$E,3,FALSE),"")</f>
        <v/>
      </c>
      <c r="AM58" s="36">
        <f t="shared" si="89"/>
        <v>1</v>
      </c>
      <c r="AN58" s="2" t="s">
        <v>8557</v>
      </c>
      <c r="AO58" s="2" t="str">
        <f>IFERROR(VLOOKUP(RIGHT(AN58,LEN(AN58)-2),'cards-dc.json'!$C:$E,3,FALSE),"")</f>
        <v>F1</v>
      </c>
      <c r="AQ58" s="36">
        <f t="shared" si="90"/>
        <v>1</v>
      </c>
      <c r="AR58" s="2" t="s">
        <v>8600</v>
      </c>
      <c r="AS58" s="2" t="str">
        <f>IFERROR(VLOOKUP(RIGHT(AR58,LEN(AR58)-2),'cards-dc.json'!$C:$E,3,FALSE),"")</f>
        <v>F1</v>
      </c>
      <c r="AU58" s="36">
        <f t="shared" si="91"/>
        <v>1</v>
      </c>
      <c r="AV58" s="2" t="s">
        <v>9598</v>
      </c>
      <c r="AW58" s="2" t="str">
        <f>IFERROR(VLOOKUP(RIGHT(AV58,LEN(AV58)-2),'cards-dc.json'!$C:$E,3,FALSE),"")</f>
        <v>U</v>
      </c>
      <c r="AY58" s="36">
        <f t="shared" si="92"/>
        <v>1</v>
      </c>
      <c r="AZ58" s="2" t="s">
        <v>9180</v>
      </c>
      <c r="BA58" s="2" t="str">
        <f>IFERROR(VLOOKUP(RIGHT(AZ58,LEN(AZ58)-2),'cards-dc.json'!$C:$E,3,FALSE),"")</f>
        <v>U</v>
      </c>
      <c r="BC58" s="36">
        <f t="shared" si="93"/>
        <v>0</v>
      </c>
      <c r="BD58" s="2" t="s">
        <v>3951</v>
      </c>
      <c r="BE58" s="2" t="str">
        <f>IFERROR(VLOOKUP(RIGHT(BD58,LEN(BD58)-2),'cards-dc.json'!$C:$E,3,FALSE),"")</f>
        <v/>
      </c>
      <c r="BG58" s="36">
        <f t="shared" si="94"/>
        <v>1</v>
      </c>
      <c r="BH58" s="2" t="s">
        <v>8555</v>
      </c>
      <c r="BI58" s="2" t="str">
        <f>IFERROR(VLOOKUP(RIGHT(BH58,LEN(BH58)-2),'cards-dc.json'!$C:$E,3,FALSE),"")</f>
        <v>F1</v>
      </c>
      <c r="BK58" s="36">
        <f t="shared" si="95"/>
        <v>1</v>
      </c>
      <c r="BL58" s="2" t="s">
        <v>8555</v>
      </c>
      <c r="BM58" s="2" t="str">
        <f>IFERROR(VLOOKUP(RIGHT(BL58,LEN(BL58)-2),'cards-dc.json'!$C:$E,3,FALSE),"")</f>
        <v>F1</v>
      </c>
      <c r="BO58" s="36">
        <f t="shared" si="96"/>
        <v>1</v>
      </c>
      <c r="BP58" s="2" t="s">
        <v>4079</v>
      </c>
      <c r="BQ58" s="2" t="str">
        <f>IFERROR(VLOOKUP(RIGHT(BP58,LEN(BP58)-2),'cards-dc.json'!$C:$E,3,FALSE),"")</f>
        <v>R</v>
      </c>
      <c r="BS58" s="36">
        <f t="shared" si="79"/>
        <v>1</v>
      </c>
      <c r="BT58" s="2" t="s">
        <v>8602</v>
      </c>
      <c r="BU58" s="2" t="str">
        <f>IFERROR(VLOOKUP(RIGHT(BT58,LEN(BT58)-2),'cards-dc.json'!$C:$E,3,FALSE),"")</f>
        <v>U</v>
      </c>
      <c r="BW58" s="36">
        <f t="shared" si="80"/>
        <v>0</v>
      </c>
      <c r="BX58" s="2" t="s">
        <v>3951</v>
      </c>
      <c r="BY58" s="2" t="str">
        <f>IFERROR(VLOOKUP(RIGHT(BX58,LEN(BX58)-2),'cards-dc.json'!$C:$E,3,FALSE),"")</f>
        <v/>
      </c>
      <c r="CA58" s="36">
        <f t="shared" si="97"/>
        <v>1</v>
      </c>
      <c r="CB58" s="2" t="s">
        <v>4060</v>
      </c>
      <c r="CC58" s="2" t="str">
        <f>IFERROR(VLOOKUP(RIGHT(CB58,LEN(CB58)-2),'cards-dc.json'!$C:$E,3,FALSE),"")</f>
        <v>CB2</v>
      </c>
      <c r="CE58" s="36">
        <f t="shared" si="98"/>
        <v>1</v>
      </c>
      <c r="CF58" s="2" t="s">
        <v>9518</v>
      </c>
      <c r="CG58" s="2" t="str">
        <f>IFERROR(VLOOKUP(RIGHT(CF58,LEN(CF58)-2),'cards-dc.json'!$C:$E,3,FALSE),"")</f>
        <v>R</v>
      </c>
      <c r="CI58" s="36">
        <f t="shared" si="99"/>
        <v>0</v>
      </c>
      <c r="CJ58" s="2" t="s">
        <v>3848</v>
      </c>
      <c r="CK58" s="2" t="str">
        <f>IFERROR(VLOOKUP(RIGHT(CJ58,LEN(CJ58)-2),'cards-dc.json'!$C:$E,3,FALSE),"")</f>
        <v/>
      </c>
      <c r="CM58" s="36">
        <f t="shared" si="100"/>
        <v>0</v>
      </c>
      <c r="CN58" s="2"/>
      <c r="CO58" s="2" t="str">
        <f>IFERROR(VLOOKUP(RIGHT(CN58,LEN(CN58)-2),'cards-dc.json'!$C:$E,3,FALSE),"")</f>
        <v/>
      </c>
    </row>
    <row r="59" spans="3:93" x14ac:dyDescent="0.25">
      <c r="C59" s="36">
        <f t="shared" si="81"/>
        <v>0</v>
      </c>
      <c r="D59" s="2"/>
      <c r="E59" s="2" t="str">
        <f>IFERROR(VLOOKUP(RIGHT(D59,LEN(D59)-2),'cards-dc.json'!$C:$E,3,FALSE),"")</f>
        <v/>
      </c>
      <c r="G59" s="36">
        <f t="shared" si="78"/>
        <v>3</v>
      </c>
      <c r="H59" s="2" t="s">
        <v>3861</v>
      </c>
      <c r="I59" s="2" t="str">
        <f>IFERROR(VLOOKUP(RIGHT(H59,LEN(H59)-2),'cards-dc.json'!$C:$E,3,FALSE),"")</f>
        <v>CB2</v>
      </c>
      <c r="K59" s="36">
        <f t="shared" si="82"/>
        <v>0</v>
      </c>
      <c r="L59" s="2" t="s">
        <v>3951</v>
      </c>
      <c r="M59" s="2" t="str">
        <f>IFERROR(VLOOKUP(RIGHT(L59,LEN(L59)-2),'cards-dc.json'!$C:$E,3,FALSE),"")</f>
        <v/>
      </c>
      <c r="O59" s="36">
        <f t="shared" si="83"/>
        <v>0</v>
      </c>
      <c r="P59" s="2" t="s">
        <v>3951</v>
      </c>
      <c r="Q59" s="2" t="str">
        <f>IFERROR(VLOOKUP(RIGHT(P59,LEN(P59)-2),'cards-dc.json'!$C:$E,3,FALSE),"")</f>
        <v/>
      </c>
      <c r="S59" s="36">
        <f t="shared" si="84"/>
        <v>0</v>
      </c>
      <c r="T59" s="2" t="s">
        <v>3951</v>
      </c>
      <c r="U59" s="2" t="str">
        <f>IFERROR(VLOOKUP(RIGHT(T59,LEN(T59)-2),'cards-dc.json'!$C:$E,3,FALSE),"")</f>
        <v/>
      </c>
      <c r="W59" s="36">
        <f t="shared" si="85"/>
        <v>0</v>
      </c>
      <c r="X59" s="2" t="s">
        <v>3951</v>
      </c>
      <c r="Y59" s="2" t="str">
        <f>IFERROR(VLOOKUP(RIGHT(X59,LEN(X59)-2),'cards-dc.json'!$C:$E,3,FALSE),"")</f>
        <v/>
      </c>
      <c r="AA59" s="36">
        <f t="shared" si="86"/>
        <v>1</v>
      </c>
      <c r="AB59" s="2" t="s">
        <v>9657</v>
      </c>
      <c r="AC59" s="2" t="str">
        <f>IFERROR(VLOOKUP(RIGHT(AB59,LEN(AB59)-2),'cards-dc.json'!$C:$E,3,FALSE),"")</f>
        <v>U</v>
      </c>
      <c r="AE59" s="36">
        <f t="shared" si="87"/>
        <v>1</v>
      </c>
      <c r="AF59" s="2" t="s">
        <v>9033</v>
      </c>
      <c r="AG59" s="2" t="str">
        <f>IFERROR(VLOOKUP(RIGHT(AF59,LEN(AF59)-2),'cards-dc.json'!$C:$E,3,FALSE),"")</f>
        <v>U</v>
      </c>
      <c r="AI59" s="36">
        <f t="shared" si="88"/>
        <v>1</v>
      </c>
      <c r="AJ59" s="2" t="s">
        <v>4007</v>
      </c>
      <c r="AK59" s="2" t="str">
        <f>IFERROR(VLOOKUP(RIGHT(AJ59,LEN(AJ59)-2),'cards-dc.json'!$C:$E,3,FALSE),"")</f>
        <v>R</v>
      </c>
      <c r="AM59" s="36">
        <f t="shared" si="89"/>
        <v>1</v>
      </c>
      <c r="AN59" s="2" t="s">
        <v>8555</v>
      </c>
      <c r="AO59" s="2" t="str">
        <f>IFERROR(VLOOKUP(RIGHT(AN59,LEN(AN59)-2),'cards-dc.json'!$C:$E,3,FALSE),"")</f>
        <v>F1</v>
      </c>
      <c r="AQ59" s="36">
        <f t="shared" si="90"/>
        <v>0</v>
      </c>
      <c r="AR59" s="2" t="s">
        <v>3951</v>
      </c>
      <c r="AS59" s="2" t="str">
        <f>IFERROR(VLOOKUP(RIGHT(AR59,LEN(AR59)-2),'cards-dc.json'!$C:$E,3,FALSE),"")</f>
        <v/>
      </c>
      <c r="AU59" s="36">
        <f t="shared" si="91"/>
        <v>1</v>
      </c>
      <c r="AV59" s="2" t="s">
        <v>9599</v>
      </c>
      <c r="AW59" s="2" t="str">
        <f>IFERROR(VLOOKUP(RIGHT(AV59,LEN(AV59)-2),'cards-dc.json'!$C:$E,3,FALSE),"")</f>
        <v>F1</v>
      </c>
      <c r="AY59" s="36">
        <f t="shared" si="92"/>
        <v>1</v>
      </c>
      <c r="AZ59" s="2" t="s">
        <v>4050</v>
      </c>
      <c r="BA59" s="2" t="str">
        <f>IFERROR(VLOOKUP(RIGHT(AZ59,LEN(AZ59)-2),'cards-dc.json'!$C:$E,3,FALSE),"")</f>
        <v>R2</v>
      </c>
      <c r="BC59" s="36">
        <f t="shared" si="93"/>
        <v>1</v>
      </c>
      <c r="BD59" s="2" t="s">
        <v>9344</v>
      </c>
      <c r="BE59" s="2" t="str">
        <f>IFERROR(VLOOKUP(RIGHT(BD59,LEN(BD59)-2),'cards-dc.json'!$C:$E,3,FALSE),"")</f>
        <v>R2</v>
      </c>
      <c r="BG59" s="36">
        <f t="shared" si="94"/>
        <v>0</v>
      </c>
      <c r="BH59" s="2" t="s">
        <v>3951</v>
      </c>
      <c r="BI59" s="2" t="str">
        <f>IFERROR(VLOOKUP(RIGHT(BH59,LEN(BH59)-2),'cards-dc.json'!$C:$E,3,FALSE),"")</f>
        <v/>
      </c>
      <c r="BK59" s="36">
        <f t="shared" si="95"/>
        <v>1</v>
      </c>
      <c r="BL59" s="2" t="s">
        <v>9542</v>
      </c>
      <c r="BM59" s="2" t="str">
        <f>IFERROR(VLOOKUP(RIGHT(BL59,LEN(BL59)-2),'cards-dc.json'!$C:$E,3,FALSE),"")</f>
        <v>R2</v>
      </c>
      <c r="BO59" s="36">
        <f t="shared" si="96"/>
        <v>0</v>
      </c>
      <c r="BP59" s="2" t="s">
        <v>3951</v>
      </c>
      <c r="BQ59" s="2" t="str">
        <f>IFERROR(VLOOKUP(RIGHT(BP59,LEN(BP59)-2),'cards-dc.json'!$C:$E,3,FALSE),"")</f>
        <v/>
      </c>
      <c r="BS59" s="36">
        <f t="shared" si="79"/>
        <v>0</v>
      </c>
      <c r="BT59" s="2" t="s">
        <v>3951</v>
      </c>
      <c r="BU59" s="2" t="str">
        <f>IFERROR(VLOOKUP(RIGHT(BT59,LEN(BT59)-2),'cards-dc.json'!$C:$E,3,FALSE),"")</f>
        <v/>
      </c>
      <c r="BW59" s="36">
        <f t="shared" si="80"/>
        <v>1</v>
      </c>
      <c r="BX59" s="2" t="s">
        <v>9099</v>
      </c>
      <c r="BY59" s="2" t="str">
        <f>IFERROR(VLOOKUP(RIGHT(BX59,LEN(BX59)-2),'cards-dc.json'!$C:$E,3,FALSE),"")</f>
        <v>CA2</v>
      </c>
      <c r="CA59" s="36">
        <f t="shared" si="97"/>
        <v>3</v>
      </c>
      <c r="CB59" s="2" t="s">
        <v>9102</v>
      </c>
      <c r="CC59" s="2" t="str">
        <f>IFERROR(VLOOKUP(RIGHT(CB59,LEN(CB59)-2),'cards-dc.json'!$C:$E,3,FALSE),"")</f>
        <v>CA2</v>
      </c>
      <c r="CE59" s="36">
        <f t="shared" si="98"/>
        <v>3</v>
      </c>
      <c r="CF59" s="2" t="s">
        <v>8562</v>
      </c>
      <c r="CG59" s="2" t="str">
        <f>IFERROR(VLOOKUP(RIGHT(CF59,LEN(CF59)-2),'cards-dc.json'!$C:$E,3,FALSE),"")</f>
        <v>CA1</v>
      </c>
      <c r="CI59" s="36">
        <f t="shared" si="99"/>
        <v>0</v>
      </c>
      <c r="CJ59" s="2" t="s">
        <v>3848</v>
      </c>
      <c r="CK59" s="2" t="str">
        <f>IFERROR(VLOOKUP(RIGHT(CJ59,LEN(CJ59)-2),'cards-dc.json'!$C:$E,3,FALSE),"")</f>
        <v/>
      </c>
      <c r="CM59" s="36">
        <f t="shared" si="100"/>
        <v>0</v>
      </c>
      <c r="CN59" s="2"/>
      <c r="CO59" s="2" t="str">
        <f>IFERROR(VLOOKUP(RIGHT(CN59,LEN(CN59)-2),'cards-dc.json'!$C:$E,3,FALSE),"")</f>
        <v/>
      </c>
    </row>
    <row r="60" spans="3:93" x14ac:dyDescent="0.25">
      <c r="C60" s="36">
        <f t="shared" si="81"/>
        <v>0</v>
      </c>
      <c r="D60" s="2"/>
      <c r="E60" s="2" t="str">
        <f>IFERROR(VLOOKUP(RIGHT(D60,LEN(D60)-2),'cards-dc.json'!$C:$E,3,FALSE),"")</f>
        <v/>
      </c>
      <c r="G60" s="36">
        <f t="shared" si="78"/>
        <v>1</v>
      </c>
      <c r="H60" s="2" t="s">
        <v>3862</v>
      </c>
      <c r="I60" s="2" t="str">
        <f>IFERROR(VLOOKUP(RIGHT(H60,LEN(H60)-2),'cards-dc.json'!$C:$E,3,FALSE),"")</f>
        <v>C2</v>
      </c>
      <c r="K60" s="36">
        <f t="shared" si="82"/>
        <v>0</v>
      </c>
      <c r="L60" s="2" t="s">
        <v>3951</v>
      </c>
      <c r="M60" s="2" t="str">
        <f>IFERROR(VLOOKUP(RIGHT(L60,LEN(L60)-2),'cards-dc.json'!$C:$E,3,FALSE),"")</f>
        <v/>
      </c>
      <c r="O60" s="36">
        <f t="shared" si="83"/>
        <v>0</v>
      </c>
      <c r="P60" s="2" t="s">
        <v>3951</v>
      </c>
      <c r="Q60" s="2" t="str">
        <f>IFERROR(VLOOKUP(RIGHT(P60,LEN(P60)-2),'cards-dc.json'!$C:$E,3,FALSE),"")</f>
        <v/>
      </c>
      <c r="S60" s="36">
        <f t="shared" si="84"/>
        <v>1</v>
      </c>
      <c r="T60" s="2" t="s">
        <v>4170</v>
      </c>
      <c r="U60" s="2" t="str">
        <f>IFERROR(VLOOKUP(RIGHT(T60,LEN(T60)-2),'cards-dc.json'!$C:$E,3,FALSE),"")</f>
        <v>U</v>
      </c>
      <c r="W60" s="36">
        <f t="shared" si="85"/>
        <v>1</v>
      </c>
      <c r="X60" s="2" t="s">
        <v>4170</v>
      </c>
      <c r="Y60" s="2" t="str">
        <f>IFERROR(VLOOKUP(RIGHT(X60,LEN(X60)-2),'cards-dc.json'!$C:$E,3,FALSE),"")</f>
        <v>U</v>
      </c>
      <c r="AA60" s="36">
        <f t="shared" si="86"/>
        <v>1</v>
      </c>
      <c r="AB60" s="2" t="s">
        <v>9658</v>
      </c>
      <c r="AC60" s="2" t="str">
        <f>IFERROR(VLOOKUP(RIGHT(AB60,LEN(AB60)-2),'cards-dc.json'!$C:$E,3,FALSE),"")</f>
        <v>U</v>
      </c>
      <c r="AE60" s="36">
        <f t="shared" si="87"/>
        <v>0</v>
      </c>
      <c r="AF60" s="2" t="s">
        <v>3951</v>
      </c>
      <c r="AG60" s="2" t="str">
        <f>IFERROR(VLOOKUP(RIGHT(AF60,LEN(AF60)-2),'cards-dc.json'!$C:$E,3,FALSE),"")</f>
        <v/>
      </c>
      <c r="AI60" s="36">
        <f t="shared" si="88"/>
        <v>0</v>
      </c>
      <c r="AJ60" s="2" t="s">
        <v>3951</v>
      </c>
      <c r="AK60" s="2" t="str">
        <f>IFERROR(VLOOKUP(RIGHT(AJ60,LEN(AJ60)-2),'cards-dc.json'!$C:$E,3,FALSE),"")</f>
        <v/>
      </c>
      <c r="AM60" s="36">
        <f t="shared" si="89"/>
        <v>0</v>
      </c>
      <c r="AN60" s="2" t="s">
        <v>3951</v>
      </c>
      <c r="AO60" s="2" t="str">
        <f>IFERROR(VLOOKUP(RIGHT(AN60,LEN(AN60)-2),'cards-dc.json'!$C:$E,3,FALSE),"")</f>
        <v/>
      </c>
      <c r="AQ60" s="36">
        <f t="shared" si="90"/>
        <v>1</v>
      </c>
      <c r="AR60" s="2" t="s">
        <v>8551</v>
      </c>
      <c r="AS60" s="2" t="str">
        <f>IFERROR(VLOOKUP(RIGHT(AR60,LEN(AR60)-2),'cards-dc.json'!$C:$E,3,FALSE),"")</f>
        <v>R</v>
      </c>
      <c r="AU60" s="36">
        <f t="shared" si="91"/>
        <v>0</v>
      </c>
      <c r="AV60" s="2" t="s">
        <v>3951</v>
      </c>
      <c r="AW60" s="2" t="str">
        <f>IFERROR(VLOOKUP(RIGHT(AV60,LEN(AV60)-2),'cards-dc.json'!$C:$E,3,FALSE),"")</f>
        <v/>
      </c>
      <c r="AY60" s="36">
        <f t="shared" si="92"/>
        <v>0</v>
      </c>
      <c r="AZ60" s="2" t="s">
        <v>3951</v>
      </c>
      <c r="BA60" s="2" t="str">
        <f>IFERROR(VLOOKUP(RIGHT(AZ60,LEN(AZ60)-2),'cards-dc.json'!$C:$E,3,FALSE),"")</f>
        <v/>
      </c>
      <c r="BC60" s="36">
        <f t="shared" si="93"/>
        <v>1</v>
      </c>
      <c r="BD60" s="2" t="s">
        <v>9572</v>
      </c>
      <c r="BE60" s="2" t="str">
        <f>IFERROR(VLOOKUP(RIGHT(BD60,LEN(BD60)-2),'cards-dc.json'!$C:$E,3,FALSE),"")</f>
        <v>C2</v>
      </c>
      <c r="BG60" s="36">
        <f t="shared" si="94"/>
        <v>0</v>
      </c>
      <c r="BH60" s="2" t="s">
        <v>3951</v>
      </c>
      <c r="BI60" s="2" t="str">
        <f>IFERROR(VLOOKUP(RIGHT(BH60,LEN(BH60)-2),'cards-dc.json'!$C:$E,3,FALSE),"")</f>
        <v/>
      </c>
      <c r="BK60" s="36">
        <f t="shared" si="95"/>
        <v>1</v>
      </c>
      <c r="BL60" s="2" t="s">
        <v>8556</v>
      </c>
      <c r="BM60" s="2" t="str">
        <f>IFERROR(VLOOKUP(RIGHT(BL60,LEN(BL60)-2),'cards-dc.json'!$C:$E,3,FALSE),"")</f>
        <v>U</v>
      </c>
      <c r="BO60" s="36">
        <f t="shared" si="96"/>
        <v>1</v>
      </c>
      <c r="BP60" s="2" t="s">
        <v>4007</v>
      </c>
      <c r="BQ60" s="2" t="str">
        <f>IFERROR(VLOOKUP(RIGHT(BP60,LEN(BP60)-2),'cards-dc.json'!$C:$E,3,FALSE),"")</f>
        <v>R</v>
      </c>
      <c r="BS60" s="36">
        <f t="shared" si="79"/>
        <v>1</v>
      </c>
      <c r="BT60" s="2" t="s">
        <v>8552</v>
      </c>
      <c r="BU60" s="2" t="str">
        <f>IFERROR(VLOOKUP(RIGHT(BT60,LEN(BT60)-2),'cards-dc.json'!$C:$E,3,FALSE),"")</f>
        <v>U</v>
      </c>
      <c r="BW60" s="36">
        <f t="shared" si="80"/>
        <v>1</v>
      </c>
      <c r="BX60" s="2" t="s">
        <v>8552</v>
      </c>
      <c r="BY60" s="2" t="str">
        <f>IFERROR(VLOOKUP(RIGHT(BX60,LEN(BX60)-2),'cards-dc.json'!$C:$E,3,FALSE),"")</f>
        <v>U</v>
      </c>
      <c r="CA60" s="36">
        <f t="shared" si="97"/>
        <v>2</v>
      </c>
      <c r="CB60" s="2" t="s">
        <v>8920</v>
      </c>
      <c r="CC60" s="2" t="str">
        <f>IFERROR(VLOOKUP(RIGHT(CB60,LEN(CB60)-2),'cards-dc.json'!$C:$E,3,FALSE),"")</f>
        <v>CA1</v>
      </c>
      <c r="CE60" s="36">
        <f t="shared" si="98"/>
        <v>3</v>
      </c>
      <c r="CF60" s="2" t="s">
        <v>3861</v>
      </c>
      <c r="CG60" s="2" t="str">
        <f>IFERROR(VLOOKUP(RIGHT(CF60,LEN(CF60)-2),'cards-dc.json'!$C:$E,3,FALSE),"")</f>
        <v>CB2</v>
      </c>
      <c r="CI60" s="36">
        <f t="shared" si="99"/>
        <v>0</v>
      </c>
      <c r="CJ60" s="2" t="s">
        <v>3848</v>
      </c>
      <c r="CK60" s="2" t="str">
        <f>IFERROR(VLOOKUP(RIGHT(CJ60,LEN(CJ60)-2),'cards-dc.json'!$C:$E,3,FALSE),"")</f>
        <v/>
      </c>
      <c r="CM60" s="36">
        <f t="shared" si="100"/>
        <v>0</v>
      </c>
      <c r="CN60" s="2"/>
      <c r="CO60" s="2" t="str">
        <f>IFERROR(VLOOKUP(RIGHT(CN60,LEN(CN60)-2),'cards-dc.json'!$C:$E,3,FALSE),"")</f>
        <v/>
      </c>
    </row>
    <row r="61" spans="3:93" x14ac:dyDescent="0.25">
      <c r="C61" s="36">
        <f t="shared" si="81"/>
        <v>0</v>
      </c>
      <c r="D61" s="2"/>
      <c r="E61" s="2" t="str">
        <f>IFERROR(VLOOKUP(RIGHT(D61,LEN(D61)-2),'cards-dc.json'!$C:$E,3,FALSE),"")</f>
        <v/>
      </c>
      <c r="G61" s="36">
        <f t="shared" si="78"/>
        <v>1</v>
      </c>
      <c r="H61" s="2" t="s">
        <v>3863</v>
      </c>
      <c r="I61" s="2" t="str">
        <f>IFERROR(VLOOKUP(RIGHT(H61,LEN(H61)-2),'cards-dc.json'!$C:$E,3,FALSE),"")</f>
        <v>U</v>
      </c>
      <c r="K61" s="36">
        <f t="shared" si="82"/>
        <v>1</v>
      </c>
      <c r="L61" s="2" t="s">
        <v>4009</v>
      </c>
      <c r="M61" s="2" t="str">
        <f>IFERROR(VLOOKUP(RIGHT(L61,LEN(L61)-2),'cards-dc.json'!$C:$E,3,FALSE),"")</f>
        <v>R</v>
      </c>
      <c r="O61" s="36">
        <f t="shared" si="83"/>
        <v>2</v>
      </c>
      <c r="P61" s="2" t="s">
        <v>8645</v>
      </c>
      <c r="Q61" s="2" t="str">
        <f>IFERROR(VLOOKUP(RIGHT(P61,LEN(P61)-2),'cards-dc.json'!$C:$E,3,FALSE),"")</f>
        <v>CB, CS1</v>
      </c>
      <c r="S61" s="36">
        <f t="shared" si="84"/>
        <v>3</v>
      </c>
      <c r="T61" s="2" t="s">
        <v>8742</v>
      </c>
      <c r="U61" s="2" t="str">
        <f>IFERROR(VLOOKUP(RIGHT(T61,LEN(T61)-2),'cards-dc.json'!$C:$E,3,FALSE),"")</f>
        <v>CB, CS1</v>
      </c>
      <c r="W61" s="36">
        <f t="shared" si="85"/>
        <v>1</v>
      </c>
      <c r="X61" s="2" t="s">
        <v>4133</v>
      </c>
      <c r="Y61" s="2" t="str">
        <f>IFERROR(VLOOKUP(RIGHT(X61,LEN(X61)-2),'cards-dc.json'!$C:$E,3,FALSE),"")</f>
        <v>R</v>
      </c>
      <c r="AA61" s="36">
        <f t="shared" si="86"/>
        <v>0</v>
      </c>
      <c r="AB61" s="2" t="s">
        <v>3951</v>
      </c>
      <c r="AC61" s="2" t="str">
        <f>IFERROR(VLOOKUP(RIGHT(AB61,LEN(AB61)-2),'cards-dc.json'!$C:$E,3,FALSE),"")</f>
        <v/>
      </c>
      <c r="AE61" s="36">
        <f t="shared" si="87"/>
        <v>0</v>
      </c>
      <c r="AF61" s="2" t="s">
        <v>3951</v>
      </c>
      <c r="AG61" s="2" t="str">
        <f>IFERROR(VLOOKUP(RIGHT(AF61,LEN(AF61)-2),'cards-dc.json'!$C:$E,3,FALSE),"")</f>
        <v/>
      </c>
      <c r="AI61" s="36">
        <f t="shared" si="88"/>
        <v>3</v>
      </c>
      <c r="AJ61" s="2" t="s">
        <v>9637</v>
      </c>
      <c r="AK61" s="2" t="str">
        <f>IFERROR(VLOOKUP(RIGHT(AJ61,LEN(AJ61)-2),'cards-dc.json'!$C:$E,3,FALSE),"")</f>
        <v>U2</v>
      </c>
      <c r="AM61" s="36">
        <f t="shared" si="89"/>
        <v>1</v>
      </c>
      <c r="AN61" s="2" t="s">
        <v>8551</v>
      </c>
      <c r="AO61" s="2" t="str">
        <f>IFERROR(VLOOKUP(RIGHT(AN61,LEN(AN61)-2),'cards-dc.json'!$C:$E,3,FALSE),"")</f>
        <v>R</v>
      </c>
      <c r="AQ61" s="36">
        <f t="shared" si="90"/>
        <v>0</v>
      </c>
      <c r="AR61" s="2" t="s">
        <v>3951</v>
      </c>
      <c r="AS61" s="2" t="str">
        <f>IFERROR(VLOOKUP(RIGHT(AR61,LEN(AR61)-2),'cards-dc.json'!$C:$E,3,FALSE),"")</f>
        <v/>
      </c>
      <c r="AU61" s="36">
        <f t="shared" si="91"/>
        <v>1</v>
      </c>
      <c r="AV61" s="2" t="s">
        <v>9144</v>
      </c>
      <c r="AW61" s="2" t="str">
        <f>IFERROR(VLOOKUP(RIGHT(AV61,LEN(AV61)-2),'cards-dc.json'!$C:$E,3,FALSE),"")</f>
        <v>R</v>
      </c>
      <c r="AY61" s="36">
        <f t="shared" si="92"/>
        <v>1</v>
      </c>
      <c r="AZ61" s="2" t="s">
        <v>8555</v>
      </c>
      <c r="BA61" s="2" t="str">
        <f>IFERROR(VLOOKUP(RIGHT(AZ61,LEN(AZ61)-2),'cards-dc.json'!$C:$E,3,FALSE),"")</f>
        <v>F1</v>
      </c>
      <c r="BC61" s="36">
        <f t="shared" si="93"/>
        <v>1</v>
      </c>
      <c r="BD61" s="2" t="s">
        <v>9331</v>
      </c>
      <c r="BE61" s="2" t="str">
        <f>IFERROR(VLOOKUP(RIGHT(BD61,LEN(BD61)-2),'cards-dc.json'!$C:$E,3,FALSE),"")</f>
        <v>CA2</v>
      </c>
      <c r="BG61" s="36">
        <f t="shared" si="94"/>
        <v>1</v>
      </c>
      <c r="BH61" s="2" t="s">
        <v>8553</v>
      </c>
      <c r="BI61" s="2" t="str">
        <f>IFERROR(VLOOKUP(RIGHT(BH61,LEN(BH61)-2),'cards-dc.json'!$C:$E,3,FALSE),"")</f>
        <v>U</v>
      </c>
      <c r="BK61" s="36">
        <f t="shared" si="95"/>
        <v>1</v>
      </c>
      <c r="BL61" s="2" t="s">
        <v>4007</v>
      </c>
      <c r="BM61" s="2" t="str">
        <f>IFERROR(VLOOKUP(RIGHT(BL61,LEN(BL61)-2),'cards-dc.json'!$C:$E,3,FALSE),"")</f>
        <v>R</v>
      </c>
      <c r="BO61" s="36">
        <f t="shared" si="96"/>
        <v>0</v>
      </c>
      <c r="BP61" s="2" t="s">
        <v>3951</v>
      </c>
      <c r="BQ61" s="2" t="str">
        <f>IFERROR(VLOOKUP(RIGHT(BP61,LEN(BP61)-2),'cards-dc.json'!$C:$E,3,FALSE),"")</f>
        <v/>
      </c>
      <c r="BS61" s="36">
        <f t="shared" si="79"/>
        <v>0</v>
      </c>
      <c r="BT61" s="2" t="s">
        <v>3951</v>
      </c>
      <c r="BU61" s="2" t="str">
        <f>IFERROR(VLOOKUP(RIGHT(BT61,LEN(BT61)-2),'cards-dc.json'!$C:$E,3,FALSE),"")</f>
        <v/>
      </c>
      <c r="BW61" s="36">
        <f t="shared" si="80"/>
        <v>0</v>
      </c>
      <c r="BX61" s="2" t="s">
        <v>3951</v>
      </c>
      <c r="BY61" s="2" t="str">
        <f>IFERROR(VLOOKUP(RIGHT(BX61,LEN(BX61)-2),'cards-dc.json'!$C:$E,3,FALSE),"")</f>
        <v/>
      </c>
      <c r="CA61" s="36">
        <f t="shared" si="97"/>
        <v>2</v>
      </c>
      <c r="CB61" s="2" t="s">
        <v>9112</v>
      </c>
      <c r="CC61" s="2" t="str">
        <f>IFERROR(VLOOKUP(RIGHT(CB61,LEN(CB61)-2),'cards-dc.json'!$C:$E,3,FALSE),"")</f>
        <v>R</v>
      </c>
      <c r="CE61" s="36">
        <f t="shared" si="98"/>
        <v>1</v>
      </c>
      <c r="CF61" s="2" t="s">
        <v>9519</v>
      </c>
      <c r="CG61" s="2" t="str">
        <f>IFERROR(VLOOKUP(RIGHT(CF61,LEN(CF61)-2),'cards-dc.json'!$C:$E,3,FALSE),"")</f>
        <v>CB2</v>
      </c>
      <c r="CI61" s="36">
        <f t="shared" si="99"/>
        <v>0</v>
      </c>
      <c r="CJ61" s="2" t="s">
        <v>3848</v>
      </c>
      <c r="CK61" s="2" t="str">
        <f>IFERROR(VLOOKUP(RIGHT(CJ61,LEN(CJ61)-2),'cards-dc.json'!$C:$E,3,FALSE),"")</f>
        <v/>
      </c>
      <c r="CM61" s="36">
        <f t="shared" si="100"/>
        <v>0</v>
      </c>
      <c r="CN61" s="2"/>
      <c r="CO61" s="2" t="str">
        <f>IFERROR(VLOOKUP(RIGHT(CN61,LEN(CN61)-2),'cards-dc.json'!$C:$E,3,FALSE),"")</f>
        <v/>
      </c>
    </row>
    <row r="62" spans="3:93" x14ac:dyDescent="0.25">
      <c r="C62" s="36">
        <f t="shared" si="81"/>
        <v>0</v>
      </c>
      <c r="D62" s="2"/>
      <c r="E62" s="2" t="str">
        <f>IFERROR(VLOOKUP(RIGHT(D62,LEN(D62)-2),'cards-dc.json'!$C:$E,3,FALSE),"")</f>
        <v/>
      </c>
      <c r="G62" s="36">
        <f t="shared" si="78"/>
        <v>1</v>
      </c>
      <c r="H62" s="2" t="s">
        <v>3864</v>
      </c>
      <c r="I62" s="2" t="str">
        <f>IFERROR(VLOOKUP(RIGHT(H62,LEN(H62)-2),'cards-dc.json'!$C:$E,3,FALSE),"")</f>
        <v>CA2</v>
      </c>
      <c r="K62" s="36">
        <f t="shared" si="82"/>
        <v>0</v>
      </c>
      <c r="L62" s="2" t="s">
        <v>3951</v>
      </c>
      <c r="M62" s="2" t="str">
        <f>IFERROR(VLOOKUP(RIGHT(L62,LEN(L62)-2),'cards-dc.json'!$C:$E,3,FALSE),"")</f>
        <v/>
      </c>
      <c r="O62" s="36">
        <f t="shared" si="83"/>
        <v>0</v>
      </c>
      <c r="P62" s="2" t="s">
        <v>3951</v>
      </c>
      <c r="Q62" s="2" t="str">
        <f>IFERROR(VLOOKUP(RIGHT(P62,LEN(P62)-2),'cards-dc.json'!$C:$E,3,FALSE),"")</f>
        <v/>
      </c>
      <c r="S62" s="36">
        <f t="shared" si="84"/>
        <v>0</v>
      </c>
      <c r="T62" s="2" t="s">
        <v>3951</v>
      </c>
      <c r="U62" s="2" t="str">
        <f>IFERROR(VLOOKUP(RIGHT(T62,LEN(T62)-2),'cards-dc.json'!$C:$E,3,FALSE),"")</f>
        <v/>
      </c>
      <c r="W62" s="36">
        <f t="shared" si="85"/>
        <v>0</v>
      </c>
      <c r="X62" s="2" t="s">
        <v>3951</v>
      </c>
      <c r="Y62" s="2" t="str">
        <f>IFERROR(VLOOKUP(RIGHT(X62,LEN(X62)-2),'cards-dc.json'!$C:$E,3,FALSE),"")</f>
        <v/>
      </c>
      <c r="AA62" s="36">
        <f t="shared" si="86"/>
        <v>1</v>
      </c>
      <c r="AB62" s="2" t="s">
        <v>8862</v>
      </c>
      <c r="AC62" s="2" t="str">
        <f>IFERROR(VLOOKUP(RIGHT(AB62,LEN(AB62)-2),'cards-dc.json'!$C:$E,3,FALSE),"")</f>
        <v>CB, CS1</v>
      </c>
      <c r="AE62" s="36">
        <f t="shared" si="87"/>
        <v>0</v>
      </c>
      <c r="AF62" s="2"/>
      <c r="AG62" s="2" t="str">
        <f>IFERROR(VLOOKUP(RIGHT(AF62,LEN(AF62)-2),'cards-dc.json'!$C:$E,3,FALSE),"")</f>
        <v/>
      </c>
      <c r="AI62" s="36">
        <f t="shared" si="88"/>
        <v>3</v>
      </c>
      <c r="AJ62" s="2" t="s">
        <v>9638</v>
      </c>
      <c r="AK62" s="2" t="str">
        <f>IFERROR(VLOOKUP(RIGHT(AJ62,LEN(AJ62)-2),'cards-dc.json'!$C:$E,3,FALSE),"")</f>
        <v>C2</v>
      </c>
      <c r="AM62" s="36">
        <f t="shared" si="89"/>
        <v>0</v>
      </c>
      <c r="AN62" s="2" t="s">
        <v>3951</v>
      </c>
      <c r="AO62" s="2" t="str">
        <f>IFERROR(VLOOKUP(RIGHT(AN62,LEN(AN62)-2),'cards-dc.json'!$C:$E,3,FALSE),"")</f>
        <v/>
      </c>
      <c r="AQ62" s="36">
        <f t="shared" si="90"/>
        <v>1</v>
      </c>
      <c r="AR62" s="2" t="s">
        <v>9099</v>
      </c>
      <c r="AS62" s="2" t="str">
        <f>IFERROR(VLOOKUP(RIGHT(AR62,LEN(AR62)-2),'cards-dc.json'!$C:$E,3,FALSE),"")</f>
        <v>CA2</v>
      </c>
      <c r="AU62" s="36">
        <f t="shared" si="91"/>
        <v>2</v>
      </c>
      <c r="AV62" s="2" t="s">
        <v>9600</v>
      </c>
      <c r="AW62" s="2" t="str">
        <f>IFERROR(VLOOKUP(RIGHT(AV62,LEN(AV62)-2),'cards-dc.json'!$C:$E,3,FALSE),"")</f>
        <v>U2</v>
      </c>
      <c r="AY62" s="36">
        <f t="shared" si="92"/>
        <v>1</v>
      </c>
      <c r="AZ62" s="2" t="s">
        <v>8556</v>
      </c>
      <c r="BA62" s="2" t="str">
        <f>IFERROR(VLOOKUP(RIGHT(AZ62,LEN(AZ62)-2),'cards-dc.json'!$C:$E,3,FALSE),"")</f>
        <v>U</v>
      </c>
      <c r="BC62" s="36">
        <f t="shared" si="93"/>
        <v>0</v>
      </c>
      <c r="BD62" s="2" t="s">
        <v>3951</v>
      </c>
      <c r="BE62" s="2" t="str">
        <f>IFERROR(VLOOKUP(RIGHT(BD62,LEN(BD62)-2),'cards-dc.json'!$C:$E,3,FALSE),"")</f>
        <v/>
      </c>
      <c r="BG62" s="36">
        <f t="shared" si="94"/>
        <v>1</v>
      </c>
      <c r="BH62" s="2" t="s">
        <v>8552</v>
      </c>
      <c r="BI62" s="2" t="str">
        <f>IFERROR(VLOOKUP(RIGHT(BH62,LEN(BH62)-2),'cards-dc.json'!$C:$E,3,FALSE),"")</f>
        <v>U</v>
      </c>
      <c r="BK62" s="36">
        <f t="shared" si="95"/>
        <v>1</v>
      </c>
      <c r="BL62" s="2" t="s">
        <v>8552</v>
      </c>
      <c r="BM62" s="2" t="str">
        <f>IFERROR(VLOOKUP(RIGHT(BL62,LEN(BL62)-2),'cards-dc.json'!$C:$E,3,FALSE),"")</f>
        <v>U</v>
      </c>
      <c r="BO62" s="36">
        <f t="shared" si="96"/>
        <v>2</v>
      </c>
      <c r="BP62" s="2" t="s">
        <v>9526</v>
      </c>
      <c r="BQ62" s="2" t="str">
        <f>IFERROR(VLOOKUP(RIGHT(BP62,LEN(BP62)-2),'cards-dc.json'!$C:$E,3,FALSE),"")</f>
        <v>CA1</v>
      </c>
      <c r="BS62" s="36">
        <f t="shared" si="79"/>
        <v>3</v>
      </c>
      <c r="BT62" s="2" t="s">
        <v>8558</v>
      </c>
      <c r="BU62" s="2" t="str">
        <f>IFERROR(VLOOKUP(RIGHT(BT62,LEN(BT62)-2),'cards-dc.json'!$C:$E,3,FALSE),"")</f>
        <v>CA1</v>
      </c>
      <c r="BW62" s="36">
        <f t="shared" si="80"/>
        <v>0</v>
      </c>
      <c r="BX62" s="2" t="s">
        <v>3951</v>
      </c>
      <c r="BY62" s="2" t="str">
        <f>IFERROR(VLOOKUP(RIGHT(BX62,LEN(BX62)-2),'cards-dc.json'!$C:$E,3,FALSE),"")</f>
        <v/>
      </c>
      <c r="CA62" s="36">
        <f t="shared" si="97"/>
        <v>2</v>
      </c>
      <c r="CB62" s="2" t="s">
        <v>3904</v>
      </c>
      <c r="CC62" s="2" t="str">
        <f>IFERROR(VLOOKUP(RIGHT(CB62,LEN(CB62)-2),'cards-dc.json'!$C:$E,3,FALSE),"")</f>
        <v>CA2</v>
      </c>
      <c r="CE62" s="36">
        <f t="shared" si="98"/>
        <v>2</v>
      </c>
      <c r="CF62" s="2" t="s">
        <v>9179</v>
      </c>
      <c r="CG62" s="2" t="str">
        <f>IFERROR(VLOOKUP(RIGHT(CF62,LEN(CF62)-2),'cards-dc.json'!$C:$E,3,FALSE),"")</f>
        <v>CA1</v>
      </c>
      <c r="CI62" s="36">
        <f t="shared" si="99"/>
        <v>0</v>
      </c>
      <c r="CJ62" s="2" t="s">
        <v>3848</v>
      </c>
      <c r="CK62" s="2" t="str">
        <f>IFERROR(VLOOKUP(RIGHT(CJ62,LEN(CJ62)-2),'cards-dc.json'!$C:$E,3,FALSE),"")</f>
        <v/>
      </c>
      <c r="CM62" s="36">
        <f t="shared" si="100"/>
        <v>0</v>
      </c>
      <c r="CN62" s="2"/>
      <c r="CO62" s="2" t="str">
        <f>IFERROR(VLOOKUP(RIGHT(CN62,LEN(CN62)-2),'cards-dc.json'!$C:$E,3,FALSE),"")</f>
        <v/>
      </c>
    </row>
    <row r="63" spans="3:93" x14ac:dyDescent="0.25">
      <c r="C63" s="36">
        <f t="shared" si="81"/>
        <v>0</v>
      </c>
      <c r="D63" s="2"/>
      <c r="E63" s="2" t="str">
        <f>IFERROR(VLOOKUP(RIGHT(D63,LEN(D63)-2),'cards-dc.json'!$C:$E,3,FALSE),"")</f>
        <v/>
      </c>
      <c r="G63" s="36">
        <f t="shared" si="78"/>
        <v>1</v>
      </c>
      <c r="H63" s="2" t="s">
        <v>3865</v>
      </c>
      <c r="I63" s="2" t="str">
        <f>IFERROR(VLOOKUP(RIGHT(H63,LEN(H63)-2),'cards-dc.json'!$C:$E,3,FALSE),"")</f>
        <v>U</v>
      </c>
      <c r="K63" s="36">
        <f t="shared" si="82"/>
        <v>0</v>
      </c>
      <c r="L63" s="2" t="s">
        <v>3951</v>
      </c>
      <c r="M63" s="2" t="str">
        <f>IFERROR(VLOOKUP(RIGHT(L63,LEN(L63)-2),'cards-dc.json'!$C:$E,3,FALSE),"")</f>
        <v/>
      </c>
      <c r="O63" s="36">
        <f t="shared" si="83"/>
        <v>0</v>
      </c>
      <c r="P63" s="2" t="s">
        <v>3951</v>
      </c>
      <c r="Q63" s="2" t="str">
        <f>IFERROR(VLOOKUP(RIGHT(P63,LEN(P63)-2),'cards-dc.json'!$C:$E,3,FALSE),"")</f>
        <v/>
      </c>
      <c r="S63" s="36">
        <f t="shared" si="84"/>
        <v>0</v>
      </c>
      <c r="T63" s="2" t="s">
        <v>3951</v>
      </c>
      <c r="U63" s="2" t="str">
        <f>IFERROR(VLOOKUP(RIGHT(T63,LEN(T63)-2),'cards-dc.json'!$C:$E,3,FALSE),"")</f>
        <v/>
      </c>
      <c r="W63" s="36">
        <f t="shared" si="85"/>
        <v>1</v>
      </c>
      <c r="X63" s="2" t="s">
        <v>8958</v>
      </c>
      <c r="Y63" s="2" t="str">
        <f>IFERROR(VLOOKUP(RIGHT(X63,LEN(X63)-2),'cards-dc.json'!$C:$E,3,FALSE),"")</f>
        <v>U</v>
      </c>
      <c r="AA63" s="36">
        <f t="shared" si="86"/>
        <v>0</v>
      </c>
      <c r="AB63" s="2" t="s">
        <v>3951</v>
      </c>
      <c r="AC63" s="2" t="str">
        <f>IFERROR(VLOOKUP(RIGHT(AB63,LEN(AB63)-2),'cards-dc.json'!$C:$E,3,FALSE),"")</f>
        <v/>
      </c>
      <c r="AE63" s="36">
        <f t="shared" si="87"/>
        <v>2</v>
      </c>
      <c r="AF63" s="2" t="s">
        <v>9050</v>
      </c>
      <c r="AG63" s="2" t="str">
        <f>IFERROR(VLOOKUP(RIGHT(AF63,LEN(AF63)-2),'cards-dc.json'!$C:$E,3,FALSE),"")</f>
        <v>R</v>
      </c>
      <c r="AI63" s="36">
        <f t="shared" si="88"/>
        <v>3</v>
      </c>
      <c r="AJ63" s="2" t="s">
        <v>9371</v>
      </c>
      <c r="AK63" s="2" t="str">
        <f>IFERROR(VLOOKUP(RIGHT(AJ63,LEN(AJ63)-2),'cards-dc.json'!$C:$E,3,FALSE),"")</f>
        <v>C2</v>
      </c>
      <c r="AM63" s="36">
        <f t="shared" si="89"/>
        <v>0</v>
      </c>
      <c r="AN63" s="2" t="s">
        <v>3951</v>
      </c>
      <c r="AO63" s="2" t="str">
        <f>IFERROR(VLOOKUP(RIGHT(AN63,LEN(AN63)-2),'cards-dc.json'!$C:$E,3,FALSE),"")</f>
        <v/>
      </c>
      <c r="AQ63" s="36">
        <f t="shared" si="90"/>
        <v>1</v>
      </c>
      <c r="AR63" s="2" t="s">
        <v>9329</v>
      </c>
      <c r="AS63" s="2" t="str">
        <f>IFERROR(VLOOKUP(RIGHT(AR63,LEN(AR63)-2),'cards-dc.json'!$C:$E,3,FALSE),"")</f>
        <v>U2</v>
      </c>
      <c r="AU63" s="36">
        <f t="shared" si="91"/>
        <v>1</v>
      </c>
      <c r="AV63" s="2" t="s">
        <v>9173</v>
      </c>
      <c r="AW63" s="2" t="str">
        <f>IFERROR(VLOOKUP(RIGHT(AV63,LEN(AV63)-2),'cards-dc.json'!$C:$E,3,FALSE),"")</f>
        <v>R2</v>
      </c>
      <c r="AY63" s="36">
        <f t="shared" si="92"/>
        <v>1</v>
      </c>
      <c r="AZ63" s="2" t="s">
        <v>8557</v>
      </c>
      <c r="BA63" s="2" t="str">
        <f>IFERROR(VLOOKUP(RIGHT(AZ63,LEN(AZ63)-2),'cards-dc.json'!$C:$E,3,FALSE),"")</f>
        <v>F1</v>
      </c>
      <c r="BC63" s="36">
        <f t="shared" si="93"/>
        <v>2</v>
      </c>
      <c r="BD63" s="2" t="s">
        <v>9556</v>
      </c>
      <c r="BE63" s="2" t="str">
        <f>IFERROR(VLOOKUP(RIGHT(BD63,LEN(BD63)-2),'cards-dc.json'!$C:$E,3,FALSE),"")</f>
        <v>C2</v>
      </c>
      <c r="BG63" s="36">
        <f t="shared" si="94"/>
        <v>0</v>
      </c>
      <c r="BH63" s="2" t="s">
        <v>3951</v>
      </c>
      <c r="BI63" s="2" t="str">
        <f>IFERROR(VLOOKUP(RIGHT(BH63,LEN(BH63)-2),'cards-dc.json'!$C:$E,3,FALSE),"")</f>
        <v/>
      </c>
      <c r="BK63" s="36">
        <f t="shared" si="95"/>
        <v>1</v>
      </c>
      <c r="BL63" s="2" t="s">
        <v>8551</v>
      </c>
      <c r="BM63" s="2" t="str">
        <f>IFERROR(VLOOKUP(RIGHT(BL63,LEN(BL63)-2),'cards-dc.json'!$C:$E,3,FALSE),"")</f>
        <v>R</v>
      </c>
      <c r="BO63" s="36">
        <f t="shared" si="96"/>
        <v>2</v>
      </c>
      <c r="BP63" s="2" t="s">
        <v>9375</v>
      </c>
      <c r="BQ63" s="2" t="str">
        <f>IFERROR(VLOOKUP(RIGHT(BP63,LEN(BP63)-2),'cards-dc.json'!$C:$E,3,FALSE),"")</f>
        <v>C2</v>
      </c>
      <c r="BS63" s="36">
        <f t="shared" si="79"/>
        <v>2</v>
      </c>
      <c r="BT63" s="2" t="s">
        <v>9084</v>
      </c>
      <c r="BU63" s="2" t="str">
        <f>IFERROR(VLOOKUP(RIGHT(BT63,LEN(BT63)-2),'cards-dc.json'!$C:$E,3,FALSE),"")</f>
        <v>CA2</v>
      </c>
      <c r="BW63" s="36">
        <f t="shared" si="80"/>
        <v>3</v>
      </c>
      <c r="BX63" s="2" t="s">
        <v>8558</v>
      </c>
      <c r="BY63" s="2" t="str">
        <f>IFERROR(VLOOKUP(RIGHT(BX63,LEN(BX63)-2),'cards-dc.json'!$C:$E,3,FALSE),"")</f>
        <v>CA1</v>
      </c>
      <c r="CA63" s="36">
        <f t="shared" si="97"/>
        <v>1</v>
      </c>
      <c r="CB63" s="2" t="s">
        <v>9506</v>
      </c>
      <c r="CC63" s="2" t="str">
        <f>IFERROR(VLOOKUP(RIGHT(CB63,LEN(CB63)-2),'cards-dc.json'!$C:$E,3,FALSE),"")</f>
        <v>CA1</v>
      </c>
      <c r="CE63" s="36">
        <f t="shared" si="98"/>
        <v>2</v>
      </c>
      <c r="CF63" s="2" t="s">
        <v>8620</v>
      </c>
      <c r="CG63" s="2" t="str">
        <f>IFERROR(VLOOKUP(RIGHT(CF63,LEN(CF63)-2),'cards-dc.json'!$C:$E,3,FALSE),"")</f>
        <v>CA1</v>
      </c>
      <c r="CI63" s="36">
        <f t="shared" si="99"/>
        <v>0</v>
      </c>
      <c r="CJ63" s="2" t="s">
        <v>3848</v>
      </c>
      <c r="CK63" s="2" t="str">
        <f>IFERROR(VLOOKUP(RIGHT(CJ63,LEN(CJ63)-2),'cards-dc.json'!$C:$E,3,FALSE),"")</f>
        <v/>
      </c>
      <c r="CM63" s="36">
        <f t="shared" si="100"/>
        <v>0</v>
      </c>
      <c r="CN63" s="2"/>
      <c r="CO63" s="2" t="str">
        <f>IFERROR(VLOOKUP(RIGHT(CN63,LEN(CN63)-2),'cards-dc.json'!$C:$E,3,FALSE),"")</f>
        <v/>
      </c>
    </row>
    <row r="64" spans="3:93" x14ac:dyDescent="0.25">
      <c r="C64" s="36">
        <f t="shared" si="81"/>
        <v>0</v>
      </c>
      <c r="D64" s="2"/>
      <c r="E64" s="2" t="str">
        <f>IFERROR(VLOOKUP(RIGHT(D64,LEN(D64)-2),'cards-dc.json'!$C:$E,3,FALSE),"")</f>
        <v/>
      </c>
      <c r="G64" s="36">
        <f t="shared" si="78"/>
        <v>1</v>
      </c>
      <c r="H64" s="2" t="s">
        <v>3866</v>
      </c>
      <c r="I64" s="2" t="str">
        <f>IFERROR(VLOOKUP(RIGHT(H64,LEN(H64)-2),'cards-dc.json'!$C:$E,3,FALSE),"")</f>
        <v>C2</v>
      </c>
      <c r="K64" s="36">
        <f t="shared" si="82"/>
        <v>0</v>
      </c>
      <c r="L64" s="2" t="s">
        <v>3951</v>
      </c>
      <c r="M64" s="2" t="str">
        <f>IFERROR(VLOOKUP(RIGHT(L64,LEN(L64)-2),'cards-dc.json'!$C:$E,3,FALSE),"")</f>
        <v/>
      </c>
      <c r="O64" s="36">
        <f t="shared" si="83"/>
        <v>0</v>
      </c>
      <c r="P64" s="2" t="s">
        <v>3951</v>
      </c>
      <c r="Q64" s="2" t="str">
        <f>IFERROR(VLOOKUP(RIGHT(P64,LEN(P64)-2),'cards-dc.json'!$C:$E,3,FALSE),"")</f>
        <v/>
      </c>
      <c r="S64" s="36">
        <f t="shared" si="84"/>
        <v>0</v>
      </c>
      <c r="T64" s="2" t="s">
        <v>3951</v>
      </c>
      <c r="U64" s="2" t="str">
        <f>IFERROR(VLOOKUP(RIGHT(T64,LEN(T64)-2),'cards-dc.json'!$C:$E,3,FALSE),"")</f>
        <v/>
      </c>
      <c r="W64" s="36">
        <f t="shared" si="85"/>
        <v>1</v>
      </c>
      <c r="X64" s="2" t="s">
        <v>9666</v>
      </c>
      <c r="Y64" s="2" t="str">
        <f>IFERROR(VLOOKUP(RIGHT(X64,LEN(X64)-2),'cards-dc.json'!$C:$E,3,FALSE),"")</f>
        <v>R</v>
      </c>
      <c r="AA64" s="36">
        <f t="shared" si="86"/>
        <v>2</v>
      </c>
      <c r="AB64" s="2" t="s">
        <v>9659</v>
      </c>
      <c r="AC64" s="2" t="str">
        <f>IFERROR(VLOOKUP(RIGHT(AB64,LEN(AB64)-2),'cards-dc.json'!$C:$E,3,FALSE),"")</f>
        <v>CB, CS1</v>
      </c>
      <c r="AE64" s="36">
        <f t="shared" si="87"/>
        <v>2</v>
      </c>
      <c r="AF64" s="2" t="s">
        <v>9034</v>
      </c>
      <c r="AG64" s="2" t="str">
        <f>IFERROR(VLOOKUP(RIGHT(AF64,LEN(AF64)-2),'cards-dc.json'!$C:$E,3,FALSE),"")</f>
        <v>R</v>
      </c>
      <c r="AI64" s="36">
        <f t="shared" si="88"/>
        <v>0</v>
      </c>
      <c r="AJ64" s="2" t="s">
        <v>3951</v>
      </c>
      <c r="AK64" s="2" t="str">
        <f>IFERROR(VLOOKUP(RIGHT(AJ64,LEN(AJ64)-2),'cards-dc.json'!$C:$E,3,FALSE),"")</f>
        <v/>
      </c>
      <c r="AM64" s="36">
        <f t="shared" si="89"/>
        <v>2</v>
      </c>
      <c r="AN64" s="2" t="s">
        <v>8573</v>
      </c>
      <c r="AO64" s="2" t="str">
        <f>IFERROR(VLOOKUP(RIGHT(AN64,LEN(AN64)-2),'cards-dc.json'!$C:$E,3,FALSE),"")</f>
        <v>CB2</v>
      </c>
      <c r="AQ64" s="36">
        <f t="shared" si="90"/>
        <v>0</v>
      </c>
      <c r="AR64" s="2" t="s">
        <v>3951</v>
      </c>
      <c r="AS64" s="2" t="str">
        <f>IFERROR(VLOOKUP(RIGHT(AR64,LEN(AR64)-2),'cards-dc.json'!$C:$E,3,FALSE),"")</f>
        <v/>
      </c>
      <c r="AU64" s="36">
        <f t="shared" si="91"/>
        <v>1</v>
      </c>
      <c r="AV64" s="2" t="s">
        <v>9344</v>
      </c>
      <c r="AW64" s="2" t="str">
        <f>IFERROR(VLOOKUP(RIGHT(AV64,LEN(AV64)-2),'cards-dc.json'!$C:$E,3,FALSE),"")</f>
        <v>R2</v>
      </c>
      <c r="AY64" s="36">
        <f t="shared" si="92"/>
        <v>0</v>
      </c>
      <c r="AZ64" s="2" t="s">
        <v>3951</v>
      </c>
      <c r="BA64" s="2" t="str">
        <f>IFERROR(VLOOKUP(RIGHT(AZ64,LEN(AZ64)-2),'cards-dc.json'!$C:$E,3,FALSE),"")</f>
        <v/>
      </c>
      <c r="BC64" s="36">
        <f t="shared" si="93"/>
        <v>3</v>
      </c>
      <c r="BD64" s="2" t="s">
        <v>8558</v>
      </c>
      <c r="BE64" s="2" t="str">
        <f>IFERROR(VLOOKUP(RIGHT(BD64,LEN(BD64)-2),'cards-dc.json'!$C:$E,3,FALSE),"")</f>
        <v>CA1</v>
      </c>
      <c r="BG64" s="36">
        <f t="shared" si="94"/>
        <v>0</v>
      </c>
      <c r="BH64" s="2" t="s">
        <v>3951</v>
      </c>
      <c r="BI64" s="2" t="str">
        <f>IFERROR(VLOOKUP(RIGHT(BH64,LEN(BH64)-2),'cards-dc.json'!$C:$E,3,FALSE),"")</f>
        <v/>
      </c>
      <c r="BK64" s="36">
        <f t="shared" si="95"/>
        <v>1</v>
      </c>
      <c r="BL64" s="2" t="s">
        <v>8553</v>
      </c>
      <c r="BM64" s="2" t="str">
        <f>IFERROR(VLOOKUP(RIGHT(BL64,LEN(BL64)-2),'cards-dc.json'!$C:$E,3,FALSE),"")</f>
        <v>U</v>
      </c>
      <c r="BO64" s="36">
        <f t="shared" si="96"/>
        <v>1</v>
      </c>
      <c r="BP64" s="2" t="s">
        <v>9527</v>
      </c>
      <c r="BQ64" s="2" t="str">
        <f>IFERROR(VLOOKUP(RIGHT(BP64,LEN(BP64)-2),'cards-dc.json'!$C:$E,3,FALSE),"")</f>
        <v>CA1</v>
      </c>
      <c r="BS64" s="36">
        <f t="shared" si="79"/>
        <v>2</v>
      </c>
      <c r="BT64" s="2" t="s">
        <v>9065</v>
      </c>
      <c r="BU64" s="2" t="str">
        <f>IFERROR(VLOOKUP(RIGHT(BT64,LEN(BT64)-2),'cards-dc.json'!$C:$E,3,FALSE),"")</f>
        <v>CA1</v>
      </c>
      <c r="BW64" s="36">
        <f t="shared" si="80"/>
        <v>3</v>
      </c>
      <c r="BX64" s="2" t="s">
        <v>9100</v>
      </c>
      <c r="BY64" s="2" t="str">
        <f>IFERROR(VLOOKUP(RIGHT(BX64,LEN(BX64)-2),'cards-dc.json'!$C:$E,3,FALSE),"")</f>
        <v>CA1</v>
      </c>
      <c r="CA64" s="36">
        <f t="shared" si="97"/>
        <v>3</v>
      </c>
      <c r="CB64" s="2" t="s">
        <v>9066</v>
      </c>
      <c r="CC64" s="2" t="str">
        <f>IFERROR(VLOOKUP(RIGHT(CB64,LEN(CB64)-2),'cards-dc.json'!$C:$E,3,FALSE),"")</f>
        <v>CA1</v>
      </c>
      <c r="CE64" s="36">
        <f t="shared" si="98"/>
        <v>3</v>
      </c>
      <c r="CF64" s="2" t="s">
        <v>8558</v>
      </c>
      <c r="CG64" s="2" t="str">
        <f>IFERROR(VLOOKUP(RIGHT(CF64,LEN(CF64)-2),'cards-dc.json'!$C:$E,3,FALSE),"")</f>
        <v>CA1</v>
      </c>
      <c r="CI64" s="36">
        <f t="shared" si="99"/>
        <v>0</v>
      </c>
      <c r="CJ64" s="2" t="s">
        <v>3848</v>
      </c>
      <c r="CK64" s="2" t="str">
        <f>IFERROR(VLOOKUP(RIGHT(CJ64,LEN(CJ64)-2),'cards-dc.json'!$C:$E,3,FALSE),"")</f>
        <v/>
      </c>
      <c r="CM64" s="36">
        <f t="shared" si="100"/>
        <v>0</v>
      </c>
      <c r="CN64" s="2"/>
      <c r="CO64" s="2" t="str">
        <f>IFERROR(VLOOKUP(RIGHT(CN64,LEN(CN64)-2),'cards-dc.json'!$C:$E,3,FALSE),"")</f>
        <v/>
      </c>
    </row>
    <row r="65" spans="3:93" x14ac:dyDescent="0.25">
      <c r="C65" s="36">
        <f t="shared" si="81"/>
        <v>0</v>
      </c>
      <c r="D65" s="2"/>
      <c r="E65" s="2" t="str">
        <f>IFERROR(VLOOKUP(RIGHT(D65,LEN(D65)-2),'cards-dc.json'!$C:$E,3,FALSE),"")</f>
        <v/>
      </c>
      <c r="G65" s="36">
        <f t="shared" si="78"/>
        <v>0</v>
      </c>
      <c r="H65" s="2"/>
      <c r="I65" s="2" t="str">
        <f>IFERROR(VLOOKUP(RIGHT(H65,LEN(H65)-2),'cards-dc.json'!$C:$E,3,FALSE),"")</f>
        <v/>
      </c>
      <c r="K65" s="36">
        <f t="shared" si="82"/>
        <v>0</v>
      </c>
      <c r="L65" s="2" t="s">
        <v>3951</v>
      </c>
      <c r="M65" s="2" t="str">
        <f>IFERROR(VLOOKUP(RIGHT(L65,LEN(L65)-2),'cards-dc.json'!$C:$E,3,FALSE),"")</f>
        <v/>
      </c>
      <c r="O65" s="36">
        <f t="shared" si="83"/>
        <v>0</v>
      </c>
      <c r="P65" s="2" t="s">
        <v>3951</v>
      </c>
      <c r="Q65" s="2" t="str">
        <f>IFERROR(VLOOKUP(RIGHT(P65,LEN(P65)-2),'cards-dc.json'!$C:$E,3,FALSE),"")</f>
        <v/>
      </c>
      <c r="S65" s="36">
        <f t="shared" si="84"/>
        <v>0</v>
      </c>
      <c r="T65" s="2" t="s">
        <v>3951</v>
      </c>
      <c r="U65" s="2" t="str">
        <f>IFERROR(VLOOKUP(RIGHT(T65,LEN(T65)-2),'cards-dc.json'!$C:$E,3,FALSE),"")</f>
        <v/>
      </c>
      <c r="W65" s="36">
        <f t="shared" si="85"/>
        <v>0</v>
      </c>
      <c r="X65" s="2" t="s">
        <v>3951</v>
      </c>
      <c r="Y65" s="2" t="str">
        <f>IFERROR(VLOOKUP(RIGHT(X65,LEN(X65)-2),'cards-dc.json'!$C:$E,3,FALSE),"")</f>
        <v/>
      </c>
      <c r="AA65" s="36">
        <f t="shared" si="86"/>
        <v>0</v>
      </c>
      <c r="AB65" s="2" t="s">
        <v>3951</v>
      </c>
      <c r="AC65" s="2" t="str">
        <f>IFERROR(VLOOKUP(RIGHT(AB65,LEN(AB65)-2),'cards-dc.json'!$C:$E,3,FALSE),"")</f>
        <v/>
      </c>
      <c r="AE65" s="36">
        <f t="shared" si="87"/>
        <v>2</v>
      </c>
      <c r="AF65" s="2" t="s">
        <v>9035</v>
      </c>
      <c r="AG65" s="2" t="str">
        <f>IFERROR(VLOOKUP(RIGHT(AF65,LEN(AF65)-2),'cards-dc.json'!$C:$E,3,FALSE),"")</f>
        <v>CB, CS1</v>
      </c>
      <c r="AI65" s="36">
        <f t="shared" si="88"/>
        <v>3</v>
      </c>
      <c r="AJ65" s="2" t="s">
        <v>8558</v>
      </c>
      <c r="AK65" s="2" t="str">
        <f>IFERROR(VLOOKUP(RIGHT(AJ65,LEN(AJ65)-2),'cards-dc.json'!$C:$E,3,FALSE),"")</f>
        <v>CA1</v>
      </c>
      <c r="AM65" s="36">
        <f t="shared" si="89"/>
        <v>2</v>
      </c>
      <c r="AN65" s="2" t="s">
        <v>9556</v>
      </c>
      <c r="AO65" s="2" t="str">
        <f>IFERROR(VLOOKUP(RIGHT(AN65,LEN(AN65)-2),'cards-dc.json'!$C:$E,3,FALSE),"")</f>
        <v>C2</v>
      </c>
      <c r="AQ65" s="36">
        <f t="shared" si="90"/>
        <v>0</v>
      </c>
      <c r="AR65" s="2" t="s">
        <v>3951</v>
      </c>
      <c r="AS65" s="2" t="str">
        <f>IFERROR(VLOOKUP(RIGHT(AR65,LEN(AR65)-2),'cards-dc.json'!$C:$E,3,FALSE),"")</f>
        <v/>
      </c>
      <c r="AU65" s="36">
        <f t="shared" si="91"/>
        <v>0</v>
      </c>
      <c r="AV65" s="2" t="s">
        <v>3951</v>
      </c>
      <c r="AW65" s="2" t="str">
        <f>IFERROR(VLOOKUP(RIGHT(AV65,LEN(AV65)-2),'cards-dc.json'!$C:$E,3,FALSE),"")</f>
        <v/>
      </c>
      <c r="AY65" s="36">
        <f t="shared" si="92"/>
        <v>1</v>
      </c>
      <c r="AZ65" s="2" t="s">
        <v>8552</v>
      </c>
      <c r="BA65" s="2" t="str">
        <f>IFERROR(VLOOKUP(RIGHT(AZ65,LEN(AZ65)-2),'cards-dc.json'!$C:$E,3,FALSE),"")</f>
        <v>U</v>
      </c>
      <c r="BC65" s="36">
        <f t="shared" si="93"/>
        <v>3</v>
      </c>
      <c r="BD65" s="2" t="s">
        <v>9102</v>
      </c>
      <c r="BE65" s="2" t="str">
        <f>IFERROR(VLOOKUP(RIGHT(BD65,LEN(BD65)-2),'cards-dc.json'!$C:$E,3,FALSE),"")</f>
        <v>CA2</v>
      </c>
      <c r="BG65" s="36">
        <f t="shared" si="94"/>
        <v>2</v>
      </c>
      <c r="BH65" s="2" t="s">
        <v>9556</v>
      </c>
      <c r="BI65" s="2" t="str">
        <f>IFERROR(VLOOKUP(RIGHT(BH65,LEN(BH65)-2),'cards-dc.json'!$C:$E,3,FALSE),"")</f>
        <v>C2</v>
      </c>
      <c r="BK65" s="36">
        <f t="shared" si="95"/>
        <v>0</v>
      </c>
      <c r="BL65" s="2" t="s">
        <v>3951</v>
      </c>
      <c r="BM65" s="2" t="str">
        <f>IFERROR(VLOOKUP(RIGHT(BL65,LEN(BL65)-2),'cards-dc.json'!$C:$E,3,FALSE),"")</f>
        <v/>
      </c>
      <c r="BO65" s="36">
        <f t="shared" si="96"/>
        <v>2</v>
      </c>
      <c r="BP65" s="2" t="s">
        <v>9528</v>
      </c>
      <c r="BQ65" s="2" t="str">
        <f>IFERROR(VLOOKUP(RIGHT(BP65,LEN(BP65)-2),'cards-dc.json'!$C:$E,3,FALSE),"")</f>
        <v>U2</v>
      </c>
      <c r="BS65" s="36">
        <f t="shared" si="79"/>
        <v>2</v>
      </c>
      <c r="BT65" s="2" t="s">
        <v>9085</v>
      </c>
      <c r="BU65" s="2" t="str">
        <f>IFERROR(VLOOKUP(RIGHT(BT65,LEN(BT65)-2),'cards-dc.json'!$C:$E,3,FALSE),"")</f>
        <v>CA2</v>
      </c>
      <c r="BW65" s="36">
        <f t="shared" si="80"/>
        <v>2</v>
      </c>
      <c r="BX65" s="2" t="s">
        <v>8559</v>
      </c>
      <c r="BY65" s="2" t="str">
        <f>IFERROR(VLOOKUP(RIGHT(BX65,LEN(BX65)-2),'cards-dc.json'!$C:$E,3,FALSE),"")</f>
        <v>CA1</v>
      </c>
      <c r="CA65" s="36">
        <f t="shared" si="97"/>
        <v>3</v>
      </c>
      <c r="CB65" s="2" t="s">
        <v>8979</v>
      </c>
      <c r="CC65" s="2" t="str">
        <f>IFERROR(VLOOKUP(RIGHT(CB65,LEN(CB65)-2),'cards-dc.json'!$C:$E,3,FALSE),"")</f>
        <v>R</v>
      </c>
      <c r="CE65" s="36">
        <f t="shared" si="98"/>
        <v>2</v>
      </c>
      <c r="CF65" s="2" t="s">
        <v>8616</v>
      </c>
      <c r="CG65" s="2" t="str">
        <f>IFERROR(VLOOKUP(RIGHT(CF65,LEN(CF65)-2),'cards-dc.json'!$C:$E,3,FALSE),"")</f>
        <v>CB1</v>
      </c>
      <c r="CI65" s="36">
        <f t="shared" si="99"/>
        <v>0</v>
      </c>
      <c r="CJ65" s="2" t="s">
        <v>3848</v>
      </c>
      <c r="CK65" s="2" t="str">
        <f>IFERROR(VLOOKUP(RIGHT(CJ65,LEN(CJ65)-2),'cards-dc.json'!$C:$E,3,FALSE),"")</f>
        <v/>
      </c>
      <c r="CM65" s="36">
        <f t="shared" si="100"/>
        <v>0</v>
      </c>
      <c r="CN65" s="2"/>
      <c r="CO65" s="2" t="str">
        <f>IFERROR(VLOOKUP(RIGHT(CN65,LEN(CN65)-2),'cards-dc.json'!$C:$E,3,FALSE),"")</f>
        <v/>
      </c>
    </row>
    <row r="66" spans="3:93" x14ac:dyDescent="0.25">
      <c r="C66" s="36">
        <f t="shared" si="81"/>
        <v>0</v>
      </c>
      <c r="D66" s="2"/>
      <c r="E66" s="2" t="str">
        <f>IFERROR(VLOOKUP(RIGHT(D66,LEN(D66)-2),'cards-dc.json'!$C:$E,3,FALSE),"")</f>
        <v/>
      </c>
      <c r="G66" s="36">
        <f t="shared" si="78"/>
        <v>0</v>
      </c>
      <c r="H66" s="2"/>
      <c r="I66" s="2" t="str">
        <f>IFERROR(VLOOKUP(RIGHT(H66,LEN(H66)-2),'cards-dc.json'!$C:$E,3,FALSE),"")</f>
        <v/>
      </c>
      <c r="K66" s="36">
        <f t="shared" si="82"/>
        <v>0</v>
      </c>
      <c r="L66" s="2" t="s">
        <v>3951</v>
      </c>
      <c r="M66" s="2" t="str">
        <f>IFERROR(VLOOKUP(RIGHT(L66,LEN(L66)-2),'cards-dc.json'!$C:$E,3,FALSE),"")</f>
        <v/>
      </c>
      <c r="O66" s="36">
        <f t="shared" si="83"/>
        <v>0</v>
      </c>
      <c r="P66" s="2" t="s">
        <v>3951</v>
      </c>
      <c r="Q66" s="2" t="str">
        <f>IFERROR(VLOOKUP(RIGHT(P66,LEN(P66)-2),'cards-dc.json'!$C:$E,3,FALSE),"")</f>
        <v/>
      </c>
      <c r="S66" s="36">
        <f t="shared" si="84"/>
        <v>0</v>
      </c>
      <c r="T66" s="2" t="s">
        <v>3951</v>
      </c>
      <c r="U66" s="2" t="str">
        <f>IFERROR(VLOOKUP(RIGHT(T66,LEN(T66)-2),'cards-dc.json'!$C:$E,3,FALSE),"")</f>
        <v/>
      </c>
      <c r="W66" s="36">
        <f t="shared" si="85"/>
        <v>0</v>
      </c>
      <c r="X66" s="2" t="s">
        <v>3951</v>
      </c>
      <c r="Y66" s="2" t="str">
        <f>IFERROR(VLOOKUP(RIGHT(X66,LEN(X66)-2),'cards-dc.json'!$C:$E,3,FALSE),"")</f>
        <v/>
      </c>
      <c r="AA66" s="36">
        <f t="shared" si="86"/>
        <v>0</v>
      </c>
      <c r="AB66" s="2" t="s">
        <v>3951</v>
      </c>
      <c r="AC66" s="2" t="str">
        <f>IFERROR(VLOOKUP(RIGHT(AB66,LEN(AB66)-2),'cards-dc.json'!$C:$E,3,FALSE),"")</f>
        <v/>
      </c>
      <c r="AE66" s="36">
        <f t="shared" si="87"/>
        <v>2</v>
      </c>
      <c r="AF66" s="2" t="s">
        <v>9036</v>
      </c>
      <c r="AG66" s="2" t="str">
        <f>IFERROR(VLOOKUP(RIGHT(AF66,LEN(AF66)-2),'cards-dc.json'!$C:$E,3,FALSE),"")</f>
        <v>CB, CS1</v>
      </c>
      <c r="AI66" s="36">
        <f t="shared" si="88"/>
        <v>2</v>
      </c>
      <c r="AJ66" s="2" t="s">
        <v>3904</v>
      </c>
      <c r="AK66" s="2" t="str">
        <f>IFERROR(VLOOKUP(RIGHT(AJ66,LEN(AJ66)-2),'cards-dc.json'!$C:$E,3,FALSE),"")</f>
        <v>CA2</v>
      </c>
      <c r="AM66" s="36">
        <f t="shared" si="89"/>
        <v>3</v>
      </c>
      <c r="AN66" s="2" t="s">
        <v>8558</v>
      </c>
      <c r="AO66" s="2" t="str">
        <f>IFERROR(VLOOKUP(RIGHT(AN66,LEN(AN66)-2),'cards-dc.json'!$C:$E,3,FALSE),"")</f>
        <v>CA1</v>
      </c>
      <c r="AQ66" s="36">
        <f t="shared" si="90"/>
        <v>3</v>
      </c>
      <c r="AR66" s="2" t="s">
        <v>9587</v>
      </c>
      <c r="AS66" s="2" t="str">
        <f>IFERROR(VLOOKUP(RIGHT(AR66,LEN(AR66)-2),'cards-dc.json'!$C:$E,3,FALSE),"")</f>
        <v>C2</v>
      </c>
      <c r="AU66" s="36">
        <f t="shared" si="91"/>
        <v>2</v>
      </c>
      <c r="AV66" s="2" t="s">
        <v>8573</v>
      </c>
      <c r="AW66" s="2" t="str">
        <f>IFERROR(VLOOKUP(RIGHT(AV66,LEN(AV66)-2),'cards-dc.json'!$C:$E,3,FALSE),"")</f>
        <v>CB2</v>
      </c>
      <c r="AY66" s="36">
        <f t="shared" si="92"/>
        <v>0</v>
      </c>
      <c r="AZ66" s="2" t="s">
        <v>3951</v>
      </c>
      <c r="BA66" s="2" t="str">
        <f>IFERROR(VLOOKUP(RIGHT(AZ66,LEN(AZ66)-2),'cards-dc.json'!$C:$E,3,FALSE),"")</f>
        <v/>
      </c>
      <c r="BC66" s="36">
        <f t="shared" si="93"/>
        <v>2</v>
      </c>
      <c r="BD66" s="2" t="s">
        <v>8838</v>
      </c>
      <c r="BE66" s="2" t="str">
        <f>IFERROR(VLOOKUP(RIGHT(BD66,LEN(BD66)-2),'cards-dc.json'!$C:$E,3,FALSE),"")</f>
        <v>R</v>
      </c>
      <c r="BG66" s="36">
        <f t="shared" si="94"/>
        <v>3</v>
      </c>
      <c r="BH66" s="2" t="s">
        <v>8558</v>
      </c>
      <c r="BI66" s="2" t="str">
        <f>IFERROR(VLOOKUP(RIGHT(BH66,LEN(BH66)-2),'cards-dc.json'!$C:$E,3,FALSE),"")</f>
        <v>CA1</v>
      </c>
      <c r="BK66" s="36">
        <f t="shared" si="95"/>
        <v>1</v>
      </c>
      <c r="BL66" s="2" t="s">
        <v>9543</v>
      </c>
      <c r="BM66" s="2" t="str">
        <f>IFERROR(VLOOKUP(RIGHT(BL66,LEN(BL66)-2),'cards-dc.json'!$C:$E,3,FALSE),"")</f>
        <v>R2</v>
      </c>
      <c r="BO66" s="36">
        <f t="shared" si="96"/>
        <v>2</v>
      </c>
      <c r="BP66" s="2" t="s">
        <v>8864</v>
      </c>
      <c r="BQ66" s="2" t="str">
        <f>IFERROR(VLOOKUP(RIGHT(BP66,LEN(BP66)-2),'cards-dc.json'!$C:$E,3,FALSE),"")</f>
        <v>C2</v>
      </c>
      <c r="BS66" s="36">
        <f t="shared" si="79"/>
        <v>2</v>
      </c>
      <c r="BT66" s="2" t="s">
        <v>3906</v>
      </c>
      <c r="BU66" s="2" t="str">
        <f>IFERROR(VLOOKUP(RIGHT(BT66,LEN(BT66)-2),'cards-dc.json'!$C:$E,3,FALSE),"")</f>
        <v>CA1</v>
      </c>
      <c r="BW66" s="36">
        <f t="shared" si="80"/>
        <v>3</v>
      </c>
      <c r="BX66" s="2" t="s">
        <v>9101</v>
      </c>
      <c r="BY66" s="2" t="str">
        <f>IFERROR(VLOOKUP(RIGHT(BX66,LEN(BX66)-2),'cards-dc.json'!$C:$E,3,FALSE),"")</f>
        <v>CA1</v>
      </c>
      <c r="CA66" s="36">
        <f t="shared" si="97"/>
        <v>0</v>
      </c>
      <c r="CB66" s="2" t="s">
        <v>3951</v>
      </c>
      <c r="CC66" s="2" t="str">
        <f>IFERROR(VLOOKUP(RIGHT(CB66,LEN(CB66)-2),'cards-dc.json'!$C:$E,3,FALSE),"")</f>
        <v/>
      </c>
      <c r="CE66" s="36">
        <f t="shared" si="98"/>
        <v>1</v>
      </c>
      <c r="CF66" s="2" t="s">
        <v>9199</v>
      </c>
      <c r="CG66" s="2" t="str">
        <f>IFERROR(VLOOKUP(RIGHT(CF66,LEN(CF66)-2),'cards-dc.json'!$C:$E,3,FALSE),"")</f>
        <v>U</v>
      </c>
      <c r="CI66" s="36">
        <f t="shared" si="99"/>
        <v>0</v>
      </c>
      <c r="CJ66" s="2" t="s">
        <v>3848</v>
      </c>
      <c r="CK66" s="2" t="str">
        <f>IFERROR(VLOOKUP(RIGHT(CJ66,LEN(CJ66)-2),'cards-dc.json'!$C:$E,3,FALSE),"")</f>
        <v/>
      </c>
      <c r="CM66" s="36">
        <f t="shared" si="100"/>
        <v>0</v>
      </c>
      <c r="CN66" s="2"/>
      <c r="CO66" s="2" t="str">
        <f>IFERROR(VLOOKUP(RIGHT(CN66,LEN(CN66)-2),'cards-dc.json'!$C:$E,3,FALSE),"")</f>
        <v/>
      </c>
    </row>
    <row r="67" spans="3:93" x14ac:dyDescent="0.25">
      <c r="C67" s="36">
        <f t="shared" si="81"/>
        <v>0</v>
      </c>
      <c r="D67" s="2"/>
      <c r="E67" s="2" t="str">
        <f>IFERROR(VLOOKUP(RIGHT(D67,LEN(D67)-2),'cards-dc.json'!$C:$E,3,FALSE),"")</f>
        <v/>
      </c>
      <c r="G67" s="36">
        <f t="shared" si="78"/>
        <v>0</v>
      </c>
      <c r="H67" s="2"/>
      <c r="I67" s="2" t="str">
        <f>IFERROR(VLOOKUP(RIGHT(H67,LEN(H67)-2),'cards-dc.json'!$C:$E,3,FALSE),"")</f>
        <v/>
      </c>
      <c r="K67" s="36">
        <f t="shared" si="82"/>
        <v>0</v>
      </c>
      <c r="L67" s="2" t="s">
        <v>3951</v>
      </c>
      <c r="M67" s="2" t="str">
        <f>IFERROR(VLOOKUP(RIGHT(L67,LEN(L67)-2),'cards-dc.json'!$C:$E,3,FALSE),"")</f>
        <v/>
      </c>
      <c r="O67" s="36">
        <f t="shared" si="83"/>
        <v>0</v>
      </c>
      <c r="P67" s="2" t="s">
        <v>3951</v>
      </c>
      <c r="Q67" s="2" t="str">
        <f>IFERROR(VLOOKUP(RIGHT(P67,LEN(P67)-2),'cards-dc.json'!$C:$E,3,FALSE),"")</f>
        <v/>
      </c>
      <c r="S67" s="36">
        <f t="shared" si="84"/>
        <v>0</v>
      </c>
      <c r="T67" s="2" t="s">
        <v>3951</v>
      </c>
      <c r="U67" s="2" t="str">
        <f>IFERROR(VLOOKUP(RIGHT(T67,LEN(T67)-2),'cards-dc.json'!$C:$E,3,FALSE),"")</f>
        <v/>
      </c>
      <c r="W67" s="36">
        <f t="shared" si="85"/>
        <v>0</v>
      </c>
      <c r="X67" s="2" t="s">
        <v>3951</v>
      </c>
      <c r="Y67" s="2" t="str">
        <f>IFERROR(VLOOKUP(RIGHT(X67,LEN(X67)-2),'cards-dc.json'!$C:$E,3,FALSE),"")</f>
        <v/>
      </c>
      <c r="AA67" s="36">
        <f t="shared" si="86"/>
        <v>3</v>
      </c>
      <c r="AB67" s="2" t="s">
        <v>8743</v>
      </c>
      <c r="AC67" s="2" t="str">
        <f>IFERROR(VLOOKUP(RIGHT(AB67,LEN(AB67)-2),'cards-dc.json'!$C:$E,3,FALSE),"")</f>
        <v>U</v>
      </c>
      <c r="AE67" s="36">
        <f t="shared" si="87"/>
        <v>1</v>
      </c>
      <c r="AF67" s="2" t="s">
        <v>9037</v>
      </c>
      <c r="AG67" s="2" t="str">
        <f>IFERROR(VLOOKUP(RIGHT(AF67,LEN(AF67)-2),'cards-dc.json'!$C:$E,3,FALSE),"")</f>
        <v>R</v>
      </c>
      <c r="AI67" s="36">
        <f t="shared" si="88"/>
        <v>2</v>
      </c>
      <c r="AJ67" s="2" t="s">
        <v>8560</v>
      </c>
      <c r="AK67" s="2" t="str">
        <f>IFERROR(VLOOKUP(RIGHT(AJ67,LEN(AJ67)-2),'cards-dc.json'!$C:$E,3,FALSE),"")</f>
        <v>C2</v>
      </c>
      <c r="AM67" s="36">
        <f t="shared" si="89"/>
        <v>2</v>
      </c>
      <c r="AN67" s="2" t="s">
        <v>3904</v>
      </c>
      <c r="AO67" s="2" t="str">
        <f>IFERROR(VLOOKUP(RIGHT(AN67,LEN(AN67)-2),'cards-dc.json'!$C:$E,3,FALSE),"")</f>
        <v>CA2</v>
      </c>
      <c r="AQ67" s="36">
        <f t="shared" si="90"/>
        <v>2</v>
      </c>
      <c r="AR67" s="2" t="s">
        <v>9612</v>
      </c>
      <c r="AS67" s="2" t="str">
        <f>IFERROR(VLOOKUP(RIGHT(AR67,LEN(AR67)-2),'cards-dc.json'!$C:$E,3,FALSE),"")</f>
        <v>C2</v>
      </c>
      <c r="AU67" s="36">
        <f t="shared" si="91"/>
        <v>3</v>
      </c>
      <c r="AV67" s="2" t="s">
        <v>8558</v>
      </c>
      <c r="AW67" s="2" t="str">
        <f>IFERROR(VLOOKUP(RIGHT(AV67,LEN(AV67)-2),'cards-dc.json'!$C:$E,3,FALSE),"")</f>
        <v>CA1</v>
      </c>
      <c r="AY67" s="36">
        <f t="shared" si="92"/>
        <v>3</v>
      </c>
      <c r="AZ67" s="2" t="s">
        <v>9587</v>
      </c>
      <c r="BA67" s="2" t="str">
        <f>IFERROR(VLOOKUP(RIGHT(AZ67,LEN(AZ67)-2),'cards-dc.json'!$C:$E,3,FALSE),"")</f>
        <v>C2</v>
      </c>
      <c r="BC67" s="36">
        <f t="shared" si="93"/>
        <v>3</v>
      </c>
      <c r="BD67" s="2" t="s">
        <v>9573</v>
      </c>
      <c r="BE67" s="2" t="str">
        <f>IFERROR(VLOOKUP(RIGHT(BD67,LEN(BD67)-2),'cards-dc.json'!$C:$E,3,FALSE),"")</f>
        <v>C1</v>
      </c>
      <c r="BG67" s="36">
        <f t="shared" si="94"/>
        <v>1</v>
      </c>
      <c r="BH67" s="2" t="s">
        <v>9416</v>
      </c>
      <c r="BI67" s="2" t="str">
        <f>IFERROR(VLOOKUP(RIGHT(BH67,LEN(BH67)-2),'cards-dc.json'!$C:$E,3,FALSE),"")</f>
        <v>CA2</v>
      </c>
      <c r="BK67" s="36">
        <f t="shared" si="95"/>
        <v>0</v>
      </c>
      <c r="BL67" s="2" t="s">
        <v>3951</v>
      </c>
      <c r="BM67" s="2" t="str">
        <f>IFERROR(VLOOKUP(RIGHT(BL67,LEN(BL67)-2),'cards-dc.json'!$C:$E,3,FALSE),"")</f>
        <v/>
      </c>
      <c r="BO67" s="36">
        <f t="shared" si="96"/>
        <v>1</v>
      </c>
      <c r="BP67" s="2" t="s">
        <v>9529</v>
      </c>
      <c r="BQ67" s="2" t="str">
        <f>IFERROR(VLOOKUP(RIGHT(BP67,LEN(BP67)-2),'cards-dc.json'!$C:$E,3,FALSE),"")</f>
        <v>C2</v>
      </c>
      <c r="BS67" s="36">
        <f t="shared" si="79"/>
        <v>3</v>
      </c>
      <c r="BT67" s="2" t="s">
        <v>9086</v>
      </c>
      <c r="BU67" s="2" t="str">
        <f>IFERROR(VLOOKUP(RIGHT(BT67,LEN(BT67)-2),'cards-dc.json'!$C:$E,3,FALSE),"")</f>
        <v>CA1</v>
      </c>
      <c r="BW67" s="36">
        <f t="shared" si="80"/>
        <v>3</v>
      </c>
      <c r="BX67" s="2" t="s">
        <v>9102</v>
      </c>
      <c r="BY67" s="2" t="str">
        <f>IFERROR(VLOOKUP(RIGHT(BX67,LEN(BX67)-2),'cards-dc.json'!$C:$E,3,FALSE),"")</f>
        <v>CA2</v>
      </c>
      <c r="CA67" s="36">
        <f t="shared" si="97"/>
        <v>0</v>
      </c>
      <c r="CB67" s="2" t="s">
        <v>3951</v>
      </c>
      <c r="CC67" s="2" t="str">
        <f>IFERROR(VLOOKUP(RIGHT(CB67,LEN(CB67)-2),'cards-dc.json'!$C:$E,3,FALSE),"")</f>
        <v/>
      </c>
      <c r="CE67" s="36">
        <f t="shared" si="98"/>
        <v>0</v>
      </c>
      <c r="CF67" s="2" t="s">
        <v>3951</v>
      </c>
      <c r="CG67" s="2" t="str">
        <f>IFERROR(VLOOKUP(RIGHT(CF67,LEN(CF67)-2),'cards-dc.json'!$C:$E,3,FALSE),"")</f>
        <v/>
      </c>
      <c r="CI67" s="36">
        <f t="shared" si="99"/>
        <v>0</v>
      </c>
      <c r="CJ67" s="2" t="s">
        <v>3848</v>
      </c>
      <c r="CK67" s="2" t="str">
        <f>IFERROR(VLOOKUP(RIGHT(CJ67,LEN(CJ67)-2),'cards-dc.json'!$C:$E,3,FALSE),"")</f>
        <v/>
      </c>
      <c r="CM67" s="36">
        <f t="shared" si="100"/>
        <v>0</v>
      </c>
      <c r="CN67" s="2"/>
      <c r="CO67" s="2" t="str">
        <f>IFERROR(VLOOKUP(RIGHT(CN67,LEN(CN67)-2),'cards-dc.json'!$C:$E,3,FALSE),"")</f>
        <v/>
      </c>
    </row>
    <row r="68" spans="3:93" x14ac:dyDescent="0.25">
      <c r="C68" s="36">
        <f t="shared" si="81"/>
        <v>0</v>
      </c>
      <c r="D68" s="2"/>
      <c r="E68" s="2" t="str">
        <f>IFERROR(VLOOKUP(RIGHT(D68,LEN(D68)-2),'cards-dc.json'!$C:$E,3,FALSE),"")</f>
        <v/>
      </c>
      <c r="G68" s="36">
        <f t="shared" si="78"/>
        <v>0</v>
      </c>
      <c r="H68" s="2"/>
      <c r="I68" s="2" t="str">
        <f>IFERROR(VLOOKUP(RIGHT(H68,LEN(H68)-2),'cards-dc.json'!$C:$E,3,FALSE),"")</f>
        <v/>
      </c>
      <c r="K68" s="36">
        <f t="shared" si="82"/>
        <v>2</v>
      </c>
      <c r="L68" s="2" t="s">
        <v>8665</v>
      </c>
      <c r="M68" s="2" t="str">
        <f>IFERROR(VLOOKUP(RIGHT(L68,LEN(L68)-2),'cards-dc.json'!$C:$E,3,FALSE),"")</f>
        <v>CB, CS1</v>
      </c>
      <c r="O68" s="36">
        <f t="shared" si="83"/>
        <v>2</v>
      </c>
      <c r="P68" s="2" t="s">
        <v>9720</v>
      </c>
      <c r="Q68" s="2" t="str">
        <f>IFERROR(VLOOKUP(RIGHT(P68,LEN(P68)-2),'cards-dc.json'!$C:$E,3,FALSE),"")</f>
        <v>CB, CS1</v>
      </c>
      <c r="S68" s="36">
        <f t="shared" si="84"/>
        <v>2</v>
      </c>
      <c r="T68" s="2" t="s">
        <v>9720</v>
      </c>
      <c r="U68" s="2" t="str">
        <f>IFERROR(VLOOKUP(RIGHT(T68,LEN(T68)-2),'cards-dc.json'!$C:$E,3,FALSE),"")</f>
        <v>CB, CS1</v>
      </c>
      <c r="W68" s="36">
        <f t="shared" si="85"/>
        <v>3</v>
      </c>
      <c r="X68" s="2" t="s">
        <v>9690</v>
      </c>
      <c r="Y68" s="2" t="str">
        <f>IFERROR(VLOOKUP(RIGHT(X68,LEN(X68)-2),'cards-dc.json'!$C:$E,3,FALSE),"")</f>
        <v>CB, CS1</v>
      </c>
      <c r="AA68" s="36">
        <f t="shared" si="86"/>
        <v>1</v>
      </c>
      <c r="AB68" s="2" t="s">
        <v>9660</v>
      </c>
      <c r="AC68" s="2" t="str">
        <f>IFERROR(VLOOKUP(RIGHT(AB68,LEN(AB68)-2),'cards-dc.json'!$C:$E,3,FALSE),"")</f>
        <v>CB, CS1</v>
      </c>
      <c r="AE68" s="36">
        <f t="shared" si="87"/>
        <v>2</v>
      </c>
      <c r="AF68" s="2" t="s">
        <v>9038</v>
      </c>
      <c r="AG68" s="2" t="str">
        <f>IFERROR(VLOOKUP(RIGHT(AF68,LEN(AF68)-2),'cards-dc.json'!$C:$E,3,FALSE),"")</f>
        <v>U</v>
      </c>
      <c r="AI68" s="36">
        <f t="shared" si="88"/>
        <v>3</v>
      </c>
      <c r="AJ68" s="2" t="s">
        <v>4121</v>
      </c>
      <c r="AK68" s="2" t="str">
        <f>IFERROR(VLOOKUP(RIGHT(AJ68,LEN(AJ68)-2),'cards-dc.json'!$C:$E,3,FALSE),"")</f>
        <v>CA2</v>
      </c>
      <c r="AM68" s="36">
        <f t="shared" si="89"/>
        <v>3</v>
      </c>
      <c r="AN68" s="2" t="s">
        <v>9622</v>
      </c>
      <c r="AO68" s="2" t="str">
        <f>IFERROR(VLOOKUP(RIGHT(AN68,LEN(AN68)-2),'cards-dc.json'!$C:$E,3,FALSE),"")</f>
        <v>R3</v>
      </c>
      <c r="AQ68" s="36">
        <f t="shared" si="90"/>
        <v>2</v>
      </c>
      <c r="AR68" s="2" t="s">
        <v>9613</v>
      </c>
      <c r="AS68" s="2" t="str">
        <f>IFERROR(VLOOKUP(RIGHT(AR68,LEN(AR68)-2),'cards-dc.json'!$C:$E,3,FALSE),"")</f>
        <v>R3</v>
      </c>
      <c r="AU68" s="36">
        <f t="shared" si="91"/>
        <v>2</v>
      </c>
      <c r="AV68" s="2" t="s">
        <v>3904</v>
      </c>
      <c r="AW68" s="2" t="str">
        <f>IFERROR(VLOOKUP(RIGHT(AV68,LEN(AV68)-2),'cards-dc.json'!$C:$E,3,FALSE),"")</f>
        <v>CA2</v>
      </c>
      <c r="AY68" s="36">
        <f t="shared" si="92"/>
        <v>3</v>
      </c>
      <c r="AZ68" s="2" t="s">
        <v>8558</v>
      </c>
      <c r="BA68" s="2" t="str">
        <f>IFERROR(VLOOKUP(RIGHT(AZ68,LEN(AZ68)-2),'cards-dc.json'!$C:$E,3,FALSE),"")</f>
        <v>CA1</v>
      </c>
      <c r="BC68" s="36">
        <f t="shared" si="93"/>
        <v>2</v>
      </c>
      <c r="BD68" s="2" t="s">
        <v>8560</v>
      </c>
      <c r="BE68" s="2" t="str">
        <f>IFERROR(VLOOKUP(RIGHT(BD68,LEN(BD68)-2),'cards-dc.json'!$C:$E,3,FALSE),"")</f>
        <v>C2</v>
      </c>
      <c r="BG68" s="36">
        <f t="shared" si="94"/>
        <v>2</v>
      </c>
      <c r="BH68" s="2" t="s">
        <v>9557</v>
      </c>
      <c r="BI68" s="2" t="str">
        <f>IFERROR(VLOOKUP(RIGHT(BH68,LEN(BH68)-2),'cards-dc.json'!$C:$E,3,FALSE),"")</f>
        <v>R2</v>
      </c>
      <c r="BK68" s="36">
        <f t="shared" si="95"/>
        <v>0</v>
      </c>
      <c r="BL68" s="2" t="s">
        <v>3951</v>
      </c>
      <c r="BM68" s="2" t="str">
        <f>IFERROR(VLOOKUP(RIGHT(BL68,LEN(BL68)-2),'cards-dc.json'!$C:$E,3,FALSE),"")</f>
        <v/>
      </c>
      <c r="BO68" s="36">
        <f t="shared" si="96"/>
        <v>1</v>
      </c>
      <c r="BP68" s="2" t="s">
        <v>3905</v>
      </c>
      <c r="BQ68" s="2" t="str">
        <f>IFERROR(VLOOKUP(RIGHT(BP68,LEN(BP68)-2),'cards-dc.json'!$C:$E,3,FALSE),"")</f>
        <v>C2</v>
      </c>
      <c r="BS68" s="36">
        <f t="shared" si="79"/>
        <v>0</v>
      </c>
      <c r="BT68" s="2" t="s">
        <v>3951</v>
      </c>
      <c r="BU68" s="2" t="str">
        <f>IFERROR(VLOOKUP(RIGHT(BT68,LEN(BT68)-2),'cards-dc.json'!$C:$E,3,FALSE),"")</f>
        <v/>
      </c>
      <c r="BW68" s="36">
        <f t="shared" si="80"/>
        <v>1</v>
      </c>
      <c r="BX68" s="2" t="s">
        <v>8870</v>
      </c>
      <c r="BY68" s="2" t="str">
        <f>IFERROR(VLOOKUP(RIGHT(BX68,LEN(BX68)-2),'cards-dc.json'!$C:$E,3,FALSE),"")</f>
        <v>CA1</v>
      </c>
      <c r="CA68" s="36">
        <f t="shared" si="97"/>
        <v>0</v>
      </c>
      <c r="CB68" s="2" t="s">
        <v>3951</v>
      </c>
      <c r="CC68" s="2" t="str">
        <f>IFERROR(VLOOKUP(RIGHT(CB68,LEN(CB68)-2),'cards-dc.json'!$C:$E,3,FALSE),"")</f>
        <v/>
      </c>
      <c r="CE68" s="36">
        <f t="shared" si="98"/>
        <v>0</v>
      </c>
      <c r="CF68" s="2" t="s">
        <v>3951</v>
      </c>
      <c r="CG68" s="2" t="str">
        <f>IFERROR(VLOOKUP(RIGHT(CF68,LEN(CF68)-2),'cards-dc.json'!$C:$E,3,FALSE),"")</f>
        <v/>
      </c>
      <c r="CI68" s="36">
        <f t="shared" si="99"/>
        <v>0</v>
      </c>
      <c r="CJ68" s="2" t="s">
        <v>3848</v>
      </c>
      <c r="CK68" s="2" t="str">
        <f>IFERROR(VLOOKUP(RIGHT(CJ68,LEN(CJ68)-2),'cards-dc.json'!$C:$E,3,FALSE),"")</f>
        <v/>
      </c>
      <c r="CM68" s="36">
        <f t="shared" si="100"/>
        <v>0</v>
      </c>
      <c r="CN68" s="2"/>
      <c r="CO68" s="2" t="str">
        <f>IFERROR(VLOOKUP(RIGHT(CN68,LEN(CN68)-2),'cards-dc.json'!$C:$E,3,FALSE),"")</f>
        <v/>
      </c>
    </row>
    <row r="69" spans="3:93" x14ac:dyDescent="0.25">
      <c r="C69" s="36">
        <f t="shared" si="81"/>
        <v>0</v>
      </c>
      <c r="D69" s="2"/>
      <c r="E69" s="2" t="str">
        <f>IFERROR(VLOOKUP(RIGHT(D69,LEN(D69)-2),'cards-dc.json'!$C:$E,3,FALSE),"")</f>
        <v/>
      </c>
      <c r="G69" s="36">
        <f t="shared" si="78"/>
        <v>0</v>
      </c>
      <c r="H69" s="2"/>
      <c r="I69" s="2" t="str">
        <f>IFERROR(VLOOKUP(RIGHT(H69,LEN(H69)-2),'cards-dc.json'!$C:$E,3,FALSE),"")</f>
        <v/>
      </c>
      <c r="K69" s="36">
        <f t="shared" si="82"/>
        <v>2</v>
      </c>
      <c r="L69" s="2" t="s">
        <v>9697</v>
      </c>
      <c r="M69" s="2" t="str">
        <f>IFERROR(VLOOKUP(RIGHT(L69,LEN(L69)-2),'cards-dc.json'!$C:$E,3,FALSE),"")</f>
        <v>CB, CS1</v>
      </c>
      <c r="O69" s="36">
        <f t="shared" si="83"/>
        <v>2</v>
      </c>
      <c r="P69" s="2" t="s">
        <v>4172</v>
      </c>
      <c r="Q69" s="2" t="str">
        <f>IFERROR(VLOOKUP(RIGHT(P69,LEN(P69)-2),'cards-dc.json'!$C:$E,3,FALSE),"")</f>
        <v>CB</v>
      </c>
      <c r="S69" s="36">
        <f t="shared" si="84"/>
        <v>2</v>
      </c>
      <c r="T69" s="2" t="s">
        <v>4172</v>
      </c>
      <c r="U69" s="2" t="str">
        <f>IFERROR(VLOOKUP(RIGHT(T69,LEN(T69)-2),'cards-dc.json'!$C:$E,3,FALSE),"")</f>
        <v>CB</v>
      </c>
      <c r="W69" s="36">
        <f t="shared" si="85"/>
        <v>1</v>
      </c>
      <c r="X69" s="2" t="s">
        <v>9660</v>
      </c>
      <c r="Y69" s="2" t="str">
        <f>IFERROR(VLOOKUP(RIGHT(X69,LEN(X69)-2),'cards-dc.json'!$C:$E,3,FALSE),"")</f>
        <v>CB, CS1</v>
      </c>
      <c r="AA69" s="36">
        <f t="shared" si="86"/>
        <v>3</v>
      </c>
      <c r="AB69" s="2" t="s">
        <v>8953</v>
      </c>
      <c r="AC69" s="2" t="str">
        <f>IFERROR(VLOOKUP(RIGHT(AB69,LEN(AB69)-2),'cards-dc.json'!$C:$E,3,FALSE),"")</f>
        <v>CB, CS1</v>
      </c>
      <c r="AE69" s="36">
        <f t="shared" si="87"/>
        <v>1</v>
      </c>
      <c r="AF69" s="2" t="s">
        <v>4011</v>
      </c>
      <c r="AG69" s="2" t="str">
        <f>IFERROR(VLOOKUP(RIGHT(AF69,LEN(AF69)-2),'cards-dc.json'!$C:$E,3,FALSE),"")</f>
        <v>CB</v>
      </c>
      <c r="AI69" s="36">
        <f t="shared" si="88"/>
        <v>2</v>
      </c>
      <c r="AJ69" s="2" t="s">
        <v>9619</v>
      </c>
      <c r="AK69" s="2" t="str">
        <f>IFERROR(VLOOKUP(RIGHT(AJ69,LEN(AJ69)-2),'cards-dc.json'!$C:$E,3,FALSE),"")</f>
        <v>R3</v>
      </c>
      <c r="AM69" s="36">
        <f t="shared" si="89"/>
        <v>2</v>
      </c>
      <c r="AN69" s="2" t="s">
        <v>9071</v>
      </c>
      <c r="AO69" s="2" t="str">
        <f>IFERROR(VLOOKUP(RIGHT(AN69,LEN(AN69)-2),'cards-dc.json'!$C:$E,3,FALSE),"")</f>
        <v>C2</v>
      </c>
      <c r="AQ69" s="36">
        <f t="shared" si="90"/>
        <v>2</v>
      </c>
      <c r="AR69" s="2" t="s">
        <v>9302</v>
      </c>
      <c r="AS69" s="2" t="str">
        <f>IFERROR(VLOOKUP(RIGHT(AR69,LEN(AR69)-2),'cards-dc.json'!$C:$E,3,FALSE),"")</f>
        <v>U2</v>
      </c>
      <c r="AU69" s="36">
        <f t="shared" si="91"/>
        <v>1</v>
      </c>
      <c r="AV69" s="2" t="s">
        <v>9385</v>
      </c>
      <c r="AW69" s="2" t="str">
        <f>IFERROR(VLOOKUP(RIGHT(AV69,LEN(AV69)-2),'cards-dc.json'!$C:$E,3,FALSE),"")</f>
        <v>C2</v>
      </c>
      <c r="AY69" s="36">
        <f t="shared" si="92"/>
        <v>3</v>
      </c>
      <c r="AZ69" s="2" t="s">
        <v>9379</v>
      </c>
      <c r="BA69" s="2" t="str">
        <f>IFERROR(VLOOKUP(RIGHT(AZ69,LEN(AZ69)-2),'cards-dc.json'!$C:$E,3,FALSE),"")</f>
        <v>U2</v>
      </c>
      <c r="BC69" s="36">
        <f t="shared" si="93"/>
        <v>3</v>
      </c>
      <c r="BD69" s="2" t="s">
        <v>9574</v>
      </c>
      <c r="BE69" s="2" t="str">
        <f>IFERROR(VLOOKUP(RIGHT(BD69,LEN(BD69)-2),'cards-dc.json'!$C:$E,3,FALSE),"")</f>
        <v>C2</v>
      </c>
      <c r="BG69" s="36">
        <f t="shared" si="94"/>
        <v>1</v>
      </c>
      <c r="BH69" s="2" t="s">
        <v>4060</v>
      </c>
      <c r="BI69" s="2" t="str">
        <f>IFERROR(VLOOKUP(RIGHT(BH69,LEN(BH69)-2),'cards-dc.json'!$C:$E,3,FALSE),"")</f>
        <v>CB2</v>
      </c>
      <c r="BK69" s="36">
        <f t="shared" si="95"/>
        <v>2</v>
      </c>
      <c r="BL69" s="2" t="s">
        <v>8573</v>
      </c>
      <c r="BM69" s="2" t="str">
        <f>IFERROR(VLOOKUP(RIGHT(BL69,LEN(BL69)-2),'cards-dc.json'!$C:$E,3,FALSE),"")</f>
        <v>CB2</v>
      </c>
      <c r="BO69" s="36">
        <f t="shared" si="96"/>
        <v>1</v>
      </c>
      <c r="BP69" s="2" t="s">
        <v>9530</v>
      </c>
      <c r="BQ69" s="2" t="str">
        <f>IFERROR(VLOOKUP(RIGHT(BP69,LEN(BP69)-2),'cards-dc.json'!$C:$E,3,FALSE),"")</f>
        <v>R</v>
      </c>
      <c r="BS69" s="36">
        <f t="shared" si="79"/>
        <v>0</v>
      </c>
      <c r="BT69" s="2" t="s">
        <v>3951</v>
      </c>
      <c r="BU69" s="2" t="str">
        <f>IFERROR(VLOOKUP(RIGHT(BT69,LEN(BT69)-2),'cards-dc.json'!$C:$E,3,FALSE),"")</f>
        <v/>
      </c>
      <c r="BW69" s="36">
        <f t="shared" si="80"/>
        <v>1</v>
      </c>
      <c r="BX69" s="2" t="s">
        <v>9103</v>
      </c>
      <c r="BY69" s="2" t="str">
        <f>IFERROR(VLOOKUP(RIGHT(BX69,LEN(BX69)-2),'cards-dc.json'!$C:$E,3,FALSE),"")</f>
        <v>CA1</v>
      </c>
      <c r="CA69" s="36">
        <f t="shared" si="97"/>
        <v>0</v>
      </c>
      <c r="CB69" s="2" t="s">
        <v>3951</v>
      </c>
      <c r="CC69" s="2" t="str">
        <f>IFERROR(VLOOKUP(RIGHT(CB69,LEN(CB69)-2),'cards-dc.json'!$C:$E,3,FALSE),"")</f>
        <v/>
      </c>
      <c r="CE69" s="36">
        <f t="shared" si="98"/>
        <v>0</v>
      </c>
      <c r="CF69" s="2" t="s">
        <v>3951</v>
      </c>
      <c r="CG69" s="2" t="str">
        <f>IFERROR(VLOOKUP(RIGHT(CF69,LEN(CF69)-2),'cards-dc.json'!$C:$E,3,FALSE),"")</f>
        <v/>
      </c>
      <c r="CI69" s="36">
        <f t="shared" si="99"/>
        <v>0</v>
      </c>
      <c r="CJ69" s="2" t="s">
        <v>3848</v>
      </c>
      <c r="CK69" s="2" t="str">
        <f>IFERROR(VLOOKUP(RIGHT(CJ69,LEN(CJ69)-2),'cards-dc.json'!$C:$E,3,FALSE),"")</f>
        <v/>
      </c>
      <c r="CM69" s="36">
        <f t="shared" si="100"/>
        <v>0</v>
      </c>
      <c r="CN69" s="2"/>
      <c r="CO69" s="2" t="str">
        <f>IFERROR(VLOOKUP(RIGHT(CN69,LEN(CN69)-2),'cards-dc.json'!$C:$E,3,FALSE),"")</f>
        <v/>
      </c>
    </row>
    <row r="70" spans="3:93" x14ac:dyDescent="0.25">
      <c r="C70" s="36">
        <f t="shared" si="81"/>
        <v>0</v>
      </c>
      <c r="D70" s="2"/>
      <c r="E70" s="2" t="str">
        <f>IFERROR(VLOOKUP(RIGHT(D70,LEN(D70)-2),'cards-dc.json'!$C:$E,3,FALSE),"")</f>
        <v/>
      </c>
      <c r="G70" s="36">
        <f t="shared" si="78"/>
        <v>0</v>
      </c>
      <c r="H70" s="2"/>
      <c r="I70" s="2" t="str">
        <f>IFERROR(VLOOKUP(RIGHT(H70,LEN(H70)-2),'cards-dc.json'!$C:$E,3,FALSE),"")</f>
        <v/>
      </c>
      <c r="K70" s="36">
        <f t="shared" si="82"/>
        <v>3</v>
      </c>
      <c r="L70" s="2" t="s">
        <v>9727</v>
      </c>
      <c r="M70" s="2" t="str">
        <f>IFERROR(VLOOKUP(RIGHT(L70,LEN(L70)-2),'cards-dc.json'!$C:$E,3,FALSE),"")</f>
        <v>CB, CS1</v>
      </c>
      <c r="O70" s="36">
        <f t="shared" si="83"/>
        <v>2</v>
      </c>
      <c r="P70" s="2" t="s">
        <v>9747</v>
      </c>
      <c r="Q70" s="2" t="str">
        <f>IFERROR(VLOOKUP(RIGHT(P70,LEN(P70)-2),'cards-dc.json'!$C:$E,3,FALSE),"")</f>
        <v>U</v>
      </c>
      <c r="S70" s="36">
        <f t="shared" si="84"/>
        <v>3</v>
      </c>
      <c r="T70" s="2" t="s">
        <v>8939</v>
      </c>
      <c r="U70" s="2" t="str">
        <f>IFERROR(VLOOKUP(RIGHT(T70,LEN(T70)-2),'cards-dc.json'!$C:$E,3,FALSE),"")</f>
        <v>CB, CS1</v>
      </c>
      <c r="W70" s="36">
        <f t="shared" si="85"/>
        <v>3</v>
      </c>
      <c r="X70" s="2" t="s">
        <v>9691</v>
      </c>
      <c r="Y70" s="2" t="str">
        <f>IFERROR(VLOOKUP(RIGHT(X70,LEN(X70)-2),'cards-dc.json'!$C:$E,3,FALSE),"")</f>
        <v>R</v>
      </c>
      <c r="AA70" s="36">
        <f t="shared" si="86"/>
        <v>2</v>
      </c>
      <c r="AB70" s="2" t="s">
        <v>9661</v>
      </c>
      <c r="AC70" s="2" t="str">
        <f>IFERROR(VLOOKUP(RIGHT(AB70,LEN(AB70)-2),'cards-dc.json'!$C:$E,3,FALSE),"")</f>
        <v>R</v>
      </c>
      <c r="AE70" s="36">
        <f t="shared" si="87"/>
        <v>1</v>
      </c>
      <c r="AF70" s="2" t="s">
        <v>8752</v>
      </c>
      <c r="AG70" s="2" t="str">
        <f>IFERROR(VLOOKUP(RIGHT(AF70,LEN(AF70)-2),'cards-dc.json'!$C:$E,3,FALSE),"")</f>
        <v>CB</v>
      </c>
      <c r="AI70" s="36">
        <f t="shared" si="88"/>
        <v>0</v>
      </c>
      <c r="AJ70" s="2" t="s">
        <v>3951</v>
      </c>
      <c r="AK70" s="2" t="str">
        <f>IFERROR(VLOOKUP(RIGHT(AJ70,LEN(AJ70)-2),'cards-dc.json'!$C:$E,3,FALSE),"")</f>
        <v/>
      </c>
      <c r="AM70" s="36">
        <f t="shared" si="89"/>
        <v>1</v>
      </c>
      <c r="AN70" s="2" t="s">
        <v>9537</v>
      </c>
      <c r="AO70" s="2" t="str">
        <f>IFERROR(VLOOKUP(RIGHT(AN70,LEN(AN70)-2),'cards-dc.json'!$C:$E,3,FALSE),"")</f>
        <v>R</v>
      </c>
      <c r="AQ70" s="36">
        <f t="shared" si="90"/>
        <v>1</v>
      </c>
      <c r="AR70" s="2" t="s">
        <v>9614</v>
      </c>
      <c r="AS70" s="2" t="str">
        <f>IFERROR(VLOOKUP(RIGHT(AR70,LEN(AR70)-2),'cards-dc.json'!$C:$E,3,FALSE),"")</f>
        <v>C2</v>
      </c>
      <c r="AU70" s="36">
        <f t="shared" si="91"/>
        <v>1</v>
      </c>
      <c r="AV70" s="2" t="s">
        <v>3862</v>
      </c>
      <c r="AW70" s="2" t="str">
        <f>IFERROR(VLOOKUP(RIGHT(AV70,LEN(AV70)-2),'cards-dc.json'!$C:$E,3,FALSE),"")</f>
        <v>C2</v>
      </c>
      <c r="AY70" s="36">
        <f t="shared" si="92"/>
        <v>2</v>
      </c>
      <c r="AZ70" s="2" t="s">
        <v>8560</v>
      </c>
      <c r="BA70" s="2" t="str">
        <f>IFERROR(VLOOKUP(RIGHT(AZ70,LEN(AZ70)-2),'cards-dc.json'!$C:$E,3,FALSE),"")</f>
        <v>C2</v>
      </c>
      <c r="BC70" s="36">
        <f t="shared" si="93"/>
        <v>0</v>
      </c>
      <c r="BD70" s="2" t="s">
        <v>3951</v>
      </c>
      <c r="BE70" s="2" t="str">
        <f>IFERROR(VLOOKUP(RIGHT(BD70,LEN(BD70)-2),'cards-dc.json'!$C:$E,3,FALSE),"")</f>
        <v/>
      </c>
      <c r="BG70" s="36">
        <f t="shared" si="94"/>
        <v>1</v>
      </c>
      <c r="BH70" s="2" t="s">
        <v>9518</v>
      </c>
      <c r="BI70" s="2" t="str">
        <f>IFERROR(VLOOKUP(RIGHT(BH70,LEN(BH70)-2),'cards-dc.json'!$C:$E,3,FALSE),"")</f>
        <v>R</v>
      </c>
      <c r="BK70" s="36">
        <f t="shared" si="95"/>
        <v>1</v>
      </c>
      <c r="BL70" s="2" t="s">
        <v>9518</v>
      </c>
      <c r="BM70" s="2" t="str">
        <f>IFERROR(VLOOKUP(RIGHT(BL70,LEN(BL70)-2),'cards-dc.json'!$C:$E,3,FALSE),"")</f>
        <v>R</v>
      </c>
      <c r="BO70" s="36">
        <f t="shared" si="96"/>
        <v>2</v>
      </c>
      <c r="BP70" s="2" t="s">
        <v>9400</v>
      </c>
      <c r="BQ70" s="2" t="str">
        <f>IFERROR(VLOOKUP(RIGHT(BP70,LEN(BP70)-2),'cards-dc.json'!$C:$E,3,FALSE),"")</f>
        <v>CA1</v>
      </c>
      <c r="BS70" s="36">
        <f t="shared" si="79"/>
        <v>0</v>
      </c>
      <c r="BT70" s="2" t="s">
        <v>3951</v>
      </c>
      <c r="BU70" s="2" t="str">
        <f>IFERROR(VLOOKUP(RIGHT(BT70,LEN(BT70)-2),'cards-dc.json'!$C:$E,3,FALSE),"")</f>
        <v/>
      </c>
      <c r="BW70" s="36">
        <f t="shared" si="80"/>
        <v>0</v>
      </c>
      <c r="BX70" s="2" t="s">
        <v>3951</v>
      </c>
      <c r="BY70" s="2" t="str">
        <f>IFERROR(VLOOKUP(RIGHT(BX70,LEN(BX70)-2),'cards-dc.json'!$C:$E,3,FALSE),"")</f>
        <v/>
      </c>
      <c r="CA70" s="36">
        <f t="shared" si="97"/>
        <v>0</v>
      </c>
      <c r="CB70" s="2" t="s">
        <v>3951</v>
      </c>
      <c r="CC70" s="2" t="str">
        <f>IFERROR(VLOOKUP(RIGHT(CB70,LEN(CB70)-2),'cards-dc.json'!$C:$E,3,FALSE),"")</f>
        <v/>
      </c>
      <c r="CE70" s="36">
        <f t="shared" si="98"/>
        <v>0</v>
      </c>
      <c r="CF70" s="2" t="s">
        <v>3951</v>
      </c>
      <c r="CG70" s="2" t="str">
        <f>IFERROR(VLOOKUP(RIGHT(CF70,LEN(CF70)-2),'cards-dc.json'!$C:$E,3,FALSE),"")</f>
        <v/>
      </c>
      <c r="CI70" s="36">
        <f t="shared" si="99"/>
        <v>0</v>
      </c>
      <c r="CJ70" s="2" t="s">
        <v>3848</v>
      </c>
      <c r="CK70" s="2" t="str">
        <f>IFERROR(VLOOKUP(RIGHT(CJ70,LEN(CJ70)-2),'cards-dc.json'!$C:$E,3,FALSE),"")</f>
        <v/>
      </c>
      <c r="CM70" s="36">
        <f t="shared" si="100"/>
        <v>0</v>
      </c>
      <c r="CN70" s="2"/>
      <c r="CO70" s="2" t="str">
        <f>IFERROR(VLOOKUP(RIGHT(CN70,LEN(CN70)-2),'cards-dc.json'!$C:$E,3,FALSE),"")</f>
        <v/>
      </c>
    </row>
    <row r="71" spans="3:93" x14ac:dyDescent="0.25">
      <c r="C71" s="36">
        <f t="shared" si="81"/>
        <v>0</v>
      </c>
      <c r="D71" s="2"/>
      <c r="E71" s="2" t="str">
        <f>IFERROR(VLOOKUP(RIGHT(D71,LEN(D71)-2),'cards-dc.json'!$C:$E,3,FALSE),"")</f>
        <v/>
      </c>
      <c r="G71" s="36">
        <f t="shared" si="78"/>
        <v>0</v>
      </c>
      <c r="H71" s="2"/>
      <c r="I71" s="2" t="str">
        <f>IFERROR(VLOOKUP(RIGHT(H71,LEN(H71)-2),'cards-dc.json'!$C:$E,3,FALSE),"")</f>
        <v/>
      </c>
      <c r="K71" s="36">
        <f t="shared" si="82"/>
        <v>3</v>
      </c>
      <c r="L71" s="2" t="s">
        <v>8955</v>
      </c>
      <c r="M71" s="2" t="str">
        <f>IFERROR(VLOOKUP(RIGHT(L71,LEN(L71)-2),'cards-dc.json'!$C:$E,3,FALSE),"")</f>
        <v>R</v>
      </c>
      <c r="O71" s="36">
        <f t="shared" si="83"/>
        <v>3</v>
      </c>
      <c r="P71" s="2" t="s">
        <v>9690</v>
      </c>
      <c r="Q71" s="2" t="str">
        <f>IFERROR(VLOOKUP(RIGHT(P71,LEN(P71)-2),'cards-dc.json'!$C:$E,3,FALSE),"")</f>
        <v>CB, CS1</v>
      </c>
      <c r="S71" s="36">
        <f t="shared" si="84"/>
        <v>2</v>
      </c>
      <c r="T71" s="2" t="s">
        <v>9721</v>
      </c>
      <c r="U71" s="2" t="str">
        <f>IFERROR(VLOOKUP(RIGHT(T71,LEN(T71)-2),'cards-dc.json'!$C:$E,3,FALSE),"")</f>
        <v>U</v>
      </c>
      <c r="W71" s="36">
        <f t="shared" si="85"/>
        <v>1</v>
      </c>
      <c r="X71" s="2" t="s">
        <v>9692</v>
      </c>
      <c r="Y71" s="2" t="str">
        <f>IFERROR(VLOOKUP(RIGHT(X71,LEN(X71)-2),'cards-dc.json'!$C:$E,3,FALSE),"")</f>
        <v>R</v>
      </c>
      <c r="AA71" s="36">
        <f t="shared" si="86"/>
        <v>3</v>
      </c>
      <c r="AB71" s="2" t="s">
        <v>8955</v>
      </c>
      <c r="AC71" s="2" t="str">
        <f>IFERROR(VLOOKUP(RIGHT(AB71,LEN(AB71)-2),'cards-dc.json'!$C:$E,3,FALSE),"")</f>
        <v>R</v>
      </c>
      <c r="AE71" s="36">
        <f t="shared" si="87"/>
        <v>2</v>
      </c>
      <c r="AF71" s="2" t="s">
        <v>9039</v>
      </c>
      <c r="AG71" s="2" t="str">
        <f>IFERROR(VLOOKUP(RIGHT(AF71,LEN(AF71)-2),'cards-dc.json'!$C:$E,3,FALSE),"")</f>
        <v>CB, CS1</v>
      </c>
      <c r="AI71" s="36">
        <f t="shared" si="88"/>
        <v>0</v>
      </c>
      <c r="AJ71" s="2" t="s">
        <v>3951</v>
      </c>
      <c r="AK71" s="2" t="str">
        <f>IFERROR(VLOOKUP(RIGHT(AJ71,LEN(AJ71)-2),'cards-dc.json'!$C:$E,3,FALSE),"")</f>
        <v/>
      </c>
      <c r="AM71" s="36">
        <f t="shared" si="89"/>
        <v>2</v>
      </c>
      <c r="AN71" s="2" t="s">
        <v>8560</v>
      </c>
      <c r="AO71" s="2" t="str">
        <f>IFERROR(VLOOKUP(RIGHT(AN71,LEN(AN71)-2),'cards-dc.json'!$C:$E,3,FALSE),"")</f>
        <v>C2</v>
      </c>
      <c r="AQ71" s="36">
        <f t="shared" si="90"/>
        <v>2</v>
      </c>
      <c r="AR71" s="2" t="s">
        <v>8560</v>
      </c>
      <c r="AS71" s="2" t="str">
        <f>IFERROR(VLOOKUP(RIGHT(AR71,LEN(AR71)-2),'cards-dc.json'!$C:$E,3,FALSE),"")</f>
        <v>C2</v>
      </c>
      <c r="AU71" s="36">
        <f t="shared" si="91"/>
        <v>1</v>
      </c>
      <c r="AV71" s="2" t="s">
        <v>9145</v>
      </c>
      <c r="AW71" s="2" t="str">
        <f>IFERROR(VLOOKUP(RIGHT(AV71,LEN(AV71)-2),'cards-dc.json'!$C:$E,3,FALSE),"")</f>
        <v>C2</v>
      </c>
      <c r="AY71" s="36">
        <f t="shared" si="92"/>
        <v>2</v>
      </c>
      <c r="AZ71" s="2" t="s">
        <v>3906</v>
      </c>
      <c r="BA71" s="2" t="str">
        <f>IFERROR(VLOOKUP(RIGHT(AZ71,LEN(AZ71)-2),'cards-dc.json'!$C:$E,3,FALSE),"")</f>
        <v>CA1</v>
      </c>
      <c r="BC71" s="36">
        <f t="shared" si="93"/>
        <v>0</v>
      </c>
      <c r="BD71" s="2" t="s">
        <v>3951</v>
      </c>
      <c r="BE71" s="2" t="str">
        <f>IFERROR(VLOOKUP(RIGHT(BD71,LEN(BD71)-2),'cards-dc.json'!$C:$E,3,FALSE),"")</f>
        <v/>
      </c>
      <c r="BG71" s="36">
        <f t="shared" si="94"/>
        <v>3</v>
      </c>
      <c r="BH71" s="2" t="s">
        <v>8685</v>
      </c>
      <c r="BI71" s="2" t="str">
        <f>IFERROR(VLOOKUP(RIGHT(BH71,LEN(BH71)-2),'cards-dc.json'!$C:$E,3,FALSE),"")</f>
        <v>C2</v>
      </c>
      <c r="BK71" s="36">
        <f t="shared" si="95"/>
        <v>2</v>
      </c>
      <c r="BL71" s="2" t="s">
        <v>8560</v>
      </c>
      <c r="BM71" s="2" t="str">
        <f>IFERROR(VLOOKUP(RIGHT(BL71,LEN(BL71)-2),'cards-dc.json'!$C:$E,3,FALSE),"")</f>
        <v>C2</v>
      </c>
      <c r="BO71" s="36">
        <f t="shared" si="96"/>
        <v>1</v>
      </c>
      <c r="BP71" s="2" t="s">
        <v>4047</v>
      </c>
      <c r="BQ71" s="2" t="str">
        <f>IFERROR(VLOOKUP(RIGHT(BP71,LEN(BP71)-2),'cards-dc.json'!$C:$E,3,FALSE),"")</f>
        <v>CA2</v>
      </c>
      <c r="BS71" s="36">
        <f t="shared" si="79"/>
        <v>0</v>
      </c>
      <c r="BT71" s="2" t="s">
        <v>3951</v>
      </c>
      <c r="BU71" s="2" t="str">
        <f>IFERROR(VLOOKUP(RIGHT(BT71,LEN(BT71)-2),'cards-dc.json'!$C:$E,3,FALSE),"")</f>
        <v/>
      </c>
      <c r="BW71" s="36">
        <f t="shared" si="80"/>
        <v>0</v>
      </c>
      <c r="BX71" s="2" t="s">
        <v>3951</v>
      </c>
      <c r="BY71" s="2" t="str">
        <f>IFERROR(VLOOKUP(RIGHT(BX71,LEN(BX71)-2),'cards-dc.json'!$C:$E,3,FALSE),"")</f>
        <v/>
      </c>
      <c r="CA71" s="36">
        <f t="shared" si="97"/>
        <v>0</v>
      </c>
      <c r="CB71" s="2" t="s">
        <v>3951</v>
      </c>
      <c r="CC71" s="2" t="str">
        <f>IFERROR(VLOOKUP(RIGHT(CB71,LEN(CB71)-2),'cards-dc.json'!$C:$E,3,FALSE),"")</f>
        <v/>
      </c>
      <c r="CE71" s="36">
        <f t="shared" si="98"/>
        <v>0</v>
      </c>
      <c r="CF71" s="2" t="s">
        <v>3951</v>
      </c>
      <c r="CG71" s="2" t="str">
        <f>IFERROR(VLOOKUP(RIGHT(CF71,LEN(CF71)-2),'cards-dc.json'!$C:$E,3,FALSE),"")</f>
        <v/>
      </c>
      <c r="CI71" s="36">
        <f t="shared" si="99"/>
        <v>0</v>
      </c>
      <c r="CJ71" s="2" t="s">
        <v>3848</v>
      </c>
      <c r="CK71" s="2" t="str">
        <f>IFERROR(VLOOKUP(RIGHT(CJ71,LEN(CJ71)-2),'cards-dc.json'!$C:$E,3,FALSE),"")</f>
        <v/>
      </c>
      <c r="CM71" s="36">
        <f t="shared" si="100"/>
        <v>0</v>
      </c>
      <c r="CN71" s="2"/>
      <c r="CO71" s="2" t="str">
        <f>IFERROR(VLOOKUP(RIGHT(CN71,LEN(CN71)-2),'cards-dc.json'!$C:$E,3,FALSE),"")</f>
        <v/>
      </c>
    </row>
    <row r="72" spans="3:93" x14ac:dyDescent="0.25">
      <c r="C72" s="36">
        <f t="shared" si="81"/>
        <v>0</v>
      </c>
      <c r="D72" s="2"/>
      <c r="E72" s="2" t="str">
        <f>IFERROR(VLOOKUP(RIGHT(D72,LEN(D72)-2),'cards-dc.json'!$C:$E,3,FALSE),"")</f>
        <v/>
      </c>
      <c r="G72" s="36">
        <f t="shared" si="78"/>
        <v>0</v>
      </c>
      <c r="H72" s="2"/>
      <c r="I72" s="2" t="str">
        <f>IFERROR(VLOOKUP(RIGHT(H72,LEN(H72)-2),'cards-dc.json'!$C:$E,3,FALSE),"")</f>
        <v/>
      </c>
      <c r="K72" s="36">
        <f t="shared" si="82"/>
        <v>2</v>
      </c>
      <c r="L72" s="2" t="s">
        <v>4172</v>
      </c>
      <c r="M72" s="2" t="str">
        <f>IFERROR(VLOOKUP(RIGHT(L72,LEN(L72)-2),'cards-dc.json'!$C:$E,3,FALSE),"")</f>
        <v>CB</v>
      </c>
      <c r="O72" s="36">
        <f t="shared" si="83"/>
        <v>2</v>
      </c>
      <c r="P72" s="2" t="s">
        <v>9748</v>
      </c>
      <c r="Q72" s="2" t="str">
        <f>IFERROR(VLOOKUP(RIGHT(P72,LEN(P72)-2),'cards-dc.json'!$C:$E,3,FALSE),"")</f>
        <v>U</v>
      </c>
      <c r="S72" s="36">
        <f t="shared" si="84"/>
        <v>1</v>
      </c>
      <c r="T72" s="2" t="s">
        <v>8855</v>
      </c>
      <c r="U72" s="2" t="str">
        <f>IFERROR(VLOOKUP(RIGHT(T72,LEN(T72)-2),'cards-dc.json'!$C:$E,3,FALSE),"")</f>
        <v>CB</v>
      </c>
      <c r="W72" s="36">
        <f t="shared" si="85"/>
        <v>3</v>
      </c>
      <c r="X72" s="2" t="s">
        <v>9693</v>
      </c>
      <c r="Y72" s="2" t="str">
        <f>IFERROR(VLOOKUP(RIGHT(X72,LEN(X72)-2),'cards-dc.json'!$C:$E,3,FALSE),"")</f>
        <v>R</v>
      </c>
      <c r="AA72" s="36">
        <f t="shared" si="86"/>
        <v>3</v>
      </c>
      <c r="AB72" s="2" t="s">
        <v>9662</v>
      </c>
      <c r="AC72" s="2" t="str">
        <f>IFERROR(VLOOKUP(RIGHT(AB72,LEN(AB72)-2),'cards-dc.json'!$C:$E,3,FALSE),"")</f>
        <v>CB, CS1</v>
      </c>
      <c r="AE72" s="36">
        <f t="shared" si="87"/>
        <v>0</v>
      </c>
      <c r="AF72" s="2" t="s">
        <v>3951</v>
      </c>
      <c r="AG72" s="2" t="str">
        <f>IFERROR(VLOOKUP(RIGHT(AF72,LEN(AF72)-2),'cards-dc.json'!$C:$E,3,FALSE),"")</f>
        <v/>
      </c>
      <c r="AI72" s="36">
        <f t="shared" si="88"/>
        <v>0</v>
      </c>
      <c r="AJ72" s="2" t="s">
        <v>3951</v>
      </c>
      <c r="AK72" s="2" t="str">
        <f>IFERROR(VLOOKUP(RIGHT(AJ72,LEN(AJ72)-2),'cards-dc.json'!$C:$E,3,FALSE),"")</f>
        <v/>
      </c>
      <c r="AM72" s="36">
        <f t="shared" si="89"/>
        <v>3</v>
      </c>
      <c r="AN72" s="2" t="s">
        <v>4121</v>
      </c>
      <c r="AO72" s="2" t="str">
        <f>IFERROR(VLOOKUP(RIGHT(AN72,LEN(AN72)-2),'cards-dc.json'!$C:$E,3,FALSE),"")</f>
        <v>CA2</v>
      </c>
      <c r="AQ72" s="36">
        <f t="shared" si="90"/>
        <v>3</v>
      </c>
      <c r="AR72" s="2" t="s">
        <v>8922</v>
      </c>
      <c r="AS72" s="2" t="str">
        <f>IFERROR(VLOOKUP(RIGHT(AR72,LEN(AR72)-2),'cards-dc.json'!$C:$E,3,FALSE),"")</f>
        <v>C2</v>
      </c>
      <c r="AU72" s="36">
        <f t="shared" si="91"/>
        <v>2</v>
      </c>
      <c r="AV72" s="2" t="s">
        <v>8560</v>
      </c>
      <c r="AW72" s="2" t="str">
        <f>IFERROR(VLOOKUP(RIGHT(AV72,LEN(AV72)-2),'cards-dc.json'!$C:$E,3,FALSE),"")</f>
        <v>C2</v>
      </c>
      <c r="AY72" s="36">
        <f t="shared" si="92"/>
        <v>1</v>
      </c>
      <c r="AZ72" s="2" t="s">
        <v>9537</v>
      </c>
      <c r="BA72" s="2" t="str">
        <f>IFERROR(VLOOKUP(RIGHT(AZ72,LEN(AZ72)-2),'cards-dc.json'!$C:$E,3,FALSE),"")</f>
        <v>R</v>
      </c>
      <c r="BC72" s="36">
        <f t="shared" si="93"/>
        <v>1</v>
      </c>
      <c r="BD72" s="2" t="s">
        <v>4047</v>
      </c>
      <c r="BE72" s="2" t="str">
        <f>IFERROR(VLOOKUP(RIGHT(BD72,LEN(BD72)-2),'cards-dc.json'!$C:$E,3,FALSE),"")</f>
        <v>CA2</v>
      </c>
      <c r="BG72" s="36">
        <f t="shared" si="94"/>
        <v>2</v>
      </c>
      <c r="BH72" s="2" t="s">
        <v>9230</v>
      </c>
      <c r="BI72" s="2" t="str">
        <f>IFERROR(VLOOKUP(RIGHT(BH72,LEN(BH72)-2),'cards-dc.json'!$C:$E,3,FALSE),"")</f>
        <v>C2</v>
      </c>
      <c r="BK72" s="36">
        <f t="shared" si="95"/>
        <v>1</v>
      </c>
      <c r="BL72" s="2" t="s">
        <v>9383</v>
      </c>
      <c r="BM72" s="2" t="str">
        <f>IFERROR(VLOOKUP(RIGHT(BL72,LEN(BL72)-2),'cards-dc.json'!$C:$E,3,FALSE),"")</f>
        <v>C2</v>
      </c>
      <c r="BO72" s="36">
        <f t="shared" si="96"/>
        <v>0</v>
      </c>
      <c r="BP72" s="2" t="s">
        <v>3951</v>
      </c>
      <c r="BQ72" s="2" t="str">
        <f>IFERROR(VLOOKUP(RIGHT(BP72,LEN(BP72)-2),'cards-dc.json'!$C:$E,3,FALSE),"")</f>
        <v/>
      </c>
      <c r="BS72" s="36">
        <f t="shared" si="79"/>
        <v>0</v>
      </c>
      <c r="BT72" s="2" t="s">
        <v>3951</v>
      </c>
      <c r="BU72" s="2" t="str">
        <f>IFERROR(VLOOKUP(RIGHT(BT72,LEN(BT72)-2),'cards-dc.json'!$C:$E,3,FALSE),"")</f>
        <v/>
      </c>
      <c r="BW72" s="36">
        <f t="shared" si="80"/>
        <v>0</v>
      </c>
      <c r="BX72" s="2" t="s">
        <v>3951</v>
      </c>
      <c r="BY72" s="2" t="str">
        <f>IFERROR(VLOOKUP(RIGHT(BX72,LEN(BX72)-2),'cards-dc.json'!$C:$E,3,FALSE),"")</f>
        <v/>
      </c>
      <c r="CA72" s="36">
        <f t="shared" si="97"/>
        <v>0</v>
      </c>
      <c r="CB72" s="2" t="s">
        <v>3951</v>
      </c>
      <c r="CC72" s="2" t="str">
        <f>IFERROR(VLOOKUP(RIGHT(CB72,LEN(CB72)-2),'cards-dc.json'!$C:$E,3,FALSE),"")</f>
        <v/>
      </c>
      <c r="CE72" s="36">
        <f t="shared" si="98"/>
        <v>0</v>
      </c>
      <c r="CF72" s="2" t="s">
        <v>3951</v>
      </c>
      <c r="CG72" s="2" t="str">
        <f>IFERROR(VLOOKUP(RIGHT(CF72,LEN(CF72)-2),'cards-dc.json'!$C:$E,3,FALSE),"")</f>
        <v/>
      </c>
      <c r="CI72" s="36">
        <f t="shared" si="99"/>
        <v>0</v>
      </c>
      <c r="CJ72" s="2" t="s">
        <v>3848</v>
      </c>
      <c r="CK72" s="2" t="str">
        <f>IFERROR(VLOOKUP(RIGHT(CJ72,LEN(CJ72)-2),'cards-dc.json'!$C:$E,3,FALSE),"")</f>
        <v/>
      </c>
      <c r="CM72" s="36">
        <f t="shared" si="100"/>
        <v>0</v>
      </c>
      <c r="CN72" s="2"/>
      <c r="CO72" s="2" t="str">
        <f>IFERROR(VLOOKUP(RIGHT(CN72,LEN(CN72)-2),'cards-dc.json'!$C:$E,3,FALSE),"")</f>
        <v/>
      </c>
    </row>
    <row r="73" spans="3:93" x14ac:dyDescent="0.25">
      <c r="C73" s="36">
        <f t="shared" si="81"/>
        <v>0</v>
      </c>
      <c r="D73" s="2"/>
      <c r="E73" s="2" t="str">
        <f>IFERROR(VLOOKUP(RIGHT(D73,LEN(D73)-2),'cards-dc.json'!$C:$E,3,FALSE),"")</f>
        <v/>
      </c>
      <c r="G73" s="36">
        <f t="shared" si="78"/>
        <v>0</v>
      </c>
      <c r="H73" s="2"/>
      <c r="I73" s="2" t="str">
        <f>IFERROR(VLOOKUP(RIGHT(H73,LEN(H73)-2),'cards-dc.json'!$C:$E,3,FALSE),"")</f>
        <v/>
      </c>
      <c r="K73" s="36">
        <f t="shared" si="82"/>
        <v>2</v>
      </c>
      <c r="L73" s="2" t="s">
        <v>4175</v>
      </c>
      <c r="M73" s="2" t="str">
        <f>IFERROR(VLOOKUP(RIGHT(L73,LEN(L73)-2),'cards-dc.json'!$C:$E,3,FALSE),"")</f>
        <v>CB</v>
      </c>
      <c r="O73" s="36">
        <f t="shared" si="83"/>
        <v>3</v>
      </c>
      <c r="P73" s="2" t="s">
        <v>9662</v>
      </c>
      <c r="Q73" s="2" t="str">
        <f>IFERROR(VLOOKUP(RIGHT(P73,LEN(P73)-2),'cards-dc.json'!$C:$E,3,FALSE),"")</f>
        <v>CB, CS1</v>
      </c>
      <c r="S73" s="36">
        <f t="shared" si="84"/>
        <v>2</v>
      </c>
      <c r="T73" s="2" t="s">
        <v>9722</v>
      </c>
      <c r="U73" s="2" t="str">
        <f>IFERROR(VLOOKUP(RIGHT(T73,LEN(T73)-2),'cards-dc.json'!$C:$E,3,FALSE),"")</f>
        <v>CB, CS1</v>
      </c>
      <c r="W73" s="36">
        <f t="shared" si="85"/>
        <v>3</v>
      </c>
      <c r="X73" s="2" t="s">
        <v>9662</v>
      </c>
      <c r="Y73" s="2" t="str">
        <f>IFERROR(VLOOKUP(RIGHT(X73,LEN(X73)-2),'cards-dc.json'!$C:$E,3,FALSE),"")</f>
        <v>CB, CS1</v>
      </c>
      <c r="AA73" s="36">
        <f t="shared" si="86"/>
        <v>3</v>
      </c>
      <c r="AB73" s="2" t="s">
        <v>4109</v>
      </c>
      <c r="AC73" s="2" t="str">
        <f>IFERROR(VLOOKUP(RIGHT(AB73,LEN(AB73)-2),'cards-dc.json'!$C:$E,3,FALSE),"")</f>
        <v>CB</v>
      </c>
      <c r="AE73" s="36">
        <f t="shared" si="87"/>
        <v>0</v>
      </c>
      <c r="AF73" s="2" t="s">
        <v>3951</v>
      </c>
      <c r="AG73" s="2" t="str">
        <f>IFERROR(VLOOKUP(RIGHT(AF73,LEN(AF73)-2),'cards-dc.json'!$C:$E,3,FALSE),"")</f>
        <v/>
      </c>
      <c r="AI73" s="36">
        <f t="shared" si="88"/>
        <v>0</v>
      </c>
      <c r="AJ73" s="2" t="s">
        <v>3951</v>
      </c>
      <c r="AK73" s="2" t="str">
        <f>IFERROR(VLOOKUP(RIGHT(AJ73,LEN(AJ73)-2),'cards-dc.json'!$C:$E,3,FALSE),"")</f>
        <v/>
      </c>
      <c r="AM73" s="36">
        <f t="shared" si="89"/>
        <v>0</v>
      </c>
      <c r="AN73" s="2" t="s">
        <v>3951</v>
      </c>
      <c r="AO73" s="2" t="str">
        <f>IFERROR(VLOOKUP(RIGHT(AN73,LEN(AN73)-2),'cards-dc.json'!$C:$E,3,FALSE),"")</f>
        <v/>
      </c>
      <c r="AQ73" s="36">
        <f t="shared" si="90"/>
        <v>2</v>
      </c>
      <c r="AR73" s="2" t="s">
        <v>9526</v>
      </c>
      <c r="AS73" s="2" t="str">
        <f>IFERROR(VLOOKUP(RIGHT(AR73,LEN(AR73)-2),'cards-dc.json'!$C:$E,3,FALSE),"")</f>
        <v>CA1</v>
      </c>
      <c r="AU73" s="36">
        <f t="shared" si="91"/>
        <v>2</v>
      </c>
      <c r="AV73" s="2" t="s">
        <v>9601</v>
      </c>
      <c r="AW73" s="2" t="str">
        <f>IFERROR(VLOOKUP(RIGHT(AV73,LEN(AV73)-2),'cards-dc.json'!$C:$E,3,FALSE),"")</f>
        <v>C2</v>
      </c>
      <c r="AY73" s="36">
        <f t="shared" si="92"/>
        <v>2</v>
      </c>
      <c r="AZ73" s="2" t="s">
        <v>9526</v>
      </c>
      <c r="BA73" s="2" t="str">
        <f>IFERROR(VLOOKUP(RIGHT(AZ73,LEN(AZ73)-2),'cards-dc.json'!$C:$E,3,FALSE),"")</f>
        <v>CA1</v>
      </c>
      <c r="BC73" s="36">
        <f t="shared" si="93"/>
        <v>0</v>
      </c>
      <c r="BD73" s="2" t="s">
        <v>3951</v>
      </c>
      <c r="BE73" s="2" t="str">
        <f>IFERROR(VLOOKUP(RIGHT(BD73,LEN(BD73)-2),'cards-dc.json'!$C:$E,3,FALSE),"")</f>
        <v/>
      </c>
      <c r="BG73" s="36">
        <f t="shared" si="94"/>
        <v>2</v>
      </c>
      <c r="BH73" s="2" t="s">
        <v>9325</v>
      </c>
      <c r="BI73" s="2" t="str">
        <f>IFERROR(VLOOKUP(RIGHT(BH73,LEN(BH73)-2),'cards-dc.json'!$C:$E,3,FALSE),"")</f>
        <v>U</v>
      </c>
      <c r="BK73" s="36">
        <f t="shared" si="95"/>
        <v>2</v>
      </c>
      <c r="BL73" s="2" t="s">
        <v>9325</v>
      </c>
      <c r="BM73" s="2" t="str">
        <f>IFERROR(VLOOKUP(RIGHT(BL73,LEN(BL73)-2),'cards-dc.json'!$C:$E,3,FALSE),"")</f>
        <v>U</v>
      </c>
      <c r="BO73" s="36">
        <f t="shared" si="96"/>
        <v>0</v>
      </c>
      <c r="BP73" s="2" t="s">
        <v>3951</v>
      </c>
      <c r="BQ73" s="2" t="str">
        <f>IFERROR(VLOOKUP(RIGHT(BP73,LEN(BP73)-2),'cards-dc.json'!$C:$E,3,FALSE),"")</f>
        <v/>
      </c>
      <c r="BS73" s="36">
        <f t="shared" si="79"/>
        <v>0</v>
      </c>
      <c r="BT73" s="2" t="s">
        <v>3951</v>
      </c>
      <c r="BU73" s="2" t="str">
        <f>IFERROR(VLOOKUP(RIGHT(BT73,LEN(BT73)-2),'cards-dc.json'!$C:$E,3,FALSE),"")</f>
        <v/>
      </c>
      <c r="BW73" s="36">
        <f t="shared" si="80"/>
        <v>0</v>
      </c>
      <c r="BX73" s="2" t="s">
        <v>3951</v>
      </c>
      <c r="BY73" s="2" t="str">
        <f>IFERROR(VLOOKUP(RIGHT(BX73,LEN(BX73)-2),'cards-dc.json'!$C:$E,3,FALSE),"")</f>
        <v/>
      </c>
      <c r="CA73" s="36">
        <f t="shared" si="97"/>
        <v>0</v>
      </c>
      <c r="CB73" s="2" t="s">
        <v>3951</v>
      </c>
      <c r="CC73" s="2" t="str">
        <f>IFERROR(VLOOKUP(RIGHT(CB73,LEN(CB73)-2),'cards-dc.json'!$C:$E,3,FALSE),"")</f>
        <v/>
      </c>
      <c r="CE73" s="36">
        <f t="shared" si="98"/>
        <v>0</v>
      </c>
      <c r="CF73" s="2" t="s">
        <v>3951</v>
      </c>
      <c r="CG73" s="2" t="str">
        <f>IFERROR(VLOOKUP(RIGHT(CF73,LEN(CF73)-2),'cards-dc.json'!$C:$E,3,FALSE),"")</f>
        <v/>
      </c>
      <c r="CI73" s="36">
        <f t="shared" si="99"/>
        <v>0</v>
      </c>
      <c r="CJ73" s="2" t="s">
        <v>3848</v>
      </c>
      <c r="CK73" s="2" t="str">
        <f>IFERROR(VLOOKUP(RIGHT(CJ73,LEN(CJ73)-2),'cards-dc.json'!$C:$E,3,FALSE),"")</f>
        <v/>
      </c>
      <c r="CM73" s="36">
        <f t="shared" si="100"/>
        <v>0</v>
      </c>
      <c r="CN73" s="2"/>
      <c r="CO73" s="2" t="str">
        <f>IFERROR(VLOOKUP(RIGHT(CN73,LEN(CN73)-2),'cards-dc.json'!$C:$E,3,FALSE),"")</f>
        <v/>
      </c>
    </row>
    <row r="74" spans="3:93" x14ac:dyDescent="0.25">
      <c r="C74" s="36">
        <f t="shared" si="81"/>
        <v>0</v>
      </c>
      <c r="D74" s="2"/>
      <c r="E74" s="2" t="str">
        <f>IFERROR(VLOOKUP(RIGHT(D74,LEN(D74)-2),'cards-dc.json'!$C:$E,3,FALSE),"")</f>
        <v/>
      </c>
      <c r="G74" s="36">
        <f t="shared" si="78"/>
        <v>0</v>
      </c>
      <c r="H74" s="2"/>
      <c r="I74" s="2" t="str">
        <f>IFERROR(VLOOKUP(RIGHT(H74,LEN(H74)-2),'cards-dc.json'!$C:$E,3,FALSE),"")</f>
        <v/>
      </c>
      <c r="K74" s="36">
        <f t="shared" si="82"/>
        <v>2</v>
      </c>
      <c r="L74" s="2" t="s">
        <v>9805</v>
      </c>
      <c r="M74" s="2" t="str">
        <f>IFERROR(VLOOKUP(RIGHT(L74,LEN(L74)-2),'cards-dc.json'!$C:$E,3,FALSE),"")</f>
        <v>R</v>
      </c>
      <c r="O74" s="36">
        <f t="shared" si="83"/>
        <v>2</v>
      </c>
      <c r="P74" s="2" t="s">
        <v>9039</v>
      </c>
      <c r="Q74" s="2" t="str">
        <f>IFERROR(VLOOKUP(RIGHT(P74,LEN(P74)-2),'cards-dc.json'!$C:$E,3,FALSE),"")</f>
        <v>CB, CS1</v>
      </c>
      <c r="S74" s="36">
        <f t="shared" si="84"/>
        <v>3</v>
      </c>
      <c r="T74" s="2" t="s">
        <v>9723</v>
      </c>
      <c r="U74" s="2" t="str">
        <f>IFERROR(VLOOKUP(RIGHT(T74,LEN(T74)-2),'cards-dc.json'!$C:$E,3,FALSE),"")</f>
        <v>CB, CS1</v>
      </c>
      <c r="W74" s="36">
        <f t="shared" si="85"/>
        <v>2</v>
      </c>
      <c r="X74" s="2" t="s">
        <v>4172</v>
      </c>
      <c r="Y74" s="2" t="str">
        <f>IFERROR(VLOOKUP(RIGHT(X74,LEN(X74)-2),'cards-dc.json'!$C:$E,3,FALSE),"")</f>
        <v>CB</v>
      </c>
      <c r="AA74" s="36">
        <f t="shared" si="86"/>
        <v>0</v>
      </c>
      <c r="AB74" s="2" t="s">
        <v>3951</v>
      </c>
      <c r="AC74" s="2" t="str">
        <f>IFERROR(VLOOKUP(RIGHT(AB74,LEN(AB74)-2),'cards-dc.json'!$C:$E,3,FALSE),"")</f>
        <v/>
      </c>
      <c r="AE74" s="36">
        <f t="shared" si="87"/>
        <v>0</v>
      </c>
      <c r="AF74" s="2" t="s">
        <v>3951</v>
      </c>
      <c r="AG74" s="2" t="str">
        <f>IFERROR(VLOOKUP(RIGHT(AF74,LEN(AF74)-2),'cards-dc.json'!$C:$E,3,FALSE),"")</f>
        <v/>
      </c>
      <c r="AI74" s="36">
        <f t="shared" si="88"/>
        <v>0</v>
      </c>
      <c r="AJ74" s="2" t="s">
        <v>3951</v>
      </c>
      <c r="AK74" s="2" t="str">
        <f>IFERROR(VLOOKUP(RIGHT(AJ74,LEN(AJ74)-2),'cards-dc.json'!$C:$E,3,FALSE),"")</f>
        <v/>
      </c>
      <c r="AM74" s="36">
        <f t="shared" si="89"/>
        <v>0</v>
      </c>
      <c r="AN74" s="2" t="s">
        <v>3951</v>
      </c>
      <c r="AO74" s="2" t="str">
        <f>IFERROR(VLOOKUP(RIGHT(AN74,LEN(AN74)-2),'cards-dc.json'!$C:$E,3,FALSE),"")</f>
        <v/>
      </c>
      <c r="AQ74" s="36">
        <f t="shared" si="90"/>
        <v>2</v>
      </c>
      <c r="AR74" s="2" t="s">
        <v>8572</v>
      </c>
      <c r="AS74" s="2" t="str">
        <f>IFERROR(VLOOKUP(RIGHT(AR74,LEN(AR74)-2),'cards-dc.json'!$C:$E,3,FALSE),"")</f>
        <v>CA2</v>
      </c>
      <c r="AU74" s="36">
        <f t="shared" si="91"/>
        <v>2</v>
      </c>
      <c r="AV74" s="2" t="s">
        <v>8572</v>
      </c>
      <c r="AW74" s="2" t="str">
        <f>IFERROR(VLOOKUP(RIGHT(AV74,LEN(AV74)-2),'cards-dc.json'!$C:$E,3,FALSE),"")</f>
        <v>CA2</v>
      </c>
      <c r="AY74" s="36">
        <f t="shared" si="92"/>
        <v>0</v>
      </c>
      <c r="AZ74" s="2" t="s">
        <v>3951</v>
      </c>
      <c r="BA74" s="2" t="str">
        <f>IFERROR(VLOOKUP(RIGHT(AZ74,LEN(AZ74)-2),'cards-dc.json'!$C:$E,3,FALSE),"")</f>
        <v/>
      </c>
      <c r="BC74" s="36">
        <f t="shared" si="93"/>
        <v>0</v>
      </c>
      <c r="BD74" s="2" t="s">
        <v>3951</v>
      </c>
      <c r="BE74" s="2" t="str">
        <f>IFERROR(VLOOKUP(RIGHT(BD74,LEN(BD74)-2),'cards-dc.json'!$C:$E,3,FALSE),"")</f>
        <v/>
      </c>
      <c r="BG74" s="36">
        <f t="shared" si="94"/>
        <v>2</v>
      </c>
      <c r="BH74" s="2" t="s">
        <v>3906</v>
      </c>
      <c r="BI74" s="2" t="str">
        <f>IFERROR(VLOOKUP(RIGHT(BH74,LEN(BH74)-2),'cards-dc.json'!$C:$E,3,FALSE),"")</f>
        <v>CA1</v>
      </c>
      <c r="BK74" s="36">
        <f t="shared" si="95"/>
        <v>2</v>
      </c>
      <c r="BL74" s="2" t="s">
        <v>9409</v>
      </c>
      <c r="BM74" s="2" t="str">
        <f>IFERROR(VLOOKUP(RIGHT(BL74,LEN(BL74)-2),'cards-dc.json'!$C:$E,3,FALSE),"")</f>
        <v>U</v>
      </c>
      <c r="BO74" s="36">
        <f t="shared" si="96"/>
        <v>0</v>
      </c>
      <c r="BP74" s="2" t="s">
        <v>3951</v>
      </c>
      <c r="BQ74" s="2" t="str">
        <f>IFERROR(VLOOKUP(RIGHT(BP74,LEN(BP74)-2),'cards-dc.json'!$C:$E,3,FALSE),"")</f>
        <v/>
      </c>
      <c r="BS74" s="36">
        <f t="shared" si="79"/>
        <v>0</v>
      </c>
      <c r="BT74" s="2" t="s">
        <v>3951</v>
      </c>
      <c r="BU74" s="2" t="str">
        <f>IFERROR(VLOOKUP(RIGHT(BT74,LEN(BT74)-2),'cards-dc.json'!$C:$E,3,FALSE),"")</f>
        <v/>
      </c>
      <c r="BW74" s="36">
        <f t="shared" si="80"/>
        <v>0</v>
      </c>
      <c r="BX74" s="2" t="s">
        <v>3951</v>
      </c>
      <c r="BY74" s="2" t="str">
        <f>IFERROR(VLOOKUP(RIGHT(BX74,LEN(BX74)-2),'cards-dc.json'!$C:$E,3,FALSE),"")</f>
        <v/>
      </c>
      <c r="CA74" s="36">
        <f t="shared" si="97"/>
        <v>0</v>
      </c>
      <c r="CB74" s="2" t="s">
        <v>3951</v>
      </c>
      <c r="CC74" s="2" t="str">
        <f>IFERROR(VLOOKUP(RIGHT(CB74,LEN(CB74)-2),'cards-dc.json'!$C:$E,3,FALSE),"")</f>
        <v/>
      </c>
      <c r="CE74" s="36">
        <f t="shared" si="98"/>
        <v>0</v>
      </c>
      <c r="CF74" s="2" t="s">
        <v>3951</v>
      </c>
      <c r="CG74" s="2" t="str">
        <f>IFERROR(VLOOKUP(RIGHT(CF74,LEN(CF74)-2),'cards-dc.json'!$C:$E,3,FALSE),"")</f>
        <v/>
      </c>
      <c r="CI74" s="36">
        <f t="shared" si="99"/>
        <v>0</v>
      </c>
      <c r="CJ74" s="2" t="s">
        <v>3848</v>
      </c>
      <c r="CK74" s="2" t="str">
        <f>IFERROR(VLOOKUP(RIGHT(CJ74,LEN(CJ74)-2),'cards-dc.json'!$C:$E,3,FALSE),"")</f>
        <v/>
      </c>
      <c r="CM74" s="36">
        <f t="shared" si="100"/>
        <v>0</v>
      </c>
      <c r="CN74" s="2"/>
      <c r="CO74" s="2" t="str">
        <f>IFERROR(VLOOKUP(RIGHT(CN74,LEN(CN74)-2),'cards-dc.json'!$C:$E,3,FALSE),"")</f>
        <v/>
      </c>
    </row>
    <row r="75" spans="3:93" x14ac:dyDescent="0.25">
      <c r="C75" s="36">
        <f t="shared" si="81"/>
        <v>0</v>
      </c>
      <c r="D75" s="2"/>
      <c r="E75" s="2" t="str">
        <f>IFERROR(VLOOKUP(RIGHT(D75,LEN(D75)-2),'cards-dc.json'!$C:$E,3,FALSE),"")</f>
        <v/>
      </c>
      <c r="G75" s="36">
        <f t="shared" si="78"/>
        <v>0</v>
      </c>
      <c r="H75" s="2"/>
      <c r="I75" s="2" t="str">
        <f>IFERROR(VLOOKUP(RIGHT(H75,LEN(H75)-2),'cards-dc.json'!$C:$E,3,FALSE),"")</f>
        <v/>
      </c>
      <c r="K75" s="36">
        <f t="shared" si="82"/>
        <v>2</v>
      </c>
      <c r="L75" s="2" t="s">
        <v>9806</v>
      </c>
      <c r="M75" s="2" t="str">
        <f>IFERROR(VLOOKUP(RIGHT(L75,LEN(L75)-2),'cards-dc.json'!$C:$E,3,FALSE),"")</f>
        <v>U</v>
      </c>
      <c r="O75" s="36">
        <f t="shared" si="83"/>
        <v>2</v>
      </c>
      <c r="P75" s="2" t="s">
        <v>9749</v>
      </c>
      <c r="Q75" s="2" t="str">
        <f>IFERROR(VLOOKUP(RIGHT(P75,LEN(P75)-2),'cards-dc.json'!$C:$E,3,FALSE),"")</f>
        <v>U</v>
      </c>
      <c r="S75" s="36">
        <f t="shared" si="84"/>
        <v>3</v>
      </c>
      <c r="T75" s="2" t="s">
        <v>8716</v>
      </c>
      <c r="U75" s="2" t="str">
        <f>IFERROR(VLOOKUP(RIGHT(T75,LEN(T75)-2),'cards-dc.json'!$C:$E,3,FALSE),"")</f>
        <v>U</v>
      </c>
      <c r="W75" s="36">
        <f t="shared" si="85"/>
        <v>2</v>
      </c>
      <c r="X75" s="2" t="s">
        <v>4174</v>
      </c>
      <c r="Y75" s="2" t="str">
        <f>IFERROR(VLOOKUP(RIGHT(X75,LEN(X75)-2),'cards-dc.json'!$C:$E,3,FALSE),"")</f>
        <v>R</v>
      </c>
      <c r="AA75" s="36">
        <f t="shared" si="86"/>
        <v>0</v>
      </c>
      <c r="AB75" s="2" t="s">
        <v>3951</v>
      </c>
      <c r="AC75" s="2" t="str">
        <f>IFERROR(VLOOKUP(RIGHT(AB75,LEN(AB75)-2),'cards-dc.json'!$C:$E,3,FALSE),"")</f>
        <v/>
      </c>
      <c r="AE75" s="36">
        <f t="shared" si="87"/>
        <v>0</v>
      </c>
      <c r="AF75" s="2" t="s">
        <v>3951</v>
      </c>
      <c r="AG75" s="2" t="str">
        <f>IFERROR(VLOOKUP(RIGHT(AF75,LEN(AF75)-2),'cards-dc.json'!$C:$E,3,FALSE),"")</f>
        <v/>
      </c>
      <c r="AI75" s="36">
        <f t="shared" si="88"/>
        <v>0</v>
      </c>
      <c r="AJ75" s="2" t="s">
        <v>3951</v>
      </c>
      <c r="AK75" s="2" t="str">
        <f>IFERROR(VLOOKUP(RIGHT(AJ75,LEN(AJ75)-2),'cards-dc.json'!$C:$E,3,FALSE),"")</f>
        <v/>
      </c>
      <c r="AM75" s="36">
        <f t="shared" si="89"/>
        <v>0</v>
      </c>
      <c r="AN75" s="2" t="s">
        <v>3951</v>
      </c>
      <c r="AO75" s="2" t="str">
        <f>IFERROR(VLOOKUP(RIGHT(AN75,LEN(AN75)-2),'cards-dc.json'!$C:$E,3,FALSE),"")</f>
        <v/>
      </c>
      <c r="AQ75" s="36">
        <f t="shared" si="90"/>
        <v>0</v>
      </c>
      <c r="AR75" s="2" t="s">
        <v>3951</v>
      </c>
      <c r="AS75" s="2" t="str">
        <f>IFERROR(VLOOKUP(RIGHT(AR75,LEN(AR75)-2),'cards-dc.json'!$C:$E,3,FALSE),"")</f>
        <v/>
      </c>
      <c r="AU75" s="36">
        <f t="shared" si="91"/>
        <v>0</v>
      </c>
      <c r="AV75" s="2" t="s">
        <v>3951</v>
      </c>
      <c r="AW75" s="2" t="str">
        <f>IFERROR(VLOOKUP(RIGHT(AV75,LEN(AV75)-2),'cards-dc.json'!$C:$E,3,FALSE),"")</f>
        <v/>
      </c>
      <c r="AY75" s="36">
        <f t="shared" si="92"/>
        <v>0</v>
      </c>
      <c r="AZ75" s="2" t="s">
        <v>3951</v>
      </c>
      <c r="BA75" s="2" t="str">
        <f>IFERROR(VLOOKUP(RIGHT(AZ75,LEN(AZ75)-2),'cards-dc.json'!$C:$E,3,FALSE),"")</f>
        <v/>
      </c>
      <c r="BC75" s="36">
        <f t="shared" si="93"/>
        <v>0</v>
      </c>
      <c r="BD75" s="2" t="s">
        <v>3951</v>
      </c>
      <c r="BE75" s="2" t="str">
        <f>IFERROR(VLOOKUP(RIGHT(BD75,LEN(BD75)-2),'cards-dc.json'!$C:$E,3,FALSE),"")</f>
        <v/>
      </c>
      <c r="BG75" s="36">
        <f t="shared" si="94"/>
        <v>2</v>
      </c>
      <c r="BH75" s="2" t="s">
        <v>9183</v>
      </c>
      <c r="BI75" s="2" t="str">
        <f>IFERROR(VLOOKUP(RIGHT(BH75,LEN(BH75)-2),'cards-dc.json'!$C:$E,3,FALSE),"")</f>
        <v>C2</v>
      </c>
      <c r="BK75" s="36">
        <f t="shared" si="95"/>
        <v>2</v>
      </c>
      <c r="BL75" s="2" t="s">
        <v>9183</v>
      </c>
      <c r="BM75" s="2" t="str">
        <f>IFERROR(VLOOKUP(RIGHT(BL75,LEN(BL75)-2),'cards-dc.json'!$C:$E,3,FALSE),"")</f>
        <v>C2</v>
      </c>
      <c r="BO75" s="36">
        <f t="shared" si="96"/>
        <v>0</v>
      </c>
      <c r="BP75" s="2" t="s">
        <v>3951</v>
      </c>
      <c r="BQ75" s="2" t="str">
        <f>IFERROR(VLOOKUP(RIGHT(BP75,LEN(BP75)-2),'cards-dc.json'!$C:$E,3,FALSE),"")</f>
        <v/>
      </c>
      <c r="BS75" s="36">
        <f t="shared" si="79"/>
        <v>0</v>
      </c>
      <c r="BT75" s="2" t="s">
        <v>3951</v>
      </c>
      <c r="BU75" s="2" t="str">
        <f>IFERROR(VLOOKUP(RIGHT(BT75,LEN(BT75)-2),'cards-dc.json'!$C:$E,3,FALSE),"")</f>
        <v/>
      </c>
      <c r="BW75" s="36">
        <f t="shared" si="80"/>
        <v>0</v>
      </c>
      <c r="BX75" s="2" t="s">
        <v>3951</v>
      </c>
      <c r="BY75" s="2" t="str">
        <f>IFERROR(VLOOKUP(RIGHT(BX75,LEN(BX75)-2),'cards-dc.json'!$C:$E,3,FALSE),"")</f>
        <v/>
      </c>
      <c r="CA75" s="36">
        <f t="shared" si="97"/>
        <v>0</v>
      </c>
      <c r="CB75" s="2" t="s">
        <v>3951</v>
      </c>
      <c r="CC75" s="2" t="str">
        <f>IFERROR(VLOOKUP(RIGHT(CB75,LEN(CB75)-2),'cards-dc.json'!$C:$E,3,FALSE),"")</f>
        <v/>
      </c>
      <c r="CE75" s="36">
        <f t="shared" si="98"/>
        <v>0</v>
      </c>
      <c r="CF75" s="2" t="s">
        <v>3951</v>
      </c>
      <c r="CG75" s="2" t="str">
        <f>IFERROR(VLOOKUP(RIGHT(CF75,LEN(CF75)-2),'cards-dc.json'!$C:$E,3,FALSE),"")</f>
        <v/>
      </c>
      <c r="CI75" s="36">
        <f t="shared" si="99"/>
        <v>0</v>
      </c>
      <c r="CJ75" s="2" t="s">
        <v>3848</v>
      </c>
      <c r="CK75" s="2" t="str">
        <f>IFERROR(VLOOKUP(RIGHT(CJ75,LEN(CJ75)-2),'cards-dc.json'!$C:$E,3,FALSE),"")</f>
        <v/>
      </c>
      <c r="CM75" s="36">
        <f t="shared" si="100"/>
        <v>0</v>
      </c>
      <c r="CN75" s="2"/>
      <c r="CO75" s="2" t="str">
        <f>IFERROR(VLOOKUP(RIGHT(CN75,LEN(CN75)-2),'cards-dc.json'!$C:$E,3,FALSE),"")</f>
        <v/>
      </c>
    </row>
    <row r="76" spans="3:93" x14ac:dyDescent="0.25">
      <c r="C76" s="36">
        <f t="shared" si="81"/>
        <v>0</v>
      </c>
      <c r="D76" s="2"/>
      <c r="E76" s="2" t="str">
        <f>IFERROR(VLOOKUP(RIGHT(D76,LEN(D76)-2),'cards-dc.json'!$C:$E,3,FALSE),"")</f>
        <v/>
      </c>
      <c r="G76" s="36">
        <f t="shared" si="78"/>
        <v>0</v>
      </c>
      <c r="H76" s="2"/>
      <c r="I76" s="2" t="str">
        <f>IFERROR(VLOOKUP(RIGHT(H76,LEN(H76)-2),'cards-dc.json'!$C:$E,3,FALSE),"")</f>
        <v/>
      </c>
      <c r="K76" s="36">
        <f t="shared" si="82"/>
        <v>3</v>
      </c>
      <c r="L76" s="2" t="s">
        <v>9807</v>
      </c>
      <c r="M76" s="2" t="str">
        <f>IFERROR(VLOOKUP(RIGHT(L76,LEN(L76)-2),'cards-dc.json'!$C:$E,3,FALSE),"")</f>
        <v>R</v>
      </c>
      <c r="O76" s="36">
        <f t="shared" si="83"/>
        <v>0</v>
      </c>
      <c r="P76" s="2" t="s">
        <v>3951</v>
      </c>
      <c r="Q76" s="2" t="str">
        <f>IFERROR(VLOOKUP(RIGHT(P76,LEN(P76)-2),'cards-dc.json'!$C:$E,3,FALSE),"")</f>
        <v/>
      </c>
      <c r="S76" s="36">
        <f t="shared" si="84"/>
        <v>0</v>
      </c>
      <c r="T76" s="2" t="s">
        <v>3951</v>
      </c>
      <c r="U76" s="2" t="str">
        <f>IFERROR(VLOOKUP(RIGHT(T76,LEN(T76)-2),'cards-dc.json'!$C:$E,3,FALSE),"")</f>
        <v/>
      </c>
      <c r="W76" s="36">
        <f t="shared" si="85"/>
        <v>0</v>
      </c>
      <c r="X76" s="2" t="s">
        <v>3951</v>
      </c>
      <c r="Y76" s="2" t="str">
        <f>IFERROR(VLOOKUP(RIGHT(X76,LEN(X76)-2),'cards-dc.json'!$C:$E,3,FALSE),"")</f>
        <v/>
      </c>
      <c r="AA76" s="36">
        <f t="shared" si="86"/>
        <v>0</v>
      </c>
      <c r="AB76" s="2" t="s">
        <v>3951</v>
      </c>
      <c r="AC76" s="2" t="str">
        <f>IFERROR(VLOOKUP(RIGHT(AB76,LEN(AB76)-2),'cards-dc.json'!$C:$E,3,FALSE),"")</f>
        <v/>
      </c>
      <c r="AE76" s="36">
        <f t="shared" si="87"/>
        <v>0</v>
      </c>
      <c r="AF76" s="2" t="s">
        <v>3951</v>
      </c>
      <c r="AG76" s="2" t="str">
        <f>IFERROR(VLOOKUP(RIGHT(AF76,LEN(AF76)-2),'cards-dc.json'!$C:$E,3,FALSE),"")</f>
        <v/>
      </c>
      <c r="AI76" s="36">
        <f t="shared" si="88"/>
        <v>0</v>
      </c>
      <c r="AJ76" s="2" t="s">
        <v>3951</v>
      </c>
      <c r="AK76" s="2" t="str">
        <f>IFERROR(VLOOKUP(RIGHT(AJ76,LEN(AJ76)-2),'cards-dc.json'!$C:$E,3,FALSE),"")</f>
        <v/>
      </c>
      <c r="AM76" s="36">
        <f t="shared" si="89"/>
        <v>0</v>
      </c>
      <c r="AN76" s="2" t="s">
        <v>3951</v>
      </c>
      <c r="AO76" s="2" t="str">
        <f>IFERROR(VLOOKUP(RIGHT(AN76,LEN(AN76)-2),'cards-dc.json'!$C:$E,3,FALSE),"")</f>
        <v/>
      </c>
      <c r="AQ76" s="36">
        <f t="shared" si="90"/>
        <v>0</v>
      </c>
      <c r="AR76" s="2" t="s">
        <v>3951</v>
      </c>
      <c r="AS76" s="2" t="str">
        <f>IFERROR(VLOOKUP(RIGHT(AR76,LEN(AR76)-2),'cards-dc.json'!$C:$E,3,FALSE),"")</f>
        <v/>
      </c>
      <c r="AU76" s="36">
        <f t="shared" si="91"/>
        <v>0</v>
      </c>
      <c r="AV76" s="2" t="s">
        <v>3951</v>
      </c>
      <c r="AW76" s="2" t="str">
        <f>IFERROR(VLOOKUP(RIGHT(AV76,LEN(AV76)-2),'cards-dc.json'!$C:$E,3,FALSE),"")</f>
        <v/>
      </c>
      <c r="AY76" s="36">
        <f t="shared" si="92"/>
        <v>0</v>
      </c>
      <c r="AZ76" s="2" t="s">
        <v>3951</v>
      </c>
      <c r="BA76" s="2" t="str">
        <f>IFERROR(VLOOKUP(RIGHT(AZ76,LEN(AZ76)-2),'cards-dc.json'!$C:$E,3,FALSE),"")</f>
        <v/>
      </c>
      <c r="BC76" s="36">
        <f t="shared" si="93"/>
        <v>0</v>
      </c>
      <c r="BD76" s="2" t="s">
        <v>3951</v>
      </c>
      <c r="BE76" s="2" t="str">
        <f>IFERROR(VLOOKUP(RIGHT(BD76,LEN(BD76)-2),'cards-dc.json'!$C:$E,3,FALSE),"")</f>
        <v/>
      </c>
      <c r="BG76" s="36">
        <f t="shared" si="94"/>
        <v>2</v>
      </c>
      <c r="BH76" s="2" t="s">
        <v>9544</v>
      </c>
      <c r="BI76" s="2" t="str">
        <f>IFERROR(VLOOKUP(RIGHT(BH76,LEN(BH76)-2),'cards-dc.json'!$C:$E,3,FALSE),"")</f>
        <v>R</v>
      </c>
      <c r="BK76" s="36">
        <f t="shared" si="95"/>
        <v>2</v>
      </c>
      <c r="BL76" s="2" t="s">
        <v>9544</v>
      </c>
      <c r="BM76" s="2" t="str">
        <f>IFERROR(VLOOKUP(RIGHT(BL76,LEN(BL76)-2),'cards-dc.json'!$C:$E,3,FALSE),"")</f>
        <v>R</v>
      </c>
      <c r="BO76" s="36">
        <f t="shared" si="96"/>
        <v>0</v>
      </c>
      <c r="BP76" s="2" t="s">
        <v>3951</v>
      </c>
      <c r="BQ76" s="2" t="str">
        <f>IFERROR(VLOOKUP(RIGHT(BP76,LEN(BP76)-2),'cards-dc.json'!$C:$E,3,FALSE),"")</f>
        <v/>
      </c>
      <c r="BS76" s="36">
        <f t="shared" si="79"/>
        <v>0</v>
      </c>
      <c r="BT76" s="2" t="s">
        <v>3951</v>
      </c>
      <c r="BU76" s="2" t="str">
        <f>IFERROR(VLOOKUP(RIGHT(BT76,LEN(BT76)-2),'cards-dc.json'!$C:$E,3,FALSE),"")</f>
        <v/>
      </c>
      <c r="BW76" s="36">
        <f t="shared" si="80"/>
        <v>0</v>
      </c>
      <c r="BX76" s="2" t="s">
        <v>3951</v>
      </c>
      <c r="BY76" s="2" t="str">
        <f>IFERROR(VLOOKUP(RIGHT(BX76,LEN(BX76)-2),'cards-dc.json'!$C:$E,3,FALSE),"")</f>
        <v/>
      </c>
      <c r="CA76" s="36">
        <f t="shared" si="97"/>
        <v>0</v>
      </c>
      <c r="CB76" s="2" t="s">
        <v>3951</v>
      </c>
      <c r="CC76" s="2" t="str">
        <f>IFERROR(VLOOKUP(RIGHT(CB76,LEN(CB76)-2),'cards-dc.json'!$C:$E,3,FALSE),"")</f>
        <v/>
      </c>
      <c r="CE76" s="36">
        <f t="shared" si="98"/>
        <v>0</v>
      </c>
      <c r="CF76" s="2" t="s">
        <v>3951</v>
      </c>
      <c r="CG76" s="2" t="str">
        <f>IFERROR(VLOOKUP(RIGHT(CF76,LEN(CF76)-2),'cards-dc.json'!$C:$E,3,FALSE),"")</f>
        <v/>
      </c>
      <c r="CI76" s="36">
        <f t="shared" si="99"/>
        <v>0</v>
      </c>
      <c r="CJ76" s="2" t="s">
        <v>3848</v>
      </c>
      <c r="CK76" s="2" t="str">
        <f>IFERROR(VLOOKUP(RIGHT(CJ76,LEN(CJ76)-2),'cards-dc.json'!$C:$E,3,FALSE),"")</f>
        <v/>
      </c>
      <c r="CM76" s="36">
        <f t="shared" si="100"/>
        <v>0</v>
      </c>
      <c r="CN76" s="2"/>
      <c r="CO76" s="2" t="str">
        <f>IFERROR(VLOOKUP(RIGHT(CN76,LEN(CN76)-2),'cards-dc.json'!$C:$E,3,FALSE),"")</f>
        <v/>
      </c>
    </row>
    <row r="77" spans="3:93" x14ac:dyDescent="0.25">
      <c r="C77" s="36">
        <f t="shared" si="81"/>
        <v>0</v>
      </c>
      <c r="D77" s="2"/>
      <c r="E77" s="2" t="str">
        <f>IFERROR(VLOOKUP(RIGHT(D77,LEN(D77)-2),'cards-dc.json'!$C:$E,3,FALSE),"")</f>
        <v/>
      </c>
      <c r="G77" s="36">
        <f t="shared" si="78"/>
        <v>0</v>
      </c>
      <c r="H77" s="2"/>
      <c r="I77" s="2" t="str">
        <f>IFERROR(VLOOKUP(RIGHT(H77,LEN(H77)-2),'cards-dc.json'!$C:$E,3,FALSE),"")</f>
        <v/>
      </c>
      <c r="K77" s="36">
        <f t="shared" si="82"/>
        <v>3</v>
      </c>
      <c r="L77" s="2" t="s">
        <v>9808</v>
      </c>
      <c r="M77" s="2" t="str">
        <f>IFERROR(VLOOKUP(RIGHT(L77,LEN(L77)-2),'cards-dc.json'!$C:$E,3,FALSE),"")</f>
        <v>R</v>
      </c>
      <c r="O77" s="36">
        <f t="shared" si="83"/>
        <v>0</v>
      </c>
      <c r="P77" s="2" t="s">
        <v>3951</v>
      </c>
      <c r="Q77" s="2" t="str">
        <f>IFERROR(VLOOKUP(RIGHT(P77,LEN(P77)-2),'cards-dc.json'!$C:$E,3,FALSE),"")</f>
        <v/>
      </c>
      <c r="S77" s="36">
        <f t="shared" si="84"/>
        <v>0</v>
      </c>
      <c r="T77" s="2" t="s">
        <v>3951</v>
      </c>
      <c r="U77" s="2" t="str">
        <f>IFERROR(VLOOKUP(RIGHT(T77,LEN(T77)-2),'cards-dc.json'!$C:$E,3,FALSE),"")</f>
        <v/>
      </c>
      <c r="W77" s="36">
        <f t="shared" si="85"/>
        <v>0</v>
      </c>
      <c r="X77" s="2" t="s">
        <v>3951</v>
      </c>
      <c r="Y77" s="2" t="str">
        <f>IFERROR(VLOOKUP(RIGHT(X77,LEN(X77)-2),'cards-dc.json'!$C:$E,3,FALSE),"")</f>
        <v/>
      </c>
      <c r="AA77" s="36">
        <f t="shared" si="86"/>
        <v>0</v>
      </c>
      <c r="AB77" s="2" t="s">
        <v>3951</v>
      </c>
      <c r="AC77" s="2" t="str">
        <f>IFERROR(VLOOKUP(RIGHT(AB77,LEN(AB77)-2),'cards-dc.json'!$C:$E,3,FALSE),"")</f>
        <v/>
      </c>
      <c r="AE77" s="36">
        <f t="shared" si="87"/>
        <v>0</v>
      </c>
      <c r="AF77" s="2" t="s">
        <v>3951</v>
      </c>
      <c r="AG77" s="2" t="str">
        <f>IFERROR(VLOOKUP(RIGHT(AF77,LEN(AF77)-2),'cards-dc.json'!$C:$E,3,FALSE),"")</f>
        <v/>
      </c>
      <c r="AI77" s="36">
        <f t="shared" si="88"/>
        <v>0</v>
      </c>
      <c r="AJ77" s="2" t="s">
        <v>3951</v>
      </c>
      <c r="AK77" s="2" t="str">
        <f>IFERROR(VLOOKUP(RIGHT(AJ77,LEN(AJ77)-2),'cards-dc.json'!$C:$E,3,FALSE),"")</f>
        <v/>
      </c>
      <c r="AM77" s="36">
        <f t="shared" si="89"/>
        <v>0</v>
      </c>
      <c r="AN77" s="2" t="s">
        <v>3951</v>
      </c>
      <c r="AO77" s="2" t="str">
        <f>IFERROR(VLOOKUP(RIGHT(AN77,LEN(AN77)-2),'cards-dc.json'!$C:$E,3,FALSE),"")</f>
        <v/>
      </c>
      <c r="AQ77" s="36">
        <f t="shared" si="90"/>
        <v>0</v>
      </c>
      <c r="AR77" s="2" t="s">
        <v>3951</v>
      </c>
      <c r="AS77" s="2" t="str">
        <f>IFERROR(VLOOKUP(RIGHT(AR77,LEN(AR77)-2),'cards-dc.json'!$C:$E,3,FALSE),"")</f>
        <v/>
      </c>
      <c r="AU77" s="36">
        <f t="shared" si="91"/>
        <v>0</v>
      </c>
      <c r="AV77" s="2" t="s">
        <v>3951</v>
      </c>
      <c r="AW77" s="2" t="str">
        <f>IFERROR(VLOOKUP(RIGHT(AV77,LEN(AV77)-2),'cards-dc.json'!$C:$E,3,FALSE),"")</f>
        <v/>
      </c>
      <c r="AY77" s="36">
        <f t="shared" si="92"/>
        <v>0</v>
      </c>
      <c r="AZ77" s="2" t="s">
        <v>3951</v>
      </c>
      <c r="BA77" s="2" t="str">
        <f>IFERROR(VLOOKUP(RIGHT(AZ77,LEN(AZ77)-2),'cards-dc.json'!$C:$E,3,FALSE),"")</f>
        <v/>
      </c>
      <c r="BC77" s="36">
        <f t="shared" si="93"/>
        <v>0</v>
      </c>
      <c r="BD77" s="2" t="s">
        <v>3951</v>
      </c>
      <c r="BE77" s="2" t="str">
        <f>IFERROR(VLOOKUP(RIGHT(BD77,LEN(BD77)-2),'cards-dc.json'!$C:$E,3,FALSE),"")</f>
        <v/>
      </c>
      <c r="BG77" s="36">
        <f t="shared" si="94"/>
        <v>0</v>
      </c>
      <c r="BH77" s="2" t="s">
        <v>3951</v>
      </c>
      <c r="BI77" s="2" t="str">
        <f>IFERROR(VLOOKUP(RIGHT(BH77,LEN(BH77)-2),'cards-dc.json'!$C:$E,3,FALSE),"")</f>
        <v/>
      </c>
      <c r="BK77" s="36">
        <f t="shared" si="95"/>
        <v>0</v>
      </c>
      <c r="BL77" s="2" t="s">
        <v>3951</v>
      </c>
      <c r="BM77" s="2" t="str">
        <f>IFERROR(VLOOKUP(RIGHT(BL77,LEN(BL77)-2),'cards-dc.json'!$C:$E,3,FALSE),"")</f>
        <v/>
      </c>
      <c r="BO77" s="36">
        <f t="shared" si="96"/>
        <v>0</v>
      </c>
      <c r="BP77" s="2" t="s">
        <v>3951</v>
      </c>
      <c r="BQ77" s="2" t="str">
        <f>IFERROR(VLOOKUP(RIGHT(BP77,LEN(BP77)-2),'cards-dc.json'!$C:$E,3,FALSE),"")</f>
        <v/>
      </c>
      <c r="BS77" s="36">
        <f t="shared" si="79"/>
        <v>0</v>
      </c>
      <c r="BT77" s="2" t="s">
        <v>3951</v>
      </c>
      <c r="BU77" s="2" t="str">
        <f>IFERROR(VLOOKUP(RIGHT(BT77,LEN(BT77)-2),'cards-dc.json'!$C:$E,3,FALSE),"")</f>
        <v/>
      </c>
      <c r="BW77" s="36">
        <f t="shared" si="80"/>
        <v>0</v>
      </c>
      <c r="BX77" s="2" t="s">
        <v>3951</v>
      </c>
      <c r="BY77" s="2" t="str">
        <f>IFERROR(VLOOKUP(RIGHT(BX77,LEN(BX77)-2),'cards-dc.json'!$C:$E,3,FALSE),"")</f>
        <v/>
      </c>
      <c r="CA77" s="36">
        <f t="shared" si="97"/>
        <v>0</v>
      </c>
      <c r="CB77" s="2" t="s">
        <v>3951</v>
      </c>
      <c r="CC77" s="2" t="str">
        <f>IFERROR(VLOOKUP(RIGHT(CB77,LEN(CB77)-2),'cards-dc.json'!$C:$E,3,FALSE),"")</f>
        <v/>
      </c>
      <c r="CE77" s="36">
        <f t="shared" si="98"/>
        <v>0</v>
      </c>
      <c r="CF77" s="2" t="s">
        <v>3951</v>
      </c>
      <c r="CG77" s="2" t="str">
        <f>IFERROR(VLOOKUP(RIGHT(CF77,LEN(CF77)-2),'cards-dc.json'!$C:$E,3,FALSE),"")</f>
        <v/>
      </c>
      <c r="CI77" s="36">
        <f t="shared" si="99"/>
        <v>0</v>
      </c>
      <c r="CJ77" s="2" t="s">
        <v>3848</v>
      </c>
      <c r="CK77" s="2" t="str">
        <f>IFERROR(VLOOKUP(RIGHT(CJ77,LEN(CJ77)-2),'cards-dc.json'!$C:$E,3,FALSE),"")</f>
        <v/>
      </c>
      <c r="CM77" s="36">
        <f t="shared" si="100"/>
        <v>0</v>
      </c>
      <c r="CN77" s="2"/>
      <c r="CO77" s="2" t="str">
        <f>IFERROR(VLOOKUP(RIGHT(CN77,LEN(CN77)-2),'cards-dc.json'!$C:$E,3,FALSE),"")</f>
        <v/>
      </c>
    </row>
    <row r="78" spans="3:93" x14ac:dyDescent="0.25">
      <c r="C78" s="36">
        <f t="shared" si="81"/>
        <v>0</v>
      </c>
      <c r="D78" s="2"/>
      <c r="E78" s="2" t="str">
        <f>IFERROR(VLOOKUP(RIGHT(D78,LEN(D78)-2),'cards-dc.json'!$C:$E,3,FALSE),"")</f>
        <v/>
      </c>
      <c r="G78" s="36">
        <f t="shared" si="78"/>
        <v>0</v>
      </c>
      <c r="H78" s="2"/>
      <c r="I78" s="2" t="str">
        <f>IFERROR(VLOOKUP(RIGHT(H78,LEN(H78)-2),'cards-dc.json'!$C:$E,3,FALSE),"")</f>
        <v/>
      </c>
      <c r="K78" s="36">
        <f t="shared" si="82"/>
        <v>0</v>
      </c>
      <c r="L78" s="2" t="s">
        <v>3951</v>
      </c>
      <c r="M78" s="2" t="str">
        <f>IFERROR(VLOOKUP(RIGHT(L78,LEN(L78)-2),'cards-dc.json'!$C:$E,3,FALSE),"")</f>
        <v/>
      </c>
      <c r="O78" s="36">
        <f t="shared" si="83"/>
        <v>0</v>
      </c>
      <c r="P78" s="2" t="s">
        <v>3951</v>
      </c>
      <c r="Q78" s="2" t="str">
        <f>IFERROR(VLOOKUP(RIGHT(P78,LEN(P78)-2),'cards-dc.json'!$C:$E,3,FALSE),"")</f>
        <v/>
      </c>
      <c r="S78" s="36">
        <f t="shared" si="84"/>
        <v>0</v>
      </c>
      <c r="T78" s="2" t="s">
        <v>3951</v>
      </c>
      <c r="U78" s="2" t="str">
        <f>IFERROR(VLOOKUP(RIGHT(T78,LEN(T78)-2),'cards-dc.json'!$C:$E,3,FALSE),"")</f>
        <v/>
      </c>
      <c r="W78" s="36">
        <f t="shared" si="85"/>
        <v>0</v>
      </c>
      <c r="X78" s="2" t="s">
        <v>3951</v>
      </c>
      <c r="Y78" s="2" t="str">
        <f>IFERROR(VLOOKUP(RIGHT(X78,LEN(X78)-2),'cards-dc.json'!$C:$E,3,FALSE),"")</f>
        <v/>
      </c>
      <c r="AA78" s="36">
        <f t="shared" si="86"/>
        <v>0</v>
      </c>
      <c r="AB78" s="2" t="s">
        <v>3951</v>
      </c>
      <c r="AC78" s="2" t="str">
        <f>IFERROR(VLOOKUP(RIGHT(AB78,LEN(AB78)-2),'cards-dc.json'!$C:$E,3,FALSE),"")</f>
        <v/>
      </c>
      <c r="AE78" s="36">
        <f t="shared" si="87"/>
        <v>0</v>
      </c>
      <c r="AF78" s="2" t="s">
        <v>3951</v>
      </c>
      <c r="AG78" s="2" t="str">
        <f>IFERROR(VLOOKUP(RIGHT(AF78,LEN(AF78)-2),'cards-dc.json'!$C:$E,3,FALSE),"")</f>
        <v/>
      </c>
      <c r="AI78" s="36">
        <f t="shared" si="88"/>
        <v>0</v>
      </c>
      <c r="AJ78" s="2" t="s">
        <v>3951</v>
      </c>
      <c r="AK78" s="2" t="str">
        <f>IFERROR(VLOOKUP(RIGHT(AJ78,LEN(AJ78)-2),'cards-dc.json'!$C:$E,3,FALSE),"")</f>
        <v/>
      </c>
      <c r="AM78" s="36">
        <f t="shared" si="89"/>
        <v>0</v>
      </c>
      <c r="AN78" s="2" t="s">
        <v>3951</v>
      </c>
      <c r="AO78" s="2" t="str">
        <f>IFERROR(VLOOKUP(RIGHT(AN78,LEN(AN78)-2),'cards-dc.json'!$C:$E,3,FALSE),"")</f>
        <v/>
      </c>
      <c r="AQ78" s="36">
        <f t="shared" si="90"/>
        <v>0</v>
      </c>
      <c r="AR78" s="2" t="s">
        <v>3951</v>
      </c>
      <c r="AS78" s="2" t="str">
        <f>IFERROR(VLOOKUP(RIGHT(AR78,LEN(AR78)-2),'cards-dc.json'!$C:$E,3,FALSE),"")</f>
        <v/>
      </c>
      <c r="AU78" s="36">
        <f t="shared" si="91"/>
        <v>0</v>
      </c>
      <c r="AV78" s="2" t="s">
        <v>3951</v>
      </c>
      <c r="AW78" s="2" t="str">
        <f>IFERROR(VLOOKUP(RIGHT(AV78,LEN(AV78)-2),'cards-dc.json'!$C:$E,3,FALSE),"")</f>
        <v/>
      </c>
      <c r="AY78" s="36">
        <f t="shared" si="92"/>
        <v>0</v>
      </c>
      <c r="AZ78" s="2" t="s">
        <v>3951</v>
      </c>
      <c r="BA78" s="2" t="str">
        <f>IFERROR(VLOOKUP(RIGHT(AZ78,LEN(AZ78)-2),'cards-dc.json'!$C:$E,3,FALSE),"")</f>
        <v/>
      </c>
      <c r="BC78" s="36">
        <f t="shared" si="93"/>
        <v>0</v>
      </c>
      <c r="BD78" s="2" t="s">
        <v>3951</v>
      </c>
      <c r="BE78" s="2" t="str">
        <f>IFERROR(VLOOKUP(RIGHT(BD78,LEN(BD78)-2),'cards-dc.json'!$C:$E,3,FALSE),"")</f>
        <v/>
      </c>
      <c r="BG78" s="36">
        <f t="shared" si="94"/>
        <v>0</v>
      </c>
      <c r="BH78" s="2" t="s">
        <v>3951</v>
      </c>
      <c r="BI78" s="2" t="str">
        <f>IFERROR(VLOOKUP(RIGHT(BH78,LEN(BH78)-2),'cards-dc.json'!$C:$E,3,FALSE),"")</f>
        <v/>
      </c>
      <c r="BK78" s="36">
        <f t="shared" si="95"/>
        <v>0</v>
      </c>
      <c r="BL78" s="2" t="s">
        <v>3951</v>
      </c>
      <c r="BM78" s="2" t="str">
        <f>IFERROR(VLOOKUP(RIGHT(BL78,LEN(BL78)-2),'cards-dc.json'!$C:$E,3,FALSE),"")</f>
        <v/>
      </c>
      <c r="BO78" s="36">
        <f t="shared" si="96"/>
        <v>0</v>
      </c>
      <c r="BP78" s="2" t="s">
        <v>3951</v>
      </c>
      <c r="BQ78" s="2" t="str">
        <f>IFERROR(VLOOKUP(RIGHT(BP78,LEN(BP78)-2),'cards-dc.json'!$C:$E,3,FALSE),"")</f>
        <v/>
      </c>
      <c r="BS78" s="36">
        <f t="shared" si="79"/>
        <v>0</v>
      </c>
      <c r="BT78" s="2" t="s">
        <v>3951</v>
      </c>
      <c r="BU78" s="2" t="str">
        <f>IFERROR(VLOOKUP(RIGHT(BT78,LEN(BT78)-2),'cards-dc.json'!$C:$E,3,FALSE),"")</f>
        <v/>
      </c>
      <c r="BW78" s="36">
        <f t="shared" si="80"/>
        <v>0</v>
      </c>
      <c r="BX78" s="2" t="s">
        <v>3951</v>
      </c>
      <c r="BY78" s="2" t="str">
        <f>IFERROR(VLOOKUP(RIGHT(BX78,LEN(BX78)-2),'cards-dc.json'!$C:$E,3,FALSE),"")</f>
        <v/>
      </c>
      <c r="CA78" s="36">
        <f t="shared" si="97"/>
        <v>0</v>
      </c>
      <c r="CB78" s="2" t="s">
        <v>3951</v>
      </c>
      <c r="CC78" s="2" t="str">
        <f>IFERROR(VLOOKUP(RIGHT(CB78,LEN(CB78)-2),'cards-dc.json'!$C:$E,3,FALSE),"")</f>
        <v/>
      </c>
      <c r="CE78" s="36">
        <f t="shared" si="98"/>
        <v>0</v>
      </c>
      <c r="CF78" s="2" t="s">
        <v>3951</v>
      </c>
      <c r="CG78" s="2" t="str">
        <f>IFERROR(VLOOKUP(RIGHT(CF78,LEN(CF78)-2),'cards-dc.json'!$C:$E,3,FALSE),"")</f>
        <v/>
      </c>
      <c r="CI78" s="36">
        <f t="shared" si="99"/>
        <v>0</v>
      </c>
      <c r="CJ78" s="2" t="s">
        <v>3848</v>
      </c>
      <c r="CK78" s="2" t="str">
        <f>IFERROR(VLOOKUP(RIGHT(CJ78,LEN(CJ78)-2),'cards-dc.json'!$C:$E,3,FALSE),"")</f>
        <v/>
      </c>
      <c r="CM78" s="36">
        <f t="shared" si="100"/>
        <v>0</v>
      </c>
      <c r="CN78" s="2"/>
      <c r="CO78" s="2" t="str">
        <f>IFERROR(VLOOKUP(RIGHT(CN78,LEN(CN78)-2),'cards-dc.json'!$C:$E,3,FALSE),"")</f>
        <v/>
      </c>
    </row>
    <row r="79" spans="3:93" x14ac:dyDescent="0.25">
      <c r="C79" s="36">
        <f t="shared" si="81"/>
        <v>0</v>
      </c>
      <c r="D79" s="2"/>
      <c r="E79" s="2" t="str">
        <f>IFERROR(VLOOKUP(RIGHT(D79,LEN(D79)-2),'cards-dc.json'!$C:$E,3,FALSE),"")</f>
        <v/>
      </c>
      <c r="G79" s="36">
        <f t="shared" si="78"/>
        <v>0</v>
      </c>
      <c r="H79" s="2"/>
      <c r="I79" s="2" t="str">
        <f>IFERROR(VLOOKUP(RIGHT(H79,LEN(H79)-2),'cards-dc.json'!$C:$E,3,FALSE),"")</f>
        <v/>
      </c>
      <c r="K79" s="36">
        <f t="shared" si="82"/>
        <v>0</v>
      </c>
      <c r="L79" s="2" t="s">
        <v>3951</v>
      </c>
      <c r="M79" s="2" t="str">
        <f>IFERROR(VLOOKUP(RIGHT(L79,LEN(L79)-2),'cards-dc.json'!$C:$E,3,FALSE),"")</f>
        <v/>
      </c>
      <c r="O79" s="36">
        <f t="shared" si="83"/>
        <v>0</v>
      </c>
      <c r="P79" s="2" t="s">
        <v>3951</v>
      </c>
      <c r="Q79" s="2" t="str">
        <f>IFERROR(VLOOKUP(RIGHT(P79,LEN(P79)-2),'cards-dc.json'!$C:$E,3,FALSE),"")</f>
        <v/>
      </c>
      <c r="S79" s="36">
        <f t="shared" si="84"/>
        <v>0</v>
      </c>
      <c r="T79" s="2" t="s">
        <v>3951</v>
      </c>
      <c r="U79" s="2" t="str">
        <f>IFERROR(VLOOKUP(RIGHT(T79,LEN(T79)-2),'cards-dc.json'!$C:$E,3,FALSE),"")</f>
        <v/>
      </c>
      <c r="W79" s="36">
        <f t="shared" si="85"/>
        <v>0</v>
      </c>
      <c r="X79" s="2" t="s">
        <v>3951</v>
      </c>
      <c r="Y79" s="2" t="str">
        <f>IFERROR(VLOOKUP(RIGHT(X79,LEN(X79)-2),'cards-dc.json'!$C:$E,3,FALSE),"")</f>
        <v/>
      </c>
      <c r="AA79" s="36">
        <f t="shared" si="86"/>
        <v>0</v>
      </c>
      <c r="AB79" s="2" t="s">
        <v>3951</v>
      </c>
      <c r="AC79" s="2" t="str">
        <f>IFERROR(VLOOKUP(RIGHT(AB79,LEN(AB79)-2),'cards-dc.json'!$C:$E,3,FALSE),"")</f>
        <v/>
      </c>
      <c r="AE79" s="36">
        <f t="shared" si="87"/>
        <v>0</v>
      </c>
      <c r="AF79" s="2" t="s">
        <v>3951</v>
      </c>
      <c r="AG79" s="2" t="str">
        <f>IFERROR(VLOOKUP(RIGHT(AF79,LEN(AF79)-2),'cards-dc.json'!$C:$E,3,FALSE),"")</f>
        <v/>
      </c>
      <c r="AI79" s="36">
        <f t="shared" si="88"/>
        <v>0</v>
      </c>
      <c r="AJ79" s="2" t="s">
        <v>3951</v>
      </c>
      <c r="AK79" s="2" t="str">
        <f>IFERROR(VLOOKUP(RIGHT(AJ79,LEN(AJ79)-2),'cards-dc.json'!$C:$E,3,FALSE),"")</f>
        <v/>
      </c>
      <c r="AM79" s="36">
        <f t="shared" si="89"/>
        <v>0</v>
      </c>
      <c r="AN79" s="2" t="s">
        <v>3951</v>
      </c>
      <c r="AO79" s="2" t="str">
        <f>IFERROR(VLOOKUP(RIGHT(AN79,LEN(AN79)-2),'cards-dc.json'!$C:$E,3,FALSE),"")</f>
        <v/>
      </c>
      <c r="AQ79" s="36">
        <f t="shared" si="90"/>
        <v>0</v>
      </c>
      <c r="AR79" s="2" t="s">
        <v>3951</v>
      </c>
      <c r="AS79" s="2" t="str">
        <f>IFERROR(VLOOKUP(RIGHT(AR79,LEN(AR79)-2),'cards-dc.json'!$C:$E,3,FALSE),"")</f>
        <v/>
      </c>
      <c r="AU79" s="36">
        <f t="shared" si="91"/>
        <v>0</v>
      </c>
      <c r="AV79" s="2" t="s">
        <v>3951</v>
      </c>
      <c r="AW79" s="2" t="str">
        <f>IFERROR(VLOOKUP(RIGHT(AV79,LEN(AV79)-2),'cards-dc.json'!$C:$E,3,FALSE),"")</f>
        <v/>
      </c>
      <c r="AY79" s="36">
        <f t="shared" si="92"/>
        <v>0</v>
      </c>
      <c r="AZ79" s="2" t="s">
        <v>3951</v>
      </c>
      <c r="BA79" s="2" t="str">
        <f>IFERROR(VLOOKUP(RIGHT(AZ79,LEN(AZ79)-2),'cards-dc.json'!$C:$E,3,FALSE),"")</f>
        <v/>
      </c>
      <c r="BC79" s="36">
        <f t="shared" si="93"/>
        <v>0</v>
      </c>
      <c r="BD79" s="2" t="s">
        <v>3951</v>
      </c>
      <c r="BE79" s="2" t="str">
        <f>IFERROR(VLOOKUP(RIGHT(BD79,LEN(BD79)-2),'cards-dc.json'!$C:$E,3,FALSE),"")</f>
        <v/>
      </c>
      <c r="BG79" s="36">
        <f t="shared" si="94"/>
        <v>0</v>
      </c>
      <c r="BH79" s="2" t="s">
        <v>3951</v>
      </c>
      <c r="BI79" s="2" t="str">
        <f>IFERROR(VLOOKUP(RIGHT(BH79,LEN(BH79)-2),'cards-dc.json'!$C:$E,3,FALSE),"")</f>
        <v/>
      </c>
      <c r="BK79" s="36">
        <f t="shared" si="95"/>
        <v>0</v>
      </c>
      <c r="BL79" s="2" t="s">
        <v>3951</v>
      </c>
      <c r="BM79" s="2" t="str">
        <f>IFERROR(VLOOKUP(RIGHT(BL79,LEN(BL79)-2),'cards-dc.json'!$C:$E,3,FALSE),"")</f>
        <v/>
      </c>
      <c r="BO79" s="36">
        <f t="shared" si="96"/>
        <v>0</v>
      </c>
      <c r="BP79" s="2" t="s">
        <v>3951</v>
      </c>
      <c r="BQ79" s="2" t="str">
        <f>IFERROR(VLOOKUP(RIGHT(BP79,LEN(BP79)-2),'cards-dc.json'!$C:$E,3,FALSE),"")</f>
        <v/>
      </c>
      <c r="BS79" s="36">
        <f t="shared" si="79"/>
        <v>0</v>
      </c>
      <c r="BT79" s="2" t="s">
        <v>3951</v>
      </c>
      <c r="BU79" s="2" t="str">
        <f>IFERROR(VLOOKUP(RIGHT(BT79,LEN(BT79)-2),'cards-dc.json'!$C:$E,3,FALSE),"")</f>
        <v/>
      </c>
      <c r="BW79" s="36">
        <f t="shared" si="80"/>
        <v>0</v>
      </c>
      <c r="BX79" s="2" t="s">
        <v>3951</v>
      </c>
      <c r="BY79" s="2" t="str">
        <f>IFERROR(VLOOKUP(RIGHT(BX79,LEN(BX79)-2),'cards-dc.json'!$C:$E,3,FALSE),"")</f>
        <v/>
      </c>
      <c r="CA79" s="36">
        <f t="shared" si="97"/>
        <v>0</v>
      </c>
      <c r="CB79" s="2" t="s">
        <v>3951</v>
      </c>
      <c r="CC79" s="2" t="str">
        <f>IFERROR(VLOOKUP(RIGHT(CB79,LEN(CB79)-2),'cards-dc.json'!$C:$E,3,FALSE),"")</f>
        <v/>
      </c>
      <c r="CE79" s="36">
        <f t="shared" si="98"/>
        <v>0</v>
      </c>
      <c r="CF79" s="2" t="s">
        <v>3951</v>
      </c>
      <c r="CG79" s="2" t="str">
        <f>IFERROR(VLOOKUP(RIGHT(CF79,LEN(CF79)-2),'cards-dc.json'!$C:$E,3,FALSE),"")</f>
        <v/>
      </c>
      <c r="CI79" s="36">
        <f t="shared" si="99"/>
        <v>0</v>
      </c>
      <c r="CJ79" s="2" t="s">
        <v>3848</v>
      </c>
      <c r="CK79" s="2" t="str">
        <f>IFERROR(VLOOKUP(RIGHT(CJ79,LEN(CJ79)-2),'cards-dc.json'!$C:$E,3,FALSE),"")</f>
        <v/>
      </c>
      <c r="CM79" s="36">
        <f t="shared" si="100"/>
        <v>0</v>
      </c>
      <c r="CN79" s="2"/>
      <c r="CO79" s="2" t="str">
        <f>IFERROR(VLOOKUP(RIGHT(CN79,LEN(CN79)-2),'cards-dc.json'!$C:$E,3,FALSE),"")</f>
        <v/>
      </c>
    </row>
    <row r="80" spans="3:93" x14ac:dyDescent="0.25">
      <c r="C80" s="36">
        <f t="shared" si="81"/>
        <v>0</v>
      </c>
      <c r="D80" s="2"/>
      <c r="E80" s="2" t="str">
        <f>IFERROR(VLOOKUP(RIGHT(D80,LEN(D80)-2),'cards-dc.json'!$C:$E,3,FALSE),"")</f>
        <v/>
      </c>
      <c r="G80" s="36">
        <f t="shared" si="78"/>
        <v>0</v>
      </c>
      <c r="H80" s="2"/>
      <c r="I80" s="2" t="str">
        <f>IFERROR(VLOOKUP(RIGHT(H80,LEN(H80)-2),'cards-dc.json'!$C:$E,3,FALSE),"")</f>
        <v/>
      </c>
      <c r="K80" s="36">
        <f t="shared" si="82"/>
        <v>0</v>
      </c>
      <c r="L80" s="2" t="s">
        <v>3951</v>
      </c>
      <c r="M80" s="2" t="str">
        <f>IFERROR(VLOOKUP(RIGHT(L80,LEN(L80)-2),'cards-dc.json'!$C:$E,3,FALSE),"")</f>
        <v/>
      </c>
      <c r="O80" s="36">
        <f t="shared" si="83"/>
        <v>0</v>
      </c>
      <c r="P80" s="2" t="s">
        <v>3951</v>
      </c>
      <c r="Q80" s="2" t="str">
        <f>IFERROR(VLOOKUP(RIGHT(P80,LEN(P80)-2),'cards-dc.json'!$C:$E,3,FALSE),"")</f>
        <v/>
      </c>
      <c r="S80" s="36">
        <f t="shared" si="84"/>
        <v>0</v>
      </c>
      <c r="T80" s="2" t="s">
        <v>3951</v>
      </c>
      <c r="U80" s="2" t="str">
        <f>IFERROR(VLOOKUP(RIGHT(T80,LEN(T80)-2),'cards-dc.json'!$C:$E,3,FALSE),"")</f>
        <v/>
      </c>
      <c r="W80" s="36">
        <f t="shared" si="85"/>
        <v>0</v>
      </c>
      <c r="X80" s="2" t="s">
        <v>3951</v>
      </c>
      <c r="Y80" s="2" t="str">
        <f>IFERROR(VLOOKUP(RIGHT(X80,LEN(X80)-2),'cards-dc.json'!$C:$E,3,FALSE),"")</f>
        <v/>
      </c>
      <c r="AA80" s="36">
        <f t="shared" si="86"/>
        <v>0</v>
      </c>
      <c r="AB80" s="2" t="s">
        <v>3951</v>
      </c>
      <c r="AC80" s="2" t="str">
        <f>IFERROR(VLOOKUP(RIGHT(AB80,LEN(AB80)-2),'cards-dc.json'!$C:$E,3,FALSE),"")</f>
        <v/>
      </c>
      <c r="AE80" s="36">
        <f t="shared" si="87"/>
        <v>0</v>
      </c>
      <c r="AF80" s="2" t="s">
        <v>3951</v>
      </c>
      <c r="AG80" s="2" t="str">
        <f>IFERROR(VLOOKUP(RIGHT(AF80,LEN(AF80)-2),'cards-dc.json'!$C:$E,3,FALSE),"")</f>
        <v/>
      </c>
      <c r="AI80" s="36">
        <f t="shared" si="88"/>
        <v>0</v>
      </c>
      <c r="AJ80" s="2" t="s">
        <v>3951</v>
      </c>
      <c r="AK80" s="2" t="str">
        <f>IFERROR(VLOOKUP(RIGHT(AJ80,LEN(AJ80)-2),'cards-dc.json'!$C:$E,3,FALSE),"")</f>
        <v/>
      </c>
      <c r="AM80" s="36">
        <f t="shared" si="89"/>
        <v>0</v>
      </c>
      <c r="AN80" s="2" t="s">
        <v>3951</v>
      </c>
      <c r="AO80" s="2" t="str">
        <f>IFERROR(VLOOKUP(RIGHT(AN80,LEN(AN80)-2),'cards-dc.json'!$C:$E,3,FALSE),"")</f>
        <v/>
      </c>
      <c r="AQ80" s="36">
        <f t="shared" si="90"/>
        <v>0</v>
      </c>
      <c r="AR80" s="2" t="s">
        <v>3951</v>
      </c>
      <c r="AS80" s="2" t="str">
        <f>IFERROR(VLOOKUP(RIGHT(AR80,LEN(AR80)-2),'cards-dc.json'!$C:$E,3,FALSE),"")</f>
        <v/>
      </c>
      <c r="AU80" s="36">
        <f t="shared" si="91"/>
        <v>0</v>
      </c>
      <c r="AV80" s="2" t="s">
        <v>3951</v>
      </c>
      <c r="AW80" s="2" t="str">
        <f>IFERROR(VLOOKUP(RIGHT(AV80,LEN(AV80)-2),'cards-dc.json'!$C:$E,3,FALSE),"")</f>
        <v/>
      </c>
      <c r="AY80" s="36">
        <f t="shared" si="92"/>
        <v>0</v>
      </c>
      <c r="AZ80" s="2" t="s">
        <v>3951</v>
      </c>
      <c r="BA80" s="2" t="str">
        <f>IFERROR(VLOOKUP(RIGHT(AZ80,LEN(AZ80)-2),'cards-dc.json'!$C:$E,3,FALSE),"")</f>
        <v/>
      </c>
      <c r="BC80" s="36">
        <f t="shared" si="93"/>
        <v>0</v>
      </c>
      <c r="BD80" s="2" t="s">
        <v>3951</v>
      </c>
      <c r="BE80" s="2" t="str">
        <f>IFERROR(VLOOKUP(RIGHT(BD80,LEN(BD80)-2),'cards-dc.json'!$C:$E,3,FALSE),"")</f>
        <v/>
      </c>
      <c r="BG80" s="36">
        <f t="shared" si="94"/>
        <v>0</v>
      </c>
      <c r="BH80" s="2" t="s">
        <v>3951</v>
      </c>
      <c r="BI80" s="2" t="str">
        <f>IFERROR(VLOOKUP(RIGHT(BH80,LEN(BH80)-2),'cards-dc.json'!$C:$E,3,FALSE),"")</f>
        <v/>
      </c>
      <c r="BK80" s="36">
        <f t="shared" si="95"/>
        <v>0</v>
      </c>
      <c r="BL80" s="2" t="s">
        <v>3951</v>
      </c>
      <c r="BM80" s="2" t="str">
        <f>IFERROR(VLOOKUP(RIGHT(BL80,LEN(BL80)-2),'cards-dc.json'!$C:$E,3,FALSE),"")</f>
        <v/>
      </c>
      <c r="BO80" s="36">
        <f t="shared" si="96"/>
        <v>0</v>
      </c>
      <c r="BP80" s="2" t="s">
        <v>3951</v>
      </c>
      <c r="BQ80" s="2" t="str">
        <f>IFERROR(VLOOKUP(RIGHT(BP80,LEN(BP80)-2),'cards-dc.json'!$C:$E,3,FALSE),"")</f>
        <v/>
      </c>
      <c r="BS80" s="36">
        <f t="shared" si="79"/>
        <v>0</v>
      </c>
      <c r="BT80" s="2" t="s">
        <v>3951</v>
      </c>
      <c r="BU80" s="2" t="str">
        <f>IFERROR(VLOOKUP(RIGHT(BT80,LEN(BT80)-2),'cards-dc.json'!$C:$E,3,FALSE),"")</f>
        <v/>
      </c>
      <c r="BW80" s="36">
        <f t="shared" si="80"/>
        <v>0</v>
      </c>
      <c r="BX80" s="2" t="s">
        <v>3951</v>
      </c>
      <c r="BY80" s="2" t="str">
        <f>IFERROR(VLOOKUP(RIGHT(BX80,LEN(BX80)-2),'cards-dc.json'!$C:$E,3,FALSE),"")</f>
        <v/>
      </c>
      <c r="CA80" s="36">
        <f t="shared" si="97"/>
        <v>0</v>
      </c>
      <c r="CB80" s="2" t="s">
        <v>3951</v>
      </c>
      <c r="CC80" s="2" t="str">
        <f>IFERROR(VLOOKUP(RIGHT(CB80,LEN(CB80)-2),'cards-dc.json'!$C:$E,3,FALSE),"")</f>
        <v/>
      </c>
      <c r="CE80" s="36">
        <f t="shared" si="98"/>
        <v>0</v>
      </c>
      <c r="CF80" s="2" t="s">
        <v>3951</v>
      </c>
      <c r="CG80" s="2" t="str">
        <f>IFERROR(VLOOKUP(RIGHT(CF80,LEN(CF80)-2),'cards-dc.json'!$C:$E,3,FALSE),"")</f>
        <v/>
      </c>
      <c r="CI80" s="36">
        <f t="shared" si="99"/>
        <v>0</v>
      </c>
      <c r="CJ80" s="2" t="s">
        <v>3848</v>
      </c>
      <c r="CK80" s="2" t="str">
        <f>IFERROR(VLOOKUP(RIGHT(CJ80,LEN(CJ80)-2),'cards-dc.json'!$C:$E,3,FALSE),"")</f>
        <v/>
      </c>
      <c r="CM80" s="36">
        <f t="shared" si="100"/>
        <v>0</v>
      </c>
      <c r="CN80" s="2"/>
      <c r="CO80" s="2" t="str">
        <f>IFERROR(VLOOKUP(RIGHT(CN80,LEN(CN80)-2),'cards-dc.json'!$C:$E,3,FALSE),"")</f>
        <v/>
      </c>
    </row>
    <row r="81" spans="1:93" x14ac:dyDescent="0.25">
      <c r="C81" s="36">
        <f t="shared" si="81"/>
        <v>0</v>
      </c>
      <c r="D81" s="2"/>
      <c r="E81" s="2" t="str">
        <f>IFERROR(VLOOKUP(RIGHT(D81,LEN(D81)-2),'cards-dc.json'!$C:$E,3,FALSE),"")</f>
        <v/>
      </c>
      <c r="G81" s="36">
        <f t="shared" si="78"/>
        <v>0</v>
      </c>
      <c r="H81" s="2"/>
      <c r="I81" s="2" t="str">
        <f>IFERROR(VLOOKUP(RIGHT(H81,LEN(H81)-2),'cards-dc.json'!$C:$E,3,FALSE),"")</f>
        <v/>
      </c>
      <c r="K81" s="36">
        <f t="shared" si="82"/>
        <v>0</v>
      </c>
      <c r="L81" s="2" t="s">
        <v>3951</v>
      </c>
      <c r="M81" s="2" t="str">
        <f>IFERROR(VLOOKUP(RIGHT(L81,LEN(L81)-2),'cards-dc.json'!$C:$E,3,FALSE),"")</f>
        <v/>
      </c>
      <c r="O81" s="36">
        <f t="shared" si="83"/>
        <v>0</v>
      </c>
      <c r="P81" s="2" t="s">
        <v>3951</v>
      </c>
      <c r="Q81" s="2" t="str">
        <f>IFERROR(VLOOKUP(RIGHT(P81,LEN(P81)-2),'cards-dc.json'!$C:$E,3,FALSE),"")</f>
        <v/>
      </c>
      <c r="S81" s="36">
        <f t="shared" si="84"/>
        <v>0</v>
      </c>
      <c r="T81" s="2" t="s">
        <v>3951</v>
      </c>
      <c r="U81" s="2" t="str">
        <f>IFERROR(VLOOKUP(RIGHT(T81,LEN(T81)-2),'cards-dc.json'!$C:$E,3,FALSE),"")</f>
        <v/>
      </c>
      <c r="W81" s="36">
        <f t="shared" si="85"/>
        <v>0</v>
      </c>
      <c r="X81" s="2" t="s">
        <v>3951</v>
      </c>
      <c r="Y81" s="2" t="str">
        <f>IFERROR(VLOOKUP(RIGHT(X81,LEN(X81)-2),'cards-dc.json'!$C:$E,3,FALSE),"")</f>
        <v/>
      </c>
      <c r="AA81" s="36">
        <f t="shared" si="86"/>
        <v>0</v>
      </c>
      <c r="AB81" s="2" t="s">
        <v>3951</v>
      </c>
      <c r="AC81" s="2" t="str">
        <f>IFERROR(VLOOKUP(RIGHT(AB81,LEN(AB81)-2),'cards-dc.json'!$C:$E,3,FALSE),"")</f>
        <v/>
      </c>
      <c r="AE81" s="36">
        <f t="shared" si="87"/>
        <v>0</v>
      </c>
      <c r="AF81" s="2" t="s">
        <v>3951</v>
      </c>
      <c r="AG81" s="2" t="str">
        <f>IFERROR(VLOOKUP(RIGHT(AF81,LEN(AF81)-2),'cards-dc.json'!$C:$E,3,FALSE),"")</f>
        <v/>
      </c>
      <c r="AI81" s="36">
        <f t="shared" si="88"/>
        <v>0</v>
      </c>
      <c r="AJ81" s="2" t="s">
        <v>3951</v>
      </c>
      <c r="AK81" s="2" t="str">
        <f>IFERROR(VLOOKUP(RIGHT(AJ81,LEN(AJ81)-2),'cards-dc.json'!$C:$E,3,FALSE),"")</f>
        <v/>
      </c>
      <c r="AM81" s="36">
        <f t="shared" si="89"/>
        <v>0</v>
      </c>
      <c r="AN81" s="2" t="s">
        <v>3951</v>
      </c>
      <c r="AO81" s="2" t="str">
        <f>IFERROR(VLOOKUP(RIGHT(AN81,LEN(AN81)-2),'cards-dc.json'!$C:$E,3,FALSE),"")</f>
        <v/>
      </c>
      <c r="AQ81" s="36">
        <f t="shared" si="90"/>
        <v>0</v>
      </c>
      <c r="AR81" s="2" t="s">
        <v>3951</v>
      </c>
      <c r="AS81" s="2" t="str">
        <f>IFERROR(VLOOKUP(RIGHT(AR81,LEN(AR81)-2),'cards-dc.json'!$C:$E,3,FALSE),"")</f>
        <v/>
      </c>
      <c r="AU81" s="36">
        <f t="shared" si="91"/>
        <v>0</v>
      </c>
      <c r="AV81" s="2" t="s">
        <v>3951</v>
      </c>
      <c r="AW81" s="2" t="str">
        <f>IFERROR(VLOOKUP(RIGHT(AV81,LEN(AV81)-2),'cards-dc.json'!$C:$E,3,FALSE),"")</f>
        <v/>
      </c>
      <c r="AY81" s="36">
        <f t="shared" si="92"/>
        <v>0</v>
      </c>
      <c r="AZ81" s="2" t="s">
        <v>3951</v>
      </c>
      <c r="BA81" s="2" t="str">
        <f>IFERROR(VLOOKUP(RIGHT(AZ81,LEN(AZ81)-2),'cards-dc.json'!$C:$E,3,FALSE),"")</f>
        <v/>
      </c>
      <c r="BC81" s="36">
        <f t="shared" si="93"/>
        <v>0</v>
      </c>
      <c r="BD81" s="2" t="s">
        <v>3951</v>
      </c>
      <c r="BE81" s="2" t="str">
        <f>IFERROR(VLOOKUP(RIGHT(BD81,LEN(BD81)-2),'cards-dc.json'!$C:$E,3,FALSE),"")</f>
        <v/>
      </c>
      <c r="BG81" s="36">
        <f t="shared" si="94"/>
        <v>0</v>
      </c>
      <c r="BH81" s="2" t="s">
        <v>3951</v>
      </c>
      <c r="BI81" s="2" t="str">
        <f>IFERROR(VLOOKUP(RIGHT(BH81,LEN(BH81)-2),'cards-dc.json'!$C:$E,3,FALSE),"")</f>
        <v/>
      </c>
      <c r="BK81" s="36">
        <f t="shared" si="95"/>
        <v>0</v>
      </c>
      <c r="BL81" s="2" t="s">
        <v>3951</v>
      </c>
      <c r="BM81" s="2" t="str">
        <f>IFERROR(VLOOKUP(RIGHT(BL81,LEN(BL81)-2),'cards-dc.json'!$C:$E,3,FALSE),"")</f>
        <v/>
      </c>
      <c r="BO81" s="36">
        <f t="shared" si="96"/>
        <v>0</v>
      </c>
      <c r="BP81" s="2" t="s">
        <v>3951</v>
      </c>
      <c r="BQ81" s="2" t="str">
        <f>IFERROR(VLOOKUP(RIGHT(BP81,LEN(BP81)-2),'cards-dc.json'!$C:$E,3,FALSE),"")</f>
        <v/>
      </c>
      <c r="BS81" s="36">
        <f t="shared" si="79"/>
        <v>0</v>
      </c>
      <c r="BT81" s="2" t="s">
        <v>3951</v>
      </c>
      <c r="BU81" s="2" t="str">
        <f>IFERROR(VLOOKUP(RIGHT(BT81,LEN(BT81)-2),'cards-dc.json'!$C:$E,3,FALSE),"")</f>
        <v/>
      </c>
      <c r="BW81" s="36">
        <f t="shared" si="80"/>
        <v>0</v>
      </c>
      <c r="BX81" s="2" t="s">
        <v>3951</v>
      </c>
      <c r="BY81" s="2" t="str">
        <f>IFERROR(VLOOKUP(RIGHT(BX81,LEN(BX81)-2),'cards-dc.json'!$C:$E,3,FALSE),"")</f>
        <v/>
      </c>
      <c r="CA81" s="36">
        <f t="shared" si="97"/>
        <v>0</v>
      </c>
      <c r="CB81" s="2" t="s">
        <v>3951</v>
      </c>
      <c r="CC81" s="2" t="str">
        <f>IFERROR(VLOOKUP(RIGHT(CB81,LEN(CB81)-2),'cards-dc.json'!$C:$E,3,FALSE),"")</f>
        <v/>
      </c>
      <c r="CE81" s="36">
        <f t="shared" si="98"/>
        <v>0</v>
      </c>
      <c r="CF81" s="2" t="s">
        <v>3951</v>
      </c>
      <c r="CG81" s="2" t="str">
        <f>IFERROR(VLOOKUP(RIGHT(CF81,LEN(CF81)-2),'cards-dc.json'!$C:$E,3,FALSE),"")</f>
        <v/>
      </c>
      <c r="CI81" s="36">
        <f t="shared" si="99"/>
        <v>0</v>
      </c>
      <c r="CJ81" s="2" t="s">
        <v>3848</v>
      </c>
      <c r="CK81" s="2" t="str">
        <f>IFERROR(VLOOKUP(RIGHT(CJ81,LEN(CJ81)-2),'cards-dc.json'!$C:$E,3,FALSE),"")</f>
        <v/>
      </c>
      <c r="CM81" s="36">
        <f t="shared" si="100"/>
        <v>0</v>
      </c>
      <c r="CN81" s="2"/>
      <c r="CO81" s="2" t="str">
        <f>IFERROR(VLOOKUP(RIGHT(CN81,LEN(CN81)-2),'cards-dc.json'!$C:$E,3,FALSE),"")</f>
        <v/>
      </c>
    </row>
    <row r="82" spans="1:93" x14ac:dyDescent="0.25">
      <c r="C82" s="36">
        <f t="shared" si="81"/>
        <v>0</v>
      </c>
      <c r="D82" s="2"/>
      <c r="E82" s="2" t="str">
        <f>IFERROR(VLOOKUP(RIGHT(D82,LEN(D82)-2),'cards-dc.json'!$C:$E,3,FALSE),"")</f>
        <v/>
      </c>
      <c r="G82" s="36">
        <f t="shared" si="78"/>
        <v>0</v>
      </c>
      <c r="H82" s="2"/>
      <c r="I82" s="2" t="str">
        <f>IFERROR(VLOOKUP(RIGHT(H82,LEN(H82)-2),'cards-dc.json'!$C:$E,3,FALSE),"")</f>
        <v/>
      </c>
      <c r="K82" s="36">
        <f t="shared" si="82"/>
        <v>0</v>
      </c>
      <c r="L82" s="2" t="s">
        <v>3951</v>
      </c>
      <c r="M82" s="2" t="str">
        <f>IFERROR(VLOOKUP(RIGHT(L82,LEN(L82)-2),'cards-dc.json'!$C:$E,3,FALSE),"")</f>
        <v/>
      </c>
      <c r="O82" s="36">
        <f t="shared" si="83"/>
        <v>0</v>
      </c>
      <c r="P82" s="2" t="s">
        <v>3951</v>
      </c>
      <c r="Q82" s="2" t="str">
        <f>IFERROR(VLOOKUP(RIGHT(P82,LEN(P82)-2),'cards-dc.json'!$C:$E,3,FALSE),"")</f>
        <v/>
      </c>
      <c r="S82" s="36">
        <f t="shared" si="84"/>
        <v>0</v>
      </c>
      <c r="T82" s="2" t="s">
        <v>3951</v>
      </c>
      <c r="U82" s="2" t="str">
        <f>IFERROR(VLOOKUP(RIGHT(T82,LEN(T82)-2),'cards-dc.json'!$C:$E,3,FALSE),"")</f>
        <v/>
      </c>
      <c r="W82" s="36">
        <f t="shared" si="85"/>
        <v>0</v>
      </c>
      <c r="X82" s="2" t="s">
        <v>3951</v>
      </c>
      <c r="Y82" s="2" t="str">
        <f>IFERROR(VLOOKUP(RIGHT(X82,LEN(X82)-2),'cards-dc.json'!$C:$E,3,FALSE),"")</f>
        <v/>
      </c>
      <c r="AA82" s="36">
        <f t="shared" si="86"/>
        <v>0</v>
      </c>
      <c r="AB82" s="2" t="s">
        <v>3951</v>
      </c>
      <c r="AC82" s="2" t="str">
        <f>IFERROR(VLOOKUP(RIGHT(AB82,LEN(AB82)-2),'cards-dc.json'!$C:$E,3,FALSE),"")</f>
        <v/>
      </c>
      <c r="AE82" s="36">
        <f t="shared" si="87"/>
        <v>0</v>
      </c>
      <c r="AF82" s="2" t="s">
        <v>3951</v>
      </c>
      <c r="AG82" s="2" t="str">
        <f>IFERROR(VLOOKUP(RIGHT(AF82,LEN(AF82)-2),'cards-dc.json'!$C:$E,3,FALSE),"")</f>
        <v/>
      </c>
      <c r="AI82" s="36">
        <f t="shared" si="88"/>
        <v>0</v>
      </c>
      <c r="AJ82" s="2" t="s">
        <v>3951</v>
      </c>
      <c r="AK82" s="2" t="str">
        <f>IFERROR(VLOOKUP(RIGHT(AJ82,LEN(AJ82)-2),'cards-dc.json'!$C:$E,3,FALSE),"")</f>
        <v/>
      </c>
      <c r="AM82" s="36">
        <f t="shared" si="89"/>
        <v>0</v>
      </c>
      <c r="AN82" s="2" t="s">
        <v>3951</v>
      </c>
      <c r="AO82" s="2" t="str">
        <f>IFERROR(VLOOKUP(RIGHT(AN82,LEN(AN82)-2),'cards-dc.json'!$C:$E,3,FALSE),"")</f>
        <v/>
      </c>
      <c r="AQ82" s="36">
        <f t="shared" si="90"/>
        <v>0</v>
      </c>
      <c r="AR82" s="2" t="s">
        <v>3951</v>
      </c>
      <c r="AS82" s="2" t="str">
        <f>IFERROR(VLOOKUP(RIGHT(AR82,LEN(AR82)-2),'cards-dc.json'!$C:$E,3,FALSE),"")</f>
        <v/>
      </c>
      <c r="AU82" s="36">
        <f t="shared" si="91"/>
        <v>0</v>
      </c>
      <c r="AV82" s="2" t="s">
        <v>3951</v>
      </c>
      <c r="AW82" s="2" t="str">
        <f>IFERROR(VLOOKUP(RIGHT(AV82,LEN(AV82)-2),'cards-dc.json'!$C:$E,3,FALSE),"")</f>
        <v/>
      </c>
      <c r="AY82" s="36">
        <f t="shared" si="92"/>
        <v>0</v>
      </c>
      <c r="AZ82" s="2" t="s">
        <v>3951</v>
      </c>
      <c r="BA82" s="2" t="str">
        <f>IFERROR(VLOOKUP(RIGHT(AZ82,LEN(AZ82)-2),'cards-dc.json'!$C:$E,3,FALSE),"")</f>
        <v/>
      </c>
      <c r="BC82" s="36">
        <f t="shared" si="93"/>
        <v>0</v>
      </c>
      <c r="BD82" s="2" t="s">
        <v>3951</v>
      </c>
      <c r="BE82" s="2" t="str">
        <f>IFERROR(VLOOKUP(RIGHT(BD82,LEN(BD82)-2),'cards-dc.json'!$C:$E,3,FALSE),"")</f>
        <v/>
      </c>
      <c r="BG82" s="36">
        <f t="shared" si="94"/>
        <v>0</v>
      </c>
      <c r="BH82" s="2" t="s">
        <v>3951</v>
      </c>
      <c r="BI82" s="2" t="str">
        <f>IFERROR(VLOOKUP(RIGHT(BH82,LEN(BH82)-2),'cards-dc.json'!$C:$E,3,FALSE),"")</f>
        <v/>
      </c>
      <c r="BK82" s="36">
        <f t="shared" si="95"/>
        <v>0</v>
      </c>
      <c r="BL82" s="2" t="s">
        <v>3951</v>
      </c>
      <c r="BM82" s="2" t="str">
        <f>IFERROR(VLOOKUP(RIGHT(BL82,LEN(BL82)-2),'cards-dc.json'!$C:$E,3,FALSE),"")</f>
        <v/>
      </c>
      <c r="BO82" s="36">
        <f t="shared" si="96"/>
        <v>0</v>
      </c>
      <c r="BP82" s="2" t="s">
        <v>3951</v>
      </c>
      <c r="BQ82" s="2" t="str">
        <f>IFERROR(VLOOKUP(RIGHT(BP82,LEN(BP82)-2),'cards-dc.json'!$C:$E,3,FALSE),"")</f>
        <v/>
      </c>
      <c r="BS82" s="36">
        <f t="shared" si="79"/>
        <v>0</v>
      </c>
      <c r="BT82" s="2" t="s">
        <v>3951</v>
      </c>
      <c r="BU82" s="2" t="str">
        <f>IFERROR(VLOOKUP(RIGHT(BT82,LEN(BT82)-2),'cards-dc.json'!$C:$E,3,FALSE),"")</f>
        <v/>
      </c>
      <c r="BW82" s="36">
        <f t="shared" si="80"/>
        <v>0</v>
      </c>
      <c r="BX82" s="2" t="s">
        <v>3951</v>
      </c>
      <c r="BY82" s="2" t="str">
        <f>IFERROR(VLOOKUP(RIGHT(BX82,LEN(BX82)-2),'cards-dc.json'!$C:$E,3,FALSE),"")</f>
        <v/>
      </c>
      <c r="CA82" s="36">
        <f t="shared" si="97"/>
        <v>0</v>
      </c>
      <c r="CB82" s="2" t="s">
        <v>3951</v>
      </c>
      <c r="CC82" s="2" t="str">
        <f>IFERROR(VLOOKUP(RIGHT(CB82,LEN(CB82)-2),'cards-dc.json'!$C:$E,3,FALSE),"")</f>
        <v/>
      </c>
      <c r="CE82" s="36">
        <f t="shared" si="98"/>
        <v>0</v>
      </c>
      <c r="CF82" s="2" t="s">
        <v>3951</v>
      </c>
      <c r="CG82" s="2" t="str">
        <f>IFERROR(VLOOKUP(RIGHT(CF82,LEN(CF82)-2),'cards-dc.json'!$C:$E,3,FALSE),"")</f>
        <v/>
      </c>
      <c r="CI82" s="36">
        <f t="shared" si="99"/>
        <v>0</v>
      </c>
      <c r="CJ82" s="2" t="s">
        <v>3848</v>
      </c>
      <c r="CK82" s="2" t="str">
        <f>IFERROR(VLOOKUP(RIGHT(CJ82,LEN(CJ82)-2),'cards-dc.json'!$C:$E,3,FALSE),"")</f>
        <v/>
      </c>
      <c r="CM82" s="36">
        <f t="shared" si="100"/>
        <v>0</v>
      </c>
      <c r="CN82" s="2"/>
      <c r="CO82" s="2" t="str">
        <f>IFERROR(VLOOKUP(RIGHT(CN82,LEN(CN82)-2),'cards-dc.json'!$C:$E,3,FALSE),"")</f>
        <v/>
      </c>
    </row>
    <row r="83" spans="1:93" x14ac:dyDescent="0.25">
      <c r="C83" s="36">
        <f t="shared" si="81"/>
        <v>0</v>
      </c>
      <c r="D83" s="2"/>
      <c r="E83" s="2" t="str">
        <f>IFERROR(VLOOKUP(RIGHT(D83,LEN(D83)-2),'cards-dc.json'!$C:$E,3,FALSE),"")</f>
        <v/>
      </c>
      <c r="G83" s="36">
        <f t="shared" si="78"/>
        <v>0</v>
      </c>
      <c r="H83" s="2"/>
      <c r="I83" s="2" t="str">
        <f>IFERROR(VLOOKUP(RIGHT(H83,LEN(H83)-2),'cards-dc.json'!$C:$E,3,FALSE),"")</f>
        <v/>
      </c>
      <c r="K83" s="36">
        <f t="shared" si="82"/>
        <v>0</v>
      </c>
      <c r="L83" s="2" t="s">
        <v>3951</v>
      </c>
      <c r="M83" s="2" t="str">
        <f>IFERROR(VLOOKUP(RIGHT(L83,LEN(L83)-2),'cards-dc.json'!$C:$E,3,FALSE),"")</f>
        <v/>
      </c>
      <c r="O83" s="36">
        <f t="shared" si="83"/>
        <v>0</v>
      </c>
      <c r="P83" s="2" t="s">
        <v>3951</v>
      </c>
      <c r="Q83" s="2" t="str">
        <f>IFERROR(VLOOKUP(RIGHT(P83,LEN(P83)-2),'cards-dc.json'!$C:$E,3,FALSE),"")</f>
        <v/>
      </c>
      <c r="S83" s="36">
        <f t="shared" si="84"/>
        <v>0</v>
      </c>
      <c r="T83" s="2" t="s">
        <v>3951</v>
      </c>
      <c r="U83" s="2" t="str">
        <f>IFERROR(VLOOKUP(RIGHT(T83,LEN(T83)-2),'cards-dc.json'!$C:$E,3,FALSE),"")</f>
        <v/>
      </c>
      <c r="W83" s="36">
        <f t="shared" si="85"/>
        <v>0</v>
      </c>
      <c r="X83" s="2" t="s">
        <v>3951</v>
      </c>
      <c r="Y83" s="2" t="str">
        <f>IFERROR(VLOOKUP(RIGHT(X83,LEN(X83)-2),'cards-dc.json'!$C:$E,3,FALSE),"")</f>
        <v/>
      </c>
      <c r="AA83" s="36">
        <f t="shared" si="86"/>
        <v>0</v>
      </c>
      <c r="AB83" s="2" t="s">
        <v>3951</v>
      </c>
      <c r="AC83" s="2" t="str">
        <f>IFERROR(VLOOKUP(RIGHT(AB83,LEN(AB83)-2),'cards-dc.json'!$C:$E,3,FALSE),"")</f>
        <v/>
      </c>
      <c r="AE83" s="36">
        <f t="shared" si="87"/>
        <v>0</v>
      </c>
      <c r="AF83" s="2" t="s">
        <v>3951</v>
      </c>
      <c r="AG83" s="2" t="str">
        <f>IFERROR(VLOOKUP(RIGHT(AF83,LEN(AF83)-2),'cards-dc.json'!$C:$E,3,FALSE),"")</f>
        <v/>
      </c>
      <c r="AI83" s="36">
        <f t="shared" si="88"/>
        <v>0</v>
      </c>
      <c r="AJ83" s="2" t="s">
        <v>3951</v>
      </c>
      <c r="AK83" s="2" t="str">
        <f>IFERROR(VLOOKUP(RIGHT(AJ83,LEN(AJ83)-2),'cards-dc.json'!$C:$E,3,FALSE),"")</f>
        <v/>
      </c>
      <c r="AM83" s="36">
        <f t="shared" si="89"/>
        <v>0</v>
      </c>
      <c r="AN83" s="2" t="s">
        <v>3951</v>
      </c>
      <c r="AO83" s="2" t="str">
        <f>IFERROR(VLOOKUP(RIGHT(AN83,LEN(AN83)-2),'cards-dc.json'!$C:$E,3,FALSE),"")</f>
        <v/>
      </c>
      <c r="AQ83" s="36">
        <f t="shared" si="90"/>
        <v>0</v>
      </c>
      <c r="AR83" s="2" t="s">
        <v>3951</v>
      </c>
      <c r="AS83" s="2" t="str">
        <f>IFERROR(VLOOKUP(RIGHT(AR83,LEN(AR83)-2),'cards-dc.json'!$C:$E,3,FALSE),"")</f>
        <v/>
      </c>
      <c r="AU83" s="36">
        <f t="shared" si="91"/>
        <v>0</v>
      </c>
      <c r="AV83" s="2" t="s">
        <v>3951</v>
      </c>
      <c r="AW83" s="2" t="str">
        <f>IFERROR(VLOOKUP(RIGHT(AV83,LEN(AV83)-2),'cards-dc.json'!$C:$E,3,FALSE),"")</f>
        <v/>
      </c>
      <c r="AY83" s="36">
        <f t="shared" si="92"/>
        <v>0</v>
      </c>
      <c r="AZ83" s="2" t="s">
        <v>3951</v>
      </c>
      <c r="BA83" s="2" t="str">
        <f>IFERROR(VLOOKUP(RIGHT(AZ83,LEN(AZ83)-2),'cards-dc.json'!$C:$E,3,FALSE),"")</f>
        <v/>
      </c>
      <c r="BC83" s="36">
        <f t="shared" si="93"/>
        <v>0</v>
      </c>
      <c r="BD83" s="2" t="s">
        <v>3951</v>
      </c>
      <c r="BE83" s="2" t="str">
        <f>IFERROR(VLOOKUP(RIGHT(BD83,LEN(BD83)-2),'cards-dc.json'!$C:$E,3,FALSE),"")</f>
        <v/>
      </c>
      <c r="BG83" s="36">
        <f t="shared" si="94"/>
        <v>0</v>
      </c>
      <c r="BH83" s="2" t="s">
        <v>3951</v>
      </c>
      <c r="BI83" s="2" t="str">
        <f>IFERROR(VLOOKUP(RIGHT(BH83,LEN(BH83)-2),'cards-dc.json'!$C:$E,3,FALSE),"")</f>
        <v/>
      </c>
      <c r="BK83" s="36">
        <f t="shared" si="95"/>
        <v>0</v>
      </c>
      <c r="BL83" s="2" t="s">
        <v>3951</v>
      </c>
      <c r="BM83" s="2" t="str">
        <f>IFERROR(VLOOKUP(RIGHT(BL83,LEN(BL83)-2),'cards-dc.json'!$C:$E,3,FALSE),"")</f>
        <v/>
      </c>
      <c r="BO83" s="36">
        <f t="shared" si="96"/>
        <v>0</v>
      </c>
      <c r="BP83" s="2" t="s">
        <v>3951</v>
      </c>
      <c r="BQ83" s="2" t="str">
        <f>IFERROR(VLOOKUP(RIGHT(BP83,LEN(BP83)-2),'cards-dc.json'!$C:$E,3,FALSE),"")</f>
        <v/>
      </c>
      <c r="BS83" s="36">
        <f t="shared" si="79"/>
        <v>0</v>
      </c>
      <c r="BT83" s="2" t="s">
        <v>3951</v>
      </c>
      <c r="BU83" s="2" t="str">
        <f>IFERROR(VLOOKUP(RIGHT(BT83,LEN(BT83)-2),'cards-dc.json'!$C:$E,3,FALSE),"")</f>
        <v/>
      </c>
      <c r="BW83" s="36">
        <f t="shared" si="80"/>
        <v>0</v>
      </c>
      <c r="BX83" s="2" t="s">
        <v>3951</v>
      </c>
      <c r="BY83" s="2" t="str">
        <f>IFERROR(VLOOKUP(RIGHT(BX83,LEN(BX83)-2),'cards-dc.json'!$C:$E,3,FALSE),"")</f>
        <v/>
      </c>
      <c r="CA83" s="36">
        <f t="shared" si="97"/>
        <v>0</v>
      </c>
      <c r="CB83" s="2" t="s">
        <v>3951</v>
      </c>
      <c r="CC83" s="2" t="str">
        <f>IFERROR(VLOOKUP(RIGHT(CB83,LEN(CB83)-2),'cards-dc.json'!$C:$E,3,FALSE),"")</f>
        <v/>
      </c>
      <c r="CE83" s="36">
        <f t="shared" si="98"/>
        <v>0</v>
      </c>
      <c r="CF83" s="2" t="s">
        <v>3951</v>
      </c>
      <c r="CG83" s="2" t="str">
        <f>IFERROR(VLOOKUP(RIGHT(CF83,LEN(CF83)-2),'cards-dc.json'!$C:$E,3,FALSE),"")</f>
        <v/>
      </c>
      <c r="CI83" s="36">
        <f t="shared" si="99"/>
        <v>0</v>
      </c>
      <c r="CJ83" s="2" t="s">
        <v>3848</v>
      </c>
      <c r="CK83" s="2" t="str">
        <f>IFERROR(VLOOKUP(RIGHT(CJ83,LEN(CJ83)-2),'cards-dc.json'!$C:$E,3,FALSE),"")</f>
        <v/>
      </c>
      <c r="CM83" s="36">
        <f t="shared" si="100"/>
        <v>0</v>
      </c>
      <c r="CN83" s="2"/>
      <c r="CO83" s="2" t="str">
        <f>IFERROR(VLOOKUP(RIGHT(CN83,LEN(CN83)-2),'cards-dc.json'!$C:$E,3,FALSE),"")</f>
        <v/>
      </c>
    </row>
    <row r="84" spans="1:93" x14ac:dyDescent="0.25">
      <c r="C84" s="36">
        <f t="shared" si="81"/>
        <v>0</v>
      </c>
      <c r="D84" s="2"/>
      <c r="E84" s="2" t="str">
        <f>IFERROR(VLOOKUP(RIGHT(D84,LEN(D84)-2),'cards-dc.json'!$C:$E,3,FALSE),"")</f>
        <v/>
      </c>
      <c r="G84" s="36">
        <f t="shared" si="78"/>
        <v>0</v>
      </c>
      <c r="H84" s="2"/>
      <c r="I84" s="2" t="str">
        <f>IFERROR(VLOOKUP(RIGHT(H84,LEN(H84)-2),'cards-dc.json'!$C:$E,3,FALSE),"")</f>
        <v/>
      </c>
      <c r="K84" s="36">
        <f t="shared" si="82"/>
        <v>0</v>
      </c>
      <c r="L84" s="2" t="s">
        <v>3951</v>
      </c>
      <c r="M84" s="2" t="str">
        <f>IFERROR(VLOOKUP(RIGHT(L84,LEN(L84)-2),'cards-dc.json'!$C:$E,3,FALSE),"")</f>
        <v/>
      </c>
      <c r="O84" s="36">
        <f t="shared" si="83"/>
        <v>0</v>
      </c>
      <c r="P84" s="2" t="s">
        <v>3951</v>
      </c>
      <c r="Q84" s="2" t="str">
        <f>IFERROR(VLOOKUP(RIGHT(P84,LEN(P84)-2),'cards-dc.json'!$C:$E,3,FALSE),"")</f>
        <v/>
      </c>
      <c r="S84" s="36">
        <f t="shared" si="84"/>
        <v>0</v>
      </c>
      <c r="T84" s="2" t="s">
        <v>3951</v>
      </c>
      <c r="U84" s="2" t="str">
        <f>IFERROR(VLOOKUP(RIGHT(T84,LEN(T84)-2),'cards-dc.json'!$C:$E,3,FALSE),"")</f>
        <v/>
      </c>
      <c r="W84" s="36">
        <f t="shared" si="85"/>
        <v>0</v>
      </c>
      <c r="X84" s="2" t="s">
        <v>3951</v>
      </c>
      <c r="Y84" s="2" t="str">
        <f>IFERROR(VLOOKUP(RIGHT(X84,LEN(X84)-2),'cards-dc.json'!$C:$E,3,FALSE),"")</f>
        <v/>
      </c>
      <c r="AA84" s="36">
        <f t="shared" si="86"/>
        <v>0</v>
      </c>
      <c r="AB84" s="2" t="s">
        <v>3951</v>
      </c>
      <c r="AC84" s="2" t="str">
        <f>IFERROR(VLOOKUP(RIGHT(AB84,LEN(AB84)-2),'cards-dc.json'!$C:$E,3,FALSE),"")</f>
        <v/>
      </c>
      <c r="AE84" s="36">
        <f t="shared" si="87"/>
        <v>0</v>
      </c>
      <c r="AF84" s="2" t="s">
        <v>3951</v>
      </c>
      <c r="AG84" s="2" t="str">
        <f>IFERROR(VLOOKUP(RIGHT(AF84,LEN(AF84)-2),'cards-dc.json'!$C:$E,3,FALSE),"")</f>
        <v/>
      </c>
      <c r="AI84" s="36">
        <f t="shared" si="88"/>
        <v>0</v>
      </c>
      <c r="AJ84" s="2" t="s">
        <v>3951</v>
      </c>
      <c r="AK84" s="2" t="str">
        <f>IFERROR(VLOOKUP(RIGHT(AJ84,LEN(AJ84)-2),'cards-dc.json'!$C:$E,3,FALSE),"")</f>
        <v/>
      </c>
      <c r="AM84" s="36">
        <f t="shared" si="89"/>
        <v>0</v>
      </c>
      <c r="AN84" s="2" t="s">
        <v>3951</v>
      </c>
      <c r="AO84" s="2" t="str">
        <f>IFERROR(VLOOKUP(RIGHT(AN84,LEN(AN84)-2),'cards-dc.json'!$C:$E,3,FALSE),"")</f>
        <v/>
      </c>
      <c r="AQ84" s="36">
        <f t="shared" si="90"/>
        <v>0</v>
      </c>
      <c r="AR84" s="2" t="s">
        <v>3951</v>
      </c>
      <c r="AS84" s="2" t="str">
        <f>IFERROR(VLOOKUP(RIGHT(AR84,LEN(AR84)-2),'cards-dc.json'!$C:$E,3,FALSE),"")</f>
        <v/>
      </c>
      <c r="AU84" s="36">
        <f t="shared" si="91"/>
        <v>0</v>
      </c>
      <c r="AV84" s="2" t="s">
        <v>3951</v>
      </c>
      <c r="AW84" s="2" t="str">
        <f>IFERROR(VLOOKUP(RIGHT(AV84,LEN(AV84)-2),'cards-dc.json'!$C:$E,3,FALSE),"")</f>
        <v/>
      </c>
      <c r="AY84" s="36">
        <f t="shared" si="92"/>
        <v>0</v>
      </c>
      <c r="AZ84" s="2" t="s">
        <v>3951</v>
      </c>
      <c r="BA84" s="2" t="str">
        <f>IFERROR(VLOOKUP(RIGHT(AZ84,LEN(AZ84)-2),'cards-dc.json'!$C:$E,3,FALSE),"")</f>
        <v/>
      </c>
      <c r="BC84" s="36">
        <f t="shared" si="93"/>
        <v>0</v>
      </c>
      <c r="BD84" s="2" t="s">
        <v>3951</v>
      </c>
      <c r="BE84" s="2" t="str">
        <f>IFERROR(VLOOKUP(RIGHT(BD84,LEN(BD84)-2),'cards-dc.json'!$C:$E,3,FALSE),"")</f>
        <v/>
      </c>
      <c r="BG84" s="36">
        <f t="shared" si="94"/>
        <v>0</v>
      </c>
      <c r="BH84" s="2" t="s">
        <v>3951</v>
      </c>
      <c r="BI84" s="2" t="str">
        <f>IFERROR(VLOOKUP(RIGHT(BH84,LEN(BH84)-2),'cards-dc.json'!$C:$E,3,FALSE),"")</f>
        <v/>
      </c>
      <c r="BK84" s="36">
        <f t="shared" si="95"/>
        <v>0</v>
      </c>
      <c r="BL84" s="2" t="s">
        <v>3951</v>
      </c>
      <c r="BM84" s="2" t="str">
        <f>IFERROR(VLOOKUP(RIGHT(BL84,LEN(BL84)-2),'cards-dc.json'!$C:$E,3,FALSE),"")</f>
        <v/>
      </c>
      <c r="BO84" s="36">
        <f t="shared" si="96"/>
        <v>0</v>
      </c>
      <c r="BP84" s="2" t="s">
        <v>3951</v>
      </c>
      <c r="BQ84" s="2" t="str">
        <f>IFERROR(VLOOKUP(RIGHT(BP84,LEN(BP84)-2),'cards-dc.json'!$C:$E,3,FALSE),"")</f>
        <v/>
      </c>
      <c r="BS84" s="36">
        <f t="shared" si="79"/>
        <v>0</v>
      </c>
      <c r="BT84" s="2" t="s">
        <v>3951</v>
      </c>
      <c r="BU84" s="2" t="str">
        <f>IFERROR(VLOOKUP(RIGHT(BT84,LEN(BT84)-2),'cards-dc.json'!$C:$E,3,FALSE),"")</f>
        <v/>
      </c>
      <c r="BW84" s="36">
        <f t="shared" si="80"/>
        <v>0</v>
      </c>
      <c r="BX84" s="2" t="s">
        <v>3951</v>
      </c>
      <c r="BY84" s="2" t="str">
        <f>IFERROR(VLOOKUP(RIGHT(BX84,LEN(BX84)-2),'cards-dc.json'!$C:$E,3,FALSE),"")</f>
        <v/>
      </c>
      <c r="CA84" s="36">
        <f t="shared" si="97"/>
        <v>0</v>
      </c>
      <c r="CB84" s="2" t="s">
        <v>3951</v>
      </c>
      <c r="CC84" s="2" t="str">
        <f>IFERROR(VLOOKUP(RIGHT(CB84,LEN(CB84)-2),'cards-dc.json'!$C:$E,3,FALSE),"")</f>
        <v/>
      </c>
      <c r="CE84" s="36">
        <f t="shared" si="98"/>
        <v>0</v>
      </c>
      <c r="CF84" s="2" t="s">
        <v>3951</v>
      </c>
      <c r="CG84" s="2" t="str">
        <f>IFERROR(VLOOKUP(RIGHT(CF84,LEN(CF84)-2),'cards-dc.json'!$C:$E,3,FALSE),"")</f>
        <v/>
      </c>
      <c r="CI84" s="36">
        <f t="shared" si="99"/>
        <v>0</v>
      </c>
      <c r="CJ84" s="2" t="s">
        <v>3848</v>
      </c>
      <c r="CK84" s="2" t="str">
        <f>IFERROR(VLOOKUP(RIGHT(CJ84,LEN(CJ84)-2),'cards-dc.json'!$C:$E,3,FALSE),"")</f>
        <v/>
      </c>
      <c r="CM84" s="36">
        <f t="shared" si="100"/>
        <v>0</v>
      </c>
      <c r="CN84" s="2"/>
      <c r="CO84" s="2" t="str">
        <f>IFERROR(VLOOKUP(RIGHT(CN84,LEN(CN84)-2),'cards-dc.json'!$C:$E,3,FALSE),"")</f>
        <v/>
      </c>
    </row>
    <row r="85" spans="1:93" x14ac:dyDescent="0.25">
      <c r="C85" s="36">
        <f t="shared" si="81"/>
        <v>0</v>
      </c>
      <c r="D85" s="2"/>
      <c r="E85" s="2" t="str">
        <f>IFERROR(VLOOKUP(RIGHT(D85,LEN(D85)-2),'cards-dc.json'!$C:$E,3,FALSE),"")</f>
        <v/>
      </c>
      <c r="G85" s="36">
        <f t="shared" si="78"/>
        <v>0</v>
      </c>
      <c r="H85" s="2"/>
      <c r="I85" s="2" t="str">
        <f>IFERROR(VLOOKUP(RIGHT(H85,LEN(H85)-2),'cards-dc.json'!$C:$E,3,FALSE),"")</f>
        <v/>
      </c>
      <c r="K85" s="36">
        <f t="shared" si="82"/>
        <v>0</v>
      </c>
      <c r="L85" s="2" t="s">
        <v>3951</v>
      </c>
      <c r="M85" s="2" t="str">
        <f>IFERROR(VLOOKUP(RIGHT(L85,LEN(L85)-2),'cards-dc.json'!$C:$E,3,FALSE),"")</f>
        <v/>
      </c>
      <c r="O85" s="36">
        <f t="shared" si="83"/>
        <v>0</v>
      </c>
      <c r="P85" s="2" t="s">
        <v>3951</v>
      </c>
      <c r="Q85" s="2" t="str">
        <f>IFERROR(VLOOKUP(RIGHT(P85,LEN(P85)-2),'cards-dc.json'!$C:$E,3,FALSE),"")</f>
        <v/>
      </c>
      <c r="S85" s="36">
        <f t="shared" si="84"/>
        <v>0</v>
      </c>
      <c r="T85" s="2" t="s">
        <v>3951</v>
      </c>
      <c r="U85" s="2" t="str">
        <f>IFERROR(VLOOKUP(RIGHT(T85,LEN(T85)-2),'cards-dc.json'!$C:$E,3,FALSE),"")</f>
        <v/>
      </c>
      <c r="W85" s="36">
        <f t="shared" si="85"/>
        <v>0</v>
      </c>
      <c r="X85" s="2" t="s">
        <v>3951</v>
      </c>
      <c r="Y85" s="2" t="str">
        <f>IFERROR(VLOOKUP(RIGHT(X85,LEN(X85)-2),'cards-dc.json'!$C:$E,3,FALSE),"")</f>
        <v/>
      </c>
      <c r="AA85" s="36">
        <f t="shared" si="86"/>
        <v>0</v>
      </c>
      <c r="AB85" s="2" t="s">
        <v>3951</v>
      </c>
      <c r="AC85" s="2" t="str">
        <f>IFERROR(VLOOKUP(RIGHT(AB85,LEN(AB85)-2),'cards-dc.json'!$C:$E,3,FALSE),"")</f>
        <v/>
      </c>
      <c r="AE85" s="36">
        <f t="shared" si="87"/>
        <v>0</v>
      </c>
      <c r="AF85" s="2" t="s">
        <v>3951</v>
      </c>
      <c r="AG85" s="2" t="str">
        <f>IFERROR(VLOOKUP(RIGHT(AF85,LEN(AF85)-2),'cards-dc.json'!$C:$E,3,FALSE),"")</f>
        <v/>
      </c>
      <c r="AI85" s="36">
        <f t="shared" si="88"/>
        <v>0</v>
      </c>
      <c r="AJ85" s="2" t="s">
        <v>3951</v>
      </c>
      <c r="AK85" s="2" t="str">
        <f>IFERROR(VLOOKUP(RIGHT(AJ85,LEN(AJ85)-2),'cards-dc.json'!$C:$E,3,FALSE),"")</f>
        <v/>
      </c>
      <c r="AM85" s="36">
        <f t="shared" si="89"/>
        <v>0</v>
      </c>
      <c r="AN85" s="2" t="s">
        <v>3951</v>
      </c>
      <c r="AO85" s="2" t="str">
        <f>IFERROR(VLOOKUP(RIGHT(AN85,LEN(AN85)-2),'cards-dc.json'!$C:$E,3,FALSE),"")</f>
        <v/>
      </c>
      <c r="AQ85" s="36">
        <f t="shared" si="90"/>
        <v>0</v>
      </c>
      <c r="AR85" s="2" t="s">
        <v>3951</v>
      </c>
      <c r="AS85" s="2" t="str">
        <f>IFERROR(VLOOKUP(RIGHT(AR85,LEN(AR85)-2),'cards-dc.json'!$C:$E,3,FALSE),"")</f>
        <v/>
      </c>
      <c r="AU85" s="36">
        <f t="shared" si="91"/>
        <v>0</v>
      </c>
      <c r="AV85" s="2" t="s">
        <v>3951</v>
      </c>
      <c r="AW85" s="2" t="str">
        <f>IFERROR(VLOOKUP(RIGHT(AV85,LEN(AV85)-2),'cards-dc.json'!$C:$E,3,FALSE),"")</f>
        <v/>
      </c>
      <c r="AY85" s="36">
        <f t="shared" si="92"/>
        <v>0</v>
      </c>
      <c r="AZ85" s="2" t="s">
        <v>3951</v>
      </c>
      <c r="BA85" s="2" t="str">
        <f>IFERROR(VLOOKUP(RIGHT(AZ85,LEN(AZ85)-2),'cards-dc.json'!$C:$E,3,FALSE),"")</f>
        <v/>
      </c>
      <c r="BC85" s="36">
        <f t="shared" si="93"/>
        <v>0</v>
      </c>
      <c r="BD85" s="2" t="s">
        <v>3951</v>
      </c>
      <c r="BE85" s="2" t="str">
        <f>IFERROR(VLOOKUP(RIGHT(BD85,LEN(BD85)-2),'cards-dc.json'!$C:$E,3,FALSE),"")</f>
        <v/>
      </c>
      <c r="BG85" s="36">
        <f t="shared" si="94"/>
        <v>0</v>
      </c>
      <c r="BH85" s="2" t="s">
        <v>3951</v>
      </c>
      <c r="BI85" s="2" t="str">
        <f>IFERROR(VLOOKUP(RIGHT(BH85,LEN(BH85)-2),'cards-dc.json'!$C:$E,3,FALSE),"")</f>
        <v/>
      </c>
      <c r="BK85" s="36">
        <f t="shared" si="95"/>
        <v>0</v>
      </c>
      <c r="BL85" s="2" t="s">
        <v>3951</v>
      </c>
      <c r="BM85" s="2" t="str">
        <f>IFERROR(VLOOKUP(RIGHT(BL85,LEN(BL85)-2),'cards-dc.json'!$C:$E,3,FALSE),"")</f>
        <v/>
      </c>
      <c r="BO85" s="36">
        <f t="shared" si="96"/>
        <v>0</v>
      </c>
      <c r="BP85" s="2" t="s">
        <v>3951</v>
      </c>
      <c r="BQ85" s="2" t="str">
        <f>IFERROR(VLOOKUP(RIGHT(BP85,LEN(BP85)-2),'cards-dc.json'!$C:$E,3,FALSE),"")</f>
        <v/>
      </c>
      <c r="BS85" s="36">
        <f t="shared" si="79"/>
        <v>0</v>
      </c>
      <c r="BT85" s="2" t="s">
        <v>3951</v>
      </c>
      <c r="BU85" s="2" t="str">
        <f>IFERROR(VLOOKUP(RIGHT(BT85,LEN(BT85)-2),'cards-dc.json'!$C:$E,3,FALSE),"")</f>
        <v/>
      </c>
      <c r="BW85" s="36">
        <f t="shared" si="80"/>
        <v>0</v>
      </c>
      <c r="BX85" s="2" t="s">
        <v>3951</v>
      </c>
      <c r="BY85" s="2" t="str">
        <f>IFERROR(VLOOKUP(RIGHT(BX85,LEN(BX85)-2),'cards-dc.json'!$C:$E,3,FALSE),"")</f>
        <v/>
      </c>
      <c r="CA85" s="36">
        <f t="shared" si="97"/>
        <v>0</v>
      </c>
      <c r="CB85" s="2" t="s">
        <v>3951</v>
      </c>
      <c r="CC85" s="2" t="str">
        <f>IFERROR(VLOOKUP(RIGHT(CB85,LEN(CB85)-2),'cards-dc.json'!$C:$E,3,FALSE),"")</f>
        <v/>
      </c>
      <c r="CE85" s="36">
        <f t="shared" si="98"/>
        <v>0</v>
      </c>
      <c r="CF85" s="2" t="s">
        <v>3951</v>
      </c>
      <c r="CG85" s="2" t="str">
        <f>IFERROR(VLOOKUP(RIGHT(CF85,LEN(CF85)-2),'cards-dc.json'!$C:$E,3,FALSE),"")</f>
        <v/>
      </c>
      <c r="CI85" s="36">
        <f t="shared" si="99"/>
        <v>0</v>
      </c>
      <c r="CJ85" s="2" t="s">
        <v>3848</v>
      </c>
      <c r="CK85" s="2" t="str">
        <f>IFERROR(VLOOKUP(RIGHT(CJ85,LEN(CJ85)-2),'cards-dc.json'!$C:$E,3,FALSE),"")</f>
        <v/>
      </c>
      <c r="CM85" s="36">
        <f t="shared" si="100"/>
        <v>0</v>
      </c>
      <c r="CN85" s="2"/>
      <c r="CO85" s="2" t="str">
        <f>IFERROR(VLOOKUP(RIGHT(CN85,LEN(CN85)-2),'cards-dc.json'!$C:$E,3,FALSE),"")</f>
        <v/>
      </c>
    </row>
    <row r="86" spans="1:93" x14ac:dyDescent="0.25">
      <c r="C86" s="36">
        <f t="shared" si="81"/>
        <v>0</v>
      </c>
      <c r="D86" s="2"/>
      <c r="E86" s="2" t="str">
        <f>IFERROR(VLOOKUP(RIGHT(D86,LEN(D86)-2),'cards-dc.json'!$C:$E,3,FALSE),"")</f>
        <v/>
      </c>
      <c r="G86" s="36">
        <f t="shared" si="78"/>
        <v>0</v>
      </c>
      <c r="H86" s="2"/>
      <c r="I86" s="2" t="str">
        <f>IFERROR(VLOOKUP(RIGHT(H86,LEN(H86)-2),'cards-dc.json'!$C:$E,3,FALSE),"")</f>
        <v/>
      </c>
      <c r="K86" s="36">
        <f t="shared" si="82"/>
        <v>0</v>
      </c>
      <c r="L86" s="2" t="s">
        <v>3951</v>
      </c>
      <c r="M86" s="2" t="str">
        <f>IFERROR(VLOOKUP(RIGHT(L86,LEN(L86)-2),'cards-dc.json'!$C:$E,3,FALSE),"")</f>
        <v/>
      </c>
      <c r="O86" s="36">
        <f t="shared" si="83"/>
        <v>0</v>
      </c>
      <c r="P86" s="2" t="s">
        <v>3951</v>
      </c>
      <c r="Q86" s="2" t="str">
        <f>IFERROR(VLOOKUP(RIGHT(P86,LEN(P86)-2),'cards-dc.json'!$C:$E,3,FALSE),"")</f>
        <v/>
      </c>
      <c r="S86" s="36">
        <f t="shared" si="84"/>
        <v>0</v>
      </c>
      <c r="T86" s="2" t="s">
        <v>3951</v>
      </c>
      <c r="U86" s="2" t="str">
        <f>IFERROR(VLOOKUP(RIGHT(T86,LEN(T86)-2),'cards-dc.json'!$C:$E,3,FALSE),"")</f>
        <v/>
      </c>
      <c r="W86" s="36">
        <f t="shared" si="85"/>
        <v>0</v>
      </c>
      <c r="X86" s="2" t="s">
        <v>3951</v>
      </c>
      <c r="Y86" s="2" t="str">
        <f>IFERROR(VLOOKUP(RIGHT(X86,LEN(X86)-2),'cards-dc.json'!$C:$E,3,FALSE),"")</f>
        <v/>
      </c>
      <c r="AA86" s="36">
        <f t="shared" si="86"/>
        <v>0</v>
      </c>
      <c r="AB86" s="2" t="s">
        <v>3951</v>
      </c>
      <c r="AC86" s="2" t="str">
        <f>IFERROR(VLOOKUP(RIGHT(AB86,LEN(AB86)-2),'cards-dc.json'!$C:$E,3,FALSE),"")</f>
        <v/>
      </c>
      <c r="AE86" s="36">
        <f t="shared" si="87"/>
        <v>0</v>
      </c>
      <c r="AF86" s="2" t="s">
        <v>3951</v>
      </c>
      <c r="AG86" s="2" t="str">
        <f>IFERROR(VLOOKUP(RIGHT(AF86,LEN(AF86)-2),'cards-dc.json'!$C:$E,3,FALSE),"")</f>
        <v/>
      </c>
      <c r="AI86" s="36">
        <f t="shared" si="88"/>
        <v>0</v>
      </c>
      <c r="AJ86" s="2" t="s">
        <v>3951</v>
      </c>
      <c r="AK86" s="2" t="str">
        <f>IFERROR(VLOOKUP(RIGHT(AJ86,LEN(AJ86)-2),'cards-dc.json'!$C:$E,3,FALSE),"")</f>
        <v/>
      </c>
      <c r="AM86" s="36">
        <f t="shared" si="89"/>
        <v>0</v>
      </c>
      <c r="AN86" s="2" t="s">
        <v>3951</v>
      </c>
      <c r="AO86" s="2" t="str">
        <f>IFERROR(VLOOKUP(RIGHT(AN86,LEN(AN86)-2),'cards-dc.json'!$C:$E,3,FALSE),"")</f>
        <v/>
      </c>
      <c r="AQ86" s="36">
        <f t="shared" si="90"/>
        <v>0</v>
      </c>
      <c r="AR86" s="2" t="s">
        <v>3951</v>
      </c>
      <c r="AS86" s="2" t="str">
        <f>IFERROR(VLOOKUP(RIGHT(AR86,LEN(AR86)-2),'cards-dc.json'!$C:$E,3,FALSE),"")</f>
        <v/>
      </c>
      <c r="AU86" s="36">
        <f t="shared" si="91"/>
        <v>0</v>
      </c>
      <c r="AV86" s="2" t="s">
        <v>3951</v>
      </c>
      <c r="AW86" s="2" t="str">
        <f>IFERROR(VLOOKUP(RIGHT(AV86,LEN(AV86)-2),'cards-dc.json'!$C:$E,3,FALSE),"")</f>
        <v/>
      </c>
      <c r="AY86" s="36">
        <f t="shared" si="92"/>
        <v>0</v>
      </c>
      <c r="AZ86" s="2" t="s">
        <v>3951</v>
      </c>
      <c r="BA86" s="2" t="str">
        <f>IFERROR(VLOOKUP(RIGHT(AZ86,LEN(AZ86)-2),'cards-dc.json'!$C:$E,3,FALSE),"")</f>
        <v/>
      </c>
      <c r="BC86" s="36">
        <f t="shared" si="93"/>
        <v>0</v>
      </c>
      <c r="BD86" s="2" t="s">
        <v>3951</v>
      </c>
      <c r="BE86" s="2" t="str">
        <f>IFERROR(VLOOKUP(RIGHT(BD86,LEN(BD86)-2),'cards-dc.json'!$C:$E,3,FALSE),"")</f>
        <v/>
      </c>
      <c r="BG86" s="36">
        <f t="shared" si="94"/>
        <v>0</v>
      </c>
      <c r="BH86" s="2" t="s">
        <v>3951</v>
      </c>
      <c r="BI86" s="2" t="str">
        <f>IFERROR(VLOOKUP(RIGHT(BH86,LEN(BH86)-2),'cards-dc.json'!$C:$E,3,FALSE),"")</f>
        <v/>
      </c>
      <c r="BK86" s="36">
        <f t="shared" si="95"/>
        <v>0</v>
      </c>
      <c r="BL86" s="2" t="s">
        <v>3951</v>
      </c>
      <c r="BM86" s="2" t="str">
        <f>IFERROR(VLOOKUP(RIGHT(BL86,LEN(BL86)-2),'cards-dc.json'!$C:$E,3,FALSE),"")</f>
        <v/>
      </c>
      <c r="BO86" s="36">
        <f t="shared" si="96"/>
        <v>0</v>
      </c>
      <c r="BP86" s="2" t="s">
        <v>3951</v>
      </c>
      <c r="BQ86" s="2" t="str">
        <f>IFERROR(VLOOKUP(RIGHT(BP86,LEN(BP86)-2),'cards-dc.json'!$C:$E,3,FALSE),"")</f>
        <v/>
      </c>
      <c r="BS86" s="36">
        <f t="shared" si="79"/>
        <v>0</v>
      </c>
      <c r="BT86" s="2" t="s">
        <v>3951</v>
      </c>
      <c r="BU86" s="2" t="str">
        <f>IFERROR(VLOOKUP(RIGHT(BT86,LEN(BT86)-2),'cards-dc.json'!$C:$E,3,FALSE),"")</f>
        <v/>
      </c>
      <c r="BW86" s="36">
        <f t="shared" si="80"/>
        <v>0</v>
      </c>
      <c r="BX86" s="2" t="s">
        <v>3951</v>
      </c>
      <c r="BY86" s="2" t="str">
        <f>IFERROR(VLOOKUP(RIGHT(BX86,LEN(BX86)-2),'cards-dc.json'!$C:$E,3,FALSE),"")</f>
        <v/>
      </c>
      <c r="CA86" s="36">
        <f t="shared" si="97"/>
        <v>0</v>
      </c>
      <c r="CB86" s="2" t="s">
        <v>3951</v>
      </c>
      <c r="CC86" s="2" t="str">
        <f>IFERROR(VLOOKUP(RIGHT(CB86,LEN(CB86)-2),'cards-dc.json'!$C:$E,3,FALSE),"")</f>
        <v/>
      </c>
      <c r="CE86" s="36">
        <f t="shared" si="98"/>
        <v>0</v>
      </c>
      <c r="CF86" s="2" t="s">
        <v>3951</v>
      </c>
      <c r="CG86" s="2" t="str">
        <f>IFERROR(VLOOKUP(RIGHT(CF86,LEN(CF86)-2),'cards-dc.json'!$C:$E,3,FALSE),"")</f>
        <v/>
      </c>
      <c r="CI86" s="36">
        <f t="shared" si="99"/>
        <v>0</v>
      </c>
      <c r="CJ86" s="2" t="s">
        <v>3848</v>
      </c>
      <c r="CK86" s="2" t="str">
        <f>IFERROR(VLOOKUP(RIGHT(CJ86,LEN(CJ86)-2),'cards-dc.json'!$C:$E,3,FALSE),"")</f>
        <v/>
      </c>
      <c r="CM86" s="36">
        <f t="shared" si="100"/>
        <v>0</v>
      </c>
      <c r="CN86" s="2"/>
      <c r="CO86" s="2" t="str">
        <f>IFERROR(VLOOKUP(RIGHT(CN86,LEN(CN86)-2),'cards-dc.json'!$C:$E,3,FALSE),"")</f>
        <v/>
      </c>
    </row>
    <row r="87" spans="1:93" x14ac:dyDescent="0.25">
      <c r="C87" s="36">
        <f t="shared" si="81"/>
        <v>0</v>
      </c>
      <c r="D87" s="2"/>
      <c r="E87" s="2" t="str">
        <f>IFERROR(VLOOKUP(RIGHT(D87,LEN(D87)-2),'cards-dc.json'!$C:$E,3,FALSE),"")</f>
        <v/>
      </c>
      <c r="G87" s="36">
        <f t="shared" si="78"/>
        <v>0</v>
      </c>
      <c r="H87" s="2"/>
      <c r="I87" s="2" t="str">
        <f>IFERROR(VLOOKUP(RIGHT(H87,LEN(H87)-2),'cards-dc.json'!$C:$E,3,FALSE),"")</f>
        <v/>
      </c>
      <c r="K87" s="36">
        <f t="shared" si="82"/>
        <v>0</v>
      </c>
      <c r="L87" s="2" t="s">
        <v>3951</v>
      </c>
      <c r="M87" s="2" t="str">
        <f>IFERROR(VLOOKUP(RIGHT(L87,LEN(L87)-2),'cards-dc.json'!$C:$E,3,FALSE),"")</f>
        <v/>
      </c>
      <c r="O87" s="36">
        <f t="shared" si="83"/>
        <v>0</v>
      </c>
      <c r="P87" s="2" t="s">
        <v>3951</v>
      </c>
      <c r="Q87" s="2" t="str">
        <f>IFERROR(VLOOKUP(RIGHT(P87,LEN(P87)-2),'cards-dc.json'!$C:$E,3,FALSE),"")</f>
        <v/>
      </c>
      <c r="S87" s="36">
        <f t="shared" si="84"/>
        <v>0</v>
      </c>
      <c r="T87" s="2" t="s">
        <v>3951</v>
      </c>
      <c r="U87" s="2" t="str">
        <f>IFERROR(VLOOKUP(RIGHT(T87,LEN(T87)-2),'cards-dc.json'!$C:$E,3,FALSE),"")</f>
        <v/>
      </c>
      <c r="W87" s="36">
        <f t="shared" si="85"/>
        <v>0</v>
      </c>
      <c r="X87" s="2" t="s">
        <v>3951</v>
      </c>
      <c r="Y87" s="2" t="str">
        <f>IFERROR(VLOOKUP(RIGHT(X87,LEN(X87)-2),'cards-dc.json'!$C:$E,3,FALSE),"")</f>
        <v/>
      </c>
      <c r="AA87" s="36">
        <f t="shared" si="86"/>
        <v>0</v>
      </c>
      <c r="AB87" s="2" t="s">
        <v>3951</v>
      </c>
      <c r="AC87" s="2" t="str">
        <f>IFERROR(VLOOKUP(RIGHT(AB87,LEN(AB87)-2),'cards-dc.json'!$C:$E,3,FALSE),"")</f>
        <v/>
      </c>
      <c r="AE87" s="36">
        <f t="shared" si="87"/>
        <v>0</v>
      </c>
      <c r="AF87" s="2" t="s">
        <v>3951</v>
      </c>
      <c r="AG87" s="2" t="str">
        <f>IFERROR(VLOOKUP(RIGHT(AF87,LEN(AF87)-2),'cards-dc.json'!$C:$E,3,FALSE),"")</f>
        <v/>
      </c>
      <c r="AI87" s="36">
        <f t="shared" si="88"/>
        <v>0</v>
      </c>
      <c r="AJ87" s="2" t="s">
        <v>3951</v>
      </c>
      <c r="AK87" s="2" t="str">
        <f>IFERROR(VLOOKUP(RIGHT(AJ87,LEN(AJ87)-2),'cards-dc.json'!$C:$E,3,FALSE),"")</f>
        <v/>
      </c>
      <c r="AM87" s="36">
        <f t="shared" si="89"/>
        <v>0</v>
      </c>
      <c r="AN87" s="2" t="s">
        <v>3951</v>
      </c>
      <c r="AO87" s="2" t="str">
        <f>IFERROR(VLOOKUP(RIGHT(AN87,LEN(AN87)-2),'cards-dc.json'!$C:$E,3,FALSE),"")</f>
        <v/>
      </c>
      <c r="AQ87" s="36">
        <f t="shared" si="90"/>
        <v>0</v>
      </c>
      <c r="AR87" s="2" t="s">
        <v>3951</v>
      </c>
      <c r="AS87" s="2" t="str">
        <f>IFERROR(VLOOKUP(RIGHT(AR87,LEN(AR87)-2),'cards-dc.json'!$C:$E,3,FALSE),"")</f>
        <v/>
      </c>
      <c r="AU87" s="36">
        <f t="shared" si="91"/>
        <v>0</v>
      </c>
      <c r="AV87" s="2" t="s">
        <v>3951</v>
      </c>
      <c r="AW87" s="2" t="str">
        <f>IFERROR(VLOOKUP(RIGHT(AV87,LEN(AV87)-2),'cards-dc.json'!$C:$E,3,FALSE),"")</f>
        <v/>
      </c>
      <c r="AY87" s="36">
        <f t="shared" si="92"/>
        <v>0</v>
      </c>
      <c r="AZ87" s="2" t="s">
        <v>3951</v>
      </c>
      <c r="BA87" s="2" t="str">
        <f>IFERROR(VLOOKUP(RIGHT(AZ87,LEN(AZ87)-2),'cards-dc.json'!$C:$E,3,FALSE),"")</f>
        <v/>
      </c>
      <c r="BC87" s="36">
        <f t="shared" si="93"/>
        <v>0</v>
      </c>
      <c r="BD87" s="2" t="s">
        <v>3951</v>
      </c>
      <c r="BE87" s="2" t="str">
        <f>IFERROR(VLOOKUP(RIGHT(BD87,LEN(BD87)-2),'cards-dc.json'!$C:$E,3,FALSE),"")</f>
        <v/>
      </c>
      <c r="BG87" s="36">
        <f t="shared" si="94"/>
        <v>0</v>
      </c>
      <c r="BH87" s="2" t="s">
        <v>3951</v>
      </c>
      <c r="BI87" s="2" t="str">
        <f>IFERROR(VLOOKUP(RIGHT(BH87,LEN(BH87)-2),'cards-dc.json'!$C:$E,3,FALSE),"")</f>
        <v/>
      </c>
      <c r="BK87" s="36">
        <f t="shared" si="95"/>
        <v>0</v>
      </c>
      <c r="BL87" s="2" t="s">
        <v>3951</v>
      </c>
      <c r="BM87" s="2" t="str">
        <f>IFERROR(VLOOKUP(RIGHT(BL87,LEN(BL87)-2),'cards-dc.json'!$C:$E,3,FALSE),"")</f>
        <v/>
      </c>
      <c r="BO87" s="36">
        <f t="shared" si="96"/>
        <v>0</v>
      </c>
      <c r="BP87" s="2" t="s">
        <v>3951</v>
      </c>
      <c r="BQ87" s="2" t="str">
        <f>IFERROR(VLOOKUP(RIGHT(BP87,LEN(BP87)-2),'cards-dc.json'!$C:$E,3,FALSE),"")</f>
        <v/>
      </c>
      <c r="BS87" s="36">
        <f t="shared" si="79"/>
        <v>0</v>
      </c>
      <c r="BT87" s="2" t="s">
        <v>3951</v>
      </c>
      <c r="BU87" s="2" t="str">
        <f>IFERROR(VLOOKUP(RIGHT(BT87,LEN(BT87)-2),'cards-dc.json'!$C:$E,3,FALSE),"")</f>
        <v/>
      </c>
      <c r="BW87" s="36">
        <f t="shared" si="80"/>
        <v>0</v>
      </c>
      <c r="BX87" s="2" t="s">
        <v>3951</v>
      </c>
      <c r="BY87" s="2" t="str">
        <f>IFERROR(VLOOKUP(RIGHT(BX87,LEN(BX87)-2),'cards-dc.json'!$C:$E,3,FALSE),"")</f>
        <v/>
      </c>
      <c r="CA87" s="36">
        <f t="shared" si="97"/>
        <v>0</v>
      </c>
      <c r="CB87" s="2" t="s">
        <v>3951</v>
      </c>
      <c r="CC87" s="2" t="str">
        <f>IFERROR(VLOOKUP(RIGHT(CB87,LEN(CB87)-2),'cards-dc.json'!$C:$E,3,FALSE),"")</f>
        <v/>
      </c>
      <c r="CE87" s="36">
        <f t="shared" si="98"/>
        <v>0</v>
      </c>
      <c r="CF87" s="2" t="s">
        <v>3951</v>
      </c>
      <c r="CG87" s="2" t="str">
        <f>IFERROR(VLOOKUP(RIGHT(CF87,LEN(CF87)-2),'cards-dc.json'!$C:$E,3,FALSE),"")</f>
        <v/>
      </c>
      <c r="CI87" s="36">
        <f t="shared" si="99"/>
        <v>0</v>
      </c>
      <c r="CJ87" s="2" t="s">
        <v>3848</v>
      </c>
      <c r="CK87" s="2" t="str">
        <f>IFERROR(VLOOKUP(RIGHT(CJ87,LEN(CJ87)-2),'cards-dc.json'!$C:$E,3,FALSE),"")</f>
        <v/>
      </c>
      <c r="CM87" s="36">
        <f t="shared" si="100"/>
        <v>0</v>
      </c>
      <c r="CN87" s="2"/>
      <c r="CO87" s="2" t="str">
        <f>IFERROR(VLOOKUP(RIGHT(CN87,LEN(CN87)-2),'cards-dc.json'!$C:$E,3,FALSE),"")</f>
        <v/>
      </c>
    </row>
    <row r="88" spans="1:93" x14ac:dyDescent="0.25">
      <c r="C88" s="36">
        <f t="shared" si="81"/>
        <v>0</v>
      </c>
      <c r="D88" s="2"/>
      <c r="E88" s="2" t="str">
        <f>IFERROR(VLOOKUP(RIGHT(D88,LEN(D88)-2),'cards-dc.json'!$C:$E,3,FALSE),"")</f>
        <v/>
      </c>
      <c r="G88" s="36">
        <f t="shared" si="78"/>
        <v>0</v>
      </c>
      <c r="H88" s="2"/>
      <c r="I88" s="2" t="str">
        <f>IFERROR(VLOOKUP(RIGHT(H88,LEN(H88)-2),'cards-dc.json'!$C:$E,3,FALSE),"")</f>
        <v/>
      </c>
      <c r="K88" s="36">
        <f t="shared" si="82"/>
        <v>0</v>
      </c>
      <c r="L88" s="2" t="s">
        <v>3951</v>
      </c>
      <c r="M88" s="2" t="str">
        <f>IFERROR(VLOOKUP(RIGHT(L88,LEN(L88)-2),'cards-dc.json'!$C:$E,3,FALSE),"")</f>
        <v/>
      </c>
      <c r="O88" s="36">
        <f t="shared" si="83"/>
        <v>0</v>
      </c>
      <c r="P88" s="2" t="s">
        <v>3951</v>
      </c>
      <c r="Q88" s="2" t="str">
        <f>IFERROR(VLOOKUP(RIGHT(P88,LEN(P88)-2),'cards-dc.json'!$C:$E,3,FALSE),"")</f>
        <v/>
      </c>
      <c r="S88" s="36">
        <f t="shared" si="84"/>
        <v>0</v>
      </c>
      <c r="T88" s="2" t="s">
        <v>3951</v>
      </c>
      <c r="U88" s="2" t="str">
        <f>IFERROR(VLOOKUP(RIGHT(T88,LEN(T88)-2),'cards-dc.json'!$C:$E,3,FALSE),"")</f>
        <v/>
      </c>
      <c r="W88" s="36">
        <f t="shared" si="85"/>
        <v>0</v>
      </c>
      <c r="X88" s="2" t="s">
        <v>3951</v>
      </c>
      <c r="Y88" s="2" t="str">
        <f>IFERROR(VLOOKUP(RIGHT(X88,LEN(X88)-2),'cards-dc.json'!$C:$E,3,FALSE),"")</f>
        <v/>
      </c>
      <c r="AA88" s="36">
        <f t="shared" si="86"/>
        <v>0</v>
      </c>
      <c r="AB88" s="2" t="s">
        <v>3951</v>
      </c>
      <c r="AC88" s="2" t="str">
        <f>IFERROR(VLOOKUP(RIGHT(AB88,LEN(AB88)-2),'cards-dc.json'!$C:$E,3,FALSE),"")</f>
        <v/>
      </c>
      <c r="AE88" s="36">
        <f t="shared" si="87"/>
        <v>0</v>
      </c>
      <c r="AF88" s="2" t="s">
        <v>3951</v>
      </c>
      <c r="AG88" s="2" t="str">
        <f>IFERROR(VLOOKUP(RIGHT(AF88,LEN(AF88)-2),'cards-dc.json'!$C:$E,3,FALSE),"")</f>
        <v/>
      </c>
      <c r="AI88" s="36">
        <f t="shared" si="88"/>
        <v>0</v>
      </c>
      <c r="AJ88" s="2" t="s">
        <v>3951</v>
      </c>
      <c r="AK88" s="2" t="str">
        <f>IFERROR(VLOOKUP(RIGHT(AJ88,LEN(AJ88)-2),'cards-dc.json'!$C:$E,3,FALSE),"")</f>
        <v/>
      </c>
      <c r="AM88" s="36">
        <f t="shared" si="89"/>
        <v>0</v>
      </c>
      <c r="AN88" s="2" t="s">
        <v>3951</v>
      </c>
      <c r="AO88" s="2" t="str">
        <f>IFERROR(VLOOKUP(RIGHT(AN88,LEN(AN88)-2),'cards-dc.json'!$C:$E,3,FALSE),"")</f>
        <v/>
      </c>
      <c r="AQ88" s="36">
        <f t="shared" si="90"/>
        <v>0</v>
      </c>
      <c r="AR88" s="2" t="s">
        <v>3951</v>
      </c>
      <c r="AS88" s="2" t="str">
        <f>IFERROR(VLOOKUP(RIGHT(AR88,LEN(AR88)-2),'cards-dc.json'!$C:$E,3,FALSE),"")</f>
        <v/>
      </c>
      <c r="AU88" s="36">
        <f t="shared" si="91"/>
        <v>0</v>
      </c>
      <c r="AV88" s="2" t="s">
        <v>3951</v>
      </c>
      <c r="AW88" s="2" t="str">
        <f>IFERROR(VLOOKUP(RIGHT(AV88,LEN(AV88)-2),'cards-dc.json'!$C:$E,3,FALSE),"")</f>
        <v/>
      </c>
      <c r="AY88" s="36">
        <f t="shared" si="92"/>
        <v>0</v>
      </c>
      <c r="AZ88" s="2" t="s">
        <v>3951</v>
      </c>
      <c r="BA88" s="2" t="str">
        <f>IFERROR(VLOOKUP(RIGHT(AZ88,LEN(AZ88)-2),'cards-dc.json'!$C:$E,3,FALSE),"")</f>
        <v/>
      </c>
      <c r="BC88" s="36">
        <f t="shared" si="93"/>
        <v>0</v>
      </c>
      <c r="BD88" s="2" t="s">
        <v>3951</v>
      </c>
      <c r="BE88" s="2" t="str">
        <f>IFERROR(VLOOKUP(RIGHT(BD88,LEN(BD88)-2),'cards-dc.json'!$C:$E,3,FALSE),"")</f>
        <v/>
      </c>
      <c r="BG88" s="36">
        <f t="shared" si="94"/>
        <v>0</v>
      </c>
      <c r="BH88" s="2" t="s">
        <v>3951</v>
      </c>
      <c r="BI88" s="2" t="str">
        <f>IFERROR(VLOOKUP(RIGHT(BH88,LEN(BH88)-2),'cards-dc.json'!$C:$E,3,FALSE),"")</f>
        <v/>
      </c>
      <c r="BK88" s="36">
        <f t="shared" si="95"/>
        <v>0</v>
      </c>
      <c r="BL88" s="2" t="s">
        <v>3951</v>
      </c>
      <c r="BM88" s="2" t="str">
        <f>IFERROR(VLOOKUP(RIGHT(BL88,LEN(BL88)-2),'cards-dc.json'!$C:$E,3,FALSE),"")</f>
        <v/>
      </c>
      <c r="BO88" s="36">
        <f t="shared" si="96"/>
        <v>0</v>
      </c>
      <c r="BP88" s="2" t="s">
        <v>3951</v>
      </c>
      <c r="BQ88" s="2" t="str">
        <f>IFERROR(VLOOKUP(RIGHT(BP88,LEN(BP88)-2),'cards-dc.json'!$C:$E,3,FALSE),"")</f>
        <v/>
      </c>
      <c r="BS88" s="36">
        <f t="shared" si="79"/>
        <v>0</v>
      </c>
      <c r="BT88" s="2" t="s">
        <v>3951</v>
      </c>
      <c r="BU88" s="2" t="str">
        <f>IFERROR(VLOOKUP(RIGHT(BT88,LEN(BT88)-2),'cards-dc.json'!$C:$E,3,FALSE),"")</f>
        <v/>
      </c>
      <c r="BW88" s="36">
        <f t="shared" si="80"/>
        <v>0</v>
      </c>
      <c r="BX88" s="2" t="s">
        <v>3951</v>
      </c>
      <c r="BY88" s="2" t="str">
        <f>IFERROR(VLOOKUP(RIGHT(BX88,LEN(BX88)-2),'cards-dc.json'!$C:$E,3,FALSE),"")</f>
        <v/>
      </c>
      <c r="CA88" s="36">
        <f t="shared" si="97"/>
        <v>0</v>
      </c>
      <c r="CB88" s="2" t="s">
        <v>3951</v>
      </c>
      <c r="CC88" s="2" t="str">
        <f>IFERROR(VLOOKUP(RIGHT(CB88,LEN(CB88)-2),'cards-dc.json'!$C:$E,3,FALSE),"")</f>
        <v/>
      </c>
      <c r="CE88" s="36">
        <f t="shared" si="98"/>
        <v>0</v>
      </c>
      <c r="CF88" s="2" t="s">
        <v>3951</v>
      </c>
      <c r="CG88" s="2" t="str">
        <f>IFERROR(VLOOKUP(RIGHT(CF88,LEN(CF88)-2),'cards-dc.json'!$C:$E,3,FALSE),"")</f>
        <v/>
      </c>
      <c r="CI88" s="36">
        <f t="shared" si="99"/>
        <v>0</v>
      </c>
      <c r="CJ88" s="2" t="s">
        <v>3848</v>
      </c>
      <c r="CK88" s="2" t="str">
        <f>IFERROR(VLOOKUP(RIGHT(CJ88,LEN(CJ88)-2),'cards-dc.json'!$C:$E,3,FALSE),"")</f>
        <v/>
      </c>
      <c r="CM88" s="36">
        <f t="shared" si="100"/>
        <v>0</v>
      </c>
      <c r="CN88" s="2"/>
      <c r="CO88" s="2" t="str">
        <f>IFERROR(VLOOKUP(RIGHT(CN88,LEN(CN88)-2),'cards-dc.json'!$C:$E,3,FALSE),"")</f>
        <v/>
      </c>
    </row>
    <row r="89" spans="1:93" x14ac:dyDescent="0.25">
      <c r="C89" s="36">
        <f t="shared" si="81"/>
        <v>0</v>
      </c>
      <c r="D89" s="2"/>
      <c r="E89" s="2" t="str">
        <f>IFERROR(VLOOKUP(RIGHT(D89,LEN(D89)-2),'cards-dc.json'!$C:$E,3,FALSE),"")</f>
        <v/>
      </c>
      <c r="G89" s="36">
        <f t="shared" si="78"/>
        <v>0</v>
      </c>
      <c r="H89" s="2"/>
      <c r="I89" s="2" t="str">
        <f>IFERROR(VLOOKUP(RIGHT(H89,LEN(H89)-2),'cards-dc.json'!$C:$E,3,FALSE),"")</f>
        <v/>
      </c>
      <c r="K89" s="36">
        <f t="shared" si="82"/>
        <v>0</v>
      </c>
      <c r="L89" s="2" t="s">
        <v>3951</v>
      </c>
      <c r="M89" s="2" t="str">
        <f>IFERROR(VLOOKUP(RIGHT(L89,LEN(L89)-2),'cards-dc.json'!$C:$E,3,FALSE),"")</f>
        <v/>
      </c>
      <c r="O89" s="36">
        <f t="shared" si="83"/>
        <v>0</v>
      </c>
      <c r="P89" s="2" t="s">
        <v>3951</v>
      </c>
      <c r="Q89" s="2" t="str">
        <f>IFERROR(VLOOKUP(RIGHT(P89,LEN(P89)-2),'cards-dc.json'!$C:$E,3,FALSE),"")</f>
        <v/>
      </c>
      <c r="S89" s="36">
        <f t="shared" si="84"/>
        <v>0</v>
      </c>
      <c r="T89" s="2" t="s">
        <v>3951</v>
      </c>
      <c r="U89" s="2" t="str">
        <f>IFERROR(VLOOKUP(RIGHT(T89,LEN(T89)-2),'cards-dc.json'!$C:$E,3,FALSE),"")</f>
        <v/>
      </c>
      <c r="W89" s="36">
        <f t="shared" si="85"/>
        <v>0</v>
      </c>
      <c r="X89" s="2" t="s">
        <v>3951</v>
      </c>
      <c r="Y89" s="2" t="str">
        <f>IFERROR(VLOOKUP(RIGHT(X89,LEN(X89)-2),'cards-dc.json'!$C:$E,3,FALSE),"")</f>
        <v/>
      </c>
      <c r="AA89" s="36">
        <f t="shared" si="86"/>
        <v>0</v>
      </c>
      <c r="AB89" s="2" t="s">
        <v>3951</v>
      </c>
      <c r="AC89" s="2" t="str">
        <f>IFERROR(VLOOKUP(RIGHT(AB89,LEN(AB89)-2),'cards-dc.json'!$C:$E,3,FALSE),"")</f>
        <v/>
      </c>
      <c r="AE89" s="36">
        <f t="shared" si="87"/>
        <v>0</v>
      </c>
      <c r="AF89" s="2" t="s">
        <v>3951</v>
      </c>
      <c r="AG89" s="2" t="str">
        <f>IFERROR(VLOOKUP(RIGHT(AF89,LEN(AF89)-2),'cards-dc.json'!$C:$E,3,FALSE),"")</f>
        <v/>
      </c>
      <c r="AI89" s="36">
        <f t="shared" si="88"/>
        <v>0</v>
      </c>
      <c r="AJ89" s="2" t="s">
        <v>3951</v>
      </c>
      <c r="AK89" s="2" t="str">
        <f>IFERROR(VLOOKUP(RIGHT(AJ89,LEN(AJ89)-2),'cards-dc.json'!$C:$E,3,FALSE),"")</f>
        <v/>
      </c>
      <c r="AM89" s="36">
        <f t="shared" si="89"/>
        <v>0</v>
      </c>
      <c r="AN89" s="2" t="s">
        <v>3951</v>
      </c>
      <c r="AO89" s="2" t="str">
        <f>IFERROR(VLOOKUP(RIGHT(AN89,LEN(AN89)-2),'cards-dc.json'!$C:$E,3,FALSE),"")</f>
        <v/>
      </c>
      <c r="AQ89" s="36">
        <f t="shared" si="90"/>
        <v>0</v>
      </c>
      <c r="AR89" s="2" t="s">
        <v>3951</v>
      </c>
      <c r="AS89" s="2" t="str">
        <f>IFERROR(VLOOKUP(RIGHT(AR89,LEN(AR89)-2),'cards-dc.json'!$C:$E,3,FALSE),"")</f>
        <v/>
      </c>
      <c r="AU89" s="36">
        <f t="shared" si="91"/>
        <v>0</v>
      </c>
      <c r="AV89" s="2" t="s">
        <v>3951</v>
      </c>
      <c r="AW89" s="2" t="str">
        <f>IFERROR(VLOOKUP(RIGHT(AV89,LEN(AV89)-2),'cards-dc.json'!$C:$E,3,FALSE),"")</f>
        <v/>
      </c>
      <c r="AY89" s="36">
        <f t="shared" si="92"/>
        <v>0</v>
      </c>
      <c r="AZ89" s="2" t="s">
        <v>3951</v>
      </c>
      <c r="BA89" s="2" t="str">
        <f>IFERROR(VLOOKUP(RIGHT(AZ89,LEN(AZ89)-2),'cards-dc.json'!$C:$E,3,FALSE),"")</f>
        <v/>
      </c>
      <c r="BC89" s="36">
        <f t="shared" si="93"/>
        <v>0</v>
      </c>
      <c r="BD89" s="2" t="s">
        <v>3951</v>
      </c>
      <c r="BE89" s="2" t="str">
        <f>IFERROR(VLOOKUP(RIGHT(BD89,LEN(BD89)-2),'cards-dc.json'!$C:$E,3,FALSE),"")</f>
        <v/>
      </c>
      <c r="BG89" s="36">
        <f t="shared" si="94"/>
        <v>0</v>
      </c>
      <c r="BH89" s="2" t="s">
        <v>3951</v>
      </c>
      <c r="BI89" s="2" t="str">
        <f>IFERROR(VLOOKUP(RIGHT(BH89,LEN(BH89)-2),'cards-dc.json'!$C:$E,3,FALSE),"")</f>
        <v/>
      </c>
      <c r="BK89" s="36">
        <f t="shared" si="95"/>
        <v>0</v>
      </c>
      <c r="BL89" s="2" t="s">
        <v>3951</v>
      </c>
      <c r="BM89" s="2" t="str">
        <f>IFERROR(VLOOKUP(RIGHT(BL89,LEN(BL89)-2),'cards-dc.json'!$C:$E,3,FALSE),"")</f>
        <v/>
      </c>
      <c r="BO89" s="36">
        <f t="shared" si="96"/>
        <v>0</v>
      </c>
      <c r="BP89" s="2" t="s">
        <v>3951</v>
      </c>
      <c r="BQ89" s="2" t="str">
        <f>IFERROR(VLOOKUP(RIGHT(BP89,LEN(BP89)-2),'cards-dc.json'!$C:$E,3,FALSE),"")</f>
        <v/>
      </c>
      <c r="BS89" s="36">
        <f t="shared" si="79"/>
        <v>0</v>
      </c>
      <c r="BT89" s="2" t="s">
        <v>3951</v>
      </c>
      <c r="BU89" s="2" t="str">
        <f>IFERROR(VLOOKUP(RIGHT(BT89,LEN(BT89)-2),'cards-dc.json'!$C:$E,3,FALSE),"")</f>
        <v/>
      </c>
      <c r="BW89" s="36">
        <f t="shared" si="80"/>
        <v>0</v>
      </c>
      <c r="BX89" s="2" t="s">
        <v>3951</v>
      </c>
      <c r="BY89" s="2" t="str">
        <f>IFERROR(VLOOKUP(RIGHT(BX89,LEN(BX89)-2),'cards-dc.json'!$C:$E,3,FALSE),"")</f>
        <v/>
      </c>
      <c r="CA89" s="36">
        <f t="shared" si="97"/>
        <v>0</v>
      </c>
      <c r="CB89" s="2" t="s">
        <v>3951</v>
      </c>
      <c r="CC89" s="2" t="str">
        <f>IFERROR(VLOOKUP(RIGHT(CB89,LEN(CB89)-2),'cards-dc.json'!$C:$E,3,FALSE),"")</f>
        <v/>
      </c>
      <c r="CE89" s="36">
        <f t="shared" si="98"/>
        <v>0</v>
      </c>
      <c r="CF89" s="2" t="s">
        <v>3951</v>
      </c>
      <c r="CG89" s="2" t="str">
        <f>IFERROR(VLOOKUP(RIGHT(CF89,LEN(CF89)-2),'cards-dc.json'!$C:$E,3,FALSE),"")</f>
        <v/>
      </c>
      <c r="CI89" s="36">
        <f t="shared" si="99"/>
        <v>0</v>
      </c>
      <c r="CJ89" s="2" t="s">
        <v>3848</v>
      </c>
      <c r="CK89" s="2" t="str">
        <f>IFERROR(VLOOKUP(RIGHT(CJ89,LEN(CJ89)-2),'cards-dc.json'!$C:$E,3,FALSE),"")</f>
        <v/>
      </c>
      <c r="CM89" s="36">
        <f t="shared" si="100"/>
        <v>0</v>
      </c>
      <c r="CN89" s="2"/>
      <c r="CO89" s="2" t="str">
        <f>IFERROR(VLOOKUP(RIGHT(CN89,LEN(CN89)-2),'cards-dc.json'!$C:$E,3,FALSE),"")</f>
        <v/>
      </c>
    </row>
    <row r="90" spans="1:93" x14ac:dyDescent="0.25">
      <c r="A90" t="str">
        <f t="shared" ref="A90" si="101">A44&amp;" "&amp;A46</f>
        <v xml:space="preserve"> </v>
      </c>
      <c r="D90" s="58" t="str">
        <f>D$1&amp;" "&amp;D$3</f>
        <v xml:space="preserve"> </v>
      </c>
      <c r="E90" s="58"/>
      <c r="H90" s="58" t="str">
        <f>H$1&amp;" "&amp;H$3</f>
        <v xml:space="preserve">Spies for Arthedain </v>
      </c>
      <c r="I90" s="58"/>
      <c r="L90" s="58" t="str">
        <f t="shared" ref="L90" si="102">L$1&amp;" "&amp;L$3</f>
        <v>The Unclean vs. RW, 2deck</v>
      </c>
      <c r="M90" s="58"/>
      <c r="N90" t="str">
        <f t="shared" ref="N90" si="103">N44&amp;" "&amp;N46</f>
        <v xml:space="preserve"> </v>
      </c>
      <c r="P90" s="58" t="str">
        <f t="shared" ref="P90" si="104">P$1&amp;" "&amp;P$3</f>
        <v>Ferocious Things and Magical Rings  - no rares vs. RW, 2deck</v>
      </c>
      <c r="Q90" s="58"/>
      <c r="R90" t="str">
        <f t="shared" ref="R90" si="105">R44&amp;" "&amp;R46</f>
        <v xml:space="preserve"> </v>
      </c>
      <c r="T90" s="58" t="str">
        <f t="shared" ref="T90" si="106">T$1&amp;" "&amp;T$3</f>
        <v>Orc Warband - no rares vs. Hero, 2deck</v>
      </c>
      <c r="U90" s="58"/>
      <c r="V90" t="str">
        <f t="shared" ref="V90" si="107">V44&amp;" "&amp;V46</f>
        <v xml:space="preserve"> </v>
      </c>
      <c r="X90" s="58" t="str">
        <f t="shared" ref="X90" si="108">X$1&amp;" "&amp;X$3</f>
        <v>Orcs a' Sneakin' vs. RW, 1deck</v>
      </c>
      <c r="Y90" s="58"/>
      <c r="Z90" t="str">
        <f t="shared" ref="Z90:CH90" si="109">Z44&amp;" "&amp;Z46</f>
        <v xml:space="preserve"> </v>
      </c>
      <c r="AB90" s="58" t="str">
        <f t="shared" ref="AB90" si="110">AB$1&amp;" "&amp;AB$3</f>
        <v>Morgul Sanctuary vs. Hero, 1deck</v>
      </c>
      <c r="AC90" s="58"/>
      <c r="AD90" t="str">
        <f t="shared" si="109"/>
        <v xml:space="preserve"> </v>
      </c>
      <c r="AF90" s="58" t="str">
        <f t="shared" ref="AF90" si="111">AF$1&amp;" "&amp;AF$3</f>
        <v>Sauron's Revenge MELE cards only</v>
      </c>
      <c r="AG90" s="58"/>
      <c r="AH90" t="str">
        <f t="shared" si="109"/>
        <v xml:space="preserve"> </v>
      </c>
      <c r="AJ90" s="58" t="str">
        <f t="shared" ref="AJ90" si="112">AJ$1&amp;" "&amp;AJ$3</f>
        <v>Caravanning - 2 deck game vs. Hero</v>
      </c>
      <c r="AK90" s="58"/>
      <c r="AL90" t="str">
        <f t="shared" si="109"/>
        <v xml:space="preserve"> </v>
      </c>
      <c r="AN90" s="58" t="str">
        <f t="shared" ref="AN90" si="113">AN$1&amp;" "&amp;AN$3</f>
        <v>The New Roadblock Strategy vs. Hero</v>
      </c>
      <c r="AO90" s="58"/>
      <c r="AP90" t="str">
        <f t="shared" si="109"/>
        <v xml:space="preserve"> </v>
      </c>
      <c r="AR90" s="58" t="str">
        <f t="shared" ref="AR90" si="114">AR$1&amp;" "&amp;AR$3</f>
        <v>Advantage Deck Revisted vs. Hero</v>
      </c>
      <c r="AS90" s="58"/>
      <c r="AT90" t="str">
        <f t="shared" si="109"/>
        <v xml:space="preserve"> </v>
      </c>
      <c r="AV90" s="58" t="str">
        <f t="shared" ref="AV90" si="115">AV$1&amp;" "&amp;AV$3</f>
        <v>The Queen and Her King vs. Hero</v>
      </c>
      <c r="AW90" s="58"/>
      <c r="AX90" t="str">
        <f t="shared" si="109"/>
        <v xml:space="preserve"> </v>
      </c>
      <c r="AZ90" s="58" t="str">
        <f t="shared" ref="AZ90" si="116">AZ$1&amp;" "&amp;AZ$3</f>
        <v>Underdeeps and Diplomat Agents vs. Hero</v>
      </c>
      <c r="BA90" s="58"/>
      <c r="BB90" t="str">
        <f t="shared" si="109"/>
        <v xml:space="preserve"> </v>
      </c>
      <c r="BD90" s="58" t="str">
        <f t="shared" ref="BD90" si="117">BD$1&amp;" "&amp;BD$3</f>
        <v>Coastal Sea/Roadblock vs. Hero</v>
      </c>
      <c r="BE90" s="58"/>
      <c r="BF90" t="str">
        <f t="shared" si="109"/>
        <v xml:space="preserve"> </v>
      </c>
      <c r="BH90" s="58" t="str">
        <f t="shared" ref="BH90" si="118">BH$1&amp;" "&amp;BH$3</f>
        <v>A Legendary Hoard vs. Hero, 2deck</v>
      </c>
      <c r="BI90" s="58"/>
      <c r="BJ90" t="str">
        <f t="shared" si="109"/>
        <v xml:space="preserve"> </v>
      </c>
      <c r="BL90" s="58" t="str">
        <f t="shared" ref="BL90" si="119">BL$1&amp;" "&amp;BL$3</f>
        <v>Dwarves and Orcs vs. Hero</v>
      </c>
      <c r="BM90" s="58"/>
      <c r="BN90" t="str">
        <f t="shared" si="109"/>
        <v xml:space="preserve"> </v>
      </c>
      <c r="BP90" s="58" t="str">
        <f t="shared" ref="BP90" si="120">BP$1&amp;" "&amp;BP$3</f>
        <v>Advantage Deck vs. Hero</v>
      </c>
      <c r="BQ90" s="58"/>
      <c r="BR90" t="str">
        <f t="shared" si="109"/>
        <v xml:space="preserve"> </v>
      </c>
      <c r="BT90" s="58" t="str">
        <f t="shared" ref="BT90" si="121">BT$1&amp;" "&amp;BT$3</f>
        <v>Roadblock - no rares vs. Hero</v>
      </c>
      <c r="BU90" s="58"/>
      <c r="BV90" t="str">
        <f t="shared" si="109"/>
        <v xml:space="preserve"> </v>
      </c>
      <c r="BX90" s="58" t="str">
        <f t="shared" ref="BX90" si="122">BX$1&amp;" "&amp;BX$3</f>
        <v>Radagast Speed Deck vs. Hero</v>
      </c>
      <c r="BY90" s="58"/>
      <c r="BZ90" t="str">
        <f t="shared" si="109"/>
        <v xml:space="preserve"> </v>
      </c>
      <c r="CB90" s="58" t="str">
        <f t="shared" ref="CB90" si="123">CB$1&amp;" "&amp;CB$3</f>
        <v>Orcs and Elves vs. Hero</v>
      </c>
      <c r="CC90" s="58"/>
      <c r="CD90" t="str">
        <f t="shared" si="109"/>
        <v xml:space="preserve"> </v>
      </c>
      <c r="CF90" s="58" t="str">
        <f t="shared" ref="CF90" si="124">CF$1&amp;" "&amp;CF$3</f>
        <v>One Ring/Nazgul vs. Hero, 2deck</v>
      </c>
      <c r="CG90" s="58"/>
      <c r="CH90" t="str">
        <f t="shared" si="109"/>
        <v xml:space="preserve"> </v>
      </c>
      <c r="CJ90" s="58" t="str">
        <f t="shared" ref="CJ90" si="125">CJ$1&amp;" "&amp;CJ$3</f>
        <v xml:space="preserve">The Mark of Troll's Stoney Boots </v>
      </c>
      <c r="CK90" s="58"/>
      <c r="CL90" t="str">
        <f t="shared" ref="CL90" si="126">CL44&amp;" "&amp;CL46</f>
        <v xml:space="preserve"> </v>
      </c>
      <c r="CN90" s="58" t="str">
        <f t="shared" ref="CN90" si="127">CN$1&amp;" "&amp;CN$3</f>
        <v xml:space="preserve">The Cannot Be Borne! </v>
      </c>
      <c r="CO90" s="58"/>
    </row>
    <row r="91" spans="1:93" x14ac:dyDescent="0.25">
      <c r="C91" s="7" t="s">
        <v>3800</v>
      </c>
      <c r="D91" t="s">
        <v>3800</v>
      </c>
      <c r="G91" s="7" t="s">
        <v>3800</v>
      </c>
      <c r="H91" t="s">
        <v>3800</v>
      </c>
      <c r="K91" s="7" t="s">
        <v>3800</v>
      </c>
      <c r="L91" t="s">
        <v>3800</v>
      </c>
      <c r="O91" s="7" t="s">
        <v>3800</v>
      </c>
      <c r="P91" t="s">
        <v>3800</v>
      </c>
      <c r="S91" s="7" t="s">
        <v>3800</v>
      </c>
      <c r="T91" t="s">
        <v>3800</v>
      </c>
      <c r="W91" s="7" t="s">
        <v>3800</v>
      </c>
      <c r="X91" t="s">
        <v>3800</v>
      </c>
      <c r="AA91" s="7" t="s">
        <v>3800</v>
      </c>
      <c r="AB91" t="s">
        <v>3800</v>
      </c>
      <c r="AE91" s="7" t="s">
        <v>3800</v>
      </c>
      <c r="AF91" t="s">
        <v>3800</v>
      </c>
      <c r="AI91" s="7" t="s">
        <v>3800</v>
      </c>
      <c r="AJ91" t="s">
        <v>3800</v>
      </c>
      <c r="AM91" s="7" t="s">
        <v>3800</v>
      </c>
      <c r="AN91" t="s">
        <v>3800</v>
      </c>
      <c r="AQ91" s="7" t="s">
        <v>3800</v>
      </c>
      <c r="AR91" t="s">
        <v>3800</v>
      </c>
      <c r="AU91" s="7" t="s">
        <v>3800</v>
      </c>
      <c r="AV91" t="s">
        <v>3800</v>
      </c>
      <c r="AY91" s="7" t="s">
        <v>3800</v>
      </c>
      <c r="AZ91" t="s">
        <v>3800</v>
      </c>
      <c r="BC91" s="7" t="s">
        <v>3800</v>
      </c>
      <c r="BD91" t="s">
        <v>3800</v>
      </c>
      <c r="BG91" s="7" t="s">
        <v>3800</v>
      </c>
      <c r="BH91" t="s">
        <v>3800</v>
      </c>
      <c r="BK91" s="7" t="s">
        <v>3800</v>
      </c>
      <c r="BL91" t="s">
        <v>3800</v>
      </c>
      <c r="BO91" s="7" t="s">
        <v>3800</v>
      </c>
      <c r="BP91" t="s">
        <v>3800</v>
      </c>
      <c r="BS91" s="7" t="s">
        <v>3800</v>
      </c>
      <c r="BT91" t="s">
        <v>3800</v>
      </c>
      <c r="BW91" s="7" t="s">
        <v>3800</v>
      </c>
      <c r="BX91" t="s">
        <v>3800</v>
      </c>
      <c r="CA91" s="7" t="s">
        <v>3800</v>
      </c>
      <c r="CB91" t="s">
        <v>3800</v>
      </c>
      <c r="CE91" s="7" t="s">
        <v>3800</v>
      </c>
      <c r="CF91" t="s">
        <v>3800</v>
      </c>
      <c r="CI91" s="7" t="s">
        <v>3800</v>
      </c>
      <c r="CJ91" t="s">
        <v>3800</v>
      </c>
      <c r="CM91" s="7" t="s">
        <v>3800</v>
      </c>
      <c r="CN91" t="s">
        <v>3800</v>
      </c>
    </row>
    <row r="92" spans="1:93" x14ac:dyDescent="0.25">
      <c r="C92" s="8" t="str">
        <f>"Qty:  "&amp;SUM(C93:C132)</f>
        <v>Qty:  0</v>
      </c>
      <c r="D92" s="1"/>
      <c r="E92" s="1"/>
      <c r="G92" s="8" t="str">
        <f>"Qty:  "&amp;SUM(G93:G132)</f>
        <v>Qty:  36</v>
      </c>
      <c r="H92" s="1" t="s">
        <v>3848</v>
      </c>
      <c r="I92" s="1"/>
      <c r="K92" s="8" t="str">
        <f>"Qty:  "&amp;SUM(K93:K132)</f>
        <v>Qty:  31</v>
      </c>
      <c r="L92" s="1" t="s">
        <v>3951</v>
      </c>
      <c r="M92" s="1"/>
      <c r="O92" s="8" t="str">
        <f>"Qty:  "&amp;SUM(O93:O132)</f>
        <v>Qty:  32</v>
      </c>
      <c r="P92" s="1" t="s">
        <v>3951</v>
      </c>
      <c r="Q92" s="1"/>
      <c r="S92" s="8" t="str">
        <f>"Qty:  "&amp;SUM(S93:S132)</f>
        <v>Qty:  30</v>
      </c>
      <c r="T92" s="1" t="s">
        <v>3951</v>
      </c>
      <c r="U92" s="1"/>
      <c r="W92" s="8" t="str">
        <f>"Qty:  "&amp;SUM(W93:W132)</f>
        <v>Qty:  31</v>
      </c>
      <c r="X92" s="1" t="s">
        <v>3951</v>
      </c>
      <c r="Y92" s="1"/>
      <c r="AA92" s="8" t="str">
        <f>"Qty:  "&amp;SUM(AA93:AA132)</f>
        <v>Qty:  30</v>
      </c>
      <c r="AB92" s="1" t="s">
        <v>3951</v>
      </c>
      <c r="AC92" s="1"/>
      <c r="AE92" s="8" t="str">
        <f>"Qty:  "&amp;SUM(AE93:AE132)</f>
        <v>Qty:  25</v>
      </c>
      <c r="AF92" s="1" t="s">
        <v>3951</v>
      </c>
      <c r="AG92" s="1"/>
      <c r="AI92" s="8" t="str">
        <f>"Qty:  "&amp;SUM(AI93:AI132)</f>
        <v>Qty:  33</v>
      </c>
      <c r="AJ92" s="1" t="s">
        <v>3951</v>
      </c>
      <c r="AK92" s="1"/>
      <c r="AM92" s="8" t="str">
        <f>"Qty:  "&amp;SUM(AM93:AM132)</f>
        <v>Qty:  30</v>
      </c>
      <c r="AN92" s="1" t="s">
        <v>3951</v>
      </c>
      <c r="AO92" s="1"/>
      <c r="AQ92" s="8" t="str">
        <f>"Qty:  "&amp;SUM(AQ93:AQ132)</f>
        <v>Qty:  30</v>
      </c>
      <c r="AR92" s="1" t="s">
        <v>3951</v>
      </c>
      <c r="AS92" s="1"/>
      <c r="AU92" s="8" t="str">
        <f>"Qty:  "&amp;SUM(AU93:AU132)</f>
        <v>Qty:  30</v>
      </c>
      <c r="AV92" s="1" t="s">
        <v>3951</v>
      </c>
      <c r="AW92" s="1"/>
      <c r="AY92" s="8" t="str">
        <f>"Qty:  "&amp;SUM(AY93:AY132)</f>
        <v>Qty:  30</v>
      </c>
      <c r="AZ92" s="1" t="s">
        <v>3951</v>
      </c>
      <c r="BA92" s="1"/>
      <c r="BC92" s="8" t="str">
        <f>"Qty:  "&amp;SUM(BC93:BC132)</f>
        <v>Qty:  30</v>
      </c>
      <c r="BD92" s="1" t="s">
        <v>3951</v>
      </c>
      <c r="BE92" s="1"/>
      <c r="BG92" s="8" t="str">
        <f>"Qty:  "&amp;SUM(BG93:BG132)</f>
        <v>Qty:  30</v>
      </c>
      <c r="BH92" s="1" t="s">
        <v>3951</v>
      </c>
      <c r="BI92" s="1"/>
      <c r="BK92" s="8" t="str">
        <f>"Qty:  "&amp;SUM(BK93:BK132)</f>
        <v>Qty:  30</v>
      </c>
      <c r="BL92" s="1" t="s">
        <v>3951</v>
      </c>
      <c r="BM92" s="1"/>
      <c r="BO92" s="8" t="str">
        <f>"Qty:  "&amp;SUM(BO93:BO132)</f>
        <v>Qty:  25</v>
      </c>
      <c r="BP92" s="1" t="s">
        <v>3951</v>
      </c>
      <c r="BQ92" s="1"/>
      <c r="BS92" s="8" t="str">
        <f>"Qty:  "&amp;SUM(BS93:BS132)</f>
        <v>Qty:  25</v>
      </c>
      <c r="BT92" s="1" t="s">
        <v>3951</v>
      </c>
      <c r="BU92" s="1"/>
      <c r="BW92" s="8" t="str">
        <f>"Qty:  "&amp;SUM(BW93:BW132)</f>
        <v>Qty:  25</v>
      </c>
      <c r="BX92" s="1" t="s">
        <v>3951</v>
      </c>
      <c r="BY92" s="1"/>
      <c r="CA92" s="8" t="str">
        <f>"Qty:  "&amp;SUM(CA93:CA132)</f>
        <v>Qty:  25</v>
      </c>
      <c r="CB92" s="1" t="s">
        <v>3951</v>
      </c>
      <c r="CC92" s="1"/>
      <c r="CE92" s="8" t="str">
        <f>"Qty:  "&amp;SUM(CE93:CE132)</f>
        <v>Qty:  25</v>
      </c>
      <c r="CF92" s="1" t="s">
        <v>3951</v>
      </c>
      <c r="CG92" s="1"/>
      <c r="CI92" s="8" t="str">
        <f>"Qty:  "&amp;SUM(CI93:CI132)</f>
        <v>Qty:  30</v>
      </c>
      <c r="CJ92" s="1" t="s">
        <v>3848</v>
      </c>
      <c r="CK92" s="1"/>
      <c r="CM92" s="8" t="str">
        <f>"Qty:  "&amp;SUM(CM93:CM132)</f>
        <v>Qty:  0</v>
      </c>
      <c r="CN92" s="1"/>
      <c r="CO92" s="1"/>
    </row>
    <row r="93" spans="1:93" x14ac:dyDescent="0.25">
      <c r="C93" s="33">
        <f t="shared" ref="C93:C132" si="128">IF(LEN(D93) &lt; 3,0,VALUE(LEFT(D93,1)))</f>
        <v>0</v>
      </c>
      <c r="D93" s="1"/>
      <c r="E93" s="1" t="str">
        <f>IFERROR(VLOOKUP(RIGHT(D93,LEN(D93)-2),'cards-dc.json'!$C:$E,3,FALSE),"")</f>
        <v/>
      </c>
      <c r="G93" s="33">
        <f t="shared" ref="G93:G132" si="129">IFERROR(IF(LEN(H93) &lt; 3,0,VALUE(LEFT(H93,1))),0)</f>
        <v>1</v>
      </c>
      <c r="H93" s="1" t="s">
        <v>3867</v>
      </c>
      <c r="I93" s="1" t="str">
        <f>IFERROR(VLOOKUP(RIGHT(H93,LEN(H93)-2),'cards-dc.json'!$C:$E,3,FALSE),"")</f>
        <v>CA2</v>
      </c>
      <c r="K93" s="33">
        <f t="shared" ref="K93:K132" si="130">IF(LEN(L93) &lt; 3,0,VALUE(LEFT(L93,1)))</f>
        <v>1</v>
      </c>
      <c r="L93" s="1" t="s">
        <v>4024</v>
      </c>
      <c r="M93" s="1" t="str">
        <f>IFERROR(VLOOKUP(RIGHT(L93,LEN(L93)-2),'cards-dc.json'!$C:$E,3,FALSE),"")</f>
        <v>R</v>
      </c>
      <c r="O93" s="33">
        <f t="shared" ref="O93:O132" si="131">IF(LEN(P93) &lt; 3,0,VALUE(LEFT(P93,1)))</f>
        <v>0</v>
      </c>
      <c r="P93" s="1" t="s">
        <v>3951</v>
      </c>
      <c r="Q93" s="1" t="str">
        <f>IFERROR(VLOOKUP(RIGHT(P93,LEN(P93)-2),'cards-dc.json'!$C:$E,3,FALSE),"")</f>
        <v/>
      </c>
      <c r="S93" s="33">
        <f t="shared" ref="S93:S132" si="132">IF(LEN(T93) &lt; 3,0,VALUE(LEFT(T93,1)))</f>
        <v>0</v>
      </c>
      <c r="T93" s="1" t="s">
        <v>3951</v>
      </c>
      <c r="U93" s="1" t="str">
        <f>IFERROR(VLOOKUP(RIGHT(T93,LEN(T93)-2),'cards-dc.json'!$C:$E,3,FALSE),"")</f>
        <v/>
      </c>
      <c r="W93" s="33">
        <f t="shared" ref="W93:W132" si="133">IF(LEN(X93) &lt; 3,0,VALUE(LEFT(X93,1)))</f>
        <v>1</v>
      </c>
      <c r="X93" s="1" t="s">
        <v>4024</v>
      </c>
      <c r="Y93" s="1" t="str">
        <f>IFERROR(VLOOKUP(RIGHT(X93,LEN(X93)-2),'cards-dc.json'!$C:$E,3,FALSE),"")</f>
        <v>R</v>
      </c>
      <c r="AA93" s="33">
        <f t="shared" ref="AA93:AA132" si="134">IF(LEN(AB93) &lt; 3,0,VALUE(LEFT(AB93,1)))</f>
        <v>1</v>
      </c>
      <c r="AB93" s="1" t="s">
        <v>4024</v>
      </c>
      <c r="AC93" s="1" t="str">
        <f>IFERROR(VLOOKUP(RIGHT(AB93,LEN(AB93)-2),'cards-dc.json'!$C:$E,3,FALSE),"")</f>
        <v>R</v>
      </c>
      <c r="AE93" s="33">
        <f t="shared" ref="AE93:AE132" si="135">IF(LEN(AF93) &lt; 3,0,VALUE(LEFT(AF93,1)))</f>
        <v>1</v>
      </c>
      <c r="AF93" s="1" t="s">
        <v>9040</v>
      </c>
      <c r="AG93" s="1" t="str">
        <f>IFERROR(VLOOKUP(RIGHT(AF93,LEN(AF93)-2),'cards-dc.json'!$C:$E,3,FALSE),"")</f>
        <v>CB, CS2</v>
      </c>
      <c r="AI93" s="33">
        <f t="shared" ref="AI93:AI132" si="136">IF(LEN(AJ93) &lt; 3,0,VALUE(LEFT(AJ93,1)))</f>
        <v>1</v>
      </c>
      <c r="AJ93" s="1" t="s">
        <v>4024</v>
      </c>
      <c r="AK93" s="1" t="str">
        <f>IFERROR(VLOOKUP(RIGHT(AJ93,LEN(AJ93)-2),'cards-dc.json'!$C:$E,3,FALSE),"")</f>
        <v>R</v>
      </c>
      <c r="AM93" s="33">
        <f t="shared" ref="AM93:AM132" si="137">IF(LEN(AN93) &lt; 3,0,VALUE(LEFT(AN93,1)))</f>
        <v>1</v>
      </c>
      <c r="AN93" s="1" t="s">
        <v>4024</v>
      </c>
      <c r="AO93" s="1" t="str">
        <f>IFERROR(VLOOKUP(RIGHT(AN93,LEN(AN93)-2),'cards-dc.json'!$C:$E,3,FALSE),"")</f>
        <v>R</v>
      </c>
      <c r="AQ93" s="33">
        <f t="shared" ref="AQ93:AQ132" si="138">IF(LEN(AR93) &lt; 3,0,VALUE(LEFT(AR93,1)))</f>
        <v>1</v>
      </c>
      <c r="AR93" s="1" t="s">
        <v>4024</v>
      </c>
      <c r="AS93" s="1" t="str">
        <f>IFERROR(VLOOKUP(RIGHT(AR93,LEN(AR93)-2),'cards-dc.json'!$C:$E,3,FALSE),"")</f>
        <v>R</v>
      </c>
      <c r="AU93" s="33">
        <f t="shared" ref="AU93:AU132" si="139">IF(LEN(AV93) &lt; 3,0,VALUE(LEFT(AV93,1)))</f>
        <v>1</v>
      </c>
      <c r="AV93" s="1" t="s">
        <v>4024</v>
      </c>
      <c r="AW93" s="1" t="str">
        <f>IFERROR(VLOOKUP(RIGHT(AV93,LEN(AV93)-2),'cards-dc.json'!$C:$E,3,FALSE),"")</f>
        <v>R</v>
      </c>
      <c r="AY93" s="33">
        <f t="shared" ref="AY93:AY132" si="140">IF(LEN(AZ93) &lt; 3,0,VALUE(LEFT(AZ93,1)))</f>
        <v>1</v>
      </c>
      <c r="AZ93" s="1" t="s">
        <v>4024</v>
      </c>
      <c r="BA93" s="1" t="str">
        <f>IFERROR(VLOOKUP(RIGHT(AZ93,LEN(AZ93)-2),'cards-dc.json'!$C:$E,3,FALSE),"")</f>
        <v>R</v>
      </c>
      <c r="BC93" s="33">
        <f t="shared" ref="BC93:BC132" si="141">IF(LEN(BD93) &lt; 3,0,VALUE(LEFT(BD93,1)))</f>
        <v>1</v>
      </c>
      <c r="BD93" s="1" t="s">
        <v>4024</v>
      </c>
      <c r="BE93" s="1" t="str">
        <f>IFERROR(VLOOKUP(RIGHT(BD93,LEN(BD93)-2),'cards-dc.json'!$C:$E,3,FALSE),"")</f>
        <v>R</v>
      </c>
      <c r="BG93" s="33">
        <f t="shared" ref="BG93:BG132" si="142">IF(LEN(BH93) &lt; 3,0,VALUE(LEFT(BH93,1)))</f>
        <v>1</v>
      </c>
      <c r="BH93" s="1" t="s">
        <v>4024</v>
      </c>
      <c r="BI93" s="1" t="str">
        <f>IFERROR(VLOOKUP(RIGHT(BH93,LEN(BH93)-2),'cards-dc.json'!$C:$E,3,FALSE),"")</f>
        <v>R</v>
      </c>
      <c r="BK93" s="33">
        <f t="shared" ref="BK93:BK132" si="143">IF(LEN(BL93) &lt; 3,0,VALUE(LEFT(BL93,1)))</f>
        <v>1</v>
      </c>
      <c r="BL93" s="1" t="s">
        <v>4024</v>
      </c>
      <c r="BM93" s="1" t="str">
        <f>IFERROR(VLOOKUP(RIGHT(BL93,LEN(BL93)-2),'cards-dc.json'!$C:$E,3,FALSE),"")</f>
        <v>R</v>
      </c>
      <c r="BO93" s="33">
        <f t="shared" ref="BO93:BO132" si="144">IF(LEN(BP93) &lt; 3,0,VALUE(LEFT(BP93,1)))</f>
        <v>1</v>
      </c>
      <c r="BP93" s="1" t="s">
        <v>4024</v>
      </c>
      <c r="BQ93" s="1" t="str">
        <f>IFERROR(VLOOKUP(RIGHT(BP93,LEN(BP93)-2),'cards-dc.json'!$C:$E,3,FALSE),"")</f>
        <v>R</v>
      </c>
      <c r="BS93" s="33">
        <f t="shared" ref="BS93:BS132" si="145">IFERROR(IF(LEN(BT93) &lt; 3,0,VALUE(LEFT(BT93,1))),0)</f>
        <v>0</v>
      </c>
      <c r="BT93" s="1" t="s">
        <v>3951</v>
      </c>
      <c r="BU93" s="1" t="str">
        <f>IFERROR(VLOOKUP(RIGHT(BT93,LEN(BT93)-2),'cards-dc.json'!$C:$E,3,FALSE),"")</f>
        <v/>
      </c>
      <c r="BW93" s="33">
        <f t="shared" ref="BW93:BW132" si="146">IFERROR(IF(LEN(BX93) &lt; 3,0,VALUE(LEFT(BX93,1))),0)</f>
        <v>0</v>
      </c>
      <c r="BX93" s="1" t="s">
        <v>3951</v>
      </c>
      <c r="BY93" s="1" t="str">
        <f>IFERROR(VLOOKUP(RIGHT(BX93,LEN(BX93)-2),'cards-dc.json'!$C:$E,3,FALSE),"")</f>
        <v/>
      </c>
      <c r="CA93" s="33">
        <f t="shared" ref="CA93:CA132" si="147">IF(LEN(CB93) &lt; 3,0,VALUE(LEFT(CB93,1)))</f>
        <v>1</v>
      </c>
      <c r="CB93" s="1" t="s">
        <v>4024</v>
      </c>
      <c r="CC93" s="1" t="str">
        <f>IFERROR(VLOOKUP(RIGHT(CB93,LEN(CB93)-2),'cards-dc.json'!$C:$E,3,FALSE),"")</f>
        <v>R</v>
      </c>
      <c r="CE93" s="33">
        <f t="shared" ref="CE93:CE132" si="148">IF(LEN(CF93) &lt; 3,0,VALUE(LEFT(CF93,1)))</f>
        <v>1</v>
      </c>
      <c r="CF93" s="1" t="s">
        <v>3887</v>
      </c>
      <c r="CG93" s="1" t="str">
        <f>IFERROR(VLOOKUP(RIGHT(CF93,LEN(CF93)-2),'cards-dc.json'!$C:$E,3,FALSE),"")</f>
        <v>R</v>
      </c>
      <c r="CI93" s="33">
        <f t="shared" ref="CI93:CI132" si="149">IF(LEN(CJ93) &lt; 3,0,VALUE(LEFT(CJ93,1)))</f>
        <v>1</v>
      </c>
      <c r="CJ93" s="1" t="s">
        <v>3867</v>
      </c>
      <c r="CK93" s="1" t="str">
        <f>IFERROR(VLOOKUP(RIGHT(CJ93,LEN(CJ93)-2),'cards-dc.json'!$C:$E,3,FALSE),"")</f>
        <v>CA2</v>
      </c>
      <c r="CM93" s="33">
        <f t="shared" ref="CM93:CM132" si="150">IF(LEN(CN93) &lt; 3,0,VALUE(LEFT(CN93,1)))</f>
        <v>0</v>
      </c>
      <c r="CN93" s="1"/>
      <c r="CO93" s="1" t="str">
        <f>IFERROR(VLOOKUP(RIGHT(CN93,LEN(CN93)-2),'cards-dc.json'!$C:$E,3,FALSE),"")</f>
        <v/>
      </c>
    </row>
    <row r="94" spans="1:93" x14ac:dyDescent="0.25">
      <c r="C94" s="34">
        <f t="shared" si="128"/>
        <v>0</v>
      </c>
      <c r="D94" s="1"/>
      <c r="E94" s="1" t="str">
        <f>IFERROR(VLOOKUP(RIGHT(D94,LEN(D94)-2),'cards-dc.json'!$C:$E,3,FALSE),"")</f>
        <v/>
      </c>
      <c r="G94" s="34">
        <f t="shared" si="129"/>
        <v>2</v>
      </c>
      <c r="H94" s="1" t="s">
        <v>3868</v>
      </c>
      <c r="I94" s="1" t="str">
        <f>IFERROR(VLOOKUP(RIGHT(H94,LEN(H94)-2),'cards-dc.json'!$C:$E,3,FALSE),"")</f>
        <v>C2</v>
      </c>
      <c r="K94" s="34">
        <f t="shared" si="130"/>
        <v>1</v>
      </c>
      <c r="L94" s="1" t="s">
        <v>4025</v>
      </c>
      <c r="M94" s="1" t="str">
        <f>IFERROR(VLOOKUP(RIGHT(L94,LEN(L94)-2),'cards-dc.json'!$C:$E,3,FALSE),"")</f>
        <v>R</v>
      </c>
      <c r="O94" s="34">
        <f t="shared" si="131"/>
        <v>0</v>
      </c>
      <c r="P94" s="1" t="s">
        <v>3951</v>
      </c>
      <c r="Q94" s="1" t="str">
        <f>IFERROR(VLOOKUP(RIGHT(P94,LEN(P94)-2),'cards-dc.json'!$C:$E,3,FALSE),"")</f>
        <v/>
      </c>
      <c r="S94" s="34">
        <f t="shared" si="132"/>
        <v>0</v>
      </c>
      <c r="T94" s="1" t="s">
        <v>3951</v>
      </c>
      <c r="U94" s="1" t="str">
        <f>IFERROR(VLOOKUP(RIGHT(T94,LEN(T94)-2),'cards-dc.json'!$C:$E,3,FALSE),"")</f>
        <v/>
      </c>
      <c r="W94" s="34">
        <f t="shared" si="133"/>
        <v>1</v>
      </c>
      <c r="X94" s="1" t="s">
        <v>4025</v>
      </c>
      <c r="Y94" s="1" t="str">
        <f>IFERROR(VLOOKUP(RIGHT(X94,LEN(X94)-2),'cards-dc.json'!$C:$E,3,FALSE),"")</f>
        <v>R</v>
      </c>
      <c r="AA94" s="34">
        <f t="shared" si="134"/>
        <v>1</v>
      </c>
      <c r="AB94" s="1" t="s">
        <v>4025</v>
      </c>
      <c r="AC94" s="1" t="str">
        <f>IFERROR(VLOOKUP(RIGHT(AB94,LEN(AB94)-2),'cards-dc.json'!$C:$E,3,FALSE),"")</f>
        <v>R</v>
      </c>
      <c r="AE94" s="34">
        <f t="shared" si="135"/>
        <v>1</v>
      </c>
      <c r="AF94" s="1" t="s">
        <v>9041</v>
      </c>
      <c r="AG94" s="1" t="str">
        <f>IFERROR(VLOOKUP(RIGHT(AF94,LEN(AF94)-2),'cards-dc.json'!$C:$E,3,FALSE),"")</f>
        <v>CB, CS2</v>
      </c>
      <c r="AI94" s="34">
        <f t="shared" si="136"/>
        <v>1</v>
      </c>
      <c r="AJ94" s="1" t="s">
        <v>4025</v>
      </c>
      <c r="AK94" s="1" t="str">
        <f>IFERROR(VLOOKUP(RIGHT(AJ94,LEN(AJ94)-2),'cards-dc.json'!$C:$E,3,FALSE),"")</f>
        <v>R</v>
      </c>
      <c r="AM94" s="34">
        <f t="shared" si="137"/>
        <v>1</v>
      </c>
      <c r="AN94" s="1" t="s">
        <v>4025</v>
      </c>
      <c r="AO94" s="1" t="str">
        <f>IFERROR(VLOOKUP(RIGHT(AN94,LEN(AN94)-2),'cards-dc.json'!$C:$E,3,FALSE),"")</f>
        <v>R</v>
      </c>
      <c r="AQ94" s="34">
        <f t="shared" si="138"/>
        <v>1</v>
      </c>
      <c r="AR94" s="1" t="s">
        <v>4025</v>
      </c>
      <c r="AS94" s="1" t="str">
        <f>IFERROR(VLOOKUP(RIGHT(AR94,LEN(AR94)-2),'cards-dc.json'!$C:$E,3,FALSE),"")</f>
        <v>R</v>
      </c>
      <c r="AU94" s="34">
        <f t="shared" si="139"/>
        <v>1</v>
      </c>
      <c r="AV94" s="1" t="s">
        <v>4025</v>
      </c>
      <c r="AW94" s="1" t="str">
        <f>IFERROR(VLOOKUP(RIGHT(AV94,LEN(AV94)-2),'cards-dc.json'!$C:$E,3,FALSE),"")</f>
        <v>R</v>
      </c>
      <c r="AY94" s="34">
        <f t="shared" si="140"/>
        <v>1</v>
      </c>
      <c r="AZ94" s="1" t="s">
        <v>4025</v>
      </c>
      <c r="BA94" s="1" t="str">
        <f>IFERROR(VLOOKUP(RIGHT(AZ94,LEN(AZ94)-2),'cards-dc.json'!$C:$E,3,FALSE),"")</f>
        <v>R</v>
      </c>
      <c r="BC94" s="34">
        <f t="shared" si="141"/>
        <v>1</v>
      </c>
      <c r="BD94" s="1" t="s">
        <v>4025</v>
      </c>
      <c r="BE94" s="1" t="str">
        <f>IFERROR(VLOOKUP(RIGHT(BD94,LEN(BD94)-2),'cards-dc.json'!$C:$E,3,FALSE),"")</f>
        <v>R</v>
      </c>
      <c r="BG94" s="34">
        <f t="shared" si="142"/>
        <v>1</v>
      </c>
      <c r="BH94" s="1" t="s">
        <v>4025</v>
      </c>
      <c r="BI94" s="1" t="str">
        <f>IFERROR(VLOOKUP(RIGHT(BH94,LEN(BH94)-2),'cards-dc.json'!$C:$E,3,FALSE),"")</f>
        <v>R</v>
      </c>
      <c r="BK94" s="34">
        <f t="shared" si="143"/>
        <v>1</v>
      </c>
      <c r="BL94" s="1" t="s">
        <v>4025</v>
      </c>
      <c r="BM94" s="1" t="str">
        <f>IFERROR(VLOOKUP(RIGHT(BL94,LEN(BL94)-2),'cards-dc.json'!$C:$E,3,FALSE),"")</f>
        <v>R</v>
      </c>
      <c r="BO94" s="34">
        <f t="shared" si="144"/>
        <v>1</v>
      </c>
      <c r="BP94" s="1" t="s">
        <v>4025</v>
      </c>
      <c r="BQ94" s="1" t="str">
        <f>IFERROR(VLOOKUP(RIGHT(BP94,LEN(BP94)-2),'cards-dc.json'!$C:$E,3,FALSE),"")</f>
        <v>R</v>
      </c>
      <c r="BS94" s="34">
        <f t="shared" si="145"/>
        <v>0</v>
      </c>
      <c r="BT94" s="1" t="s">
        <v>3951</v>
      </c>
      <c r="BU94" s="1" t="str">
        <f>IFERROR(VLOOKUP(RIGHT(BT94,LEN(BT94)-2),'cards-dc.json'!$C:$E,3,FALSE),"")</f>
        <v/>
      </c>
      <c r="BW94" s="34">
        <f t="shared" si="146"/>
        <v>0</v>
      </c>
      <c r="BX94" s="1" t="s">
        <v>3951</v>
      </c>
      <c r="BY94" s="1" t="str">
        <f>IFERROR(VLOOKUP(RIGHT(BX94,LEN(BX94)-2),'cards-dc.json'!$C:$E,3,FALSE),"")</f>
        <v/>
      </c>
      <c r="CA94" s="34">
        <f t="shared" si="147"/>
        <v>1</v>
      </c>
      <c r="CB94" s="1" t="s">
        <v>4025</v>
      </c>
      <c r="CC94" s="1" t="str">
        <f>IFERROR(VLOOKUP(RIGHT(CB94,LEN(CB94)-2),'cards-dc.json'!$C:$E,3,FALSE),"")</f>
        <v>R</v>
      </c>
      <c r="CE94" s="34">
        <f t="shared" si="148"/>
        <v>1</v>
      </c>
      <c r="CF94" s="1" t="s">
        <v>8691</v>
      </c>
      <c r="CG94" s="1" t="str">
        <f>IFERROR(VLOOKUP(RIGHT(CF94,LEN(CF94)-2),'cards-dc.json'!$C:$E,3,FALSE),"")</f>
        <v>R</v>
      </c>
      <c r="CI94" s="34">
        <f t="shared" si="149"/>
        <v>2</v>
      </c>
      <c r="CJ94" s="1" t="s">
        <v>3908</v>
      </c>
      <c r="CK94" s="1" t="str">
        <f>IFERROR(VLOOKUP(RIGHT(CJ94,LEN(CJ94)-2),'cards-dc.json'!$C:$E,3,FALSE),"")</f>
        <v>CA2</v>
      </c>
      <c r="CM94" s="34">
        <f t="shared" si="150"/>
        <v>0</v>
      </c>
      <c r="CN94" s="1"/>
      <c r="CO94" s="1" t="str">
        <f>IFERROR(VLOOKUP(RIGHT(CN94,LEN(CN94)-2),'cards-dc.json'!$C:$E,3,FALSE),"")</f>
        <v/>
      </c>
    </row>
    <row r="95" spans="1:93" x14ac:dyDescent="0.25">
      <c r="C95" s="34">
        <f t="shared" si="128"/>
        <v>0</v>
      </c>
      <c r="D95" s="1"/>
      <c r="E95" s="1" t="str">
        <f>IFERROR(VLOOKUP(RIGHT(D95,LEN(D95)-2),'cards-dc.json'!$C:$E,3,FALSE),"")</f>
        <v/>
      </c>
      <c r="G95" s="34">
        <f t="shared" si="129"/>
        <v>1</v>
      </c>
      <c r="H95" s="1" t="s">
        <v>3869</v>
      </c>
      <c r="I95" s="1" t="str">
        <f>IFERROR(VLOOKUP(RIGHT(H95,LEN(H95)-2),'cards-dc.json'!$C:$E,3,FALSE),"")</f>
        <v>CA1</v>
      </c>
      <c r="K95" s="34">
        <f t="shared" si="130"/>
        <v>1</v>
      </c>
      <c r="L95" s="1" t="s">
        <v>4034</v>
      </c>
      <c r="M95" s="1" t="str">
        <f>IFERROR(VLOOKUP(RIGHT(L95,LEN(L95)-2),'cards-dc.json'!$C:$E,3,FALSE),"")</f>
        <v>R</v>
      </c>
      <c r="O95" s="34">
        <f t="shared" si="131"/>
        <v>0</v>
      </c>
      <c r="P95" s="1" t="s">
        <v>3951</v>
      </c>
      <c r="Q95" s="1" t="str">
        <f>IFERROR(VLOOKUP(RIGHT(P95,LEN(P95)-2),'cards-dc.json'!$C:$E,3,FALSE),"")</f>
        <v/>
      </c>
      <c r="S95" s="34">
        <f t="shared" si="132"/>
        <v>0</v>
      </c>
      <c r="T95" s="1" t="s">
        <v>3951</v>
      </c>
      <c r="U95" s="1" t="str">
        <f>IFERROR(VLOOKUP(RIGHT(T95,LEN(T95)-2),'cards-dc.json'!$C:$E,3,FALSE),"")</f>
        <v/>
      </c>
      <c r="W95" s="34">
        <f t="shared" si="133"/>
        <v>1</v>
      </c>
      <c r="X95" s="1" t="s">
        <v>4034</v>
      </c>
      <c r="Y95" s="1" t="str">
        <f>IFERROR(VLOOKUP(RIGHT(X95,LEN(X95)-2),'cards-dc.json'!$C:$E,3,FALSE),"")</f>
        <v>R</v>
      </c>
      <c r="AA95" s="34">
        <f t="shared" si="134"/>
        <v>1</v>
      </c>
      <c r="AB95" s="1" t="s">
        <v>8690</v>
      </c>
      <c r="AC95" s="1" t="str">
        <f>IFERROR(VLOOKUP(RIGHT(AB95,LEN(AB95)-2),'cards-dc.json'!$C:$E,3,FALSE),"")</f>
        <v>R</v>
      </c>
      <c r="AE95" s="34">
        <f t="shared" si="135"/>
        <v>1</v>
      </c>
      <c r="AF95" s="1" t="s">
        <v>9042</v>
      </c>
      <c r="AG95" s="1" t="str">
        <f>IFERROR(VLOOKUP(RIGHT(AF95,LEN(AF95)-2),'cards-dc.json'!$C:$E,3,FALSE),"")</f>
        <v>CB, CS2</v>
      </c>
      <c r="AI95" s="34">
        <f t="shared" si="136"/>
        <v>1</v>
      </c>
      <c r="AJ95" s="1" t="s">
        <v>8690</v>
      </c>
      <c r="AK95" s="1" t="str">
        <f>IFERROR(VLOOKUP(RIGHT(AJ95,LEN(AJ95)-2),'cards-dc.json'!$C:$E,3,FALSE),"")</f>
        <v>R</v>
      </c>
      <c r="AM95" s="34">
        <f t="shared" si="137"/>
        <v>0</v>
      </c>
      <c r="AN95" s="1" t="s">
        <v>3951</v>
      </c>
      <c r="AO95" s="1" t="str">
        <f>IFERROR(VLOOKUP(RIGHT(AN95,LEN(AN95)-2),'cards-dc.json'!$C:$E,3,FALSE),"")</f>
        <v/>
      </c>
      <c r="AQ95" s="34">
        <f t="shared" si="138"/>
        <v>1</v>
      </c>
      <c r="AR95" s="1" t="s">
        <v>4034</v>
      </c>
      <c r="AS95" s="1" t="str">
        <f>IFERROR(VLOOKUP(RIGHT(AR95,LEN(AR95)-2),'cards-dc.json'!$C:$E,3,FALSE),"")</f>
        <v>R</v>
      </c>
      <c r="AU95" s="34">
        <f t="shared" si="139"/>
        <v>0</v>
      </c>
      <c r="AV95" s="1" t="s">
        <v>3951</v>
      </c>
      <c r="AW95" s="1" t="str">
        <f>IFERROR(VLOOKUP(RIGHT(AV95,LEN(AV95)-2),'cards-dc.json'!$C:$E,3,FALSE),"")</f>
        <v/>
      </c>
      <c r="AY95" s="34">
        <f t="shared" si="140"/>
        <v>0</v>
      </c>
      <c r="AZ95" s="1" t="s">
        <v>3951</v>
      </c>
      <c r="BA95" s="1" t="str">
        <f>IFERROR(VLOOKUP(RIGHT(AZ95,LEN(AZ95)-2),'cards-dc.json'!$C:$E,3,FALSE),"")</f>
        <v/>
      </c>
      <c r="BC95" s="34">
        <f t="shared" si="141"/>
        <v>0</v>
      </c>
      <c r="BD95" s="1" t="s">
        <v>3951</v>
      </c>
      <c r="BE95" s="1" t="str">
        <f>IFERROR(VLOOKUP(RIGHT(BD95,LEN(BD95)-2),'cards-dc.json'!$C:$E,3,FALSE),"")</f>
        <v/>
      </c>
      <c r="BG95" s="34">
        <f t="shared" si="142"/>
        <v>1</v>
      </c>
      <c r="BH95" s="1" t="s">
        <v>4023</v>
      </c>
      <c r="BI95" s="1" t="str">
        <f>IFERROR(VLOOKUP(RIGHT(BH95,LEN(BH95)-2),'cards-dc.json'!$C:$E,3,FALSE),"")</f>
        <v>R</v>
      </c>
      <c r="BK95" s="34">
        <f t="shared" si="143"/>
        <v>0</v>
      </c>
      <c r="BL95" s="1" t="s">
        <v>3951</v>
      </c>
      <c r="BM95" s="1" t="str">
        <f>IFERROR(VLOOKUP(RIGHT(BL95,LEN(BL95)-2),'cards-dc.json'!$C:$E,3,FALSE),"")</f>
        <v/>
      </c>
      <c r="BO95" s="34">
        <f t="shared" si="144"/>
        <v>0</v>
      </c>
      <c r="BP95" s="1" t="s">
        <v>3951</v>
      </c>
      <c r="BQ95" s="1" t="str">
        <f>IFERROR(VLOOKUP(RIGHT(BP95,LEN(BP95)-2),'cards-dc.json'!$C:$E,3,FALSE),"")</f>
        <v/>
      </c>
      <c r="BS95" s="34">
        <f t="shared" si="145"/>
        <v>0</v>
      </c>
      <c r="BT95" s="1" t="s">
        <v>3951</v>
      </c>
      <c r="BU95" s="1" t="str">
        <f>IFERROR(VLOOKUP(RIGHT(BT95,LEN(BT95)-2),'cards-dc.json'!$C:$E,3,FALSE),"")</f>
        <v/>
      </c>
      <c r="BW95" s="34">
        <f t="shared" si="146"/>
        <v>0</v>
      </c>
      <c r="BX95" s="1" t="s">
        <v>3951</v>
      </c>
      <c r="BY95" s="1" t="str">
        <f>IFERROR(VLOOKUP(RIGHT(BX95,LEN(BX95)-2),'cards-dc.json'!$C:$E,3,FALSE),"")</f>
        <v/>
      </c>
      <c r="CA95" s="34">
        <f t="shared" si="147"/>
        <v>0</v>
      </c>
      <c r="CB95" s="1" t="s">
        <v>3951</v>
      </c>
      <c r="CC95" s="1" t="str">
        <f>IFERROR(VLOOKUP(RIGHT(CB95,LEN(CB95)-2),'cards-dc.json'!$C:$E,3,FALSE),"")</f>
        <v/>
      </c>
      <c r="CE95" s="34">
        <f t="shared" si="148"/>
        <v>1</v>
      </c>
      <c r="CF95" s="1" t="s">
        <v>8654</v>
      </c>
      <c r="CG95" s="1" t="str">
        <f>IFERROR(VLOOKUP(RIGHT(CF95,LEN(CF95)-2),'cards-dc.json'!$C:$E,3,FALSE),"")</f>
        <v>R</v>
      </c>
      <c r="CI95" s="34">
        <f t="shared" si="149"/>
        <v>1</v>
      </c>
      <c r="CJ95" s="1" t="s">
        <v>3870</v>
      </c>
      <c r="CK95" s="1" t="str">
        <f>IFERROR(VLOOKUP(RIGHT(CJ95,LEN(CJ95)-2),'cards-dc.json'!$C:$E,3,FALSE),"")</f>
        <v>CA2</v>
      </c>
      <c r="CM95" s="34">
        <f t="shared" si="150"/>
        <v>0</v>
      </c>
      <c r="CN95" s="1"/>
      <c r="CO95" s="1" t="str">
        <f>IFERROR(VLOOKUP(RIGHT(CN95,LEN(CN95)-2),'cards-dc.json'!$C:$E,3,FALSE),"")</f>
        <v/>
      </c>
    </row>
    <row r="96" spans="1:93" x14ac:dyDescent="0.25">
      <c r="C96" s="34">
        <f t="shared" si="128"/>
        <v>0</v>
      </c>
      <c r="D96" s="1"/>
      <c r="E96" s="1" t="str">
        <f>IFERROR(VLOOKUP(RIGHT(D96,LEN(D96)-2),'cards-dc.json'!$C:$E,3,FALSE),"")</f>
        <v/>
      </c>
      <c r="G96" s="34">
        <f t="shared" si="129"/>
        <v>1</v>
      </c>
      <c r="H96" s="1" t="s">
        <v>3870</v>
      </c>
      <c r="I96" s="1" t="str">
        <f>IFERROR(VLOOKUP(RIGHT(H96,LEN(H96)-2),'cards-dc.json'!$C:$E,3,FALSE),"")</f>
        <v>CA2</v>
      </c>
      <c r="K96" s="34">
        <f t="shared" si="130"/>
        <v>0</v>
      </c>
      <c r="L96" s="1" t="s">
        <v>3951</v>
      </c>
      <c r="M96" s="1" t="str">
        <f>IFERROR(VLOOKUP(RIGHT(L96,LEN(L96)-2),'cards-dc.json'!$C:$E,3,FALSE),"")</f>
        <v/>
      </c>
      <c r="O96" s="34">
        <f t="shared" si="131"/>
        <v>0</v>
      </c>
      <c r="P96" s="1" t="s">
        <v>3951</v>
      </c>
      <c r="Q96" s="1" t="str">
        <f>IFERROR(VLOOKUP(RIGHT(P96,LEN(P96)-2),'cards-dc.json'!$C:$E,3,FALSE),"")</f>
        <v/>
      </c>
      <c r="S96" s="34">
        <f t="shared" si="132"/>
        <v>0</v>
      </c>
      <c r="T96" s="1" t="s">
        <v>3951</v>
      </c>
      <c r="U96" s="1" t="str">
        <f>IFERROR(VLOOKUP(RIGHT(T96,LEN(T96)-2),'cards-dc.json'!$C:$E,3,FALSE),"")</f>
        <v/>
      </c>
      <c r="W96" s="34">
        <f t="shared" si="133"/>
        <v>0</v>
      </c>
      <c r="X96" s="1" t="s">
        <v>3951</v>
      </c>
      <c r="Y96" s="1" t="str">
        <f>IFERROR(VLOOKUP(RIGHT(X96,LEN(X96)-2),'cards-dc.json'!$C:$E,3,FALSE),"")</f>
        <v/>
      </c>
      <c r="AA96" s="34">
        <f t="shared" si="134"/>
        <v>0</v>
      </c>
      <c r="AB96" s="1" t="s">
        <v>3951</v>
      </c>
      <c r="AC96" s="1" t="str">
        <f>IFERROR(VLOOKUP(RIGHT(AB96,LEN(AB96)-2),'cards-dc.json'!$C:$E,3,FALSE),"")</f>
        <v/>
      </c>
      <c r="AE96" s="34">
        <f t="shared" si="135"/>
        <v>1</v>
      </c>
      <c r="AF96" s="1" t="s">
        <v>9043</v>
      </c>
      <c r="AG96" s="1" t="str">
        <f>IFERROR(VLOOKUP(RIGHT(AF96,LEN(AF96)-2),'cards-dc.json'!$C:$E,3,FALSE),"")</f>
        <v>R</v>
      </c>
      <c r="AI96" s="34">
        <f t="shared" si="136"/>
        <v>0</v>
      </c>
      <c r="AJ96" s="1" t="s">
        <v>3951</v>
      </c>
      <c r="AK96" s="1" t="str">
        <f>IFERROR(VLOOKUP(RIGHT(AJ96,LEN(AJ96)-2),'cards-dc.json'!$C:$E,3,FALSE),"")</f>
        <v/>
      </c>
      <c r="AM96" s="34">
        <f t="shared" si="137"/>
        <v>0</v>
      </c>
      <c r="AN96" s="1" t="s">
        <v>3951</v>
      </c>
      <c r="AO96" s="1" t="str">
        <f>IFERROR(VLOOKUP(RIGHT(AN96,LEN(AN96)-2),'cards-dc.json'!$C:$E,3,FALSE),"")</f>
        <v/>
      </c>
      <c r="AQ96" s="34">
        <f t="shared" si="138"/>
        <v>1</v>
      </c>
      <c r="AR96" s="1" t="s">
        <v>4073</v>
      </c>
      <c r="AS96" s="1" t="str">
        <f>IFERROR(VLOOKUP(RIGHT(AR96,LEN(AR96)-2),'cards-dc.json'!$C:$E,3,FALSE),"")</f>
        <v>R</v>
      </c>
      <c r="AU96" s="34">
        <f t="shared" si="139"/>
        <v>0</v>
      </c>
      <c r="AV96" s="1" t="s">
        <v>3951</v>
      </c>
      <c r="AW96" s="1" t="str">
        <f>IFERROR(VLOOKUP(RIGHT(AV96,LEN(AV96)-2),'cards-dc.json'!$C:$E,3,FALSE),"")</f>
        <v/>
      </c>
      <c r="AY96" s="34">
        <f t="shared" si="140"/>
        <v>0</v>
      </c>
      <c r="AZ96" s="1" t="s">
        <v>3951</v>
      </c>
      <c r="BA96" s="1" t="str">
        <f>IFERROR(VLOOKUP(RIGHT(AZ96,LEN(AZ96)-2),'cards-dc.json'!$C:$E,3,FALSE),"")</f>
        <v/>
      </c>
      <c r="BC96" s="34">
        <f t="shared" si="141"/>
        <v>0</v>
      </c>
      <c r="BD96" s="1" t="s">
        <v>3951</v>
      </c>
      <c r="BE96" s="1" t="str">
        <f>IFERROR(VLOOKUP(RIGHT(BD96,LEN(BD96)-2),'cards-dc.json'!$C:$E,3,FALSE),"")</f>
        <v/>
      </c>
      <c r="BG96" s="34">
        <f t="shared" si="142"/>
        <v>1</v>
      </c>
      <c r="BH96" s="1" t="s">
        <v>3887</v>
      </c>
      <c r="BI96" s="1" t="str">
        <f>IFERROR(VLOOKUP(RIGHT(BH96,LEN(BH96)-2),'cards-dc.json'!$C:$E,3,FALSE),"")</f>
        <v>R</v>
      </c>
      <c r="BK96" s="34">
        <f t="shared" si="143"/>
        <v>0</v>
      </c>
      <c r="BL96" s="1" t="s">
        <v>3951</v>
      </c>
      <c r="BM96" s="1" t="str">
        <f>IFERROR(VLOOKUP(RIGHT(BL96,LEN(BL96)-2),'cards-dc.json'!$C:$E,3,FALSE),"")</f>
        <v/>
      </c>
      <c r="BO96" s="34">
        <f t="shared" si="144"/>
        <v>0</v>
      </c>
      <c r="BP96" s="1" t="s">
        <v>3951</v>
      </c>
      <c r="BQ96" s="1" t="str">
        <f>IFERROR(VLOOKUP(RIGHT(BP96,LEN(BP96)-2),'cards-dc.json'!$C:$E,3,FALSE),"")</f>
        <v/>
      </c>
      <c r="BS96" s="34">
        <f t="shared" si="145"/>
        <v>0</v>
      </c>
      <c r="BT96" s="1" t="s">
        <v>3951</v>
      </c>
      <c r="BU96" s="1" t="str">
        <f>IFERROR(VLOOKUP(RIGHT(BT96,LEN(BT96)-2),'cards-dc.json'!$C:$E,3,FALSE),"")</f>
        <v/>
      </c>
      <c r="BW96" s="34">
        <f t="shared" si="146"/>
        <v>0</v>
      </c>
      <c r="BX96" s="1" t="s">
        <v>3951</v>
      </c>
      <c r="BY96" s="1" t="str">
        <f>IFERROR(VLOOKUP(RIGHT(BX96,LEN(BX96)-2),'cards-dc.json'!$C:$E,3,FALSE),"")</f>
        <v/>
      </c>
      <c r="CA96" s="34">
        <f t="shared" si="147"/>
        <v>0</v>
      </c>
      <c r="CB96" s="1" t="s">
        <v>3951</v>
      </c>
      <c r="CC96" s="1" t="str">
        <f>IFERROR(VLOOKUP(RIGHT(CB96,LEN(CB96)-2),'cards-dc.json'!$C:$E,3,FALSE),"")</f>
        <v/>
      </c>
      <c r="CE96" s="34">
        <f t="shared" si="148"/>
        <v>1</v>
      </c>
      <c r="CF96" s="1" t="s">
        <v>8690</v>
      </c>
      <c r="CG96" s="1" t="str">
        <f>IFERROR(VLOOKUP(RIGHT(CF96,LEN(CF96)-2),'cards-dc.json'!$C:$E,3,FALSE),"")</f>
        <v>R</v>
      </c>
      <c r="CI96" s="34">
        <f t="shared" si="149"/>
        <v>1</v>
      </c>
      <c r="CJ96" s="1" t="s">
        <v>3871</v>
      </c>
      <c r="CK96" s="1" t="str">
        <f>IFERROR(VLOOKUP(RIGHT(CJ96,LEN(CJ96)-2),'cards-dc.json'!$C:$E,3,FALSE),"")</f>
        <v>CA1</v>
      </c>
      <c r="CM96" s="34">
        <f t="shared" si="150"/>
        <v>0</v>
      </c>
      <c r="CN96" s="1"/>
      <c r="CO96" s="1" t="str">
        <f>IFERROR(VLOOKUP(RIGHT(CN96,LEN(CN96)-2),'cards-dc.json'!$C:$E,3,FALSE),"")</f>
        <v/>
      </c>
    </row>
    <row r="97" spans="3:93" x14ac:dyDescent="0.25">
      <c r="C97" s="34">
        <f t="shared" si="128"/>
        <v>0</v>
      </c>
      <c r="D97" s="1"/>
      <c r="E97" s="1" t="str">
        <f>IFERROR(VLOOKUP(RIGHT(D97,LEN(D97)-2),'cards-dc.json'!$C:$E,3,FALSE),"")</f>
        <v/>
      </c>
      <c r="G97" s="34">
        <f t="shared" si="129"/>
        <v>1</v>
      </c>
      <c r="H97" s="1" t="s">
        <v>3871</v>
      </c>
      <c r="I97" s="1" t="str">
        <f>IFERROR(VLOOKUP(RIGHT(H97,LEN(H97)-2),'cards-dc.json'!$C:$E,3,FALSE),"")</f>
        <v>CA1</v>
      </c>
      <c r="K97" s="34">
        <f t="shared" si="130"/>
        <v>1</v>
      </c>
      <c r="L97" s="1" t="s">
        <v>4026</v>
      </c>
      <c r="M97" s="1" t="str">
        <f>IFERROR(VLOOKUP(RIGHT(L97,LEN(L97)-2),'cards-dc.json'!$C:$E,3,FALSE),"")</f>
        <v>R3</v>
      </c>
      <c r="O97" s="34">
        <f t="shared" si="131"/>
        <v>3</v>
      </c>
      <c r="P97" s="1" t="s">
        <v>9757</v>
      </c>
      <c r="Q97" s="1" t="str">
        <f>IFERROR(VLOOKUP(RIGHT(P97,LEN(P97)-2),'cards-dc.json'!$C:$E,3,FALSE),"")</f>
        <v>CB, CS2</v>
      </c>
      <c r="S97" s="34">
        <f t="shared" si="132"/>
        <v>0</v>
      </c>
      <c r="T97" s="1" t="s">
        <v>3951</v>
      </c>
      <c r="U97" s="1" t="str">
        <f>IFERROR(VLOOKUP(RIGHT(T97,LEN(T97)-2),'cards-dc.json'!$C:$E,3,FALSE),"")</f>
        <v/>
      </c>
      <c r="W97" s="34">
        <f t="shared" si="133"/>
        <v>0</v>
      </c>
      <c r="X97" s="1" t="s">
        <v>3951</v>
      </c>
      <c r="Y97" s="1" t="str">
        <f>IFERROR(VLOOKUP(RIGHT(X97,LEN(X97)-2),'cards-dc.json'!$C:$E,3,FALSE),"")</f>
        <v/>
      </c>
      <c r="AA97" s="34">
        <f t="shared" si="134"/>
        <v>1</v>
      </c>
      <c r="AB97" s="1" t="s">
        <v>9663</v>
      </c>
      <c r="AC97" s="1" t="str">
        <f>IFERROR(VLOOKUP(RIGHT(AB97,LEN(AB97)-2),'cards-dc.json'!$C:$E,3,FALSE),"")</f>
        <v>U2</v>
      </c>
      <c r="AE97" s="34">
        <f t="shared" si="135"/>
        <v>1</v>
      </c>
      <c r="AF97" s="1" t="s">
        <v>8820</v>
      </c>
      <c r="AG97" s="1" t="str">
        <f>IFERROR(VLOOKUP(RIGHT(AF97,LEN(AF97)-2),'cards-dc.json'!$C:$E,3,FALSE),"")</f>
        <v>R</v>
      </c>
      <c r="AI97" s="34">
        <f t="shared" si="136"/>
        <v>0</v>
      </c>
      <c r="AJ97" s="1" t="s">
        <v>3951</v>
      </c>
      <c r="AK97" s="1" t="str">
        <f>IFERROR(VLOOKUP(RIGHT(AJ97,LEN(AJ97)-2),'cards-dc.json'!$C:$E,3,FALSE),"")</f>
        <v/>
      </c>
      <c r="AM97" s="34">
        <f t="shared" si="137"/>
        <v>0</v>
      </c>
      <c r="AN97" s="1" t="s">
        <v>3951</v>
      </c>
      <c r="AO97" s="1" t="str">
        <f>IFERROR(VLOOKUP(RIGHT(AN97,LEN(AN97)-2),'cards-dc.json'!$C:$E,3,FALSE),"")</f>
        <v/>
      </c>
      <c r="AQ97" s="34">
        <f t="shared" si="138"/>
        <v>1</v>
      </c>
      <c r="AR97" s="1" t="s">
        <v>3887</v>
      </c>
      <c r="AS97" s="1" t="str">
        <f>IFERROR(VLOOKUP(RIGHT(AR97,LEN(AR97)-2),'cards-dc.json'!$C:$E,3,FALSE),"")</f>
        <v>R</v>
      </c>
      <c r="AU97" s="34">
        <f t="shared" si="139"/>
        <v>1</v>
      </c>
      <c r="AV97" s="1" t="s">
        <v>4098</v>
      </c>
      <c r="AW97" s="1" t="str">
        <f>IFERROR(VLOOKUP(RIGHT(AV97,LEN(AV97)-2),'cards-dc.json'!$C:$E,3,FALSE),"")</f>
        <v>R2</v>
      </c>
      <c r="AY97" s="34">
        <f t="shared" si="140"/>
        <v>1</v>
      </c>
      <c r="AZ97" s="1" t="s">
        <v>8946</v>
      </c>
      <c r="BA97" s="1" t="str">
        <f>IFERROR(VLOOKUP(RIGHT(AZ97,LEN(AZ97)-2),'cards-dc.json'!$C:$E,3,FALSE),"")</f>
        <v>C1</v>
      </c>
      <c r="BC97" s="34">
        <f t="shared" si="141"/>
        <v>0</v>
      </c>
      <c r="BD97" s="1" t="s">
        <v>3951</v>
      </c>
      <c r="BE97" s="1" t="str">
        <f>IFERROR(VLOOKUP(RIGHT(BD97,LEN(BD97)-2),'cards-dc.json'!$C:$E,3,FALSE),"")</f>
        <v/>
      </c>
      <c r="BG97" s="34">
        <f t="shared" si="142"/>
        <v>0</v>
      </c>
      <c r="BH97" s="1" t="s">
        <v>3951</v>
      </c>
      <c r="BI97" s="1" t="str">
        <f>IFERROR(VLOOKUP(RIGHT(BH97,LEN(BH97)-2),'cards-dc.json'!$C:$E,3,FALSE),"")</f>
        <v/>
      </c>
      <c r="BK97" s="34">
        <f t="shared" si="143"/>
        <v>1</v>
      </c>
      <c r="BL97" s="1" t="s">
        <v>9545</v>
      </c>
      <c r="BM97" s="1" t="str">
        <f>IFERROR(VLOOKUP(RIGHT(BL97,LEN(BL97)-2),'cards-dc.json'!$C:$E,3,FALSE),"")</f>
        <v>R3</v>
      </c>
      <c r="BO97" s="34">
        <f t="shared" si="144"/>
        <v>1</v>
      </c>
      <c r="BP97" s="1" t="s">
        <v>8818</v>
      </c>
      <c r="BQ97" s="1" t="str">
        <f>IFERROR(VLOOKUP(RIGHT(BP97,LEN(BP97)-2),'cards-dc.json'!$C:$E,3,FALSE),"")</f>
        <v>R3</v>
      </c>
      <c r="BS97" s="34">
        <f t="shared" si="145"/>
        <v>0</v>
      </c>
      <c r="BT97" s="1" t="s">
        <v>3951</v>
      </c>
      <c r="BU97" s="1" t="str">
        <f>IFERROR(VLOOKUP(RIGHT(BT97,LEN(BT97)-2),'cards-dc.json'!$C:$E,3,FALSE),"")</f>
        <v/>
      </c>
      <c r="BW97" s="34">
        <f t="shared" si="146"/>
        <v>0</v>
      </c>
      <c r="BX97" s="1" t="s">
        <v>3951</v>
      </c>
      <c r="BY97" s="1" t="str">
        <f>IFERROR(VLOOKUP(RIGHT(BX97,LEN(BX97)-2),'cards-dc.json'!$C:$E,3,FALSE),"")</f>
        <v/>
      </c>
      <c r="CA97" s="34">
        <f t="shared" si="147"/>
        <v>0</v>
      </c>
      <c r="CB97" s="1" t="s">
        <v>3951</v>
      </c>
      <c r="CC97" s="1" t="str">
        <f>IFERROR(VLOOKUP(RIGHT(CB97,LEN(CB97)-2),'cards-dc.json'!$C:$E,3,FALSE),"")</f>
        <v/>
      </c>
      <c r="CE97" s="34">
        <f t="shared" si="148"/>
        <v>0</v>
      </c>
      <c r="CF97" s="1" t="s">
        <v>3951</v>
      </c>
      <c r="CG97" s="1" t="str">
        <f>IFERROR(VLOOKUP(RIGHT(CF97,LEN(CF97)-2),'cards-dc.json'!$C:$E,3,FALSE),"")</f>
        <v/>
      </c>
      <c r="CI97" s="34">
        <f t="shared" si="149"/>
        <v>1</v>
      </c>
      <c r="CJ97" s="1" t="s">
        <v>3872</v>
      </c>
      <c r="CK97" s="1" t="str">
        <f>IFERROR(VLOOKUP(RIGHT(CJ97,LEN(CJ97)-2),'cards-dc.json'!$C:$E,3,FALSE),"")</f>
        <v>C2</v>
      </c>
      <c r="CM97" s="34">
        <f t="shared" si="150"/>
        <v>0</v>
      </c>
      <c r="CN97" s="1"/>
      <c r="CO97" s="1" t="str">
        <f>IFERROR(VLOOKUP(RIGHT(CN97,LEN(CN97)-2),'cards-dc.json'!$C:$E,3,FALSE),"")</f>
        <v/>
      </c>
    </row>
    <row r="98" spans="3:93" x14ac:dyDescent="0.25">
      <c r="C98" s="34">
        <f t="shared" si="128"/>
        <v>0</v>
      </c>
      <c r="D98" s="1"/>
      <c r="E98" s="1" t="str">
        <f>IFERROR(VLOOKUP(RIGHT(D98,LEN(D98)-2),'cards-dc.json'!$C:$E,3,FALSE),"")</f>
        <v/>
      </c>
      <c r="G98" s="34">
        <f t="shared" si="129"/>
        <v>1</v>
      </c>
      <c r="H98" s="1" t="s">
        <v>3872</v>
      </c>
      <c r="I98" s="1" t="str">
        <f>IFERROR(VLOOKUP(RIGHT(H98,LEN(H98)-2),'cards-dc.json'!$C:$E,3,FALSE),"")</f>
        <v>C2</v>
      </c>
      <c r="K98" s="34">
        <f t="shared" si="130"/>
        <v>1</v>
      </c>
      <c r="L98" s="1" t="s">
        <v>8841</v>
      </c>
      <c r="M98" s="1" t="str">
        <f>IFERROR(VLOOKUP(RIGHT(L98,LEN(L98)-2),'cards-dc.json'!$C:$E,3,FALSE),"")</f>
        <v>R3</v>
      </c>
      <c r="O98" s="34">
        <f t="shared" si="131"/>
        <v>3</v>
      </c>
      <c r="P98" s="1" t="s">
        <v>9761</v>
      </c>
      <c r="Q98" s="1" t="str">
        <f>IFERROR(VLOOKUP(RIGHT(P98,LEN(P98)-2),'cards-dc.json'!$C:$E,3,FALSE),"")</f>
        <v>CB, CS2</v>
      </c>
      <c r="S98" s="34">
        <f t="shared" si="132"/>
        <v>3</v>
      </c>
      <c r="T98" s="1" t="s">
        <v>8565</v>
      </c>
      <c r="U98" s="1" t="str">
        <f>IFERROR(VLOOKUP(RIGHT(T98,LEN(T98)-2),'cards-dc.json'!$C:$E,3,FALSE),"")</f>
        <v>C1</v>
      </c>
      <c r="W98" s="34">
        <f t="shared" si="133"/>
        <v>3</v>
      </c>
      <c r="X98" s="1" t="s">
        <v>8566</v>
      </c>
      <c r="Y98" s="1" t="str">
        <f>IFERROR(VLOOKUP(RIGHT(X98,LEN(X98)-2),'cards-dc.json'!$C:$E,3,FALSE),"")</f>
        <v>U2</v>
      </c>
      <c r="AA98" s="34">
        <f t="shared" si="134"/>
        <v>1</v>
      </c>
      <c r="AB98" s="1" t="s">
        <v>8705</v>
      </c>
      <c r="AC98" s="1" t="str">
        <f>IFERROR(VLOOKUP(RIGHT(AB98,LEN(AB98)-2),'cards-dc.json'!$C:$E,3,FALSE),"")</f>
        <v>U2</v>
      </c>
      <c r="AE98" s="34">
        <f t="shared" si="135"/>
        <v>1</v>
      </c>
      <c r="AF98" s="1" t="s">
        <v>9044</v>
      </c>
      <c r="AG98" s="1" t="str">
        <f>IFERROR(VLOOKUP(RIGHT(AF98,LEN(AF98)-2),'cards-dc.json'!$C:$E,3,FALSE),"")</f>
        <v>CB, CS2</v>
      </c>
      <c r="AI98" s="34">
        <f t="shared" si="136"/>
        <v>2</v>
      </c>
      <c r="AJ98" s="1" t="s">
        <v>9639</v>
      </c>
      <c r="AK98" s="1" t="str">
        <f>IFERROR(VLOOKUP(RIGHT(AJ98,LEN(AJ98)-2),'cards-dc.json'!$C:$E,3,FALSE),"")</f>
        <v>U</v>
      </c>
      <c r="AM98" s="34">
        <f t="shared" si="137"/>
        <v>1</v>
      </c>
      <c r="AN98" s="1" t="s">
        <v>4098</v>
      </c>
      <c r="AO98" s="1" t="str">
        <f>IFERROR(VLOOKUP(RIGHT(AN98,LEN(AN98)-2),'cards-dc.json'!$C:$E,3,FALSE),"")</f>
        <v>R2</v>
      </c>
      <c r="AQ98" s="34">
        <f t="shared" si="138"/>
        <v>0</v>
      </c>
      <c r="AR98" s="1" t="s">
        <v>3951</v>
      </c>
      <c r="AS98" s="1" t="str">
        <f>IFERROR(VLOOKUP(RIGHT(AR98,LEN(AR98)-2),'cards-dc.json'!$C:$E,3,FALSE),"")</f>
        <v/>
      </c>
      <c r="AU98" s="34">
        <f t="shared" si="139"/>
        <v>1</v>
      </c>
      <c r="AV98" s="1" t="s">
        <v>4001</v>
      </c>
      <c r="AW98" s="1" t="str">
        <f>IFERROR(VLOOKUP(RIGHT(AV98,LEN(AV98)-2),'cards-dc.json'!$C:$E,3,FALSE),"")</f>
        <v>U2</v>
      </c>
      <c r="AY98" s="34">
        <f t="shared" si="140"/>
        <v>1</v>
      </c>
      <c r="AZ98" s="1" t="s">
        <v>3999</v>
      </c>
      <c r="BA98" s="1" t="str">
        <f>IFERROR(VLOOKUP(RIGHT(AZ98,LEN(AZ98)-2),'cards-dc.json'!$C:$E,3,FALSE),"")</f>
        <v>C1</v>
      </c>
      <c r="BC98" s="34">
        <f t="shared" si="141"/>
        <v>1</v>
      </c>
      <c r="BD98" s="1" t="s">
        <v>9567</v>
      </c>
      <c r="BE98" s="1" t="str">
        <f>IFERROR(VLOOKUP(RIGHT(BD98,LEN(BD98)-2),'cards-dc.json'!$C:$E,3,FALSE),"")</f>
        <v>R2</v>
      </c>
      <c r="BG98" s="34">
        <f t="shared" si="142"/>
        <v>1</v>
      </c>
      <c r="BH98" s="1" t="s">
        <v>9558</v>
      </c>
      <c r="BI98" s="1" t="str">
        <f>IFERROR(VLOOKUP(RIGHT(BH98,LEN(BH98)-2),'cards-dc.json'!$C:$E,3,FALSE),"")</f>
        <v>R3</v>
      </c>
      <c r="BK98" s="34">
        <f t="shared" si="143"/>
        <v>1</v>
      </c>
      <c r="BL98" s="1" t="s">
        <v>8841</v>
      </c>
      <c r="BM98" s="1" t="str">
        <f>IFERROR(VLOOKUP(RIGHT(BL98,LEN(BL98)-2),'cards-dc.json'!$C:$E,3,FALSE),"")</f>
        <v>R3</v>
      </c>
      <c r="BO98" s="34">
        <f t="shared" si="144"/>
        <v>1</v>
      </c>
      <c r="BP98" s="1" t="s">
        <v>9153</v>
      </c>
      <c r="BQ98" s="1" t="str">
        <f>IFERROR(VLOOKUP(RIGHT(BP98,LEN(BP98)-2),'cards-dc.json'!$C:$E,3,FALSE),"")</f>
        <v>R</v>
      </c>
      <c r="BS98" s="34">
        <f t="shared" si="145"/>
        <v>0</v>
      </c>
      <c r="BT98" s="1" t="s">
        <v>3951</v>
      </c>
      <c r="BU98" s="1" t="str">
        <f>IFERROR(VLOOKUP(RIGHT(BT98,LEN(BT98)-2),'cards-dc.json'!$C:$E,3,FALSE),"")</f>
        <v/>
      </c>
      <c r="BW98" s="34">
        <f t="shared" si="146"/>
        <v>0</v>
      </c>
      <c r="BX98" s="1" t="s">
        <v>3951</v>
      </c>
      <c r="BY98" s="1" t="str">
        <f>IFERROR(VLOOKUP(RIGHT(BX98,LEN(BX98)-2),'cards-dc.json'!$C:$E,3,FALSE),"")</f>
        <v/>
      </c>
      <c r="CA98" s="34">
        <f t="shared" si="147"/>
        <v>0</v>
      </c>
      <c r="CB98" s="1" t="s">
        <v>3951</v>
      </c>
      <c r="CC98" s="1" t="str">
        <f>IFERROR(VLOOKUP(RIGHT(CB98,LEN(CB98)-2),'cards-dc.json'!$C:$E,3,FALSE),"")</f>
        <v/>
      </c>
      <c r="CE98" s="34">
        <f t="shared" si="148"/>
        <v>0</v>
      </c>
      <c r="CF98" s="1" t="s">
        <v>3951</v>
      </c>
      <c r="CG98" s="1" t="str">
        <f>IFERROR(VLOOKUP(RIGHT(CF98,LEN(CF98)-2),'cards-dc.json'!$C:$E,3,FALSE),"")</f>
        <v/>
      </c>
      <c r="CI98" s="34">
        <f t="shared" si="149"/>
        <v>1</v>
      </c>
      <c r="CJ98" s="1" t="s">
        <v>3874</v>
      </c>
      <c r="CK98" s="1" t="str">
        <f>IFERROR(VLOOKUP(RIGHT(CJ98,LEN(CJ98)-2),'cards-dc.json'!$C:$E,3,FALSE),"")</f>
        <v>U</v>
      </c>
      <c r="CM98" s="34">
        <f t="shared" si="150"/>
        <v>0</v>
      </c>
      <c r="CN98" s="1"/>
      <c r="CO98" s="1" t="str">
        <f>IFERROR(VLOOKUP(RIGHT(CN98,LEN(CN98)-2),'cards-dc.json'!$C:$E,3,FALSE),"")</f>
        <v/>
      </c>
    </row>
    <row r="99" spans="3:93" x14ac:dyDescent="0.25">
      <c r="C99" s="34">
        <f t="shared" si="128"/>
        <v>0</v>
      </c>
      <c r="D99" s="1"/>
      <c r="E99" s="1" t="str">
        <f>IFERROR(VLOOKUP(RIGHT(D99,LEN(D99)-2),'cards-dc.json'!$C:$E,3,FALSE),"")</f>
        <v/>
      </c>
      <c r="G99" s="34">
        <f t="shared" si="129"/>
        <v>1</v>
      </c>
      <c r="H99" s="1" t="s">
        <v>3873</v>
      </c>
      <c r="I99" s="1" t="str">
        <f>IFERROR(VLOOKUP(RIGHT(H99,LEN(H99)-2),'cards-dc.json'!$C:$E,3,FALSE),"")</f>
        <v>C2</v>
      </c>
      <c r="K99" s="34">
        <f t="shared" si="130"/>
        <v>1</v>
      </c>
      <c r="L99" s="1" t="s">
        <v>8842</v>
      </c>
      <c r="M99" s="1" t="str">
        <f>IFERROR(VLOOKUP(RIGHT(L99,LEN(L99)-2),'cards-dc.json'!$C:$E,3,FALSE),"")</f>
        <v>R3</v>
      </c>
      <c r="O99" s="34">
        <f t="shared" si="131"/>
        <v>3</v>
      </c>
      <c r="P99" s="1" t="s">
        <v>9758</v>
      </c>
      <c r="Q99" s="1" t="str">
        <f>IFERROR(VLOOKUP(RIGHT(P99,LEN(P99)-2),'cards-dc.json'!$C:$E,3,FALSE),"")</f>
        <v>CB, CS2</v>
      </c>
      <c r="S99" s="34">
        <f t="shared" si="132"/>
        <v>3</v>
      </c>
      <c r="T99" s="1" t="s">
        <v>9105</v>
      </c>
      <c r="U99" s="1" t="str">
        <f>IFERROR(VLOOKUP(RIGHT(T99,LEN(T99)-2),'cards-dc.json'!$C:$E,3,FALSE),"")</f>
        <v>CA1</v>
      </c>
      <c r="W99" s="34">
        <f t="shared" si="133"/>
        <v>3</v>
      </c>
      <c r="X99" s="1" t="s">
        <v>8564</v>
      </c>
      <c r="Y99" s="1" t="str">
        <f>IFERROR(VLOOKUP(RIGHT(X99,LEN(X99)-2),'cards-dc.json'!$C:$E,3,FALSE),"")</f>
        <v>U</v>
      </c>
      <c r="AA99" s="34">
        <f t="shared" si="134"/>
        <v>1</v>
      </c>
      <c r="AB99" s="1" t="s">
        <v>4071</v>
      </c>
      <c r="AC99" s="1" t="str">
        <f>IFERROR(VLOOKUP(RIGHT(AB99,LEN(AB99)-2),'cards-dc.json'!$C:$E,3,FALSE),"")</f>
        <v>R2</v>
      </c>
      <c r="AE99" s="34">
        <f t="shared" si="135"/>
        <v>1</v>
      </c>
      <c r="AF99" s="1" t="s">
        <v>8804</v>
      </c>
      <c r="AG99" s="1" t="str">
        <f>IFERROR(VLOOKUP(RIGHT(AF99,LEN(AF99)-2),'cards-dc.json'!$C:$E,3,FALSE),"")</f>
        <v>CB, CS2</v>
      </c>
      <c r="AI99" s="34">
        <f t="shared" si="136"/>
        <v>3</v>
      </c>
      <c r="AJ99" s="1" t="s">
        <v>8566</v>
      </c>
      <c r="AK99" s="1" t="str">
        <f>IFERROR(VLOOKUP(RIGHT(AJ99,LEN(AJ99)-2),'cards-dc.json'!$C:$E,3,FALSE),"")</f>
        <v>U2</v>
      </c>
      <c r="AM99" s="34">
        <f t="shared" si="137"/>
        <v>1</v>
      </c>
      <c r="AN99" s="1" t="s">
        <v>9623</v>
      </c>
      <c r="AO99" s="1" t="str">
        <f>IFERROR(VLOOKUP(RIGHT(AN99,LEN(AN99)-2),'cards-dc.json'!$C:$E,3,FALSE),"")</f>
        <v>C1</v>
      </c>
      <c r="AQ99" s="34">
        <f t="shared" si="138"/>
        <v>1</v>
      </c>
      <c r="AR99" s="1" t="s">
        <v>8903</v>
      </c>
      <c r="AS99" s="1" t="str">
        <f>IFERROR(VLOOKUP(RIGHT(AR99,LEN(AR99)-2),'cards-dc.json'!$C:$E,3,FALSE),"")</f>
        <v>R</v>
      </c>
      <c r="AU99" s="34">
        <f t="shared" si="139"/>
        <v>1</v>
      </c>
      <c r="AV99" s="1" t="s">
        <v>9256</v>
      </c>
      <c r="AW99" s="1" t="str">
        <f>IFERROR(VLOOKUP(RIGHT(AV99,LEN(AV99)-2),'cards-dc.json'!$C:$E,3,FALSE),"")</f>
        <v>U2</v>
      </c>
      <c r="AY99" s="34">
        <f t="shared" si="140"/>
        <v>1</v>
      </c>
      <c r="AZ99" s="1" t="s">
        <v>4045</v>
      </c>
      <c r="BA99" s="1" t="str">
        <f>IFERROR(VLOOKUP(RIGHT(AZ99,LEN(AZ99)-2),'cards-dc.json'!$C:$E,3,FALSE),"")</f>
        <v>U2</v>
      </c>
      <c r="BC99" s="34">
        <f t="shared" si="141"/>
        <v>0</v>
      </c>
      <c r="BD99" s="1" t="s">
        <v>3951</v>
      </c>
      <c r="BE99" s="1" t="str">
        <f>IFERROR(VLOOKUP(RIGHT(BD99,LEN(BD99)-2),'cards-dc.json'!$C:$E,3,FALSE),"")</f>
        <v/>
      </c>
      <c r="BG99" s="34">
        <f t="shared" si="142"/>
        <v>1</v>
      </c>
      <c r="BH99" s="1" t="s">
        <v>9336</v>
      </c>
      <c r="BI99" s="1" t="str">
        <f>IFERROR(VLOOKUP(RIGHT(BH99,LEN(BH99)-2),'cards-dc.json'!$C:$E,3,FALSE),"")</f>
        <v>U2</v>
      </c>
      <c r="BK99" s="34">
        <f t="shared" si="143"/>
        <v>1</v>
      </c>
      <c r="BL99" s="1" t="s">
        <v>8818</v>
      </c>
      <c r="BM99" s="1" t="str">
        <f>IFERROR(VLOOKUP(RIGHT(BL99,LEN(BL99)-2),'cards-dc.json'!$C:$E,3,FALSE),"")</f>
        <v>R3</v>
      </c>
      <c r="BO99" s="34">
        <f t="shared" si="144"/>
        <v>3</v>
      </c>
      <c r="BP99" s="1" t="s">
        <v>8623</v>
      </c>
      <c r="BQ99" s="1" t="str">
        <f>IFERROR(VLOOKUP(RIGHT(BP99,LEN(BP99)-2),'cards-dc.json'!$C:$E,3,FALSE),"")</f>
        <v>CA2</v>
      </c>
      <c r="BS99" s="34">
        <f t="shared" si="145"/>
        <v>1</v>
      </c>
      <c r="BT99" s="1" t="s">
        <v>8800</v>
      </c>
      <c r="BU99" s="1" t="str">
        <f>IFERROR(VLOOKUP(RIGHT(BT99,LEN(BT99)-2),'cards-dc.json'!$C:$E,3,FALSE),"")</f>
        <v>CA1</v>
      </c>
      <c r="BW99" s="34">
        <f t="shared" si="146"/>
        <v>2</v>
      </c>
      <c r="BX99" s="1" t="s">
        <v>9104</v>
      </c>
      <c r="BY99" s="1" t="str">
        <f>IFERROR(VLOOKUP(RIGHT(BX99,LEN(BX99)-2),'cards-dc.json'!$C:$E,3,FALSE),"")</f>
        <v>CA1</v>
      </c>
      <c r="CA99" s="34">
        <f t="shared" si="147"/>
        <v>1</v>
      </c>
      <c r="CB99" s="1" t="s">
        <v>3912</v>
      </c>
      <c r="CC99" s="1" t="str">
        <f>IFERROR(VLOOKUP(RIGHT(CB99,LEN(CB99)-2),'cards-dc.json'!$C:$E,3,FALSE),"")</f>
        <v>U</v>
      </c>
      <c r="CE99" s="34">
        <f t="shared" si="148"/>
        <v>1</v>
      </c>
      <c r="CF99" s="1" t="s">
        <v>3912</v>
      </c>
      <c r="CG99" s="1" t="str">
        <f>IFERROR(VLOOKUP(RIGHT(CF99,LEN(CF99)-2),'cards-dc.json'!$C:$E,3,FALSE),"")</f>
        <v>U</v>
      </c>
      <c r="CI99" s="34">
        <f t="shared" si="149"/>
        <v>1</v>
      </c>
      <c r="CJ99" s="1" t="s">
        <v>3909</v>
      </c>
      <c r="CK99" s="1" t="str">
        <f>IFERROR(VLOOKUP(RIGHT(CJ99,LEN(CJ99)-2),'cards-dc.json'!$C:$E,3,FALSE),"")</f>
        <v>CA1</v>
      </c>
      <c r="CM99" s="34">
        <f t="shared" si="150"/>
        <v>0</v>
      </c>
      <c r="CN99" s="1"/>
      <c r="CO99" s="1" t="str">
        <f>IFERROR(VLOOKUP(RIGHT(CN99,LEN(CN99)-2),'cards-dc.json'!$C:$E,3,FALSE),"")</f>
        <v/>
      </c>
    </row>
    <row r="100" spans="3:93" x14ac:dyDescent="0.25">
      <c r="C100" s="34">
        <f t="shared" si="128"/>
        <v>0</v>
      </c>
      <c r="D100" s="1"/>
      <c r="E100" s="1" t="str">
        <f>IFERROR(VLOOKUP(RIGHT(D100,LEN(D100)-2),'cards-dc.json'!$C:$E,3,FALSE),"")</f>
        <v/>
      </c>
      <c r="G100" s="34">
        <f t="shared" si="129"/>
        <v>1</v>
      </c>
      <c r="H100" s="1" t="s">
        <v>3874</v>
      </c>
      <c r="I100" s="1" t="str">
        <f>IFERROR(VLOOKUP(RIGHT(H100,LEN(H100)-2),'cards-dc.json'!$C:$E,3,FALSE),"")</f>
        <v>U</v>
      </c>
      <c r="K100" s="34">
        <f t="shared" si="130"/>
        <v>0</v>
      </c>
      <c r="L100" s="1" t="s">
        <v>3951</v>
      </c>
      <c r="M100" s="1" t="str">
        <f>IFERROR(VLOOKUP(RIGHT(L100,LEN(L100)-2),'cards-dc.json'!$C:$E,3,FALSE),"")</f>
        <v/>
      </c>
      <c r="O100" s="34">
        <f t="shared" si="131"/>
        <v>2</v>
      </c>
      <c r="P100" s="1" t="s">
        <v>9762</v>
      </c>
      <c r="Q100" s="1" t="str">
        <f>IFERROR(VLOOKUP(RIGHT(P100,LEN(P100)-2),'cards-dc.json'!$C:$E,3,FALSE),"")</f>
        <v>CB, CS1</v>
      </c>
      <c r="S100" s="34">
        <f t="shared" si="132"/>
        <v>3</v>
      </c>
      <c r="T100" s="1" t="s">
        <v>4190</v>
      </c>
      <c r="U100" s="1" t="str">
        <f>IFERROR(VLOOKUP(RIGHT(T100,LEN(T100)-2),'cards-dc.json'!$C:$E,3,FALSE),"")</f>
        <v>CB, CS2</v>
      </c>
      <c r="W100" s="34">
        <f t="shared" si="133"/>
        <v>3</v>
      </c>
      <c r="X100" s="1" t="s">
        <v>9640</v>
      </c>
      <c r="Y100" s="1" t="str">
        <f>IFERROR(VLOOKUP(RIGHT(X100,LEN(X100)-2),'cards-dc.json'!$C:$E,3,FALSE),"")</f>
        <v>CA1</v>
      </c>
      <c r="AA100" s="34">
        <f t="shared" si="134"/>
        <v>0</v>
      </c>
      <c r="AB100" s="1" t="s">
        <v>3951</v>
      </c>
      <c r="AC100" s="1" t="str">
        <f>IFERROR(VLOOKUP(RIGHT(AB100,LEN(AB100)-2),'cards-dc.json'!$C:$E,3,FALSE),"")</f>
        <v/>
      </c>
      <c r="AE100" s="34">
        <f t="shared" si="135"/>
        <v>1</v>
      </c>
      <c r="AF100" s="1" t="s">
        <v>9054</v>
      </c>
      <c r="AG100" s="1" t="str">
        <f>IFERROR(VLOOKUP(RIGHT(AF100,LEN(AF100)-2),'cards-dc.json'!$C:$E,3,FALSE),"")</f>
        <v>CB, CS1</v>
      </c>
      <c r="AI100" s="34">
        <f t="shared" si="136"/>
        <v>3</v>
      </c>
      <c r="AJ100" s="1" t="s">
        <v>9640</v>
      </c>
      <c r="AK100" s="1" t="str">
        <f>IFERROR(VLOOKUP(RIGHT(AJ100,LEN(AJ100)-2),'cards-dc.json'!$C:$E,3,FALSE),"")</f>
        <v>CA1</v>
      </c>
      <c r="AM100" s="34">
        <f t="shared" si="137"/>
        <v>1</v>
      </c>
      <c r="AN100" s="1" t="s">
        <v>9602</v>
      </c>
      <c r="AO100" s="1" t="str">
        <f>IFERROR(VLOOKUP(RIGHT(AN100,LEN(AN100)-2),'cards-dc.json'!$C:$E,3,FALSE),"")</f>
        <v>R2</v>
      </c>
      <c r="AQ100" s="34">
        <f t="shared" si="138"/>
        <v>2</v>
      </c>
      <c r="AR100" s="1" t="s">
        <v>8626</v>
      </c>
      <c r="AS100" s="1" t="str">
        <f>IFERROR(VLOOKUP(RIGHT(AR100,LEN(AR100)-2),'cards-dc.json'!$C:$E,3,FALSE),"")</f>
        <v>CA2</v>
      </c>
      <c r="AU100" s="34">
        <f t="shared" si="139"/>
        <v>1</v>
      </c>
      <c r="AV100" s="1" t="s">
        <v>9602</v>
      </c>
      <c r="AW100" s="1" t="str">
        <f>IFERROR(VLOOKUP(RIGHT(AV100,LEN(AV100)-2),'cards-dc.json'!$C:$E,3,FALSE),"")</f>
        <v>R2</v>
      </c>
      <c r="AY100" s="34">
        <f t="shared" si="140"/>
        <v>1</v>
      </c>
      <c r="AZ100" s="1" t="s">
        <v>8793</v>
      </c>
      <c r="BA100" s="1" t="str">
        <f>IFERROR(VLOOKUP(RIGHT(AZ100,LEN(AZ100)-2),'cards-dc.json'!$C:$E,3,FALSE),"")</f>
        <v>C1</v>
      </c>
      <c r="BC100" s="34">
        <f t="shared" si="141"/>
        <v>0</v>
      </c>
      <c r="BD100" s="1" t="s">
        <v>3951</v>
      </c>
      <c r="BE100" s="1" t="str">
        <f>IFERROR(VLOOKUP(RIGHT(BD100,LEN(BD100)-2),'cards-dc.json'!$C:$E,3,FALSE),"")</f>
        <v/>
      </c>
      <c r="BG100" s="34">
        <f t="shared" si="142"/>
        <v>1</v>
      </c>
      <c r="BH100" s="1" t="s">
        <v>8842</v>
      </c>
      <c r="BI100" s="1" t="str">
        <f>IFERROR(VLOOKUP(RIGHT(BH100,LEN(BH100)-2),'cards-dc.json'!$C:$E,3,FALSE),"")</f>
        <v>R3</v>
      </c>
      <c r="BK100" s="34">
        <f t="shared" si="143"/>
        <v>1</v>
      </c>
      <c r="BL100" s="1" t="s">
        <v>8842</v>
      </c>
      <c r="BM100" s="1" t="str">
        <f>IFERROR(VLOOKUP(RIGHT(BL100,LEN(BL100)-2),'cards-dc.json'!$C:$E,3,FALSE),"")</f>
        <v>R3</v>
      </c>
      <c r="BO100" s="34">
        <f t="shared" si="144"/>
        <v>3</v>
      </c>
      <c r="BP100" s="1" t="s">
        <v>8568</v>
      </c>
      <c r="BQ100" s="1" t="str">
        <f>IFERROR(VLOOKUP(RIGHT(BP100,LEN(BP100)-2),'cards-dc.json'!$C:$E,3,FALSE),"")</f>
        <v>CA1</v>
      </c>
      <c r="BS100" s="34">
        <f t="shared" si="145"/>
        <v>3</v>
      </c>
      <c r="BT100" s="1" t="s">
        <v>8623</v>
      </c>
      <c r="BU100" s="1" t="str">
        <f>IFERROR(VLOOKUP(RIGHT(BT100,LEN(BT100)-2),'cards-dc.json'!$C:$E,3,FALSE),"")</f>
        <v>CA2</v>
      </c>
      <c r="BW100" s="34">
        <f t="shared" si="146"/>
        <v>3</v>
      </c>
      <c r="BX100" s="1" t="s">
        <v>8623</v>
      </c>
      <c r="BY100" s="1" t="str">
        <f>IFERROR(VLOOKUP(RIGHT(BX100,LEN(BX100)-2),'cards-dc.json'!$C:$E,3,FALSE),"")</f>
        <v>CA2</v>
      </c>
      <c r="CA100" s="34">
        <f t="shared" si="147"/>
        <v>1</v>
      </c>
      <c r="CB100" s="1" t="s">
        <v>3913</v>
      </c>
      <c r="CC100" s="1" t="str">
        <f>IFERROR(VLOOKUP(RIGHT(CB100,LEN(CB100)-2),'cards-dc.json'!$C:$E,3,FALSE),"")</f>
        <v>U</v>
      </c>
      <c r="CE100" s="34">
        <f t="shared" si="148"/>
        <v>1</v>
      </c>
      <c r="CF100" s="1" t="s">
        <v>3913</v>
      </c>
      <c r="CG100" s="1" t="str">
        <f>IFERROR(VLOOKUP(RIGHT(CF100,LEN(CF100)-2),'cards-dc.json'!$C:$E,3,FALSE),"")</f>
        <v>U</v>
      </c>
      <c r="CI100" s="34">
        <f t="shared" si="149"/>
        <v>1</v>
      </c>
      <c r="CJ100" s="1" t="s">
        <v>3876</v>
      </c>
      <c r="CK100" s="1" t="str">
        <f>IFERROR(VLOOKUP(RIGHT(CJ100,LEN(CJ100)-2),'cards-dc.json'!$C:$E,3,FALSE),"")</f>
        <v>U</v>
      </c>
      <c r="CM100" s="34">
        <f t="shared" si="150"/>
        <v>0</v>
      </c>
      <c r="CN100" s="1"/>
      <c r="CO100" s="1" t="str">
        <f>IFERROR(VLOOKUP(RIGHT(CN100,LEN(CN100)-2),'cards-dc.json'!$C:$E,3,FALSE),"")</f>
        <v/>
      </c>
    </row>
    <row r="101" spans="3:93" x14ac:dyDescent="0.25">
      <c r="C101" s="34">
        <f t="shared" si="128"/>
        <v>0</v>
      </c>
      <c r="D101" s="1"/>
      <c r="E101" s="1" t="str">
        <f>IFERROR(VLOOKUP(RIGHT(D101,LEN(D101)-2),'cards-dc.json'!$C:$E,3,FALSE),"")</f>
        <v/>
      </c>
      <c r="G101" s="34">
        <f t="shared" si="129"/>
        <v>2</v>
      </c>
      <c r="H101" s="1" t="s">
        <v>3875</v>
      </c>
      <c r="I101" s="1" t="str">
        <f>IFERROR(VLOOKUP(RIGHT(H101,LEN(H101)-2),'cards-dc.json'!$C:$E,3,FALSE),"")</f>
        <v>CA1</v>
      </c>
      <c r="K101" s="34">
        <f t="shared" si="130"/>
        <v>3</v>
      </c>
      <c r="L101" s="1" t="s">
        <v>9763</v>
      </c>
      <c r="M101" s="1" t="str">
        <f>IFERROR(VLOOKUP(RIGHT(L101,LEN(L101)-2),'cards-dc.json'!$C:$E,3,FALSE),"")</f>
        <v>CB, CS1</v>
      </c>
      <c r="O101" s="34">
        <f t="shared" si="131"/>
        <v>3</v>
      </c>
      <c r="P101" s="1" t="s">
        <v>9763</v>
      </c>
      <c r="Q101" s="1" t="str">
        <f>IFERROR(VLOOKUP(RIGHT(P101,LEN(P101)-2),'cards-dc.json'!$C:$E,3,FALSE),"")</f>
        <v>CB, CS1</v>
      </c>
      <c r="S101" s="34">
        <f t="shared" si="132"/>
        <v>3</v>
      </c>
      <c r="T101" s="1" t="s">
        <v>8568</v>
      </c>
      <c r="U101" s="1" t="str">
        <f>IFERROR(VLOOKUP(RIGHT(T101,LEN(T101)-2),'cards-dc.json'!$C:$E,3,FALSE),"")</f>
        <v>CA1</v>
      </c>
      <c r="W101" s="34">
        <f t="shared" si="133"/>
        <v>3</v>
      </c>
      <c r="X101" s="1" t="s">
        <v>8569</v>
      </c>
      <c r="Y101" s="1" t="str">
        <f>IFERROR(VLOOKUP(RIGHT(X101,LEN(X101)-2),'cards-dc.json'!$C:$E,3,FALSE),"")</f>
        <v>C2</v>
      </c>
      <c r="AA101" s="34">
        <f t="shared" si="134"/>
        <v>3</v>
      </c>
      <c r="AB101" s="1" t="s">
        <v>4115</v>
      </c>
      <c r="AC101" s="1" t="str">
        <f>IFERROR(VLOOKUP(RIGHT(AB101,LEN(AB101)-2),'cards-dc.json'!$C:$E,3,FALSE),"")</f>
        <v>R</v>
      </c>
      <c r="AE101" s="34">
        <f t="shared" si="135"/>
        <v>1</v>
      </c>
      <c r="AF101" s="1" t="s">
        <v>9045</v>
      </c>
      <c r="AG101" s="1" t="str">
        <f>IFERROR(VLOOKUP(RIGHT(AF101,LEN(AF101)-2),'cards-dc.json'!$C:$E,3,FALSE),"")</f>
        <v>R</v>
      </c>
      <c r="AI101" s="34">
        <f t="shared" si="136"/>
        <v>3</v>
      </c>
      <c r="AJ101" s="1" t="s">
        <v>8569</v>
      </c>
      <c r="AK101" s="1" t="str">
        <f>IFERROR(VLOOKUP(RIGHT(AJ101,LEN(AJ101)-2),'cards-dc.json'!$C:$E,3,FALSE),"")</f>
        <v>C2</v>
      </c>
      <c r="AM101" s="34">
        <f t="shared" si="137"/>
        <v>1</v>
      </c>
      <c r="AN101" s="1" t="s">
        <v>9356</v>
      </c>
      <c r="AO101" s="1" t="str">
        <f>IFERROR(VLOOKUP(RIGHT(AN101,LEN(AN101)-2),'cards-dc.json'!$C:$E,3,FALSE),"")</f>
        <v>C1</v>
      </c>
      <c r="AQ101" s="34">
        <f t="shared" si="138"/>
        <v>2</v>
      </c>
      <c r="AR101" s="1" t="s">
        <v>9615</v>
      </c>
      <c r="AS101" s="1" t="str">
        <f>IFERROR(VLOOKUP(RIGHT(AR101,LEN(AR101)-2),'cards-dc.json'!$C:$E,3,FALSE),"")</f>
        <v>CA1</v>
      </c>
      <c r="AU101" s="34">
        <f t="shared" si="139"/>
        <v>1</v>
      </c>
      <c r="AV101" s="1" t="s">
        <v>8614</v>
      </c>
      <c r="AW101" s="1" t="str">
        <f>IFERROR(VLOOKUP(RIGHT(AV101,LEN(AV101)-2),'cards-dc.json'!$C:$E,3,FALSE),"")</f>
        <v>R2</v>
      </c>
      <c r="AY101" s="34">
        <f t="shared" si="140"/>
        <v>1</v>
      </c>
      <c r="AZ101" s="1" t="s">
        <v>4080</v>
      </c>
      <c r="BA101" s="1" t="str">
        <f>IFERROR(VLOOKUP(RIGHT(AZ101,LEN(AZ101)-2),'cards-dc.json'!$C:$E,3,FALSE),"")</f>
        <v>R2</v>
      </c>
      <c r="BC101" s="34">
        <f t="shared" si="141"/>
        <v>0</v>
      </c>
      <c r="BD101" s="1" t="s">
        <v>3951</v>
      </c>
      <c r="BE101" s="1" t="str">
        <f>IFERROR(VLOOKUP(RIGHT(BD101,LEN(BD101)-2),'cards-dc.json'!$C:$E,3,FALSE),"")</f>
        <v/>
      </c>
      <c r="BG101" s="34">
        <f t="shared" si="142"/>
        <v>1</v>
      </c>
      <c r="BH101" s="1" t="s">
        <v>3882</v>
      </c>
      <c r="BI101" s="1" t="str">
        <f>IFERROR(VLOOKUP(RIGHT(BH101,LEN(BH101)-2),'cards-dc.json'!$C:$E,3,FALSE),"")</f>
        <v>U2</v>
      </c>
      <c r="BK101" s="34">
        <f t="shared" si="143"/>
        <v>0</v>
      </c>
      <c r="BL101" s="1" t="s">
        <v>3951</v>
      </c>
      <c r="BM101" s="1" t="str">
        <f>IFERROR(VLOOKUP(RIGHT(BL101,LEN(BL101)-2),'cards-dc.json'!$C:$E,3,FALSE),"")</f>
        <v/>
      </c>
      <c r="BO101" s="34">
        <f t="shared" si="144"/>
        <v>1</v>
      </c>
      <c r="BP101" s="1" t="s">
        <v>9531</v>
      </c>
      <c r="BQ101" s="1" t="str">
        <f>IFERROR(VLOOKUP(RIGHT(BP101,LEN(BP101)-2),'cards-dc.json'!$C:$E,3,FALSE),"")</f>
        <v>R3</v>
      </c>
      <c r="BS101" s="34">
        <f t="shared" si="145"/>
        <v>3</v>
      </c>
      <c r="BT101" s="1" t="s">
        <v>9087</v>
      </c>
      <c r="BU101" s="1" t="str">
        <f>IFERROR(VLOOKUP(RIGHT(BT101,LEN(BT101)-2),'cards-dc.json'!$C:$E,3,FALSE),"")</f>
        <v>P</v>
      </c>
      <c r="BW101" s="34">
        <f t="shared" si="146"/>
        <v>3</v>
      </c>
      <c r="BX101" s="1" t="s">
        <v>9105</v>
      </c>
      <c r="BY101" s="1" t="str">
        <f>IFERROR(VLOOKUP(RIGHT(BX101,LEN(BX101)-2),'cards-dc.json'!$C:$E,3,FALSE),"")</f>
        <v>CA1</v>
      </c>
      <c r="CA101" s="34">
        <f t="shared" si="147"/>
        <v>1</v>
      </c>
      <c r="CB101" s="1" t="s">
        <v>3914</v>
      </c>
      <c r="CC101" s="1" t="str">
        <f>IFERROR(VLOOKUP(RIGHT(CB101,LEN(CB101)-2),'cards-dc.json'!$C:$E,3,FALSE),"")</f>
        <v>U</v>
      </c>
      <c r="CE101" s="34">
        <f t="shared" si="148"/>
        <v>1</v>
      </c>
      <c r="CF101" s="1" t="s">
        <v>8903</v>
      </c>
      <c r="CG101" s="1" t="str">
        <f>IFERROR(VLOOKUP(RIGHT(CF101,LEN(CF101)-2),'cards-dc.json'!$C:$E,3,FALSE),"")</f>
        <v>R</v>
      </c>
      <c r="CI101" s="34">
        <f t="shared" si="149"/>
        <v>1</v>
      </c>
      <c r="CJ101" s="1" t="s">
        <v>3877</v>
      </c>
      <c r="CK101" s="1" t="str">
        <f>IFERROR(VLOOKUP(RIGHT(CJ101,LEN(CJ101)-2),'cards-dc.json'!$C:$E,3,FALSE),"")</f>
        <v>CA2</v>
      </c>
      <c r="CM101" s="34">
        <f t="shared" si="150"/>
        <v>0</v>
      </c>
      <c r="CN101" s="1"/>
      <c r="CO101" s="1" t="str">
        <f>IFERROR(VLOOKUP(RIGHT(CN101,LEN(CN101)-2),'cards-dc.json'!$C:$E,3,FALSE),"")</f>
        <v/>
      </c>
    </row>
    <row r="102" spans="3:93" x14ac:dyDescent="0.25">
      <c r="C102" s="34">
        <f t="shared" si="128"/>
        <v>0</v>
      </c>
      <c r="D102" s="1"/>
      <c r="E102" s="1" t="str">
        <f>IFERROR(VLOOKUP(RIGHT(D102,LEN(D102)-2),'cards-dc.json'!$C:$E,3,FALSE),"")</f>
        <v/>
      </c>
      <c r="G102" s="34">
        <f t="shared" si="129"/>
        <v>1</v>
      </c>
      <c r="H102" s="1" t="s">
        <v>3876</v>
      </c>
      <c r="I102" s="1" t="str">
        <f>IFERROR(VLOOKUP(RIGHT(H102,LEN(H102)-2),'cards-dc.json'!$C:$E,3,FALSE),"")</f>
        <v>U</v>
      </c>
      <c r="K102" s="34">
        <f t="shared" si="130"/>
        <v>3</v>
      </c>
      <c r="L102" s="1" t="s">
        <v>9809</v>
      </c>
      <c r="M102" s="1" t="str">
        <f>IFERROR(VLOOKUP(RIGHT(L102,LEN(L102)-2),'cards-dc.json'!$C:$E,3,FALSE),"")</f>
        <v>CB, CS1</v>
      </c>
      <c r="O102" s="34">
        <f t="shared" si="131"/>
        <v>3</v>
      </c>
      <c r="P102" s="1" t="s">
        <v>9759</v>
      </c>
      <c r="Q102" s="1" t="str">
        <f>IFERROR(VLOOKUP(RIGHT(P102,LEN(P102)-2),'cards-dc.json'!$C:$E,3,FALSE),"")</f>
        <v>CB, CS1</v>
      </c>
      <c r="S102" s="34">
        <f t="shared" si="132"/>
        <v>0</v>
      </c>
      <c r="T102" s="1" t="s">
        <v>3951</v>
      </c>
      <c r="U102" s="1" t="str">
        <f>IFERROR(VLOOKUP(RIGHT(T102,LEN(T102)-2),'cards-dc.json'!$C:$E,3,FALSE),"")</f>
        <v/>
      </c>
      <c r="W102" s="34">
        <f t="shared" si="133"/>
        <v>3</v>
      </c>
      <c r="X102" s="1" t="s">
        <v>9694</v>
      </c>
      <c r="Y102" s="1" t="str">
        <f>IFERROR(VLOOKUP(RIGHT(X102,LEN(X102)-2),'cards-dc.json'!$C:$E,3,FALSE),"")</f>
        <v>CB, CS2</v>
      </c>
      <c r="AA102" s="34">
        <f t="shared" si="134"/>
        <v>2</v>
      </c>
      <c r="AB102" s="1" t="s">
        <v>8719</v>
      </c>
      <c r="AC102" s="1" t="str">
        <f>IFERROR(VLOOKUP(RIGHT(AB102,LEN(AB102)-2),'cards-dc.json'!$C:$E,3,FALSE),"")</f>
        <v>C1</v>
      </c>
      <c r="AE102" s="34">
        <f t="shared" si="135"/>
        <v>1</v>
      </c>
      <c r="AF102" s="1" t="s">
        <v>8754</v>
      </c>
      <c r="AG102" s="1" t="str">
        <f>IFERROR(VLOOKUP(RIGHT(AF102,LEN(AF102)-2),'cards-dc.json'!$C:$E,3,FALSE),"")</f>
        <v>CB, CS1</v>
      </c>
      <c r="AI102" s="34">
        <f t="shared" si="136"/>
        <v>0</v>
      </c>
      <c r="AJ102" s="1" t="s">
        <v>3951</v>
      </c>
      <c r="AK102" s="1" t="str">
        <f>IFERROR(VLOOKUP(RIGHT(AJ102,LEN(AJ102)-2),'cards-dc.json'!$C:$E,3,FALSE),"")</f>
        <v/>
      </c>
      <c r="AM102" s="34">
        <f t="shared" si="137"/>
        <v>3</v>
      </c>
      <c r="AN102" s="1" t="s">
        <v>4182</v>
      </c>
      <c r="AO102" s="1" t="str">
        <f>IFERROR(VLOOKUP(RIGHT(AN102,LEN(AN102)-2),'cards-dc.json'!$C:$E,3,FALSE),"")</f>
        <v>U2</v>
      </c>
      <c r="AQ102" s="34">
        <f t="shared" si="138"/>
        <v>2</v>
      </c>
      <c r="AR102" s="1" t="s">
        <v>9604</v>
      </c>
      <c r="AS102" s="1" t="str">
        <f>IFERROR(VLOOKUP(RIGHT(AR102,LEN(AR102)-2),'cards-dc.json'!$C:$E,3,FALSE),"")</f>
        <v>U2</v>
      </c>
      <c r="AU102" s="34">
        <f t="shared" si="139"/>
        <v>1</v>
      </c>
      <c r="AV102" s="1" t="s">
        <v>9603</v>
      </c>
      <c r="AW102" s="1" t="str">
        <f>IFERROR(VLOOKUP(RIGHT(AV102,LEN(AV102)-2),'cards-dc.json'!$C:$E,3,FALSE),"")</f>
        <v>C1</v>
      </c>
      <c r="AY102" s="34">
        <f t="shared" si="140"/>
        <v>1</v>
      </c>
      <c r="AZ102" s="1" t="s">
        <v>9165</v>
      </c>
      <c r="BA102" s="1" t="str">
        <f>IFERROR(VLOOKUP(RIGHT(AZ102,LEN(AZ102)-2),'cards-dc.json'!$C:$E,3,FALSE),"")</f>
        <v>R2</v>
      </c>
      <c r="BC102" s="34">
        <f t="shared" si="141"/>
        <v>0</v>
      </c>
      <c r="BD102" s="1" t="s">
        <v>3951</v>
      </c>
      <c r="BE102" s="1" t="str">
        <f>IFERROR(VLOOKUP(RIGHT(BD102,LEN(BD102)-2),'cards-dc.json'!$C:$E,3,FALSE),"")</f>
        <v/>
      </c>
      <c r="BG102" s="34">
        <f t="shared" si="142"/>
        <v>0</v>
      </c>
      <c r="BH102" s="1" t="s">
        <v>3951</v>
      </c>
      <c r="BI102" s="1" t="str">
        <f>IFERROR(VLOOKUP(RIGHT(BH102,LEN(BH102)-2),'cards-dc.json'!$C:$E,3,FALSE),"")</f>
        <v/>
      </c>
      <c r="BK102" s="34">
        <f t="shared" si="143"/>
        <v>1</v>
      </c>
      <c r="BL102" s="1" t="s">
        <v>9546</v>
      </c>
      <c r="BM102" s="1" t="str">
        <f>IFERROR(VLOOKUP(RIGHT(BL102,LEN(BL102)-2),'cards-dc.json'!$C:$E,3,FALSE),"")</f>
        <v>R2</v>
      </c>
      <c r="BO102" s="34">
        <f t="shared" si="144"/>
        <v>1</v>
      </c>
      <c r="BP102" s="1" t="s">
        <v>9532</v>
      </c>
      <c r="BQ102" s="1" t="str">
        <f>IFERROR(VLOOKUP(RIGHT(BP102,LEN(BP102)-2),'cards-dc.json'!$C:$E,3,FALSE),"")</f>
        <v>CA1</v>
      </c>
      <c r="BS102" s="34">
        <f t="shared" si="145"/>
        <v>3</v>
      </c>
      <c r="BT102" s="1" t="s">
        <v>8568</v>
      </c>
      <c r="BU102" s="1" t="str">
        <f>IFERROR(VLOOKUP(RIGHT(BT102,LEN(BT102)-2),'cards-dc.json'!$C:$E,3,FALSE),"")</f>
        <v>CA1</v>
      </c>
      <c r="BW102" s="34">
        <f t="shared" si="146"/>
        <v>2</v>
      </c>
      <c r="BX102" s="1" t="s">
        <v>9106</v>
      </c>
      <c r="BY102" s="1" t="str">
        <f>IFERROR(VLOOKUP(RIGHT(BX102,LEN(BX102)-2),'cards-dc.json'!$C:$E,3,FALSE),"")</f>
        <v>CA1</v>
      </c>
      <c r="CA102" s="34">
        <f t="shared" si="147"/>
        <v>1</v>
      </c>
      <c r="CB102" s="1" t="s">
        <v>3909</v>
      </c>
      <c r="CC102" s="1" t="str">
        <f>IFERROR(VLOOKUP(RIGHT(CB102,LEN(CB102)-2),'cards-dc.json'!$C:$E,3,FALSE),"")</f>
        <v>CA1</v>
      </c>
      <c r="CE102" s="34">
        <f t="shared" si="148"/>
        <v>3</v>
      </c>
      <c r="CF102" s="1" t="s">
        <v>8623</v>
      </c>
      <c r="CG102" s="1" t="str">
        <f>IFERROR(VLOOKUP(RIGHT(CF102,LEN(CF102)-2),'cards-dc.json'!$C:$E,3,FALSE),"")</f>
        <v>CA2</v>
      </c>
      <c r="CI102" s="34">
        <f t="shared" si="149"/>
        <v>2</v>
      </c>
      <c r="CJ102" s="1" t="s">
        <v>3910</v>
      </c>
      <c r="CK102" s="1" t="str">
        <f>IFERROR(VLOOKUP(RIGHT(CJ102,LEN(CJ102)-2),'cards-dc.json'!$C:$E,3,FALSE),"")</f>
        <v>CA1</v>
      </c>
      <c r="CM102" s="34">
        <f t="shared" si="150"/>
        <v>0</v>
      </c>
      <c r="CN102" s="1"/>
      <c r="CO102" s="1" t="str">
        <f>IFERROR(VLOOKUP(RIGHT(CN102,LEN(CN102)-2),'cards-dc.json'!$C:$E,3,FALSE),"")</f>
        <v/>
      </c>
    </row>
    <row r="103" spans="3:93" x14ac:dyDescent="0.25">
      <c r="C103" s="34">
        <f t="shared" si="128"/>
        <v>0</v>
      </c>
      <c r="D103" s="1"/>
      <c r="E103" s="1" t="str">
        <f>IFERROR(VLOOKUP(RIGHT(D103,LEN(D103)-2),'cards-dc.json'!$C:$E,3,FALSE),"")</f>
        <v/>
      </c>
      <c r="G103" s="34">
        <f t="shared" si="129"/>
        <v>1</v>
      </c>
      <c r="H103" s="1" t="s">
        <v>3877</v>
      </c>
      <c r="I103" s="1" t="str">
        <f>IFERROR(VLOOKUP(RIGHT(H103,LEN(H103)-2),'cards-dc.json'!$C:$E,3,FALSE),"")</f>
        <v>CA2</v>
      </c>
      <c r="K103" s="34">
        <f t="shared" si="130"/>
        <v>3</v>
      </c>
      <c r="L103" s="1" t="s">
        <v>9701</v>
      </c>
      <c r="M103" s="1" t="str">
        <f>IFERROR(VLOOKUP(RIGHT(L103,LEN(L103)-2),'cards-dc.json'!$C:$E,3,FALSE),"")</f>
        <v>CB, CS2</v>
      </c>
      <c r="O103" s="34">
        <f t="shared" si="131"/>
        <v>3</v>
      </c>
      <c r="P103" s="1" t="s">
        <v>9694</v>
      </c>
      <c r="Q103" s="1" t="str">
        <f>IFERROR(VLOOKUP(RIGHT(P103,LEN(P103)-2),'cards-dc.json'!$C:$E,3,FALSE),"")</f>
        <v>CB, CS2</v>
      </c>
      <c r="S103" s="34">
        <f t="shared" si="132"/>
        <v>0</v>
      </c>
      <c r="T103" s="1" t="s">
        <v>3951</v>
      </c>
      <c r="U103" s="1" t="str">
        <f>IFERROR(VLOOKUP(RIGHT(T103,LEN(T103)-2),'cards-dc.json'!$C:$E,3,FALSE),"")</f>
        <v/>
      </c>
      <c r="W103" s="34">
        <f t="shared" si="133"/>
        <v>0</v>
      </c>
      <c r="X103" s="1" t="s">
        <v>3951</v>
      </c>
      <c r="Y103" s="1" t="str">
        <f>IFERROR(VLOOKUP(RIGHT(X103,LEN(X103)-2),'cards-dc.json'!$C:$E,3,FALSE),"")</f>
        <v/>
      </c>
      <c r="AA103" s="34">
        <f t="shared" si="134"/>
        <v>2</v>
      </c>
      <c r="AB103" s="1" t="s">
        <v>8883</v>
      </c>
      <c r="AC103" s="1" t="str">
        <f>IFERROR(VLOOKUP(RIGHT(AB103,LEN(AB103)-2),'cards-dc.json'!$C:$E,3,FALSE),"")</f>
        <v>U</v>
      </c>
      <c r="AE103" s="34">
        <f t="shared" si="135"/>
        <v>2</v>
      </c>
      <c r="AF103" s="1" t="s">
        <v>9118</v>
      </c>
      <c r="AG103" s="1" t="str">
        <f>IFERROR(VLOOKUP(RIGHT(AF103,LEN(AF103)-2),'cards-dc.json'!$C:$E,3,FALSE),"")</f>
        <v>CB, CS1</v>
      </c>
      <c r="AI103" s="34">
        <f t="shared" si="136"/>
        <v>0</v>
      </c>
      <c r="AJ103" s="1" t="s">
        <v>3951</v>
      </c>
      <c r="AK103" s="1" t="str">
        <f>IFERROR(VLOOKUP(RIGHT(AJ103,LEN(AJ103)-2),'cards-dc.json'!$C:$E,3,FALSE),"")</f>
        <v/>
      </c>
      <c r="AM103" s="34">
        <f t="shared" si="137"/>
        <v>3</v>
      </c>
      <c r="AN103" s="1" t="s">
        <v>9624</v>
      </c>
      <c r="AO103" s="1" t="str">
        <f>IFERROR(VLOOKUP(RIGHT(AN103,LEN(AN103)-2),'cards-dc.json'!$C:$E,3,FALSE),"")</f>
        <v>U</v>
      </c>
      <c r="AQ103" s="34">
        <f t="shared" si="138"/>
        <v>2</v>
      </c>
      <c r="AR103" s="1" t="s">
        <v>9106</v>
      </c>
      <c r="AS103" s="1" t="str">
        <f>IFERROR(VLOOKUP(RIGHT(AR103,LEN(AR103)-2),'cards-dc.json'!$C:$E,3,FALSE),"")</f>
        <v>CA1</v>
      </c>
      <c r="AU103" s="34">
        <f t="shared" si="139"/>
        <v>2</v>
      </c>
      <c r="AV103" s="1" t="s">
        <v>9104</v>
      </c>
      <c r="AW103" s="1" t="str">
        <f>IFERROR(VLOOKUP(RIGHT(AV103,LEN(AV103)-2),'cards-dc.json'!$C:$E,3,FALSE),"")</f>
        <v>CA1</v>
      </c>
      <c r="AY103" s="34">
        <f t="shared" si="140"/>
        <v>1</v>
      </c>
      <c r="AZ103" s="1" t="s">
        <v>8903</v>
      </c>
      <c r="BA103" s="1" t="str">
        <f>IFERROR(VLOOKUP(RIGHT(AZ103,LEN(AZ103)-2),'cards-dc.json'!$C:$E,3,FALSE),"")</f>
        <v>R</v>
      </c>
      <c r="BC103" s="34">
        <f t="shared" si="141"/>
        <v>1</v>
      </c>
      <c r="BD103" s="1" t="s">
        <v>8903</v>
      </c>
      <c r="BE103" s="1" t="str">
        <f>IFERROR(VLOOKUP(RIGHT(BD103,LEN(BD103)-2),'cards-dc.json'!$C:$E,3,FALSE),"")</f>
        <v>R</v>
      </c>
      <c r="BG103" s="34">
        <f t="shared" si="142"/>
        <v>1</v>
      </c>
      <c r="BH103" s="1" t="s">
        <v>8903</v>
      </c>
      <c r="BI103" s="1" t="str">
        <f>IFERROR(VLOOKUP(RIGHT(BH103,LEN(BH103)-2),'cards-dc.json'!$C:$E,3,FALSE),"")</f>
        <v>R</v>
      </c>
      <c r="BK103" s="34">
        <f t="shared" si="143"/>
        <v>3</v>
      </c>
      <c r="BL103" s="1" t="s">
        <v>9547</v>
      </c>
      <c r="BM103" s="1" t="str">
        <f>IFERROR(VLOOKUP(RIGHT(BL103,LEN(BL103)-2),'cards-dc.json'!$C:$E,3,FALSE),"")</f>
        <v>C2</v>
      </c>
      <c r="BO103" s="34">
        <f t="shared" si="144"/>
        <v>2</v>
      </c>
      <c r="BP103" s="1" t="s">
        <v>9533</v>
      </c>
      <c r="BQ103" s="1" t="str">
        <f>IFERROR(VLOOKUP(RIGHT(BP103,LEN(BP103)-2),'cards-dc.json'!$C:$E,3,FALSE),"")</f>
        <v>U2</v>
      </c>
      <c r="BS103" s="34">
        <f t="shared" si="145"/>
        <v>0</v>
      </c>
      <c r="BT103" s="1" t="s">
        <v>3951</v>
      </c>
      <c r="BU103" s="1" t="str">
        <f>IFERROR(VLOOKUP(RIGHT(BT103,LEN(BT103)-2),'cards-dc.json'!$C:$E,3,FALSE),"")</f>
        <v/>
      </c>
      <c r="BW103" s="34">
        <f t="shared" si="146"/>
        <v>0</v>
      </c>
      <c r="BX103" s="1" t="s">
        <v>3951</v>
      </c>
      <c r="BY103" s="1" t="str">
        <f>IFERROR(VLOOKUP(RIGHT(BX103,LEN(BX103)-2),'cards-dc.json'!$C:$E,3,FALSE),"")</f>
        <v/>
      </c>
      <c r="CA103" s="34">
        <f t="shared" si="147"/>
        <v>3</v>
      </c>
      <c r="CB103" s="1" t="s">
        <v>9507</v>
      </c>
      <c r="CC103" s="1" t="str">
        <f>IFERROR(VLOOKUP(RIGHT(CB103,LEN(CB103)-2),'cards-dc.json'!$C:$E,3,FALSE),"")</f>
        <v>U</v>
      </c>
      <c r="CE103" s="34">
        <f t="shared" si="148"/>
        <v>2</v>
      </c>
      <c r="CF103" s="1" t="s">
        <v>9106</v>
      </c>
      <c r="CG103" s="1" t="str">
        <f>IFERROR(VLOOKUP(RIGHT(CF103,LEN(CF103)-2),'cards-dc.json'!$C:$E,3,FALSE),"")</f>
        <v>CA1</v>
      </c>
      <c r="CI103" s="34">
        <f t="shared" si="149"/>
        <v>1</v>
      </c>
      <c r="CJ103" s="1" t="s">
        <v>3911</v>
      </c>
      <c r="CK103" s="1" t="str">
        <f>IFERROR(VLOOKUP(RIGHT(CJ103,LEN(CJ103)-2),'cards-dc.json'!$C:$E,3,FALSE),"")</f>
        <v>CA2</v>
      </c>
      <c r="CM103" s="34">
        <f t="shared" si="150"/>
        <v>0</v>
      </c>
      <c r="CN103" s="1"/>
      <c r="CO103" s="1" t="str">
        <f>IFERROR(VLOOKUP(RIGHT(CN103,LEN(CN103)-2),'cards-dc.json'!$C:$E,3,FALSE),"")</f>
        <v/>
      </c>
    </row>
    <row r="104" spans="3:93" x14ac:dyDescent="0.25">
      <c r="C104" s="34">
        <f t="shared" si="128"/>
        <v>0</v>
      </c>
      <c r="D104" s="1"/>
      <c r="E104" s="1" t="str">
        <f>IFERROR(VLOOKUP(RIGHT(D104,LEN(D104)-2),'cards-dc.json'!$C:$E,3,FALSE),"")</f>
        <v/>
      </c>
      <c r="G104" s="34">
        <f t="shared" si="129"/>
        <v>1</v>
      </c>
      <c r="H104" s="1" t="s">
        <v>3878</v>
      </c>
      <c r="I104" s="1" t="str">
        <f>IFERROR(VLOOKUP(RIGHT(H104,LEN(H104)-2),'cards-dc.json'!$C:$E,3,FALSE),"")</f>
        <v>CA1</v>
      </c>
      <c r="K104" s="34">
        <f t="shared" si="130"/>
        <v>0</v>
      </c>
      <c r="L104" s="1" t="s">
        <v>3951</v>
      </c>
      <c r="M104" s="1" t="str">
        <f>IFERROR(VLOOKUP(RIGHT(L104,LEN(L104)-2),'cards-dc.json'!$C:$E,3,FALSE),"")</f>
        <v/>
      </c>
      <c r="O104" s="34">
        <f t="shared" si="131"/>
        <v>3</v>
      </c>
      <c r="P104" s="1" t="s">
        <v>8534</v>
      </c>
      <c r="Q104" s="1" t="str">
        <f>IFERROR(VLOOKUP(RIGHT(P104,LEN(P104)-2),'cards-dc.json'!$C:$E,3,FALSE),"")</f>
        <v>U</v>
      </c>
      <c r="S104" s="34">
        <f t="shared" si="132"/>
        <v>0</v>
      </c>
      <c r="T104" s="1" t="s">
        <v>3951</v>
      </c>
      <c r="U104" s="1" t="str">
        <f>IFERROR(VLOOKUP(RIGHT(T104,LEN(T104)-2),'cards-dc.json'!$C:$E,3,FALSE),"")</f>
        <v/>
      </c>
      <c r="W104" s="34">
        <f t="shared" si="133"/>
        <v>0</v>
      </c>
      <c r="X104" s="1" t="s">
        <v>3951</v>
      </c>
      <c r="Y104" s="1" t="str">
        <f>IFERROR(VLOOKUP(RIGHT(X104,LEN(X104)-2),'cards-dc.json'!$C:$E,3,FALSE),"")</f>
        <v/>
      </c>
      <c r="AA104" s="34">
        <f t="shared" si="134"/>
        <v>2</v>
      </c>
      <c r="AB104" s="1" t="s">
        <v>4116</v>
      </c>
      <c r="AC104" s="1" t="str">
        <f>IFERROR(VLOOKUP(RIGHT(AB104,LEN(AB104)-2),'cards-dc.json'!$C:$E,3,FALSE),"")</f>
        <v>U2</v>
      </c>
      <c r="AE104" s="34">
        <f t="shared" si="135"/>
        <v>1</v>
      </c>
      <c r="AF104" s="1" t="s">
        <v>9046</v>
      </c>
      <c r="AG104" s="1" t="str">
        <f>IFERROR(VLOOKUP(RIGHT(AF104,LEN(AF104)-2),'cards-dc.json'!$C:$E,3,FALSE),"")</f>
        <v>R</v>
      </c>
      <c r="AI104" s="34">
        <f t="shared" si="136"/>
        <v>0</v>
      </c>
      <c r="AJ104" s="1" t="s">
        <v>3951</v>
      </c>
      <c r="AK104" s="1" t="str">
        <f>IFERROR(VLOOKUP(RIGHT(AJ104,LEN(AJ104)-2),'cards-dc.json'!$C:$E,3,FALSE),"")</f>
        <v/>
      </c>
      <c r="AM104" s="34">
        <f t="shared" si="137"/>
        <v>3</v>
      </c>
      <c r="AN104" s="1" t="s">
        <v>8568</v>
      </c>
      <c r="AO104" s="1" t="str">
        <f>IFERROR(VLOOKUP(RIGHT(AN104,LEN(AN104)-2),'cards-dc.json'!$C:$E,3,FALSE),"")</f>
        <v>CA1</v>
      </c>
      <c r="AQ104" s="34">
        <f t="shared" si="138"/>
        <v>1</v>
      </c>
      <c r="AR104" s="1" t="s">
        <v>3884</v>
      </c>
      <c r="AS104" s="1" t="str">
        <f>IFERROR(VLOOKUP(RIGHT(AR104,LEN(AR104)-2),'cards-dc.json'!$C:$E,3,FALSE),"")</f>
        <v>C2</v>
      </c>
      <c r="AU104" s="34">
        <f t="shared" si="139"/>
        <v>3</v>
      </c>
      <c r="AV104" s="1" t="s">
        <v>8623</v>
      </c>
      <c r="AW104" s="1" t="str">
        <f>IFERROR(VLOOKUP(RIGHT(AV104,LEN(AV104)-2),'cards-dc.json'!$C:$E,3,FALSE),"")</f>
        <v>CA2</v>
      </c>
      <c r="AY104" s="34">
        <f t="shared" si="140"/>
        <v>3</v>
      </c>
      <c r="AZ104" s="1" t="s">
        <v>8623</v>
      </c>
      <c r="BA104" s="1" t="str">
        <f>IFERROR(VLOOKUP(RIGHT(AZ104,LEN(AZ104)-2),'cards-dc.json'!$C:$E,3,FALSE),"")</f>
        <v>CA2</v>
      </c>
      <c r="BC104" s="34">
        <f t="shared" si="141"/>
        <v>3</v>
      </c>
      <c r="BD104" s="1" t="s">
        <v>8623</v>
      </c>
      <c r="BE104" s="1" t="str">
        <f>IFERROR(VLOOKUP(RIGHT(BD104,LEN(BD104)-2),'cards-dc.json'!$C:$E,3,FALSE),"")</f>
        <v>CA2</v>
      </c>
      <c r="BG104" s="34">
        <f t="shared" si="142"/>
        <v>3</v>
      </c>
      <c r="BH104" s="1" t="s">
        <v>8623</v>
      </c>
      <c r="BI104" s="1" t="str">
        <f>IFERROR(VLOOKUP(RIGHT(BH104,LEN(BH104)-2),'cards-dc.json'!$C:$E,3,FALSE),"")</f>
        <v>CA2</v>
      </c>
      <c r="BK104" s="34">
        <f t="shared" si="143"/>
        <v>2</v>
      </c>
      <c r="BL104" s="1" t="s">
        <v>9548</v>
      </c>
      <c r="BM104" s="1" t="str">
        <f>IFERROR(VLOOKUP(RIGHT(BL104,LEN(BL104)-2),'cards-dc.json'!$C:$E,3,FALSE),"")</f>
        <v>U</v>
      </c>
      <c r="BO104" s="34">
        <f t="shared" si="144"/>
        <v>1</v>
      </c>
      <c r="BP104" s="1" t="s">
        <v>8903</v>
      </c>
      <c r="BQ104" s="1" t="str">
        <f>IFERROR(VLOOKUP(RIGHT(BP104,LEN(BP104)-2),'cards-dc.json'!$C:$E,3,FALSE),"")</f>
        <v>R</v>
      </c>
      <c r="BS104" s="34">
        <f t="shared" si="145"/>
        <v>3</v>
      </c>
      <c r="BT104" s="1" t="s">
        <v>3917</v>
      </c>
      <c r="BU104" s="1" t="str">
        <f>IFERROR(VLOOKUP(RIGHT(BT104,LEN(BT104)-2),'cards-dc.json'!$C:$E,3,FALSE),"")</f>
        <v>F5</v>
      </c>
      <c r="BW104" s="34">
        <f t="shared" si="146"/>
        <v>2</v>
      </c>
      <c r="BX104" s="1" t="s">
        <v>9107</v>
      </c>
      <c r="BY104" s="1" t="str">
        <f>IFERROR(VLOOKUP(RIGHT(BX104,LEN(BX104)-2),'cards-dc.json'!$C:$E,3,FALSE),"")</f>
        <v>CA1</v>
      </c>
      <c r="CA104" s="34">
        <f t="shared" si="147"/>
        <v>3</v>
      </c>
      <c r="CB104" s="1" t="s">
        <v>9508</v>
      </c>
      <c r="CC104" s="1" t="str">
        <f>IFERROR(VLOOKUP(RIGHT(CB104,LEN(CB104)-2),'cards-dc.json'!$C:$E,3,FALSE),"")</f>
        <v>CA2</v>
      </c>
      <c r="CE104" s="34">
        <f t="shared" si="148"/>
        <v>0</v>
      </c>
      <c r="CF104" s="1" t="s">
        <v>3951</v>
      </c>
      <c r="CG104" s="1" t="str">
        <f>IFERROR(VLOOKUP(RIGHT(CF104,LEN(CF104)-2),'cards-dc.json'!$C:$E,3,FALSE),"")</f>
        <v/>
      </c>
      <c r="CI104" s="34">
        <f t="shared" si="149"/>
        <v>1</v>
      </c>
      <c r="CJ104" s="1" t="s">
        <v>3880</v>
      </c>
      <c r="CK104" s="1" t="str">
        <f>IFERROR(VLOOKUP(RIGHT(CJ104,LEN(CJ104)-2),'cards-dc.json'!$C:$E,3,FALSE),"")</f>
        <v>CA1</v>
      </c>
      <c r="CM104" s="34">
        <f t="shared" si="150"/>
        <v>0</v>
      </c>
      <c r="CN104" s="1"/>
      <c r="CO104" s="1" t="str">
        <f>IFERROR(VLOOKUP(RIGHT(CN104,LEN(CN104)-2),'cards-dc.json'!$C:$E,3,FALSE),"")</f>
        <v/>
      </c>
    </row>
    <row r="105" spans="3:93" x14ac:dyDescent="0.25">
      <c r="C105" s="34">
        <f t="shared" si="128"/>
        <v>0</v>
      </c>
      <c r="D105" s="1"/>
      <c r="E105" s="1" t="str">
        <f>IFERROR(VLOOKUP(RIGHT(D105,LEN(D105)-2),'cards-dc.json'!$C:$E,3,FALSE),"")</f>
        <v/>
      </c>
      <c r="G105" s="34">
        <f t="shared" si="129"/>
        <v>2</v>
      </c>
      <c r="H105" s="1" t="s">
        <v>3879</v>
      </c>
      <c r="I105" s="1" t="str">
        <f>IFERROR(VLOOKUP(RIGHT(H105,LEN(H105)-2),'cards-dc.json'!$C:$E,3,FALSE),"")</f>
        <v>CA2</v>
      </c>
      <c r="K105" s="34">
        <f t="shared" si="130"/>
        <v>0</v>
      </c>
      <c r="L105" s="1" t="s">
        <v>3951</v>
      </c>
      <c r="M105" s="1" t="str">
        <f>IFERROR(VLOOKUP(RIGHT(L105,LEN(L105)-2),'cards-dc.json'!$C:$E,3,FALSE),"")</f>
        <v/>
      </c>
      <c r="O105" s="34">
        <f t="shared" si="131"/>
        <v>0</v>
      </c>
      <c r="P105" s="1" t="s">
        <v>3951</v>
      </c>
      <c r="Q105" s="1" t="str">
        <f>IFERROR(VLOOKUP(RIGHT(P105,LEN(P105)-2),'cards-dc.json'!$C:$E,3,FALSE),"")</f>
        <v/>
      </c>
      <c r="S105" s="34">
        <f t="shared" si="132"/>
        <v>0</v>
      </c>
      <c r="T105" s="1" t="s">
        <v>3951</v>
      </c>
      <c r="U105" s="1" t="str">
        <f>IFERROR(VLOOKUP(RIGHT(T105,LEN(T105)-2),'cards-dc.json'!$C:$E,3,FALSE),"")</f>
        <v/>
      </c>
      <c r="W105" s="34">
        <f t="shared" si="133"/>
        <v>0</v>
      </c>
      <c r="X105" s="1" t="s">
        <v>3951</v>
      </c>
      <c r="Y105" s="1" t="str">
        <f>IFERROR(VLOOKUP(RIGHT(X105,LEN(X105)-2),'cards-dc.json'!$C:$E,3,FALSE),"")</f>
        <v/>
      </c>
      <c r="AA105" s="34">
        <f t="shared" si="134"/>
        <v>0</v>
      </c>
      <c r="AB105" s="1" t="s">
        <v>3951</v>
      </c>
      <c r="AC105" s="1" t="str">
        <f>IFERROR(VLOOKUP(RIGHT(AB105,LEN(AB105)-2),'cards-dc.json'!$C:$E,3,FALSE),"")</f>
        <v/>
      </c>
      <c r="AE105" s="34">
        <f t="shared" si="135"/>
        <v>2</v>
      </c>
      <c r="AF105" s="1" t="s">
        <v>9055</v>
      </c>
      <c r="AG105" s="1" t="str">
        <f>IFERROR(VLOOKUP(RIGHT(AF105,LEN(AF105)-2),'cards-dc.json'!$C:$E,3,FALSE),"")</f>
        <v>CB, CS1</v>
      </c>
      <c r="AI105" s="34">
        <f t="shared" si="136"/>
        <v>0</v>
      </c>
      <c r="AJ105" s="1" t="s">
        <v>3951</v>
      </c>
      <c r="AK105" s="1" t="str">
        <f>IFERROR(VLOOKUP(RIGHT(AJ105,LEN(AJ105)-2),'cards-dc.json'!$C:$E,3,FALSE),"")</f>
        <v/>
      </c>
      <c r="AM105" s="34">
        <f t="shared" si="137"/>
        <v>0</v>
      </c>
      <c r="AN105" s="1" t="s">
        <v>3951</v>
      </c>
      <c r="AO105" s="1" t="str">
        <f>IFERROR(VLOOKUP(RIGHT(AN105,LEN(AN105)-2),'cards-dc.json'!$C:$E,3,FALSE),"")</f>
        <v/>
      </c>
      <c r="AQ105" s="34">
        <f t="shared" si="138"/>
        <v>0</v>
      </c>
      <c r="AR105" s="1" t="s">
        <v>3951</v>
      </c>
      <c r="AS105" s="1" t="str">
        <f>IFERROR(VLOOKUP(RIGHT(AR105,LEN(AR105)-2),'cards-dc.json'!$C:$E,3,FALSE),"")</f>
        <v/>
      </c>
      <c r="AU105" s="34">
        <f t="shared" si="139"/>
        <v>2</v>
      </c>
      <c r="AV105" s="1" t="s">
        <v>9604</v>
      </c>
      <c r="AW105" s="1" t="str">
        <f>IFERROR(VLOOKUP(RIGHT(AV105,LEN(AV105)-2),'cards-dc.json'!$C:$E,3,FALSE),"")</f>
        <v>U2</v>
      </c>
      <c r="AY105" s="34">
        <f t="shared" si="140"/>
        <v>2</v>
      </c>
      <c r="AZ105" s="1" t="s">
        <v>9106</v>
      </c>
      <c r="BA105" s="1" t="str">
        <f>IFERROR(VLOOKUP(RIGHT(AZ105,LEN(AZ105)-2),'cards-dc.json'!$C:$E,3,FALSE),"")</f>
        <v>CA1</v>
      </c>
      <c r="BC105" s="34">
        <f t="shared" si="141"/>
        <v>3</v>
      </c>
      <c r="BD105" s="1" t="s">
        <v>8568</v>
      </c>
      <c r="BE105" s="1" t="str">
        <f>IFERROR(VLOOKUP(RIGHT(BD105,LEN(BD105)-2),'cards-dc.json'!$C:$E,3,FALSE),"")</f>
        <v>CA1</v>
      </c>
      <c r="BG105" s="34">
        <f t="shared" si="142"/>
        <v>1</v>
      </c>
      <c r="BH105" s="1" t="s">
        <v>9559</v>
      </c>
      <c r="BI105" s="1" t="str">
        <f>IFERROR(VLOOKUP(RIGHT(BH105,LEN(BH105)-2),'cards-dc.json'!$C:$E,3,FALSE),"")</f>
        <v>R2</v>
      </c>
      <c r="BK105" s="34">
        <f t="shared" si="143"/>
        <v>2</v>
      </c>
      <c r="BL105" s="1" t="s">
        <v>9549</v>
      </c>
      <c r="BM105" s="1" t="str">
        <f>IFERROR(VLOOKUP(RIGHT(BL105,LEN(BL105)-2),'cards-dc.json'!$C:$E,3,FALSE),"")</f>
        <v>CA2</v>
      </c>
      <c r="BO105" s="34">
        <f t="shared" si="144"/>
        <v>0</v>
      </c>
      <c r="BP105" s="1" t="s">
        <v>3951</v>
      </c>
      <c r="BQ105" s="1" t="str">
        <f>IFERROR(VLOOKUP(RIGHT(BP105,LEN(BP105)-2),'cards-dc.json'!$C:$E,3,FALSE),"")</f>
        <v/>
      </c>
      <c r="BS105" s="34">
        <f t="shared" si="145"/>
        <v>3</v>
      </c>
      <c r="BT105" s="1" t="s">
        <v>9088</v>
      </c>
      <c r="BU105" s="1" t="str">
        <f>IFERROR(VLOOKUP(RIGHT(BT105,LEN(BT105)-2),'cards-dc.json'!$C:$E,3,FALSE),"")</f>
        <v>CA1</v>
      </c>
      <c r="BW105" s="34">
        <f t="shared" si="146"/>
        <v>3</v>
      </c>
      <c r="BX105" s="1" t="s">
        <v>9108</v>
      </c>
      <c r="BY105" s="1" t="str">
        <f>IFERROR(VLOOKUP(RIGHT(BX105,LEN(BX105)-2),'cards-dc.json'!$C:$E,3,FALSE),"")</f>
        <v>CA1</v>
      </c>
      <c r="CA105" s="34">
        <f t="shared" si="147"/>
        <v>2</v>
      </c>
      <c r="CB105" s="1" t="s">
        <v>3910</v>
      </c>
      <c r="CC105" s="1" t="str">
        <f>IFERROR(VLOOKUP(RIGHT(CB105,LEN(CB105)-2),'cards-dc.json'!$C:$E,3,FALSE),"")</f>
        <v>CA1</v>
      </c>
      <c r="CE105" s="34">
        <f t="shared" si="148"/>
        <v>0</v>
      </c>
      <c r="CF105" s="1" t="s">
        <v>3951</v>
      </c>
      <c r="CG105" s="1" t="str">
        <f>IFERROR(VLOOKUP(RIGHT(CF105,LEN(CF105)-2),'cards-dc.json'!$C:$E,3,FALSE),"")</f>
        <v/>
      </c>
      <c r="CI105" s="34">
        <f t="shared" si="149"/>
        <v>1</v>
      </c>
      <c r="CJ105" s="1" t="s">
        <v>3912</v>
      </c>
      <c r="CK105" s="1" t="str">
        <f>IFERROR(VLOOKUP(RIGHT(CJ105,LEN(CJ105)-2),'cards-dc.json'!$C:$E,3,FALSE),"")</f>
        <v>U</v>
      </c>
      <c r="CM105" s="34">
        <f t="shared" si="150"/>
        <v>0</v>
      </c>
      <c r="CN105" s="1"/>
      <c r="CO105" s="1" t="str">
        <f>IFERROR(VLOOKUP(RIGHT(CN105,LEN(CN105)-2),'cards-dc.json'!$C:$E,3,FALSE),"")</f>
        <v/>
      </c>
    </row>
    <row r="106" spans="3:93" x14ac:dyDescent="0.25">
      <c r="C106" s="34">
        <f t="shared" si="128"/>
        <v>0</v>
      </c>
      <c r="D106" s="1"/>
      <c r="E106" s="1" t="str">
        <f>IFERROR(VLOOKUP(RIGHT(D106,LEN(D106)-2),'cards-dc.json'!$C:$E,3,FALSE),"")</f>
        <v/>
      </c>
      <c r="G106" s="34">
        <f t="shared" si="129"/>
        <v>1</v>
      </c>
      <c r="H106" s="1" t="s">
        <v>3880</v>
      </c>
      <c r="I106" s="1" t="str">
        <f>IFERROR(VLOOKUP(RIGHT(H106,LEN(H106)-2),'cards-dc.json'!$C:$E,3,FALSE),"")</f>
        <v>CA1</v>
      </c>
      <c r="K106" s="34">
        <f t="shared" si="130"/>
        <v>0</v>
      </c>
      <c r="L106" s="1" t="s">
        <v>3951</v>
      </c>
      <c r="M106" s="1" t="str">
        <f>IFERROR(VLOOKUP(RIGHT(L106,LEN(L106)-2),'cards-dc.json'!$C:$E,3,FALSE),"")</f>
        <v/>
      </c>
      <c r="O106" s="34">
        <f t="shared" si="131"/>
        <v>0</v>
      </c>
      <c r="P106" s="1" t="s">
        <v>3951</v>
      </c>
      <c r="Q106" s="1" t="str">
        <f>IFERROR(VLOOKUP(RIGHT(P106,LEN(P106)-2),'cards-dc.json'!$C:$E,3,FALSE),"")</f>
        <v/>
      </c>
      <c r="S106" s="34">
        <f t="shared" si="132"/>
        <v>0</v>
      </c>
      <c r="T106" s="1" t="s">
        <v>3951</v>
      </c>
      <c r="U106" s="1" t="str">
        <f>IFERROR(VLOOKUP(RIGHT(T106,LEN(T106)-2),'cards-dc.json'!$C:$E,3,FALSE),"")</f>
        <v/>
      </c>
      <c r="W106" s="34">
        <f t="shared" si="133"/>
        <v>0</v>
      </c>
      <c r="X106" s="1" t="s">
        <v>3951</v>
      </c>
      <c r="Y106" s="1" t="str">
        <f>IFERROR(VLOOKUP(RIGHT(X106,LEN(X106)-2),'cards-dc.json'!$C:$E,3,FALSE),"")</f>
        <v/>
      </c>
      <c r="AA106" s="34">
        <f t="shared" si="134"/>
        <v>0</v>
      </c>
      <c r="AB106" s="1" t="s">
        <v>3951</v>
      </c>
      <c r="AC106" s="1" t="str">
        <f>IFERROR(VLOOKUP(RIGHT(AB106,LEN(AB106)-2),'cards-dc.json'!$C:$E,3,FALSE),"")</f>
        <v/>
      </c>
      <c r="AE106" s="34">
        <f t="shared" si="135"/>
        <v>1</v>
      </c>
      <c r="AF106" s="1" t="s">
        <v>9056</v>
      </c>
      <c r="AG106" s="1" t="str">
        <f>IFERROR(VLOOKUP(RIGHT(AF106,LEN(AF106)-2),'cards-dc.json'!$C:$E,3,FALSE),"")</f>
        <v>CB, CS1</v>
      </c>
      <c r="AI106" s="34">
        <f t="shared" si="136"/>
        <v>0</v>
      </c>
      <c r="AJ106" s="1" t="s">
        <v>3951</v>
      </c>
      <c r="AK106" s="1" t="str">
        <f>IFERROR(VLOOKUP(RIGHT(AJ106,LEN(AJ106)-2),'cards-dc.json'!$C:$E,3,FALSE),"")</f>
        <v/>
      </c>
      <c r="AM106" s="34">
        <f t="shared" si="137"/>
        <v>0</v>
      </c>
      <c r="AN106" s="1" t="s">
        <v>3951</v>
      </c>
      <c r="AO106" s="1" t="str">
        <f>IFERROR(VLOOKUP(RIGHT(AN106,LEN(AN106)-2),'cards-dc.json'!$C:$E,3,FALSE),"")</f>
        <v/>
      </c>
      <c r="AQ106" s="34">
        <f t="shared" si="138"/>
        <v>0</v>
      </c>
      <c r="AR106" s="1" t="s">
        <v>3951</v>
      </c>
      <c r="AS106" s="1" t="str">
        <f>IFERROR(VLOOKUP(RIGHT(AR106,LEN(AR106)-2),'cards-dc.json'!$C:$E,3,FALSE),"")</f>
        <v/>
      </c>
      <c r="AU106" s="34">
        <f t="shared" si="139"/>
        <v>2</v>
      </c>
      <c r="AV106" s="1" t="s">
        <v>9588</v>
      </c>
      <c r="AW106" s="1" t="str">
        <f>IFERROR(VLOOKUP(RIGHT(AV106,LEN(AV106)-2),'cards-dc.json'!$C:$E,3,FALSE),"")</f>
        <v>U</v>
      </c>
      <c r="AY106" s="34">
        <f t="shared" si="140"/>
        <v>2</v>
      </c>
      <c r="AZ106" s="1" t="s">
        <v>9588</v>
      </c>
      <c r="BA106" s="1" t="str">
        <f>IFERROR(VLOOKUP(RIGHT(AZ106,LEN(AZ106)-2),'cards-dc.json'!$C:$E,3,FALSE),"")</f>
        <v>U</v>
      </c>
      <c r="BC106" s="34">
        <f t="shared" si="141"/>
        <v>3</v>
      </c>
      <c r="BD106" s="1" t="s">
        <v>9575</v>
      </c>
      <c r="BE106" s="1" t="str">
        <f>IFERROR(VLOOKUP(RIGHT(BD106,LEN(BD106)-2),'cards-dc.json'!$C:$E,3,FALSE),"")</f>
        <v>C1</v>
      </c>
      <c r="BG106" s="34">
        <f t="shared" si="142"/>
        <v>1</v>
      </c>
      <c r="BH106" s="1" t="s">
        <v>9153</v>
      </c>
      <c r="BI106" s="1" t="str">
        <f>IFERROR(VLOOKUP(RIGHT(BH106,LEN(BH106)-2),'cards-dc.json'!$C:$E,3,FALSE),"")</f>
        <v>R</v>
      </c>
      <c r="BK106" s="34">
        <f t="shared" si="143"/>
        <v>2</v>
      </c>
      <c r="BL106" s="1" t="s">
        <v>3910</v>
      </c>
      <c r="BM106" s="1" t="str">
        <f>IFERROR(VLOOKUP(RIGHT(BL106,LEN(BL106)-2),'cards-dc.json'!$C:$E,3,FALSE),"")</f>
        <v>CA1</v>
      </c>
      <c r="BO106" s="34">
        <f t="shared" si="144"/>
        <v>0</v>
      </c>
      <c r="BP106" s="1" t="s">
        <v>3951</v>
      </c>
      <c r="BQ106" s="1" t="str">
        <f>IFERROR(VLOOKUP(RIGHT(BP106,LEN(BP106)-2),'cards-dc.json'!$C:$E,3,FALSE),"")</f>
        <v/>
      </c>
      <c r="BS106" s="34">
        <f t="shared" si="145"/>
        <v>3</v>
      </c>
      <c r="BT106" s="1" t="s">
        <v>9089</v>
      </c>
      <c r="BU106" s="1" t="str">
        <f>IFERROR(VLOOKUP(RIGHT(BT106,LEN(BT106)-2),'cards-dc.json'!$C:$E,3,FALSE),"")</f>
        <v>CA1</v>
      </c>
      <c r="BW106" s="34">
        <f t="shared" si="146"/>
        <v>3</v>
      </c>
      <c r="BX106" s="1" t="s">
        <v>9109</v>
      </c>
      <c r="BY106" s="1" t="str">
        <f>IFERROR(VLOOKUP(RIGHT(BX106,LEN(BX106)-2),'cards-dc.json'!$C:$E,3,FALSE),"")</f>
        <v>CA2</v>
      </c>
      <c r="CA106" s="34">
        <f t="shared" si="147"/>
        <v>2</v>
      </c>
      <c r="CB106" s="1" t="s">
        <v>3879</v>
      </c>
      <c r="CC106" s="1" t="str">
        <f>IFERROR(VLOOKUP(RIGHT(CB106,LEN(CB106)-2),'cards-dc.json'!$C:$E,3,FALSE),"")</f>
        <v>CA2</v>
      </c>
      <c r="CE106" s="34">
        <f t="shared" si="148"/>
        <v>0</v>
      </c>
      <c r="CF106" s="1" t="s">
        <v>3951</v>
      </c>
      <c r="CG106" s="1" t="str">
        <f>IFERROR(VLOOKUP(RIGHT(CF106,LEN(CF106)-2),'cards-dc.json'!$C:$E,3,FALSE),"")</f>
        <v/>
      </c>
      <c r="CI106" s="34">
        <f t="shared" si="149"/>
        <v>1</v>
      </c>
      <c r="CJ106" s="1" t="s">
        <v>3913</v>
      </c>
      <c r="CK106" s="1" t="str">
        <f>IFERROR(VLOOKUP(RIGHT(CJ106,LEN(CJ106)-2),'cards-dc.json'!$C:$E,3,FALSE),"")</f>
        <v>U</v>
      </c>
      <c r="CM106" s="34">
        <f t="shared" si="150"/>
        <v>0</v>
      </c>
      <c r="CN106" s="1"/>
      <c r="CO106" s="1" t="str">
        <f>IFERROR(VLOOKUP(RIGHT(CN106,LEN(CN106)-2),'cards-dc.json'!$C:$E,3,FALSE),"")</f>
        <v/>
      </c>
    </row>
    <row r="107" spans="3:93" x14ac:dyDescent="0.25">
      <c r="C107" s="34">
        <f t="shared" si="128"/>
        <v>0</v>
      </c>
      <c r="D107" s="1"/>
      <c r="E107" s="1" t="str">
        <f>IFERROR(VLOOKUP(RIGHT(D107,LEN(D107)-2),'cards-dc.json'!$C:$E,3,FALSE),"")</f>
        <v/>
      </c>
      <c r="G107" s="34">
        <f t="shared" si="129"/>
        <v>1</v>
      </c>
      <c r="H107" s="1" t="s">
        <v>3881</v>
      </c>
      <c r="I107" s="1" t="str">
        <f>IFERROR(VLOOKUP(RIGHT(H107,LEN(H107)-2),'cards-dc.json'!$C:$E,3,FALSE),"")</f>
        <v>R</v>
      </c>
      <c r="K107" s="34">
        <f t="shared" si="130"/>
        <v>1</v>
      </c>
      <c r="L107" s="1" t="s">
        <v>4132</v>
      </c>
      <c r="M107" s="1" t="str">
        <f>IFERROR(VLOOKUP(RIGHT(L107,LEN(L107)-2),'cards-dc.json'!$C:$E,3,FALSE),"")</f>
        <v>R</v>
      </c>
      <c r="O107" s="34">
        <f t="shared" si="131"/>
        <v>3</v>
      </c>
      <c r="P107" s="1" t="s">
        <v>9188</v>
      </c>
      <c r="Q107" s="1" t="str">
        <f>IFERROR(VLOOKUP(RIGHT(P107,LEN(P107)-2),'cards-dc.json'!$C:$E,3,FALSE),"")</f>
        <v>CB, CS1</v>
      </c>
      <c r="S107" s="34">
        <f t="shared" si="132"/>
        <v>3</v>
      </c>
      <c r="T107" s="1" t="s">
        <v>8613</v>
      </c>
      <c r="U107" s="1" t="str">
        <f>IFERROR(VLOOKUP(RIGHT(T107,LEN(T107)-2),'cards-dc.json'!$C:$E,3,FALSE),"")</f>
        <v>C2</v>
      </c>
      <c r="W107" s="34">
        <f t="shared" si="133"/>
        <v>3</v>
      </c>
      <c r="X107" s="1" t="s">
        <v>3917</v>
      </c>
      <c r="Y107" s="1" t="str">
        <f>IFERROR(VLOOKUP(RIGHT(X107,LEN(X107)-2),'cards-dc.json'!$C:$E,3,FALSE),"")</f>
        <v>F5</v>
      </c>
      <c r="AA107" s="34">
        <f t="shared" si="134"/>
        <v>2</v>
      </c>
      <c r="AB107" s="1" t="s">
        <v>4119</v>
      </c>
      <c r="AC107" s="1" t="str">
        <f>IFERROR(VLOOKUP(RIGHT(AB107,LEN(AB107)-2),'cards-dc.json'!$C:$E,3,FALSE),"")</f>
        <v>C2</v>
      </c>
      <c r="AE107" s="34">
        <f t="shared" si="135"/>
        <v>1</v>
      </c>
      <c r="AF107" s="1" t="s">
        <v>9061</v>
      </c>
      <c r="AG107" s="1" t="str">
        <f>IFERROR(VLOOKUP(RIGHT(AF107,LEN(AF107)-2),'cards-dc.json'!$C:$E,3,FALSE),"")</f>
        <v>CB, CS2</v>
      </c>
      <c r="AI107" s="34">
        <f t="shared" si="136"/>
        <v>3</v>
      </c>
      <c r="AJ107" s="1" t="s">
        <v>8746</v>
      </c>
      <c r="AK107" s="1" t="str">
        <f>IFERROR(VLOOKUP(RIGHT(AJ107,LEN(AJ107)-2),'cards-dc.json'!$C:$E,3,FALSE),"")</f>
        <v>C2</v>
      </c>
      <c r="AM107" s="34">
        <f t="shared" si="137"/>
        <v>2</v>
      </c>
      <c r="AN107" s="1" t="s">
        <v>4119</v>
      </c>
      <c r="AO107" s="1" t="str">
        <f>IFERROR(VLOOKUP(RIGHT(AN107,LEN(AN107)-2),'cards-dc.json'!$C:$E,3,FALSE),"")</f>
        <v>C2</v>
      </c>
      <c r="AQ107" s="34">
        <f t="shared" si="138"/>
        <v>3</v>
      </c>
      <c r="AR107" s="1" t="s">
        <v>8746</v>
      </c>
      <c r="AS107" s="1" t="str">
        <f>IFERROR(VLOOKUP(RIGHT(AR107,LEN(AR107)-2),'cards-dc.json'!$C:$E,3,FALSE),"")</f>
        <v>C2</v>
      </c>
      <c r="AU107" s="34">
        <f t="shared" si="139"/>
        <v>0</v>
      </c>
      <c r="AV107" s="1" t="s">
        <v>3951</v>
      </c>
      <c r="AW107" s="1" t="str">
        <f>IFERROR(VLOOKUP(RIGHT(AV107,LEN(AV107)-2),'cards-dc.json'!$C:$E,3,FALSE),"")</f>
        <v/>
      </c>
      <c r="AY107" s="34">
        <f t="shared" si="140"/>
        <v>0</v>
      </c>
      <c r="AZ107" s="1" t="s">
        <v>3951</v>
      </c>
      <c r="BA107" s="1" t="str">
        <f>IFERROR(VLOOKUP(RIGHT(AZ107,LEN(AZ107)-2),'cards-dc.json'!$C:$E,3,FALSE),"")</f>
        <v/>
      </c>
      <c r="BC107" s="34">
        <f t="shared" si="141"/>
        <v>0</v>
      </c>
      <c r="BD107" s="1" t="s">
        <v>3951</v>
      </c>
      <c r="BE107" s="1" t="str">
        <f>IFERROR(VLOOKUP(RIGHT(BD107,LEN(BD107)-2),'cards-dc.json'!$C:$E,3,FALSE),"")</f>
        <v/>
      </c>
      <c r="BG107" s="34">
        <f t="shared" si="142"/>
        <v>1</v>
      </c>
      <c r="BH107" s="1" t="s">
        <v>9560</v>
      </c>
      <c r="BI107" s="1" t="str">
        <f>IFERROR(VLOOKUP(RIGHT(BH107,LEN(BH107)-2),'cards-dc.json'!$C:$E,3,FALSE),"")</f>
        <v>R</v>
      </c>
      <c r="BK107" s="34">
        <f t="shared" si="143"/>
        <v>1</v>
      </c>
      <c r="BL107" s="1" t="s">
        <v>3880</v>
      </c>
      <c r="BM107" s="1" t="str">
        <f>IFERROR(VLOOKUP(RIGHT(BL107,LEN(BL107)-2),'cards-dc.json'!$C:$E,3,FALSE),"")</f>
        <v>CA1</v>
      </c>
      <c r="BO107" s="34">
        <f t="shared" si="144"/>
        <v>2</v>
      </c>
      <c r="BP107" s="1" t="s">
        <v>9534</v>
      </c>
      <c r="BQ107" s="1" t="str">
        <f>IFERROR(VLOOKUP(RIGHT(BP107,LEN(BP107)-2),'cards-dc.json'!$C:$E,3,FALSE),"")</f>
        <v>CA1</v>
      </c>
      <c r="BS107" s="34">
        <f t="shared" si="145"/>
        <v>3</v>
      </c>
      <c r="BT107" s="1" t="s">
        <v>4184</v>
      </c>
      <c r="BU107" s="1" t="str">
        <f>IFERROR(VLOOKUP(RIGHT(BT107,LEN(BT107)-2),'cards-dc.json'!$C:$E,3,FALSE),"")</f>
        <v>CA2</v>
      </c>
      <c r="BW107" s="34">
        <f t="shared" si="146"/>
        <v>2</v>
      </c>
      <c r="BX107" s="1" t="s">
        <v>9110</v>
      </c>
      <c r="BY107" s="1" t="str">
        <f>IFERROR(VLOOKUP(RIGHT(BX107,LEN(BX107)-2),'cards-dc.json'!$C:$E,3,FALSE),"")</f>
        <v>R</v>
      </c>
      <c r="CA107" s="34">
        <f t="shared" si="147"/>
        <v>0</v>
      </c>
      <c r="CB107" s="1" t="s">
        <v>3951</v>
      </c>
      <c r="CC107" s="1" t="str">
        <f>IFERROR(VLOOKUP(RIGHT(CB107,LEN(CB107)-2),'cards-dc.json'!$C:$E,3,FALSE),"")</f>
        <v/>
      </c>
      <c r="CE107" s="34">
        <f t="shared" si="148"/>
        <v>0</v>
      </c>
      <c r="CF107" s="1" t="s">
        <v>3951</v>
      </c>
      <c r="CG107" s="1" t="str">
        <f>IFERROR(VLOOKUP(RIGHT(CF107,LEN(CF107)-2),'cards-dc.json'!$C:$E,3,FALSE),"")</f>
        <v/>
      </c>
      <c r="CI107" s="34">
        <f t="shared" si="149"/>
        <v>1</v>
      </c>
      <c r="CJ107" s="1" t="s">
        <v>3914</v>
      </c>
      <c r="CK107" s="1" t="str">
        <f>IFERROR(VLOOKUP(RIGHT(CJ107,LEN(CJ107)-2),'cards-dc.json'!$C:$E,3,FALSE),"")</f>
        <v>U</v>
      </c>
      <c r="CM107" s="34">
        <f t="shared" si="150"/>
        <v>0</v>
      </c>
      <c r="CN107" s="1"/>
      <c r="CO107" s="1" t="str">
        <f>IFERROR(VLOOKUP(RIGHT(CN107,LEN(CN107)-2),'cards-dc.json'!$C:$E,3,FALSE),"")</f>
        <v/>
      </c>
    </row>
    <row r="108" spans="3:93" x14ac:dyDescent="0.25">
      <c r="C108" s="34">
        <f t="shared" si="128"/>
        <v>0</v>
      </c>
      <c r="D108" s="1"/>
      <c r="E108" s="1" t="str">
        <f>IFERROR(VLOOKUP(RIGHT(D108,LEN(D108)-2),'cards-dc.json'!$C:$E,3,FALSE),"")</f>
        <v/>
      </c>
      <c r="G108" s="34">
        <f t="shared" si="129"/>
        <v>1</v>
      </c>
      <c r="H108" s="1" t="s">
        <v>3882</v>
      </c>
      <c r="I108" s="1" t="str">
        <f>IFERROR(VLOOKUP(RIGHT(H108,LEN(H108)-2),'cards-dc.json'!$C:$E,3,FALSE),"")</f>
        <v>U2</v>
      </c>
      <c r="K108" s="34">
        <f t="shared" si="130"/>
        <v>3</v>
      </c>
      <c r="L108" s="1" t="s">
        <v>8783</v>
      </c>
      <c r="M108" s="1" t="str">
        <f>IFERROR(VLOOKUP(RIGHT(L108,LEN(L108)-2),'cards-dc.json'!$C:$E,3,FALSE),"")</f>
        <v>U</v>
      </c>
      <c r="O108" s="34">
        <f t="shared" si="131"/>
        <v>3</v>
      </c>
      <c r="P108" s="1" t="s">
        <v>9750</v>
      </c>
      <c r="Q108" s="1" t="str">
        <f>IFERROR(VLOOKUP(RIGHT(P108,LEN(P108)-2),'cards-dc.json'!$C:$E,3,FALSE),"")</f>
        <v>CB, CS2</v>
      </c>
      <c r="S108" s="34">
        <f t="shared" si="132"/>
        <v>3</v>
      </c>
      <c r="T108" s="1" t="s">
        <v>9724</v>
      </c>
      <c r="U108" s="1" t="str">
        <f>IFERROR(VLOOKUP(RIGHT(T108,LEN(T108)-2),'cards-dc.json'!$C:$E,3,FALSE),"")</f>
        <v>CA1</v>
      </c>
      <c r="W108" s="34">
        <f t="shared" si="133"/>
        <v>2</v>
      </c>
      <c r="X108" s="1" t="s">
        <v>8572</v>
      </c>
      <c r="Y108" s="1" t="str">
        <f>IFERROR(VLOOKUP(RIGHT(X108,LEN(X108)-2),'cards-dc.json'!$C:$E,3,FALSE),"")</f>
        <v>CA2</v>
      </c>
      <c r="AA108" s="34">
        <f t="shared" si="134"/>
        <v>3</v>
      </c>
      <c r="AB108" s="1" t="s">
        <v>3917</v>
      </c>
      <c r="AC108" s="1" t="str">
        <f>IFERROR(VLOOKUP(RIGHT(AB108,LEN(AB108)-2),'cards-dc.json'!$C:$E,3,FALSE),"")</f>
        <v>F5</v>
      </c>
      <c r="AE108" s="34">
        <f t="shared" si="135"/>
        <v>0</v>
      </c>
      <c r="AF108" s="1" t="s">
        <v>3951</v>
      </c>
      <c r="AG108" s="1" t="str">
        <f>IFERROR(VLOOKUP(RIGHT(AF108,LEN(AF108)-2),'cards-dc.json'!$C:$E,3,FALSE),"")</f>
        <v/>
      </c>
      <c r="AI108" s="34">
        <f t="shared" si="136"/>
        <v>3</v>
      </c>
      <c r="AJ108" s="1" t="s">
        <v>3917</v>
      </c>
      <c r="AK108" s="1" t="str">
        <f>IFERROR(VLOOKUP(RIGHT(AJ108,LEN(AJ108)-2),'cards-dc.json'!$C:$E,3,FALSE),"")</f>
        <v>F5</v>
      </c>
      <c r="AM108" s="34">
        <f t="shared" si="137"/>
        <v>3</v>
      </c>
      <c r="AN108" s="1" t="s">
        <v>3917</v>
      </c>
      <c r="AO108" s="1" t="str">
        <f>IFERROR(VLOOKUP(RIGHT(AN108,LEN(AN108)-2),'cards-dc.json'!$C:$E,3,FALSE),"")</f>
        <v>F5</v>
      </c>
      <c r="AQ108" s="34">
        <f t="shared" si="138"/>
        <v>3</v>
      </c>
      <c r="AR108" s="1" t="s">
        <v>9616</v>
      </c>
      <c r="AS108" s="1" t="str">
        <f>IFERROR(VLOOKUP(RIGHT(AR108,LEN(AR108)-2),'cards-dc.json'!$C:$E,3,FALSE),"")</f>
        <v>U2</v>
      </c>
      <c r="AU108" s="34">
        <f t="shared" si="139"/>
        <v>0</v>
      </c>
      <c r="AV108" s="1" t="s">
        <v>3951</v>
      </c>
      <c r="AW108" s="1" t="str">
        <f>IFERROR(VLOOKUP(RIGHT(AV108,LEN(AV108)-2),'cards-dc.json'!$C:$E,3,FALSE),"")</f>
        <v/>
      </c>
      <c r="AY108" s="34">
        <f t="shared" si="140"/>
        <v>0</v>
      </c>
      <c r="AZ108" s="1" t="s">
        <v>3951</v>
      </c>
      <c r="BA108" s="1" t="str">
        <f>IFERROR(VLOOKUP(RIGHT(AZ108,LEN(AZ108)-2),'cards-dc.json'!$C:$E,3,FALSE),"")</f>
        <v/>
      </c>
      <c r="BC108" s="34">
        <f t="shared" si="141"/>
        <v>0</v>
      </c>
      <c r="BD108" s="1" t="s">
        <v>3951</v>
      </c>
      <c r="BE108" s="1" t="str">
        <f>IFERROR(VLOOKUP(RIGHT(BD108,LEN(BD108)-2),'cards-dc.json'!$C:$E,3,FALSE),"")</f>
        <v/>
      </c>
      <c r="BG108" s="34">
        <f t="shared" si="142"/>
        <v>1</v>
      </c>
      <c r="BH108" s="1" t="s">
        <v>9561</v>
      </c>
      <c r="BI108" s="1" t="str">
        <f>IFERROR(VLOOKUP(RIGHT(BH108,LEN(BH108)-2),'cards-dc.json'!$C:$E,3,FALSE),"")</f>
        <v>CA1</v>
      </c>
      <c r="BK108" s="34">
        <f t="shared" si="143"/>
        <v>1</v>
      </c>
      <c r="BL108" s="1" t="s">
        <v>3911</v>
      </c>
      <c r="BM108" s="1" t="str">
        <f>IFERROR(VLOOKUP(RIGHT(BL108,LEN(BL108)-2),'cards-dc.json'!$C:$E,3,FALSE),"")</f>
        <v>CA2</v>
      </c>
      <c r="BO108" s="34">
        <f t="shared" si="144"/>
        <v>2</v>
      </c>
      <c r="BP108" s="1" t="s">
        <v>8570</v>
      </c>
      <c r="BQ108" s="1" t="str">
        <f>IFERROR(VLOOKUP(RIGHT(BP108,LEN(BP108)-2),'cards-dc.json'!$C:$E,3,FALSE),"")</f>
        <v>CA2</v>
      </c>
      <c r="BS108" s="34">
        <f t="shared" si="145"/>
        <v>2</v>
      </c>
      <c r="BT108" s="1" t="s">
        <v>8572</v>
      </c>
      <c r="BU108" s="1" t="str">
        <f>IFERROR(VLOOKUP(RIGHT(BT108,LEN(BT108)-2),'cards-dc.json'!$C:$E,3,FALSE),"")</f>
        <v>CA2</v>
      </c>
      <c r="BW108" s="34">
        <f t="shared" si="146"/>
        <v>3</v>
      </c>
      <c r="BX108" s="1" t="s">
        <v>4121</v>
      </c>
      <c r="BY108" s="1" t="str">
        <f>IFERROR(VLOOKUP(RIGHT(BX108,LEN(BX108)-2),'cards-dc.json'!$C:$E,3,FALSE),"")</f>
        <v>CA2</v>
      </c>
      <c r="CA108" s="34">
        <f t="shared" si="147"/>
        <v>2</v>
      </c>
      <c r="CB108" s="1" t="s">
        <v>8572</v>
      </c>
      <c r="CC108" s="1" t="str">
        <f>IFERROR(VLOOKUP(RIGHT(CB108,LEN(CB108)-2),'cards-dc.json'!$C:$E,3,FALSE),"")</f>
        <v>CA2</v>
      </c>
      <c r="CE108" s="34">
        <f t="shared" si="148"/>
        <v>3</v>
      </c>
      <c r="CF108" s="1" t="s">
        <v>9520</v>
      </c>
      <c r="CG108" s="1" t="str">
        <f>IFERROR(VLOOKUP(RIGHT(CF108,LEN(CF108)-2),'cards-dc.json'!$C:$E,3,FALSE),"")</f>
        <v>R</v>
      </c>
      <c r="CI108" s="34">
        <f t="shared" si="149"/>
        <v>1</v>
      </c>
      <c r="CJ108" s="1" t="s">
        <v>3915</v>
      </c>
      <c r="CK108" s="1" t="str">
        <f>IFERROR(VLOOKUP(RIGHT(CJ108,LEN(CJ108)-2),'cards-dc.json'!$C:$E,3,FALSE),"")</f>
        <v>C2</v>
      </c>
      <c r="CM108" s="34">
        <f t="shared" si="150"/>
        <v>0</v>
      </c>
      <c r="CN108" s="1"/>
      <c r="CO108" s="1" t="str">
        <f>IFERROR(VLOOKUP(RIGHT(CN108,LEN(CN108)-2),'cards-dc.json'!$C:$E,3,FALSE),"")</f>
        <v/>
      </c>
    </row>
    <row r="109" spans="3:93" x14ac:dyDescent="0.25">
      <c r="C109" s="34">
        <f t="shared" si="128"/>
        <v>0</v>
      </c>
      <c r="D109" s="1"/>
      <c r="E109" s="1" t="str">
        <f>IFERROR(VLOOKUP(RIGHT(D109,LEN(D109)-2),'cards-dc.json'!$C:$E,3,FALSE),"")</f>
        <v/>
      </c>
      <c r="G109" s="34">
        <f t="shared" si="129"/>
        <v>1</v>
      </c>
      <c r="H109" s="1" t="s">
        <v>3883</v>
      </c>
      <c r="I109" s="1" t="str">
        <f>IFERROR(VLOOKUP(RIGHT(H109,LEN(H109)-2),'cards-dc.json'!$C:$E,3,FALSE),"")</f>
        <v>C2</v>
      </c>
      <c r="K109" s="34">
        <f t="shared" si="130"/>
        <v>2</v>
      </c>
      <c r="L109" s="1" t="s">
        <v>9810</v>
      </c>
      <c r="M109" s="1" t="str">
        <f>IFERROR(VLOOKUP(RIGHT(L109,LEN(L109)-2),'cards-dc.json'!$C:$E,3,FALSE),"")</f>
        <v>CB, CS2</v>
      </c>
      <c r="O109" s="34">
        <f t="shared" si="131"/>
        <v>3</v>
      </c>
      <c r="P109" s="1" t="s">
        <v>9760</v>
      </c>
      <c r="Q109" s="1" t="str">
        <f>IFERROR(VLOOKUP(RIGHT(P109,LEN(P109)-2),'cards-dc.json'!$C:$E,3,FALSE),"")</f>
        <v>CB, CS1</v>
      </c>
      <c r="S109" s="34">
        <f t="shared" si="132"/>
        <v>3</v>
      </c>
      <c r="T109" s="1" t="s">
        <v>4184</v>
      </c>
      <c r="U109" s="1" t="str">
        <f>IFERROR(VLOOKUP(RIGHT(T109,LEN(T109)-2),'cards-dc.json'!$C:$E,3,FALSE),"")</f>
        <v>CA2</v>
      </c>
      <c r="W109" s="34">
        <f t="shared" si="133"/>
        <v>3</v>
      </c>
      <c r="X109" s="1" t="s">
        <v>8981</v>
      </c>
      <c r="Y109" s="1" t="str">
        <f>IFERROR(VLOOKUP(RIGHT(X109,LEN(X109)-2),'cards-dc.json'!$C:$E,3,FALSE),"")</f>
        <v>R</v>
      </c>
      <c r="AA109" s="34">
        <f t="shared" si="134"/>
        <v>3</v>
      </c>
      <c r="AB109" s="1" t="s">
        <v>9403</v>
      </c>
      <c r="AC109" s="1" t="str">
        <f>IFERROR(VLOOKUP(RIGHT(AB109,LEN(AB109)-2),'cards-dc.json'!$C:$E,3,FALSE),"")</f>
        <v>C3</v>
      </c>
      <c r="AE109" s="34">
        <f t="shared" si="135"/>
        <v>1</v>
      </c>
      <c r="AF109" s="1" t="s">
        <v>9057</v>
      </c>
      <c r="AG109" s="1" t="str">
        <f>IFERROR(VLOOKUP(RIGHT(AF109,LEN(AF109)-2),'cards-dc.json'!$C:$E,3,FALSE),"")</f>
        <v>CB, CS1</v>
      </c>
      <c r="AI109" s="34">
        <f t="shared" si="136"/>
        <v>3</v>
      </c>
      <c r="AJ109" s="1" t="s">
        <v>9641</v>
      </c>
      <c r="AK109" s="1" t="str">
        <f>IFERROR(VLOOKUP(RIGHT(AJ109,LEN(AJ109)-2),'cards-dc.json'!$C:$E,3,FALSE),"")</f>
        <v>C2</v>
      </c>
      <c r="AM109" s="34">
        <f t="shared" si="137"/>
        <v>3</v>
      </c>
      <c r="AN109" s="1" t="s">
        <v>9625</v>
      </c>
      <c r="AO109" s="1" t="str">
        <f>IFERROR(VLOOKUP(RIGHT(AN109,LEN(AN109)-2),'cards-dc.json'!$C:$E,3,FALSE),"")</f>
        <v>C2</v>
      </c>
      <c r="AQ109" s="34">
        <f t="shared" si="138"/>
        <v>3</v>
      </c>
      <c r="AR109" s="1" t="s">
        <v>9617</v>
      </c>
      <c r="AS109" s="1" t="str">
        <f>IFERROR(VLOOKUP(RIGHT(AR109,LEN(AR109)-2),'cards-dc.json'!$C:$E,3,FALSE),"")</f>
        <v>C2</v>
      </c>
      <c r="AU109" s="34">
        <f t="shared" si="139"/>
        <v>0</v>
      </c>
      <c r="AV109" s="1" t="s">
        <v>3951</v>
      </c>
      <c r="AW109" s="1" t="str">
        <f>IFERROR(VLOOKUP(RIGHT(AV109,LEN(AV109)-2),'cards-dc.json'!$C:$E,3,FALSE),"")</f>
        <v/>
      </c>
      <c r="AY109" s="34">
        <f t="shared" si="140"/>
        <v>0</v>
      </c>
      <c r="AZ109" s="1" t="s">
        <v>3951</v>
      </c>
      <c r="BA109" s="1" t="str">
        <f>IFERROR(VLOOKUP(RIGHT(AZ109,LEN(AZ109)-2),'cards-dc.json'!$C:$E,3,FALSE),"")</f>
        <v/>
      </c>
      <c r="BC109" s="34">
        <f t="shared" si="141"/>
        <v>0</v>
      </c>
      <c r="BD109" s="1" t="s">
        <v>3951</v>
      </c>
      <c r="BE109" s="1" t="str">
        <f>IFERROR(VLOOKUP(RIGHT(BD109,LEN(BD109)-2),'cards-dc.json'!$C:$E,3,FALSE),"")</f>
        <v/>
      </c>
      <c r="BG109" s="34">
        <f t="shared" si="142"/>
        <v>1</v>
      </c>
      <c r="BH109" s="1" t="s">
        <v>9214</v>
      </c>
      <c r="BI109" s="1" t="str">
        <f>IFERROR(VLOOKUP(RIGHT(BH109,LEN(BH109)-2),'cards-dc.json'!$C:$E,3,FALSE),"")</f>
        <v>R2</v>
      </c>
      <c r="BK109" s="34">
        <f t="shared" si="143"/>
        <v>0</v>
      </c>
      <c r="BL109" s="1" t="s">
        <v>3951</v>
      </c>
      <c r="BM109" s="1" t="str">
        <f>IFERROR(VLOOKUP(RIGHT(BL109,LEN(BL109)-2),'cards-dc.json'!$C:$E,3,FALSE),"")</f>
        <v/>
      </c>
      <c r="BO109" s="34">
        <f t="shared" si="144"/>
        <v>1</v>
      </c>
      <c r="BP109" s="1" t="s">
        <v>8812</v>
      </c>
      <c r="BQ109" s="1" t="str">
        <f>IFERROR(VLOOKUP(RIGHT(BP109,LEN(BP109)-2),'cards-dc.json'!$C:$E,3,FALSE),"")</f>
        <v>C2</v>
      </c>
      <c r="BS109" s="34">
        <f t="shared" si="145"/>
        <v>1</v>
      </c>
      <c r="BT109" s="1" t="s">
        <v>4063</v>
      </c>
      <c r="BU109" s="1" t="str">
        <f>IFERROR(VLOOKUP(RIGHT(BT109,LEN(BT109)-2),'cards-dc.json'!$C:$E,3,FALSE),"")</f>
        <v>CA1</v>
      </c>
      <c r="BW109" s="34">
        <f t="shared" si="146"/>
        <v>2</v>
      </c>
      <c r="BX109" s="1" t="s">
        <v>9111</v>
      </c>
      <c r="BY109" s="1" t="str">
        <f>IFERROR(VLOOKUP(RIGHT(BX109,LEN(BX109)-2),'cards-dc.json'!$C:$E,3,FALSE),"")</f>
        <v>CA2</v>
      </c>
      <c r="CA109" s="34">
        <f t="shared" si="147"/>
        <v>1</v>
      </c>
      <c r="CB109" s="1" t="s">
        <v>9509</v>
      </c>
      <c r="CC109" s="1" t="str">
        <f>IFERROR(VLOOKUP(RIGHT(CB109,LEN(CB109)-2),'cards-dc.json'!$C:$E,3,FALSE),"")</f>
        <v>R</v>
      </c>
      <c r="CE109" s="34">
        <f t="shared" si="148"/>
        <v>3</v>
      </c>
      <c r="CF109" s="1" t="s">
        <v>3917</v>
      </c>
      <c r="CG109" s="1" t="str">
        <f>IFERROR(VLOOKUP(RIGHT(CF109,LEN(CF109)-2),'cards-dc.json'!$C:$E,3,FALSE),"")</f>
        <v>F5</v>
      </c>
      <c r="CI109" s="34">
        <f t="shared" si="149"/>
        <v>2</v>
      </c>
      <c r="CJ109" s="1" t="s">
        <v>3885</v>
      </c>
      <c r="CK109" s="1" t="str">
        <f>IFERROR(VLOOKUP(RIGHT(CJ109,LEN(CJ109)-2),'cards-dc.json'!$C:$E,3,FALSE),"")</f>
        <v>CA2</v>
      </c>
      <c r="CM109" s="34">
        <f t="shared" si="150"/>
        <v>0</v>
      </c>
      <c r="CN109" s="1"/>
      <c r="CO109" s="1" t="str">
        <f>IFERROR(VLOOKUP(RIGHT(CN109,LEN(CN109)-2),'cards-dc.json'!$C:$E,3,FALSE),"")</f>
        <v/>
      </c>
    </row>
    <row r="110" spans="3:93" x14ac:dyDescent="0.25">
      <c r="C110" s="34">
        <f t="shared" si="128"/>
        <v>0</v>
      </c>
      <c r="D110" s="1"/>
      <c r="E110" s="1" t="str">
        <f>IFERROR(VLOOKUP(RIGHT(D110,LEN(D110)-2),'cards-dc.json'!$C:$E,3,FALSE),"")</f>
        <v/>
      </c>
      <c r="G110" s="34">
        <f t="shared" si="129"/>
        <v>1</v>
      </c>
      <c r="H110" s="1" t="s">
        <v>3884</v>
      </c>
      <c r="I110" s="1" t="str">
        <f>IFERROR(VLOOKUP(RIGHT(H110,LEN(H110)-2),'cards-dc.json'!$C:$E,3,FALSE),"")</f>
        <v>C2</v>
      </c>
      <c r="K110" s="34">
        <f t="shared" si="130"/>
        <v>1</v>
      </c>
      <c r="L110" s="1" t="s">
        <v>4087</v>
      </c>
      <c r="M110" s="1" t="str">
        <f>IFERROR(VLOOKUP(RIGHT(L110,LEN(L110)-2),'cards-dc.json'!$C:$E,3,FALSE),"")</f>
        <v>R</v>
      </c>
      <c r="O110" s="34">
        <f t="shared" si="131"/>
        <v>0</v>
      </c>
      <c r="P110" s="1" t="s">
        <v>3951</v>
      </c>
      <c r="Q110" s="1" t="str">
        <f>IFERROR(VLOOKUP(RIGHT(P110,LEN(P110)-2),'cards-dc.json'!$C:$E,3,FALSE),"")</f>
        <v/>
      </c>
      <c r="S110" s="34">
        <f t="shared" si="132"/>
        <v>3</v>
      </c>
      <c r="T110" s="1" t="s">
        <v>9108</v>
      </c>
      <c r="U110" s="1" t="str">
        <f>IFERROR(VLOOKUP(RIGHT(T110,LEN(T110)-2),'cards-dc.json'!$C:$E,3,FALSE),"")</f>
        <v>CA1</v>
      </c>
      <c r="W110" s="34">
        <f t="shared" si="133"/>
        <v>2</v>
      </c>
      <c r="X110" s="1" t="s">
        <v>9695</v>
      </c>
      <c r="Y110" s="1" t="str">
        <f>IFERROR(VLOOKUP(RIGHT(X110,LEN(X110)-2),'cards-dc.json'!$C:$E,3,FALSE),"")</f>
        <v>U</v>
      </c>
      <c r="AA110" s="34">
        <f t="shared" si="134"/>
        <v>2</v>
      </c>
      <c r="AB110" s="1" t="s">
        <v>8777</v>
      </c>
      <c r="AC110" s="1" t="str">
        <f>IFERROR(VLOOKUP(RIGHT(AB110,LEN(AB110)-2),'cards-dc.json'!$C:$E,3,FALSE),"")</f>
        <v>CA1</v>
      </c>
      <c r="AE110" s="34">
        <f t="shared" si="135"/>
        <v>1</v>
      </c>
      <c r="AF110" s="1" t="s">
        <v>9047</v>
      </c>
      <c r="AG110" s="1" t="str">
        <f>IFERROR(VLOOKUP(RIGHT(AF110,LEN(AF110)-2),'cards-dc.json'!$C:$E,3,FALSE),"")</f>
        <v>U</v>
      </c>
      <c r="AI110" s="34">
        <f t="shared" si="136"/>
        <v>3</v>
      </c>
      <c r="AJ110" s="1" t="s">
        <v>8571</v>
      </c>
      <c r="AK110" s="1" t="str">
        <f>IFERROR(VLOOKUP(RIGHT(AJ110,LEN(AJ110)-2),'cards-dc.json'!$C:$E,3,FALSE),"")</f>
        <v>C2</v>
      </c>
      <c r="AM110" s="34">
        <f t="shared" si="137"/>
        <v>2</v>
      </c>
      <c r="AN110" s="1" t="s">
        <v>9606</v>
      </c>
      <c r="AO110" s="1" t="str">
        <f>IFERROR(VLOOKUP(RIGHT(AN110,LEN(AN110)-2),'cards-dc.json'!$C:$E,3,FALSE),"")</f>
        <v>C2</v>
      </c>
      <c r="AQ110" s="34">
        <f t="shared" si="138"/>
        <v>2</v>
      </c>
      <c r="AR110" s="1" t="s">
        <v>9618</v>
      </c>
      <c r="AS110" s="1" t="str">
        <f>IFERROR(VLOOKUP(RIGHT(AR110,LEN(AR110)-2),'cards-dc.json'!$C:$E,3,FALSE),"")</f>
        <v>U2</v>
      </c>
      <c r="AU110" s="34">
        <f t="shared" si="139"/>
        <v>3</v>
      </c>
      <c r="AV110" s="1" t="s">
        <v>8746</v>
      </c>
      <c r="AW110" s="1" t="str">
        <f>IFERROR(VLOOKUP(RIGHT(AV110,LEN(AV110)-2),'cards-dc.json'!$C:$E,3,FALSE),"")</f>
        <v>C2</v>
      </c>
      <c r="AY110" s="34">
        <f t="shared" si="140"/>
        <v>1</v>
      </c>
      <c r="AZ110" s="1" t="s">
        <v>4030</v>
      </c>
      <c r="BA110" s="1" t="str">
        <f>IFERROR(VLOOKUP(RIGHT(AZ110,LEN(AZ110)-2),'cards-dc.json'!$C:$E,3,FALSE),"")</f>
        <v>C2</v>
      </c>
      <c r="BC110" s="34">
        <f t="shared" si="141"/>
        <v>3</v>
      </c>
      <c r="BD110" s="1" t="s">
        <v>3917</v>
      </c>
      <c r="BE110" s="1" t="str">
        <f>IFERROR(VLOOKUP(RIGHT(BD110,LEN(BD110)-2),'cards-dc.json'!$C:$E,3,FALSE),"")</f>
        <v>F5</v>
      </c>
      <c r="BG110" s="34">
        <f t="shared" si="142"/>
        <v>0</v>
      </c>
      <c r="BH110" s="1" t="s">
        <v>3951</v>
      </c>
      <c r="BI110" s="1" t="str">
        <f>IFERROR(VLOOKUP(RIGHT(BH110,LEN(BH110)-2),'cards-dc.json'!$C:$E,3,FALSE),"")</f>
        <v/>
      </c>
      <c r="BK110" s="34">
        <f t="shared" si="143"/>
        <v>3</v>
      </c>
      <c r="BL110" s="1" t="s">
        <v>3917</v>
      </c>
      <c r="BM110" s="1" t="str">
        <f>IFERROR(VLOOKUP(RIGHT(BL110,LEN(BL110)-2),'cards-dc.json'!$C:$E,3,FALSE),"")</f>
        <v>F5</v>
      </c>
      <c r="BO110" s="34">
        <f t="shared" si="144"/>
        <v>2</v>
      </c>
      <c r="BP110" s="1" t="s">
        <v>8572</v>
      </c>
      <c r="BQ110" s="1" t="str">
        <f>IFERROR(VLOOKUP(RIGHT(BP110,LEN(BP110)-2),'cards-dc.json'!$C:$E,3,FALSE),"")</f>
        <v>CA2</v>
      </c>
      <c r="BS110" s="34">
        <f t="shared" si="145"/>
        <v>0</v>
      </c>
      <c r="BT110" s="1" t="s">
        <v>3951</v>
      </c>
      <c r="BU110" s="1" t="str">
        <f>IFERROR(VLOOKUP(RIGHT(BT110,LEN(BT110)-2),'cards-dc.json'!$C:$E,3,FALSE),"")</f>
        <v/>
      </c>
      <c r="BW110" s="34">
        <f t="shared" si="146"/>
        <v>0</v>
      </c>
      <c r="BX110" s="1" t="s">
        <v>3951</v>
      </c>
      <c r="BY110" s="1" t="str">
        <f>IFERROR(VLOOKUP(RIGHT(BX110,LEN(BX110)-2),'cards-dc.json'!$C:$E,3,FALSE),"")</f>
        <v/>
      </c>
      <c r="CA110" s="34">
        <f t="shared" si="147"/>
        <v>2</v>
      </c>
      <c r="CB110" s="1" t="s">
        <v>3892</v>
      </c>
      <c r="CC110" s="1" t="str">
        <f>IFERROR(VLOOKUP(RIGHT(CB110,LEN(CB110)-2),'cards-dc.json'!$C:$E,3,FALSE),"")</f>
        <v>F5</v>
      </c>
      <c r="CE110" s="34">
        <f t="shared" si="148"/>
        <v>3</v>
      </c>
      <c r="CF110" s="1" t="s">
        <v>4121</v>
      </c>
      <c r="CG110" s="1" t="str">
        <f>IFERROR(VLOOKUP(RIGHT(CF110,LEN(CF110)-2),'cards-dc.json'!$C:$E,3,FALSE),"")</f>
        <v>CA2</v>
      </c>
      <c r="CI110" s="34">
        <f t="shared" si="149"/>
        <v>3</v>
      </c>
      <c r="CJ110" s="1" t="s">
        <v>3916</v>
      </c>
      <c r="CK110" s="1" t="str">
        <f>IFERROR(VLOOKUP(RIGHT(CJ110,LEN(CJ110)-2),'cards-dc.json'!$C:$E,3,FALSE),"")</f>
        <v>CA2</v>
      </c>
      <c r="CM110" s="34">
        <f t="shared" si="150"/>
        <v>0</v>
      </c>
      <c r="CN110" s="1"/>
      <c r="CO110" s="1" t="str">
        <f>IFERROR(VLOOKUP(RIGHT(CN110,LEN(CN110)-2),'cards-dc.json'!$C:$E,3,FALSE),"")</f>
        <v/>
      </c>
    </row>
    <row r="111" spans="3:93" x14ac:dyDescent="0.25">
      <c r="C111" s="34">
        <f t="shared" si="128"/>
        <v>0</v>
      </c>
      <c r="D111" s="1"/>
      <c r="E111" s="1" t="str">
        <f>IFERROR(VLOOKUP(RIGHT(D111,LEN(D111)-2),'cards-dc.json'!$C:$E,3,FALSE),"")</f>
        <v/>
      </c>
      <c r="G111" s="34">
        <f t="shared" si="129"/>
        <v>2</v>
      </c>
      <c r="H111" s="1" t="s">
        <v>3885</v>
      </c>
      <c r="I111" s="1" t="str">
        <f>IFERROR(VLOOKUP(RIGHT(H111,LEN(H111)-2),'cards-dc.json'!$C:$E,3,FALSE),"")</f>
        <v>CA2</v>
      </c>
      <c r="K111" s="34">
        <f t="shared" si="130"/>
        <v>3</v>
      </c>
      <c r="L111" s="1" t="s">
        <v>9303</v>
      </c>
      <c r="M111" s="1" t="str">
        <f>IFERROR(VLOOKUP(RIGHT(L111,LEN(L111)-2),'cards-dc.json'!$C:$E,3,FALSE),"")</f>
        <v>CB, CS1</v>
      </c>
      <c r="O111" s="34">
        <f t="shared" si="131"/>
        <v>0</v>
      </c>
      <c r="P111" s="1" t="s">
        <v>3951</v>
      </c>
      <c r="Q111" s="1" t="str">
        <f>IFERROR(VLOOKUP(RIGHT(P111,LEN(P111)-2),'cards-dc.json'!$C:$E,3,FALSE),"")</f>
        <v/>
      </c>
      <c r="S111" s="34">
        <f t="shared" si="132"/>
        <v>3</v>
      </c>
      <c r="T111" s="1" t="s">
        <v>9109</v>
      </c>
      <c r="U111" s="1" t="str">
        <f>IFERROR(VLOOKUP(RIGHT(T111,LEN(T111)-2),'cards-dc.json'!$C:$E,3,FALSE),"")</f>
        <v>CA2</v>
      </c>
      <c r="W111" s="34">
        <f t="shared" si="133"/>
        <v>3</v>
      </c>
      <c r="X111" s="1" t="s">
        <v>8571</v>
      </c>
      <c r="Y111" s="1" t="str">
        <f>IFERROR(VLOOKUP(RIGHT(X111,LEN(X111)-2),'cards-dc.json'!$C:$E,3,FALSE),"")</f>
        <v>C2</v>
      </c>
      <c r="AA111" s="34">
        <f t="shared" si="134"/>
        <v>3</v>
      </c>
      <c r="AB111" s="1" t="s">
        <v>4113</v>
      </c>
      <c r="AC111" s="1" t="str">
        <f>IFERROR(VLOOKUP(RIGHT(AB111,LEN(AB111)-2),'cards-dc.json'!$C:$E,3,FALSE),"")</f>
        <v>R</v>
      </c>
      <c r="AE111" s="34">
        <f t="shared" si="135"/>
        <v>1</v>
      </c>
      <c r="AF111" s="1" t="s">
        <v>9058</v>
      </c>
      <c r="AG111" s="1" t="str">
        <f>IFERROR(VLOOKUP(RIGHT(AF111,LEN(AF111)-2),'cards-dc.json'!$C:$E,3,FALSE),"")</f>
        <v>CB, CS1</v>
      </c>
      <c r="AI111" s="34">
        <f t="shared" si="136"/>
        <v>3</v>
      </c>
      <c r="AJ111" s="1" t="s">
        <v>9642</v>
      </c>
      <c r="AK111" s="1" t="str">
        <f>IFERROR(VLOOKUP(RIGHT(AJ111,LEN(AJ111)-2),'cards-dc.json'!$C:$E,3,FALSE),"")</f>
        <v>U</v>
      </c>
      <c r="AM111" s="34">
        <f t="shared" si="137"/>
        <v>2</v>
      </c>
      <c r="AN111" s="1" t="s">
        <v>9591</v>
      </c>
      <c r="AO111" s="1" t="str">
        <f>IFERROR(VLOOKUP(RIGHT(AN111,LEN(AN111)-2),'cards-dc.json'!$C:$E,3,FALSE),"")</f>
        <v>C2</v>
      </c>
      <c r="AQ111" s="34">
        <f t="shared" si="138"/>
        <v>1</v>
      </c>
      <c r="AR111" s="1" t="s">
        <v>8884</v>
      </c>
      <c r="AS111" s="1" t="str">
        <f>IFERROR(VLOOKUP(RIGHT(AR111,LEN(AR111)-2),'cards-dc.json'!$C:$E,3,FALSE),"")</f>
        <v>R2</v>
      </c>
      <c r="AU111" s="34">
        <f t="shared" si="139"/>
        <v>3</v>
      </c>
      <c r="AV111" s="1" t="s">
        <v>9605</v>
      </c>
      <c r="AW111" s="1" t="str">
        <f>IFERROR(VLOOKUP(RIGHT(AV111,LEN(AV111)-2),'cards-dc.json'!$C:$E,3,FALSE),"")</f>
        <v>C2</v>
      </c>
      <c r="AY111" s="34">
        <f t="shared" si="140"/>
        <v>0</v>
      </c>
      <c r="AZ111" s="1" t="s">
        <v>3951</v>
      </c>
      <c r="BA111" s="1" t="str">
        <f>IFERROR(VLOOKUP(RIGHT(AZ111,LEN(AZ111)-2),'cards-dc.json'!$C:$E,3,FALSE),"")</f>
        <v/>
      </c>
      <c r="BC111" s="34">
        <f t="shared" si="141"/>
        <v>1</v>
      </c>
      <c r="BD111" s="1" t="s">
        <v>9576</v>
      </c>
      <c r="BE111" s="1" t="str">
        <f>IFERROR(VLOOKUP(RIGHT(BD111,LEN(BD111)-2),'cards-dc.json'!$C:$E,3,FALSE),"")</f>
        <v>CA1</v>
      </c>
      <c r="BG111" s="34">
        <f t="shared" si="142"/>
        <v>0</v>
      </c>
      <c r="BH111" s="1" t="s">
        <v>3951</v>
      </c>
      <c r="BI111" s="1" t="str">
        <f>IFERROR(VLOOKUP(RIGHT(BH111,LEN(BH111)-2),'cards-dc.json'!$C:$E,3,FALSE),"")</f>
        <v/>
      </c>
      <c r="BK111" s="34">
        <f t="shared" si="143"/>
        <v>1</v>
      </c>
      <c r="BL111" s="1" t="s">
        <v>8884</v>
      </c>
      <c r="BM111" s="1" t="str">
        <f>IFERROR(VLOOKUP(RIGHT(BL111,LEN(BL111)-2),'cards-dc.json'!$C:$E,3,FALSE),"")</f>
        <v>R2</v>
      </c>
      <c r="BO111" s="34">
        <f t="shared" si="144"/>
        <v>1</v>
      </c>
      <c r="BP111" s="1" t="s">
        <v>4063</v>
      </c>
      <c r="BQ111" s="1" t="str">
        <f>IFERROR(VLOOKUP(RIGHT(BP111,LEN(BP111)-2),'cards-dc.json'!$C:$E,3,FALSE),"")</f>
        <v>CA1</v>
      </c>
      <c r="BS111" s="34">
        <f t="shared" si="145"/>
        <v>0</v>
      </c>
      <c r="BT111" s="1" t="s">
        <v>3951</v>
      </c>
      <c r="BU111" s="1" t="str">
        <f>IFERROR(VLOOKUP(RIGHT(BT111,LEN(BT111)-2),'cards-dc.json'!$C:$E,3,FALSE),"")</f>
        <v/>
      </c>
      <c r="BW111" s="34">
        <f t="shared" si="146"/>
        <v>0</v>
      </c>
      <c r="BX111" s="1" t="s">
        <v>3951</v>
      </c>
      <c r="BY111" s="1" t="str">
        <f>IFERROR(VLOOKUP(RIGHT(BX111,LEN(BX111)-2),'cards-dc.json'!$C:$E,3,FALSE),"")</f>
        <v/>
      </c>
      <c r="CA111" s="34">
        <f t="shared" si="147"/>
        <v>1</v>
      </c>
      <c r="CB111" s="1" t="s">
        <v>9510</v>
      </c>
      <c r="CC111" s="1" t="str">
        <f>IFERROR(VLOOKUP(RIGHT(CB111,LEN(CB111)-2),'cards-dc.json'!$C:$E,3,FALSE),"")</f>
        <v>P</v>
      </c>
      <c r="CE111" s="34">
        <f t="shared" si="148"/>
        <v>1</v>
      </c>
      <c r="CF111" s="1" t="s">
        <v>9510</v>
      </c>
      <c r="CG111" s="1" t="str">
        <f>IFERROR(VLOOKUP(RIGHT(CF111,LEN(CF111)-2),'cards-dc.json'!$C:$E,3,FALSE),"")</f>
        <v>P</v>
      </c>
      <c r="CI111" s="34">
        <f t="shared" si="149"/>
        <v>3</v>
      </c>
      <c r="CJ111" s="1" t="s">
        <v>3917</v>
      </c>
      <c r="CK111" s="1" t="str">
        <f>IFERROR(VLOOKUP(RIGHT(CJ111,LEN(CJ111)-2),'cards-dc.json'!$C:$E,3,FALSE),"")</f>
        <v>F5</v>
      </c>
      <c r="CM111" s="34">
        <f t="shared" si="150"/>
        <v>0</v>
      </c>
      <c r="CN111" s="1"/>
      <c r="CO111" s="1" t="str">
        <f>IFERROR(VLOOKUP(RIGHT(CN111,LEN(CN111)-2),'cards-dc.json'!$C:$E,3,FALSE),"")</f>
        <v/>
      </c>
    </row>
    <row r="112" spans="3:93" x14ac:dyDescent="0.25">
      <c r="C112" s="34">
        <f t="shared" si="128"/>
        <v>0</v>
      </c>
      <c r="D112" s="1"/>
      <c r="E112" s="1" t="str">
        <f>IFERROR(VLOOKUP(RIGHT(D112,LEN(D112)-2),'cards-dc.json'!$C:$E,3,FALSE),"")</f>
        <v/>
      </c>
      <c r="G112" s="34">
        <f t="shared" si="129"/>
        <v>1</v>
      </c>
      <c r="H112" s="1" t="s">
        <v>3886</v>
      </c>
      <c r="I112" s="1" t="str">
        <f>IFERROR(VLOOKUP(RIGHT(H112,LEN(H112)-2),'cards-dc.json'!$C:$E,3,FALSE),"")</f>
        <v>CA2</v>
      </c>
      <c r="K112" s="34">
        <f t="shared" si="130"/>
        <v>3</v>
      </c>
      <c r="L112" s="1" t="s">
        <v>9811</v>
      </c>
      <c r="M112" s="1" t="str">
        <f>IFERROR(VLOOKUP(RIGHT(L112,LEN(L112)-2),'cards-dc.json'!$C:$E,3,FALSE),"")</f>
        <v>CB, CS1</v>
      </c>
      <c r="O112" s="34">
        <f t="shared" si="131"/>
        <v>0</v>
      </c>
      <c r="P112" s="1" t="s">
        <v>3951</v>
      </c>
      <c r="Q112" s="1" t="str">
        <f>IFERROR(VLOOKUP(RIGHT(P112,LEN(P112)-2),'cards-dc.json'!$C:$E,3,FALSE),"")</f>
        <v/>
      </c>
      <c r="S112" s="34">
        <f t="shared" si="132"/>
        <v>3</v>
      </c>
      <c r="T112" s="1" t="s">
        <v>8771</v>
      </c>
      <c r="U112" s="1" t="str">
        <f>IFERROR(VLOOKUP(RIGHT(T112,LEN(T112)-2),'cards-dc.json'!$C:$E,3,FALSE),"")</f>
        <v>CA1</v>
      </c>
      <c r="W112" s="34">
        <f t="shared" si="133"/>
        <v>0</v>
      </c>
      <c r="X112" s="1" t="s">
        <v>3951</v>
      </c>
      <c r="Y112" s="1" t="str">
        <f>IFERROR(VLOOKUP(RIGHT(X112,LEN(X112)-2),'cards-dc.json'!$C:$E,3,FALSE),"")</f>
        <v/>
      </c>
      <c r="AA112" s="34">
        <f t="shared" si="134"/>
        <v>2</v>
      </c>
      <c r="AB112" s="1" t="s">
        <v>8572</v>
      </c>
      <c r="AC112" s="1" t="str">
        <f>IFERROR(VLOOKUP(RIGHT(AB112,LEN(AB112)-2),'cards-dc.json'!$C:$E,3,FALSE),"")</f>
        <v>CA2</v>
      </c>
      <c r="AE112" s="34">
        <f t="shared" si="135"/>
        <v>1</v>
      </c>
      <c r="AF112" s="1" t="s">
        <v>8824</v>
      </c>
      <c r="AG112" s="1" t="str">
        <f>IFERROR(VLOOKUP(RIGHT(AF112,LEN(AF112)-2),'cards-dc.json'!$C:$E,3,FALSE),"")</f>
        <v>U</v>
      </c>
      <c r="AI112" s="34">
        <f t="shared" si="136"/>
        <v>3</v>
      </c>
      <c r="AJ112" s="1" t="s">
        <v>9405</v>
      </c>
      <c r="AK112" s="1" t="str">
        <f>IFERROR(VLOOKUP(RIGHT(AJ112,LEN(AJ112)-2),'cards-dc.json'!$C:$E,3,FALSE),"")</f>
        <v>C2</v>
      </c>
      <c r="AM112" s="34">
        <f t="shared" si="137"/>
        <v>3</v>
      </c>
      <c r="AN112" s="1" t="s">
        <v>9626</v>
      </c>
      <c r="AO112" s="1" t="str">
        <f>IFERROR(VLOOKUP(RIGHT(AN112,LEN(AN112)-2),'cards-dc.json'!$C:$E,3,FALSE),"")</f>
        <v>C2</v>
      </c>
      <c r="AQ112" s="34">
        <f t="shared" si="138"/>
        <v>2</v>
      </c>
      <c r="AR112" s="1" t="s">
        <v>4202</v>
      </c>
      <c r="AS112" s="1" t="str">
        <f>IFERROR(VLOOKUP(RIGHT(AR112,LEN(AR112)-2),'cards-dc.json'!$C:$E,3,FALSE),"")</f>
        <v>C2</v>
      </c>
      <c r="AU112" s="34">
        <f t="shared" si="139"/>
        <v>2</v>
      </c>
      <c r="AV112" s="1" t="s">
        <v>9606</v>
      </c>
      <c r="AW112" s="1" t="str">
        <f>IFERROR(VLOOKUP(RIGHT(AV112,LEN(AV112)-2),'cards-dc.json'!$C:$E,3,FALSE),"")</f>
        <v>C2</v>
      </c>
      <c r="AY112" s="34">
        <f t="shared" si="140"/>
        <v>3</v>
      </c>
      <c r="AZ112" s="1" t="s">
        <v>9589</v>
      </c>
      <c r="BA112" s="1" t="str">
        <f>IFERROR(VLOOKUP(RIGHT(AZ112,LEN(AZ112)-2),'cards-dc.json'!$C:$E,3,FALSE),"")</f>
        <v>C2</v>
      </c>
      <c r="BC112" s="34">
        <f t="shared" si="141"/>
        <v>2</v>
      </c>
      <c r="BD112" s="1" t="s">
        <v>9577</v>
      </c>
      <c r="BE112" s="1" t="str">
        <f>IFERROR(VLOOKUP(RIGHT(BD112,LEN(BD112)-2),'cards-dc.json'!$C:$E,3,FALSE),"")</f>
        <v>R</v>
      </c>
      <c r="BG112" s="34">
        <f t="shared" si="142"/>
        <v>3</v>
      </c>
      <c r="BH112" s="1" t="s">
        <v>9190</v>
      </c>
      <c r="BI112" s="1" t="str">
        <f>IFERROR(VLOOKUP(RIGHT(BH112,LEN(BH112)-2),'cards-dc.json'!$C:$E,3,FALSE),"")</f>
        <v>U</v>
      </c>
      <c r="BK112" s="34">
        <f t="shared" si="143"/>
        <v>3</v>
      </c>
      <c r="BL112" s="1" t="s">
        <v>9550</v>
      </c>
      <c r="BM112" s="1" t="str">
        <f>IFERROR(VLOOKUP(RIGHT(BL112,LEN(BL112)-2),'cards-dc.json'!$C:$E,3,FALSE),"")</f>
        <v>U</v>
      </c>
      <c r="BO112" s="34">
        <f t="shared" si="144"/>
        <v>1</v>
      </c>
      <c r="BP112" s="1" t="s">
        <v>8868</v>
      </c>
      <c r="BQ112" s="1" t="str">
        <f>IFERROR(VLOOKUP(RIGHT(BP112,LEN(BP112)-2),'cards-dc.json'!$C:$E,3,FALSE),"")</f>
        <v>C2</v>
      </c>
      <c r="BS112" s="34">
        <f t="shared" si="145"/>
        <v>0</v>
      </c>
      <c r="BT112" s="1" t="s">
        <v>3951</v>
      </c>
      <c r="BU112" s="1" t="str">
        <f>IFERROR(VLOOKUP(RIGHT(BT112,LEN(BT112)-2),'cards-dc.json'!$C:$E,3,FALSE),"")</f>
        <v/>
      </c>
      <c r="BW112" s="34">
        <f t="shared" si="146"/>
        <v>0</v>
      </c>
      <c r="BX112" s="1" t="s">
        <v>3951</v>
      </c>
      <c r="BY112" s="1" t="str">
        <f>IFERROR(VLOOKUP(RIGHT(BX112,LEN(BX112)-2),'cards-dc.json'!$C:$E,3,FALSE),"")</f>
        <v/>
      </c>
      <c r="CA112" s="34">
        <f t="shared" si="147"/>
        <v>2</v>
      </c>
      <c r="CB112" s="1" t="s">
        <v>3918</v>
      </c>
      <c r="CC112" s="1" t="str">
        <f>IFERROR(VLOOKUP(RIGHT(CB112,LEN(CB112)-2),'cards-dc.json'!$C:$E,3,FALSE),"")</f>
        <v>U</v>
      </c>
      <c r="CE112" s="34">
        <f t="shared" si="148"/>
        <v>1</v>
      </c>
      <c r="CF112" s="1" t="s">
        <v>9521</v>
      </c>
      <c r="CG112" s="1" t="str">
        <f>IFERROR(VLOOKUP(RIGHT(CF112,LEN(CF112)-2),'cards-dc.json'!$C:$E,3,FALSE),"")</f>
        <v>R</v>
      </c>
      <c r="CI112" s="34">
        <f t="shared" si="149"/>
        <v>2</v>
      </c>
      <c r="CJ112" s="1" t="s">
        <v>3918</v>
      </c>
      <c r="CK112" s="1" t="str">
        <f>IFERROR(VLOOKUP(RIGHT(CJ112,LEN(CJ112)-2),'cards-dc.json'!$C:$E,3,FALSE),"")</f>
        <v>U</v>
      </c>
      <c r="CM112" s="34">
        <f t="shared" si="150"/>
        <v>0</v>
      </c>
      <c r="CN112" s="1"/>
      <c r="CO112" s="1" t="str">
        <f>IFERROR(VLOOKUP(RIGHT(CN112,LEN(CN112)-2),'cards-dc.json'!$C:$E,3,FALSE),"")</f>
        <v/>
      </c>
    </row>
    <row r="113" spans="3:93" x14ac:dyDescent="0.25">
      <c r="C113" s="34">
        <f t="shared" si="128"/>
        <v>0</v>
      </c>
      <c r="D113" s="1"/>
      <c r="E113" s="1" t="str">
        <f>IFERROR(VLOOKUP(RIGHT(D113,LEN(D113)-2),'cards-dc.json'!$C:$E,3,FALSE),"")</f>
        <v/>
      </c>
      <c r="G113" s="34">
        <f t="shared" si="129"/>
        <v>1</v>
      </c>
      <c r="H113" s="1" t="s">
        <v>3887</v>
      </c>
      <c r="I113" s="1" t="str">
        <f>IFERROR(VLOOKUP(RIGHT(H113,LEN(H113)-2),'cards-dc.json'!$C:$E,3,FALSE),"")</f>
        <v>R</v>
      </c>
      <c r="K113" s="34">
        <f t="shared" si="130"/>
        <v>3</v>
      </c>
      <c r="L113" s="1" t="s">
        <v>9812</v>
      </c>
      <c r="M113" s="1" t="str">
        <f>IFERROR(VLOOKUP(RIGHT(L113,LEN(L113)-2),'cards-dc.json'!$C:$E,3,FALSE),"")</f>
        <v>CB, CS1</v>
      </c>
      <c r="O113" s="34">
        <f t="shared" si="131"/>
        <v>0</v>
      </c>
      <c r="P113" s="1" t="s">
        <v>3951</v>
      </c>
      <c r="Q113" s="1" t="str">
        <f>IFERROR(VLOOKUP(RIGHT(P113,LEN(P113)-2),'cards-dc.json'!$C:$E,3,FALSE),"")</f>
        <v/>
      </c>
      <c r="S113" s="34">
        <f t="shared" si="132"/>
        <v>0</v>
      </c>
      <c r="T113" s="1" t="s">
        <v>3951</v>
      </c>
      <c r="U113" s="1" t="str">
        <f>IFERROR(VLOOKUP(RIGHT(T113,LEN(T113)-2),'cards-dc.json'!$C:$E,3,FALSE),"")</f>
        <v/>
      </c>
      <c r="W113" s="34">
        <f t="shared" si="133"/>
        <v>0</v>
      </c>
      <c r="X113" s="1" t="s">
        <v>3951</v>
      </c>
      <c r="Y113" s="1" t="str">
        <f>IFERROR(VLOOKUP(RIGHT(X113,LEN(X113)-2),'cards-dc.json'!$C:$E,3,FALSE),"")</f>
        <v/>
      </c>
      <c r="AA113" s="34">
        <f t="shared" si="134"/>
        <v>0</v>
      </c>
      <c r="AB113" s="1" t="s">
        <v>3951</v>
      </c>
      <c r="AC113" s="1" t="str">
        <f>IFERROR(VLOOKUP(RIGHT(AB113,LEN(AB113)-2),'cards-dc.json'!$C:$E,3,FALSE),"")</f>
        <v/>
      </c>
      <c r="AE113" s="34">
        <f t="shared" si="135"/>
        <v>1</v>
      </c>
      <c r="AF113" s="1" t="s">
        <v>9048</v>
      </c>
      <c r="AG113" s="1" t="str">
        <f>IFERROR(VLOOKUP(RIGHT(AF113,LEN(AF113)-2),'cards-dc.json'!$C:$E,3,FALSE),"")</f>
        <v>R</v>
      </c>
      <c r="AI113" s="34">
        <f t="shared" si="136"/>
        <v>1</v>
      </c>
      <c r="AJ113" s="1" t="s">
        <v>9511</v>
      </c>
      <c r="AK113" s="1" t="str">
        <f>IFERROR(VLOOKUP(RIGHT(AJ113,LEN(AJ113)-2),'cards-dc.json'!$C:$E,3,FALSE),"")</f>
        <v>R</v>
      </c>
      <c r="AM113" s="34">
        <f t="shared" si="137"/>
        <v>0</v>
      </c>
      <c r="AN113" s="1" t="s">
        <v>3951</v>
      </c>
      <c r="AO113" s="1" t="str">
        <f>IFERROR(VLOOKUP(RIGHT(AN113,LEN(AN113)-2),'cards-dc.json'!$C:$E,3,FALSE),"")</f>
        <v/>
      </c>
      <c r="AQ113" s="34">
        <f t="shared" si="138"/>
        <v>1</v>
      </c>
      <c r="AR113" s="1" t="s">
        <v>4047</v>
      </c>
      <c r="AS113" s="1" t="str">
        <f>IFERROR(VLOOKUP(RIGHT(AR113,LEN(AR113)-2),'cards-dc.json'!$C:$E,3,FALSE),"")</f>
        <v>CA2</v>
      </c>
      <c r="AU113" s="34">
        <f t="shared" si="139"/>
        <v>3</v>
      </c>
      <c r="AV113" s="1" t="s">
        <v>9607</v>
      </c>
      <c r="AW113" s="1" t="str">
        <f>IFERROR(VLOOKUP(RIGHT(AV113,LEN(AV113)-2),'cards-dc.json'!$C:$E,3,FALSE),"")</f>
        <v>C2</v>
      </c>
      <c r="AY113" s="34">
        <f t="shared" si="140"/>
        <v>2</v>
      </c>
      <c r="AZ113" s="1" t="s">
        <v>9590</v>
      </c>
      <c r="BA113" s="1" t="str">
        <f>IFERROR(VLOOKUP(RIGHT(AZ113,LEN(AZ113)-2),'cards-dc.json'!$C:$E,3,FALSE),"")</f>
        <v>C2</v>
      </c>
      <c r="BC113" s="34">
        <f t="shared" si="141"/>
        <v>1</v>
      </c>
      <c r="BD113" s="1" t="s">
        <v>8868</v>
      </c>
      <c r="BE113" s="1" t="str">
        <f>IFERROR(VLOOKUP(RIGHT(BD113,LEN(BD113)-2),'cards-dc.json'!$C:$E,3,FALSE),"")</f>
        <v>C2</v>
      </c>
      <c r="BG113" s="34">
        <f t="shared" si="142"/>
        <v>2</v>
      </c>
      <c r="BH113" s="1" t="s">
        <v>9562</v>
      </c>
      <c r="BI113" s="1" t="str">
        <f>IFERROR(VLOOKUP(RIGHT(BH113,LEN(BH113)-2),'cards-dc.json'!$C:$E,3,FALSE),"")</f>
        <v>U2</v>
      </c>
      <c r="BK113" s="34">
        <f t="shared" si="143"/>
        <v>3</v>
      </c>
      <c r="BL113" s="1" t="s">
        <v>4121</v>
      </c>
      <c r="BM113" s="1" t="str">
        <f>IFERROR(VLOOKUP(RIGHT(BL113,LEN(BL113)-2),'cards-dc.json'!$C:$E,3,FALSE),"")</f>
        <v>CA2</v>
      </c>
      <c r="BO113" s="34">
        <f t="shared" si="144"/>
        <v>1</v>
      </c>
      <c r="BP113" s="1" t="s">
        <v>9321</v>
      </c>
      <c r="BQ113" s="1" t="str">
        <f>IFERROR(VLOOKUP(RIGHT(BP113,LEN(BP113)-2),'cards-dc.json'!$C:$E,3,FALSE),"")</f>
        <v>C2</v>
      </c>
      <c r="BS113" s="34">
        <f t="shared" si="145"/>
        <v>0</v>
      </c>
      <c r="BT113" s="1" t="s">
        <v>3951</v>
      </c>
      <c r="BU113" s="1" t="str">
        <f>IFERROR(VLOOKUP(RIGHT(BT113,LEN(BT113)-2),'cards-dc.json'!$C:$E,3,FALSE),"")</f>
        <v/>
      </c>
      <c r="BW113" s="34">
        <f t="shared" si="146"/>
        <v>0</v>
      </c>
      <c r="BX113" s="1" t="s">
        <v>3951</v>
      </c>
      <c r="BY113" s="1" t="str">
        <f>IFERROR(VLOOKUP(RIGHT(BX113,LEN(BX113)-2),'cards-dc.json'!$C:$E,3,FALSE),"")</f>
        <v/>
      </c>
      <c r="CA113" s="34">
        <f t="shared" si="147"/>
        <v>1</v>
      </c>
      <c r="CB113" s="1" t="s">
        <v>9511</v>
      </c>
      <c r="CC113" s="1" t="str">
        <f>IFERROR(VLOOKUP(RIGHT(CB113,LEN(CB113)-2),'cards-dc.json'!$C:$E,3,FALSE),"")</f>
        <v>R</v>
      </c>
      <c r="CE113" s="34">
        <f t="shared" si="148"/>
        <v>2</v>
      </c>
      <c r="CF113" s="1" t="s">
        <v>9522</v>
      </c>
      <c r="CG113" s="1" t="str">
        <f>IFERROR(VLOOKUP(RIGHT(CF113,LEN(CF113)-2),'cards-dc.json'!$C:$E,3,FALSE),"")</f>
        <v>CB1</v>
      </c>
      <c r="CI113" s="34">
        <f t="shared" si="149"/>
        <v>2</v>
      </c>
      <c r="CJ113" s="1" t="s">
        <v>3919</v>
      </c>
      <c r="CK113" s="1" t="str">
        <f>IFERROR(VLOOKUP(RIGHT(CJ113,LEN(CJ113)-2),'cards-dc.json'!$C:$E,3,FALSE),"")</f>
        <v>U</v>
      </c>
      <c r="CM113" s="34">
        <f t="shared" si="150"/>
        <v>0</v>
      </c>
      <c r="CN113" s="1"/>
      <c r="CO113" s="1" t="str">
        <f>IFERROR(VLOOKUP(RIGHT(CN113,LEN(CN113)-2),'cards-dc.json'!$C:$E,3,FALSE),"")</f>
        <v/>
      </c>
    </row>
    <row r="114" spans="3:93" x14ac:dyDescent="0.25">
      <c r="C114" s="34">
        <f t="shared" si="128"/>
        <v>0</v>
      </c>
      <c r="D114" s="1"/>
      <c r="E114" s="1" t="str">
        <f>IFERROR(VLOOKUP(RIGHT(D114,LEN(D114)-2),'cards-dc.json'!$C:$E,3,FALSE),"")</f>
        <v/>
      </c>
      <c r="G114" s="34">
        <f t="shared" si="129"/>
        <v>2</v>
      </c>
      <c r="H114" s="1" t="s">
        <v>3888</v>
      </c>
      <c r="I114" s="1" t="str">
        <f>IFERROR(VLOOKUP(RIGHT(H114,LEN(H114)-2),'cards-dc.json'!$C:$E,3,FALSE),"")</f>
        <v>C2</v>
      </c>
      <c r="K114" s="34">
        <f t="shared" si="130"/>
        <v>0</v>
      </c>
      <c r="L114" s="1" t="s">
        <v>3951</v>
      </c>
      <c r="M114" s="1" t="str">
        <f>IFERROR(VLOOKUP(RIGHT(L114,LEN(L114)-2),'cards-dc.json'!$C:$E,3,FALSE),"")</f>
        <v/>
      </c>
      <c r="O114" s="34">
        <f t="shared" si="131"/>
        <v>0</v>
      </c>
      <c r="P114" s="1" t="s">
        <v>3951</v>
      </c>
      <c r="Q114" s="1" t="str">
        <f>IFERROR(VLOOKUP(RIGHT(P114,LEN(P114)-2),'cards-dc.json'!$C:$E,3,FALSE),"")</f>
        <v/>
      </c>
      <c r="S114" s="34">
        <f t="shared" si="132"/>
        <v>0</v>
      </c>
      <c r="T114" s="1" t="s">
        <v>3951</v>
      </c>
      <c r="U114" s="1" t="str">
        <f>IFERROR(VLOOKUP(RIGHT(T114,LEN(T114)-2),'cards-dc.json'!$C:$E,3,FALSE),"")</f>
        <v/>
      </c>
      <c r="W114" s="34">
        <f t="shared" si="133"/>
        <v>0</v>
      </c>
      <c r="X114" s="1" t="s">
        <v>3951</v>
      </c>
      <c r="Y114" s="1" t="str">
        <f>IFERROR(VLOOKUP(RIGHT(X114,LEN(X114)-2),'cards-dc.json'!$C:$E,3,FALSE),"")</f>
        <v/>
      </c>
      <c r="AA114" s="34">
        <f t="shared" si="134"/>
        <v>0</v>
      </c>
      <c r="AB114" s="1" t="s">
        <v>3951</v>
      </c>
      <c r="AC114" s="1" t="str">
        <f>IFERROR(VLOOKUP(RIGHT(AB114,LEN(AB114)-2),'cards-dc.json'!$C:$E,3,FALSE),"")</f>
        <v/>
      </c>
      <c r="AE114" s="34">
        <f t="shared" si="135"/>
        <v>1</v>
      </c>
      <c r="AF114" s="1" t="s">
        <v>9059</v>
      </c>
      <c r="AG114" s="1" t="str">
        <f>IFERROR(VLOOKUP(RIGHT(AF114,LEN(AF114)-2),'cards-dc.json'!$C:$E,3,FALSE),"")</f>
        <v>CB, CS1</v>
      </c>
      <c r="AI114" s="34">
        <f t="shared" si="136"/>
        <v>0</v>
      </c>
      <c r="AJ114" s="1" t="s">
        <v>3951</v>
      </c>
      <c r="AK114" s="1" t="str">
        <f>IFERROR(VLOOKUP(RIGHT(AJ114,LEN(AJ114)-2),'cards-dc.json'!$C:$E,3,FALSE),"")</f>
        <v/>
      </c>
      <c r="AM114" s="34">
        <f t="shared" si="137"/>
        <v>0</v>
      </c>
      <c r="AN114" s="1" t="s">
        <v>3951</v>
      </c>
      <c r="AO114" s="1" t="str">
        <f>IFERROR(VLOOKUP(RIGHT(AN114,LEN(AN114)-2),'cards-dc.json'!$C:$E,3,FALSE),"")</f>
        <v/>
      </c>
      <c r="AQ114" s="34">
        <f t="shared" si="138"/>
        <v>0</v>
      </c>
      <c r="AR114" s="1" t="s">
        <v>3951</v>
      </c>
      <c r="AS114" s="1" t="str">
        <f>IFERROR(VLOOKUP(RIGHT(AR114,LEN(AR114)-2),'cards-dc.json'!$C:$E,3,FALSE),"")</f>
        <v/>
      </c>
      <c r="AU114" s="34">
        <f t="shared" si="139"/>
        <v>2</v>
      </c>
      <c r="AV114" s="1" t="s">
        <v>9591</v>
      </c>
      <c r="AW114" s="1" t="str">
        <f>IFERROR(VLOOKUP(RIGHT(AV114,LEN(AV114)-2),'cards-dc.json'!$C:$E,3,FALSE),"")</f>
        <v>C2</v>
      </c>
      <c r="AY114" s="34">
        <f t="shared" si="140"/>
        <v>2</v>
      </c>
      <c r="AZ114" s="1" t="s">
        <v>9591</v>
      </c>
      <c r="BA114" s="1" t="str">
        <f>IFERROR(VLOOKUP(RIGHT(AZ114,LEN(AZ114)-2),'cards-dc.json'!$C:$E,3,FALSE),"")</f>
        <v>C2</v>
      </c>
      <c r="BC114" s="34">
        <f t="shared" si="141"/>
        <v>1</v>
      </c>
      <c r="BD114" s="1" t="s">
        <v>4127</v>
      </c>
      <c r="BE114" s="1" t="str">
        <f>IFERROR(VLOOKUP(RIGHT(BD114,LEN(BD114)-2),'cards-dc.json'!$C:$E,3,FALSE),"")</f>
        <v>CA1</v>
      </c>
      <c r="BG114" s="34">
        <f t="shared" si="142"/>
        <v>1</v>
      </c>
      <c r="BH114" s="1" t="s">
        <v>8884</v>
      </c>
      <c r="BI114" s="1" t="str">
        <f>IFERROR(VLOOKUP(RIGHT(BH114,LEN(BH114)-2),'cards-dc.json'!$C:$E,3,FALSE),"")</f>
        <v>R2</v>
      </c>
      <c r="BK114" s="34">
        <f t="shared" si="143"/>
        <v>2</v>
      </c>
      <c r="BL114" s="1" t="s">
        <v>9551</v>
      </c>
      <c r="BM114" s="1" t="str">
        <f>IFERROR(VLOOKUP(RIGHT(BL114,LEN(BL114)-2),'cards-dc.json'!$C:$E,3,FALSE),"")</f>
        <v>R</v>
      </c>
      <c r="BO114" s="34">
        <f t="shared" si="144"/>
        <v>0</v>
      </c>
      <c r="BP114" s="1" t="s">
        <v>3951</v>
      </c>
      <c r="BQ114" s="1" t="str">
        <f>IFERROR(VLOOKUP(RIGHT(BP114,LEN(BP114)-2),'cards-dc.json'!$C:$E,3,FALSE),"")</f>
        <v/>
      </c>
      <c r="BS114" s="34">
        <f t="shared" si="145"/>
        <v>0</v>
      </c>
      <c r="BT114" s="1" t="s">
        <v>3951</v>
      </c>
      <c r="BU114" s="1" t="str">
        <f>IFERROR(VLOOKUP(RIGHT(BT114,LEN(BT114)-2),'cards-dc.json'!$C:$E,3,FALSE),"")</f>
        <v/>
      </c>
      <c r="BW114" s="34">
        <f t="shared" si="146"/>
        <v>0</v>
      </c>
      <c r="BX114" s="1" t="s">
        <v>3951</v>
      </c>
      <c r="BY114" s="1" t="str">
        <f>IFERROR(VLOOKUP(RIGHT(BX114,LEN(BX114)-2),'cards-dc.json'!$C:$E,3,FALSE),"")</f>
        <v/>
      </c>
      <c r="CA114" s="34">
        <f t="shared" si="147"/>
        <v>0</v>
      </c>
      <c r="CB114" s="1" t="s">
        <v>3951</v>
      </c>
      <c r="CC114" s="1" t="str">
        <f>IFERROR(VLOOKUP(RIGHT(CB114,LEN(CB114)-2),'cards-dc.json'!$C:$E,3,FALSE),"")</f>
        <v/>
      </c>
      <c r="CE114" s="34">
        <f t="shared" si="148"/>
        <v>0</v>
      </c>
      <c r="CF114" s="1" t="s">
        <v>3951</v>
      </c>
      <c r="CG114" s="1" t="str">
        <f>IFERROR(VLOOKUP(RIGHT(CF114,LEN(CF114)-2),'cards-dc.json'!$C:$E,3,FALSE),"")</f>
        <v/>
      </c>
      <c r="CI114" s="34">
        <f t="shared" si="149"/>
        <v>0</v>
      </c>
      <c r="CJ114" s="1" t="s">
        <v>3848</v>
      </c>
      <c r="CK114" s="1" t="str">
        <f>IFERROR(VLOOKUP(RIGHT(CJ114,LEN(CJ114)-2),'cards-dc.json'!$C:$E,3,FALSE),"")</f>
        <v/>
      </c>
      <c r="CM114" s="34">
        <f t="shared" si="150"/>
        <v>0</v>
      </c>
      <c r="CN114" s="1"/>
      <c r="CO114" s="1" t="str">
        <f>IFERROR(VLOOKUP(RIGHT(CN114,LEN(CN114)-2),'cards-dc.json'!$C:$E,3,FALSE),"")</f>
        <v/>
      </c>
    </row>
    <row r="115" spans="3:93" x14ac:dyDescent="0.25">
      <c r="C115" s="34">
        <f t="shared" si="128"/>
        <v>0</v>
      </c>
      <c r="D115" s="1"/>
      <c r="E115" s="1" t="str">
        <f>IFERROR(VLOOKUP(RIGHT(D115,LEN(D115)-2),'cards-dc.json'!$C:$E,3,FALSE),"")</f>
        <v/>
      </c>
      <c r="G115" s="34">
        <f t="shared" si="129"/>
        <v>0</v>
      </c>
      <c r="H115" s="1"/>
      <c r="I115" s="1" t="str">
        <f>IFERROR(VLOOKUP(RIGHT(H115,LEN(H115)-2),'cards-dc.json'!$C:$E,3,FALSE),"")</f>
        <v/>
      </c>
      <c r="K115" s="34">
        <f t="shared" si="130"/>
        <v>0</v>
      </c>
      <c r="L115" s="1" t="s">
        <v>3951</v>
      </c>
      <c r="M115" s="1" t="str">
        <f>IFERROR(VLOOKUP(RIGHT(L115,LEN(L115)-2),'cards-dc.json'!$C:$E,3,FALSE),"")</f>
        <v/>
      </c>
      <c r="O115" s="34">
        <f t="shared" si="131"/>
        <v>0</v>
      </c>
      <c r="P115" s="1" t="s">
        <v>3951</v>
      </c>
      <c r="Q115" s="1" t="str">
        <f>IFERROR(VLOOKUP(RIGHT(P115,LEN(P115)-2),'cards-dc.json'!$C:$E,3,FALSE),"")</f>
        <v/>
      </c>
      <c r="S115" s="34">
        <f t="shared" si="132"/>
        <v>0</v>
      </c>
      <c r="T115" s="1" t="s">
        <v>3951</v>
      </c>
      <c r="U115" s="1" t="str">
        <f>IFERROR(VLOOKUP(RIGHT(T115,LEN(T115)-2),'cards-dc.json'!$C:$E,3,FALSE),"")</f>
        <v/>
      </c>
      <c r="W115" s="34">
        <f t="shared" si="133"/>
        <v>0</v>
      </c>
      <c r="X115" s="1" t="s">
        <v>3951</v>
      </c>
      <c r="Y115" s="1" t="str">
        <f>IFERROR(VLOOKUP(RIGHT(X115,LEN(X115)-2),'cards-dc.json'!$C:$E,3,FALSE),"")</f>
        <v/>
      </c>
      <c r="AA115" s="34">
        <f t="shared" si="134"/>
        <v>0</v>
      </c>
      <c r="AB115" s="1" t="s">
        <v>3951</v>
      </c>
      <c r="AC115" s="1" t="str">
        <f>IFERROR(VLOOKUP(RIGHT(AB115,LEN(AB115)-2),'cards-dc.json'!$C:$E,3,FALSE),"")</f>
        <v/>
      </c>
      <c r="AE115" s="34">
        <f t="shared" si="135"/>
        <v>1</v>
      </c>
      <c r="AF115" s="1" t="s">
        <v>9060</v>
      </c>
      <c r="AG115" s="1" t="str">
        <f>IFERROR(VLOOKUP(RIGHT(AF115,LEN(AF115)-2),'cards-dc.json'!$C:$E,3,FALSE),"")</f>
        <v>CB, CS1</v>
      </c>
      <c r="AI115" s="34">
        <f t="shared" si="136"/>
        <v>0</v>
      </c>
      <c r="AJ115" s="1" t="s">
        <v>3951</v>
      </c>
      <c r="AK115" s="1" t="str">
        <f>IFERROR(VLOOKUP(RIGHT(AJ115,LEN(AJ115)-2),'cards-dc.json'!$C:$E,3,FALSE),"")</f>
        <v/>
      </c>
      <c r="AM115" s="34">
        <f t="shared" si="137"/>
        <v>0</v>
      </c>
      <c r="AN115" s="1" t="s">
        <v>3951</v>
      </c>
      <c r="AO115" s="1" t="str">
        <f>IFERROR(VLOOKUP(RIGHT(AN115,LEN(AN115)-2),'cards-dc.json'!$C:$E,3,FALSE),"")</f>
        <v/>
      </c>
      <c r="AQ115" s="34">
        <f t="shared" si="138"/>
        <v>0</v>
      </c>
      <c r="AR115" s="1" t="s">
        <v>3951</v>
      </c>
      <c r="AS115" s="1" t="str">
        <f>IFERROR(VLOOKUP(RIGHT(AR115,LEN(AR115)-2),'cards-dc.json'!$C:$E,3,FALSE),"")</f>
        <v/>
      </c>
      <c r="AU115" s="34">
        <f t="shared" si="139"/>
        <v>0</v>
      </c>
      <c r="AV115" s="1" t="s">
        <v>3951</v>
      </c>
      <c r="AW115" s="1" t="str">
        <f>IFERROR(VLOOKUP(RIGHT(AV115,LEN(AV115)-2),'cards-dc.json'!$C:$E,3,FALSE),"")</f>
        <v/>
      </c>
      <c r="AY115" s="34">
        <f t="shared" si="140"/>
        <v>3</v>
      </c>
      <c r="AZ115" s="1" t="s">
        <v>9592</v>
      </c>
      <c r="BA115" s="1" t="str">
        <f>IFERROR(VLOOKUP(RIGHT(AZ115,LEN(AZ115)-2),'cards-dc.json'!$C:$E,3,FALSE),"")</f>
        <v>U2</v>
      </c>
      <c r="BC115" s="34">
        <f t="shared" si="141"/>
        <v>1</v>
      </c>
      <c r="BD115" s="1" t="s">
        <v>4125</v>
      </c>
      <c r="BE115" s="1" t="str">
        <f>IFERROR(VLOOKUP(RIGHT(BD115,LEN(BD115)-2),'cards-dc.json'!$C:$E,3,FALSE),"")</f>
        <v>CA1</v>
      </c>
      <c r="BG115" s="34">
        <f t="shared" si="142"/>
        <v>3</v>
      </c>
      <c r="BH115" s="1" t="s">
        <v>4121</v>
      </c>
      <c r="BI115" s="1" t="str">
        <f>IFERROR(VLOOKUP(RIGHT(BH115,LEN(BH115)-2),'cards-dc.json'!$C:$E,3,FALSE),"")</f>
        <v>CA2</v>
      </c>
      <c r="BK115" s="34">
        <f t="shared" si="143"/>
        <v>0</v>
      </c>
      <c r="BL115" s="1" t="s">
        <v>3951</v>
      </c>
      <c r="BM115" s="1" t="str">
        <f>IFERROR(VLOOKUP(RIGHT(BL115,LEN(BL115)-2),'cards-dc.json'!$C:$E,3,FALSE),"")</f>
        <v/>
      </c>
      <c r="BO115" s="34">
        <f t="shared" si="144"/>
        <v>0</v>
      </c>
      <c r="BP115" s="1" t="s">
        <v>3951</v>
      </c>
      <c r="BQ115" s="1" t="str">
        <f>IFERROR(VLOOKUP(RIGHT(BP115,LEN(BP115)-2),'cards-dc.json'!$C:$E,3,FALSE),"")</f>
        <v/>
      </c>
      <c r="BS115" s="34">
        <f t="shared" si="145"/>
        <v>0</v>
      </c>
      <c r="BT115" s="1" t="s">
        <v>3951</v>
      </c>
      <c r="BU115" s="1" t="str">
        <f>IFERROR(VLOOKUP(RIGHT(BT115,LEN(BT115)-2),'cards-dc.json'!$C:$E,3,FALSE),"")</f>
        <v/>
      </c>
      <c r="BW115" s="34">
        <f t="shared" si="146"/>
        <v>0</v>
      </c>
      <c r="BX115" s="1" t="s">
        <v>3951</v>
      </c>
      <c r="BY115" s="1" t="str">
        <f>IFERROR(VLOOKUP(RIGHT(BX115,LEN(BX115)-2),'cards-dc.json'!$C:$E,3,FALSE),"")</f>
        <v/>
      </c>
      <c r="CA115" s="34">
        <f t="shared" si="147"/>
        <v>0</v>
      </c>
      <c r="CB115" s="1" t="s">
        <v>3951</v>
      </c>
      <c r="CC115" s="1" t="str">
        <f>IFERROR(VLOOKUP(RIGHT(CB115,LEN(CB115)-2),'cards-dc.json'!$C:$E,3,FALSE),"")</f>
        <v/>
      </c>
      <c r="CE115" s="34">
        <f t="shared" si="148"/>
        <v>0</v>
      </c>
      <c r="CF115" s="1" t="s">
        <v>3951</v>
      </c>
      <c r="CG115" s="1" t="str">
        <f>IFERROR(VLOOKUP(RIGHT(CF115,LEN(CF115)-2),'cards-dc.json'!$C:$E,3,FALSE),"")</f>
        <v/>
      </c>
      <c r="CI115" s="34">
        <f t="shared" si="149"/>
        <v>0</v>
      </c>
      <c r="CJ115" s="1" t="s">
        <v>3848</v>
      </c>
      <c r="CK115" s="1" t="str">
        <f>IFERROR(VLOOKUP(RIGHT(CJ115,LEN(CJ115)-2),'cards-dc.json'!$C:$E,3,FALSE),"")</f>
        <v/>
      </c>
      <c r="CM115" s="34">
        <f t="shared" si="150"/>
        <v>0</v>
      </c>
      <c r="CN115" s="1"/>
      <c r="CO115" s="1" t="str">
        <f>IFERROR(VLOOKUP(RIGHT(CN115,LEN(CN115)-2),'cards-dc.json'!$C:$E,3,FALSE),"")</f>
        <v/>
      </c>
    </row>
    <row r="116" spans="3:93" x14ac:dyDescent="0.25">
      <c r="C116" s="34">
        <f t="shared" si="128"/>
        <v>0</v>
      </c>
      <c r="D116" s="1"/>
      <c r="E116" s="1" t="str">
        <f>IFERROR(VLOOKUP(RIGHT(D116,LEN(D116)-2),'cards-dc.json'!$C:$E,3,FALSE),"")</f>
        <v/>
      </c>
      <c r="G116" s="34">
        <f t="shared" si="129"/>
        <v>1</v>
      </c>
      <c r="H116" s="1" t="s">
        <v>3889</v>
      </c>
      <c r="I116" s="1" t="str">
        <f>IFERROR(VLOOKUP(RIGHT(H116,LEN(H116)-2),'cards-dc.json'!$C:$E,3,FALSE),"")</f>
        <v>C2</v>
      </c>
      <c r="K116" s="34">
        <f t="shared" si="130"/>
        <v>0</v>
      </c>
      <c r="L116" s="1" t="s">
        <v>3951</v>
      </c>
      <c r="M116" s="1" t="str">
        <f>IFERROR(VLOOKUP(RIGHT(L116,LEN(L116)-2),'cards-dc.json'!$C:$E,3,FALSE),"")</f>
        <v/>
      </c>
      <c r="O116" s="34">
        <f t="shared" si="131"/>
        <v>0</v>
      </c>
      <c r="P116" s="1" t="s">
        <v>3951</v>
      </c>
      <c r="Q116" s="1" t="str">
        <f>IFERROR(VLOOKUP(RIGHT(P116,LEN(P116)-2),'cards-dc.json'!$C:$E,3,FALSE),"")</f>
        <v/>
      </c>
      <c r="S116" s="34">
        <f t="shared" si="132"/>
        <v>0</v>
      </c>
      <c r="T116" s="1" t="s">
        <v>3951</v>
      </c>
      <c r="U116" s="1" t="str">
        <f>IFERROR(VLOOKUP(RIGHT(T116,LEN(T116)-2),'cards-dc.json'!$C:$E,3,FALSE),"")</f>
        <v/>
      </c>
      <c r="W116" s="34">
        <f t="shared" si="133"/>
        <v>0</v>
      </c>
      <c r="X116" s="1" t="s">
        <v>3951</v>
      </c>
      <c r="Y116" s="1" t="str">
        <f>IFERROR(VLOOKUP(RIGHT(X116,LEN(X116)-2),'cards-dc.json'!$C:$E,3,FALSE),"")</f>
        <v/>
      </c>
      <c r="AA116" s="34">
        <f t="shared" si="134"/>
        <v>0</v>
      </c>
      <c r="AB116" s="1" t="s">
        <v>3951</v>
      </c>
      <c r="AC116" s="1" t="str">
        <f>IFERROR(VLOOKUP(RIGHT(AB116,LEN(AB116)-2),'cards-dc.json'!$C:$E,3,FALSE),"")</f>
        <v/>
      </c>
      <c r="AE116" s="34">
        <f t="shared" si="135"/>
        <v>1</v>
      </c>
      <c r="AF116" s="1" t="s">
        <v>9049</v>
      </c>
      <c r="AG116" s="1" t="str">
        <f>IFERROR(VLOOKUP(RIGHT(AF116,LEN(AF116)-2),'cards-dc.json'!$C:$E,3,FALSE),"")</f>
        <v>U</v>
      </c>
      <c r="AI116" s="34">
        <f t="shared" si="136"/>
        <v>0</v>
      </c>
      <c r="AJ116" s="1" t="s">
        <v>3951</v>
      </c>
      <c r="AK116" s="1" t="str">
        <f>IFERROR(VLOOKUP(RIGHT(AJ116,LEN(AJ116)-2),'cards-dc.json'!$C:$E,3,FALSE),"")</f>
        <v/>
      </c>
      <c r="AM116" s="34">
        <f t="shared" si="137"/>
        <v>0</v>
      </c>
      <c r="AN116" s="1" t="s">
        <v>3951</v>
      </c>
      <c r="AO116" s="1" t="str">
        <f>IFERROR(VLOOKUP(RIGHT(AN116,LEN(AN116)-2),'cards-dc.json'!$C:$E,3,FALSE),"")</f>
        <v/>
      </c>
      <c r="AQ116" s="34">
        <f t="shared" si="138"/>
        <v>0</v>
      </c>
      <c r="AR116" s="1" t="s">
        <v>3951</v>
      </c>
      <c r="AS116" s="1" t="str">
        <f>IFERROR(VLOOKUP(RIGHT(AR116,LEN(AR116)-2),'cards-dc.json'!$C:$E,3,FALSE),"")</f>
        <v/>
      </c>
      <c r="AU116" s="34">
        <f t="shared" si="139"/>
        <v>0</v>
      </c>
      <c r="AV116" s="1" t="s">
        <v>3951</v>
      </c>
      <c r="AW116" s="1" t="str">
        <f>IFERROR(VLOOKUP(RIGHT(AV116,LEN(AV116)-2),'cards-dc.json'!$C:$E,3,FALSE),"")</f>
        <v/>
      </c>
      <c r="AY116" s="34">
        <f t="shared" si="140"/>
        <v>3</v>
      </c>
      <c r="AZ116" s="1" t="s">
        <v>9593</v>
      </c>
      <c r="BA116" s="1" t="str">
        <f>IFERROR(VLOOKUP(RIGHT(AZ116,LEN(AZ116)-2),'cards-dc.json'!$C:$E,3,FALSE),"")</f>
        <v>U2</v>
      </c>
      <c r="BC116" s="34">
        <f t="shared" si="141"/>
        <v>1</v>
      </c>
      <c r="BD116" s="1" t="s">
        <v>8884</v>
      </c>
      <c r="BE116" s="1" t="str">
        <f>IFERROR(VLOOKUP(RIGHT(BD116,LEN(BD116)-2),'cards-dc.json'!$C:$E,3,FALSE),"")</f>
        <v>R2</v>
      </c>
      <c r="BG116" s="34">
        <f t="shared" si="142"/>
        <v>3</v>
      </c>
      <c r="BH116" s="1" t="s">
        <v>9563</v>
      </c>
      <c r="BI116" s="1" t="str">
        <f>IFERROR(VLOOKUP(RIGHT(BH116,LEN(BH116)-2),'cards-dc.json'!$C:$E,3,FALSE),"")</f>
        <v>R3</v>
      </c>
      <c r="BK116" s="34">
        <f t="shared" si="143"/>
        <v>0</v>
      </c>
      <c r="BL116" s="1" t="s">
        <v>3951</v>
      </c>
      <c r="BM116" s="1" t="str">
        <f>IFERROR(VLOOKUP(RIGHT(BL116,LEN(BL116)-2),'cards-dc.json'!$C:$E,3,FALSE),"")</f>
        <v/>
      </c>
      <c r="BO116" s="34">
        <f t="shared" si="144"/>
        <v>0</v>
      </c>
      <c r="BP116" s="1" t="s">
        <v>3951</v>
      </c>
      <c r="BQ116" s="1" t="str">
        <f>IFERROR(VLOOKUP(RIGHT(BP116,LEN(BP116)-2),'cards-dc.json'!$C:$E,3,FALSE),"")</f>
        <v/>
      </c>
      <c r="BS116" s="34">
        <f t="shared" si="145"/>
        <v>0</v>
      </c>
      <c r="BT116" s="1" t="s">
        <v>3951</v>
      </c>
      <c r="BU116" s="1" t="str">
        <f>IFERROR(VLOOKUP(RIGHT(BT116,LEN(BT116)-2),'cards-dc.json'!$C:$E,3,FALSE),"")</f>
        <v/>
      </c>
      <c r="BW116" s="34">
        <f t="shared" si="146"/>
        <v>0</v>
      </c>
      <c r="BX116" s="1" t="s">
        <v>3951</v>
      </c>
      <c r="BY116" s="1" t="str">
        <f>IFERROR(VLOOKUP(RIGHT(BX116,LEN(BX116)-2),'cards-dc.json'!$C:$E,3,FALSE),"")</f>
        <v/>
      </c>
      <c r="CA116" s="34">
        <f t="shared" si="147"/>
        <v>0</v>
      </c>
      <c r="CB116" s="1" t="s">
        <v>3951</v>
      </c>
      <c r="CC116" s="1" t="str">
        <f>IFERROR(VLOOKUP(RIGHT(CB116,LEN(CB116)-2),'cards-dc.json'!$C:$E,3,FALSE),"")</f>
        <v/>
      </c>
      <c r="CE116" s="34">
        <f t="shared" si="148"/>
        <v>0</v>
      </c>
      <c r="CF116" s="1" t="s">
        <v>3951</v>
      </c>
      <c r="CG116" s="1" t="str">
        <f>IFERROR(VLOOKUP(RIGHT(CF116,LEN(CF116)-2),'cards-dc.json'!$C:$E,3,FALSE),"")</f>
        <v/>
      </c>
      <c r="CI116" s="34">
        <f t="shared" si="149"/>
        <v>0</v>
      </c>
      <c r="CJ116" s="1" t="s">
        <v>3848</v>
      </c>
      <c r="CK116" s="1" t="str">
        <f>IFERROR(VLOOKUP(RIGHT(CJ116,LEN(CJ116)-2),'cards-dc.json'!$C:$E,3,FALSE),"")</f>
        <v/>
      </c>
      <c r="CM116" s="34">
        <f t="shared" si="150"/>
        <v>0</v>
      </c>
      <c r="CN116" s="1"/>
      <c r="CO116" s="1" t="str">
        <f>IFERROR(VLOOKUP(RIGHT(CN116,LEN(CN116)-2),'cards-dc.json'!$C:$E,3,FALSE),"")</f>
        <v/>
      </c>
    </row>
    <row r="117" spans="3:93" x14ac:dyDescent="0.25">
      <c r="C117" s="34">
        <f t="shared" si="128"/>
        <v>0</v>
      </c>
      <c r="D117" s="1"/>
      <c r="E117" s="1" t="str">
        <f>IFERROR(VLOOKUP(RIGHT(D117,LEN(D117)-2),'cards-dc.json'!$C:$E,3,FALSE),"")</f>
        <v/>
      </c>
      <c r="G117" s="34">
        <f t="shared" si="129"/>
        <v>1</v>
      </c>
      <c r="H117" s="1" t="s">
        <v>3890</v>
      </c>
      <c r="I117" s="1" t="str">
        <f>IFERROR(VLOOKUP(RIGHT(H117,LEN(H117)-2),'cards-dc.json'!$C:$E,3,FALSE),"")</f>
        <v>CA2</v>
      </c>
      <c r="K117" s="34">
        <f t="shared" si="130"/>
        <v>0</v>
      </c>
      <c r="L117" s="1" t="s">
        <v>3951</v>
      </c>
      <c r="M117" s="1" t="str">
        <f>IFERROR(VLOOKUP(RIGHT(L117,LEN(L117)-2),'cards-dc.json'!$C:$E,3,FALSE),"")</f>
        <v/>
      </c>
      <c r="O117" s="34">
        <f t="shared" si="131"/>
        <v>0</v>
      </c>
      <c r="P117" s="1" t="s">
        <v>3951</v>
      </c>
      <c r="Q117" s="1" t="str">
        <f>IFERROR(VLOOKUP(RIGHT(P117,LEN(P117)-2),'cards-dc.json'!$C:$E,3,FALSE),"")</f>
        <v/>
      </c>
      <c r="S117" s="34">
        <f t="shared" si="132"/>
        <v>0</v>
      </c>
      <c r="T117" s="1" t="s">
        <v>3951</v>
      </c>
      <c r="U117" s="1" t="str">
        <f>IFERROR(VLOOKUP(RIGHT(T117,LEN(T117)-2),'cards-dc.json'!$C:$E,3,FALSE),"")</f>
        <v/>
      </c>
      <c r="W117" s="34">
        <f t="shared" si="133"/>
        <v>0</v>
      </c>
      <c r="X117" s="1" t="s">
        <v>3951</v>
      </c>
      <c r="Y117" s="1" t="str">
        <f>IFERROR(VLOOKUP(RIGHT(X117,LEN(X117)-2),'cards-dc.json'!$C:$E,3,FALSE),"")</f>
        <v/>
      </c>
      <c r="AA117" s="34">
        <f t="shared" si="134"/>
        <v>0</v>
      </c>
      <c r="AB117" s="1" t="s">
        <v>3951</v>
      </c>
      <c r="AC117" s="1" t="str">
        <f>IFERROR(VLOOKUP(RIGHT(AB117,LEN(AB117)-2),'cards-dc.json'!$C:$E,3,FALSE),"")</f>
        <v/>
      </c>
      <c r="AE117" s="34">
        <f t="shared" si="135"/>
        <v>0</v>
      </c>
      <c r="AF117" s="1" t="s">
        <v>3951</v>
      </c>
      <c r="AG117" s="1" t="str">
        <f>IFERROR(VLOOKUP(RIGHT(AF117,LEN(AF117)-2),'cards-dc.json'!$C:$E,3,FALSE),"")</f>
        <v/>
      </c>
      <c r="AI117" s="34">
        <f t="shared" si="136"/>
        <v>0</v>
      </c>
      <c r="AJ117" s="1" t="s">
        <v>3951</v>
      </c>
      <c r="AK117" s="1" t="str">
        <f>IFERROR(VLOOKUP(RIGHT(AJ117,LEN(AJ117)-2),'cards-dc.json'!$C:$E,3,FALSE),"")</f>
        <v/>
      </c>
      <c r="AM117" s="34">
        <f t="shared" si="137"/>
        <v>0</v>
      </c>
      <c r="AN117" s="1" t="s">
        <v>3951</v>
      </c>
      <c r="AO117" s="1" t="str">
        <f>IFERROR(VLOOKUP(RIGHT(AN117,LEN(AN117)-2),'cards-dc.json'!$C:$E,3,FALSE),"")</f>
        <v/>
      </c>
      <c r="AQ117" s="34">
        <f t="shared" si="138"/>
        <v>0</v>
      </c>
      <c r="AR117" s="1" t="s">
        <v>3951</v>
      </c>
      <c r="AS117" s="1" t="str">
        <f>IFERROR(VLOOKUP(RIGHT(AR117,LEN(AR117)-2),'cards-dc.json'!$C:$E,3,FALSE),"")</f>
        <v/>
      </c>
      <c r="AU117" s="34">
        <f t="shared" si="139"/>
        <v>0</v>
      </c>
      <c r="AV117" s="1" t="s">
        <v>3951</v>
      </c>
      <c r="AW117" s="1" t="str">
        <f>IFERROR(VLOOKUP(RIGHT(AV117,LEN(AV117)-2),'cards-dc.json'!$C:$E,3,FALSE),"")</f>
        <v/>
      </c>
      <c r="AY117" s="34">
        <f t="shared" si="140"/>
        <v>0</v>
      </c>
      <c r="AZ117" s="1" t="s">
        <v>3951</v>
      </c>
      <c r="BA117" s="1" t="str">
        <f>IFERROR(VLOOKUP(RIGHT(AZ117,LEN(AZ117)-2),'cards-dc.json'!$C:$E,3,FALSE),"")</f>
        <v/>
      </c>
      <c r="BC117" s="34">
        <f t="shared" si="141"/>
        <v>2</v>
      </c>
      <c r="BD117" s="1" t="s">
        <v>8572</v>
      </c>
      <c r="BE117" s="1" t="str">
        <f>IFERROR(VLOOKUP(RIGHT(BD117,LEN(BD117)-2),'cards-dc.json'!$C:$E,3,FALSE),"")</f>
        <v>CA2</v>
      </c>
      <c r="BG117" s="34">
        <f t="shared" si="142"/>
        <v>1</v>
      </c>
      <c r="BH117" s="1" t="s">
        <v>9564</v>
      </c>
      <c r="BI117" s="1" t="str">
        <f>IFERROR(VLOOKUP(RIGHT(BH117,LEN(BH117)-2),'cards-dc.json'!$C:$E,3,FALSE),"")</f>
        <v>R3</v>
      </c>
      <c r="BK117" s="34">
        <f t="shared" si="143"/>
        <v>0</v>
      </c>
      <c r="BL117" s="1" t="s">
        <v>3951</v>
      </c>
      <c r="BM117" s="1" t="str">
        <f>IFERROR(VLOOKUP(RIGHT(BL117,LEN(BL117)-2),'cards-dc.json'!$C:$E,3,FALSE),"")</f>
        <v/>
      </c>
      <c r="BO117" s="34">
        <f t="shared" si="144"/>
        <v>0</v>
      </c>
      <c r="BP117" s="1" t="s">
        <v>3951</v>
      </c>
      <c r="BQ117" s="1" t="str">
        <f>IFERROR(VLOOKUP(RIGHT(BP117,LEN(BP117)-2),'cards-dc.json'!$C:$E,3,FALSE),"")</f>
        <v/>
      </c>
      <c r="BS117" s="34">
        <f t="shared" si="145"/>
        <v>0</v>
      </c>
      <c r="BT117" s="1" t="s">
        <v>3951</v>
      </c>
      <c r="BU117" s="1" t="str">
        <f>IFERROR(VLOOKUP(RIGHT(BT117,LEN(BT117)-2),'cards-dc.json'!$C:$E,3,FALSE),"")</f>
        <v/>
      </c>
      <c r="BW117" s="34">
        <f t="shared" si="146"/>
        <v>0</v>
      </c>
      <c r="BX117" s="1" t="s">
        <v>3951</v>
      </c>
      <c r="BY117" s="1" t="str">
        <f>IFERROR(VLOOKUP(RIGHT(BX117,LEN(BX117)-2),'cards-dc.json'!$C:$E,3,FALSE),"")</f>
        <v/>
      </c>
      <c r="CA117" s="34">
        <f t="shared" si="147"/>
        <v>0</v>
      </c>
      <c r="CB117" s="1" t="s">
        <v>3951</v>
      </c>
      <c r="CC117" s="1" t="str">
        <f>IFERROR(VLOOKUP(RIGHT(CB117,LEN(CB117)-2),'cards-dc.json'!$C:$E,3,FALSE),"")</f>
        <v/>
      </c>
      <c r="CE117" s="34">
        <f t="shared" si="148"/>
        <v>0</v>
      </c>
      <c r="CF117" s="1" t="s">
        <v>3951</v>
      </c>
      <c r="CG117" s="1" t="str">
        <f>IFERROR(VLOOKUP(RIGHT(CF117,LEN(CF117)-2),'cards-dc.json'!$C:$E,3,FALSE),"")</f>
        <v/>
      </c>
      <c r="CI117" s="34">
        <f t="shared" si="149"/>
        <v>0</v>
      </c>
      <c r="CJ117" s="1" t="s">
        <v>3848</v>
      </c>
      <c r="CK117" s="1" t="str">
        <f>IFERROR(VLOOKUP(RIGHT(CJ117,LEN(CJ117)-2),'cards-dc.json'!$C:$E,3,FALSE),"")</f>
        <v/>
      </c>
      <c r="CM117" s="34">
        <f t="shared" si="150"/>
        <v>0</v>
      </c>
      <c r="CN117" s="1"/>
      <c r="CO117" s="1" t="str">
        <f>IFERROR(VLOOKUP(RIGHT(CN117,LEN(CN117)-2),'cards-dc.json'!$C:$E,3,FALSE),"")</f>
        <v/>
      </c>
    </row>
    <row r="118" spans="3:93" x14ac:dyDescent="0.25">
      <c r="C118" s="34">
        <f t="shared" si="128"/>
        <v>0</v>
      </c>
      <c r="D118" s="1"/>
      <c r="E118" s="1" t="str">
        <f>IFERROR(VLOOKUP(RIGHT(D118,LEN(D118)-2),'cards-dc.json'!$C:$E,3,FALSE),"")</f>
        <v/>
      </c>
      <c r="G118" s="34">
        <f t="shared" si="129"/>
        <v>1</v>
      </c>
      <c r="H118" s="1" t="s">
        <v>3891</v>
      </c>
      <c r="I118" s="1" t="str">
        <f>IFERROR(VLOOKUP(RIGHT(H118,LEN(H118)-2),'cards-dc.json'!$C:$E,3,FALSE),"")</f>
        <v>CA2</v>
      </c>
      <c r="K118" s="34">
        <f t="shared" si="130"/>
        <v>0</v>
      </c>
      <c r="L118" s="1" t="s">
        <v>3951</v>
      </c>
      <c r="M118" s="1" t="str">
        <f>IFERROR(VLOOKUP(RIGHT(L118,LEN(L118)-2),'cards-dc.json'!$C:$E,3,FALSE),"")</f>
        <v/>
      </c>
      <c r="O118" s="34">
        <f t="shared" si="131"/>
        <v>0</v>
      </c>
      <c r="P118" s="1" t="s">
        <v>3951</v>
      </c>
      <c r="Q118" s="1" t="str">
        <f>IFERROR(VLOOKUP(RIGHT(P118,LEN(P118)-2),'cards-dc.json'!$C:$E,3,FALSE),"")</f>
        <v/>
      </c>
      <c r="S118" s="34">
        <f t="shared" si="132"/>
        <v>0</v>
      </c>
      <c r="T118" s="1" t="s">
        <v>3951</v>
      </c>
      <c r="U118" s="1" t="str">
        <f>IFERROR(VLOOKUP(RIGHT(T118,LEN(T118)-2),'cards-dc.json'!$C:$E,3,FALSE),"")</f>
        <v/>
      </c>
      <c r="W118" s="34">
        <f t="shared" si="133"/>
        <v>0</v>
      </c>
      <c r="X118" s="1" t="s">
        <v>3951</v>
      </c>
      <c r="Y118" s="1" t="str">
        <f>IFERROR(VLOOKUP(RIGHT(X118,LEN(X118)-2),'cards-dc.json'!$C:$E,3,FALSE),"")</f>
        <v/>
      </c>
      <c r="AA118" s="34">
        <f t="shared" si="134"/>
        <v>0</v>
      </c>
      <c r="AB118" s="1" t="s">
        <v>3951</v>
      </c>
      <c r="AC118" s="1" t="str">
        <f>IFERROR(VLOOKUP(RIGHT(AB118,LEN(AB118)-2),'cards-dc.json'!$C:$E,3,FALSE),"")</f>
        <v/>
      </c>
      <c r="AE118" s="34">
        <f t="shared" si="135"/>
        <v>0</v>
      </c>
      <c r="AF118" s="1" t="s">
        <v>3951</v>
      </c>
      <c r="AG118" s="1" t="str">
        <f>IFERROR(VLOOKUP(RIGHT(AF118,LEN(AF118)-2),'cards-dc.json'!$C:$E,3,FALSE),"")</f>
        <v/>
      </c>
      <c r="AI118" s="34">
        <f t="shared" si="136"/>
        <v>0</v>
      </c>
      <c r="AJ118" s="1" t="s">
        <v>3951</v>
      </c>
      <c r="AK118" s="1" t="str">
        <f>IFERROR(VLOOKUP(RIGHT(AJ118,LEN(AJ118)-2),'cards-dc.json'!$C:$E,3,FALSE),"")</f>
        <v/>
      </c>
      <c r="AM118" s="34">
        <f t="shared" si="137"/>
        <v>0</v>
      </c>
      <c r="AN118" s="1" t="s">
        <v>3951</v>
      </c>
      <c r="AO118" s="1" t="str">
        <f>IFERROR(VLOOKUP(RIGHT(AN118,LEN(AN118)-2),'cards-dc.json'!$C:$E,3,FALSE),"")</f>
        <v/>
      </c>
      <c r="AQ118" s="34">
        <f t="shared" si="138"/>
        <v>0</v>
      </c>
      <c r="AR118" s="1" t="s">
        <v>3951</v>
      </c>
      <c r="AS118" s="1" t="str">
        <f>IFERROR(VLOOKUP(RIGHT(AR118,LEN(AR118)-2),'cards-dc.json'!$C:$E,3,FALSE),"")</f>
        <v/>
      </c>
      <c r="AU118" s="34">
        <f t="shared" si="139"/>
        <v>0</v>
      </c>
      <c r="AV118" s="1" t="s">
        <v>3951</v>
      </c>
      <c r="AW118" s="1" t="str">
        <f>IFERROR(VLOOKUP(RIGHT(AV118,LEN(AV118)-2),'cards-dc.json'!$C:$E,3,FALSE),"")</f>
        <v/>
      </c>
      <c r="AY118" s="34">
        <f t="shared" si="140"/>
        <v>0</v>
      </c>
      <c r="AZ118" s="1" t="s">
        <v>3951</v>
      </c>
      <c r="BA118" s="1" t="str">
        <f>IFERROR(VLOOKUP(RIGHT(AZ118,LEN(AZ118)-2),'cards-dc.json'!$C:$E,3,FALSE),"")</f>
        <v/>
      </c>
      <c r="BC118" s="34">
        <f t="shared" si="141"/>
        <v>1</v>
      </c>
      <c r="BD118" s="1" t="s">
        <v>9578</v>
      </c>
      <c r="BE118" s="1" t="str">
        <f>IFERROR(VLOOKUP(RIGHT(BD118,LEN(BD118)-2),'cards-dc.json'!$C:$E,3,FALSE),"")</f>
        <v>C2</v>
      </c>
      <c r="BG118" s="34">
        <f t="shared" si="142"/>
        <v>0</v>
      </c>
      <c r="BH118" s="1" t="s">
        <v>3951</v>
      </c>
      <c r="BI118" s="1" t="str">
        <f>IFERROR(VLOOKUP(RIGHT(BH118,LEN(BH118)-2),'cards-dc.json'!$C:$E,3,FALSE),"")</f>
        <v/>
      </c>
      <c r="BK118" s="34">
        <f t="shared" si="143"/>
        <v>0</v>
      </c>
      <c r="BL118" s="1" t="s">
        <v>3951</v>
      </c>
      <c r="BM118" s="1" t="str">
        <f>IFERROR(VLOOKUP(RIGHT(BL118,LEN(BL118)-2),'cards-dc.json'!$C:$E,3,FALSE),"")</f>
        <v/>
      </c>
      <c r="BO118" s="34">
        <f t="shared" si="144"/>
        <v>0</v>
      </c>
      <c r="BP118" s="1" t="s">
        <v>3951</v>
      </c>
      <c r="BQ118" s="1" t="str">
        <f>IFERROR(VLOOKUP(RIGHT(BP118,LEN(BP118)-2),'cards-dc.json'!$C:$E,3,FALSE),"")</f>
        <v/>
      </c>
      <c r="BS118" s="34">
        <f t="shared" si="145"/>
        <v>0</v>
      </c>
      <c r="BT118" s="1" t="s">
        <v>3951</v>
      </c>
      <c r="BU118" s="1" t="str">
        <f>IFERROR(VLOOKUP(RIGHT(BT118,LEN(BT118)-2),'cards-dc.json'!$C:$E,3,FALSE),"")</f>
        <v/>
      </c>
      <c r="BW118" s="34">
        <f t="shared" si="146"/>
        <v>0</v>
      </c>
      <c r="BX118" s="1" t="s">
        <v>3951</v>
      </c>
      <c r="BY118" s="1" t="str">
        <f>IFERROR(VLOOKUP(RIGHT(BX118,LEN(BX118)-2),'cards-dc.json'!$C:$E,3,FALSE),"")</f>
        <v/>
      </c>
      <c r="CA118" s="34">
        <f t="shared" si="147"/>
        <v>0</v>
      </c>
      <c r="CB118" s="1" t="s">
        <v>3951</v>
      </c>
      <c r="CC118" s="1" t="str">
        <f>IFERROR(VLOOKUP(RIGHT(CB118,LEN(CB118)-2),'cards-dc.json'!$C:$E,3,FALSE),"")</f>
        <v/>
      </c>
      <c r="CE118" s="34">
        <f t="shared" si="148"/>
        <v>0</v>
      </c>
      <c r="CF118" s="1" t="s">
        <v>3951</v>
      </c>
      <c r="CG118" s="1" t="str">
        <f>IFERROR(VLOOKUP(RIGHT(CF118,LEN(CF118)-2),'cards-dc.json'!$C:$E,3,FALSE),"")</f>
        <v/>
      </c>
      <c r="CI118" s="34">
        <f t="shared" si="149"/>
        <v>0</v>
      </c>
      <c r="CJ118" s="1" t="s">
        <v>3848</v>
      </c>
      <c r="CK118" s="1" t="str">
        <f>IFERROR(VLOOKUP(RIGHT(CJ118,LEN(CJ118)-2),'cards-dc.json'!$C:$E,3,FALSE),"")</f>
        <v/>
      </c>
      <c r="CM118" s="34">
        <f t="shared" si="150"/>
        <v>0</v>
      </c>
      <c r="CN118" s="1"/>
      <c r="CO118" s="1" t="str">
        <f>IFERROR(VLOOKUP(RIGHT(CN118,LEN(CN118)-2),'cards-dc.json'!$C:$E,3,FALSE),"")</f>
        <v/>
      </c>
    </row>
    <row r="119" spans="3:93" x14ac:dyDescent="0.25">
      <c r="C119" s="34">
        <f t="shared" si="128"/>
        <v>0</v>
      </c>
      <c r="D119" s="1"/>
      <c r="E119" s="1" t="str">
        <f>IFERROR(VLOOKUP(RIGHT(D119,LEN(D119)-2),'cards-dc.json'!$C:$E,3,FALSE),"")</f>
        <v/>
      </c>
      <c r="G119" s="34">
        <f t="shared" si="129"/>
        <v>2</v>
      </c>
      <c r="H119" s="1" t="s">
        <v>3892</v>
      </c>
      <c r="I119" s="1" t="str">
        <f>IFERROR(VLOOKUP(RIGHT(H119,LEN(H119)-2),'cards-dc.json'!$C:$E,3,FALSE),"")</f>
        <v>F5</v>
      </c>
      <c r="K119" s="34">
        <f t="shared" si="130"/>
        <v>0</v>
      </c>
      <c r="L119" s="1" t="s">
        <v>3951</v>
      </c>
      <c r="M119" s="1" t="str">
        <f>IFERROR(VLOOKUP(RIGHT(L119,LEN(L119)-2),'cards-dc.json'!$C:$E,3,FALSE),"")</f>
        <v/>
      </c>
      <c r="O119" s="34">
        <f t="shared" si="131"/>
        <v>0</v>
      </c>
      <c r="P119" s="1" t="s">
        <v>3951</v>
      </c>
      <c r="Q119" s="1" t="str">
        <f>IFERROR(VLOOKUP(RIGHT(P119,LEN(P119)-2),'cards-dc.json'!$C:$E,3,FALSE),"")</f>
        <v/>
      </c>
      <c r="S119" s="34">
        <f t="shared" si="132"/>
        <v>0</v>
      </c>
      <c r="T119" s="1" t="s">
        <v>3951</v>
      </c>
      <c r="U119" s="1" t="str">
        <f>IFERROR(VLOOKUP(RIGHT(T119,LEN(T119)-2),'cards-dc.json'!$C:$E,3,FALSE),"")</f>
        <v/>
      </c>
      <c r="W119" s="34">
        <f t="shared" si="133"/>
        <v>0</v>
      </c>
      <c r="X119" s="1" t="s">
        <v>3951</v>
      </c>
      <c r="Y119" s="1" t="str">
        <f>IFERROR(VLOOKUP(RIGHT(X119,LEN(X119)-2),'cards-dc.json'!$C:$E,3,FALSE),"")</f>
        <v/>
      </c>
      <c r="AA119" s="34">
        <f t="shared" si="134"/>
        <v>0</v>
      </c>
      <c r="AB119" s="1" t="s">
        <v>3951</v>
      </c>
      <c r="AC119" s="1" t="str">
        <f>IFERROR(VLOOKUP(RIGHT(AB119,LEN(AB119)-2),'cards-dc.json'!$C:$E,3,FALSE),"")</f>
        <v/>
      </c>
      <c r="AE119" s="34">
        <f t="shared" si="135"/>
        <v>0</v>
      </c>
      <c r="AF119" s="1" t="s">
        <v>3951</v>
      </c>
      <c r="AG119" s="1" t="str">
        <f>IFERROR(VLOOKUP(RIGHT(AF119,LEN(AF119)-2),'cards-dc.json'!$C:$E,3,FALSE),"")</f>
        <v/>
      </c>
      <c r="AI119" s="34">
        <f t="shared" si="136"/>
        <v>0</v>
      </c>
      <c r="AJ119" s="1" t="s">
        <v>3951</v>
      </c>
      <c r="AK119" s="1" t="str">
        <f>IFERROR(VLOOKUP(RIGHT(AJ119,LEN(AJ119)-2),'cards-dc.json'!$C:$E,3,FALSE),"")</f>
        <v/>
      </c>
      <c r="AM119" s="34">
        <f t="shared" si="137"/>
        <v>0</v>
      </c>
      <c r="AN119" s="1" t="s">
        <v>3951</v>
      </c>
      <c r="AO119" s="1" t="str">
        <f>IFERROR(VLOOKUP(RIGHT(AN119,LEN(AN119)-2),'cards-dc.json'!$C:$E,3,FALSE),"")</f>
        <v/>
      </c>
      <c r="AQ119" s="34">
        <f t="shared" si="138"/>
        <v>0</v>
      </c>
      <c r="AR119" s="1" t="s">
        <v>3951</v>
      </c>
      <c r="AS119" s="1" t="str">
        <f>IFERROR(VLOOKUP(RIGHT(AR119,LEN(AR119)-2),'cards-dc.json'!$C:$E,3,FALSE),"")</f>
        <v/>
      </c>
      <c r="AU119" s="34">
        <f t="shared" si="139"/>
        <v>0</v>
      </c>
      <c r="AV119" s="1" t="s">
        <v>3951</v>
      </c>
      <c r="AW119" s="1" t="str">
        <f>IFERROR(VLOOKUP(RIGHT(AV119,LEN(AV119)-2),'cards-dc.json'!$C:$E,3,FALSE),"")</f>
        <v/>
      </c>
      <c r="AY119" s="34">
        <f t="shared" si="140"/>
        <v>0</v>
      </c>
      <c r="AZ119" s="1" t="s">
        <v>3951</v>
      </c>
      <c r="BA119" s="1" t="str">
        <f>IFERROR(VLOOKUP(RIGHT(AZ119,LEN(AZ119)-2),'cards-dc.json'!$C:$E,3,FALSE),"")</f>
        <v/>
      </c>
      <c r="BC119" s="34">
        <f t="shared" si="141"/>
        <v>1</v>
      </c>
      <c r="BD119" s="1" t="s">
        <v>9511</v>
      </c>
      <c r="BE119" s="1" t="str">
        <f>IFERROR(VLOOKUP(RIGHT(BD119,LEN(BD119)-2),'cards-dc.json'!$C:$E,3,FALSE),"")</f>
        <v>R</v>
      </c>
      <c r="BG119" s="34">
        <f t="shared" si="142"/>
        <v>0</v>
      </c>
      <c r="BH119" s="1" t="s">
        <v>3951</v>
      </c>
      <c r="BI119" s="1" t="str">
        <f>IFERROR(VLOOKUP(RIGHT(BH119,LEN(BH119)-2),'cards-dc.json'!$C:$E,3,FALSE),"")</f>
        <v/>
      </c>
      <c r="BK119" s="34">
        <f t="shared" si="143"/>
        <v>0</v>
      </c>
      <c r="BL119" s="1" t="s">
        <v>3951</v>
      </c>
      <c r="BM119" s="1" t="str">
        <f>IFERROR(VLOOKUP(RIGHT(BL119,LEN(BL119)-2),'cards-dc.json'!$C:$E,3,FALSE),"")</f>
        <v/>
      </c>
      <c r="BO119" s="34">
        <f t="shared" si="144"/>
        <v>0</v>
      </c>
      <c r="BP119" s="1" t="s">
        <v>3951</v>
      </c>
      <c r="BQ119" s="1" t="str">
        <f>IFERROR(VLOOKUP(RIGHT(BP119,LEN(BP119)-2),'cards-dc.json'!$C:$E,3,FALSE),"")</f>
        <v/>
      </c>
      <c r="BS119" s="34">
        <f t="shared" si="145"/>
        <v>0</v>
      </c>
      <c r="BT119" s="1" t="s">
        <v>3951</v>
      </c>
      <c r="BU119" s="1" t="str">
        <f>IFERROR(VLOOKUP(RIGHT(BT119,LEN(BT119)-2),'cards-dc.json'!$C:$E,3,FALSE),"")</f>
        <v/>
      </c>
      <c r="BW119" s="34">
        <f t="shared" si="146"/>
        <v>0</v>
      </c>
      <c r="BX119" s="1" t="s">
        <v>3951</v>
      </c>
      <c r="BY119" s="1" t="str">
        <f>IFERROR(VLOOKUP(RIGHT(BX119,LEN(BX119)-2),'cards-dc.json'!$C:$E,3,FALSE),"")</f>
        <v/>
      </c>
      <c r="CA119" s="34">
        <f t="shared" si="147"/>
        <v>0</v>
      </c>
      <c r="CB119" s="1" t="s">
        <v>3951</v>
      </c>
      <c r="CC119" s="1" t="str">
        <f>IFERROR(VLOOKUP(RIGHT(CB119,LEN(CB119)-2),'cards-dc.json'!$C:$E,3,FALSE),"")</f>
        <v/>
      </c>
      <c r="CE119" s="34">
        <f t="shared" si="148"/>
        <v>0</v>
      </c>
      <c r="CF119" s="1" t="s">
        <v>3951</v>
      </c>
      <c r="CG119" s="1" t="str">
        <f>IFERROR(VLOOKUP(RIGHT(CF119,LEN(CF119)-2),'cards-dc.json'!$C:$E,3,FALSE),"")</f>
        <v/>
      </c>
      <c r="CI119" s="34">
        <f t="shared" si="149"/>
        <v>0</v>
      </c>
      <c r="CJ119" s="1" t="s">
        <v>3848</v>
      </c>
      <c r="CK119" s="1" t="str">
        <f>IFERROR(VLOOKUP(RIGHT(CJ119,LEN(CJ119)-2),'cards-dc.json'!$C:$E,3,FALSE),"")</f>
        <v/>
      </c>
      <c r="CM119" s="34">
        <f t="shared" si="150"/>
        <v>0</v>
      </c>
      <c r="CN119" s="1"/>
      <c r="CO119" s="1" t="str">
        <f>IFERROR(VLOOKUP(RIGHT(CN119,LEN(CN119)-2),'cards-dc.json'!$C:$E,3,FALSE),"")</f>
        <v/>
      </c>
    </row>
    <row r="120" spans="3:93" x14ac:dyDescent="0.25">
      <c r="C120" s="34">
        <f t="shared" si="128"/>
        <v>0</v>
      </c>
      <c r="D120" s="1"/>
      <c r="E120" s="1" t="str">
        <f>IFERROR(VLOOKUP(RIGHT(D120,LEN(D120)-2),'cards-dc.json'!$C:$E,3,FALSE),"")</f>
        <v/>
      </c>
      <c r="G120" s="34">
        <f t="shared" si="129"/>
        <v>1</v>
      </c>
      <c r="H120" s="1" t="s">
        <v>3893</v>
      </c>
      <c r="I120" s="1" t="str">
        <f>IFERROR(VLOOKUP(RIGHT(H120,LEN(H120)-2),'cards-dc.json'!$C:$E,3,FALSE),"")</f>
        <v>C2</v>
      </c>
      <c r="K120" s="34">
        <f t="shared" si="130"/>
        <v>0</v>
      </c>
      <c r="L120" s="1" t="s">
        <v>3951</v>
      </c>
      <c r="M120" s="1" t="str">
        <f>IFERROR(VLOOKUP(RIGHT(L120,LEN(L120)-2),'cards-dc.json'!$C:$E,3,FALSE),"")</f>
        <v/>
      </c>
      <c r="O120" s="34">
        <f t="shared" si="131"/>
        <v>0</v>
      </c>
      <c r="P120" s="1" t="s">
        <v>3951</v>
      </c>
      <c r="Q120" s="1" t="str">
        <f>IFERROR(VLOOKUP(RIGHT(P120,LEN(P120)-2),'cards-dc.json'!$C:$E,3,FALSE),"")</f>
        <v/>
      </c>
      <c r="S120" s="34">
        <f t="shared" si="132"/>
        <v>0</v>
      </c>
      <c r="T120" s="1" t="s">
        <v>3951</v>
      </c>
      <c r="U120" s="1" t="str">
        <f>IFERROR(VLOOKUP(RIGHT(T120,LEN(T120)-2),'cards-dc.json'!$C:$E,3,FALSE),"")</f>
        <v/>
      </c>
      <c r="W120" s="34">
        <f t="shared" si="133"/>
        <v>0</v>
      </c>
      <c r="X120" s="1" t="s">
        <v>3951</v>
      </c>
      <c r="Y120" s="1" t="str">
        <f>IFERROR(VLOOKUP(RIGHT(X120,LEN(X120)-2),'cards-dc.json'!$C:$E,3,FALSE),"")</f>
        <v/>
      </c>
      <c r="AA120" s="34">
        <f t="shared" si="134"/>
        <v>0</v>
      </c>
      <c r="AB120" s="1" t="s">
        <v>3951</v>
      </c>
      <c r="AC120" s="1" t="str">
        <f>IFERROR(VLOOKUP(RIGHT(AB120,LEN(AB120)-2),'cards-dc.json'!$C:$E,3,FALSE),"")</f>
        <v/>
      </c>
      <c r="AE120" s="34">
        <f t="shared" si="135"/>
        <v>0</v>
      </c>
      <c r="AF120" s="1"/>
      <c r="AG120" s="1" t="str">
        <f>IFERROR(VLOOKUP(RIGHT(AF120,LEN(AF120)-2),'cards-dc.json'!$C:$E,3,FALSE),"")</f>
        <v/>
      </c>
      <c r="AI120" s="34">
        <f t="shared" si="136"/>
        <v>0</v>
      </c>
      <c r="AJ120" s="1" t="s">
        <v>3951</v>
      </c>
      <c r="AK120" s="1" t="str">
        <f>IFERROR(VLOOKUP(RIGHT(AJ120,LEN(AJ120)-2),'cards-dc.json'!$C:$E,3,FALSE),"")</f>
        <v/>
      </c>
      <c r="AM120" s="34">
        <f t="shared" si="137"/>
        <v>0</v>
      </c>
      <c r="AN120" s="1" t="s">
        <v>3951</v>
      </c>
      <c r="AO120" s="1" t="str">
        <f>IFERROR(VLOOKUP(RIGHT(AN120,LEN(AN120)-2),'cards-dc.json'!$C:$E,3,FALSE),"")</f>
        <v/>
      </c>
      <c r="AQ120" s="34">
        <f t="shared" si="138"/>
        <v>0</v>
      </c>
      <c r="AR120" s="1" t="s">
        <v>3951</v>
      </c>
      <c r="AS120" s="1" t="str">
        <f>IFERROR(VLOOKUP(RIGHT(AR120,LEN(AR120)-2),'cards-dc.json'!$C:$E,3,FALSE),"")</f>
        <v/>
      </c>
      <c r="AU120" s="34">
        <f t="shared" si="139"/>
        <v>0</v>
      </c>
      <c r="AV120" s="1" t="s">
        <v>3951</v>
      </c>
      <c r="AW120" s="1" t="str">
        <f>IFERROR(VLOOKUP(RIGHT(AV120,LEN(AV120)-2),'cards-dc.json'!$C:$E,3,FALSE),"")</f>
        <v/>
      </c>
      <c r="AY120" s="34">
        <f t="shared" si="140"/>
        <v>0</v>
      </c>
      <c r="AZ120" s="1" t="s">
        <v>3951</v>
      </c>
      <c r="BA120" s="1" t="str">
        <f>IFERROR(VLOOKUP(RIGHT(AZ120,LEN(AZ120)-2),'cards-dc.json'!$C:$E,3,FALSE),"")</f>
        <v/>
      </c>
      <c r="BC120" s="34">
        <f t="shared" si="141"/>
        <v>3</v>
      </c>
      <c r="BD120" s="1" t="s">
        <v>9579</v>
      </c>
      <c r="BE120" s="1" t="str">
        <f>IFERROR(VLOOKUP(RIGHT(BD120,LEN(BD120)-2),'cards-dc.json'!$C:$E,3,FALSE),"")</f>
        <v>R2</v>
      </c>
      <c r="BG120" s="34">
        <f t="shared" si="142"/>
        <v>0</v>
      </c>
      <c r="BH120" s="1" t="s">
        <v>3951</v>
      </c>
      <c r="BI120" s="1" t="str">
        <f>IFERROR(VLOOKUP(RIGHT(BH120,LEN(BH120)-2),'cards-dc.json'!$C:$E,3,FALSE),"")</f>
        <v/>
      </c>
      <c r="BK120" s="34">
        <f t="shared" si="143"/>
        <v>0</v>
      </c>
      <c r="BL120" s="1" t="s">
        <v>3951</v>
      </c>
      <c r="BM120" s="1" t="str">
        <f>IFERROR(VLOOKUP(RIGHT(BL120,LEN(BL120)-2),'cards-dc.json'!$C:$E,3,FALSE),"")</f>
        <v/>
      </c>
      <c r="BO120" s="34">
        <f t="shared" si="144"/>
        <v>0</v>
      </c>
      <c r="BP120" s="1" t="s">
        <v>3951</v>
      </c>
      <c r="BQ120" s="1" t="str">
        <f>IFERROR(VLOOKUP(RIGHT(BP120,LEN(BP120)-2),'cards-dc.json'!$C:$E,3,FALSE),"")</f>
        <v/>
      </c>
      <c r="BS120" s="34">
        <f t="shared" si="145"/>
        <v>0</v>
      </c>
      <c r="BT120" s="1" t="s">
        <v>3951</v>
      </c>
      <c r="BU120" s="1" t="str">
        <f>IFERROR(VLOOKUP(RIGHT(BT120,LEN(BT120)-2),'cards-dc.json'!$C:$E,3,FALSE),"")</f>
        <v/>
      </c>
      <c r="BW120" s="34">
        <f t="shared" si="146"/>
        <v>0</v>
      </c>
      <c r="BX120" s="1" t="s">
        <v>3951</v>
      </c>
      <c r="BY120" s="1" t="str">
        <f>IFERROR(VLOOKUP(RIGHT(BX120,LEN(BX120)-2),'cards-dc.json'!$C:$E,3,FALSE),"")</f>
        <v/>
      </c>
      <c r="CA120" s="34">
        <f t="shared" si="147"/>
        <v>0</v>
      </c>
      <c r="CB120" s="1" t="s">
        <v>3951</v>
      </c>
      <c r="CC120" s="1" t="str">
        <f>IFERROR(VLOOKUP(RIGHT(CB120,LEN(CB120)-2),'cards-dc.json'!$C:$E,3,FALSE),"")</f>
        <v/>
      </c>
      <c r="CE120" s="34">
        <f t="shared" si="148"/>
        <v>0</v>
      </c>
      <c r="CF120" s="1" t="s">
        <v>3951</v>
      </c>
      <c r="CG120" s="1" t="str">
        <f>IFERROR(VLOOKUP(RIGHT(CF120,LEN(CF120)-2),'cards-dc.json'!$C:$E,3,FALSE),"")</f>
        <v/>
      </c>
      <c r="CI120" s="34">
        <f t="shared" si="149"/>
        <v>0</v>
      </c>
      <c r="CJ120" s="1" t="s">
        <v>3848</v>
      </c>
      <c r="CK120" s="1" t="str">
        <f>IFERROR(VLOOKUP(RIGHT(CJ120,LEN(CJ120)-2),'cards-dc.json'!$C:$E,3,FALSE),"")</f>
        <v/>
      </c>
      <c r="CM120" s="34">
        <f t="shared" si="150"/>
        <v>0</v>
      </c>
      <c r="CN120" s="1"/>
      <c r="CO120" s="1" t="str">
        <f>IFERROR(VLOOKUP(RIGHT(CN120,LEN(CN120)-2),'cards-dc.json'!$C:$E,3,FALSE),"")</f>
        <v/>
      </c>
    </row>
    <row r="121" spans="3:93" x14ac:dyDescent="0.25">
      <c r="C121" s="34">
        <f t="shared" si="128"/>
        <v>0</v>
      </c>
      <c r="D121" s="1"/>
      <c r="E121" s="1" t="str">
        <f>IFERROR(VLOOKUP(RIGHT(D121,LEN(D121)-2),'cards-dc.json'!$C:$E,3,FALSE),"")</f>
        <v/>
      </c>
      <c r="G121" s="34">
        <f t="shared" si="129"/>
        <v>1</v>
      </c>
      <c r="H121" s="1" t="s">
        <v>3894</v>
      </c>
      <c r="I121" s="1" t="str">
        <f>IFERROR(VLOOKUP(RIGHT(H121,LEN(H121)-2),'cards-dc.json'!$C:$E,3,FALSE),"")</f>
        <v>U</v>
      </c>
      <c r="K121" s="34">
        <f t="shared" si="130"/>
        <v>0</v>
      </c>
      <c r="L121" s="1" t="s">
        <v>3951</v>
      </c>
      <c r="M121" s="1" t="str">
        <f>IFERROR(VLOOKUP(RIGHT(L121,LEN(L121)-2),'cards-dc.json'!$C:$E,3,FALSE),"")</f>
        <v/>
      </c>
      <c r="O121" s="34">
        <f t="shared" si="131"/>
        <v>0</v>
      </c>
      <c r="P121" s="1" t="s">
        <v>3951</v>
      </c>
      <c r="Q121" s="1" t="str">
        <f>IFERROR(VLOOKUP(RIGHT(P121,LEN(P121)-2),'cards-dc.json'!$C:$E,3,FALSE),"")</f>
        <v/>
      </c>
      <c r="S121" s="34">
        <f t="shared" si="132"/>
        <v>0</v>
      </c>
      <c r="T121" s="1" t="s">
        <v>3951</v>
      </c>
      <c r="U121" s="1" t="str">
        <f>IFERROR(VLOOKUP(RIGHT(T121,LEN(T121)-2),'cards-dc.json'!$C:$E,3,FALSE),"")</f>
        <v/>
      </c>
      <c r="W121" s="34">
        <f t="shared" si="133"/>
        <v>0</v>
      </c>
      <c r="X121" s="1" t="s">
        <v>3951</v>
      </c>
      <c r="Y121" s="1" t="str">
        <f>IFERROR(VLOOKUP(RIGHT(X121,LEN(X121)-2),'cards-dc.json'!$C:$E,3,FALSE),"")</f>
        <v/>
      </c>
      <c r="AA121" s="34">
        <f t="shared" si="134"/>
        <v>0</v>
      </c>
      <c r="AB121" s="1" t="s">
        <v>3951</v>
      </c>
      <c r="AC121" s="1" t="str">
        <f>IFERROR(VLOOKUP(RIGHT(AB121,LEN(AB121)-2),'cards-dc.json'!$C:$E,3,FALSE),"")</f>
        <v/>
      </c>
      <c r="AE121" s="34">
        <f t="shared" si="135"/>
        <v>0</v>
      </c>
      <c r="AF121" s="1"/>
      <c r="AG121" s="1" t="str">
        <f>IFERROR(VLOOKUP(RIGHT(AF121,LEN(AF121)-2),'cards-dc.json'!$C:$E,3,FALSE),"")</f>
        <v/>
      </c>
      <c r="AI121" s="34">
        <f t="shared" si="136"/>
        <v>0</v>
      </c>
      <c r="AJ121" s="1" t="s">
        <v>3951</v>
      </c>
      <c r="AK121" s="1" t="str">
        <f>IFERROR(VLOOKUP(RIGHT(AJ121,LEN(AJ121)-2),'cards-dc.json'!$C:$E,3,FALSE),"")</f>
        <v/>
      </c>
      <c r="AM121" s="34">
        <f t="shared" si="137"/>
        <v>0</v>
      </c>
      <c r="AN121" s="1" t="s">
        <v>3951</v>
      </c>
      <c r="AO121" s="1" t="str">
        <f>IFERROR(VLOOKUP(RIGHT(AN121,LEN(AN121)-2),'cards-dc.json'!$C:$E,3,FALSE),"")</f>
        <v/>
      </c>
      <c r="AQ121" s="34">
        <f t="shared" si="138"/>
        <v>0</v>
      </c>
      <c r="AR121" s="1" t="s">
        <v>3951</v>
      </c>
      <c r="AS121" s="1" t="str">
        <f>IFERROR(VLOOKUP(RIGHT(AR121,LEN(AR121)-2),'cards-dc.json'!$C:$E,3,FALSE),"")</f>
        <v/>
      </c>
      <c r="AU121" s="34">
        <f t="shared" si="139"/>
        <v>0</v>
      </c>
      <c r="AV121" s="1" t="s">
        <v>3951</v>
      </c>
      <c r="AW121" s="1" t="str">
        <f>IFERROR(VLOOKUP(RIGHT(AV121,LEN(AV121)-2),'cards-dc.json'!$C:$E,3,FALSE),"")</f>
        <v/>
      </c>
      <c r="AY121" s="34">
        <f t="shared" si="140"/>
        <v>0</v>
      </c>
      <c r="AZ121" s="1" t="s">
        <v>3951</v>
      </c>
      <c r="BA121" s="1" t="str">
        <f>IFERROR(VLOOKUP(RIGHT(AZ121,LEN(AZ121)-2),'cards-dc.json'!$C:$E,3,FALSE),"")</f>
        <v/>
      </c>
      <c r="BC121" s="34">
        <f t="shared" si="141"/>
        <v>0</v>
      </c>
      <c r="BD121" s="1" t="s">
        <v>3951</v>
      </c>
      <c r="BE121" s="1" t="str">
        <f>IFERROR(VLOOKUP(RIGHT(BD121,LEN(BD121)-2),'cards-dc.json'!$C:$E,3,FALSE),"")</f>
        <v/>
      </c>
      <c r="BG121" s="34">
        <f t="shared" si="142"/>
        <v>0</v>
      </c>
      <c r="BH121" s="1" t="s">
        <v>3951</v>
      </c>
      <c r="BI121" s="1" t="str">
        <f>IFERROR(VLOOKUP(RIGHT(BH121,LEN(BH121)-2),'cards-dc.json'!$C:$E,3,FALSE),"")</f>
        <v/>
      </c>
      <c r="BK121" s="34">
        <f t="shared" si="143"/>
        <v>0</v>
      </c>
      <c r="BL121" s="1" t="s">
        <v>3951</v>
      </c>
      <c r="BM121" s="1" t="str">
        <f>IFERROR(VLOOKUP(RIGHT(BL121,LEN(BL121)-2),'cards-dc.json'!$C:$E,3,FALSE),"")</f>
        <v/>
      </c>
      <c r="BO121" s="34">
        <f t="shared" si="144"/>
        <v>0</v>
      </c>
      <c r="BP121" s="1"/>
      <c r="BQ121" s="1" t="str">
        <f>IFERROR(VLOOKUP(RIGHT(BP121,LEN(BP121)-2),'cards-dc.json'!$C:$E,3,FALSE),"")</f>
        <v/>
      </c>
      <c r="BS121" s="34">
        <f t="shared" si="145"/>
        <v>0</v>
      </c>
      <c r="BT121" s="1" t="s">
        <v>3951</v>
      </c>
      <c r="BU121" s="1" t="str">
        <f>IFERROR(VLOOKUP(RIGHT(BT121,LEN(BT121)-2),'cards-dc.json'!$C:$E,3,FALSE),"")</f>
        <v/>
      </c>
      <c r="BW121" s="34">
        <f t="shared" si="146"/>
        <v>0</v>
      </c>
      <c r="BX121" s="1" t="s">
        <v>3951</v>
      </c>
      <c r="BY121" s="1" t="str">
        <f>IFERROR(VLOOKUP(RIGHT(BX121,LEN(BX121)-2),'cards-dc.json'!$C:$E,3,FALSE),"")</f>
        <v/>
      </c>
      <c r="CA121" s="34">
        <f t="shared" si="147"/>
        <v>0</v>
      </c>
      <c r="CB121" s="1" t="s">
        <v>3951</v>
      </c>
      <c r="CC121" s="1" t="str">
        <f>IFERROR(VLOOKUP(RIGHT(CB121,LEN(CB121)-2),'cards-dc.json'!$C:$E,3,FALSE),"")</f>
        <v/>
      </c>
      <c r="CE121" s="34">
        <f t="shared" si="148"/>
        <v>0</v>
      </c>
      <c r="CF121" s="1" t="s">
        <v>3951</v>
      </c>
      <c r="CG121" s="1" t="str">
        <f>IFERROR(VLOOKUP(RIGHT(CF121,LEN(CF121)-2),'cards-dc.json'!$C:$E,3,FALSE),"")</f>
        <v/>
      </c>
      <c r="CI121" s="34">
        <f t="shared" si="149"/>
        <v>0</v>
      </c>
      <c r="CJ121" s="1" t="s">
        <v>3848</v>
      </c>
      <c r="CK121" s="1" t="str">
        <f>IFERROR(VLOOKUP(RIGHT(CJ121,LEN(CJ121)-2),'cards-dc.json'!$C:$E,3,FALSE),"")</f>
        <v/>
      </c>
      <c r="CM121" s="34">
        <f t="shared" si="150"/>
        <v>0</v>
      </c>
      <c r="CN121" s="1"/>
      <c r="CO121" s="1" t="str">
        <f>IFERROR(VLOOKUP(RIGHT(CN121,LEN(CN121)-2),'cards-dc.json'!$C:$E,3,FALSE),"")</f>
        <v/>
      </c>
    </row>
    <row r="122" spans="3:93" x14ac:dyDescent="0.25">
      <c r="C122" s="34">
        <f t="shared" si="128"/>
        <v>0</v>
      </c>
      <c r="D122" s="1"/>
      <c r="E122" s="1" t="str">
        <f>IFERROR(VLOOKUP(RIGHT(D122,LEN(D122)-2),'cards-dc.json'!$C:$E,3,FALSE),"")</f>
        <v/>
      </c>
      <c r="G122" s="34">
        <f t="shared" si="129"/>
        <v>1</v>
      </c>
      <c r="H122" s="1" t="s">
        <v>3895</v>
      </c>
      <c r="I122" s="1" t="str">
        <f>IFERROR(VLOOKUP(RIGHT(H122,LEN(H122)-2),'cards-dc.json'!$C:$E,3,FALSE),"")</f>
        <v>C2</v>
      </c>
      <c r="K122" s="34">
        <f t="shared" si="130"/>
        <v>0</v>
      </c>
      <c r="L122" s="1" t="s">
        <v>3951</v>
      </c>
      <c r="M122" s="1" t="str">
        <f>IFERROR(VLOOKUP(RIGHT(L122,LEN(L122)-2),'cards-dc.json'!$C:$E,3,FALSE),"")</f>
        <v/>
      </c>
      <c r="O122" s="34">
        <f t="shared" si="131"/>
        <v>0</v>
      </c>
      <c r="P122" s="1" t="s">
        <v>3951</v>
      </c>
      <c r="Q122" s="1" t="str">
        <f>IFERROR(VLOOKUP(RIGHT(P122,LEN(P122)-2),'cards-dc.json'!$C:$E,3,FALSE),"")</f>
        <v/>
      </c>
      <c r="S122" s="34">
        <f t="shared" si="132"/>
        <v>0</v>
      </c>
      <c r="T122" s="1" t="s">
        <v>3951</v>
      </c>
      <c r="U122" s="1" t="str">
        <f>IFERROR(VLOOKUP(RIGHT(T122,LEN(T122)-2),'cards-dc.json'!$C:$E,3,FALSE),"")</f>
        <v/>
      </c>
      <c r="W122" s="34">
        <f t="shared" si="133"/>
        <v>0</v>
      </c>
      <c r="X122" s="1" t="s">
        <v>3951</v>
      </c>
      <c r="Y122" s="1" t="str">
        <f>IFERROR(VLOOKUP(RIGHT(X122,LEN(X122)-2),'cards-dc.json'!$C:$E,3,FALSE),"")</f>
        <v/>
      </c>
      <c r="AA122" s="34">
        <f t="shared" si="134"/>
        <v>0</v>
      </c>
      <c r="AB122" s="1" t="s">
        <v>3951</v>
      </c>
      <c r="AC122" s="1" t="str">
        <f>IFERROR(VLOOKUP(RIGHT(AB122,LEN(AB122)-2),'cards-dc.json'!$C:$E,3,FALSE),"")</f>
        <v/>
      </c>
      <c r="AE122" s="34">
        <f t="shared" si="135"/>
        <v>0</v>
      </c>
      <c r="AF122" s="1"/>
      <c r="AG122" s="1" t="str">
        <f>IFERROR(VLOOKUP(RIGHT(AF122,LEN(AF122)-2),'cards-dc.json'!$C:$E,3,FALSE),"")</f>
        <v/>
      </c>
      <c r="AI122" s="34">
        <f t="shared" si="136"/>
        <v>0</v>
      </c>
      <c r="AJ122" s="1" t="s">
        <v>3951</v>
      </c>
      <c r="AK122" s="1" t="str">
        <f>IFERROR(VLOOKUP(RIGHT(AJ122,LEN(AJ122)-2),'cards-dc.json'!$C:$E,3,FALSE),"")</f>
        <v/>
      </c>
      <c r="AM122" s="34">
        <f t="shared" si="137"/>
        <v>0</v>
      </c>
      <c r="AN122" s="1" t="s">
        <v>3951</v>
      </c>
      <c r="AO122" s="1" t="str">
        <f>IFERROR(VLOOKUP(RIGHT(AN122,LEN(AN122)-2),'cards-dc.json'!$C:$E,3,FALSE),"")</f>
        <v/>
      </c>
      <c r="AQ122" s="34">
        <f t="shared" si="138"/>
        <v>0</v>
      </c>
      <c r="AR122" s="1" t="s">
        <v>3951</v>
      </c>
      <c r="AS122" s="1" t="str">
        <f>IFERROR(VLOOKUP(RIGHT(AR122,LEN(AR122)-2),'cards-dc.json'!$C:$E,3,FALSE),"")</f>
        <v/>
      </c>
      <c r="AU122" s="34">
        <f t="shared" si="139"/>
        <v>0</v>
      </c>
      <c r="AV122" s="1" t="s">
        <v>3951</v>
      </c>
      <c r="AW122" s="1" t="str">
        <f>IFERROR(VLOOKUP(RIGHT(AV122,LEN(AV122)-2),'cards-dc.json'!$C:$E,3,FALSE),"")</f>
        <v/>
      </c>
      <c r="AY122" s="34">
        <f t="shared" si="140"/>
        <v>0</v>
      </c>
      <c r="AZ122" s="1" t="s">
        <v>3951</v>
      </c>
      <c r="BA122" s="1" t="str">
        <f>IFERROR(VLOOKUP(RIGHT(AZ122,LEN(AZ122)-2),'cards-dc.json'!$C:$E,3,FALSE),"")</f>
        <v/>
      </c>
      <c r="BC122" s="34">
        <f t="shared" si="141"/>
        <v>0</v>
      </c>
      <c r="BD122" s="1" t="s">
        <v>3951</v>
      </c>
      <c r="BE122" s="1" t="str">
        <f>IFERROR(VLOOKUP(RIGHT(BD122,LEN(BD122)-2),'cards-dc.json'!$C:$E,3,FALSE),"")</f>
        <v/>
      </c>
      <c r="BG122" s="34">
        <f t="shared" si="142"/>
        <v>0</v>
      </c>
      <c r="BH122" s="1" t="s">
        <v>3951</v>
      </c>
      <c r="BI122" s="1" t="str">
        <f>IFERROR(VLOOKUP(RIGHT(BH122,LEN(BH122)-2),'cards-dc.json'!$C:$E,3,FALSE),"")</f>
        <v/>
      </c>
      <c r="BK122" s="34">
        <f t="shared" si="143"/>
        <v>0</v>
      </c>
      <c r="BL122" s="1" t="s">
        <v>3951</v>
      </c>
      <c r="BM122" s="1" t="str">
        <f>IFERROR(VLOOKUP(RIGHT(BL122,LEN(BL122)-2),'cards-dc.json'!$C:$E,3,FALSE),"")</f>
        <v/>
      </c>
      <c r="BO122" s="34">
        <f t="shared" si="144"/>
        <v>0</v>
      </c>
      <c r="BP122" s="1"/>
      <c r="BQ122" s="1" t="str">
        <f>IFERROR(VLOOKUP(RIGHT(BP122,LEN(BP122)-2),'cards-dc.json'!$C:$E,3,FALSE),"")</f>
        <v/>
      </c>
      <c r="BS122" s="34">
        <f t="shared" si="145"/>
        <v>0</v>
      </c>
      <c r="BT122" s="1" t="s">
        <v>3951</v>
      </c>
      <c r="BU122" s="1" t="str">
        <f>IFERROR(VLOOKUP(RIGHT(BT122,LEN(BT122)-2),'cards-dc.json'!$C:$E,3,FALSE),"")</f>
        <v/>
      </c>
      <c r="BW122" s="34">
        <f t="shared" si="146"/>
        <v>0</v>
      </c>
      <c r="BX122" s="1" t="s">
        <v>3951</v>
      </c>
      <c r="BY122" s="1" t="str">
        <f>IFERROR(VLOOKUP(RIGHT(BX122,LEN(BX122)-2),'cards-dc.json'!$C:$E,3,FALSE),"")</f>
        <v/>
      </c>
      <c r="CA122" s="34">
        <f t="shared" si="147"/>
        <v>0</v>
      </c>
      <c r="CB122" s="1" t="s">
        <v>3951</v>
      </c>
      <c r="CC122" s="1" t="str">
        <f>IFERROR(VLOOKUP(RIGHT(CB122,LEN(CB122)-2),'cards-dc.json'!$C:$E,3,FALSE),"")</f>
        <v/>
      </c>
      <c r="CE122" s="34">
        <f t="shared" si="148"/>
        <v>0</v>
      </c>
      <c r="CF122" s="1" t="s">
        <v>3951</v>
      </c>
      <c r="CG122" s="1" t="str">
        <f>IFERROR(VLOOKUP(RIGHT(CF122,LEN(CF122)-2),'cards-dc.json'!$C:$E,3,FALSE),"")</f>
        <v/>
      </c>
      <c r="CI122" s="34">
        <f t="shared" si="149"/>
        <v>0</v>
      </c>
      <c r="CJ122" s="1" t="s">
        <v>3848</v>
      </c>
      <c r="CK122" s="1" t="str">
        <f>IFERROR(VLOOKUP(RIGHT(CJ122,LEN(CJ122)-2),'cards-dc.json'!$C:$E,3,FALSE),"")</f>
        <v/>
      </c>
      <c r="CM122" s="34">
        <f t="shared" si="150"/>
        <v>0</v>
      </c>
      <c r="CN122" s="1"/>
      <c r="CO122" s="1" t="str">
        <f>IFERROR(VLOOKUP(RIGHT(CN122,LEN(CN122)-2),'cards-dc.json'!$C:$E,3,FALSE),"")</f>
        <v/>
      </c>
    </row>
    <row r="123" spans="3:93" x14ac:dyDescent="0.25">
      <c r="C123" s="34">
        <f t="shared" si="128"/>
        <v>0</v>
      </c>
      <c r="D123" s="1"/>
      <c r="E123" s="1" t="str">
        <f>IFERROR(VLOOKUP(RIGHT(D123,LEN(D123)-2),'cards-dc.json'!$C:$E,3,FALSE),"")</f>
        <v/>
      </c>
      <c r="G123" s="34">
        <f t="shared" si="129"/>
        <v>1</v>
      </c>
      <c r="H123" s="1" t="s">
        <v>3896</v>
      </c>
      <c r="I123" s="1" t="str">
        <f>IFERROR(VLOOKUP(RIGHT(H123,LEN(H123)-2),'cards-dc.json'!$C:$E,3,FALSE),"")</f>
        <v>C2</v>
      </c>
      <c r="K123" s="34">
        <f t="shared" si="130"/>
        <v>0</v>
      </c>
      <c r="L123" s="1" t="s">
        <v>3951</v>
      </c>
      <c r="M123" s="1" t="str">
        <f>IFERROR(VLOOKUP(RIGHT(L123,LEN(L123)-2),'cards-dc.json'!$C:$E,3,FALSE),"")</f>
        <v/>
      </c>
      <c r="O123" s="34">
        <f t="shared" si="131"/>
        <v>0</v>
      </c>
      <c r="P123" s="1" t="s">
        <v>3951</v>
      </c>
      <c r="Q123" s="1" t="str">
        <f>IFERROR(VLOOKUP(RIGHT(P123,LEN(P123)-2),'cards-dc.json'!$C:$E,3,FALSE),"")</f>
        <v/>
      </c>
      <c r="S123" s="34">
        <f t="shared" si="132"/>
        <v>0</v>
      </c>
      <c r="T123" s="1" t="s">
        <v>3951</v>
      </c>
      <c r="U123" s="1" t="str">
        <f>IFERROR(VLOOKUP(RIGHT(T123,LEN(T123)-2),'cards-dc.json'!$C:$E,3,FALSE),"")</f>
        <v/>
      </c>
      <c r="W123" s="34">
        <f t="shared" si="133"/>
        <v>0</v>
      </c>
      <c r="X123" s="1" t="s">
        <v>3951</v>
      </c>
      <c r="Y123" s="1" t="str">
        <f>IFERROR(VLOOKUP(RIGHT(X123,LEN(X123)-2),'cards-dc.json'!$C:$E,3,FALSE),"")</f>
        <v/>
      </c>
      <c r="AA123" s="34">
        <f t="shared" si="134"/>
        <v>0</v>
      </c>
      <c r="AB123" s="1" t="s">
        <v>3951</v>
      </c>
      <c r="AC123" s="1" t="str">
        <f>IFERROR(VLOOKUP(RIGHT(AB123,LEN(AB123)-2),'cards-dc.json'!$C:$E,3,FALSE),"")</f>
        <v/>
      </c>
      <c r="AE123" s="34">
        <f t="shared" si="135"/>
        <v>0</v>
      </c>
      <c r="AF123" s="1"/>
      <c r="AG123" s="1" t="str">
        <f>IFERROR(VLOOKUP(RIGHT(AF123,LEN(AF123)-2),'cards-dc.json'!$C:$E,3,FALSE),"")</f>
        <v/>
      </c>
      <c r="AI123" s="34">
        <f t="shared" si="136"/>
        <v>0</v>
      </c>
      <c r="AJ123" s="1" t="s">
        <v>3951</v>
      </c>
      <c r="AK123" s="1" t="str">
        <f>IFERROR(VLOOKUP(RIGHT(AJ123,LEN(AJ123)-2),'cards-dc.json'!$C:$E,3,FALSE),"")</f>
        <v/>
      </c>
      <c r="AM123" s="34">
        <f t="shared" si="137"/>
        <v>0</v>
      </c>
      <c r="AN123" s="1" t="s">
        <v>3951</v>
      </c>
      <c r="AO123" s="1" t="str">
        <f>IFERROR(VLOOKUP(RIGHT(AN123,LEN(AN123)-2),'cards-dc.json'!$C:$E,3,FALSE),"")</f>
        <v/>
      </c>
      <c r="AQ123" s="34">
        <f t="shared" si="138"/>
        <v>0</v>
      </c>
      <c r="AR123" s="1" t="s">
        <v>3951</v>
      </c>
      <c r="AS123" s="1" t="str">
        <f>IFERROR(VLOOKUP(RIGHT(AR123,LEN(AR123)-2),'cards-dc.json'!$C:$E,3,FALSE),"")</f>
        <v/>
      </c>
      <c r="AU123" s="34">
        <f t="shared" si="139"/>
        <v>0</v>
      </c>
      <c r="AV123" s="1" t="s">
        <v>3951</v>
      </c>
      <c r="AW123" s="1" t="str">
        <f>IFERROR(VLOOKUP(RIGHT(AV123,LEN(AV123)-2),'cards-dc.json'!$C:$E,3,FALSE),"")</f>
        <v/>
      </c>
      <c r="AY123" s="34">
        <f t="shared" si="140"/>
        <v>0</v>
      </c>
      <c r="AZ123" s="1" t="s">
        <v>3951</v>
      </c>
      <c r="BA123" s="1" t="str">
        <f>IFERROR(VLOOKUP(RIGHT(AZ123,LEN(AZ123)-2),'cards-dc.json'!$C:$E,3,FALSE),"")</f>
        <v/>
      </c>
      <c r="BC123" s="34">
        <f t="shared" si="141"/>
        <v>0</v>
      </c>
      <c r="BD123" s="1" t="s">
        <v>3951</v>
      </c>
      <c r="BE123" s="1" t="str">
        <f>IFERROR(VLOOKUP(RIGHT(BD123,LEN(BD123)-2),'cards-dc.json'!$C:$E,3,FALSE),"")</f>
        <v/>
      </c>
      <c r="BG123" s="34">
        <f t="shared" si="142"/>
        <v>0</v>
      </c>
      <c r="BH123" s="1" t="s">
        <v>3951</v>
      </c>
      <c r="BI123" s="1" t="str">
        <f>IFERROR(VLOOKUP(RIGHT(BH123,LEN(BH123)-2),'cards-dc.json'!$C:$E,3,FALSE),"")</f>
        <v/>
      </c>
      <c r="BK123" s="34">
        <f t="shared" si="143"/>
        <v>0</v>
      </c>
      <c r="BL123" s="1" t="s">
        <v>3951</v>
      </c>
      <c r="BM123" s="1" t="str">
        <f>IFERROR(VLOOKUP(RIGHT(BL123,LEN(BL123)-2),'cards-dc.json'!$C:$E,3,FALSE),"")</f>
        <v/>
      </c>
      <c r="BO123" s="34">
        <f t="shared" si="144"/>
        <v>0</v>
      </c>
      <c r="BP123" s="1"/>
      <c r="BQ123" s="1" t="str">
        <f>IFERROR(VLOOKUP(RIGHT(BP123,LEN(BP123)-2),'cards-dc.json'!$C:$E,3,FALSE),"")</f>
        <v/>
      </c>
      <c r="BS123" s="34">
        <f t="shared" si="145"/>
        <v>0</v>
      </c>
      <c r="BT123" s="1" t="s">
        <v>3951</v>
      </c>
      <c r="BU123" s="1" t="str">
        <f>IFERROR(VLOOKUP(RIGHT(BT123,LEN(BT123)-2),'cards-dc.json'!$C:$E,3,FALSE),"")</f>
        <v/>
      </c>
      <c r="BW123" s="34">
        <f t="shared" si="146"/>
        <v>0</v>
      </c>
      <c r="BX123" s="1" t="s">
        <v>3951</v>
      </c>
      <c r="BY123" s="1" t="str">
        <f>IFERROR(VLOOKUP(RIGHT(BX123,LEN(BX123)-2),'cards-dc.json'!$C:$E,3,FALSE),"")</f>
        <v/>
      </c>
      <c r="CA123" s="34">
        <f t="shared" si="147"/>
        <v>0</v>
      </c>
      <c r="CB123" s="1" t="s">
        <v>3951</v>
      </c>
      <c r="CC123" s="1" t="str">
        <f>IFERROR(VLOOKUP(RIGHT(CB123,LEN(CB123)-2),'cards-dc.json'!$C:$E,3,FALSE),"")</f>
        <v/>
      </c>
      <c r="CE123" s="34">
        <f t="shared" si="148"/>
        <v>0</v>
      </c>
      <c r="CF123" s="1" t="s">
        <v>3951</v>
      </c>
      <c r="CG123" s="1" t="str">
        <f>IFERROR(VLOOKUP(RIGHT(CF123,LEN(CF123)-2),'cards-dc.json'!$C:$E,3,FALSE),"")</f>
        <v/>
      </c>
      <c r="CI123" s="34">
        <f t="shared" si="149"/>
        <v>0</v>
      </c>
      <c r="CJ123" s="1" t="s">
        <v>3848</v>
      </c>
      <c r="CK123" s="1" t="str">
        <f>IFERROR(VLOOKUP(RIGHT(CJ123,LEN(CJ123)-2),'cards-dc.json'!$C:$E,3,FALSE),"")</f>
        <v/>
      </c>
      <c r="CM123" s="34">
        <f t="shared" si="150"/>
        <v>0</v>
      </c>
      <c r="CN123" s="1"/>
      <c r="CO123" s="1" t="str">
        <f>IFERROR(VLOOKUP(RIGHT(CN123,LEN(CN123)-2),'cards-dc.json'!$C:$E,3,FALSE),"")</f>
        <v/>
      </c>
    </row>
    <row r="124" spans="3:93" x14ac:dyDescent="0.25">
      <c r="C124" s="34">
        <f t="shared" si="128"/>
        <v>0</v>
      </c>
      <c r="D124" s="1"/>
      <c r="E124" s="1" t="str">
        <f>IFERROR(VLOOKUP(RIGHT(D124,LEN(D124)-2),'cards-dc.json'!$C:$E,3,FALSE),"")</f>
        <v/>
      </c>
      <c r="G124" s="34">
        <f t="shared" si="129"/>
        <v>0</v>
      </c>
      <c r="H124" s="1"/>
      <c r="I124" s="1" t="str">
        <f>IFERROR(VLOOKUP(RIGHT(H124,LEN(H124)-2),'cards-dc.json'!$C:$E,3,FALSE),"")</f>
        <v/>
      </c>
      <c r="K124" s="34">
        <f t="shared" si="130"/>
        <v>0</v>
      </c>
      <c r="L124" s="1" t="s">
        <v>3951</v>
      </c>
      <c r="M124" s="1" t="str">
        <f>IFERROR(VLOOKUP(RIGHT(L124,LEN(L124)-2),'cards-dc.json'!$C:$E,3,FALSE),"")</f>
        <v/>
      </c>
      <c r="O124" s="34">
        <f t="shared" si="131"/>
        <v>0</v>
      </c>
      <c r="P124" s="1" t="s">
        <v>3951</v>
      </c>
      <c r="Q124" s="1" t="str">
        <f>IFERROR(VLOOKUP(RIGHT(P124,LEN(P124)-2),'cards-dc.json'!$C:$E,3,FALSE),"")</f>
        <v/>
      </c>
      <c r="S124" s="34">
        <f t="shared" si="132"/>
        <v>0</v>
      </c>
      <c r="T124" s="1" t="s">
        <v>3951</v>
      </c>
      <c r="U124" s="1" t="str">
        <f>IFERROR(VLOOKUP(RIGHT(T124,LEN(T124)-2),'cards-dc.json'!$C:$E,3,FALSE),"")</f>
        <v/>
      </c>
      <c r="W124" s="34">
        <f t="shared" si="133"/>
        <v>0</v>
      </c>
      <c r="X124" s="1" t="s">
        <v>3951</v>
      </c>
      <c r="Y124" s="1" t="str">
        <f>IFERROR(VLOOKUP(RIGHT(X124,LEN(X124)-2),'cards-dc.json'!$C:$E,3,FALSE),"")</f>
        <v/>
      </c>
      <c r="AA124" s="34">
        <f t="shared" si="134"/>
        <v>0</v>
      </c>
      <c r="AB124" s="1" t="s">
        <v>3951</v>
      </c>
      <c r="AC124" s="1" t="str">
        <f>IFERROR(VLOOKUP(RIGHT(AB124,LEN(AB124)-2),'cards-dc.json'!$C:$E,3,FALSE),"")</f>
        <v/>
      </c>
      <c r="AE124" s="34">
        <f t="shared" si="135"/>
        <v>0</v>
      </c>
      <c r="AF124" s="1"/>
      <c r="AG124" s="1" t="str">
        <f>IFERROR(VLOOKUP(RIGHT(AF124,LEN(AF124)-2),'cards-dc.json'!$C:$E,3,FALSE),"")</f>
        <v/>
      </c>
      <c r="AI124" s="34">
        <f t="shared" si="136"/>
        <v>0</v>
      </c>
      <c r="AJ124" s="1" t="s">
        <v>3951</v>
      </c>
      <c r="AK124" s="1" t="str">
        <f>IFERROR(VLOOKUP(RIGHT(AJ124,LEN(AJ124)-2),'cards-dc.json'!$C:$E,3,FALSE),"")</f>
        <v/>
      </c>
      <c r="AM124" s="34">
        <f t="shared" si="137"/>
        <v>0</v>
      </c>
      <c r="AN124" s="1" t="s">
        <v>3951</v>
      </c>
      <c r="AO124" s="1" t="str">
        <f>IFERROR(VLOOKUP(RIGHT(AN124,LEN(AN124)-2),'cards-dc.json'!$C:$E,3,FALSE),"")</f>
        <v/>
      </c>
      <c r="AQ124" s="34">
        <f t="shared" si="138"/>
        <v>0</v>
      </c>
      <c r="AR124" s="1" t="s">
        <v>3951</v>
      </c>
      <c r="AS124" s="1" t="str">
        <f>IFERROR(VLOOKUP(RIGHT(AR124,LEN(AR124)-2),'cards-dc.json'!$C:$E,3,FALSE),"")</f>
        <v/>
      </c>
      <c r="AU124" s="34">
        <f t="shared" si="139"/>
        <v>0</v>
      </c>
      <c r="AV124" s="1" t="s">
        <v>3951</v>
      </c>
      <c r="AW124" s="1" t="str">
        <f>IFERROR(VLOOKUP(RIGHT(AV124,LEN(AV124)-2),'cards-dc.json'!$C:$E,3,FALSE),"")</f>
        <v/>
      </c>
      <c r="AY124" s="34">
        <f t="shared" si="140"/>
        <v>0</v>
      </c>
      <c r="AZ124" s="1" t="s">
        <v>3951</v>
      </c>
      <c r="BA124" s="1" t="str">
        <f>IFERROR(VLOOKUP(RIGHT(AZ124,LEN(AZ124)-2),'cards-dc.json'!$C:$E,3,FALSE),"")</f>
        <v/>
      </c>
      <c r="BC124" s="34">
        <f t="shared" si="141"/>
        <v>0</v>
      </c>
      <c r="BD124" s="1" t="s">
        <v>3951</v>
      </c>
      <c r="BE124" s="1" t="str">
        <f>IFERROR(VLOOKUP(RIGHT(BD124,LEN(BD124)-2),'cards-dc.json'!$C:$E,3,FALSE),"")</f>
        <v/>
      </c>
      <c r="BG124" s="34">
        <f t="shared" si="142"/>
        <v>0</v>
      </c>
      <c r="BH124" s="1" t="s">
        <v>3951</v>
      </c>
      <c r="BI124" s="1" t="str">
        <f>IFERROR(VLOOKUP(RIGHT(BH124,LEN(BH124)-2),'cards-dc.json'!$C:$E,3,FALSE),"")</f>
        <v/>
      </c>
      <c r="BK124" s="34">
        <f t="shared" si="143"/>
        <v>0</v>
      </c>
      <c r="BL124" s="1" t="s">
        <v>3951</v>
      </c>
      <c r="BM124" s="1" t="str">
        <f>IFERROR(VLOOKUP(RIGHT(BL124,LEN(BL124)-2),'cards-dc.json'!$C:$E,3,FALSE),"")</f>
        <v/>
      </c>
      <c r="BO124" s="34">
        <f t="shared" si="144"/>
        <v>0</v>
      </c>
      <c r="BP124" s="1"/>
      <c r="BQ124" s="1" t="str">
        <f>IFERROR(VLOOKUP(RIGHT(BP124,LEN(BP124)-2),'cards-dc.json'!$C:$E,3,FALSE),"")</f>
        <v/>
      </c>
      <c r="BS124" s="34">
        <f t="shared" si="145"/>
        <v>0</v>
      </c>
      <c r="BT124" s="1" t="s">
        <v>3951</v>
      </c>
      <c r="BU124" s="1" t="str">
        <f>IFERROR(VLOOKUP(RIGHT(BT124,LEN(BT124)-2),'cards-dc.json'!$C:$E,3,FALSE),"")</f>
        <v/>
      </c>
      <c r="BW124" s="34">
        <f t="shared" si="146"/>
        <v>0</v>
      </c>
      <c r="BX124" s="1" t="s">
        <v>3951</v>
      </c>
      <c r="BY124" s="1" t="str">
        <f>IFERROR(VLOOKUP(RIGHT(BX124,LEN(BX124)-2),'cards-dc.json'!$C:$E,3,FALSE),"")</f>
        <v/>
      </c>
      <c r="CA124" s="34">
        <f t="shared" si="147"/>
        <v>0</v>
      </c>
      <c r="CB124" s="1" t="s">
        <v>3951</v>
      </c>
      <c r="CC124" s="1" t="str">
        <f>IFERROR(VLOOKUP(RIGHT(CB124,LEN(CB124)-2),'cards-dc.json'!$C:$E,3,FALSE),"")</f>
        <v/>
      </c>
      <c r="CE124" s="34">
        <f t="shared" si="148"/>
        <v>0</v>
      </c>
      <c r="CF124" s="1" t="s">
        <v>3951</v>
      </c>
      <c r="CG124" s="1" t="str">
        <f>IFERROR(VLOOKUP(RIGHT(CF124,LEN(CF124)-2),'cards-dc.json'!$C:$E,3,FALSE),"")</f>
        <v/>
      </c>
      <c r="CI124" s="34">
        <f t="shared" si="149"/>
        <v>0</v>
      </c>
      <c r="CJ124" s="1" t="s">
        <v>3848</v>
      </c>
      <c r="CK124" s="1" t="str">
        <f>IFERROR(VLOOKUP(RIGHT(CJ124,LEN(CJ124)-2),'cards-dc.json'!$C:$E,3,FALSE),"")</f>
        <v/>
      </c>
      <c r="CM124" s="34">
        <f t="shared" si="150"/>
        <v>0</v>
      </c>
      <c r="CN124" s="1"/>
      <c r="CO124" s="1" t="str">
        <f>IFERROR(VLOOKUP(RIGHT(CN124,LEN(CN124)-2),'cards-dc.json'!$C:$E,3,FALSE),"")</f>
        <v/>
      </c>
    </row>
    <row r="125" spans="3:93" x14ac:dyDescent="0.25">
      <c r="C125" s="34">
        <f t="shared" si="128"/>
        <v>0</v>
      </c>
      <c r="D125" s="1"/>
      <c r="E125" s="1" t="str">
        <f>IFERROR(VLOOKUP(RIGHT(D125,LEN(D125)-2),'cards-dc.json'!$C:$E,3,FALSE),"")</f>
        <v/>
      </c>
      <c r="G125" s="34">
        <f t="shared" si="129"/>
        <v>0</v>
      </c>
      <c r="H125" s="1"/>
      <c r="I125" s="1" t="str">
        <f>IFERROR(VLOOKUP(RIGHT(H125,LEN(H125)-2),'cards-dc.json'!$C:$E,3,FALSE),"")</f>
        <v/>
      </c>
      <c r="K125" s="34">
        <f t="shared" si="130"/>
        <v>0</v>
      </c>
      <c r="L125" s="1" t="s">
        <v>3951</v>
      </c>
      <c r="M125" s="1" t="str">
        <f>IFERROR(VLOOKUP(RIGHT(L125,LEN(L125)-2),'cards-dc.json'!$C:$E,3,FALSE),"")</f>
        <v/>
      </c>
      <c r="O125" s="34">
        <f t="shared" si="131"/>
        <v>0</v>
      </c>
      <c r="P125" s="1" t="s">
        <v>3951</v>
      </c>
      <c r="Q125" s="1" t="str">
        <f>IFERROR(VLOOKUP(RIGHT(P125,LEN(P125)-2),'cards-dc.json'!$C:$E,3,FALSE),"")</f>
        <v/>
      </c>
      <c r="S125" s="34">
        <f t="shared" si="132"/>
        <v>0</v>
      </c>
      <c r="T125" s="1" t="s">
        <v>3951</v>
      </c>
      <c r="U125" s="1" t="str">
        <f>IFERROR(VLOOKUP(RIGHT(T125,LEN(T125)-2),'cards-dc.json'!$C:$E,3,FALSE),"")</f>
        <v/>
      </c>
      <c r="W125" s="34">
        <f t="shared" si="133"/>
        <v>0</v>
      </c>
      <c r="X125" s="1" t="s">
        <v>3951</v>
      </c>
      <c r="Y125" s="1" t="str">
        <f>IFERROR(VLOOKUP(RIGHT(X125,LEN(X125)-2),'cards-dc.json'!$C:$E,3,FALSE),"")</f>
        <v/>
      </c>
      <c r="AA125" s="34">
        <f t="shared" si="134"/>
        <v>0</v>
      </c>
      <c r="AB125" s="1" t="s">
        <v>3951</v>
      </c>
      <c r="AC125" s="1" t="str">
        <f>IFERROR(VLOOKUP(RIGHT(AB125,LEN(AB125)-2),'cards-dc.json'!$C:$E,3,FALSE),"")</f>
        <v/>
      </c>
      <c r="AE125" s="34">
        <f t="shared" si="135"/>
        <v>0</v>
      </c>
      <c r="AF125" s="1"/>
      <c r="AG125" s="1" t="str">
        <f>IFERROR(VLOOKUP(RIGHT(AF125,LEN(AF125)-2),'cards-dc.json'!$C:$E,3,FALSE),"")</f>
        <v/>
      </c>
      <c r="AI125" s="34">
        <f t="shared" si="136"/>
        <v>0</v>
      </c>
      <c r="AJ125" s="1" t="s">
        <v>3951</v>
      </c>
      <c r="AK125" s="1" t="str">
        <f>IFERROR(VLOOKUP(RIGHT(AJ125,LEN(AJ125)-2),'cards-dc.json'!$C:$E,3,FALSE),"")</f>
        <v/>
      </c>
      <c r="AM125" s="34">
        <f t="shared" si="137"/>
        <v>0</v>
      </c>
      <c r="AN125" s="1" t="s">
        <v>3951</v>
      </c>
      <c r="AO125" s="1" t="str">
        <f>IFERROR(VLOOKUP(RIGHT(AN125,LEN(AN125)-2),'cards-dc.json'!$C:$E,3,FALSE),"")</f>
        <v/>
      </c>
      <c r="AQ125" s="34">
        <f t="shared" si="138"/>
        <v>0</v>
      </c>
      <c r="AR125" s="1" t="s">
        <v>3951</v>
      </c>
      <c r="AS125" s="1" t="str">
        <f>IFERROR(VLOOKUP(RIGHT(AR125,LEN(AR125)-2),'cards-dc.json'!$C:$E,3,FALSE),"")</f>
        <v/>
      </c>
      <c r="AU125" s="34">
        <f t="shared" si="139"/>
        <v>0</v>
      </c>
      <c r="AV125" s="1" t="s">
        <v>3951</v>
      </c>
      <c r="AW125" s="1" t="str">
        <f>IFERROR(VLOOKUP(RIGHT(AV125,LEN(AV125)-2),'cards-dc.json'!$C:$E,3,FALSE),"")</f>
        <v/>
      </c>
      <c r="AY125" s="34">
        <f t="shared" si="140"/>
        <v>0</v>
      </c>
      <c r="AZ125" s="1" t="s">
        <v>3951</v>
      </c>
      <c r="BA125" s="1" t="str">
        <f>IFERROR(VLOOKUP(RIGHT(AZ125,LEN(AZ125)-2),'cards-dc.json'!$C:$E,3,FALSE),"")</f>
        <v/>
      </c>
      <c r="BC125" s="34">
        <f t="shared" si="141"/>
        <v>0</v>
      </c>
      <c r="BD125" s="1" t="s">
        <v>3951</v>
      </c>
      <c r="BE125" s="1" t="str">
        <f>IFERROR(VLOOKUP(RIGHT(BD125,LEN(BD125)-2),'cards-dc.json'!$C:$E,3,FALSE),"")</f>
        <v/>
      </c>
      <c r="BG125" s="34">
        <f t="shared" si="142"/>
        <v>0</v>
      </c>
      <c r="BH125" s="1" t="s">
        <v>3951</v>
      </c>
      <c r="BI125" s="1" t="str">
        <f>IFERROR(VLOOKUP(RIGHT(BH125,LEN(BH125)-2),'cards-dc.json'!$C:$E,3,FALSE),"")</f>
        <v/>
      </c>
      <c r="BK125" s="34">
        <f t="shared" si="143"/>
        <v>0</v>
      </c>
      <c r="BL125" s="1" t="s">
        <v>3951</v>
      </c>
      <c r="BM125" s="1" t="str">
        <f>IFERROR(VLOOKUP(RIGHT(BL125,LEN(BL125)-2),'cards-dc.json'!$C:$E,3,FALSE),"")</f>
        <v/>
      </c>
      <c r="BO125" s="34">
        <f t="shared" si="144"/>
        <v>0</v>
      </c>
      <c r="BP125" s="1"/>
      <c r="BQ125" s="1" t="str">
        <f>IFERROR(VLOOKUP(RIGHT(BP125,LEN(BP125)-2),'cards-dc.json'!$C:$E,3,FALSE),"")</f>
        <v/>
      </c>
      <c r="BS125" s="34">
        <f t="shared" si="145"/>
        <v>0</v>
      </c>
      <c r="BT125" s="1" t="s">
        <v>3951</v>
      </c>
      <c r="BU125" s="1" t="str">
        <f>IFERROR(VLOOKUP(RIGHT(BT125,LEN(BT125)-2),'cards-dc.json'!$C:$E,3,FALSE),"")</f>
        <v/>
      </c>
      <c r="BW125" s="34">
        <f t="shared" si="146"/>
        <v>0</v>
      </c>
      <c r="BX125" s="1" t="s">
        <v>3951</v>
      </c>
      <c r="BY125" s="1" t="str">
        <f>IFERROR(VLOOKUP(RIGHT(BX125,LEN(BX125)-2),'cards-dc.json'!$C:$E,3,FALSE),"")</f>
        <v/>
      </c>
      <c r="CA125" s="34">
        <f t="shared" si="147"/>
        <v>0</v>
      </c>
      <c r="CB125" s="1" t="s">
        <v>3951</v>
      </c>
      <c r="CC125" s="1" t="str">
        <f>IFERROR(VLOOKUP(RIGHT(CB125,LEN(CB125)-2),'cards-dc.json'!$C:$E,3,FALSE),"")</f>
        <v/>
      </c>
      <c r="CE125" s="34">
        <f t="shared" si="148"/>
        <v>0</v>
      </c>
      <c r="CF125" s="1" t="s">
        <v>3951</v>
      </c>
      <c r="CG125" s="1" t="str">
        <f>IFERROR(VLOOKUP(RIGHT(CF125,LEN(CF125)-2),'cards-dc.json'!$C:$E,3,FALSE),"")</f>
        <v/>
      </c>
      <c r="CI125" s="34">
        <f t="shared" si="149"/>
        <v>0</v>
      </c>
      <c r="CJ125" s="1" t="s">
        <v>3848</v>
      </c>
      <c r="CK125" s="1" t="str">
        <f>IFERROR(VLOOKUP(RIGHT(CJ125,LEN(CJ125)-2),'cards-dc.json'!$C:$E,3,FALSE),"")</f>
        <v/>
      </c>
      <c r="CM125" s="34">
        <f t="shared" si="150"/>
        <v>0</v>
      </c>
      <c r="CN125" s="1"/>
      <c r="CO125" s="1" t="str">
        <f>IFERROR(VLOOKUP(RIGHT(CN125,LEN(CN125)-2),'cards-dc.json'!$C:$E,3,FALSE),"")</f>
        <v/>
      </c>
    </row>
    <row r="126" spans="3:93" x14ac:dyDescent="0.25">
      <c r="C126" s="34">
        <f t="shared" si="128"/>
        <v>0</v>
      </c>
      <c r="D126" s="1"/>
      <c r="E126" s="1" t="str">
        <f>IFERROR(VLOOKUP(RIGHT(D126,LEN(D126)-2),'cards-dc.json'!$C:$E,3,FALSE),"")</f>
        <v/>
      </c>
      <c r="G126" s="34">
        <f t="shared" si="129"/>
        <v>0</v>
      </c>
      <c r="H126" s="1"/>
      <c r="I126" s="1" t="str">
        <f>IFERROR(VLOOKUP(RIGHT(H126,LEN(H126)-2),'cards-dc.json'!$C:$E,3,FALSE),"")</f>
        <v/>
      </c>
      <c r="K126" s="34">
        <f t="shared" si="130"/>
        <v>0</v>
      </c>
      <c r="L126" s="1" t="s">
        <v>3951</v>
      </c>
      <c r="M126" s="1" t="str">
        <f>IFERROR(VLOOKUP(RIGHT(L126,LEN(L126)-2),'cards-dc.json'!$C:$E,3,FALSE),"")</f>
        <v/>
      </c>
      <c r="O126" s="34">
        <f t="shared" si="131"/>
        <v>0</v>
      </c>
      <c r="P126" s="1" t="s">
        <v>3951</v>
      </c>
      <c r="Q126" s="1" t="str">
        <f>IFERROR(VLOOKUP(RIGHT(P126,LEN(P126)-2),'cards-dc.json'!$C:$E,3,FALSE),"")</f>
        <v/>
      </c>
      <c r="S126" s="34">
        <f t="shared" si="132"/>
        <v>0</v>
      </c>
      <c r="T126" s="1" t="s">
        <v>3951</v>
      </c>
      <c r="U126" s="1" t="str">
        <f>IFERROR(VLOOKUP(RIGHT(T126,LEN(T126)-2),'cards-dc.json'!$C:$E,3,FALSE),"")</f>
        <v/>
      </c>
      <c r="W126" s="34">
        <f t="shared" si="133"/>
        <v>0</v>
      </c>
      <c r="X126" s="1" t="s">
        <v>3951</v>
      </c>
      <c r="Y126" s="1" t="str">
        <f>IFERROR(VLOOKUP(RIGHT(X126,LEN(X126)-2),'cards-dc.json'!$C:$E,3,FALSE),"")</f>
        <v/>
      </c>
      <c r="AA126" s="34">
        <f t="shared" si="134"/>
        <v>0</v>
      </c>
      <c r="AB126" s="1" t="s">
        <v>3951</v>
      </c>
      <c r="AC126" s="1" t="str">
        <f>IFERROR(VLOOKUP(RIGHT(AB126,LEN(AB126)-2),'cards-dc.json'!$C:$E,3,FALSE),"")</f>
        <v/>
      </c>
      <c r="AE126" s="34">
        <f t="shared" si="135"/>
        <v>0</v>
      </c>
      <c r="AF126" s="1"/>
      <c r="AG126" s="1" t="str">
        <f>IFERROR(VLOOKUP(RIGHT(AF126,LEN(AF126)-2),'cards-dc.json'!$C:$E,3,FALSE),"")</f>
        <v/>
      </c>
      <c r="AI126" s="34">
        <f t="shared" si="136"/>
        <v>0</v>
      </c>
      <c r="AJ126" s="1" t="s">
        <v>3951</v>
      </c>
      <c r="AK126" s="1" t="str">
        <f>IFERROR(VLOOKUP(RIGHT(AJ126,LEN(AJ126)-2),'cards-dc.json'!$C:$E,3,FALSE),"")</f>
        <v/>
      </c>
      <c r="AM126" s="34">
        <f t="shared" si="137"/>
        <v>0</v>
      </c>
      <c r="AN126" s="1" t="s">
        <v>3951</v>
      </c>
      <c r="AO126" s="1" t="str">
        <f>IFERROR(VLOOKUP(RIGHT(AN126,LEN(AN126)-2),'cards-dc.json'!$C:$E,3,FALSE),"")</f>
        <v/>
      </c>
      <c r="AQ126" s="34">
        <f t="shared" si="138"/>
        <v>0</v>
      </c>
      <c r="AR126" s="1" t="s">
        <v>3951</v>
      </c>
      <c r="AS126" s="1" t="str">
        <f>IFERROR(VLOOKUP(RIGHT(AR126,LEN(AR126)-2),'cards-dc.json'!$C:$E,3,FALSE),"")</f>
        <v/>
      </c>
      <c r="AU126" s="34">
        <f t="shared" si="139"/>
        <v>0</v>
      </c>
      <c r="AV126" s="1" t="s">
        <v>3951</v>
      </c>
      <c r="AW126" s="1" t="str">
        <f>IFERROR(VLOOKUP(RIGHT(AV126,LEN(AV126)-2),'cards-dc.json'!$C:$E,3,FALSE),"")</f>
        <v/>
      </c>
      <c r="AY126" s="34">
        <f t="shared" si="140"/>
        <v>0</v>
      </c>
      <c r="AZ126" s="1" t="s">
        <v>3951</v>
      </c>
      <c r="BA126" s="1" t="str">
        <f>IFERROR(VLOOKUP(RIGHT(AZ126,LEN(AZ126)-2),'cards-dc.json'!$C:$E,3,FALSE),"")</f>
        <v/>
      </c>
      <c r="BC126" s="34">
        <f t="shared" si="141"/>
        <v>0</v>
      </c>
      <c r="BD126" s="1" t="s">
        <v>3951</v>
      </c>
      <c r="BE126" s="1" t="str">
        <f>IFERROR(VLOOKUP(RIGHT(BD126,LEN(BD126)-2),'cards-dc.json'!$C:$E,3,FALSE),"")</f>
        <v/>
      </c>
      <c r="BG126" s="34">
        <f t="shared" si="142"/>
        <v>0</v>
      </c>
      <c r="BH126" s="1" t="s">
        <v>3951</v>
      </c>
      <c r="BI126" s="1" t="str">
        <f>IFERROR(VLOOKUP(RIGHT(BH126,LEN(BH126)-2),'cards-dc.json'!$C:$E,3,FALSE),"")</f>
        <v/>
      </c>
      <c r="BK126" s="34">
        <f t="shared" si="143"/>
        <v>0</v>
      </c>
      <c r="BL126" s="1" t="s">
        <v>3951</v>
      </c>
      <c r="BM126" s="1" t="str">
        <f>IFERROR(VLOOKUP(RIGHT(BL126,LEN(BL126)-2),'cards-dc.json'!$C:$E,3,FALSE),"")</f>
        <v/>
      </c>
      <c r="BO126" s="34">
        <f t="shared" si="144"/>
        <v>0</v>
      </c>
      <c r="BP126" s="1"/>
      <c r="BQ126" s="1" t="str">
        <f>IFERROR(VLOOKUP(RIGHT(BP126,LEN(BP126)-2),'cards-dc.json'!$C:$E,3,FALSE),"")</f>
        <v/>
      </c>
      <c r="BS126" s="34">
        <f t="shared" si="145"/>
        <v>0</v>
      </c>
      <c r="BT126" s="1" t="s">
        <v>3951</v>
      </c>
      <c r="BU126" s="1" t="str">
        <f>IFERROR(VLOOKUP(RIGHT(BT126,LEN(BT126)-2),'cards-dc.json'!$C:$E,3,FALSE),"")</f>
        <v/>
      </c>
      <c r="BW126" s="34">
        <f t="shared" si="146"/>
        <v>0</v>
      </c>
      <c r="BX126" s="1" t="s">
        <v>3951</v>
      </c>
      <c r="BY126" s="1" t="str">
        <f>IFERROR(VLOOKUP(RIGHT(BX126,LEN(BX126)-2),'cards-dc.json'!$C:$E,3,FALSE),"")</f>
        <v/>
      </c>
      <c r="CA126" s="34">
        <f t="shared" si="147"/>
        <v>0</v>
      </c>
      <c r="CB126" s="1" t="s">
        <v>3951</v>
      </c>
      <c r="CC126" s="1" t="str">
        <f>IFERROR(VLOOKUP(RIGHT(CB126,LEN(CB126)-2),'cards-dc.json'!$C:$E,3,FALSE),"")</f>
        <v/>
      </c>
      <c r="CE126" s="34">
        <f t="shared" si="148"/>
        <v>0</v>
      </c>
      <c r="CF126" s="1" t="s">
        <v>3951</v>
      </c>
      <c r="CG126" s="1" t="str">
        <f>IFERROR(VLOOKUP(RIGHT(CF126,LEN(CF126)-2),'cards-dc.json'!$C:$E,3,FALSE),"")</f>
        <v/>
      </c>
      <c r="CI126" s="34">
        <f t="shared" si="149"/>
        <v>0</v>
      </c>
      <c r="CJ126" s="1" t="s">
        <v>3848</v>
      </c>
      <c r="CK126" s="1" t="str">
        <f>IFERROR(VLOOKUP(RIGHT(CJ126,LEN(CJ126)-2),'cards-dc.json'!$C:$E,3,FALSE),"")</f>
        <v/>
      </c>
      <c r="CM126" s="34">
        <f t="shared" si="150"/>
        <v>0</v>
      </c>
      <c r="CN126" s="1"/>
      <c r="CO126" s="1" t="str">
        <f>IFERROR(VLOOKUP(RIGHT(CN126,LEN(CN126)-2),'cards-dc.json'!$C:$E,3,FALSE),"")</f>
        <v/>
      </c>
    </row>
    <row r="127" spans="3:93" x14ac:dyDescent="0.25">
      <c r="C127" s="34">
        <f t="shared" si="128"/>
        <v>0</v>
      </c>
      <c r="D127" s="1"/>
      <c r="E127" s="1" t="str">
        <f>IFERROR(VLOOKUP(RIGHT(D127,LEN(D127)-2),'cards-dc.json'!$C:$E,3,FALSE),"")</f>
        <v/>
      </c>
      <c r="G127" s="34">
        <f t="shared" si="129"/>
        <v>0</v>
      </c>
      <c r="H127" s="1"/>
      <c r="I127" s="1" t="str">
        <f>IFERROR(VLOOKUP(RIGHT(H127,LEN(H127)-2),'cards-dc.json'!$C:$E,3,FALSE),"")</f>
        <v/>
      </c>
      <c r="K127" s="34">
        <f t="shared" si="130"/>
        <v>0</v>
      </c>
      <c r="L127" s="1" t="s">
        <v>3951</v>
      </c>
      <c r="M127" s="1" t="str">
        <f>IFERROR(VLOOKUP(RIGHT(L127,LEN(L127)-2),'cards-dc.json'!$C:$E,3,FALSE),"")</f>
        <v/>
      </c>
      <c r="O127" s="34">
        <f t="shared" si="131"/>
        <v>0</v>
      </c>
      <c r="P127" s="1" t="s">
        <v>3951</v>
      </c>
      <c r="Q127" s="1" t="str">
        <f>IFERROR(VLOOKUP(RIGHT(P127,LEN(P127)-2),'cards-dc.json'!$C:$E,3,FALSE),"")</f>
        <v/>
      </c>
      <c r="S127" s="34">
        <f t="shared" si="132"/>
        <v>0</v>
      </c>
      <c r="T127" s="1" t="s">
        <v>3951</v>
      </c>
      <c r="U127" s="1" t="str">
        <f>IFERROR(VLOOKUP(RIGHT(T127,LEN(T127)-2),'cards-dc.json'!$C:$E,3,FALSE),"")</f>
        <v/>
      </c>
      <c r="W127" s="34">
        <f t="shared" si="133"/>
        <v>0</v>
      </c>
      <c r="X127" s="1" t="s">
        <v>3951</v>
      </c>
      <c r="Y127" s="1" t="str">
        <f>IFERROR(VLOOKUP(RIGHT(X127,LEN(X127)-2),'cards-dc.json'!$C:$E,3,FALSE),"")</f>
        <v/>
      </c>
      <c r="AA127" s="34">
        <f t="shared" si="134"/>
        <v>0</v>
      </c>
      <c r="AB127" s="1" t="s">
        <v>3951</v>
      </c>
      <c r="AC127" s="1" t="str">
        <f>IFERROR(VLOOKUP(RIGHT(AB127,LEN(AB127)-2),'cards-dc.json'!$C:$E,3,FALSE),"")</f>
        <v/>
      </c>
      <c r="AE127" s="34">
        <f t="shared" si="135"/>
        <v>0</v>
      </c>
      <c r="AF127" s="1"/>
      <c r="AG127" s="1" t="str">
        <f>IFERROR(VLOOKUP(RIGHT(AF127,LEN(AF127)-2),'cards-dc.json'!$C:$E,3,FALSE),"")</f>
        <v/>
      </c>
      <c r="AI127" s="34">
        <f t="shared" si="136"/>
        <v>0</v>
      </c>
      <c r="AJ127" s="1" t="s">
        <v>3951</v>
      </c>
      <c r="AK127" s="1" t="str">
        <f>IFERROR(VLOOKUP(RIGHT(AJ127,LEN(AJ127)-2),'cards-dc.json'!$C:$E,3,FALSE),"")</f>
        <v/>
      </c>
      <c r="AM127" s="34">
        <f t="shared" si="137"/>
        <v>0</v>
      </c>
      <c r="AN127" s="1" t="s">
        <v>3951</v>
      </c>
      <c r="AO127" s="1" t="str">
        <f>IFERROR(VLOOKUP(RIGHT(AN127,LEN(AN127)-2),'cards-dc.json'!$C:$E,3,FALSE),"")</f>
        <v/>
      </c>
      <c r="AQ127" s="34">
        <f t="shared" si="138"/>
        <v>0</v>
      </c>
      <c r="AR127" s="1" t="s">
        <v>3951</v>
      </c>
      <c r="AS127" s="1" t="str">
        <f>IFERROR(VLOOKUP(RIGHT(AR127,LEN(AR127)-2),'cards-dc.json'!$C:$E,3,FALSE),"")</f>
        <v/>
      </c>
      <c r="AU127" s="34">
        <f t="shared" si="139"/>
        <v>0</v>
      </c>
      <c r="AV127" s="1" t="s">
        <v>3951</v>
      </c>
      <c r="AW127" s="1" t="str">
        <f>IFERROR(VLOOKUP(RIGHT(AV127,LEN(AV127)-2),'cards-dc.json'!$C:$E,3,FALSE),"")</f>
        <v/>
      </c>
      <c r="AY127" s="34">
        <f t="shared" si="140"/>
        <v>0</v>
      </c>
      <c r="AZ127" s="1" t="s">
        <v>3951</v>
      </c>
      <c r="BA127" s="1" t="str">
        <f>IFERROR(VLOOKUP(RIGHT(AZ127,LEN(AZ127)-2),'cards-dc.json'!$C:$E,3,FALSE),"")</f>
        <v/>
      </c>
      <c r="BC127" s="34">
        <f t="shared" si="141"/>
        <v>0</v>
      </c>
      <c r="BD127" s="1" t="s">
        <v>3951</v>
      </c>
      <c r="BE127" s="1" t="str">
        <f>IFERROR(VLOOKUP(RIGHT(BD127,LEN(BD127)-2),'cards-dc.json'!$C:$E,3,FALSE),"")</f>
        <v/>
      </c>
      <c r="BG127" s="34">
        <f t="shared" si="142"/>
        <v>0</v>
      </c>
      <c r="BH127" s="1" t="s">
        <v>3951</v>
      </c>
      <c r="BI127" s="1" t="str">
        <f>IFERROR(VLOOKUP(RIGHT(BH127,LEN(BH127)-2),'cards-dc.json'!$C:$E,3,FALSE),"")</f>
        <v/>
      </c>
      <c r="BK127" s="34">
        <f t="shared" si="143"/>
        <v>0</v>
      </c>
      <c r="BL127" s="1" t="s">
        <v>3951</v>
      </c>
      <c r="BM127" s="1" t="str">
        <f>IFERROR(VLOOKUP(RIGHT(BL127,LEN(BL127)-2),'cards-dc.json'!$C:$E,3,FALSE),"")</f>
        <v/>
      </c>
      <c r="BO127" s="34">
        <f t="shared" si="144"/>
        <v>0</v>
      </c>
      <c r="BP127" s="1"/>
      <c r="BQ127" s="1" t="str">
        <f>IFERROR(VLOOKUP(RIGHT(BP127,LEN(BP127)-2),'cards-dc.json'!$C:$E,3,FALSE),"")</f>
        <v/>
      </c>
      <c r="BS127" s="34">
        <f t="shared" si="145"/>
        <v>0</v>
      </c>
      <c r="BT127" s="1" t="s">
        <v>3951</v>
      </c>
      <c r="BU127" s="1" t="str">
        <f>IFERROR(VLOOKUP(RIGHT(BT127,LEN(BT127)-2),'cards-dc.json'!$C:$E,3,FALSE),"")</f>
        <v/>
      </c>
      <c r="BW127" s="34">
        <f t="shared" si="146"/>
        <v>0</v>
      </c>
      <c r="BX127" s="1" t="s">
        <v>3951</v>
      </c>
      <c r="BY127" s="1" t="str">
        <f>IFERROR(VLOOKUP(RIGHT(BX127,LEN(BX127)-2),'cards-dc.json'!$C:$E,3,FALSE),"")</f>
        <v/>
      </c>
      <c r="CA127" s="34">
        <f t="shared" si="147"/>
        <v>0</v>
      </c>
      <c r="CB127" s="1" t="s">
        <v>3951</v>
      </c>
      <c r="CC127" s="1" t="str">
        <f>IFERROR(VLOOKUP(RIGHT(CB127,LEN(CB127)-2),'cards-dc.json'!$C:$E,3,FALSE),"")</f>
        <v/>
      </c>
      <c r="CE127" s="34">
        <f t="shared" si="148"/>
        <v>0</v>
      </c>
      <c r="CF127" s="1" t="s">
        <v>3951</v>
      </c>
      <c r="CG127" s="1" t="str">
        <f>IFERROR(VLOOKUP(RIGHT(CF127,LEN(CF127)-2),'cards-dc.json'!$C:$E,3,FALSE),"")</f>
        <v/>
      </c>
      <c r="CI127" s="34">
        <f t="shared" si="149"/>
        <v>0</v>
      </c>
      <c r="CJ127" s="1" t="s">
        <v>3848</v>
      </c>
      <c r="CK127" s="1" t="str">
        <f>IFERROR(VLOOKUP(RIGHT(CJ127,LEN(CJ127)-2),'cards-dc.json'!$C:$E,3,FALSE),"")</f>
        <v/>
      </c>
      <c r="CM127" s="34">
        <f t="shared" si="150"/>
        <v>0</v>
      </c>
      <c r="CN127" s="1"/>
      <c r="CO127" s="1" t="str">
        <f>IFERROR(VLOOKUP(RIGHT(CN127,LEN(CN127)-2),'cards-dc.json'!$C:$E,3,FALSE),"")</f>
        <v/>
      </c>
    </row>
    <row r="128" spans="3:93" x14ac:dyDescent="0.25">
      <c r="C128" s="34">
        <f t="shared" si="128"/>
        <v>0</v>
      </c>
      <c r="D128" s="1"/>
      <c r="E128" s="1" t="str">
        <f>IFERROR(VLOOKUP(RIGHT(D128,LEN(D128)-2),'cards-dc.json'!$C:$E,3,FALSE),"")</f>
        <v/>
      </c>
      <c r="G128" s="34">
        <f t="shared" si="129"/>
        <v>0</v>
      </c>
      <c r="H128" s="1"/>
      <c r="I128" s="1" t="str">
        <f>IFERROR(VLOOKUP(RIGHT(H128,LEN(H128)-2),'cards-dc.json'!$C:$E,3,FALSE),"")</f>
        <v/>
      </c>
      <c r="K128" s="34">
        <f t="shared" si="130"/>
        <v>0</v>
      </c>
      <c r="L128" s="1" t="s">
        <v>3951</v>
      </c>
      <c r="M128" s="1" t="str">
        <f>IFERROR(VLOOKUP(RIGHT(L128,LEN(L128)-2),'cards-dc.json'!$C:$E,3,FALSE),"")</f>
        <v/>
      </c>
      <c r="O128" s="34">
        <f t="shared" si="131"/>
        <v>0</v>
      </c>
      <c r="P128" s="1" t="s">
        <v>3951</v>
      </c>
      <c r="Q128" s="1" t="str">
        <f>IFERROR(VLOOKUP(RIGHT(P128,LEN(P128)-2),'cards-dc.json'!$C:$E,3,FALSE),"")</f>
        <v/>
      </c>
      <c r="S128" s="34">
        <f t="shared" si="132"/>
        <v>0</v>
      </c>
      <c r="T128" s="1" t="s">
        <v>3951</v>
      </c>
      <c r="U128" s="1" t="str">
        <f>IFERROR(VLOOKUP(RIGHT(T128,LEN(T128)-2),'cards-dc.json'!$C:$E,3,FALSE),"")</f>
        <v/>
      </c>
      <c r="W128" s="34">
        <f t="shared" si="133"/>
        <v>0</v>
      </c>
      <c r="X128" s="1" t="s">
        <v>3951</v>
      </c>
      <c r="Y128" s="1" t="str">
        <f>IFERROR(VLOOKUP(RIGHT(X128,LEN(X128)-2),'cards-dc.json'!$C:$E,3,FALSE),"")</f>
        <v/>
      </c>
      <c r="AA128" s="34">
        <f t="shared" si="134"/>
        <v>0</v>
      </c>
      <c r="AB128" s="1" t="s">
        <v>3951</v>
      </c>
      <c r="AC128" s="1" t="str">
        <f>IFERROR(VLOOKUP(RIGHT(AB128,LEN(AB128)-2),'cards-dc.json'!$C:$E,3,FALSE),"")</f>
        <v/>
      </c>
      <c r="AE128" s="34">
        <f t="shared" si="135"/>
        <v>0</v>
      </c>
      <c r="AF128" s="1"/>
      <c r="AG128" s="1" t="str">
        <f>IFERROR(VLOOKUP(RIGHT(AF128,LEN(AF128)-2),'cards-dc.json'!$C:$E,3,FALSE),"")</f>
        <v/>
      </c>
      <c r="AI128" s="34">
        <f t="shared" si="136"/>
        <v>0</v>
      </c>
      <c r="AJ128" s="1" t="s">
        <v>3951</v>
      </c>
      <c r="AK128" s="1" t="str">
        <f>IFERROR(VLOOKUP(RIGHT(AJ128,LEN(AJ128)-2),'cards-dc.json'!$C:$E,3,FALSE),"")</f>
        <v/>
      </c>
      <c r="AM128" s="34">
        <f t="shared" si="137"/>
        <v>0</v>
      </c>
      <c r="AN128" s="1" t="s">
        <v>3951</v>
      </c>
      <c r="AO128" s="1" t="str">
        <f>IFERROR(VLOOKUP(RIGHT(AN128,LEN(AN128)-2),'cards-dc.json'!$C:$E,3,FALSE),"")</f>
        <v/>
      </c>
      <c r="AQ128" s="34">
        <f t="shared" si="138"/>
        <v>0</v>
      </c>
      <c r="AR128" s="1" t="s">
        <v>3951</v>
      </c>
      <c r="AS128" s="1" t="str">
        <f>IFERROR(VLOOKUP(RIGHT(AR128,LEN(AR128)-2),'cards-dc.json'!$C:$E,3,FALSE),"")</f>
        <v/>
      </c>
      <c r="AU128" s="34">
        <f t="shared" si="139"/>
        <v>0</v>
      </c>
      <c r="AV128" s="1" t="s">
        <v>3951</v>
      </c>
      <c r="AW128" s="1" t="str">
        <f>IFERROR(VLOOKUP(RIGHT(AV128,LEN(AV128)-2),'cards-dc.json'!$C:$E,3,FALSE),"")</f>
        <v/>
      </c>
      <c r="AY128" s="34">
        <f t="shared" si="140"/>
        <v>0</v>
      </c>
      <c r="AZ128" s="1" t="s">
        <v>3951</v>
      </c>
      <c r="BA128" s="1" t="str">
        <f>IFERROR(VLOOKUP(RIGHT(AZ128,LEN(AZ128)-2),'cards-dc.json'!$C:$E,3,FALSE),"")</f>
        <v/>
      </c>
      <c r="BC128" s="34">
        <f t="shared" si="141"/>
        <v>0</v>
      </c>
      <c r="BD128" s="1" t="s">
        <v>3951</v>
      </c>
      <c r="BE128" s="1" t="str">
        <f>IFERROR(VLOOKUP(RIGHT(BD128,LEN(BD128)-2),'cards-dc.json'!$C:$E,3,FALSE),"")</f>
        <v/>
      </c>
      <c r="BG128" s="34">
        <f t="shared" si="142"/>
        <v>0</v>
      </c>
      <c r="BH128" s="1" t="s">
        <v>3951</v>
      </c>
      <c r="BI128" s="1" t="str">
        <f>IFERROR(VLOOKUP(RIGHT(BH128,LEN(BH128)-2),'cards-dc.json'!$C:$E,3,FALSE),"")</f>
        <v/>
      </c>
      <c r="BK128" s="34">
        <f t="shared" si="143"/>
        <v>0</v>
      </c>
      <c r="BL128" s="1" t="s">
        <v>3951</v>
      </c>
      <c r="BM128" s="1" t="str">
        <f>IFERROR(VLOOKUP(RIGHT(BL128,LEN(BL128)-2),'cards-dc.json'!$C:$E,3,FALSE),"")</f>
        <v/>
      </c>
      <c r="BO128" s="34">
        <f t="shared" si="144"/>
        <v>0</v>
      </c>
      <c r="BP128" s="1"/>
      <c r="BQ128" s="1" t="str">
        <f>IFERROR(VLOOKUP(RIGHT(BP128,LEN(BP128)-2),'cards-dc.json'!$C:$E,3,FALSE),"")</f>
        <v/>
      </c>
      <c r="BS128" s="34">
        <f t="shared" si="145"/>
        <v>0</v>
      </c>
      <c r="BT128" s="1" t="s">
        <v>3951</v>
      </c>
      <c r="BU128" s="1" t="str">
        <f>IFERROR(VLOOKUP(RIGHT(BT128,LEN(BT128)-2),'cards-dc.json'!$C:$E,3,FALSE),"")</f>
        <v/>
      </c>
      <c r="BW128" s="34">
        <f t="shared" si="146"/>
        <v>0</v>
      </c>
      <c r="BX128" s="1" t="s">
        <v>3951</v>
      </c>
      <c r="BY128" s="1" t="str">
        <f>IFERROR(VLOOKUP(RIGHT(BX128,LEN(BX128)-2),'cards-dc.json'!$C:$E,3,FALSE),"")</f>
        <v/>
      </c>
      <c r="CA128" s="34">
        <f t="shared" si="147"/>
        <v>0</v>
      </c>
      <c r="CB128" s="1" t="s">
        <v>3951</v>
      </c>
      <c r="CC128" s="1" t="str">
        <f>IFERROR(VLOOKUP(RIGHT(CB128,LEN(CB128)-2),'cards-dc.json'!$C:$E,3,FALSE),"")</f>
        <v/>
      </c>
      <c r="CE128" s="34">
        <f t="shared" si="148"/>
        <v>0</v>
      </c>
      <c r="CF128" s="1" t="s">
        <v>3951</v>
      </c>
      <c r="CG128" s="1" t="str">
        <f>IFERROR(VLOOKUP(RIGHT(CF128,LEN(CF128)-2),'cards-dc.json'!$C:$E,3,FALSE),"")</f>
        <v/>
      </c>
      <c r="CI128" s="34">
        <f t="shared" si="149"/>
        <v>0</v>
      </c>
      <c r="CJ128" s="1" t="s">
        <v>3848</v>
      </c>
      <c r="CK128" s="1" t="str">
        <f>IFERROR(VLOOKUP(RIGHT(CJ128,LEN(CJ128)-2),'cards-dc.json'!$C:$E,3,FALSE),"")</f>
        <v/>
      </c>
      <c r="CM128" s="34">
        <f t="shared" si="150"/>
        <v>0</v>
      </c>
      <c r="CN128" s="1"/>
      <c r="CO128" s="1" t="str">
        <f>IFERROR(VLOOKUP(RIGHT(CN128,LEN(CN128)-2),'cards-dc.json'!$C:$E,3,FALSE),"")</f>
        <v/>
      </c>
    </row>
    <row r="129" spans="1:93" x14ac:dyDescent="0.25">
      <c r="C129" s="34">
        <f t="shared" si="128"/>
        <v>0</v>
      </c>
      <c r="D129" s="1"/>
      <c r="E129" s="1" t="str">
        <f>IFERROR(VLOOKUP(RIGHT(D129,LEN(D129)-2),'cards-dc.json'!$C:$E,3,FALSE),"")</f>
        <v/>
      </c>
      <c r="G129" s="34">
        <f t="shared" si="129"/>
        <v>0</v>
      </c>
      <c r="H129" s="1"/>
      <c r="I129" s="1" t="str">
        <f>IFERROR(VLOOKUP(RIGHT(H129,LEN(H129)-2),'cards-dc.json'!$C:$E,3,FALSE),"")</f>
        <v/>
      </c>
      <c r="K129" s="34">
        <f t="shared" si="130"/>
        <v>0</v>
      </c>
      <c r="L129" s="1" t="s">
        <v>3951</v>
      </c>
      <c r="M129" s="1" t="str">
        <f>IFERROR(VLOOKUP(RIGHT(L129,LEN(L129)-2),'cards-dc.json'!$C:$E,3,FALSE),"")</f>
        <v/>
      </c>
      <c r="O129" s="34">
        <f t="shared" si="131"/>
        <v>0</v>
      </c>
      <c r="P129" s="1" t="s">
        <v>3951</v>
      </c>
      <c r="Q129" s="1" t="str">
        <f>IFERROR(VLOOKUP(RIGHT(P129,LEN(P129)-2),'cards-dc.json'!$C:$E,3,FALSE),"")</f>
        <v/>
      </c>
      <c r="S129" s="34">
        <f t="shared" si="132"/>
        <v>0</v>
      </c>
      <c r="T129" s="1" t="s">
        <v>3951</v>
      </c>
      <c r="U129" s="1" t="str">
        <f>IFERROR(VLOOKUP(RIGHT(T129,LEN(T129)-2),'cards-dc.json'!$C:$E,3,FALSE),"")</f>
        <v/>
      </c>
      <c r="W129" s="34">
        <f t="shared" si="133"/>
        <v>0</v>
      </c>
      <c r="X129" s="1" t="s">
        <v>3951</v>
      </c>
      <c r="Y129" s="1" t="str">
        <f>IFERROR(VLOOKUP(RIGHT(X129,LEN(X129)-2),'cards-dc.json'!$C:$E,3,FALSE),"")</f>
        <v/>
      </c>
      <c r="AA129" s="34">
        <f t="shared" si="134"/>
        <v>0</v>
      </c>
      <c r="AB129" s="1" t="s">
        <v>3951</v>
      </c>
      <c r="AC129" s="1" t="str">
        <f>IFERROR(VLOOKUP(RIGHT(AB129,LEN(AB129)-2),'cards-dc.json'!$C:$E,3,FALSE),"")</f>
        <v/>
      </c>
      <c r="AE129" s="34">
        <f t="shared" si="135"/>
        <v>0</v>
      </c>
      <c r="AF129" s="1"/>
      <c r="AG129" s="1" t="str">
        <f>IFERROR(VLOOKUP(RIGHT(AF129,LEN(AF129)-2),'cards-dc.json'!$C:$E,3,FALSE),"")</f>
        <v/>
      </c>
      <c r="AI129" s="34">
        <f t="shared" si="136"/>
        <v>0</v>
      </c>
      <c r="AJ129" s="1" t="s">
        <v>3951</v>
      </c>
      <c r="AK129" s="1" t="str">
        <f>IFERROR(VLOOKUP(RIGHT(AJ129,LEN(AJ129)-2),'cards-dc.json'!$C:$E,3,FALSE),"")</f>
        <v/>
      </c>
      <c r="AM129" s="34">
        <f t="shared" si="137"/>
        <v>0</v>
      </c>
      <c r="AN129" s="1" t="s">
        <v>3951</v>
      </c>
      <c r="AO129" s="1" t="str">
        <f>IFERROR(VLOOKUP(RIGHT(AN129,LEN(AN129)-2),'cards-dc.json'!$C:$E,3,FALSE),"")</f>
        <v/>
      </c>
      <c r="AQ129" s="34">
        <f t="shared" si="138"/>
        <v>0</v>
      </c>
      <c r="AR129" s="1" t="s">
        <v>3951</v>
      </c>
      <c r="AS129" s="1" t="str">
        <f>IFERROR(VLOOKUP(RIGHT(AR129,LEN(AR129)-2),'cards-dc.json'!$C:$E,3,FALSE),"")</f>
        <v/>
      </c>
      <c r="AU129" s="34">
        <f t="shared" si="139"/>
        <v>0</v>
      </c>
      <c r="AV129" s="1" t="s">
        <v>3951</v>
      </c>
      <c r="AW129" s="1" t="str">
        <f>IFERROR(VLOOKUP(RIGHT(AV129,LEN(AV129)-2),'cards-dc.json'!$C:$E,3,FALSE),"")</f>
        <v/>
      </c>
      <c r="AY129" s="34">
        <f t="shared" si="140"/>
        <v>0</v>
      </c>
      <c r="AZ129" s="1" t="s">
        <v>3951</v>
      </c>
      <c r="BA129" s="1" t="str">
        <f>IFERROR(VLOOKUP(RIGHT(AZ129,LEN(AZ129)-2),'cards-dc.json'!$C:$E,3,FALSE),"")</f>
        <v/>
      </c>
      <c r="BC129" s="34">
        <f t="shared" si="141"/>
        <v>0</v>
      </c>
      <c r="BD129" s="1" t="s">
        <v>3951</v>
      </c>
      <c r="BE129" s="1" t="str">
        <f>IFERROR(VLOOKUP(RIGHT(BD129,LEN(BD129)-2),'cards-dc.json'!$C:$E,3,FALSE),"")</f>
        <v/>
      </c>
      <c r="BG129" s="34">
        <f t="shared" si="142"/>
        <v>0</v>
      </c>
      <c r="BH129" s="1" t="s">
        <v>3951</v>
      </c>
      <c r="BI129" s="1" t="str">
        <f>IFERROR(VLOOKUP(RIGHT(BH129,LEN(BH129)-2),'cards-dc.json'!$C:$E,3,FALSE),"")</f>
        <v/>
      </c>
      <c r="BK129" s="34">
        <f t="shared" si="143"/>
        <v>0</v>
      </c>
      <c r="BL129" s="1" t="s">
        <v>3951</v>
      </c>
      <c r="BM129" s="1" t="str">
        <f>IFERROR(VLOOKUP(RIGHT(BL129,LEN(BL129)-2),'cards-dc.json'!$C:$E,3,FALSE),"")</f>
        <v/>
      </c>
      <c r="BO129" s="34">
        <f t="shared" si="144"/>
        <v>0</v>
      </c>
      <c r="BP129" s="1"/>
      <c r="BQ129" s="1" t="str">
        <f>IFERROR(VLOOKUP(RIGHT(BP129,LEN(BP129)-2),'cards-dc.json'!$C:$E,3,FALSE),"")</f>
        <v/>
      </c>
      <c r="BS129" s="34">
        <f t="shared" si="145"/>
        <v>0</v>
      </c>
      <c r="BT129" s="1" t="s">
        <v>3951</v>
      </c>
      <c r="BU129" s="1" t="str">
        <f>IFERROR(VLOOKUP(RIGHT(BT129,LEN(BT129)-2),'cards-dc.json'!$C:$E,3,FALSE),"")</f>
        <v/>
      </c>
      <c r="BW129" s="34">
        <f t="shared" si="146"/>
        <v>0</v>
      </c>
      <c r="BX129" s="1" t="s">
        <v>3951</v>
      </c>
      <c r="BY129" s="1" t="str">
        <f>IFERROR(VLOOKUP(RIGHT(BX129,LEN(BX129)-2),'cards-dc.json'!$C:$E,3,FALSE),"")</f>
        <v/>
      </c>
      <c r="CA129" s="34">
        <f t="shared" si="147"/>
        <v>0</v>
      </c>
      <c r="CB129" s="1" t="s">
        <v>3951</v>
      </c>
      <c r="CC129" s="1" t="str">
        <f>IFERROR(VLOOKUP(RIGHT(CB129,LEN(CB129)-2),'cards-dc.json'!$C:$E,3,FALSE),"")</f>
        <v/>
      </c>
      <c r="CE129" s="34">
        <f t="shared" si="148"/>
        <v>0</v>
      </c>
      <c r="CF129" s="1" t="s">
        <v>3951</v>
      </c>
      <c r="CG129" s="1" t="str">
        <f>IFERROR(VLOOKUP(RIGHT(CF129,LEN(CF129)-2),'cards-dc.json'!$C:$E,3,FALSE),"")</f>
        <v/>
      </c>
      <c r="CI129" s="34">
        <f t="shared" si="149"/>
        <v>0</v>
      </c>
      <c r="CJ129" s="1" t="s">
        <v>3848</v>
      </c>
      <c r="CK129" s="1" t="str">
        <f>IFERROR(VLOOKUP(RIGHT(CJ129,LEN(CJ129)-2),'cards-dc.json'!$C:$E,3,FALSE),"")</f>
        <v/>
      </c>
      <c r="CM129" s="34">
        <f t="shared" si="150"/>
        <v>0</v>
      </c>
      <c r="CN129" s="1"/>
      <c r="CO129" s="1" t="str">
        <f>IFERROR(VLOOKUP(RIGHT(CN129,LEN(CN129)-2),'cards-dc.json'!$C:$E,3,FALSE),"")</f>
        <v/>
      </c>
    </row>
    <row r="130" spans="1:93" x14ac:dyDescent="0.25">
      <c r="C130" s="34">
        <f t="shared" si="128"/>
        <v>0</v>
      </c>
      <c r="D130" s="1"/>
      <c r="E130" s="1" t="str">
        <f>IFERROR(VLOOKUP(RIGHT(D130,LEN(D130)-2),'cards-dc.json'!$C:$E,3,FALSE),"")</f>
        <v/>
      </c>
      <c r="G130" s="34">
        <f t="shared" si="129"/>
        <v>0</v>
      </c>
      <c r="H130" s="1"/>
      <c r="I130" s="1" t="str">
        <f>IFERROR(VLOOKUP(RIGHT(H130,LEN(H130)-2),'cards-dc.json'!$C:$E,3,FALSE),"")</f>
        <v/>
      </c>
      <c r="K130" s="34">
        <f t="shared" si="130"/>
        <v>0</v>
      </c>
      <c r="L130" s="1" t="s">
        <v>3951</v>
      </c>
      <c r="M130" s="1" t="str">
        <f>IFERROR(VLOOKUP(RIGHT(L130,LEN(L130)-2),'cards-dc.json'!$C:$E,3,FALSE),"")</f>
        <v/>
      </c>
      <c r="O130" s="34">
        <f t="shared" si="131"/>
        <v>0</v>
      </c>
      <c r="P130" s="1" t="s">
        <v>3951</v>
      </c>
      <c r="Q130" s="1" t="str">
        <f>IFERROR(VLOOKUP(RIGHT(P130,LEN(P130)-2),'cards-dc.json'!$C:$E,3,FALSE),"")</f>
        <v/>
      </c>
      <c r="S130" s="34">
        <f t="shared" si="132"/>
        <v>0</v>
      </c>
      <c r="T130" s="1" t="s">
        <v>3951</v>
      </c>
      <c r="U130" s="1" t="str">
        <f>IFERROR(VLOOKUP(RIGHT(T130,LEN(T130)-2),'cards-dc.json'!$C:$E,3,FALSE),"")</f>
        <v/>
      </c>
      <c r="W130" s="34">
        <f t="shared" si="133"/>
        <v>0</v>
      </c>
      <c r="X130" s="1" t="s">
        <v>3951</v>
      </c>
      <c r="Y130" s="1" t="str">
        <f>IFERROR(VLOOKUP(RIGHT(X130,LEN(X130)-2),'cards-dc.json'!$C:$E,3,FALSE),"")</f>
        <v/>
      </c>
      <c r="AA130" s="34">
        <f t="shared" si="134"/>
        <v>0</v>
      </c>
      <c r="AB130" s="1" t="s">
        <v>3951</v>
      </c>
      <c r="AC130" s="1" t="str">
        <f>IFERROR(VLOOKUP(RIGHT(AB130,LEN(AB130)-2),'cards-dc.json'!$C:$E,3,FALSE),"")</f>
        <v/>
      </c>
      <c r="AE130" s="34">
        <f t="shared" si="135"/>
        <v>0</v>
      </c>
      <c r="AF130" s="1"/>
      <c r="AG130" s="1" t="str">
        <f>IFERROR(VLOOKUP(RIGHT(AF130,LEN(AF130)-2),'cards-dc.json'!$C:$E,3,FALSE),"")</f>
        <v/>
      </c>
      <c r="AI130" s="34">
        <f t="shared" si="136"/>
        <v>0</v>
      </c>
      <c r="AJ130" s="1" t="s">
        <v>3951</v>
      </c>
      <c r="AK130" s="1" t="str">
        <f>IFERROR(VLOOKUP(RIGHT(AJ130,LEN(AJ130)-2),'cards-dc.json'!$C:$E,3,FALSE),"")</f>
        <v/>
      </c>
      <c r="AM130" s="34">
        <f t="shared" si="137"/>
        <v>0</v>
      </c>
      <c r="AN130" s="1" t="s">
        <v>3951</v>
      </c>
      <c r="AO130" s="1" t="str">
        <f>IFERROR(VLOOKUP(RIGHT(AN130,LEN(AN130)-2),'cards-dc.json'!$C:$E,3,FALSE),"")</f>
        <v/>
      </c>
      <c r="AQ130" s="34">
        <f t="shared" si="138"/>
        <v>0</v>
      </c>
      <c r="AR130" s="1" t="s">
        <v>3951</v>
      </c>
      <c r="AS130" s="1" t="str">
        <f>IFERROR(VLOOKUP(RIGHT(AR130,LEN(AR130)-2),'cards-dc.json'!$C:$E,3,FALSE),"")</f>
        <v/>
      </c>
      <c r="AU130" s="34">
        <f t="shared" si="139"/>
        <v>0</v>
      </c>
      <c r="AV130" s="1" t="s">
        <v>3951</v>
      </c>
      <c r="AW130" s="1" t="str">
        <f>IFERROR(VLOOKUP(RIGHT(AV130,LEN(AV130)-2),'cards-dc.json'!$C:$E,3,FALSE),"")</f>
        <v/>
      </c>
      <c r="AY130" s="34">
        <f t="shared" si="140"/>
        <v>0</v>
      </c>
      <c r="AZ130" s="1" t="s">
        <v>3951</v>
      </c>
      <c r="BA130" s="1" t="str">
        <f>IFERROR(VLOOKUP(RIGHT(AZ130,LEN(AZ130)-2),'cards-dc.json'!$C:$E,3,FALSE),"")</f>
        <v/>
      </c>
      <c r="BC130" s="34">
        <f t="shared" si="141"/>
        <v>0</v>
      </c>
      <c r="BD130" s="1" t="s">
        <v>3951</v>
      </c>
      <c r="BE130" s="1" t="str">
        <f>IFERROR(VLOOKUP(RIGHT(BD130,LEN(BD130)-2),'cards-dc.json'!$C:$E,3,FALSE),"")</f>
        <v/>
      </c>
      <c r="BG130" s="34">
        <f t="shared" si="142"/>
        <v>0</v>
      </c>
      <c r="BH130" s="1" t="s">
        <v>3951</v>
      </c>
      <c r="BI130" s="1" t="str">
        <f>IFERROR(VLOOKUP(RIGHT(BH130,LEN(BH130)-2),'cards-dc.json'!$C:$E,3,FALSE),"")</f>
        <v/>
      </c>
      <c r="BK130" s="34">
        <f t="shared" si="143"/>
        <v>0</v>
      </c>
      <c r="BL130" s="1" t="s">
        <v>3951</v>
      </c>
      <c r="BM130" s="1" t="str">
        <f>IFERROR(VLOOKUP(RIGHT(BL130,LEN(BL130)-2),'cards-dc.json'!$C:$E,3,FALSE),"")</f>
        <v/>
      </c>
      <c r="BO130" s="34">
        <f t="shared" si="144"/>
        <v>0</v>
      </c>
      <c r="BP130" s="1"/>
      <c r="BQ130" s="1" t="str">
        <f>IFERROR(VLOOKUP(RIGHT(BP130,LEN(BP130)-2),'cards-dc.json'!$C:$E,3,FALSE),"")</f>
        <v/>
      </c>
      <c r="BS130" s="34">
        <f t="shared" si="145"/>
        <v>0</v>
      </c>
      <c r="BT130" s="1" t="s">
        <v>3951</v>
      </c>
      <c r="BU130" s="1" t="str">
        <f>IFERROR(VLOOKUP(RIGHT(BT130,LEN(BT130)-2),'cards-dc.json'!$C:$E,3,FALSE),"")</f>
        <v/>
      </c>
      <c r="BW130" s="34">
        <f t="shared" si="146"/>
        <v>0</v>
      </c>
      <c r="BX130" s="1" t="s">
        <v>3951</v>
      </c>
      <c r="BY130" s="1" t="str">
        <f>IFERROR(VLOOKUP(RIGHT(BX130,LEN(BX130)-2),'cards-dc.json'!$C:$E,3,FALSE),"")</f>
        <v/>
      </c>
      <c r="CA130" s="34">
        <f t="shared" si="147"/>
        <v>0</v>
      </c>
      <c r="CB130" s="1" t="s">
        <v>3951</v>
      </c>
      <c r="CC130" s="1" t="str">
        <f>IFERROR(VLOOKUP(RIGHT(CB130,LEN(CB130)-2),'cards-dc.json'!$C:$E,3,FALSE),"")</f>
        <v/>
      </c>
      <c r="CE130" s="34">
        <f t="shared" si="148"/>
        <v>0</v>
      </c>
      <c r="CF130" s="1" t="s">
        <v>3951</v>
      </c>
      <c r="CG130" s="1" t="str">
        <f>IFERROR(VLOOKUP(RIGHT(CF130,LEN(CF130)-2),'cards-dc.json'!$C:$E,3,FALSE),"")</f>
        <v/>
      </c>
      <c r="CI130" s="34">
        <f t="shared" si="149"/>
        <v>0</v>
      </c>
      <c r="CJ130" s="1" t="s">
        <v>3848</v>
      </c>
      <c r="CK130" s="1" t="str">
        <f>IFERROR(VLOOKUP(RIGHT(CJ130,LEN(CJ130)-2),'cards-dc.json'!$C:$E,3,FALSE),"")</f>
        <v/>
      </c>
      <c r="CM130" s="34">
        <f t="shared" si="150"/>
        <v>0</v>
      </c>
      <c r="CN130" s="1"/>
      <c r="CO130" s="1" t="str">
        <f>IFERROR(VLOOKUP(RIGHT(CN130,LEN(CN130)-2),'cards-dc.json'!$C:$E,3,FALSE),"")</f>
        <v/>
      </c>
    </row>
    <row r="131" spans="1:93" x14ac:dyDescent="0.25">
      <c r="C131" s="34">
        <f t="shared" si="128"/>
        <v>0</v>
      </c>
      <c r="D131" s="1"/>
      <c r="E131" s="1" t="str">
        <f>IFERROR(VLOOKUP(RIGHT(D131,LEN(D131)-2),'cards-dc.json'!$C:$E,3,FALSE),"")</f>
        <v/>
      </c>
      <c r="G131" s="34">
        <f t="shared" si="129"/>
        <v>0</v>
      </c>
      <c r="H131" s="1"/>
      <c r="I131" s="1" t="str">
        <f>IFERROR(VLOOKUP(RIGHT(H131,LEN(H131)-2),'cards-dc.json'!$C:$E,3,FALSE),"")</f>
        <v/>
      </c>
      <c r="K131" s="34">
        <f t="shared" si="130"/>
        <v>0</v>
      </c>
      <c r="L131" s="1" t="s">
        <v>3951</v>
      </c>
      <c r="M131" s="1" t="str">
        <f>IFERROR(VLOOKUP(RIGHT(L131,LEN(L131)-2),'cards-dc.json'!$C:$E,3,FALSE),"")</f>
        <v/>
      </c>
      <c r="O131" s="34">
        <f t="shared" si="131"/>
        <v>0</v>
      </c>
      <c r="P131" s="1" t="s">
        <v>3951</v>
      </c>
      <c r="Q131" s="1" t="str">
        <f>IFERROR(VLOOKUP(RIGHT(P131,LEN(P131)-2),'cards-dc.json'!$C:$E,3,FALSE),"")</f>
        <v/>
      </c>
      <c r="S131" s="34">
        <f t="shared" si="132"/>
        <v>0</v>
      </c>
      <c r="T131" s="1" t="s">
        <v>3951</v>
      </c>
      <c r="U131" s="1" t="str">
        <f>IFERROR(VLOOKUP(RIGHT(T131,LEN(T131)-2),'cards-dc.json'!$C:$E,3,FALSE),"")</f>
        <v/>
      </c>
      <c r="W131" s="34">
        <f t="shared" si="133"/>
        <v>0</v>
      </c>
      <c r="X131" s="1" t="s">
        <v>3951</v>
      </c>
      <c r="Y131" s="1" t="str">
        <f>IFERROR(VLOOKUP(RIGHT(X131,LEN(X131)-2),'cards-dc.json'!$C:$E,3,FALSE),"")</f>
        <v/>
      </c>
      <c r="AA131" s="34">
        <f t="shared" si="134"/>
        <v>0</v>
      </c>
      <c r="AB131" s="1" t="s">
        <v>3951</v>
      </c>
      <c r="AC131" s="1" t="str">
        <f>IFERROR(VLOOKUP(RIGHT(AB131,LEN(AB131)-2),'cards-dc.json'!$C:$E,3,FALSE),"")</f>
        <v/>
      </c>
      <c r="AE131" s="34">
        <f t="shared" si="135"/>
        <v>0</v>
      </c>
      <c r="AF131" s="1"/>
      <c r="AG131" s="1" t="str">
        <f>IFERROR(VLOOKUP(RIGHT(AF131,LEN(AF131)-2),'cards-dc.json'!$C:$E,3,FALSE),"")</f>
        <v/>
      </c>
      <c r="AI131" s="34">
        <f t="shared" si="136"/>
        <v>0</v>
      </c>
      <c r="AJ131" s="1" t="s">
        <v>3951</v>
      </c>
      <c r="AK131" s="1" t="str">
        <f>IFERROR(VLOOKUP(RIGHT(AJ131,LEN(AJ131)-2),'cards-dc.json'!$C:$E,3,FALSE),"")</f>
        <v/>
      </c>
      <c r="AM131" s="34">
        <f t="shared" si="137"/>
        <v>0</v>
      </c>
      <c r="AN131" s="1" t="s">
        <v>3951</v>
      </c>
      <c r="AO131" s="1" t="str">
        <f>IFERROR(VLOOKUP(RIGHT(AN131,LEN(AN131)-2),'cards-dc.json'!$C:$E,3,FALSE),"")</f>
        <v/>
      </c>
      <c r="AQ131" s="34">
        <f t="shared" si="138"/>
        <v>0</v>
      </c>
      <c r="AR131" s="1" t="s">
        <v>3951</v>
      </c>
      <c r="AS131" s="1" t="str">
        <f>IFERROR(VLOOKUP(RIGHT(AR131,LEN(AR131)-2),'cards-dc.json'!$C:$E,3,FALSE),"")</f>
        <v/>
      </c>
      <c r="AU131" s="34">
        <f t="shared" si="139"/>
        <v>0</v>
      </c>
      <c r="AV131" s="1" t="s">
        <v>3951</v>
      </c>
      <c r="AW131" s="1" t="str">
        <f>IFERROR(VLOOKUP(RIGHT(AV131,LEN(AV131)-2),'cards-dc.json'!$C:$E,3,FALSE),"")</f>
        <v/>
      </c>
      <c r="AY131" s="34">
        <f t="shared" si="140"/>
        <v>0</v>
      </c>
      <c r="AZ131" s="1" t="s">
        <v>3951</v>
      </c>
      <c r="BA131" s="1" t="str">
        <f>IFERROR(VLOOKUP(RIGHT(AZ131,LEN(AZ131)-2),'cards-dc.json'!$C:$E,3,FALSE),"")</f>
        <v/>
      </c>
      <c r="BC131" s="34">
        <f t="shared" si="141"/>
        <v>0</v>
      </c>
      <c r="BD131" s="1" t="s">
        <v>3951</v>
      </c>
      <c r="BE131" s="1" t="str">
        <f>IFERROR(VLOOKUP(RIGHT(BD131,LEN(BD131)-2),'cards-dc.json'!$C:$E,3,FALSE),"")</f>
        <v/>
      </c>
      <c r="BG131" s="34">
        <f t="shared" si="142"/>
        <v>0</v>
      </c>
      <c r="BH131" s="1" t="s">
        <v>3951</v>
      </c>
      <c r="BI131" s="1" t="str">
        <f>IFERROR(VLOOKUP(RIGHT(BH131,LEN(BH131)-2),'cards-dc.json'!$C:$E,3,FALSE),"")</f>
        <v/>
      </c>
      <c r="BK131" s="34">
        <f t="shared" si="143"/>
        <v>0</v>
      </c>
      <c r="BL131" s="1" t="s">
        <v>3951</v>
      </c>
      <c r="BM131" s="1" t="str">
        <f>IFERROR(VLOOKUP(RIGHT(BL131,LEN(BL131)-2),'cards-dc.json'!$C:$E,3,FALSE),"")</f>
        <v/>
      </c>
      <c r="BO131" s="34">
        <f t="shared" si="144"/>
        <v>0</v>
      </c>
      <c r="BP131" s="1"/>
      <c r="BQ131" s="1" t="str">
        <f>IFERROR(VLOOKUP(RIGHT(BP131,LEN(BP131)-2),'cards-dc.json'!$C:$E,3,FALSE),"")</f>
        <v/>
      </c>
      <c r="BS131" s="34">
        <f t="shared" si="145"/>
        <v>0</v>
      </c>
      <c r="BT131" s="1" t="s">
        <v>3951</v>
      </c>
      <c r="BU131" s="1" t="str">
        <f>IFERROR(VLOOKUP(RIGHT(BT131,LEN(BT131)-2),'cards-dc.json'!$C:$E,3,FALSE),"")</f>
        <v/>
      </c>
      <c r="BW131" s="34">
        <f t="shared" si="146"/>
        <v>0</v>
      </c>
      <c r="BX131" s="1" t="s">
        <v>3951</v>
      </c>
      <c r="BY131" s="1" t="str">
        <f>IFERROR(VLOOKUP(RIGHT(BX131,LEN(BX131)-2),'cards-dc.json'!$C:$E,3,FALSE),"")</f>
        <v/>
      </c>
      <c r="CA131" s="34">
        <f t="shared" si="147"/>
        <v>0</v>
      </c>
      <c r="CB131" s="1" t="s">
        <v>3951</v>
      </c>
      <c r="CC131" s="1" t="str">
        <f>IFERROR(VLOOKUP(RIGHT(CB131,LEN(CB131)-2),'cards-dc.json'!$C:$E,3,FALSE),"")</f>
        <v/>
      </c>
      <c r="CE131" s="34">
        <f t="shared" si="148"/>
        <v>0</v>
      </c>
      <c r="CF131" s="1" t="s">
        <v>3951</v>
      </c>
      <c r="CG131" s="1" t="str">
        <f>IFERROR(VLOOKUP(RIGHT(CF131,LEN(CF131)-2),'cards-dc.json'!$C:$E,3,FALSE),"")</f>
        <v/>
      </c>
      <c r="CI131" s="34">
        <f t="shared" si="149"/>
        <v>0</v>
      </c>
      <c r="CJ131" s="1" t="s">
        <v>3848</v>
      </c>
      <c r="CK131" s="1" t="str">
        <f>IFERROR(VLOOKUP(RIGHT(CJ131,LEN(CJ131)-2),'cards-dc.json'!$C:$E,3,FALSE),"")</f>
        <v/>
      </c>
      <c r="CM131" s="34">
        <f t="shared" si="150"/>
        <v>0</v>
      </c>
      <c r="CN131" s="1"/>
      <c r="CO131" s="1" t="str">
        <f>IFERROR(VLOOKUP(RIGHT(CN131,LEN(CN131)-2),'cards-dc.json'!$C:$E,3,FALSE),"")</f>
        <v/>
      </c>
    </row>
    <row r="132" spans="1:93" x14ac:dyDescent="0.25">
      <c r="C132" s="34">
        <f t="shared" si="128"/>
        <v>0</v>
      </c>
      <c r="D132" s="1"/>
      <c r="E132" s="1" t="str">
        <f>IFERROR(VLOOKUP(RIGHT(D132,LEN(D132)-2),'cards-dc.json'!$C:$E,3,FALSE),"")</f>
        <v/>
      </c>
      <c r="G132" s="34">
        <f t="shared" si="129"/>
        <v>0</v>
      </c>
      <c r="H132" s="1"/>
      <c r="I132" s="1" t="str">
        <f>IFERROR(VLOOKUP(RIGHT(H132,LEN(H132)-2),'cards-dc.json'!$C:$E,3,FALSE),"")</f>
        <v/>
      </c>
      <c r="K132" s="34">
        <f t="shared" si="130"/>
        <v>0</v>
      </c>
      <c r="L132" s="1" t="s">
        <v>3951</v>
      </c>
      <c r="M132" s="1" t="str">
        <f>IFERROR(VLOOKUP(RIGHT(L132,LEN(L132)-2),'cards-dc.json'!$C:$E,3,FALSE),"")</f>
        <v/>
      </c>
      <c r="O132" s="34">
        <f t="shared" si="131"/>
        <v>0</v>
      </c>
      <c r="P132" s="1" t="s">
        <v>3951</v>
      </c>
      <c r="Q132" s="1" t="str">
        <f>IFERROR(VLOOKUP(RIGHT(P132,LEN(P132)-2),'cards-dc.json'!$C:$E,3,FALSE),"")</f>
        <v/>
      </c>
      <c r="S132" s="34">
        <f t="shared" si="132"/>
        <v>0</v>
      </c>
      <c r="T132" s="1" t="s">
        <v>3951</v>
      </c>
      <c r="U132" s="1" t="str">
        <f>IFERROR(VLOOKUP(RIGHT(T132,LEN(T132)-2),'cards-dc.json'!$C:$E,3,FALSE),"")</f>
        <v/>
      </c>
      <c r="W132" s="34">
        <f t="shared" si="133"/>
        <v>0</v>
      </c>
      <c r="X132" s="1" t="s">
        <v>3951</v>
      </c>
      <c r="Y132" s="1" t="str">
        <f>IFERROR(VLOOKUP(RIGHT(X132,LEN(X132)-2),'cards-dc.json'!$C:$E,3,FALSE),"")</f>
        <v/>
      </c>
      <c r="AA132" s="34">
        <f t="shared" si="134"/>
        <v>0</v>
      </c>
      <c r="AB132" s="1" t="s">
        <v>3951</v>
      </c>
      <c r="AC132" s="1" t="str">
        <f>IFERROR(VLOOKUP(RIGHT(AB132,LEN(AB132)-2),'cards-dc.json'!$C:$E,3,FALSE),"")</f>
        <v/>
      </c>
      <c r="AE132" s="34">
        <f t="shared" si="135"/>
        <v>0</v>
      </c>
      <c r="AF132" s="1"/>
      <c r="AG132" s="1" t="str">
        <f>IFERROR(VLOOKUP(RIGHT(AF132,LEN(AF132)-2),'cards-dc.json'!$C:$E,3,FALSE),"")</f>
        <v/>
      </c>
      <c r="AI132" s="34">
        <f t="shared" si="136"/>
        <v>0</v>
      </c>
      <c r="AJ132" s="1" t="s">
        <v>3951</v>
      </c>
      <c r="AK132" s="1" t="str">
        <f>IFERROR(VLOOKUP(RIGHT(AJ132,LEN(AJ132)-2),'cards-dc.json'!$C:$E,3,FALSE),"")</f>
        <v/>
      </c>
      <c r="AM132" s="34">
        <f t="shared" si="137"/>
        <v>0</v>
      </c>
      <c r="AN132" s="1" t="s">
        <v>3951</v>
      </c>
      <c r="AO132" s="1" t="str">
        <f>IFERROR(VLOOKUP(RIGHT(AN132,LEN(AN132)-2),'cards-dc.json'!$C:$E,3,FALSE),"")</f>
        <v/>
      </c>
      <c r="AQ132" s="34">
        <f t="shared" si="138"/>
        <v>0</v>
      </c>
      <c r="AR132" s="1" t="s">
        <v>3951</v>
      </c>
      <c r="AS132" s="1" t="str">
        <f>IFERROR(VLOOKUP(RIGHT(AR132,LEN(AR132)-2),'cards-dc.json'!$C:$E,3,FALSE),"")</f>
        <v/>
      </c>
      <c r="AU132" s="34">
        <f t="shared" si="139"/>
        <v>0</v>
      </c>
      <c r="AV132" s="1" t="s">
        <v>3951</v>
      </c>
      <c r="AW132" s="1" t="str">
        <f>IFERROR(VLOOKUP(RIGHT(AV132,LEN(AV132)-2),'cards-dc.json'!$C:$E,3,FALSE),"")</f>
        <v/>
      </c>
      <c r="AY132" s="34">
        <f t="shared" si="140"/>
        <v>0</v>
      </c>
      <c r="AZ132" s="1" t="s">
        <v>3951</v>
      </c>
      <c r="BA132" s="1" t="str">
        <f>IFERROR(VLOOKUP(RIGHT(AZ132,LEN(AZ132)-2),'cards-dc.json'!$C:$E,3,FALSE),"")</f>
        <v/>
      </c>
      <c r="BC132" s="34">
        <f t="shared" si="141"/>
        <v>0</v>
      </c>
      <c r="BD132" s="1" t="s">
        <v>3951</v>
      </c>
      <c r="BE132" s="1" t="str">
        <f>IFERROR(VLOOKUP(RIGHT(BD132,LEN(BD132)-2),'cards-dc.json'!$C:$E,3,FALSE),"")</f>
        <v/>
      </c>
      <c r="BG132" s="34">
        <f t="shared" si="142"/>
        <v>0</v>
      </c>
      <c r="BH132" s="1" t="s">
        <v>3951</v>
      </c>
      <c r="BI132" s="1" t="str">
        <f>IFERROR(VLOOKUP(RIGHT(BH132,LEN(BH132)-2),'cards-dc.json'!$C:$E,3,FALSE),"")</f>
        <v/>
      </c>
      <c r="BK132" s="34">
        <f t="shared" si="143"/>
        <v>0</v>
      </c>
      <c r="BL132" s="1" t="s">
        <v>3951</v>
      </c>
      <c r="BM132" s="1" t="str">
        <f>IFERROR(VLOOKUP(RIGHT(BL132,LEN(BL132)-2),'cards-dc.json'!$C:$E,3,FALSE),"")</f>
        <v/>
      </c>
      <c r="BO132" s="34">
        <f t="shared" si="144"/>
        <v>0</v>
      </c>
      <c r="BP132" s="1"/>
      <c r="BQ132" s="1" t="str">
        <f>IFERROR(VLOOKUP(RIGHT(BP132,LEN(BP132)-2),'cards-dc.json'!$C:$E,3,FALSE),"")</f>
        <v/>
      </c>
      <c r="BS132" s="34">
        <f t="shared" si="145"/>
        <v>0</v>
      </c>
      <c r="BT132" s="1" t="s">
        <v>3951</v>
      </c>
      <c r="BU132" s="1" t="str">
        <f>IFERROR(VLOOKUP(RIGHT(BT132,LEN(BT132)-2),'cards-dc.json'!$C:$E,3,FALSE),"")</f>
        <v/>
      </c>
      <c r="BW132" s="34">
        <f t="shared" si="146"/>
        <v>0</v>
      </c>
      <c r="BX132" s="1" t="s">
        <v>3951</v>
      </c>
      <c r="BY132" s="1" t="str">
        <f>IFERROR(VLOOKUP(RIGHT(BX132,LEN(BX132)-2),'cards-dc.json'!$C:$E,3,FALSE),"")</f>
        <v/>
      </c>
      <c r="CA132" s="34">
        <f t="shared" si="147"/>
        <v>0</v>
      </c>
      <c r="CB132" s="1" t="s">
        <v>3951</v>
      </c>
      <c r="CC132" s="1" t="str">
        <f>IFERROR(VLOOKUP(RIGHT(CB132,LEN(CB132)-2),'cards-dc.json'!$C:$E,3,FALSE),"")</f>
        <v/>
      </c>
      <c r="CE132" s="34">
        <f t="shared" si="148"/>
        <v>0</v>
      </c>
      <c r="CF132" s="1" t="s">
        <v>3951</v>
      </c>
      <c r="CG132" s="1" t="str">
        <f>IFERROR(VLOOKUP(RIGHT(CF132,LEN(CF132)-2),'cards-dc.json'!$C:$E,3,FALSE),"")</f>
        <v/>
      </c>
      <c r="CI132" s="34">
        <f t="shared" si="149"/>
        <v>0</v>
      </c>
      <c r="CJ132" s="1" t="s">
        <v>3848</v>
      </c>
      <c r="CK132" s="1" t="str">
        <f>IFERROR(VLOOKUP(RIGHT(CJ132,LEN(CJ132)-2),'cards-dc.json'!$C:$E,3,FALSE),"")</f>
        <v/>
      </c>
      <c r="CM132" s="34">
        <f t="shared" si="150"/>
        <v>0</v>
      </c>
      <c r="CN132" s="1"/>
      <c r="CO132" s="1" t="str">
        <f>IFERROR(VLOOKUP(RIGHT(CN132,LEN(CN132)-2),'cards-dc.json'!$C:$E,3,FALSE),"")</f>
        <v/>
      </c>
    </row>
    <row r="133" spans="1:93" x14ac:dyDescent="0.25">
      <c r="A133" t="str">
        <f t="shared" ref="A133" si="151">A87&amp;" "&amp;A89</f>
        <v xml:space="preserve"> </v>
      </c>
      <c r="D133" s="58" t="str">
        <f>D$1&amp;" "&amp;D$3</f>
        <v xml:space="preserve"> </v>
      </c>
      <c r="E133" s="58"/>
      <c r="H133" s="58" t="str">
        <f>H$1&amp;" "&amp;H$3</f>
        <v xml:space="preserve">Spies for Arthedain </v>
      </c>
      <c r="I133" s="58"/>
      <c r="L133" s="58" t="str">
        <f t="shared" ref="L133" si="152">L$1&amp;" "&amp;L$3</f>
        <v>The Unclean vs. RW, 2deck</v>
      </c>
      <c r="M133" s="58"/>
      <c r="N133" t="str">
        <f t="shared" ref="N133" si="153">N87&amp;" "&amp;N89</f>
        <v xml:space="preserve"> </v>
      </c>
      <c r="P133" s="58" t="str">
        <f t="shared" ref="P133" si="154">P$1&amp;" "&amp;P$3</f>
        <v>Ferocious Things and Magical Rings  - no rares vs. RW, 2deck</v>
      </c>
      <c r="Q133" s="58"/>
      <c r="R133" t="str">
        <f t="shared" ref="R133" si="155">R87&amp;" "&amp;R89</f>
        <v xml:space="preserve"> </v>
      </c>
      <c r="T133" s="58" t="str">
        <f t="shared" ref="T133" si="156">T$1&amp;" "&amp;T$3</f>
        <v>Orc Warband - no rares vs. Hero, 2deck</v>
      </c>
      <c r="U133" s="58"/>
      <c r="V133" t="str">
        <f t="shared" ref="V133" si="157">V87&amp;" "&amp;V89</f>
        <v xml:space="preserve"> </v>
      </c>
      <c r="X133" s="58" t="str">
        <f t="shared" ref="X133" si="158">X$1&amp;" "&amp;X$3</f>
        <v>Orcs a' Sneakin' vs. RW, 1deck</v>
      </c>
      <c r="Y133" s="58"/>
      <c r="Z133" t="str">
        <f t="shared" ref="Z133:CH133" si="159">Z87&amp;" "&amp;Z89</f>
        <v xml:space="preserve"> </v>
      </c>
      <c r="AB133" s="58" t="str">
        <f t="shared" ref="AB133" si="160">AB$1&amp;" "&amp;AB$3</f>
        <v>Morgul Sanctuary vs. Hero, 1deck</v>
      </c>
      <c r="AC133" s="58"/>
      <c r="AD133" t="str">
        <f t="shared" si="159"/>
        <v xml:space="preserve"> </v>
      </c>
      <c r="AF133" s="58" t="str">
        <f t="shared" ref="AF133" si="161">AF$1&amp;" "&amp;AF$3</f>
        <v>Sauron's Revenge MELE cards only</v>
      </c>
      <c r="AG133" s="58"/>
      <c r="AH133" t="str">
        <f t="shared" si="159"/>
        <v xml:space="preserve"> </v>
      </c>
      <c r="AJ133" s="58" t="str">
        <f t="shared" ref="AJ133" si="162">AJ$1&amp;" "&amp;AJ$3</f>
        <v>Caravanning - 2 deck game vs. Hero</v>
      </c>
      <c r="AK133" s="58"/>
      <c r="AL133" t="str">
        <f t="shared" si="159"/>
        <v xml:space="preserve"> </v>
      </c>
      <c r="AN133" s="58" t="str">
        <f t="shared" ref="AN133" si="163">AN$1&amp;" "&amp;AN$3</f>
        <v>The New Roadblock Strategy vs. Hero</v>
      </c>
      <c r="AO133" s="58"/>
      <c r="AP133" t="str">
        <f t="shared" si="159"/>
        <v xml:space="preserve"> </v>
      </c>
      <c r="AR133" s="58" t="str">
        <f t="shared" ref="AR133" si="164">AR$1&amp;" "&amp;AR$3</f>
        <v>Advantage Deck Revisted vs. Hero</v>
      </c>
      <c r="AS133" s="58"/>
      <c r="AT133" t="str">
        <f t="shared" si="159"/>
        <v xml:space="preserve"> </v>
      </c>
      <c r="AV133" s="58" t="str">
        <f t="shared" ref="AV133" si="165">AV$1&amp;" "&amp;AV$3</f>
        <v>The Queen and Her King vs. Hero</v>
      </c>
      <c r="AW133" s="58"/>
      <c r="AX133" t="str">
        <f t="shared" si="159"/>
        <v xml:space="preserve"> </v>
      </c>
      <c r="AZ133" s="58" t="str">
        <f t="shared" ref="AZ133" si="166">AZ$1&amp;" "&amp;AZ$3</f>
        <v>Underdeeps and Diplomat Agents vs. Hero</v>
      </c>
      <c r="BA133" s="58"/>
      <c r="BB133" t="str">
        <f t="shared" si="159"/>
        <v xml:space="preserve"> </v>
      </c>
      <c r="BD133" s="58" t="str">
        <f t="shared" ref="BD133" si="167">BD$1&amp;" "&amp;BD$3</f>
        <v>Coastal Sea/Roadblock vs. Hero</v>
      </c>
      <c r="BE133" s="58"/>
      <c r="BF133" t="str">
        <f t="shared" si="159"/>
        <v xml:space="preserve"> </v>
      </c>
      <c r="BH133" s="58" t="str">
        <f t="shared" ref="BH133" si="168">BH$1&amp;" "&amp;BH$3</f>
        <v>A Legendary Hoard vs. Hero, 2deck</v>
      </c>
      <c r="BI133" s="58"/>
      <c r="BJ133" t="str">
        <f t="shared" si="159"/>
        <v xml:space="preserve"> </v>
      </c>
      <c r="BL133" s="58" t="str">
        <f t="shared" ref="BL133" si="169">BL$1&amp;" "&amp;BL$3</f>
        <v>Dwarves and Orcs vs. Hero</v>
      </c>
      <c r="BM133" s="58"/>
      <c r="BN133" t="str">
        <f t="shared" si="159"/>
        <v xml:space="preserve"> </v>
      </c>
      <c r="BP133" s="58" t="str">
        <f t="shared" ref="BP133" si="170">BP$1&amp;" "&amp;BP$3</f>
        <v>Advantage Deck vs. Hero</v>
      </c>
      <c r="BQ133" s="58"/>
      <c r="BR133" t="str">
        <f t="shared" si="159"/>
        <v xml:space="preserve"> </v>
      </c>
      <c r="BT133" s="58" t="str">
        <f t="shared" ref="BT133" si="171">BT$1&amp;" "&amp;BT$3</f>
        <v>Roadblock - no rares vs. Hero</v>
      </c>
      <c r="BU133" s="58"/>
      <c r="BV133" t="str">
        <f t="shared" si="159"/>
        <v xml:space="preserve"> </v>
      </c>
      <c r="BX133" s="58" t="str">
        <f t="shared" ref="BX133" si="172">BX$1&amp;" "&amp;BX$3</f>
        <v>Radagast Speed Deck vs. Hero</v>
      </c>
      <c r="BY133" s="58"/>
      <c r="BZ133" t="str">
        <f t="shared" si="159"/>
        <v xml:space="preserve"> </v>
      </c>
      <c r="CB133" s="58" t="str">
        <f t="shared" ref="CB133" si="173">CB$1&amp;" "&amp;CB$3</f>
        <v>Orcs and Elves vs. Hero</v>
      </c>
      <c r="CC133" s="58"/>
      <c r="CD133" t="str">
        <f t="shared" si="159"/>
        <v xml:space="preserve"> </v>
      </c>
      <c r="CF133" s="58" t="str">
        <f t="shared" ref="CF133" si="174">CF$1&amp;" "&amp;CF$3</f>
        <v>One Ring/Nazgul vs. Hero, 2deck</v>
      </c>
      <c r="CG133" s="58"/>
      <c r="CH133" t="str">
        <f t="shared" si="159"/>
        <v xml:space="preserve"> </v>
      </c>
      <c r="CJ133" s="58" t="str">
        <f t="shared" ref="CJ133" si="175">CJ$1&amp;" "&amp;CJ$3</f>
        <v xml:space="preserve">The Mark of Troll's Stoney Boots </v>
      </c>
      <c r="CK133" s="58"/>
      <c r="CL133" t="str">
        <f t="shared" ref="CL133" si="176">CL87&amp;" "&amp;CL89</f>
        <v xml:space="preserve"> </v>
      </c>
      <c r="CN133" s="58" t="str">
        <f t="shared" ref="CN133" si="177">CN$1&amp;" "&amp;CN$3</f>
        <v xml:space="preserve">The Cannot Be Borne! </v>
      </c>
      <c r="CO133" s="58"/>
    </row>
    <row r="134" spans="1:93" x14ac:dyDescent="0.25">
      <c r="C134" s="7" t="s">
        <v>3809</v>
      </c>
      <c r="D134" t="s">
        <v>3809</v>
      </c>
      <c r="G134" s="7" t="s">
        <v>3809</v>
      </c>
      <c r="H134" t="s">
        <v>3809</v>
      </c>
      <c r="K134" s="7" t="s">
        <v>3809</v>
      </c>
      <c r="L134" t="s">
        <v>3809</v>
      </c>
      <c r="O134" s="7" t="s">
        <v>3809</v>
      </c>
      <c r="P134" t="s">
        <v>3809</v>
      </c>
      <c r="S134" s="7" t="s">
        <v>3809</v>
      </c>
      <c r="T134" t="s">
        <v>3809</v>
      </c>
      <c r="W134" s="7" t="s">
        <v>3809</v>
      </c>
      <c r="X134" t="s">
        <v>3809</v>
      </c>
      <c r="AA134" s="7" t="s">
        <v>3809</v>
      </c>
      <c r="AB134" t="s">
        <v>3809</v>
      </c>
      <c r="AE134" s="7" t="s">
        <v>3809</v>
      </c>
      <c r="AF134" t="s">
        <v>3809</v>
      </c>
      <c r="AI134" s="7" t="s">
        <v>3809</v>
      </c>
      <c r="AJ134" t="s">
        <v>3809</v>
      </c>
      <c r="AM134" s="7" t="s">
        <v>3809</v>
      </c>
      <c r="AN134" t="s">
        <v>3809</v>
      </c>
      <c r="AQ134" s="7" t="s">
        <v>3809</v>
      </c>
      <c r="AR134" t="s">
        <v>3809</v>
      </c>
      <c r="AU134" s="7" t="s">
        <v>3809</v>
      </c>
      <c r="AV134" t="s">
        <v>3809</v>
      </c>
      <c r="AY134" s="7" t="s">
        <v>3809</v>
      </c>
      <c r="AZ134" t="s">
        <v>3809</v>
      </c>
      <c r="BC134" s="7" t="s">
        <v>3809</v>
      </c>
      <c r="BD134" t="s">
        <v>3809</v>
      </c>
      <c r="BG134" s="7" t="s">
        <v>3809</v>
      </c>
      <c r="BH134" t="s">
        <v>3809</v>
      </c>
      <c r="BK134" s="7" t="s">
        <v>3809</v>
      </c>
      <c r="BL134" t="s">
        <v>3809</v>
      </c>
      <c r="BO134" s="7" t="s">
        <v>3809</v>
      </c>
      <c r="BP134" t="s">
        <v>3809</v>
      </c>
      <c r="BS134" s="7" t="s">
        <v>3809</v>
      </c>
      <c r="BT134" t="s">
        <v>3809</v>
      </c>
      <c r="BW134" s="7" t="s">
        <v>3809</v>
      </c>
      <c r="BX134" t="s">
        <v>3809</v>
      </c>
      <c r="CA134" s="7" t="s">
        <v>3809</v>
      </c>
      <c r="CB134" t="s">
        <v>3809</v>
      </c>
      <c r="CE134" s="7" t="s">
        <v>3809</v>
      </c>
      <c r="CF134" t="s">
        <v>3809</v>
      </c>
      <c r="CI134" s="7" t="s">
        <v>3809</v>
      </c>
      <c r="CJ134" t="s">
        <v>3809</v>
      </c>
      <c r="CM134" s="7" t="s">
        <v>3809</v>
      </c>
      <c r="CN134" t="s">
        <v>3809</v>
      </c>
    </row>
    <row r="135" spans="1:93" x14ac:dyDescent="0.25">
      <c r="C135" s="8" t="str">
        <f>"Qty:  "&amp;SUM(C136:C175)</f>
        <v>Qty:  0</v>
      </c>
      <c r="D135" s="19"/>
      <c r="E135" s="19"/>
      <c r="G135" s="8" t="str">
        <f>"Qty:  "&amp;SUM(G136:G175)</f>
        <v>Qty:  0</v>
      </c>
      <c r="H135" s="19"/>
      <c r="I135" s="19"/>
      <c r="K135" s="8" t="str">
        <f>"Qty:  "&amp;SUM(K136:K175)</f>
        <v>Qty:  25</v>
      </c>
      <c r="L135" s="19" t="s">
        <v>3951</v>
      </c>
      <c r="M135" s="19"/>
      <c r="O135" s="8" t="str">
        <f>"Qty:  "&amp;SUM(O136:O175)</f>
        <v>Qty:  25</v>
      </c>
      <c r="P135" s="19" t="s">
        <v>3951</v>
      </c>
      <c r="Q135" s="19"/>
      <c r="S135" s="8" t="str">
        <f>"Qty:  "&amp;SUM(S136:S175)</f>
        <v>Qty:  25</v>
      </c>
      <c r="T135" s="19" t="s">
        <v>3951</v>
      </c>
      <c r="U135" s="19"/>
      <c r="W135" s="8" t="str">
        <f>"Qty:  "&amp;SUM(W136:W175)</f>
        <v>Qty:  25</v>
      </c>
      <c r="X135" s="19" t="s">
        <v>3951</v>
      </c>
      <c r="Y135" s="19"/>
      <c r="AA135" s="8" t="str">
        <f>"Qty:  "&amp;SUM(AA136:AA175)</f>
        <v>Qty:  25</v>
      </c>
      <c r="AB135" s="19" t="s">
        <v>3951</v>
      </c>
      <c r="AC135" s="19"/>
      <c r="AE135" s="8" t="str">
        <f>"Qty:  "&amp;SUM(AE136:AE175)</f>
        <v>Qty:  0</v>
      </c>
      <c r="AF135" s="19"/>
      <c r="AG135" s="19"/>
      <c r="AI135" s="8" t="str">
        <f>"Qty:  "&amp;SUM(AI136:AI175)</f>
        <v>Qty:  20</v>
      </c>
      <c r="AJ135" s="19" t="s">
        <v>3951</v>
      </c>
      <c r="AK135" s="19"/>
      <c r="AM135" s="8" t="str">
        <f>"Qty:  "&amp;SUM(AM136:AM175)</f>
        <v>Qty:  20</v>
      </c>
      <c r="AN135" s="19" t="s">
        <v>3951</v>
      </c>
      <c r="AO135" s="19"/>
      <c r="AQ135" s="8" t="str">
        <f>"Qty:  "&amp;SUM(AQ136:AQ175)</f>
        <v>Qty:  20</v>
      </c>
      <c r="AR135" s="19" t="s">
        <v>3951</v>
      </c>
      <c r="AS135" s="19"/>
      <c r="AU135" s="8" t="str">
        <f>"Qty:  "&amp;SUM(AU136:AU175)</f>
        <v>Qty:  20</v>
      </c>
      <c r="AV135" s="19" t="s">
        <v>3951</v>
      </c>
      <c r="AW135" s="19"/>
      <c r="AY135" s="8" t="str">
        <f>"Qty:  "&amp;SUM(AY136:AY175)</f>
        <v>Qty:  20</v>
      </c>
      <c r="AZ135" s="19" t="s">
        <v>3951</v>
      </c>
      <c r="BA135" s="19"/>
      <c r="BC135" s="8" t="str">
        <f>"Qty:  "&amp;SUM(BC136:BC175)</f>
        <v>Qty:  20</v>
      </c>
      <c r="BD135" s="19" t="s">
        <v>3951</v>
      </c>
      <c r="BE135" s="19"/>
      <c r="BG135" s="8" t="str">
        <f>"Qty:  "&amp;SUM(BG136:BG175)</f>
        <v>Qty:  20</v>
      </c>
      <c r="BH135" s="19" t="s">
        <v>3951</v>
      </c>
      <c r="BI135" s="19"/>
      <c r="BK135" s="8" t="str">
        <f>"Qty:  "&amp;SUM(BK136:BK175)</f>
        <v>Qty:  20</v>
      </c>
      <c r="BL135" s="19" t="s">
        <v>3951</v>
      </c>
      <c r="BM135" s="19"/>
      <c r="BO135" s="8" t="str">
        <f>"Qty:  "&amp;SUM(BO136:BO175)</f>
        <v>Qty:  20</v>
      </c>
      <c r="BP135" s="19" t="s">
        <v>3951</v>
      </c>
      <c r="BQ135" s="19"/>
      <c r="BS135" s="8" t="str">
        <f>"Qty:  "&amp;SUM(BS136:BS175)</f>
        <v>Qty:  20</v>
      </c>
      <c r="BT135" s="19" t="s">
        <v>3951</v>
      </c>
      <c r="BU135" s="19"/>
      <c r="BW135" s="8" t="str">
        <f>"Qty:  "&amp;SUM(BW136:BW175)</f>
        <v>Qty:  20</v>
      </c>
      <c r="BX135" s="19" t="s">
        <v>3951</v>
      </c>
      <c r="BY135" s="19"/>
      <c r="CA135" s="8" t="str">
        <f>"Qty:  "&amp;SUM(CA136:CA175)</f>
        <v>Qty:  20</v>
      </c>
      <c r="CB135" s="19" t="s">
        <v>3951</v>
      </c>
      <c r="CC135" s="19"/>
      <c r="CE135" s="8" t="str">
        <f>"Qty:  "&amp;SUM(CE136:CE175)</f>
        <v>Qty:  20</v>
      </c>
      <c r="CF135" s="19" t="s">
        <v>3951</v>
      </c>
      <c r="CG135" s="19"/>
      <c r="CI135" s="8" t="str">
        <f>"Qty:  "&amp;SUM(CI136:CI175)</f>
        <v>Qty:  3</v>
      </c>
      <c r="CJ135" s="19" t="s">
        <v>3848</v>
      </c>
      <c r="CK135" s="19"/>
      <c r="CM135" s="8" t="str">
        <f>"Qty:  "&amp;SUM(CM136:CM175)</f>
        <v>Qty:  0</v>
      </c>
      <c r="CN135" s="19"/>
      <c r="CO135" s="19"/>
    </row>
    <row r="136" spans="1:93" x14ac:dyDescent="0.25">
      <c r="C136" s="41">
        <f t="shared" ref="C136:C175" si="178">IF(LEN(D136) &lt; 3,0,VALUE(LEFT(D136,1)))</f>
        <v>0</v>
      </c>
      <c r="D136" s="19"/>
      <c r="E136" s="19" t="str">
        <f>IFERROR(VLOOKUP(RIGHT(D136,LEN(D136)-2),'cards-dc.json'!$C:$E,3,FALSE),"")</f>
        <v/>
      </c>
      <c r="G136" s="41">
        <f t="shared" ref="G136:G175" si="179">IFERROR(IF(LEN(H136) &lt; 3,0,VALUE(LEFT(H136,1))),0)</f>
        <v>0</v>
      </c>
      <c r="H136" s="19"/>
      <c r="I136" s="19" t="str">
        <f>IFERROR(VLOOKUP(RIGHT(H136,LEN(H136)-2),'cards-dc.json'!$C:$E,3,FALSE),"")</f>
        <v/>
      </c>
      <c r="K136" s="41">
        <f t="shared" ref="K136:K175" si="180">IF(LEN(L136) &lt; 3,0,VALUE(LEFT(L136,1)))</f>
        <v>1</v>
      </c>
      <c r="L136" s="19" t="s">
        <v>8751</v>
      </c>
      <c r="M136" s="19" t="str">
        <f>IFERROR(VLOOKUP(RIGHT(L136,LEN(L136)-2),'cards-dc.json'!$C:$E,3,FALSE),"")</f>
        <v>F1</v>
      </c>
      <c r="O136" s="41">
        <f t="shared" ref="O136:O175" si="181">IF(LEN(P136) &lt; 3,0,VALUE(LEFT(P136,1)))</f>
        <v>1</v>
      </c>
      <c r="P136" s="19" t="s">
        <v>8751</v>
      </c>
      <c r="Q136" s="19" t="str">
        <f>IFERROR(VLOOKUP(RIGHT(P136,LEN(P136)-2),'cards-dc.json'!$C:$E,3,FALSE),"")</f>
        <v>F1</v>
      </c>
      <c r="S136" s="41">
        <f t="shared" ref="S136:S175" si="182">IF(LEN(T136) &lt; 3,0,VALUE(LEFT(T136,1)))</f>
        <v>1</v>
      </c>
      <c r="T136" s="19" t="s">
        <v>9725</v>
      </c>
      <c r="U136" s="19" t="str">
        <f>IFERROR(VLOOKUP(RIGHT(T136,LEN(T136)-2),'cards-dc.json'!$C:$E,3,FALSE),"")</f>
        <v>F1</v>
      </c>
      <c r="W136" s="41">
        <f t="shared" ref="W136:W175" si="183">IF(LEN(X136) &lt; 3,0,VALUE(LEFT(X136,1)))</f>
        <v>1</v>
      </c>
      <c r="X136" s="19" t="s">
        <v>9666</v>
      </c>
      <c r="Y136" s="19" t="str">
        <f>IFERROR(VLOOKUP(RIGHT(X136,LEN(X136)-2),'cards-dc.json'!$C:$E,3,FALSE),"")</f>
        <v>R</v>
      </c>
      <c r="AA136" s="41">
        <f t="shared" ref="AA136:AA175" si="184">IF(LEN(AB136) &lt; 3,0,VALUE(LEFT(AB136,1)))</f>
        <v>1</v>
      </c>
      <c r="AB136" s="19" t="s">
        <v>9664</v>
      </c>
      <c r="AC136" s="19" t="str">
        <f>IFERROR(VLOOKUP(RIGHT(AB136,LEN(AB136)-2),'cards-dc.json'!$C:$E,3,FALSE),"")</f>
        <v>U</v>
      </c>
      <c r="AE136" s="41">
        <f t="shared" ref="AE136:AE175" si="185">IF(LEN(AF136) &lt; 3,0,VALUE(LEFT(AF136,1)))</f>
        <v>0</v>
      </c>
      <c r="AF136" s="19"/>
      <c r="AG136" s="19" t="str">
        <f>IFERROR(VLOOKUP(RIGHT(AF136,LEN(AF136)-2),'cards-dc.json'!$C:$E,3,FALSE),"")</f>
        <v/>
      </c>
      <c r="AI136" s="41">
        <f t="shared" ref="AI136:AI175" si="186">IF(LEN(AJ136) &lt; 3,0,VALUE(LEFT(AJ136,1)))</f>
        <v>0</v>
      </c>
      <c r="AJ136" s="19" t="s">
        <v>3951</v>
      </c>
      <c r="AK136" s="19" t="str">
        <f>IFERROR(VLOOKUP(RIGHT(AJ136,LEN(AJ136)-2),'cards-dc.json'!$C:$E,3,FALSE),"")</f>
        <v/>
      </c>
      <c r="AM136" s="41">
        <f t="shared" ref="AM136:AM175" si="187">IF(LEN(AN136) &lt; 3,0,VALUE(LEFT(AN136,1)))</f>
        <v>0</v>
      </c>
      <c r="AN136" s="19" t="s">
        <v>3951</v>
      </c>
      <c r="AO136" s="19" t="str">
        <f>IFERROR(VLOOKUP(RIGHT(AN136,LEN(AN136)-2),'cards-dc.json'!$C:$E,3,FALSE),"")</f>
        <v/>
      </c>
      <c r="AQ136" s="41">
        <f t="shared" ref="AQ136:AQ175" si="188">IF(LEN(AR136) &lt; 3,0,VALUE(LEFT(AR136,1)))</f>
        <v>0</v>
      </c>
      <c r="AR136" s="19" t="s">
        <v>3951</v>
      </c>
      <c r="AS136" s="19" t="str">
        <f>IFERROR(VLOOKUP(RIGHT(AR136,LEN(AR136)-2),'cards-dc.json'!$C:$E,3,FALSE),"")</f>
        <v/>
      </c>
      <c r="AU136" s="41">
        <f t="shared" ref="AU136:AU175" si="189">IF(LEN(AV136) &lt; 3,0,VALUE(LEFT(AV136,1)))</f>
        <v>0</v>
      </c>
      <c r="AV136" s="19" t="s">
        <v>3951</v>
      </c>
      <c r="AW136" s="19" t="str">
        <f>IFERROR(VLOOKUP(RIGHT(AV136,LEN(AV136)-2),'cards-dc.json'!$C:$E,3,FALSE),"")</f>
        <v/>
      </c>
      <c r="AY136" s="41">
        <f t="shared" ref="AY136:AY175" si="190">IF(LEN(AZ136) &lt; 3,0,VALUE(LEFT(AZ136,1)))</f>
        <v>0</v>
      </c>
      <c r="AZ136" s="19" t="s">
        <v>3951</v>
      </c>
      <c r="BA136" s="19" t="str">
        <f>IFERROR(VLOOKUP(RIGHT(AZ136,LEN(AZ136)-2),'cards-dc.json'!$C:$E,3,FALSE),"")</f>
        <v/>
      </c>
      <c r="BC136" s="41">
        <f t="shared" ref="BC136:BC175" si="191">IF(LEN(BD136) &lt; 3,0,VALUE(LEFT(BD136,1)))</f>
        <v>1</v>
      </c>
      <c r="BD136" s="19" t="s">
        <v>9140</v>
      </c>
      <c r="BE136" s="19" t="str">
        <f>IFERROR(VLOOKUP(RIGHT(BD136,LEN(BD136)-2),'cards-dc.json'!$C:$E,3,FALSE),"")</f>
        <v>F1</v>
      </c>
      <c r="BG136" s="41">
        <f t="shared" ref="BG136:BG175" si="192">IF(LEN(BH136) &lt; 3,0,VALUE(LEFT(BH136,1)))</f>
        <v>2</v>
      </c>
      <c r="BH136" s="19" t="s">
        <v>8573</v>
      </c>
      <c r="BI136" s="19" t="str">
        <f>IFERROR(VLOOKUP(RIGHT(BH136,LEN(BH136)-2),'cards-dc.json'!$C:$E,3,FALSE),"")</f>
        <v>CB2</v>
      </c>
      <c r="BK136" s="41">
        <f t="shared" ref="BK136:BK175" si="193">IF(LEN(BL136) &lt; 3,0,VALUE(LEFT(BL136,1)))</f>
        <v>1</v>
      </c>
      <c r="BL136" s="19" t="s">
        <v>4060</v>
      </c>
      <c r="BM136" s="19" t="str">
        <f>IFERROR(VLOOKUP(RIGHT(BL136,LEN(BL136)-2),'cards-dc.json'!$C:$E,3,FALSE),"")</f>
        <v>CB2</v>
      </c>
      <c r="BO136" s="41">
        <f t="shared" ref="BO136:BO175" si="194">IF(LEN(BP136) &lt; 3,0,VALUE(LEFT(BP136,1)))</f>
        <v>0</v>
      </c>
      <c r="BP136" s="19" t="s">
        <v>3951</v>
      </c>
      <c r="BQ136" s="19" t="str">
        <f>IFERROR(VLOOKUP(RIGHT(BP136,LEN(BP136)-2),'cards-dc.json'!$C:$E,3,FALSE),"")</f>
        <v/>
      </c>
      <c r="BS136" s="41">
        <f t="shared" ref="BS136:BS175" si="195">IFERROR(IF(LEN(BT136) &lt; 3,0,VALUE(LEFT(BT136,1))),0)</f>
        <v>0</v>
      </c>
      <c r="BT136" s="19" t="s">
        <v>3951</v>
      </c>
      <c r="BU136" s="19" t="str">
        <f>IFERROR(VLOOKUP(RIGHT(BT136,LEN(BT136)-2),'cards-dc.json'!$C:$E,3,FALSE),"")</f>
        <v/>
      </c>
      <c r="BW136" s="41">
        <f t="shared" ref="BW136:BW175" si="196">IFERROR(IF(LEN(BX136) &lt; 3,0,VALUE(LEFT(BX136,1))),0)</f>
        <v>0</v>
      </c>
      <c r="BX136" s="19" t="s">
        <v>3951</v>
      </c>
      <c r="BY136" s="19" t="str">
        <f>IFERROR(VLOOKUP(RIGHT(BX136,LEN(BX136)-2),'cards-dc.json'!$C:$E,3,FALSE),"")</f>
        <v/>
      </c>
      <c r="CA136" s="41">
        <f t="shared" ref="CA136:CA175" si="197">IF(LEN(CB136) &lt; 3,0,VALUE(LEFT(CB136,1)))</f>
        <v>1</v>
      </c>
      <c r="CB136" s="19" t="s">
        <v>8555</v>
      </c>
      <c r="CC136" s="19" t="str">
        <f>IFERROR(VLOOKUP(RIGHT(CB136,LEN(CB136)-2),'cards-dc.json'!$C:$E,3,FALSE),"")</f>
        <v>F1</v>
      </c>
      <c r="CE136" s="41">
        <f t="shared" ref="CE136:CE175" si="198">IF(LEN(CF136) &lt; 3,0,VALUE(LEFT(CF136,1)))</f>
        <v>1</v>
      </c>
      <c r="CF136" s="19" t="s">
        <v>9824</v>
      </c>
      <c r="CG136" s="19" t="str">
        <f>IFERROR(VLOOKUP(RIGHT(CF136,LEN(CF136)-2),'cards-dc.json'!$C:$E,3,FALSE),"")</f>
        <v>R</v>
      </c>
      <c r="CI136" s="41">
        <f t="shared" ref="CI136:CI175" si="199">IF(LEN(CJ136) &lt; 3,0,VALUE(LEFT(CJ136,1)))</f>
        <v>1</v>
      </c>
      <c r="CJ136" s="19" t="s">
        <v>3849</v>
      </c>
      <c r="CK136" s="19" t="str">
        <f>IFERROR(VLOOKUP(RIGHT(CJ136,LEN(CJ136)-2),'cards-dc.json'!$C:$E,3,FALSE),"")</f>
        <v>U</v>
      </c>
      <c r="CM136" s="41">
        <f t="shared" ref="CM136:CM175" si="200">IF(LEN(CN136) &lt; 3,0,VALUE(LEFT(CN136,1)))</f>
        <v>0</v>
      </c>
      <c r="CN136" s="19"/>
      <c r="CO136" s="19" t="str">
        <f>IFERROR(VLOOKUP(RIGHT(CN136,LEN(CN136)-2),'cards-dc.json'!$C:$E,3,FALSE),"")</f>
        <v/>
      </c>
    </row>
    <row r="137" spans="1:93" x14ac:dyDescent="0.25">
      <c r="C137" s="42">
        <f t="shared" si="178"/>
        <v>0</v>
      </c>
      <c r="D137" s="19"/>
      <c r="E137" s="19" t="str">
        <f>IFERROR(VLOOKUP(RIGHT(D137,LEN(D137)-2),'cards-dc.json'!$C:$E,3,FALSE),"")</f>
        <v/>
      </c>
      <c r="G137" s="42">
        <f t="shared" si="179"/>
        <v>0</v>
      </c>
      <c r="H137" s="19"/>
      <c r="I137" s="19" t="str">
        <f>IFERROR(VLOOKUP(RIGHT(H137,LEN(H137)-2),'cards-dc.json'!$C:$E,3,FALSE),"")</f>
        <v/>
      </c>
      <c r="K137" s="42">
        <f t="shared" si="180"/>
        <v>1</v>
      </c>
      <c r="L137" s="19" t="s">
        <v>9025</v>
      </c>
      <c r="M137" s="19" t="str">
        <f>IFERROR(VLOOKUP(RIGHT(L137,LEN(L137)-2),'cards-dc.json'!$C:$E,3,FALSE),"")</f>
        <v>F1</v>
      </c>
      <c r="O137" s="42">
        <f t="shared" si="181"/>
        <v>1</v>
      </c>
      <c r="P137" s="19" t="s">
        <v>9751</v>
      </c>
      <c r="Q137" s="19" t="str">
        <f>IFERROR(VLOOKUP(RIGHT(P137,LEN(P137)-2),'cards-dc.json'!$C:$E,3,FALSE),"")</f>
        <v>F1</v>
      </c>
      <c r="S137" s="42">
        <f t="shared" si="182"/>
        <v>1</v>
      </c>
      <c r="T137" s="19" t="s">
        <v>9687</v>
      </c>
      <c r="U137" s="19" t="str">
        <f>IFERROR(VLOOKUP(RIGHT(T137,LEN(T137)-2),'cards-dc.json'!$C:$E,3,FALSE),"")</f>
        <v>F1</v>
      </c>
      <c r="W137" s="42">
        <f t="shared" si="183"/>
        <v>1</v>
      </c>
      <c r="X137" s="19" t="s">
        <v>8751</v>
      </c>
      <c r="Y137" s="19" t="str">
        <f>IFERROR(VLOOKUP(RIGHT(X137,LEN(X137)-2),'cards-dc.json'!$C:$E,3,FALSE),"")</f>
        <v>F1</v>
      </c>
      <c r="AA137" s="42">
        <f t="shared" si="184"/>
        <v>1</v>
      </c>
      <c r="AB137" s="19" t="s">
        <v>9665</v>
      </c>
      <c r="AC137" s="19" t="str">
        <f>IFERROR(VLOOKUP(RIGHT(AB137,LEN(AB137)-2),'cards-dc.json'!$C:$E,3,FALSE),"")</f>
        <v>R</v>
      </c>
      <c r="AE137" s="42">
        <f t="shared" si="185"/>
        <v>0</v>
      </c>
      <c r="AF137" s="19"/>
      <c r="AG137" s="19" t="str">
        <f>IFERROR(VLOOKUP(RIGHT(AF137,LEN(AF137)-2),'cards-dc.json'!$C:$E,3,FALSE),"")</f>
        <v/>
      </c>
      <c r="AI137" s="42">
        <f t="shared" si="186"/>
        <v>0</v>
      </c>
      <c r="AJ137" s="19" t="s">
        <v>3951</v>
      </c>
      <c r="AK137" s="19" t="str">
        <f>IFERROR(VLOOKUP(RIGHT(AJ137,LEN(AJ137)-2),'cards-dc.json'!$C:$E,3,FALSE),"")</f>
        <v/>
      </c>
      <c r="AM137" s="42">
        <f t="shared" si="187"/>
        <v>0</v>
      </c>
      <c r="AN137" s="19" t="s">
        <v>3951</v>
      </c>
      <c r="AO137" s="19" t="str">
        <f>IFERROR(VLOOKUP(RIGHT(AN137,LEN(AN137)-2),'cards-dc.json'!$C:$E,3,FALSE),"")</f>
        <v/>
      </c>
      <c r="AQ137" s="42">
        <f t="shared" si="188"/>
        <v>0</v>
      </c>
      <c r="AR137" s="19" t="s">
        <v>3951</v>
      </c>
      <c r="AS137" s="19" t="str">
        <f>IFERROR(VLOOKUP(RIGHT(AR137,LEN(AR137)-2),'cards-dc.json'!$C:$E,3,FALSE),"")</f>
        <v/>
      </c>
      <c r="AU137" s="42">
        <f t="shared" si="189"/>
        <v>0</v>
      </c>
      <c r="AV137" s="19" t="s">
        <v>3951</v>
      </c>
      <c r="AW137" s="19" t="str">
        <f>IFERROR(VLOOKUP(RIGHT(AV137,LEN(AV137)-2),'cards-dc.json'!$C:$E,3,FALSE),"")</f>
        <v/>
      </c>
      <c r="AY137" s="42">
        <f t="shared" si="190"/>
        <v>0</v>
      </c>
      <c r="AZ137" s="19" t="s">
        <v>3951</v>
      </c>
      <c r="BA137" s="19" t="str">
        <f>IFERROR(VLOOKUP(RIGHT(AZ137,LEN(AZ137)-2),'cards-dc.json'!$C:$E,3,FALSE),"")</f>
        <v/>
      </c>
      <c r="BC137" s="42">
        <f t="shared" si="191"/>
        <v>0</v>
      </c>
      <c r="BD137" s="19" t="s">
        <v>3951</v>
      </c>
      <c r="BE137" s="19" t="str">
        <f>IFERROR(VLOOKUP(RIGHT(BD137,LEN(BD137)-2),'cards-dc.json'!$C:$E,3,FALSE),"")</f>
        <v/>
      </c>
      <c r="BG137" s="42">
        <f t="shared" si="192"/>
        <v>1</v>
      </c>
      <c r="BH137" s="19" t="s">
        <v>9424</v>
      </c>
      <c r="BI137" s="19" t="str">
        <f>IFERROR(VLOOKUP(RIGHT(BH137,LEN(BH137)-2),'cards-dc.json'!$C:$E,3,FALSE),"")</f>
        <v>U2</v>
      </c>
      <c r="BK137" s="42">
        <f t="shared" si="193"/>
        <v>3</v>
      </c>
      <c r="BL137" s="19" t="s">
        <v>8558</v>
      </c>
      <c r="BM137" s="19" t="str">
        <f>IFERROR(VLOOKUP(RIGHT(BL137,LEN(BL137)-2),'cards-dc.json'!$C:$E,3,FALSE),"")</f>
        <v>CA1</v>
      </c>
      <c r="BO137" s="42">
        <f t="shared" si="194"/>
        <v>0</v>
      </c>
      <c r="BP137" s="19" t="s">
        <v>3951</v>
      </c>
      <c r="BQ137" s="19" t="str">
        <f>IFERROR(VLOOKUP(RIGHT(BP137,LEN(BP137)-2),'cards-dc.json'!$C:$E,3,FALSE),"")</f>
        <v/>
      </c>
      <c r="BS137" s="42">
        <f t="shared" si="195"/>
        <v>0</v>
      </c>
      <c r="BT137" s="19" t="s">
        <v>3951</v>
      </c>
      <c r="BU137" s="19" t="str">
        <f>IFERROR(VLOOKUP(RIGHT(BT137,LEN(BT137)-2),'cards-dc.json'!$C:$E,3,FALSE),"")</f>
        <v/>
      </c>
      <c r="BW137" s="42">
        <f t="shared" si="196"/>
        <v>0</v>
      </c>
      <c r="BX137" s="19" t="s">
        <v>3951</v>
      </c>
      <c r="BY137" s="19" t="str">
        <f>IFERROR(VLOOKUP(RIGHT(BX137,LEN(BX137)-2),'cards-dc.json'!$C:$E,3,FALSE),"")</f>
        <v/>
      </c>
      <c r="CA137" s="42">
        <f t="shared" si="197"/>
        <v>0</v>
      </c>
      <c r="CB137" s="19" t="s">
        <v>3951</v>
      </c>
      <c r="CC137" s="19" t="str">
        <f>IFERROR(VLOOKUP(RIGHT(CB137,LEN(CB137)-2),'cards-dc.json'!$C:$E,3,FALSE),"")</f>
        <v/>
      </c>
      <c r="CE137" s="42">
        <f t="shared" si="198"/>
        <v>0</v>
      </c>
      <c r="CF137" s="19" t="s">
        <v>3951</v>
      </c>
      <c r="CG137" s="19" t="str">
        <f>IFERROR(VLOOKUP(RIGHT(CF137,LEN(CF137)-2),'cards-dc.json'!$C:$E,3,FALSE),"")</f>
        <v/>
      </c>
      <c r="CI137" s="42">
        <f t="shared" si="199"/>
        <v>1</v>
      </c>
      <c r="CJ137" s="19" t="s">
        <v>3920</v>
      </c>
      <c r="CK137" s="19" t="str">
        <f>IFERROR(VLOOKUP(RIGHT(CJ137,LEN(CJ137)-2),'cards-dc.json'!$C:$E,3,FALSE),"")</f>
        <v>U</v>
      </c>
      <c r="CM137" s="42">
        <f t="shared" si="200"/>
        <v>0</v>
      </c>
      <c r="CN137" s="19"/>
      <c r="CO137" s="19" t="str">
        <f>IFERROR(VLOOKUP(RIGHT(CN137,LEN(CN137)-2),'cards-dc.json'!$C:$E,3,FALSE),"")</f>
        <v/>
      </c>
    </row>
    <row r="138" spans="1:93" x14ac:dyDescent="0.25">
      <c r="C138" s="42">
        <f t="shared" si="178"/>
        <v>0</v>
      </c>
      <c r="D138" s="19"/>
      <c r="E138" s="19" t="str">
        <f>IFERROR(VLOOKUP(RIGHT(D138,LEN(D138)-2),'cards-dc.json'!$C:$E,3,FALSE),"")</f>
        <v/>
      </c>
      <c r="G138" s="42">
        <f t="shared" si="179"/>
        <v>0</v>
      </c>
      <c r="H138" s="19"/>
      <c r="I138" s="19" t="str">
        <f>IFERROR(VLOOKUP(RIGHT(H138,LEN(H138)-2),'cards-dc.json'!$C:$E,3,FALSE),"")</f>
        <v/>
      </c>
      <c r="K138" s="42">
        <f t="shared" si="180"/>
        <v>0</v>
      </c>
      <c r="L138" s="19" t="s">
        <v>3951</v>
      </c>
      <c r="M138" s="19" t="str">
        <f>IFERROR(VLOOKUP(RIGHT(L138,LEN(L138)-2),'cards-dc.json'!$C:$E,3,FALSE),"")</f>
        <v/>
      </c>
      <c r="O138" s="42">
        <f t="shared" si="181"/>
        <v>0</v>
      </c>
      <c r="P138" s="19" t="s">
        <v>3951</v>
      </c>
      <c r="Q138" s="19" t="str">
        <f>IFERROR(VLOOKUP(RIGHT(P138,LEN(P138)-2),'cards-dc.json'!$C:$E,3,FALSE),"")</f>
        <v/>
      </c>
      <c r="S138" s="42">
        <f t="shared" si="182"/>
        <v>1</v>
      </c>
      <c r="T138" s="19" t="s">
        <v>4169</v>
      </c>
      <c r="U138" s="19" t="str">
        <f>IFERROR(VLOOKUP(RIGHT(T138,LEN(T138)-2),'cards-dc.json'!$C:$E,3,FALSE),"")</f>
        <v>F1</v>
      </c>
      <c r="W138" s="42">
        <f t="shared" si="183"/>
        <v>1</v>
      </c>
      <c r="X138" s="19" t="s">
        <v>9696</v>
      </c>
      <c r="Y138" s="19" t="str">
        <f>IFERROR(VLOOKUP(RIGHT(X138,LEN(X138)-2),'cards-dc.json'!$C:$E,3,FALSE),"")</f>
        <v>F1</v>
      </c>
      <c r="AA138" s="42">
        <f t="shared" si="184"/>
        <v>1</v>
      </c>
      <c r="AB138" s="19" t="s">
        <v>9666</v>
      </c>
      <c r="AC138" s="19" t="str">
        <f>IFERROR(VLOOKUP(RIGHT(AB138,LEN(AB138)-2),'cards-dc.json'!$C:$E,3,FALSE),"")</f>
        <v>R</v>
      </c>
      <c r="AE138" s="42">
        <f t="shared" si="185"/>
        <v>0</v>
      </c>
      <c r="AF138" s="19"/>
      <c r="AG138" s="19" t="str">
        <f>IFERROR(VLOOKUP(RIGHT(AF138,LEN(AF138)-2),'cards-dc.json'!$C:$E,3,FALSE),"")</f>
        <v/>
      </c>
      <c r="AI138" s="42">
        <f t="shared" si="186"/>
        <v>0</v>
      </c>
      <c r="AJ138" s="19" t="s">
        <v>3951</v>
      </c>
      <c r="AK138" s="19" t="str">
        <f>IFERROR(VLOOKUP(RIGHT(AJ138,LEN(AJ138)-2),'cards-dc.json'!$C:$E,3,FALSE),"")</f>
        <v/>
      </c>
      <c r="AM138" s="42">
        <f t="shared" si="187"/>
        <v>1</v>
      </c>
      <c r="AN138" s="19" t="s">
        <v>4060</v>
      </c>
      <c r="AO138" s="19" t="str">
        <f>IFERROR(VLOOKUP(RIGHT(AN138,LEN(AN138)-2),'cards-dc.json'!$C:$E,3,FALSE),"")</f>
        <v>CB2</v>
      </c>
      <c r="AQ138" s="42">
        <f t="shared" si="188"/>
        <v>3</v>
      </c>
      <c r="AR138" s="19" t="s">
        <v>8615</v>
      </c>
      <c r="AS138" s="19" t="str">
        <f>IFERROR(VLOOKUP(RIGHT(AR138,LEN(AR138)-2),'cards-dc.json'!$C:$E,3,FALSE),"")</f>
        <v>CB2</v>
      </c>
      <c r="AU138" s="42">
        <f t="shared" si="189"/>
        <v>1</v>
      </c>
      <c r="AV138" s="19" t="s">
        <v>4060</v>
      </c>
      <c r="AW138" s="19" t="str">
        <f>IFERROR(VLOOKUP(RIGHT(AV138,LEN(AV138)-2),'cards-dc.json'!$C:$E,3,FALSE),"")</f>
        <v>CB2</v>
      </c>
      <c r="AY138" s="42">
        <f t="shared" si="190"/>
        <v>3</v>
      </c>
      <c r="AZ138" s="19" t="s">
        <v>8615</v>
      </c>
      <c r="BA138" s="19" t="str">
        <f>IFERROR(VLOOKUP(RIGHT(AZ138,LEN(AZ138)-2),'cards-dc.json'!$C:$E,3,FALSE),"")</f>
        <v>CB2</v>
      </c>
      <c r="BC138" s="42">
        <f t="shared" si="191"/>
        <v>1</v>
      </c>
      <c r="BD138" s="19" t="s">
        <v>9098</v>
      </c>
      <c r="BE138" s="19" t="str">
        <f>IFERROR(VLOOKUP(RIGHT(BD138,LEN(BD138)-2),'cards-dc.json'!$C:$E,3,FALSE),"")</f>
        <v>U</v>
      </c>
      <c r="BG138" s="42">
        <f t="shared" si="192"/>
        <v>2</v>
      </c>
      <c r="BH138" s="19" t="s">
        <v>3904</v>
      </c>
      <c r="BI138" s="19" t="str">
        <f>IFERROR(VLOOKUP(RIGHT(BH138,LEN(BH138)-2),'cards-dc.json'!$C:$E,3,FALSE),"")</f>
        <v>CA2</v>
      </c>
      <c r="BK138" s="42">
        <f t="shared" si="193"/>
        <v>3</v>
      </c>
      <c r="BL138" s="19" t="s">
        <v>3856</v>
      </c>
      <c r="BM138" s="19" t="str">
        <f>IFERROR(VLOOKUP(RIGHT(BL138,LEN(BL138)-2),'cards-dc.json'!$C:$E,3,FALSE),"")</f>
        <v>CA2</v>
      </c>
      <c r="BO138" s="42">
        <f t="shared" si="194"/>
        <v>3</v>
      </c>
      <c r="BP138" s="19" t="s">
        <v>8976</v>
      </c>
      <c r="BQ138" s="19" t="str">
        <f>IFERROR(VLOOKUP(RIGHT(BP138,LEN(BP138)-2),'cards-dc.json'!$C:$E,3,FALSE),"")</f>
        <v>R</v>
      </c>
      <c r="BS138" s="42">
        <f t="shared" si="195"/>
        <v>1</v>
      </c>
      <c r="BT138" s="19" t="s">
        <v>8933</v>
      </c>
      <c r="BU138" s="19" t="str">
        <f>IFERROR(VLOOKUP(RIGHT(BT138,LEN(BT138)-2),'cards-dc.json'!$C:$E,3,FALSE),"")</f>
        <v>CA1</v>
      </c>
      <c r="BW138" s="42">
        <f t="shared" si="196"/>
        <v>1</v>
      </c>
      <c r="BX138" s="19" t="s">
        <v>8576</v>
      </c>
      <c r="BY138" s="19" t="str">
        <f>IFERROR(VLOOKUP(RIGHT(BX138,LEN(BX138)-2),'cards-dc.json'!$C:$E,3,FALSE),"")</f>
        <v>F5</v>
      </c>
      <c r="CA138" s="42">
        <f t="shared" si="197"/>
        <v>2</v>
      </c>
      <c r="CB138" s="19" t="s">
        <v>8573</v>
      </c>
      <c r="CC138" s="19" t="str">
        <f>IFERROR(VLOOKUP(RIGHT(CB138,LEN(CB138)-2),'cards-dc.json'!$C:$E,3,FALSE),"")</f>
        <v>CB2</v>
      </c>
      <c r="CE138" s="42">
        <f t="shared" si="198"/>
        <v>3</v>
      </c>
      <c r="CF138" s="19" t="s">
        <v>9523</v>
      </c>
      <c r="CG138" s="19" t="str">
        <f>IFERROR(VLOOKUP(RIGHT(CF138,LEN(CF138)-2),'cards-dc.json'!$C:$E,3,FALSE),"")</f>
        <v>U</v>
      </c>
      <c r="CI138" s="42">
        <f t="shared" si="199"/>
        <v>1</v>
      </c>
      <c r="CJ138" s="19" t="s">
        <v>3863</v>
      </c>
      <c r="CK138" s="19" t="str">
        <f>IFERROR(VLOOKUP(RIGHT(CJ138,LEN(CJ138)-2),'cards-dc.json'!$C:$E,3,FALSE),"")</f>
        <v>U</v>
      </c>
      <c r="CM138" s="42">
        <f t="shared" si="200"/>
        <v>0</v>
      </c>
      <c r="CN138" s="19"/>
      <c r="CO138" s="19" t="str">
        <f>IFERROR(VLOOKUP(RIGHT(CN138,LEN(CN138)-2),'cards-dc.json'!$C:$E,3,FALSE),"")</f>
        <v/>
      </c>
    </row>
    <row r="139" spans="1:93" x14ac:dyDescent="0.25">
      <c r="C139" s="42">
        <f t="shared" si="178"/>
        <v>0</v>
      </c>
      <c r="D139" s="19"/>
      <c r="E139" s="19" t="str">
        <f>IFERROR(VLOOKUP(RIGHT(D139,LEN(D139)-2),'cards-dc.json'!$C:$E,3,FALSE),"")</f>
        <v/>
      </c>
      <c r="G139" s="42">
        <f t="shared" si="179"/>
        <v>0</v>
      </c>
      <c r="H139" s="19"/>
      <c r="I139" s="19" t="str">
        <f>IFERROR(VLOOKUP(RIGHT(H139,LEN(H139)-2),'cards-dc.json'!$C:$E,3,FALSE),"")</f>
        <v/>
      </c>
      <c r="K139" s="42">
        <f t="shared" si="180"/>
        <v>1</v>
      </c>
      <c r="L139" s="19" t="s">
        <v>4133</v>
      </c>
      <c r="M139" s="19" t="str">
        <f>IFERROR(VLOOKUP(RIGHT(L139,LEN(L139)-2),'cards-dc.json'!$C:$E,3,FALSE),"")</f>
        <v>R</v>
      </c>
      <c r="O139" s="42">
        <f t="shared" si="181"/>
        <v>1</v>
      </c>
      <c r="P139" s="19" t="s">
        <v>9752</v>
      </c>
      <c r="Q139" s="19" t="str">
        <f>IFERROR(VLOOKUP(RIGHT(P139,LEN(P139)-2),'cards-dc.json'!$C:$E,3,FALSE),"")</f>
        <v>U</v>
      </c>
      <c r="S139" s="42">
        <f t="shared" si="182"/>
        <v>1</v>
      </c>
      <c r="T139" s="19" t="s">
        <v>4139</v>
      </c>
      <c r="U139" s="19" t="str">
        <f>IFERROR(VLOOKUP(RIGHT(T139,LEN(T139)-2),'cards-dc.json'!$C:$E,3,FALSE),"")</f>
        <v>F5, CB</v>
      </c>
      <c r="W139" s="42">
        <f t="shared" si="183"/>
        <v>2</v>
      </c>
      <c r="X139" s="19" t="s">
        <v>9697</v>
      </c>
      <c r="Y139" s="19" t="str">
        <f>IFERROR(VLOOKUP(RIGHT(X139,LEN(X139)-2),'cards-dc.json'!$C:$E,3,FALSE),"")</f>
        <v>CB, CS1</v>
      </c>
      <c r="AA139" s="42">
        <f t="shared" si="184"/>
        <v>1</v>
      </c>
      <c r="AB139" s="19" t="s">
        <v>9667</v>
      </c>
      <c r="AC139" s="19" t="str">
        <f>IFERROR(VLOOKUP(RIGHT(AB139,LEN(AB139)-2),'cards-dc.json'!$C:$E,3,FALSE),"")</f>
        <v>R</v>
      </c>
      <c r="AE139" s="42">
        <f t="shared" si="185"/>
        <v>0</v>
      </c>
      <c r="AF139" s="19"/>
      <c r="AG139" s="19" t="str">
        <f>IFERROR(VLOOKUP(RIGHT(AF139,LEN(AF139)-2),'cards-dc.json'!$C:$E,3,FALSE),"")</f>
        <v/>
      </c>
      <c r="AI139" s="42">
        <f t="shared" si="186"/>
        <v>0</v>
      </c>
      <c r="AJ139" s="19" t="s">
        <v>3951</v>
      </c>
      <c r="AK139" s="19" t="str">
        <f>IFERROR(VLOOKUP(RIGHT(AJ139,LEN(AJ139)-2),'cards-dc.json'!$C:$E,3,FALSE),"")</f>
        <v/>
      </c>
      <c r="AM139" s="42">
        <f t="shared" si="187"/>
        <v>1</v>
      </c>
      <c r="AN139" s="19" t="s">
        <v>9416</v>
      </c>
      <c r="AO139" s="19" t="str">
        <f>IFERROR(VLOOKUP(RIGHT(AN139,LEN(AN139)-2),'cards-dc.json'!$C:$E,3,FALSE),"")</f>
        <v>CA2</v>
      </c>
      <c r="AQ139" s="42">
        <f t="shared" si="188"/>
        <v>2</v>
      </c>
      <c r="AR139" s="19" t="s">
        <v>3904</v>
      </c>
      <c r="AS139" s="19" t="str">
        <f>IFERROR(VLOOKUP(RIGHT(AR139,LEN(AR139)-2),'cards-dc.json'!$C:$E,3,FALSE),"")</f>
        <v>CA2</v>
      </c>
      <c r="AU139" s="42">
        <f t="shared" si="189"/>
        <v>1</v>
      </c>
      <c r="AV139" s="19" t="s">
        <v>9416</v>
      </c>
      <c r="AW139" s="19" t="str">
        <f>IFERROR(VLOOKUP(RIGHT(AV139,LEN(AV139)-2),'cards-dc.json'!$C:$E,3,FALSE),"")</f>
        <v>CA2</v>
      </c>
      <c r="AY139" s="42">
        <f t="shared" si="190"/>
        <v>3</v>
      </c>
      <c r="AZ139" s="19" t="s">
        <v>3856</v>
      </c>
      <c r="BA139" s="19" t="str">
        <f>IFERROR(VLOOKUP(RIGHT(AZ139,LEN(AZ139)-2),'cards-dc.json'!$C:$E,3,FALSE),"")</f>
        <v>CA2</v>
      </c>
      <c r="BC139" s="42">
        <f t="shared" si="191"/>
        <v>1</v>
      </c>
      <c r="BD139" s="19" t="s">
        <v>9718</v>
      </c>
      <c r="BE139" s="19" t="str">
        <f>IFERROR(VLOOKUP(RIGHT(BD139,LEN(BD139)-2),'cards-dc.json'!$C:$E,3,FALSE),"")</f>
        <v>U</v>
      </c>
      <c r="BG139" s="42">
        <f t="shared" si="192"/>
        <v>2</v>
      </c>
      <c r="BH139" s="19" t="s">
        <v>9112</v>
      </c>
      <c r="BI139" s="19" t="str">
        <f>IFERROR(VLOOKUP(RIGHT(BH139,LEN(BH139)-2),'cards-dc.json'!$C:$E,3,FALSE),"")</f>
        <v>R</v>
      </c>
      <c r="BK139" s="42">
        <f t="shared" si="193"/>
        <v>2</v>
      </c>
      <c r="BL139" s="19" t="s">
        <v>9112</v>
      </c>
      <c r="BM139" s="19" t="str">
        <f>IFERROR(VLOOKUP(RIGHT(BL139,LEN(BL139)-2),'cards-dc.json'!$C:$E,3,FALSE),"")</f>
        <v>R</v>
      </c>
      <c r="BO139" s="42">
        <f t="shared" si="194"/>
        <v>2</v>
      </c>
      <c r="BP139" s="19" t="s">
        <v>3904</v>
      </c>
      <c r="BQ139" s="19" t="str">
        <f>IFERROR(VLOOKUP(RIGHT(BP139,LEN(BP139)-2),'cards-dc.json'!$C:$E,3,FALSE),"")</f>
        <v>CA2</v>
      </c>
      <c r="BS139" s="42">
        <f t="shared" si="195"/>
        <v>2</v>
      </c>
      <c r="BT139" s="19" t="s">
        <v>9090</v>
      </c>
      <c r="BU139" s="19" t="str">
        <f>IFERROR(VLOOKUP(RIGHT(BT139,LEN(BT139)-2),'cards-dc.json'!$C:$E,3,FALSE),"")</f>
        <v>U</v>
      </c>
      <c r="BW139" s="42">
        <f t="shared" si="196"/>
        <v>2</v>
      </c>
      <c r="BX139" s="19" t="s">
        <v>9112</v>
      </c>
      <c r="BY139" s="19" t="str">
        <f>IFERROR(VLOOKUP(RIGHT(BX139,LEN(BX139)-2),'cards-dc.json'!$C:$E,3,FALSE),"")</f>
        <v>R</v>
      </c>
      <c r="CA139" s="42">
        <f t="shared" si="197"/>
        <v>2</v>
      </c>
      <c r="CB139" s="19" t="s">
        <v>9090</v>
      </c>
      <c r="CC139" s="19" t="str">
        <f>IFERROR(VLOOKUP(RIGHT(CB139,LEN(CB139)-2),'cards-dc.json'!$C:$E,3,FALSE),"")</f>
        <v>U</v>
      </c>
      <c r="CE139" s="42">
        <f t="shared" si="198"/>
        <v>1</v>
      </c>
      <c r="CF139" s="19" t="s">
        <v>9199</v>
      </c>
      <c r="CG139" s="19" t="str">
        <f>IFERROR(VLOOKUP(RIGHT(CF139,LEN(CF139)-2),'cards-dc.json'!$C:$E,3,FALSE),"")</f>
        <v>U</v>
      </c>
      <c r="CI139" s="42">
        <f t="shared" si="199"/>
        <v>0</v>
      </c>
      <c r="CJ139" s="19" t="s">
        <v>3848</v>
      </c>
      <c r="CK139" s="19" t="str">
        <f>IFERROR(VLOOKUP(RIGHT(CJ139,LEN(CJ139)-2),'cards-dc.json'!$C:$E,3,FALSE),"")</f>
        <v/>
      </c>
      <c r="CM139" s="42">
        <f t="shared" si="200"/>
        <v>0</v>
      </c>
      <c r="CN139" s="19"/>
      <c r="CO139" s="19" t="str">
        <f>IFERROR(VLOOKUP(RIGHT(CN139,LEN(CN139)-2),'cards-dc.json'!$C:$E,3,FALSE),"")</f>
        <v/>
      </c>
    </row>
    <row r="140" spans="1:93" x14ac:dyDescent="0.25">
      <c r="C140" s="42">
        <f t="shared" si="178"/>
        <v>0</v>
      </c>
      <c r="D140" s="19"/>
      <c r="E140" s="19" t="str">
        <f>IFERROR(VLOOKUP(RIGHT(D140,LEN(D140)-2),'cards-dc.json'!$C:$E,3,FALSE),"")</f>
        <v/>
      </c>
      <c r="G140" s="42">
        <f t="shared" si="179"/>
        <v>0</v>
      </c>
      <c r="H140" s="19"/>
      <c r="I140" s="19" t="str">
        <f>IFERROR(VLOOKUP(RIGHT(H140,LEN(H140)-2),'cards-dc.json'!$C:$E,3,FALSE),"")</f>
        <v/>
      </c>
      <c r="K140" s="42">
        <f t="shared" si="180"/>
        <v>1</v>
      </c>
      <c r="L140" s="19" t="s">
        <v>8952</v>
      </c>
      <c r="M140" s="19" t="str">
        <f>IFERROR(VLOOKUP(RIGHT(L140,LEN(L140)-2),'cards-dc.json'!$C:$E,3,FALSE),"")</f>
        <v>R</v>
      </c>
      <c r="O140" s="42">
        <f t="shared" si="181"/>
        <v>1</v>
      </c>
      <c r="P140" s="19" t="s">
        <v>4166</v>
      </c>
      <c r="Q140" s="19" t="str">
        <f>IFERROR(VLOOKUP(RIGHT(P140,LEN(P140)-2),'cards-dc.json'!$C:$E,3,FALSE),"")</f>
        <v>U</v>
      </c>
      <c r="S140" s="42">
        <f t="shared" si="182"/>
        <v>2</v>
      </c>
      <c r="T140" s="19" t="s">
        <v>9726</v>
      </c>
      <c r="U140" s="19" t="str">
        <f>IFERROR(VLOOKUP(RIGHT(T140,LEN(T140)-2),'cards-dc.json'!$C:$E,3,FALSE),"")</f>
        <v>CB</v>
      </c>
      <c r="W140" s="42">
        <f t="shared" si="183"/>
        <v>1</v>
      </c>
      <c r="X140" s="19" t="s">
        <v>4011</v>
      </c>
      <c r="Y140" s="19" t="str">
        <f>IFERROR(VLOOKUP(RIGHT(X140,LEN(X140)-2),'cards-dc.json'!$C:$E,3,FALSE),"")</f>
        <v>CB</v>
      </c>
      <c r="AA140" s="42">
        <f t="shared" si="184"/>
        <v>2</v>
      </c>
      <c r="AB140" s="19" t="s">
        <v>9668</v>
      </c>
      <c r="AC140" s="19" t="str">
        <f>IFERROR(VLOOKUP(RIGHT(AB140,LEN(AB140)-2),'cards-dc.json'!$C:$E,3,FALSE),"")</f>
        <v>U</v>
      </c>
      <c r="AE140" s="42">
        <f t="shared" si="185"/>
        <v>0</v>
      </c>
      <c r="AF140" s="19"/>
      <c r="AG140" s="19" t="str">
        <f>IFERROR(VLOOKUP(RIGHT(AF140,LEN(AF140)-2),'cards-dc.json'!$C:$E,3,FALSE),"")</f>
        <v/>
      </c>
      <c r="AI140" s="42">
        <f t="shared" si="186"/>
        <v>0</v>
      </c>
      <c r="AJ140" s="19" t="s">
        <v>3951</v>
      </c>
      <c r="AK140" s="19" t="str">
        <f>IFERROR(VLOOKUP(RIGHT(AJ140,LEN(AJ140)-2),'cards-dc.json'!$C:$E,3,FALSE),"")</f>
        <v/>
      </c>
      <c r="AM140" s="42">
        <f t="shared" si="187"/>
        <v>1</v>
      </c>
      <c r="AN140" s="19" t="s">
        <v>9627</v>
      </c>
      <c r="AO140" s="19" t="str">
        <f>IFERROR(VLOOKUP(RIGHT(AN140,LEN(AN140)-2),'cards-dc.json'!$C:$E,3,FALSE),"")</f>
        <v>C2</v>
      </c>
      <c r="AQ140" s="42">
        <f t="shared" si="188"/>
        <v>2</v>
      </c>
      <c r="AR140" s="19" t="s">
        <v>9071</v>
      </c>
      <c r="AS140" s="19" t="str">
        <f>IFERROR(VLOOKUP(RIGHT(AR140,LEN(AR140)-2),'cards-dc.json'!$C:$E,3,FALSE),"")</f>
        <v>C2</v>
      </c>
      <c r="AU140" s="42">
        <f t="shared" si="189"/>
        <v>2</v>
      </c>
      <c r="AV140" s="19" t="s">
        <v>8603</v>
      </c>
      <c r="AW140" s="19" t="str">
        <f>IFERROR(VLOOKUP(RIGHT(AV140,LEN(AV140)-2),'cards-dc.json'!$C:$E,3,FALSE),"")</f>
        <v>C2</v>
      </c>
      <c r="AY140" s="42">
        <f t="shared" si="190"/>
        <v>3</v>
      </c>
      <c r="AZ140" s="19" t="s">
        <v>8605</v>
      </c>
      <c r="BA140" s="19" t="str">
        <f>IFERROR(VLOOKUP(RIGHT(AZ140,LEN(AZ140)-2),'cards-dc.json'!$C:$E,3,FALSE),"")</f>
        <v>C2</v>
      </c>
      <c r="BC140" s="42">
        <f t="shared" si="191"/>
        <v>0</v>
      </c>
      <c r="BD140" s="19" t="s">
        <v>3951</v>
      </c>
      <c r="BE140" s="19" t="str">
        <f>IFERROR(VLOOKUP(RIGHT(BD140,LEN(BD140)-2),'cards-dc.json'!$C:$E,3,FALSE),"")</f>
        <v/>
      </c>
      <c r="BG140" s="42">
        <f t="shared" si="192"/>
        <v>1</v>
      </c>
      <c r="BH140" s="19" t="s">
        <v>9565</v>
      </c>
      <c r="BI140" s="19" t="str">
        <f>IFERROR(VLOOKUP(RIGHT(BH140,LEN(BH140)-2),'cards-dc.json'!$C:$E,3,FALSE),"")</f>
        <v>U2</v>
      </c>
      <c r="BK140" s="42">
        <f t="shared" si="193"/>
        <v>1</v>
      </c>
      <c r="BL140" s="19" t="s">
        <v>3905</v>
      </c>
      <c r="BM140" s="19" t="str">
        <f>IFERROR(VLOOKUP(RIGHT(BL140,LEN(BL140)-2),'cards-dc.json'!$C:$E,3,FALSE),"")</f>
        <v>C2</v>
      </c>
      <c r="BO140" s="42">
        <f t="shared" si="194"/>
        <v>1</v>
      </c>
      <c r="BP140" s="19" t="s">
        <v>3905</v>
      </c>
      <c r="BQ140" s="19" t="str">
        <f>IFERROR(VLOOKUP(RIGHT(BP140,LEN(BP140)-2),'cards-dc.json'!$C:$E,3,FALSE),"")</f>
        <v>C2</v>
      </c>
      <c r="BS140" s="42">
        <f t="shared" si="195"/>
        <v>2</v>
      </c>
      <c r="BT140" s="19" t="s">
        <v>3904</v>
      </c>
      <c r="BU140" s="19" t="str">
        <f>IFERROR(VLOOKUP(RIGHT(BT140,LEN(BT140)-2),'cards-dc.json'!$C:$E,3,FALSE),"")</f>
        <v>CA2</v>
      </c>
      <c r="BW140" s="42">
        <f t="shared" si="196"/>
        <v>0</v>
      </c>
      <c r="BX140" s="19" t="s">
        <v>3951</v>
      </c>
      <c r="BY140" s="19" t="str">
        <f>IFERROR(VLOOKUP(RIGHT(BX140,LEN(BX140)-2),'cards-dc.json'!$C:$E,3,FALSE),"")</f>
        <v/>
      </c>
      <c r="CA140" s="42">
        <f t="shared" si="197"/>
        <v>2</v>
      </c>
      <c r="CB140" s="19" t="s">
        <v>9147</v>
      </c>
      <c r="CC140" s="19" t="str">
        <f>IFERROR(VLOOKUP(RIGHT(CB140,LEN(CB140)-2),'cards-dc.json'!$C:$E,3,FALSE),"")</f>
        <v>CA1</v>
      </c>
      <c r="CE140" s="42">
        <f t="shared" si="198"/>
        <v>1</v>
      </c>
      <c r="CF140" s="19" t="s">
        <v>8622</v>
      </c>
      <c r="CG140" s="19" t="str">
        <f>IFERROR(VLOOKUP(RIGHT(CF140,LEN(CF140)-2),'cards-dc.json'!$C:$E,3,FALSE),"")</f>
        <v>R</v>
      </c>
      <c r="CI140" s="42">
        <f t="shared" si="199"/>
        <v>0</v>
      </c>
      <c r="CJ140" s="19" t="s">
        <v>3848</v>
      </c>
      <c r="CK140" s="19" t="str">
        <f>IFERROR(VLOOKUP(RIGHT(CJ140,LEN(CJ140)-2),'cards-dc.json'!$C:$E,3,FALSE),"")</f>
        <v/>
      </c>
      <c r="CM140" s="42">
        <f t="shared" si="200"/>
        <v>0</v>
      </c>
      <c r="CN140" s="19"/>
      <c r="CO140" s="19" t="str">
        <f>IFERROR(VLOOKUP(RIGHT(CN140,LEN(CN140)-2),'cards-dc.json'!$C:$E,3,FALSE),"")</f>
        <v/>
      </c>
    </row>
    <row r="141" spans="1:93" x14ac:dyDescent="0.25">
      <c r="C141" s="42">
        <f t="shared" si="178"/>
        <v>0</v>
      </c>
      <c r="D141" s="19"/>
      <c r="E141" s="19" t="str">
        <f>IFERROR(VLOOKUP(RIGHT(D141,LEN(D141)-2),'cards-dc.json'!$C:$E,3,FALSE),"")</f>
        <v/>
      </c>
      <c r="G141" s="42">
        <f t="shared" si="179"/>
        <v>0</v>
      </c>
      <c r="H141" s="19"/>
      <c r="I141" s="19" t="str">
        <f>IFERROR(VLOOKUP(RIGHT(H141,LEN(H141)-2),'cards-dc.json'!$C:$E,3,FALSE),"")</f>
        <v/>
      </c>
      <c r="K141" s="42">
        <f t="shared" si="180"/>
        <v>1</v>
      </c>
      <c r="L141" s="19" t="s">
        <v>9813</v>
      </c>
      <c r="M141" s="19" t="str">
        <f>IFERROR(VLOOKUP(RIGHT(L141,LEN(L141)-2),'cards-dc.json'!$C:$E,3,FALSE),"")</f>
        <v>R</v>
      </c>
      <c r="O141" s="42">
        <f t="shared" si="181"/>
        <v>1</v>
      </c>
      <c r="P141" s="19" t="s">
        <v>8895</v>
      </c>
      <c r="Q141" s="19" t="str">
        <f>IFERROR(VLOOKUP(RIGHT(P141,LEN(P141)-2),'cards-dc.json'!$C:$E,3,FALSE),"")</f>
        <v>U</v>
      </c>
      <c r="S141" s="42">
        <f t="shared" si="182"/>
        <v>3</v>
      </c>
      <c r="T141" s="19" t="s">
        <v>9727</v>
      </c>
      <c r="U141" s="19" t="str">
        <f>IFERROR(VLOOKUP(RIGHT(T141,LEN(T141)-2),'cards-dc.json'!$C:$E,3,FALSE),"")</f>
        <v>CB, CS1</v>
      </c>
      <c r="W141" s="42">
        <f t="shared" si="183"/>
        <v>1</v>
      </c>
      <c r="X141" s="19" t="s">
        <v>4139</v>
      </c>
      <c r="Y141" s="19" t="str">
        <f>IFERROR(VLOOKUP(RIGHT(X141,LEN(X141)-2),'cards-dc.json'!$C:$E,3,FALSE),"")</f>
        <v>F5, CB</v>
      </c>
      <c r="AA141" s="42">
        <f t="shared" si="184"/>
        <v>1</v>
      </c>
      <c r="AB141" s="19" t="s">
        <v>4139</v>
      </c>
      <c r="AC141" s="19" t="str">
        <f>IFERROR(VLOOKUP(RIGHT(AB141,LEN(AB141)-2),'cards-dc.json'!$C:$E,3,FALSE),"")</f>
        <v>F5, CB</v>
      </c>
      <c r="AE141" s="42">
        <f t="shared" si="185"/>
        <v>0</v>
      </c>
      <c r="AF141" s="19"/>
      <c r="AG141" s="19" t="str">
        <f>IFERROR(VLOOKUP(RIGHT(AF141,LEN(AF141)-2),'cards-dc.json'!$C:$E,3,FALSE),"")</f>
        <v/>
      </c>
      <c r="AI141" s="42">
        <f t="shared" si="186"/>
        <v>0</v>
      </c>
      <c r="AJ141" s="19" t="s">
        <v>3951</v>
      </c>
      <c r="AK141" s="19" t="str">
        <f>IFERROR(VLOOKUP(RIGHT(AJ141,LEN(AJ141)-2),'cards-dc.json'!$C:$E,3,FALSE),"")</f>
        <v/>
      </c>
      <c r="AM141" s="42">
        <f t="shared" si="187"/>
        <v>2</v>
      </c>
      <c r="AN141" s="19" t="s">
        <v>9619</v>
      </c>
      <c r="AO141" s="19" t="str">
        <f>IFERROR(VLOOKUP(RIGHT(AN141,LEN(AN141)-2),'cards-dc.json'!$C:$E,3,FALSE),"")</f>
        <v>R3</v>
      </c>
      <c r="AQ141" s="42">
        <f t="shared" si="188"/>
        <v>2</v>
      </c>
      <c r="AR141" s="19" t="s">
        <v>9619</v>
      </c>
      <c r="AS141" s="19" t="str">
        <f>IFERROR(VLOOKUP(RIGHT(AR141,LEN(AR141)-2),'cards-dc.json'!$C:$E,3,FALSE),"")</f>
        <v>R3</v>
      </c>
      <c r="AU141" s="42">
        <f t="shared" si="189"/>
        <v>1</v>
      </c>
      <c r="AV141" s="19" t="s">
        <v>3905</v>
      </c>
      <c r="AW141" s="19" t="str">
        <f>IFERROR(VLOOKUP(RIGHT(AV141,LEN(AV141)-2),'cards-dc.json'!$C:$E,3,FALSE),"")</f>
        <v>C2</v>
      </c>
      <c r="AY141" s="42">
        <f t="shared" si="190"/>
        <v>1</v>
      </c>
      <c r="AZ141" s="19" t="s">
        <v>3905</v>
      </c>
      <c r="BA141" s="19" t="str">
        <f>IFERROR(VLOOKUP(RIGHT(AZ141,LEN(AZ141)-2),'cards-dc.json'!$C:$E,3,FALSE),"")</f>
        <v>C2</v>
      </c>
      <c r="BC141" s="42">
        <f t="shared" si="191"/>
        <v>2</v>
      </c>
      <c r="BD141" s="19" t="s">
        <v>3904</v>
      </c>
      <c r="BE141" s="19" t="str">
        <f>IFERROR(VLOOKUP(RIGHT(BD141,LEN(BD141)-2),'cards-dc.json'!$C:$E,3,FALSE),"")</f>
        <v>CA2</v>
      </c>
      <c r="BG141" s="42">
        <f t="shared" si="192"/>
        <v>1</v>
      </c>
      <c r="BH141" s="19" t="s">
        <v>9566</v>
      </c>
      <c r="BI141" s="19" t="str">
        <f>IFERROR(VLOOKUP(RIGHT(BH141,LEN(BH141)-2),'cards-dc.json'!$C:$E,3,FALSE),"")</f>
        <v>C2</v>
      </c>
      <c r="BK141" s="42">
        <f t="shared" si="193"/>
        <v>2</v>
      </c>
      <c r="BL141" s="19" t="s">
        <v>9230</v>
      </c>
      <c r="BM141" s="19" t="str">
        <f>IFERROR(VLOOKUP(RIGHT(BL141,LEN(BL141)-2),'cards-dc.json'!$C:$E,3,FALSE),"")</f>
        <v>C2</v>
      </c>
      <c r="BO141" s="42">
        <f t="shared" si="194"/>
        <v>3</v>
      </c>
      <c r="BP141" s="19" t="s">
        <v>9536</v>
      </c>
      <c r="BQ141" s="19" t="str">
        <f>IFERROR(VLOOKUP(RIGHT(BP141,LEN(BP141)-2),'cards-dc.json'!$C:$E,3,FALSE),"")</f>
        <v>U2</v>
      </c>
      <c r="BS141" s="42">
        <f t="shared" si="195"/>
        <v>0</v>
      </c>
      <c r="BT141" s="19" t="s">
        <v>3951</v>
      </c>
      <c r="BU141" s="19" t="str">
        <f>IFERROR(VLOOKUP(RIGHT(BT141,LEN(BT141)-2),'cards-dc.json'!$C:$E,3,FALSE),"")</f>
        <v/>
      </c>
      <c r="BW141" s="42">
        <f t="shared" si="196"/>
        <v>0</v>
      </c>
      <c r="BX141" s="19" t="s">
        <v>3951</v>
      </c>
      <c r="BY141" s="19" t="str">
        <f>IFERROR(VLOOKUP(RIGHT(BX141,LEN(BX141)-2),'cards-dc.json'!$C:$E,3,FALSE),"")</f>
        <v/>
      </c>
      <c r="CA141" s="42">
        <f t="shared" si="197"/>
        <v>1</v>
      </c>
      <c r="CB141" s="19" t="s">
        <v>9255</v>
      </c>
      <c r="CC141" s="19" t="str">
        <f>IFERROR(VLOOKUP(RIGHT(CB141,LEN(CB141)-2),'cards-dc.json'!$C:$E,3,FALSE),"")</f>
        <v>R</v>
      </c>
      <c r="CE141" s="42">
        <f t="shared" si="198"/>
        <v>1</v>
      </c>
      <c r="CF141" s="19" t="s">
        <v>4002</v>
      </c>
      <c r="CG141" s="19" t="str">
        <f>IFERROR(VLOOKUP(RIGHT(CF141,LEN(CF141)-2),'cards-dc.json'!$C:$E,3,FALSE),"")</f>
        <v>CB1</v>
      </c>
      <c r="CI141" s="42">
        <f t="shared" si="199"/>
        <v>0</v>
      </c>
      <c r="CJ141" s="19" t="s">
        <v>3848</v>
      </c>
      <c r="CK141" s="19" t="str">
        <f>IFERROR(VLOOKUP(RIGHT(CJ141,LEN(CJ141)-2),'cards-dc.json'!$C:$E,3,FALSE),"")</f>
        <v/>
      </c>
      <c r="CM141" s="42">
        <f t="shared" si="200"/>
        <v>0</v>
      </c>
      <c r="CN141" s="19"/>
      <c r="CO141" s="19" t="str">
        <f>IFERROR(VLOOKUP(RIGHT(CN141,LEN(CN141)-2),'cards-dc.json'!$C:$E,3,FALSE),"")</f>
        <v/>
      </c>
    </row>
    <row r="142" spans="1:93" x14ac:dyDescent="0.25">
      <c r="C142" s="42">
        <f t="shared" si="178"/>
        <v>0</v>
      </c>
      <c r="D142" s="19"/>
      <c r="E142" s="19" t="str">
        <f>IFERROR(VLOOKUP(RIGHT(D142,LEN(D142)-2),'cards-dc.json'!$C:$E,3,FALSE),"")</f>
        <v/>
      </c>
      <c r="G142" s="42">
        <f t="shared" si="179"/>
        <v>0</v>
      </c>
      <c r="H142" s="19"/>
      <c r="I142" s="19" t="str">
        <f>IFERROR(VLOOKUP(RIGHT(H142,LEN(H142)-2),'cards-dc.json'!$C:$E,3,FALSE),"")</f>
        <v/>
      </c>
      <c r="K142" s="42">
        <f t="shared" si="180"/>
        <v>1</v>
      </c>
      <c r="L142" s="19" t="s">
        <v>9698</v>
      </c>
      <c r="M142" s="19" t="str">
        <f>IFERROR(VLOOKUP(RIGHT(L142,LEN(L142)-2),'cards-dc.json'!$C:$E,3,FALSE),"")</f>
        <v>R</v>
      </c>
      <c r="O142" s="42">
        <f t="shared" si="181"/>
        <v>1</v>
      </c>
      <c r="P142" s="19" t="s">
        <v>9654</v>
      </c>
      <c r="Q142" s="19" t="str">
        <f>IFERROR(VLOOKUP(RIGHT(P142,LEN(P142)-2),'cards-dc.json'!$C:$E,3,FALSE),"")</f>
        <v>F1</v>
      </c>
      <c r="S142" s="42">
        <f t="shared" si="182"/>
        <v>0</v>
      </c>
      <c r="T142" s="19" t="s">
        <v>3951</v>
      </c>
      <c r="U142" s="19" t="str">
        <f>IFERROR(VLOOKUP(RIGHT(T142,LEN(T142)-2),'cards-dc.json'!$C:$E,3,FALSE),"")</f>
        <v/>
      </c>
      <c r="W142" s="42">
        <f t="shared" si="183"/>
        <v>1</v>
      </c>
      <c r="X142" s="19" t="s">
        <v>9698</v>
      </c>
      <c r="Y142" s="19" t="str">
        <f>IFERROR(VLOOKUP(RIGHT(X142,LEN(X142)-2),'cards-dc.json'!$C:$E,3,FALSE),"")</f>
        <v>R</v>
      </c>
      <c r="AA142" s="42">
        <f t="shared" si="184"/>
        <v>0</v>
      </c>
      <c r="AB142" s="19" t="s">
        <v>3951</v>
      </c>
      <c r="AC142" s="19" t="str">
        <f>IFERROR(VLOOKUP(RIGHT(AB142,LEN(AB142)-2),'cards-dc.json'!$C:$E,3,FALSE),"")</f>
        <v/>
      </c>
      <c r="AE142" s="42">
        <f t="shared" si="185"/>
        <v>0</v>
      </c>
      <c r="AF142" s="19"/>
      <c r="AG142" s="19" t="str">
        <f>IFERROR(VLOOKUP(RIGHT(AF142,LEN(AF142)-2),'cards-dc.json'!$C:$E,3,FALSE),"")</f>
        <v/>
      </c>
      <c r="AI142" s="42">
        <f t="shared" si="186"/>
        <v>0</v>
      </c>
      <c r="AJ142" s="19" t="s">
        <v>3951</v>
      </c>
      <c r="AK142" s="19" t="str">
        <f>IFERROR(VLOOKUP(RIGHT(AJ142,LEN(AJ142)-2),'cards-dc.json'!$C:$E,3,FALSE),"")</f>
        <v/>
      </c>
      <c r="AM142" s="42">
        <f t="shared" si="187"/>
        <v>2</v>
      </c>
      <c r="AN142" s="19" t="s">
        <v>9112</v>
      </c>
      <c r="AO142" s="19" t="str">
        <f>IFERROR(VLOOKUP(RIGHT(AN142,LEN(AN142)-2),'cards-dc.json'!$C:$E,3,FALSE),"")</f>
        <v>R</v>
      </c>
      <c r="AQ142" s="42">
        <f t="shared" si="188"/>
        <v>2</v>
      </c>
      <c r="AR142" s="19" t="s">
        <v>8854</v>
      </c>
      <c r="AS142" s="19" t="str">
        <f>IFERROR(VLOOKUP(RIGHT(AR142,LEN(AR142)-2),'cards-dc.json'!$C:$E,3,FALSE),"")</f>
        <v>C1</v>
      </c>
      <c r="AU142" s="42">
        <f t="shared" si="189"/>
        <v>1</v>
      </c>
      <c r="AV142" s="19" t="s">
        <v>9537</v>
      </c>
      <c r="AW142" s="19" t="str">
        <f>IFERROR(VLOOKUP(RIGHT(AV142,LEN(AV142)-2),'cards-dc.json'!$C:$E,3,FALSE),"")</f>
        <v>R</v>
      </c>
      <c r="AY142" s="42">
        <f t="shared" si="190"/>
        <v>2</v>
      </c>
      <c r="AZ142" s="19" t="s">
        <v>9090</v>
      </c>
      <c r="BA142" s="19" t="str">
        <f>IFERROR(VLOOKUP(RIGHT(AZ142,LEN(AZ142)-2),'cards-dc.json'!$C:$E,3,FALSE),"")</f>
        <v>U</v>
      </c>
      <c r="BC142" s="42">
        <f t="shared" si="191"/>
        <v>1</v>
      </c>
      <c r="BD142" s="19" t="s">
        <v>3905</v>
      </c>
      <c r="BE142" s="19" t="str">
        <f>IFERROR(VLOOKUP(RIGHT(BD142,LEN(BD142)-2),'cards-dc.json'!$C:$E,3,FALSE),"")</f>
        <v>C2</v>
      </c>
      <c r="BG142" s="42">
        <f t="shared" si="192"/>
        <v>1</v>
      </c>
      <c r="BH142" s="19" t="s">
        <v>3863</v>
      </c>
      <c r="BI142" s="19" t="str">
        <f>IFERROR(VLOOKUP(RIGHT(BH142,LEN(BH142)-2),'cards-dc.json'!$C:$E,3,FALSE),"")</f>
        <v>U</v>
      </c>
      <c r="BK142" s="42">
        <f t="shared" si="193"/>
        <v>1</v>
      </c>
      <c r="BL142" s="19" t="s">
        <v>3866</v>
      </c>
      <c r="BM142" s="19" t="str">
        <f>IFERROR(VLOOKUP(RIGHT(BL142,LEN(BL142)-2),'cards-dc.json'!$C:$E,3,FALSE),"")</f>
        <v>C2</v>
      </c>
      <c r="BO142" s="42">
        <f t="shared" si="194"/>
        <v>1</v>
      </c>
      <c r="BP142" s="19" t="s">
        <v>9537</v>
      </c>
      <c r="BQ142" s="19" t="str">
        <f>IFERROR(VLOOKUP(RIGHT(BP142,LEN(BP142)-2),'cards-dc.json'!$C:$E,3,FALSE),"")</f>
        <v>R</v>
      </c>
      <c r="BS142" s="42">
        <f t="shared" si="195"/>
        <v>0</v>
      </c>
      <c r="BT142" s="19" t="s">
        <v>3951</v>
      </c>
      <c r="BU142" s="19" t="str">
        <f>IFERROR(VLOOKUP(RIGHT(BT142,LEN(BT142)-2),'cards-dc.json'!$C:$E,3,FALSE),"")</f>
        <v/>
      </c>
      <c r="BW142" s="42">
        <f t="shared" si="196"/>
        <v>0</v>
      </c>
      <c r="BX142" s="19" t="s">
        <v>3951</v>
      </c>
      <c r="BY142" s="19" t="str">
        <f>IFERROR(VLOOKUP(RIGHT(BX142,LEN(BX142)-2),'cards-dc.json'!$C:$E,3,FALSE),"")</f>
        <v/>
      </c>
      <c r="CA142" s="42">
        <f t="shared" si="197"/>
        <v>2</v>
      </c>
      <c r="CB142" s="19" t="s">
        <v>9065</v>
      </c>
      <c r="CC142" s="19" t="str">
        <f>IFERROR(VLOOKUP(RIGHT(CB142,LEN(CB142)-2),'cards-dc.json'!$C:$E,3,FALSE),"")</f>
        <v>CA1</v>
      </c>
      <c r="CE142" s="42">
        <f t="shared" si="198"/>
        <v>0</v>
      </c>
      <c r="CF142" s="19" t="s">
        <v>3951</v>
      </c>
      <c r="CG142" s="19" t="str">
        <f>IFERROR(VLOOKUP(RIGHT(CF142,LEN(CF142)-2),'cards-dc.json'!$C:$E,3,FALSE),"")</f>
        <v/>
      </c>
      <c r="CI142" s="42">
        <f t="shared" si="199"/>
        <v>0</v>
      </c>
      <c r="CJ142" s="19" t="s">
        <v>3848</v>
      </c>
      <c r="CK142" s="19" t="str">
        <f>IFERROR(VLOOKUP(RIGHT(CJ142,LEN(CJ142)-2),'cards-dc.json'!$C:$E,3,FALSE),"")</f>
        <v/>
      </c>
      <c r="CM142" s="42">
        <f t="shared" si="200"/>
        <v>0</v>
      </c>
      <c r="CN142" s="19"/>
      <c r="CO142" s="19" t="str">
        <f>IFERROR(VLOOKUP(RIGHT(CN142,LEN(CN142)-2),'cards-dc.json'!$C:$E,3,FALSE),"")</f>
        <v/>
      </c>
    </row>
    <row r="143" spans="1:93" x14ac:dyDescent="0.25">
      <c r="C143" s="42">
        <f t="shared" si="178"/>
        <v>0</v>
      </c>
      <c r="D143" s="19"/>
      <c r="E143" s="19" t="str">
        <f>IFERROR(VLOOKUP(RIGHT(D143,LEN(D143)-2),'cards-dc.json'!$C:$E,3,FALSE),"")</f>
        <v/>
      </c>
      <c r="G143" s="42">
        <f t="shared" si="179"/>
        <v>0</v>
      </c>
      <c r="H143" s="19"/>
      <c r="I143" s="19" t="str">
        <f>IFERROR(VLOOKUP(RIGHT(H143,LEN(H143)-2),'cards-dc.json'!$C:$E,3,FALSE),"")</f>
        <v/>
      </c>
      <c r="K143" s="42">
        <f t="shared" si="180"/>
        <v>0</v>
      </c>
      <c r="L143" s="19" t="s">
        <v>3951</v>
      </c>
      <c r="M143" s="19" t="str">
        <f>IFERROR(VLOOKUP(RIGHT(L143,LEN(L143)-2),'cards-dc.json'!$C:$E,3,FALSE),"")</f>
        <v/>
      </c>
      <c r="O143" s="42">
        <f t="shared" si="181"/>
        <v>1</v>
      </c>
      <c r="P143" s="19" t="s">
        <v>9765</v>
      </c>
      <c r="Q143" s="19" t="str">
        <f>IFERROR(VLOOKUP(RIGHT(P143,LEN(P143)-2),'cards-dc.json'!$C:$E,3,FALSE),"")</f>
        <v>F1</v>
      </c>
      <c r="S143" s="42">
        <f t="shared" si="182"/>
        <v>0</v>
      </c>
      <c r="T143" s="19" t="s">
        <v>3951</v>
      </c>
      <c r="U143" s="19" t="str">
        <f>IFERROR(VLOOKUP(RIGHT(T143,LEN(T143)-2),'cards-dc.json'!$C:$E,3,FALSE),"")</f>
        <v/>
      </c>
      <c r="W143" s="42">
        <f t="shared" si="183"/>
        <v>0</v>
      </c>
      <c r="X143" s="19" t="s">
        <v>3951</v>
      </c>
      <c r="Y143" s="19" t="str">
        <f>IFERROR(VLOOKUP(RIGHT(X143,LEN(X143)-2),'cards-dc.json'!$C:$E,3,FALSE),"")</f>
        <v/>
      </c>
      <c r="AA143" s="42">
        <f t="shared" si="184"/>
        <v>1</v>
      </c>
      <c r="AB143" s="19" t="s">
        <v>9185</v>
      </c>
      <c r="AC143" s="19" t="str">
        <f>IFERROR(VLOOKUP(RIGHT(AB143,LEN(AB143)-2),'cards-dc.json'!$C:$E,3,FALSE),"")</f>
        <v>R2</v>
      </c>
      <c r="AE143" s="42">
        <f t="shared" si="185"/>
        <v>0</v>
      </c>
      <c r="AF143" s="19"/>
      <c r="AG143" s="19" t="str">
        <f>IFERROR(VLOOKUP(RIGHT(AF143,LEN(AF143)-2),'cards-dc.json'!$C:$E,3,FALSE),"")</f>
        <v/>
      </c>
      <c r="AI143" s="42">
        <f t="shared" si="186"/>
        <v>3</v>
      </c>
      <c r="AJ143" s="19" t="s">
        <v>8745</v>
      </c>
      <c r="AK143" s="19" t="str">
        <f>IFERROR(VLOOKUP(RIGHT(AJ143,LEN(AJ143)-2),'cards-dc.json'!$C:$E,3,FALSE),"")</f>
        <v>C1</v>
      </c>
      <c r="AM143" s="42">
        <f t="shared" si="187"/>
        <v>3</v>
      </c>
      <c r="AN143" s="19" t="s">
        <v>9628</v>
      </c>
      <c r="AO143" s="19" t="str">
        <f>IFERROR(VLOOKUP(RIGHT(AN143,LEN(AN143)-2),'cards-dc.json'!$C:$E,3,FALSE),"")</f>
        <v>C2</v>
      </c>
      <c r="AQ143" s="42">
        <f t="shared" si="188"/>
        <v>0</v>
      </c>
      <c r="AR143" s="19" t="s">
        <v>3951</v>
      </c>
      <c r="AS143" s="19" t="str">
        <f>IFERROR(VLOOKUP(RIGHT(AR143,LEN(AR143)-2),'cards-dc.json'!$C:$E,3,FALSE),"")</f>
        <v/>
      </c>
      <c r="AU143" s="42">
        <f t="shared" si="189"/>
        <v>1</v>
      </c>
      <c r="AV143" s="19" t="s">
        <v>8848</v>
      </c>
      <c r="AW143" s="19" t="str">
        <f>IFERROR(VLOOKUP(RIGHT(AV143,LEN(AV143)-2),'cards-dc.json'!$C:$E,3,FALSE),"")</f>
        <v>U</v>
      </c>
      <c r="AY143" s="42">
        <f t="shared" si="190"/>
        <v>2</v>
      </c>
      <c r="AZ143" s="19" t="s">
        <v>9325</v>
      </c>
      <c r="BA143" s="19" t="str">
        <f>IFERROR(VLOOKUP(RIGHT(AZ143,LEN(AZ143)-2),'cards-dc.json'!$C:$E,3,FALSE),"")</f>
        <v>U</v>
      </c>
      <c r="BC143" s="42">
        <f t="shared" si="191"/>
        <v>2</v>
      </c>
      <c r="BD143" s="19" t="s">
        <v>8688</v>
      </c>
      <c r="BE143" s="19" t="str">
        <f>IFERROR(VLOOKUP(RIGHT(BD143,LEN(BD143)-2),'cards-dc.json'!$C:$E,3,FALSE),"")</f>
        <v>CA1</v>
      </c>
      <c r="BG143" s="42">
        <f t="shared" si="192"/>
        <v>1</v>
      </c>
      <c r="BH143" s="19" t="s">
        <v>9222</v>
      </c>
      <c r="BI143" s="19" t="str">
        <f>IFERROR(VLOOKUP(RIGHT(BH143,LEN(BH143)-2),'cards-dc.json'!$C:$E,3,FALSE),"")</f>
        <v>C2</v>
      </c>
      <c r="BK143" s="42">
        <f t="shared" si="193"/>
        <v>0</v>
      </c>
      <c r="BL143" s="19" t="s">
        <v>3951</v>
      </c>
      <c r="BM143" s="19" t="str">
        <f>IFERROR(VLOOKUP(RIGHT(BL143,LEN(BL143)-2),'cards-dc.json'!$C:$E,3,FALSE),"")</f>
        <v/>
      </c>
      <c r="BO143" s="42">
        <f t="shared" si="194"/>
        <v>2</v>
      </c>
      <c r="BP143" s="19" t="s">
        <v>9325</v>
      </c>
      <c r="BQ143" s="19" t="str">
        <f>IFERROR(VLOOKUP(RIGHT(BP143,LEN(BP143)-2),'cards-dc.json'!$C:$E,3,FALSE),"")</f>
        <v>U</v>
      </c>
      <c r="BS143" s="42">
        <f t="shared" si="195"/>
        <v>2</v>
      </c>
      <c r="BT143" s="19" t="s">
        <v>9091</v>
      </c>
      <c r="BU143" s="19" t="str">
        <f>IFERROR(VLOOKUP(RIGHT(BT143,LEN(BT143)-2),'cards-dc.json'!$C:$E,3,FALSE),"")</f>
        <v>CA1</v>
      </c>
      <c r="BW143" s="42">
        <f t="shared" si="196"/>
        <v>1</v>
      </c>
      <c r="BX143" s="19" t="s">
        <v>4034</v>
      </c>
      <c r="BY143" s="19" t="str">
        <f>IFERROR(VLOOKUP(RIGHT(BX143,LEN(BX143)-2),'cards-dc.json'!$C:$E,3,FALSE),"")</f>
        <v>R</v>
      </c>
      <c r="CA143" s="42">
        <f t="shared" si="197"/>
        <v>2</v>
      </c>
      <c r="CB143" s="19" t="s">
        <v>9325</v>
      </c>
      <c r="CC143" s="19" t="str">
        <f>IFERROR(VLOOKUP(RIGHT(CB143,LEN(CB143)-2),'cards-dc.json'!$C:$E,3,FALSE),"")</f>
        <v>U</v>
      </c>
      <c r="CE143" s="42">
        <f t="shared" si="198"/>
        <v>0</v>
      </c>
      <c r="CF143" s="19" t="s">
        <v>3951</v>
      </c>
      <c r="CG143" s="19" t="str">
        <f>IFERROR(VLOOKUP(RIGHT(CF143,LEN(CF143)-2),'cards-dc.json'!$C:$E,3,FALSE),"")</f>
        <v/>
      </c>
      <c r="CI143" s="42">
        <f t="shared" si="199"/>
        <v>0</v>
      </c>
      <c r="CJ143" s="19" t="s">
        <v>3848</v>
      </c>
      <c r="CK143" s="19" t="str">
        <f>IFERROR(VLOOKUP(RIGHT(CJ143,LEN(CJ143)-2),'cards-dc.json'!$C:$E,3,FALSE),"")</f>
        <v/>
      </c>
      <c r="CM143" s="42">
        <f t="shared" si="200"/>
        <v>0</v>
      </c>
      <c r="CN143" s="19"/>
      <c r="CO143" s="19" t="str">
        <f>IFERROR(VLOOKUP(RIGHT(CN143,LEN(CN143)-2),'cards-dc.json'!$C:$E,3,FALSE),"")</f>
        <v/>
      </c>
    </row>
    <row r="144" spans="1:93" x14ac:dyDescent="0.25">
      <c r="C144" s="42">
        <f t="shared" si="178"/>
        <v>0</v>
      </c>
      <c r="D144" s="19"/>
      <c r="E144" s="19" t="str">
        <f>IFERROR(VLOOKUP(RIGHT(D144,LEN(D144)-2),'cards-dc.json'!$C:$E,3,FALSE),"")</f>
        <v/>
      </c>
      <c r="G144" s="42">
        <f t="shared" si="179"/>
        <v>0</v>
      </c>
      <c r="H144" s="19"/>
      <c r="I144" s="19" t="str">
        <f>IFERROR(VLOOKUP(RIGHT(H144,LEN(H144)-2),'cards-dc.json'!$C:$E,3,FALSE),"")</f>
        <v/>
      </c>
      <c r="K144" s="42">
        <f t="shared" si="180"/>
        <v>1</v>
      </c>
      <c r="L144" s="19" t="s">
        <v>9660</v>
      </c>
      <c r="M144" s="19" t="str">
        <f>IFERROR(VLOOKUP(RIGHT(L144,LEN(L144)-2),'cards-dc.json'!$C:$E,3,FALSE),"")</f>
        <v>CB, CS1</v>
      </c>
      <c r="O144" s="42">
        <f t="shared" si="181"/>
        <v>1</v>
      </c>
      <c r="P144" s="19" t="s">
        <v>9656</v>
      </c>
      <c r="Q144" s="19" t="str">
        <f>IFERROR(VLOOKUP(RIGHT(P144,LEN(P144)-2),'cards-dc.json'!$C:$E,3,FALSE),"")</f>
        <v>F1</v>
      </c>
      <c r="S144" s="42">
        <f t="shared" si="182"/>
        <v>3</v>
      </c>
      <c r="T144" s="19" t="s">
        <v>4187</v>
      </c>
      <c r="U144" s="19" t="str">
        <f>IFERROR(VLOOKUP(RIGHT(T144,LEN(T144)-2),'cards-dc.json'!$C:$E,3,FALSE),"")</f>
        <v>CA1</v>
      </c>
      <c r="W144" s="42">
        <f t="shared" si="183"/>
        <v>1</v>
      </c>
      <c r="X144" s="19" t="s">
        <v>8607</v>
      </c>
      <c r="Y144" s="19" t="str">
        <f>IFERROR(VLOOKUP(RIGHT(X144,LEN(X144)-2),'cards-dc.json'!$C:$E,3,FALSE),"")</f>
        <v>R2</v>
      </c>
      <c r="AA144" s="42">
        <f t="shared" si="184"/>
        <v>1</v>
      </c>
      <c r="AB144" s="19" t="s">
        <v>8607</v>
      </c>
      <c r="AC144" s="19" t="str">
        <f>IFERROR(VLOOKUP(RIGHT(AB144,LEN(AB144)-2),'cards-dc.json'!$C:$E,3,FALSE),"")</f>
        <v>R2</v>
      </c>
      <c r="AE144" s="42">
        <f t="shared" si="185"/>
        <v>0</v>
      </c>
      <c r="AF144" s="19"/>
      <c r="AG144" s="19" t="str">
        <f>IFERROR(VLOOKUP(RIGHT(AF144,LEN(AF144)-2),'cards-dc.json'!$C:$E,3,FALSE),"")</f>
        <v/>
      </c>
      <c r="AI144" s="42">
        <f t="shared" si="186"/>
        <v>1</v>
      </c>
      <c r="AJ144" s="19" t="s">
        <v>9643</v>
      </c>
      <c r="AK144" s="19" t="str">
        <f>IFERROR(VLOOKUP(RIGHT(AJ144,LEN(AJ144)-2),'cards-dc.json'!$C:$E,3,FALSE),"")</f>
        <v>U</v>
      </c>
      <c r="AM144" s="42">
        <f t="shared" si="187"/>
        <v>3</v>
      </c>
      <c r="AN144" s="19" t="s">
        <v>9629</v>
      </c>
      <c r="AO144" s="19" t="str">
        <f>IFERROR(VLOOKUP(RIGHT(AN144,LEN(AN144)-2),'cards-dc.json'!$C:$E,3,FALSE),"")</f>
        <v>CB1</v>
      </c>
      <c r="AQ144" s="42">
        <f t="shared" si="188"/>
        <v>0</v>
      </c>
      <c r="AR144" s="19" t="s">
        <v>3951</v>
      </c>
      <c r="AS144" s="19" t="str">
        <f>IFERROR(VLOOKUP(RIGHT(AR144,LEN(AR144)-2),'cards-dc.json'!$C:$E,3,FALSE),"")</f>
        <v/>
      </c>
      <c r="AU144" s="42">
        <f t="shared" si="189"/>
        <v>0</v>
      </c>
      <c r="AV144" s="19" t="s">
        <v>3951</v>
      </c>
      <c r="AW144" s="19" t="str">
        <f>IFERROR(VLOOKUP(RIGHT(AV144,LEN(AV144)-2),'cards-dc.json'!$C:$E,3,FALSE),"")</f>
        <v/>
      </c>
      <c r="AY144" s="42">
        <f t="shared" si="190"/>
        <v>0</v>
      </c>
      <c r="AZ144" s="19" t="s">
        <v>3951</v>
      </c>
      <c r="BA144" s="19" t="str">
        <f>IFERROR(VLOOKUP(RIGHT(AZ144,LEN(AZ144)-2),'cards-dc.json'!$C:$E,3,FALSE),"")</f>
        <v/>
      </c>
      <c r="BC144" s="42">
        <f t="shared" si="191"/>
        <v>2</v>
      </c>
      <c r="BD144" s="19" t="s">
        <v>9528</v>
      </c>
      <c r="BE144" s="19" t="str">
        <f>IFERROR(VLOOKUP(RIGHT(BD144,LEN(BD144)-2),'cards-dc.json'!$C:$E,3,FALSE),"")</f>
        <v>U2</v>
      </c>
      <c r="BG144" s="42">
        <f t="shared" si="192"/>
        <v>0</v>
      </c>
      <c r="BH144" s="19" t="s">
        <v>3951</v>
      </c>
      <c r="BI144" s="19" t="str">
        <f>IFERROR(VLOOKUP(RIGHT(BH144,LEN(BH144)-2),'cards-dc.json'!$C:$E,3,FALSE),"")</f>
        <v/>
      </c>
      <c r="BK144" s="42">
        <f t="shared" si="193"/>
        <v>0</v>
      </c>
      <c r="BL144" s="19" t="s">
        <v>3951</v>
      </c>
      <c r="BM144" s="19" t="str">
        <f>IFERROR(VLOOKUP(RIGHT(BL144,LEN(BL144)-2),'cards-dc.json'!$C:$E,3,FALSE),"")</f>
        <v/>
      </c>
      <c r="BO144" s="42">
        <f t="shared" si="194"/>
        <v>1</v>
      </c>
      <c r="BP144" s="19" t="s">
        <v>8870</v>
      </c>
      <c r="BQ144" s="19" t="str">
        <f>IFERROR(VLOOKUP(RIGHT(BP144,LEN(BP144)-2),'cards-dc.json'!$C:$E,3,FALSE),"")</f>
        <v>CA1</v>
      </c>
      <c r="BS144" s="42">
        <f t="shared" si="195"/>
        <v>2</v>
      </c>
      <c r="BT144" s="19" t="s">
        <v>4185</v>
      </c>
      <c r="BU144" s="19" t="str">
        <f>IFERROR(VLOOKUP(RIGHT(BT144,LEN(BT144)-2),'cards-dc.json'!$C:$E,3,FALSE),"")</f>
        <v>CA1</v>
      </c>
      <c r="BW144" s="42">
        <f t="shared" si="196"/>
        <v>3</v>
      </c>
      <c r="BX144" s="19" t="s">
        <v>9113</v>
      </c>
      <c r="BY144" s="19" t="str">
        <f>IFERROR(VLOOKUP(RIGHT(BX144,LEN(BX144)-2),'cards-dc.json'!$C:$E,3,FALSE),"")</f>
        <v>CA2</v>
      </c>
      <c r="CA144" s="42">
        <f t="shared" si="197"/>
        <v>1</v>
      </c>
      <c r="CB144" s="19" t="s">
        <v>8871</v>
      </c>
      <c r="CC144" s="19" t="str">
        <f>IFERROR(VLOOKUP(RIGHT(CB144,LEN(CB144)-2),'cards-dc.json'!$C:$E,3,FALSE),"")</f>
        <v>CA1</v>
      </c>
      <c r="CE144" s="42">
        <f t="shared" si="198"/>
        <v>0</v>
      </c>
      <c r="CF144" s="19" t="s">
        <v>3951</v>
      </c>
      <c r="CG144" s="19" t="str">
        <f>IFERROR(VLOOKUP(RIGHT(CF144,LEN(CF144)-2),'cards-dc.json'!$C:$E,3,FALSE),"")</f>
        <v/>
      </c>
      <c r="CI144" s="42">
        <f t="shared" si="199"/>
        <v>0</v>
      </c>
      <c r="CJ144" s="19" t="s">
        <v>3848</v>
      </c>
      <c r="CK144" s="19" t="str">
        <f>IFERROR(VLOOKUP(RIGHT(CJ144,LEN(CJ144)-2),'cards-dc.json'!$C:$E,3,FALSE),"")</f>
        <v/>
      </c>
      <c r="CM144" s="42">
        <f t="shared" si="200"/>
        <v>0</v>
      </c>
      <c r="CN144" s="19"/>
      <c r="CO144" s="19" t="str">
        <f>IFERROR(VLOOKUP(RIGHT(CN144,LEN(CN144)-2),'cards-dc.json'!$C:$E,3,FALSE),"")</f>
        <v/>
      </c>
    </row>
    <row r="145" spans="3:93" x14ac:dyDescent="0.25">
      <c r="C145" s="42">
        <f t="shared" si="178"/>
        <v>0</v>
      </c>
      <c r="D145" s="19"/>
      <c r="E145" s="19" t="str">
        <f>IFERROR(VLOOKUP(RIGHT(D145,LEN(D145)-2),'cards-dc.json'!$C:$E,3,FALSE),"")</f>
        <v/>
      </c>
      <c r="G145" s="42">
        <f t="shared" si="179"/>
        <v>0</v>
      </c>
      <c r="H145" s="19"/>
      <c r="I145" s="19" t="str">
        <f>IFERROR(VLOOKUP(RIGHT(H145,LEN(H145)-2),'cards-dc.json'!$C:$E,3,FALSE),"")</f>
        <v/>
      </c>
      <c r="K145" s="42">
        <f t="shared" si="180"/>
        <v>2</v>
      </c>
      <c r="L145" s="19" t="s">
        <v>9814</v>
      </c>
      <c r="M145" s="19" t="str">
        <f>IFERROR(VLOOKUP(RIGHT(L145,LEN(L145)-2),'cards-dc.json'!$C:$E,3,FALSE),"")</f>
        <v>R</v>
      </c>
      <c r="O145" s="42">
        <f t="shared" si="181"/>
        <v>1</v>
      </c>
      <c r="P145" s="19" t="s">
        <v>9766</v>
      </c>
      <c r="Q145" s="19" t="str">
        <f>IFERROR(VLOOKUP(RIGHT(P145,LEN(P145)-2),'cards-dc.json'!$C:$E,3,FALSE),"")</f>
        <v>F1</v>
      </c>
      <c r="S145" s="42">
        <f t="shared" si="182"/>
        <v>2</v>
      </c>
      <c r="T145" s="19" t="s">
        <v>9728</v>
      </c>
      <c r="U145" s="19" t="str">
        <f>IFERROR(VLOOKUP(RIGHT(T145,LEN(T145)-2),'cards-dc.json'!$C:$E,3,FALSE),"")</f>
        <v>CA1</v>
      </c>
      <c r="W145" s="42">
        <f t="shared" si="183"/>
        <v>1</v>
      </c>
      <c r="X145" s="19" t="s">
        <v>9153</v>
      </c>
      <c r="Y145" s="19" t="str">
        <f>IFERROR(VLOOKUP(RIGHT(X145,LEN(X145)-2),'cards-dc.json'!$C:$E,3,FALSE),"")</f>
        <v>R</v>
      </c>
      <c r="AA145" s="42">
        <f t="shared" si="184"/>
        <v>1</v>
      </c>
      <c r="AB145" s="19" t="s">
        <v>8578</v>
      </c>
      <c r="AC145" s="19" t="str">
        <f>IFERROR(VLOOKUP(RIGHT(AB145,LEN(AB145)-2),'cards-dc.json'!$C:$E,3,FALSE),"")</f>
        <v>U2</v>
      </c>
      <c r="AE145" s="42">
        <f t="shared" si="185"/>
        <v>0</v>
      </c>
      <c r="AF145" s="19"/>
      <c r="AG145" s="19" t="str">
        <f>IFERROR(VLOOKUP(RIGHT(AF145,LEN(AF145)-2),'cards-dc.json'!$C:$E,3,FALSE),"")</f>
        <v/>
      </c>
      <c r="AI145" s="42">
        <f t="shared" si="186"/>
        <v>3</v>
      </c>
      <c r="AJ145" s="19" t="s">
        <v>9105</v>
      </c>
      <c r="AK145" s="19" t="str">
        <f>IFERROR(VLOOKUP(RIGHT(AJ145,LEN(AJ145)-2),'cards-dc.json'!$C:$E,3,FALSE),"")</f>
        <v>CA1</v>
      </c>
      <c r="AM145" s="42">
        <f t="shared" si="187"/>
        <v>3</v>
      </c>
      <c r="AN145" s="19" t="s">
        <v>9630</v>
      </c>
      <c r="AO145" s="19" t="str">
        <f>IFERROR(VLOOKUP(RIGHT(AN145,LEN(AN145)-2),'cards-dc.json'!$C:$E,3,FALSE),"")</f>
        <v>U</v>
      </c>
      <c r="AQ145" s="42">
        <f t="shared" si="188"/>
        <v>0</v>
      </c>
      <c r="AR145" s="19" t="s">
        <v>3951</v>
      </c>
      <c r="AS145" s="19" t="str">
        <f>IFERROR(VLOOKUP(RIGHT(AR145,LEN(AR145)-2),'cards-dc.json'!$C:$E,3,FALSE),"")</f>
        <v/>
      </c>
      <c r="AU145" s="42">
        <f t="shared" si="189"/>
        <v>0</v>
      </c>
      <c r="AV145" s="19" t="s">
        <v>3951</v>
      </c>
      <c r="AW145" s="19" t="str">
        <f>IFERROR(VLOOKUP(RIGHT(AV145,LEN(AV145)-2),'cards-dc.json'!$C:$E,3,FALSE),"")</f>
        <v/>
      </c>
      <c r="AY145" s="42">
        <f t="shared" si="190"/>
        <v>0</v>
      </c>
      <c r="AZ145" s="19" t="s">
        <v>3951</v>
      </c>
      <c r="BA145" s="19" t="str">
        <f>IFERROR(VLOOKUP(RIGHT(AZ145,LEN(AZ145)-2),'cards-dc.json'!$C:$E,3,FALSE),"")</f>
        <v/>
      </c>
      <c r="BC145" s="42">
        <f t="shared" si="191"/>
        <v>0</v>
      </c>
      <c r="BD145" s="19" t="s">
        <v>3951</v>
      </c>
      <c r="BE145" s="19" t="str">
        <f>IFERROR(VLOOKUP(RIGHT(BD145,LEN(BD145)-2),'cards-dc.json'!$C:$E,3,FALSE),"")</f>
        <v/>
      </c>
      <c r="BG145" s="42">
        <f t="shared" si="192"/>
        <v>0</v>
      </c>
      <c r="BH145" s="19" t="s">
        <v>3951</v>
      </c>
      <c r="BI145" s="19" t="str">
        <f>IFERROR(VLOOKUP(RIGHT(BH145,LEN(BH145)-2),'cards-dc.json'!$C:$E,3,FALSE),"")</f>
        <v/>
      </c>
      <c r="BK145" s="42">
        <f t="shared" si="193"/>
        <v>0</v>
      </c>
      <c r="BL145" s="19" t="s">
        <v>3951</v>
      </c>
      <c r="BM145" s="19" t="str">
        <f>IFERROR(VLOOKUP(RIGHT(BL145,LEN(BL145)-2),'cards-dc.json'!$C:$E,3,FALSE),"")</f>
        <v/>
      </c>
      <c r="BO145" s="42">
        <f t="shared" si="194"/>
        <v>0</v>
      </c>
      <c r="BP145" s="19" t="s">
        <v>3951</v>
      </c>
      <c r="BQ145" s="19" t="str">
        <f>IFERROR(VLOOKUP(RIGHT(BP145,LEN(BP145)-2),'cards-dc.json'!$C:$E,3,FALSE),"")</f>
        <v/>
      </c>
      <c r="BS145" s="42">
        <f t="shared" si="195"/>
        <v>3</v>
      </c>
      <c r="BT145" s="19" t="s">
        <v>9092</v>
      </c>
      <c r="BU145" s="19" t="str">
        <f>IFERROR(VLOOKUP(RIGHT(BT145,LEN(BT145)-2),'cards-dc.json'!$C:$E,3,FALSE),"")</f>
        <v>CA1</v>
      </c>
      <c r="BW145" s="42">
        <f t="shared" si="196"/>
        <v>2</v>
      </c>
      <c r="BX145" s="19" t="s">
        <v>9114</v>
      </c>
      <c r="BY145" s="19" t="str">
        <f>IFERROR(VLOOKUP(RIGHT(BX145,LEN(BX145)-2),'cards-dc.json'!$C:$E,3,FALSE),"")</f>
        <v>U</v>
      </c>
      <c r="CA145" s="42">
        <f t="shared" si="197"/>
        <v>0</v>
      </c>
      <c r="CB145" s="19" t="s">
        <v>3951</v>
      </c>
      <c r="CC145" s="19" t="str">
        <f>IFERROR(VLOOKUP(RIGHT(CB145,LEN(CB145)-2),'cards-dc.json'!$C:$E,3,FALSE),"")</f>
        <v/>
      </c>
      <c r="CE145" s="42">
        <f t="shared" si="198"/>
        <v>0</v>
      </c>
      <c r="CF145" s="19" t="s">
        <v>3951</v>
      </c>
      <c r="CG145" s="19" t="str">
        <f>IFERROR(VLOOKUP(RIGHT(CF145,LEN(CF145)-2),'cards-dc.json'!$C:$E,3,FALSE),"")</f>
        <v/>
      </c>
      <c r="CI145" s="42">
        <f t="shared" si="199"/>
        <v>0</v>
      </c>
      <c r="CJ145" s="19" t="s">
        <v>3848</v>
      </c>
      <c r="CK145" s="19" t="str">
        <f>IFERROR(VLOOKUP(RIGHT(CJ145,LEN(CJ145)-2),'cards-dc.json'!$C:$E,3,FALSE),"")</f>
        <v/>
      </c>
      <c r="CM145" s="42">
        <f t="shared" si="200"/>
        <v>0</v>
      </c>
      <c r="CN145" s="19"/>
      <c r="CO145" s="19" t="str">
        <f>IFERROR(VLOOKUP(RIGHT(CN145,LEN(CN145)-2),'cards-dc.json'!$C:$E,3,FALSE),"")</f>
        <v/>
      </c>
    </row>
    <row r="146" spans="3:93" x14ac:dyDescent="0.25">
      <c r="C146" s="42">
        <f t="shared" si="178"/>
        <v>0</v>
      </c>
      <c r="D146" s="19"/>
      <c r="E146" s="19" t="str">
        <f>IFERROR(VLOOKUP(RIGHT(D146,LEN(D146)-2),'cards-dc.json'!$C:$E,3,FALSE),"")</f>
        <v/>
      </c>
      <c r="G146" s="42">
        <f t="shared" si="179"/>
        <v>0</v>
      </c>
      <c r="H146" s="19"/>
      <c r="I146" s="19" t="str">
        <f>IFERROR(VLOOKUP(RIGHT(H146,LEN(H146)-2),'cards-dc.json'!$C:$E,3,FALSE),"")</f>
        <v/>
      </c>
      <c r="K146" s="42">
        <f t="shared" si="180"/>
        <v>1</v>
      </c>
      <c r="L146" s="19" t="s">
        <v>9815</v>
      </c>
      <c r="M146" s="19" t="str">
        <f>IFERROR(VLOOKUP(RIGHT(L146,LEN(L146)-2),'cards-dc.json'!$C:$E,3,FALSE),"")</f>
        <v>R</v>
      </c>
      <c r="O146" s="42">
        <f t="shared" si="181"/>
        <v>1</v>
      </c>
      <c r="P146" s="19" t="s">
        <v>4011</v>
      </c>
      <c r="Q146" s="19" t="str">
        <f>IFERROR(VLOOKUP(RIGHT(P146,LEN(P146)-2),'cards-dc.json'!$C:$E,3,FALSE),"")</f>
        <v>CB</v>
      </c>
      <c r="S146" s="42">
        <f t="shared" si="182"/>
        <v>3</v>
      </c>
      <c r="T146" s="19" t="s">
        <v>9089</v>
      </c>
      <c r="U146" s="19" t="str">
        <f>IFERROR(VLOOKUP(RIGHT(T146,LEN(T146)-2),'cards-dc.json'!$C:$E,3,FALSE),"")</f>
        <v>CA1</v>
      </c>
      <c r="W146" s="42">
        <f t="shared" si="183"/>
        <v>2</v>
      </c>
      <c r="X146" s="19" t="s">
        <v>4116</v>
      </c>
      <c r="Y146" s="19" t="str">
        <f>IFERROR(VLOOKUP(RIGHT(X146,LEN(X146)-2),'cards-dc.json'!$C:$E,3,FALSE),"")</f>
        <v>U2</v>
      </c>
      <c r="AA146" s="42">
        <f t="shared" si="184"/>
        <v>1</v>
      </c>
      <c r="AB146" s="19" t="s">
        <v>9669</v>
      </c>
      <c r="AC146" s="19" t="str">
        <f>IFERROR(VLOOKUP(RIGHT(AB146,LEN(AB146)-2),'cards-dc.json'!$C:$E,3,FALSE),"")</f>
        <v>R</v>
      </c>
      <c r="AE146" s="42">
        <f t="shared" si="185"/>
        <v>0</v>
      </c>
      <c r="AF146" s="19"/>
      <c r="AG146" s="19" t="str">
        <f>IFERROR(VLOOKUP(RIGHT(AF146,LEN(AF146)-2),'cards-dc.json'!$C:$E,3,FALSE),"")</f>
        <v/>
      </c>
      <c r="AI146" s="42">
        <f t="shared" si="186"/>
        <v>3</v>
      </c>
      <c r="AJ146" s="19" t="s">
        <v>9644</v>
      </c>
      <c r="AK146" s="19" t="str">
        <f>IFERROR(VLOOKUP(RIGHT(AJ146,LEN(AJ146)-2),'cards-dc.json'!$C:$E,3,FALSE),"")</f>
        <v>CA1</v>
      </c>
      <c r="AM146" s="42">
        <f t="shared" si="187"/>
        <v>0</v>
      </c>
      <c r="AN146" s="19" t="s">
        <v>3951</v>
      </c>
      <c r="AO146" s="19" t="str">
        <f>IFERROR(VLOOKUP(RIGHT(AN146,LEN(AN146)-2),'cards-dc.json'!$C:$E,3,FALSE),"")</f>
        <v/>
      </c>
      <c r="AQ146" s="42">
        <f t="shared" si="188"/>
        <v>0</v>
      </c>
      <c r="AR146" s="19" t="s">
        <v>3951</v>
      </c>
      <c r="AS146" s="19" t="str">
        <f>IFERROR(VLOOKUP(RIGHT(AR146,LEN(AR146)-2),'cards-dc.json'!$C:$E,3,FALSE),"")</f>
        <v/>
      </c>
      <c r="AU146" s="42">
        <f t="shared" si="189"/>
        <v>0</v>
      </c>
      <c r="AV146" s="19" t="s">
        <v>3951</v>
      </c>
      <c r="AW146" s="19" t="str">
        <f>IFERROR(VLOOKUP(RIGHT(AV146,LEN(AV146)-2),'cards-dc.json'!$C:$E,3,FALSE),"")</f>
        <v/>
      </c>
      <c r="AY146" s="42">
        <f t="shared" si="190"/>
        <v>0</v>
      </c>
      <c r="AZ146" s="19" t="s">
        <v>3951</v>
      </c>
      <c r="BA146" s="19" t="str">
        <f>IFERROR(VLOOKUP(RIGHT(AZ146,LEN(AZ146)-2),'cards-dc.json'!$C:$E,3,FALSE),"")</f>
        <v/>
      </c>
      <c r="BC146" s="42">
        <f t="shared" si="191"/>
        <v>0</v>
      </c>
      <c r="BD146" s="19" t="s">
        <v>3951</v>
      </c>
      <c r="BE146" s="19" t="str">
        <f>IFERROR(VLOOKUP(RIGHT(BD146,LEN(BD146)-2),'cards-dc.json'!$C:$E,3,FALSE),"")</f>
        <v/>
      </c>
      <c r="BG146" s="42">
        <f t="shared" si="192"/>
        <v>1</v>
      </c>
      <c r="BH146" s="19" t="s">
        <v>9567</v>
      </c>
      <c r="BI146" s="19" t="str">
        <f>IFERROR(VLOOKUP(RIGHT(BH146,LEN(BH146)-2),'cards-dc.json'!$C:$E,3,FALSE),"")</f>
        <v>R2</v>
      </c>
      <c r="BK146" s="42">
        <f t="shared" si="193"/>
        <v>1</v>
      </c>
      <c r="BL146" s="19" t="s">
        <v>4120</v>
      </c>
      <c r="BM146" s="19" t="str">
        <f>IFERROR(VLOOKUP(RIGHT(BL146,LEN(BL146)-2),'cards-dc.json'!$C:$E,3,FALSE),"")</f>
        <v>R</v>
      </c>
      <c r="BO146" s="42">
        <f t="shared" si="194"/>
        <v>0</v>
      </c>
      <c r="BP146" s="19" t="s">
        <v>3951</v>
      </c>
      <c r="BQ146" s="19" t="str">
        <f>IFERROR(VLOOKUP(RIGHT(BP146,LEN(BP146)-2),'cards-dc.json'!$C:$E,3,FALSE),"")</f>
        <v/>
      </c>
      <c r="BS146" s="42">
        <f t="shared" si="195"/>
        <v>2</v>
      </c>
      <c r="BT146" s="19" t="s">
        <v>8778</v>
      </c>
      <c r="BU146" s="19" t="str">
        <f>IFERROR(VLOOKUP(RIGHT(BT146,LEN(BT146)-2),'cards-dc.json'!$C:$E,3,FALSE),"")</f>
        <v>CA2</v>
      </c>
      <c r="BW146" s="42">
        <f t="shared" si="196"/>
        <v>2</v>
      </c>
      <c r="BX146" s="19" t="s">
        <v>8570</v>
      </c>
      <c r="BY146" s="19" t="str">
        <f>IFERROR(VLOOKUP(RIGHT(BX146,LEN(BX146)-2),'cards-dc.json'!$C:$E,3,FALSE),"")</f>
        <v>CA2</v>
      </c>
      <c r="CA146" s="42">
        <f t="shared" si="197"/>
        <v>0</v>
      </c>
      <c r="CB146" s="19" t="s">
        <v>3951</v>
      </c>
      <c r="CC146" s="19" t="str">
        <f>IFERROR(VLOOKUP(RIGHT(CB146,LEN(CB146)-2),'cards-dc.json'!$C:$E,3,FALSE),"")</f>
        <v/>
      </c>
      <c r="CE146" s="42">
        <f t="shared" si="198"/>
        <v>1</v>
      </c>
      <c r="CF146" s="19" t="s">
        <v>4024</v>
      </c>
      <c r="CG146" s="19" t="str">
        <f>IFERROR(VLOOKUP(RIGHT(CF146,LEN(CF146)-2),'cards-dc.json'!$C:$E,3,FALSE),"")</f>
        <v>R</v>
      </c>
      <c r="CI146" s="42">
        <f t="shared" si="199"/>
        <v>0</v>
      </c>
      <c r="CJ146" s="19" t="s">
        <v>3848</v>
      </c>
      <c r="CK146" s="19" t="str">
        <f>IFERROR(VLOOKUP(RIGHT(CJ146,LEN(CJ146)-2),'cards-dc.json'!$C:$E,3,FALSE),"")</f>
        <v/>
      </c>
      <c r="CM146" s="42">
        <f t="shared" si="200"/>
        <v>0</v>
      </c>
      <c r="CN146" s="19"/>
      <c r="CO146" s="19" t="str">
        <f>IFERROR(VLOOKUP(RIGHT(CN146,LEN(CN146)-2),'cards-dc.json'!$C:$E,3,FALSE),"")</f>
        <v/>
      </c>
    </row>
    <row r="147" spans="3:93" x14ac:dyDescent="0.25">
      <c r="C147" s="42">
        <f t="shared" si="178"/>
        <v>0</v>
      </c>
      <c r="D147" s="19"/>
      <c r="E147" s="19" t="str">
        <f>IFERROR(VLOOKUP(RIGHT(D147,LEN(D147)-2),'cards-dc.json'!$C:$E,3,FALSE),"")</f>
        <v/>
      </c>
      <c r="G147" s="42">
        <f t="shared" si="179"/>
        <v>0</v>
      </c>
      <c r="H147" s="19"/>
      <c r="I147" s="19" t="str">
        <f>IFERROR(VLOOKUP(RIGHT(H147,LEN(H147)-2),'cards-dc.json'!$C:$E,3,FALSE),"")</f>
        <v/>
      </c>
      <c r="K147" s="42">
        <f t="shared" si="180"/>
        <v>1</v>
      </c>
      <c r="L147" s="19" t="s">
        <v>4139</v>
      </c>
      <c r="M147" s="19" t="str">
        <f>IFERROR(VLOOKUP(RIGHT(L147,LEN(L147)-2),'cards-dc.json'!$C:$E,3,FALSE),"")</f>
        <v>F5, CB</v>
      </c>
      <c r="O147" s="42">
        <f t="shared" si="181"/>
        <v>1</v>
      </c>
      <c r="P147" s="19" t="s">
        <v>9753</v>
      </c>
      <c r="Q147" s="19" t="str">
        <f>IFERROR(VLOOKUP(RIGHT(P147,LEN(P147)-2),'cards-dc.json'!$C:$E,3,FALSE),"")</f>
        <v>U</v>
      </c>
      <c r="S147" s="42">
        <f t="shared" si="182"/>
        <v>2</v>
      </c>
      <c r="T147" s="19" t="s">
        <v>9729</v>
      </c>
      <c r="U147" s="19" t="str">
        <f>IFERROR(VLOOKUP(RIGHT(T147,LEN(T147)-2),'cards-dc.json'!$C:$E,3,FALSE),"")</f>
        <v>CA1</v>
      </c>
      <c r="W147" s="42">
        <f t="shared" si="183"/>
        <v>1</v>
      </c>
      <c r="X147" s="19" t="s">
        <v>9699</v>
      </c>
      <c r="Y147" s="19" t="str">
        <f>IFERROR(VLOOKUP(RIGHT(X147,LEN(X147)-2),'cards-dc.json'!$C:$E,3,FALSE),"")</f>
        <v>R2</v>
      </c>
      <c r="AA147" s="42">
        <f t="shared" si="184"/>
        <v>1</v>
      </c>
      <c r="AB147" s="19" t="s">
        <v>8696</v>
      </c>
      <c r="AC147" s="19" t="str">
        <f>IFERROR(VLOOKUP(RIGHT(AB147,LEN(AB147)-2),'cards-dc.json'!$C:$E,3,FALSE),"")</f>
        <v>U2</v>
      </c>
      <c r="AE147" s="42">
        <f t="shared" si="185"/>
        <v>0</v>
      </c>
      <c r="AF147" s="19"/>
      <c r="AG147" s="19" t="str">
        <f>IFERROR(VLOOKUP(RIGHT(AF147,LEN(AF147)-2),'cards-dc.json'!$C:$E,3,FALSE),"")</f>
        <v/>
      </c>
      <c r="AI147" s="42">
        <f t="shared" si="186"/>
        <v>1</v>
      </c>
      <c r="AJ147" s="19" t="s">
        <v>9341</v>
      </c>
      <c r="AK147" s="19" t="str">
        <f>IFERROR(VLOOKUP(RIGHT(AJ147,LEN(AJ147)-2),'cards-dc.json'!$C:$E,3,FALSE),"")</f>
        <v>R</v>
      </c>
      <c r="AM147" s="42">
        <f t="shared" si="187"/>
        <v>0</v>
      </c>
      <c r="AN147" s="19" t="s">
        <v>3951</v>
      </c>
      <c r="AO147" s="19" t="str">
        <f>IFERROR(VLOOKUP(RIGHT(AN147,LEN(AN147)-2),'cards-dc.json'!$C:$E,3,FALSE),"")</f>
        <v/>
      </c>
      <c r="AQ147" s="42">
        <f t="shared" si="188"/>
        <v>0</v>
      </c>
      <c r="AR147" s="19" t="s">
        <v>3951</v>
      </c>
      <c r="AS147" s="19" t="str">
        <f>IFERROR(VLOOKUP(RIGHT(AR147,LEN(AR147)-2),'cards-dc.json'!$C:$E,3,FALSE),"")</f>
        <v/>
      </c>
      <c r="AU147" s="42">
        <f t="shared" si="189"/>
        <v>0</v>
      </c>
      <c r="AV147" s="19" t="s">
        <v>3951</v>
      </c>
      <c r="AW147" s="19" t="str">
        <f>IFERROR(VLOOKUP(RIGHT(AV147,LEN(AV147)-2),'cards-dc.json'!$C:$E,3,FALSE),"")</f>
        <v/>
      </c>
      <c r="AY147" s="42">
        <f t="shared" si="190"/>
        <v>0</v>
      </c>
      <c r="AZ147" s="19" t="s">
        <v>3951</v>
      </c>
      <c r="BA147" s="19" t="str">
        <f>IFERROR(VLOOKUP(RIGHT(AZ147,LEN(AZ147)-2),'cards-dc.json'!$C:$E,3,FALSE),"")</f>
        <v/>
      </c>
      <c r="BC147" s="42">
        <f t="shared" si="191"/>
        <v>0</v>
      </c>
      <c r="BD147" s="19" t="s">
        <v>3951</v>
      </c>
      <c r="BE147" s="19" t="str">
        <f>IFERROR(VLOOKUP(RIGHT(BD147,LEN(BD147)-2),'cards-dc.json'!$C:$E,3,FALSE),"")</f>
        <v/>
      </c>
      <c r="BG147" s="42">
        <f t="shared" si="192"/>
        <v>1</v>
      </c>
      <c r="BH147" s="19" t="s">
        <v>8578</v>
      </c>
      <c r="BI147" s="19" t="str">
        <f>IFERROR(VLOOKUP(RIGHT(BH147,LEN(BH147)-2),'cards-dc.json'!$C:$E,3,FALSE),"")</f>
        <v>U2</v>
      </c>
      <c r="BK147" s="42">
        <f t="shared" si="193"/>
        <v>1</v>
      </c>
      <c r="BL147" s="19" t="s">
        <v>8578</v>
      </c>
      <c r="BM147" s="19" t="str">
        <f>IFERROR(VLOOKUP(RIGHT(BL147,LEN(BL147)-2),'cards-dc.json'!$C:$E,3,FALSE),"")</f>
        <v>U2</v>
      </c>
      <c r="BO147" s="42">
        <f t="shared" si="194"/>
        <v>0</v>
      </c>
      <c r="BP147" s="19" t="s">
        <v>3951</v>
      </c>
      <c r="BQ147" s="19" t="str">
        <f>IFERROR(VLOOKUP(RIGHT(BP147,LEN(BP147)-2),'cards-dc.json'!$C:$E,3,FALSE),"")</f>
        <v/>
      </c>
      <c r="BS147" s="42">
        <f t="shared" si="195"/>
        <v>3</v>
      </c>
      <c r="BT147" s="19" t="s">
        <v>9093</v>
      </c>
      <c r="BU147" s="19" t="str">
        <f>IFERROR(VLOOKUP(RIGHT(BT147,LEN(BT147)-2),'cards-dc.json'!$C:$E,3,FALSE),"")</f>
        <v>CA2</v>
      </c>
      <c r="BW147" s="42">
        <f t="shared" si="196"/>
        <v>3</v>
      </c>
      <c r="BX147" s="19" t="s">
        <v>9092</v>
      </c>
      <c r="BY147" s="19" t="str">
        <f>IFERROR(VLOOKUP(RIGHT(BX147,LEN(BX147)-2),'cards-dc.json'!$C:$E,3,FALSE),"")</f>
        <v>CA1</v>
      </c>
      <c r="CA147" s="42">
        <f t="shared" si="197"/>
        <v>0</v>
      </c>
      <c r="CB147" s="19" t="s">
        <v>3951</v>
      </c>
      <c r="CC147" s="19" t="str">
        <f>IFERROR(VLOOKUP(RIGHT(CB147,LEN(CB147)-2),'cards-dc.json'!$C:$E,3,FALSE),"")</f>
        <v/>
      </c>
      <c r="CE147" s="42">
        <f t="shared" si="198"/>
        <v>1</v>
      </c>
      <c r="CF147" s="19" t="s">
        <v>4025</v>
      </c>
      <c r="CG147" s="19" t="str">
        <f>IFERROR(VLOOKUP(RIGHT(CF147,LEN(CF147)-2),'cards-dc.json'!$C:$E,3,FALSE),"")</f>
        <v>R</v>
      </c>
      <c r="CI147" s="42">
        <f t="shared" si="199"/>
        <v>0</v>
      </c>
      <c r="CJ147" s="19" t="s">
        <v>3848</v>
      </c>
      <c r="CK147" s="19" t="str">
        <f>IFERROR(VLOOKUP(RIGHT(CJ147,LEN(CJ147)-2),'cards-dc.json'!$C:$E,3,FALSE),"")</f>
        <v/>
      </c>
      <c r="CM147" s="42">
        <f t="shared" si="200"/>
        <v>0</v>
      </c>
      <c r="CN147" s="19"/>
      <c r="CO147" s="19" t="str">
        <f>IFERROR(VLOOKUP(RIGHT(CN147,LEN(CN147)-2),'cards-dc.json'!$C:$E,3,FALSE),"")</f>
        <v/>
      </c>
    </row>
    <row r="148" spans="3:93" x14ac:dyDescent="0.25">
      <c r="C148" s="42">
        <f t="shared" si="178"/>
        <v>0</v>
      </c>
      <c r="D148" s="19"/>
      <c r="E148" s="19" t="str">
        <f>IFERROR(VLOOKUP(RIGHT(D148,LEN(D148)-2),'cards-dc.json'!$C:$E,3,FALSE),"")</f>
        <v/>
      </c>
      <c r="G148" s="42">
        <f t="shared" si="179"/>
        <v>0</v>
      </c>
      <c r="H148" s="19"/>
      <c r="I148" s="19" t="str">
        <f>IFERROR(VLOOKUP(RIGHT(H148,LEN(H148)-2),'cards-dc.json'!$C:$E,3,FALSE),"")</f>
        <v/>
      </c>
      <c r="K148" s="42">
        <f t="shared" si="180"/>
        <v>2</v>
      </c>
      <c r="L148" s="19" t="s">
        <v>9816</v>
      </c>
      <c r="M148" s="19" t="str">
        <f>IFERROR(VLOOKUP(RIGHT(L148,LEN(L148)-2),'cards-dc.json'!$C:$E,3,FALSE),"")</f>
        <v>CB</v>
      </c>
      <c r="O148" s="42">
        <f t="shared" si="181"/>
        <v>1</v>
      </c>
      <c r="P148" s="19" t="s">
        <v>9754</v>
      </c>
      <c r="Q148" s="19" t="str">
        <f>IFERROR(VLOOKUP(RIGHT(P148,LEN(P148)-2),'cards-dc.json'!$C:$E,3,FALSE),"")</f>
        <v>U</v>
      </c>
      <c r="S148" s="42">
        <f t="shared" si="182"/>
        <v>2</v>
      </c>
      <c r="T148" s="19" t="s">
        <v>9730</v>
      </c>
      <c r="U148" s="19" t="str">
        <f>IFERROR(VLOOKUP(RIGHT(T148,LEN(T148)-2),'cards-dc.json'!$C:$E,3,FALSE),"")</f>
        <v>CB, CS1</v>
      </c>
      <c r="W148" s="42">
        <f t="shared" si="183"/>
        <v>2</v>
      </c>
      <c r="X148" s="19" t="s">
        <v>9700</v>
      </c>
      <c r="Y148" s="19" t="str">
        <f>IFERROR(VLOOKUP(RIGHT(X148,LEN(X148)-2),'cards-dc.json'!$C:$E,3,FALSE),"")</f>
        <v>CA1</v>
      </c>
      <c r="AA148" s="42">
        <f t="shared" si="184"/>
        <v>1</v>
      </c>
      <c r="AB148" s="19" t="s">
        <v>9153</v>
      </c>
      <c r="AC148" s="19" t="str">
        <f>IFERROR(VLOOKUP(RIGHT(AB148,LEN(AB148)-2),'cards-dc.json'!$C:$E,3,FALSE),"")</f>
        <v>R</v>
      </c>
      <c r="AE148" s="42">
        <f t="shared" si="185"/>
        <v>0</v>
      </c>
      <c r="AF148" s="19"/>
      <c r="AG148" s="19" t="str">
        <f>IFERROR(VLOOKUP(RIGHT(AF148,LEN(AF148)-2),'cards-dc.json'!$C:$E,3,FALSE),"")</f>
        <v/>
      </c>
      <c r="AI148" s="42">
        <f t="shared" si="186"/>
        <v>3</v>
      </c>
      <c r="AJ148" s="19" t="s">
        <v>9108</v>
      </c>
      <c r="AK148" s="19" t="str">
        <f>IFERROR(VLOOKUP(RIGHT(AJ148,LEN(AJ148)-2),'cards-dc.json'!$C:$E,3,FALSE),"")</f>
        <v>CA1</v>
      </c>
      <c r="AM148" s="42">
        <f t="shared" si="187"/>
        <v>0</v>
      </c>
      <c r="AN148" s="19" t="s">
        <v>3951</v>
      </c>
      <c r="AO148" s="19" t="str">
        <f>IFERROR(VLOOKUP(RIGHT(AN148,LEN(AN148)-2),'cards-dc.json'!$C:$E,3,FALSE),"")</f>
        <v/>
      </c>
      <c r="AQ148" s="42">
        <f t="shared" si="188"/>
        <v>0</v>
      </c>
      <c r="AR148" s="19" t="s">
        <v>3951</v>
      </c>
      <c r="AS148" s="19" t="str">
        <f>IFERROR(VLOOKUP(RIGHT(AR148,LEN(AR148)-2),'cards-dc.json'!$C:$E,3,FALSE),"")</f>
        <v/>
      </c>
      <c r="AU148" s="42">
        <f t="shared" si="189"/>
        <v>0</v>
      </c>
      <c r="AV148" s="19" t="s">
        <v>3951</v>
      </c>
      <c r="AW148" s="19" t="str">
        <f>IFERROR(VLOOKUP(RIGHT(AV148,LEN(AV148)-2),'cards-dc.json'!$C:$E,3,FALSE),"")</f>
        <v/>
      </c>
      <c r="AY148" s="42">
        <f t="shared" si="190"/>
        <v>0</v>
      </c>
      <c r="AZ148" s="19" t="s">
        <v>3951</v>
      </c>
      <c r="BA148" s="19" t="str">
        <f>IFERROR(VLOOKUP(RIGHT(AZ148,LEN(AZ148)-2),'cards-dc.json'!$C:$E,3,FALSE),"")</f>
        <v/>
      </c>
      <c r="BC148" s="42">
        <f t="shared" si="191"/>
        <v>0</v>
      </c>
      <c r="BD148" s="19" t="s">
        <v>3951</v>
      </c>
      <c r="BE148" s="19" t="str">
        <f>IFERROR(VLOOKUP(RIGHT(BD148,LEN(BD148)-2),'cards-dc.json'!$C:$E,3,FALSE),"")</f>
        <v/>
      </c>
      <c r="BG148" s="42">
        <f t="shared" si="192"/>
        <v>3</v>
      </c>
      <c r="BH148" s="19" t="s">
        <v>9552</v>
      </c>
      <c r="BI148" s="19" t="str">
        <f>IFERROR(VLOOKUP(RIGHT(BH148,LEN(BH148)-2),'cards-dc.json'!$C:$E,3,FALSE),"")</f>
        <v>U2</v>
      </c>
      <c r="BK148" s="42">
        <f t="shared" si="193"/>
        <v>3</v>
      </c>
      <c r="BL148" s="19" t="s">
        <v>9552</v>
      </c>
      <c r="BM148" s="19" t="str">
        <f>IFERROR(VLOOKUP(RIGHT(BL148,LEN(BL148)-2),'cards-dc.json'!$C:$E,3,FALSE),"")</f>
        <v>U2</v>
      </c>
      <c r="BO148" s="42">
        <f t="shared" si="194"/>
        <v>0</v>
      </c>
      <c r="BP148" s="19" t="s">
        <v>3951</v>
      </c>
      <c r="BQ148" s="19" t="str">
        <f>IFERROR(VLOOKUP(RIGHT(BP148,LEN(BP148)-2),'cards-dc.json'!$C:$E,3,FALSE),"")</f>
        <v/>
      </c>
      <c r="BS148" s="42">
        <f t="shared" si="195"/>
        <v>3</v>
      </c>
      <c r="BT148" s="19" t="s">
        <v>9094</v>
      </c>
      <c r="BU148" s="19" t="str">
        <f>IFERROR(VLOOKUP(RIGHT(BT148,LEN(BT148)-2),'cards-dc.json'!$C:$E,3,FALSE),"")</f>
        <v>CA2</v>
      </c>
      <c r="BW148" s="42">
        <f t="shared" si="196"/>
        <v>2</v>
      </c>
      <c r="BX148" s="19" t="s">
        <v>9115</v>
      </c>
      <c r="BY148" s="19" t="str">
        <f>IFERROR(VLOOKUP(RIGHT(BX148,LEN(BX148)-2),'cards-dc.json'!$C:$E,3,FALSE),"")</f>
        <v>R</v>
      </c>
      <c r="CA148" s="42">
        <f t="shared" si="197"/>
        <v>1</v>
      </c>
      <c r="CB148" s="19" t="s">
        <v>4047</v>
      </c>
      <c r="CC148" s="19" t="str">
        <f>IFERROR(VLOOKUP(RIGHT(CB148,LEN(CB148)-2),'cards-dc.json'!$C:$E,3,FALSE),"")</f>
        <v>CA2</v>
      </c>
      <c r="CE148" s="42">
        <f t="shared" si="198"/>
        <v>1</v>
      </c>
      <c r="CF148" s="19" t="s">
        <v>4034</v>
      </c>
      <c r="CG148" s="19" t="str">
        <f>IFERROR(VLOOKUP(RIGHT(CF148,LEN(CF148)-2),'cards-dc.json'!$C:$E,3,FALSE),"")</f>
        <v>R</v>
      </c>
      <c r="CI148" s="42">
        <f t="shared" si="199"/>
        <v>0</v>
      </c>
      <c r="CJ148" s="19" t="s">
        <v>3848</v>
      </c>
      <c r="CK148" s="19" t="str">
        <f>IFERROR(VLOOKUP(RIGHT(CJ148,LEN(CJ148)-2),'cards-dc.json'!$C:$E,3,FALSE),"")</f>
        <v/>
      </c>
      <c r="CM148" s="42">
        <f t="shared" si="200"/>
        <v>0</v>
      </c>
      <c r="CN148" s="19"/>
      <c r="CO148" s="19" t="str">
        <f>IFERROR(VLOOKUP(RIGHT(CN148,LEN(CN148)-2),'cards-dc.json'!$C:$E,3,FALSE),"")</f>
        <v/>
      </c>
    </row>
    <row r="149" spans="3:93" x14ac:dyDescent="0.25">
      <c r="C149" s="42">
        <f t="shared" si="178"/>
        <v>0</v>
      </c>
      <c r="D149" s="19"/>
      <c r="E149" s="19" t="str">
        <f>IFERROR(VLOOKUP(RIGHT(D149,LEN(D149)-2),'cards-dc.json'!$C:$E,3,FALSE),"")</f>
        <v/>
      </c>
      <c r="G149" s="42">
        <f t="shared" si="179"/>
        <v>0</v>
      </c>
      <c r="H149" s="19"/>
      <c r="I149" s="19" t="str">
        <f>IFERROR(VLOOKUP(RIGHT(H149,LEN(H149)-2),'cards-dc.json'!$C:$E,3,FALSE),"")</f>
        <v/>
      </c>
      <c r="K149" s="42">
        <f t="shared" si="180"/>
        <v>1</v>
      </c>
      <c r="L149" s="19" t="s">
        <v>4011</v>
      </c>
      <c r="M149" s="19" t="str">
        <f>IFERROR(VLOOKUP(RIGHT(L149,LEN(L149)-2),'cards-dc.json'!$C:$E,3,FALSE),"")</f>
        <v>CB</v>
      </c>
      <c r="O149" s="42">
        <f t="shared" si="181"/>
        <v>0</v>
      </c>
      <c r="P149" s="19" t="s">
        <v>3951</v>
      </c>
      <c r="Q149" s="19" t="str">
        <f>IFERROR(VLOOKUP(RIGHT(P149,LEN(P149)-2),'cards-dc.json'!$C:$E,3,FALSE),"")</f>
        <v/>
      </c>
      <c r="S149" s="42">
        <f t="shared" si="182"/>
        <v>2</v>
      </c>
      <c r="T149" s="19" t="s">
        <v>4131</v>
      </c>
      <c r="U149" s="19" t="str">
        <f>IFERROR(VLOOKUP(RIGHT(T149,LEN(T149)-2),'cards-dc.json'!$C:$E,3,FALSE),"")</f>
        <v>C2</v>
      </c>
      <c r="W149" s="42">
        <f t="shared" si="183"/>
        <v>3</v>
      </c>
      <c r="X149" s="19" t="s">
        <v>9701</v>
      </c>
      <c r="Y149" s="19" t="str">
        <f>IFERROR(VLOOKUP(RIGHT(X149,LEN(X149)-2),'cards-dc.json'!$C:$E,3,FALSE),"")</f>
        <v>CB, CS2</v>
      </c>
      <c r="AA149" s="42">
        <f t="shared" si="184"/>
        <v>0</v>
      </c>
      <c r="AB149" s="19" t="s">
        <v>3951</v>
      </c>
      <c r="AC149" s="19" t="str">
        <f>IFERROR(VLOOKUP(RIGHT(AB149,LEN(AB149)-2),'cards-dc.json'!$C:$E,3,FALSE),"")</f>
        <v/>
      </c>
      <c r="AE149" s="42">
        <f t="shared" si="185"/>
        <v>0</v>
      </c>
      <c r="AF149" s="19"/>
      <c r="AG149" s="19" t="str">
        <f>IFERROR(VLOOKUP(RIGHT(AF149,LEN(AF149)-2),'cards-dc.json'!$C:$E,3,FALSE),"")</f>
        <v/>
      </c>
      <c r="AI149" s="42">
        <f t="shared" si="186"/>
        <v>3</v>
      </c>
      <c r="AJ149" s="19" t="s">
        <v>9109</v>
      </c>
      <c r="AK149" s="19" t="str">
        <f>IFERROR(VLOOKUP(RIGHT(AJ149,LEN(AJ149)-2),'cards-dc.json'!$C:$E,3,FALSE),"")</f>
        <v>CA2</v>
      </c>
      <c r="AM149" s="42">
        <f t="shared" si="187"/>
        <v>0</v>
      </c>
      <c r="AN149" s="19" t="s">
        <v>3951</v>
      </c>
      <c r="AO149" s="19" t="str">
        <f>IFERROR(VLOOKUP(RIGHT(AN149,LEN(AN149)-2),'cards-dc.json'!$C:$E,3,FALSE),"")</f>
        <v/>
      </c>
      <c r="AQ149" s="42">
        <f t="shared" si="188"/>
        <v>2</v>
      </c>
      <c r="AR149" s="19" t="s">
        <v>9620</v>
      </c>
      <c r="AS149" s="19" t="str">
        <f>IFERROR(VLOOKUP(RIGHT(AR149,LEN(AR149)-2),'cards-dc.json'!$C:$E,3,FALSE),"")</f>
        <v>U2</v>
      </c>
      <c r="AU149" s="42">
        <f t="shared" si="189"/>
        <v>1</v>
      </c>
      <c r="AV149" s="19" t="s">
        <v>9567</v>
      </c>
      <c r="AW149" s="19" t="str">
        <f>IFERROR(VLOOKUP(RIGHT(AV149,LEN(AV149)-2),'cards-dc.json'!$C:$E,3,FALSE),"")</f>
        <v>R2</v>
      </c>
      <c r="AY149" s="42">
        <f t="shared" si="190"/>
        <v>1</v>
      </c>
      <c r="AZ149" s="19" t="s">
        <v>8696</v>
      </c>
      <c r="BA149" s="19" t="str">
        <f>IFERROR(VLOOKUP(RIGHT(AZ149,LEN(AZ149)-2),'cards-dc.json'!$C:$E,3,FALSE),"")</f>
        <v>U2</v>
      </c>
      <c r="BC149" s="42">
        <f t="shared" si="191"/>
        <v>1</v>
      </c>
      <c r="BD149" s="19" t="s">
        <v>8578</v>
      </c>
      <c r="BE149" s="19" t="str">
        <f>IFERROR(VLOOKUP(RIGHT(BD149,LEN(BD149)-2),'cards-dc.json'!$C:$E,3,FALSE),"")</f>
        <v>U2</v>
      </c>
      <c r="BG149" s="42">
        <f t="shared" si="192"/>
        <v>2</v>
      </c>
      <c r="BH149" s="19" t="s">
        <v>9553</v>
      </c>
      <c r="BI149" s="19" t="str">
        <f>IFERROR(VLOOKUP(RIGHT(BH149,LEN(BH149)-2),'cards-dc.json'!$C:$E,3,FALSE),"")</f>
        <v>R2</v>
      </c>
      <c r="BK149" s="42">
        <f t="shared" si="193"/>
        <v>2</v>
      </c>
      <c r="BL149" s="19" t="s">
        <v>9553</v>
      </c>
      <c r="BM149" s="19" t="str">
        <f>IFERROR(VLOOKUP(RIGHT(BL149,LEN(BL149)-2),'cards-dc.json'!$C:$E,3,FALSE),"")</f>
        <v>R2</v>
      </c>
      <c r="BO149" s="42">
        <f t="shared" si="194"/>
        <v>2</v>
      </c>
      <c r="BP149" s="19" t="s">
        <v>9538</v>
      </c>
      <c r="BQ149" s="19" t="str">
        <f>IFERROR(VLOOKUP(RIGHT(BP149,LEN(BP149)-2),'cards-dc.json'!$C:$E,3,FALSE),"")</f>
        <v>CA1</v>
      </c>
      <c r="BS149" s="42">
        <f t="shared" si="195"/>
        <v>0</v>
      </c>
      <c r="BT149" s="19"/>
      <c r="BU149" s="19" t="str">
        <f>IFERROR(VLOOKUP(RIGHT(BT149,LEN(BT149)-2),'cards-dc.json'!$C:$E,3,FALSE),"")</f>
        <v/>
      </c>
      <c r="BW149" s="42">
        <f t="shared" si="196"/>
        <v>2</v>
      </c>
      <c r="BX149" s="19" t="s">
        <v>3892</v>
      </c>
      <c r="BY149" s="19" t="str">
        <f>IFERROR(VLOOKUP(RIGHT(BX149,LEN(BX149)-2),'cards-dc.json'!$C:$E,3,FALSE),"")</f>
        <v>F5</v>
      </c>
      <c r="CA149" s="42">
        <f t="shared" si="197"/>
        <v>1</v>
      </c>
      <c r="CB149" s="19" t="s">
        <v>9512</v>
      </c>
      <c r="CC149" s="19" t="str">
        <f>IFERROR(VLOOKUP(RIGHT(CB149,LEN(CB149)-2),'cards-dc.json'!$C:$E,3,FALSE),"")</f>
        <v>F5</v>
      </c>
      <c r="CE149" s="42">
        <f t="shared" si="198"/>
        <v>1</v>
      </c>
      <c r="CF149" s="19" t="s">
        <v>4073</v>
      </c>
      <c r="CG149" s="19" t="str">
        <f>IFERROR(VLOOKUP(RIGHT(CF149,LEN(CF149)-2),'cards-dc.json'!$C:$E,3,FALSE),"")</f>
        <v>R</v>
      </c>
      <c r="CI149" s="42">
        <f t="shared" si="199"/>
        <v>0</v>
      </c>
      <c r="CJ149" s="19" t="s">
        <v>3848</v>
      </c>
      <c r="CK149" s="19" t="str">
        <f>IFERROR(VLOOKUP(RIGHT(CJ149,LEN(CJ149)-2),'cards-dc.json'!$C:$E,3,FALSE),"")</f>
        <v/>
      </c>
      <c r="CM149" s="42">
        <f t="shared" si="200"/>
        <v>0</v>
      </c>
      <c r="CN149" s="19"/>
      <c r="CO149" s="19" t="str">
        <f>IFERROR(VLOOKUP(RIGHT(CN149,LEN(CN149)-2),'cards-dc.json'!$C:$E,3,FALSE),"")</f>
        <v/>
      </c>
    </row>
    <row r="150" spans="3:93" x14ac:dyDescent="0.25">
      <c r="C150" s="42">
        <f t="shared" si="178"/>
        <v>0</v>
      </c>
      <c r="D150" s="19"/>
      <c r="E150" s="19" t="str">
        <f>IFERROR(VLOOKUP(RIGHT(D150,LEN(D150)-2),'cards-dc.json'!$C:$E,3,FALSE),"")</f>
        <v/>
      </c>
      <c r="G150" s="42">
        <f t="shared" si="179"/>
        <v>0</v>
      </c>
      <c r="H150" s="19"/>
      <c r="I150" s="19" t="str">
        <f>IFERROR(VLOOKUP(RIGHT(H150,LEN(H150)-2),'cards-dc.json'!$C:$E,3,FALSE),"")</f>
        <v/>
      </c>
      <c r="K150" s="42">
        <f t="shared" si="180"/>
        <v>0</v>
      </c>
      <c r="L150" s="19" t="s">
        <v>3951</v>
      </c>
      <c r="M150" s="19" t="str">
        <f>IFERROR(VLOOKUP(RIGHT(L150,LEN(L150)-2),'cards-dc.json'!$C:$E,3,FALSE),"")</f>
        <v/>
      </c>
      <c r="O150" s="42">
        <f t="shared" si="181"/>
        <v>3</v>
      </c>
      <c r="P150" s="19" t="s">
        <v>9767</v>
      </c>
      <c r="Q150" s="19" t="str">
        <f>IFERROR(VLOOKUP(RIGHT(P150,LEN(P150)-2),'cards-dc.json'!$C:$E,3,FALSE),"")</f>
        <v>U</v>
      </c>
      <c r="S150" s="42">
        <f t="shared" si="182"/>
        <v>2</v>
      </c>
      <c r="T150" s="19" t="s">
        <v>9731</v>
      </c>
      <c r="U150" s="19" t="str">
        <f>IFERROR(VLOOKUP(RIGHT(T150,LEN(T150)-2),'cards-dc.json'!$C:$E,3,FALSE),"")</f>
        <v>CB, CS2</v>
      </c>
      <c r="W150" s="42">
        <f t="shared" si="183"/>
        <v>2</v>
      </c>
      <c r="X150" s="19" t="s">
        <v>8694</v>
      </c>
      <c r="Y150" s="19" t="str">
        <f>IFERROR(VLOOKUP(RIGHT(X150,LEN(X150)-2),'cards-dc.json'!$C:$E,3,FALSE),"")</f>
        <v>R</v>
      </c>
      <c r="AA150" s="42">
        <f t="shared" si="184"/>
        <v>0</v>
      </c>
      <c r="AB150" s="19" t="s">
        <v>3951</v>
      </c>
      <c r="AC150" s="19" t="str">
        <f>IFERROR(VLOOKUP(RIGHT(AB150,LEN(AB150)-2),'cards-dc.json'!$C:$E,3,FALSE),"")</f>
        <v/>
      </c>
      <c r="AE150" s="42">
        <f t="shared" si="185"/>
        <v>0</v>
      </c>
      <c r="AF150" s="19"/>
      <c r="AG150" s="19" t="str">
        <f>IFERROR(VLOOKUP(RIGHT(AF150,LEN(AF150)-2),'cards-dc.json'!$C:$E,3,FALSE),"")</f>
        <v/>
      </c>
      <c r="AI150" s="42">
        <f t="shared" si="186"/>
        <v>1</v>
      </c>
      <c r="AJ150" s="19" t="s">
        <v>9645</v>
      </c>
      <c r="AK150" s="19" t="str">
        <f>IFERROR(VLOOKUP(RIGHT(AJ150,LEN(AJ150)-2),'cards-dc.json'!$C:$E,3,FALSE),"")</f>
        <v>CA1</v>
      </c>
      <c r="AM150" s="42">
        <f t="shared" si="187"/>
        <v>1</v>
      </c>
      <c r="AN150" s="19" t="s">
        <v>8779</v>
      </c>
      <c r="AO150" s="19" t="str">
        <f>IFERROR(VLOOKUP(RIGHT(AN150,LEN(AN150)-2),'cards-dc.json'!$C:$E,3,FALSE),"")</f>
        <v>R</v>
      </c>
      <c r="AQ150" s="42">
        <f t="shared" si="188"/>
        <v>2</v>
      </c>
      <c r="AR150" s="19" t="s">
        <v>4116</v>
      </c>
      <c r="AS150" s="19" t="str">
        <f>IFERROR(VLOOKUP(RIGHT(AR150,LEN(AR150)-2),'cards-dc.json'!$C:$E,3,FALSE),"")</f>
        <v>U2</v>
      </c>
      <c r="AU150" s="42">
        <f t="shared" si="189"/>
        <v>1</v>
      </c>
      <c r="AV150" s="19" t="s">
        <v>4186</v>
      </c>
      <c r="AW150" s="19" t="str">
        <f>IFERROR(VLOOKUP(RIGHT(AV150,LEN(AV150)-2),'cards-dc.json'!$C:$E,3,FALSE),"")</f>
        <v>C2</v>
      </c>
      <c r="AY150" s="42">
        <f t="shared" si="190"/>
        <v>1</v>
      </c>
      <c r="AZ150" s="19" t="s">
        <v>9361</v>
      </c>
      <c r="BA150" s="19" t="str">
        <f>IFERROR(VLOOKUP(RIGHT(AZ150,LEN(AZ150)-2),'cards-dc.json'!$C:$E,3,FALSE),"")</f>
        <v>C2</v>
      </c>
      <c r="BC150" s="42">
        <f t="shared" si="191"/>
        <v>1</v>
      </c>
      <c r="BD150" s="19" t="s">
        <v>9580</v>
      </c>
      <c r="BE150" s="19" t="str">
        <f>IFERROR(VLOOKUP(RIGHT(BD150,LEN(BD150)-2),'cards-dc.json'!$C:$E,3,FALSE),"")</f>
        <v>R</v>
      </c>
      <c r="BG150" s="42">
        <f t="shared" si="192"/>
        <v>2</v>
      </c>
      <c r="BH150" s="19" t="s">
        <v>8770</v>
      </c>
      <c r="BI150" s="19" t="str">
        <f>IFERROR(VLOOKUP(RIGHT(BH150,LEN(BH150)-2),'cards-dc.json'!$C:$E,3,FALSE),"")</f>
        <v>CA2</v>
      </c>
      <c r="BK150" s="42">
        <f t="shared" si="193"/>
        <v>0</v>
      </c>
      <c r="BL150" s="19" t="s">
        <v>3951</v>
      </c>
      <c r="BM150" s="19" t="str">
        <f>IFERROR(VLOOKUP(RIGHT(BL150,LEN(BL150)-2),'cards-dc.json'!$C:$E,3,FALSE),"")</f>
        <v/>
      </c>
      <c r="BO150" s="42">
        <f t="shared" si="194"/>
        <v>1</v>
      </c>
      <c r="BP150" s="19" t="s">
        <v>8821</v>
      </c>
      <c r="BQ150" s="19" t="str">
        <f>IFERROR(VLOOKUP(RIGHT(BP150,LEN(BP150)-2),'cards-dc.json'!$C:$E,3,FALSE),"")</f>
        <v>CA2</v>
      </c>
      <c r="BS150" s="42">
        <f t="shared" si="195"/>
        <v>0</v>
      </c>
      <c r="BT150" s="19"/>
      <c r="BU150" s="19" t="str">
        <f>IFERROR(VLOOKUP(RIGHT(BT150,LEN(BT150)-2),'cards-dc.json'!$C:$E,3,FALSE),"")</f>
        <v/>
      </c>
      <c r="BW150" s="42">
        <f t="shared" si="196"/>
        <v>2</v>
      </c>
      <c r="BX150" s="19" t="s">
        <v>9116</v>
      </c>
      <c r="BY150" s="19" t="str">
        <f>IFERROR(VLOOKUP(RIGHT(BX150,LEN(BX150)-2),'cards-dc.json'!$C:$E,3,FALSE),"")</f>
        <v>R</v>
      </c>
      <c r="CA150" s="42">
        <f t="shared" si="197"/>
        <v>2</v>
      </c>
      <c r="CB150" s="19" t="s">
        <v>9513</v>
      </c>
      <c r="CC150" s="19" t="str">
        <f>IFERROR(VLOOKUP(RIGHT(CB150,LEN(CB150)-2),'cards-dc.json'!$C:$E,3,FALSE),"")</f>
        <v>U</v>
      </c>
      <c r="CE150" s="42">
        <f t="shared" si="198"/>
        <v>1</v>
      </c>
      <c r="CF150" s="19" t="s">
        <v>8692</v>
      </c>
      <c r="CG150" s="19" t="str">
        <f>IFERROR(VLOOKUP(RIGHT(CF150,LEN(CF150)-2),'cards-dc.json'!$C:$E,3,FALSE),"")</f>
        <v>R</v>
      </c>
      <c r="CI150" s="42">
        <f t="shared" si="199"/>
        <v>0</v>
      </c>
      <c r="CJ150" s="19" t="s">
        <v>3848</v>
      </c>
      <c r="CK150" s="19" t="str">
        <f>IFERROR(VLOOKUP(RIGHT(CJ150,LEN(CJ150)-2),'cards-dc.json'!$C:$E,3,FALSE),"")</f>
        <v/>
      </c>
      <c r="CM150" s="42">
        <f t="shared" si="200"/>
        <v>0</v>
      </c>
      <c r="CN150" s="19"/>
      <c r="CO150" s="19" t="str">
        <f>IFERROR(VLOOKUP(RIGHT(CN150,LEN(CN150)-2),'cards-dc.json'!$C:$E,3,FALSE),"")</f>
        <v/>
      </c>
    </row>
    <row r="151" spans="3:93" x14ac:dyDescent="0.25">
      <c r="C151" s="42">
        <f t="shared" si="178"/>
        <v>0</v>
      </c>
      <c r="D151" s="19"/>
      <c r="E151" s="19" t="str">
        <f>IFERROR(VLOOKUP(RIGHT(D151,LEN(D151)-2),'cards-dc.json'!$C:$E,3,FALSE),"")</f>
        <v/>
      </c>
      <c r="G151" s="42">
        <f t="shared" si="179"/>
        <v>0</v>
      </c>
      <c r="H151" s="19"/>
      <c r="I151" s="19" t="str">
        <f>IFERROR(VLOOKUP(RIGHT(H151,LEN(H151)-2),'cards-dc.json'!$C:$E,3,FALSE),"")</f>
        <v/>
      </c>
      <c r="K151" s="42">
        <f t="shared" si="180"/>
        <v>3</v>
      </c>
      <c r="L151" s="19" t="s">
        <v>4115</v>
      </c>
      <c r="M151" s="19" t="str">
        <f>IFERROR(VLOOKUP(RIGHT(L151,LEN(L151)-2),'cards-dc.json'!$C:$E,3,FALSE),"")</f>
        <v>R</v>
      </c>
      <c r="O151" s="42">
        <f t="shared" si="181"/>
        <v>2</v>
      </c>
      <c r="P151" s="19" t="s">
        <v>9755</v>
      </c>
      <c r="Q151" s="19" t="str">
        <f>IFERROR(VLOOKUP(RIGHT(P151,LEN(P151)-2),'cards-dc.json'!$C:$E,3,FALSE),"")</f>
        <v>CB, CS2</v>
      </c>
      <c r="S151" s="42">
        <f t="shared" si="182"/>
        <v>0</v>
      </c>
      <c r="T151" s="19" t="s">
        <v>3951</v>
      </c>
      <c r="U151" s="19" t="str">
        <f>IFERROR(VLOOKUP(RIGHT(T151,LEN(T151)-2),'cards-dc.json'!$C:$E,3,FALSE),"")</f>
        <v/>
      </c>
      <c r="W151" s="42">
        <f t="shared" si="183"/>
        <v>0</v>
      </c>
      <c r="X151" s="19" t="s">
        <v>3951</v>
      </c>
      <c r="Y151" s="19" t="str">
        <f>IFERROR(VLOOKUP(RIGHT(X151,LEN(X151)-2),'cards-dc.json'!$C:$E,3,FALSE),"")</f>
        <v/>
      </c>
      <c r="AA151" s="42">
        <f t="shared" si="184"/>
        <v>2</v>
      </c>
      <c r="AB151" s="19" t="s">
        <v>8992</v>
      </c>
      <c r="AC151" s="19" t="str">
        <f>IFERROR(VLOOKUP(RIGHT(AB151,LEN(AB151)-2),'cards-dc.json'!$C:$E,3,FALSE),"")</f>
        <v>R3</v>
      </c>
      <c r="AE151" s="42">
        <f t="shared" si="185"/>
        <v>0</v>
      </c>
      <c r="AF151" s="19"/>
      <c r="AG151" s="19" t="str">
        <f>IFERROR(VLOOKUP(RIGHT(AF151,LEN(AF151)-2),'cards-dc.json'!$C:$E,3,FALSE),"")</f>
        <v/>
      </c>
      <c r="AI151" s="42">
        <f t="shared" si="186"/>
        <v>2</v>
      </c>
      <c r="AJ151" s="19" t="s">
        <v>9111</v>
      </c>
      <c r="AK151" s="19" t="str">
        <f>IFERROR(VLOOKUP(RIGHT(AJ151,LEN(AJ151)-2),'cards-dc.json'!$C:$E,3,FALSE),"")</f>
        <v>CA2</v>
      </c>
      <c r="AM151" s="42">
        <f t="shared" si="187"/>
        <v>2</v>
      </c>
      <c r="AN151" s="19" t="s">
        <v>8580</v>
      </c>
      <c r="AO151" s="19" t="str">
        <f>IFERROR(VLOOKUP(RIGHT(AN151,LEN(AN151)-2),'cards-dc.json'!$C:$E,3,FALSE),"")</f>
        <v>R</v>
      </c>
      <c r="AQ151" s="42">
        <f t="shared" si="188"/>
        <v>1</v>
      </c>
      <c r="AR151" s="19" t="s">
        <v>4207</v>
      </c>
      <c r="AS151" s="19" t="str">
        <f>IFERROR(VLOOKUP(RIGHT(AR151,LEN(AR151)-2),'cards-dc.json'!$C:$E,3,FALSE),"")</f>
        <v>R</v>
      </c>
      <c r="AU151" s="42">
        <f t="shared" si="189"/>
        <v>1</v>
      </c>
      <c r="AV151" s="19" t="s">
        <v>4032</v>
      </c>
      <c r="AW151" s="19" t="str">
        <f>IFERROR(VLOOKUP(RIGHT(AV151,LEN(AV151)-2),'cards-dc.json'!$C:$E,3,FALSE),"")</f>
        <v>CA1</v>
      </c>
      <c r="AY151" s="42">
        <f t="shared" si="190"/>
        <v>3</v>
      </c>
      <c r="AZ151" s="19" t="s">
        <v>4121</v>
      </c>
      <c r="BA151" s="19" t="str">
        <f>IFERROR(VLOOKUP(RIGHT(AZ151,LEN(AZ151)-2),'cards-dc.json'!$C:$E,3,FALSE),"")</f>
        <v>CA2</v>
      </c>
      <c r="BC151" s="42">
        <f t="shared" si="191"/>
        <v>3</v>
      </c>
      <c r="BD151" s="19" t="s">
        <v>9581</v>
      </c>
      <c r="BE151" s="19" t="str">
        <f>IFERROR(VLOOKUP(RIGHT(BD151,LEN(BD151)-2),'cards-dc.json'!$C:$E,3,FALSE),"")</f>
        <v>R3</v>
      </c>
      <c r="BG151" s="42">
        <f t="shared" si="192"/>
        <v>0</v>
      </c>
      <c r="BH151" s="19" t="s">
        <v>3951</v>
      </c>
      <c r="BI151" s="19" t="str">
        <f>IFERROR(VLOOKUP(RIGHT(BH151,LEN(BH151)-2),'cards-dc.json'!$C:$E,3,FALSE),"")</f>
        <v/>
      </c>
      <c r="BK151" s="42">
        <f t="shared" si="193"/>
        <v>0</v>
      </c>
      <c r="BL151" s="19" t="s">
        <v>3951</v>
      </c>
      <c r="BM151" s="19" t="str">
        <f>IFERROR(VLOOKUP(RIGHT(BL151,LEN(BL151)-2),'cards-dc.json'!$C:$E,3,FALSE),"")</f>
        <v/>
      </c>
      <c r="BO151" s="42">
        <f t="shared" si="194"/>
        <v>2</v>
      </c>
      <c r="BP151" s="19" t="s">
        <v>8778</v>
      </c>
      <c r="BQ151" s="19" t="str">
        <f>IFERROR(VLOOKUP(RIGHT(BP151,LEN(BP151)-2),'cards-dc.json'!$C:$E,3,FALSE),"")</f>
        <v>CA2</v>
      </c>
      <c r="BS151" s="42">
        <f t="shared" si="195"/>
        <v>0</v>
      </c>
      <c r="BT151" s="19"/>
      <c r="BU151" s="19" t="str">
        <f>IFERROR(VLOOKUP(RIGHT(BT151,LEN(BT151)-2),'cards-dc.json'!$C:$E,3,FALSE),"")</f>
        <v/>
      </c>
      <c r="BW151" s="42">
        <f t="shared" si="196"/>
        <v>0</v>
      </c>
      <c r="BX151" s="19" t="s">
        <v>3951</v>
      </c>
      <c r="BY151" s="19" t="str">
        <f>IFERROR(VLOOKUP(RIGHT(BX151,LEN(BX151)-2),'cards-dc.json'!$C:$E,3,FALSE),"")</f>
        <v/>
      </c>
      <c r="CA151" s="42">
        <f t="shared" si="197"/>
        <v>3</v>
      </c>
      <c r="CB151" s="19" t="s">
        <v>9514</v>
      </c>
      <c r="CC151" s="19" t="str">
        <f>IFERROR(VLOOKUP(RIGHT(CB151,LEN(CB151)-2),'cards-dc.json'!$C:$E,3,FALSE),"")</f>
        <v>U</v>
      </c>
      <c r="CE151" s="42">
        <f t="shared" si="198"/>
        <v>1</v>
      </c>
      <c r="CF151" s="19" t="s">
        <v>4023</v>
      </c>
      <c r="CG151" s="19" t="str">
        <f>IFERROR(VLOOKUP(RIGHT(CF151,LEN(CF151)-2),'cards-dc.json'!$C:$E,3,FALSE),"")</f>
        <v>R</v>
      </c>
      <c r="CI151" s="42">
        <f t="shared" si="199"/>
        <v>0</v>
      </c>
      <c r="CJ151" s="19" t="s">
        <v>3848</v>
      </c>
      <c r="CK151" s="19" t="str">
        <f>IFERROR(VLOOKUP(RIGHT(CJ151,LEN(CJ151)-2),'cards-dc.json'!$C:$E,3,FALSE),"")</f>
        <v/>
      </c>
      <c r="CM151" s="42">
        <f t="shared" si="200"/>
        <v>0</v>
      </c>
      <c r="CN151" s="19"/>
      <c r="CO151" s="19" t="str">
        <f>IFERROR(VLOOKUP(RIGHT(CN151,LEN(CN151)-2),'cards-dc.json'!$C:$E,3,FALSE),"")</f>
        <v/>
      </c>
    </row>
    <row r="152" spans="3:93" x14ac:dyDescent="0.25">
      <c r="C152" s="42">
        <f t="shared" si="178"/>
        <v>0</v>
      </c>
      <c r="D152" s="19"/>
      <c r="E152" s="19" t="str">
        <f>IFERROR(VLOOKUP(RIGHT(D152,LEN(D152)-2),'cards-dc.json'!$C:$E,3,FALSE),"")</f>
        <v/>
      </c>
      <c r="G152" s="42">
        <f t="shared" si="179"/>
        <v>0</v>
      </c>
      <c r="H152" s="19"/>
      <c r="I152" s="19" t="str">
        <f>IFERROR(VLOOKUP(RIGHT(H152,LEN(H152)-2),'cards-dc.json'!$C:$E,3,FALSE),"")</f>
        <v/>
      </c>
      <c r="K152" s="42">
        <f t="shared" si="180"/>
        <v>1</v>
      </c>
      <c r="L152" s="19" t="s">
        <v>9132</v>
      </c>
      <c r="M152" s="19" t="str">
        <f>IFERROR(VLOOKUP(RIGHT(L152,LEN(L152)-2),'cards-dc.json'!$C:$E,3,FALSE),"")</f>
        <v>R</v>
      </c>
      <c r="O152" s="42">
        <f t="shared" si="181"/>
        <v>3</v>
      </c>
      <c r="P152" s="19" t="s">
        <v>8783</v>
      </c>
      <c r="Q152" s="19" t="str">
        <f>IFERROR(VLOOKUP(RIGHT(P152,LEN(P152)-2),'cards-dc.json'!$C:$E,3,FALSE),"")</f>
        <v>U</v>
      </c>
      <c r="S152" s="42">
        <f t="shared" si="182"/>
        <v>0</v>
      </c>
      <c r="T152" s="19" t="s">
        <v>3951</v>
      </c>
      <c r="U152" s="19" t="str">
        <f>IFERROR(VLOOKUP(RIGHT(T152,LEN(T152)-2),'cards-dc.json'!$C:$E,3,FALSE),"")</f>
        <v/>
      </c>
      <c r="W152" s="42">
        <f t="shared" si="183"/>
        <v>2</v>
      </c>
      <c r="X152" s="19" t="s">
        <v>4131</v>
      </c>
      <c r="Y152" s="19" t="str">
        <f>IFERROR(VLOOKUP(RIGHT(X152,LEN(X152)-2),'cards-dc.json'!$C:$E,3,FALSE),"")</f>
        <v>C2</v>
      </c>
      <c r="AA152" s="42">
        <f t="shared" si="184"/>
        <v>1</v>
      </c>
      <c r="AB152" s="19" t="s">
        <v>4063</v>
      </c>
      <c r="AC152" s="19" t="str">
        <f>IFERROR(VLOOKUP(RIGHT(AB152,LEN(AB152)-2),'cards-dc.json'!$C:$E,3,FALSE),"")</f>
        <v>CA1</v>
      </c>
      <c r="AE152" s="42">
        <f t="shared" si="185"/>
        <v>0</v>
      </c>
      <c r="AF152" s="19"/>
      <c r="AG152" s="19" t="str">
        <f>IFERROR(VLOOKUP(RIGHT(AF152,LEN(AF152)-2),'cards-dc.json'!$C:$E,3,FALSE),"")</f>
        <v/>
      </c>
      <c r="AI152" s="42">
        <f t="shared" si="186"/>
        <v>0</v>
      </c>
      <c r="AJ152" s="19" t="s">
        <v>3951</v>
      </c>
      <c r="AK152" s="19" t="str">
        <f>IFERROR(VLOOKUP(RIGHT(AJ152,LEN(AJ152)-2),'cards-dc.json'!$C:$E,3,FALSE),"")</f>
        <v/>
      </c>
      <c r="AM152" s="42">
        <f t="shared" si="187"/>
        <v>1</v>
      </c>
      <c r="AN152" s="19" t="s">
        <v>9631</v>
      </c>
      <c r="AO152" s="19" t="str">
        <f>IFERROR(VLOOKUP(RIGHT(AN152,LEN(AN152)-2),'cards-dc.json'!$C:$E,3,FALSE),"")</f>
        <v>U2</v>
      </c>
      <c r="AQ152" s="42">
        <f t="shared" si="188"/>
        <v>2</v>
      </c>
      <c r="AR152" s="19" t="s">
        <v>8770</v>
      </c>
      <c r="AS152" s="19" t="str">
        <f>IFERROR(VLOOKUP(RIGHT(AR152,LEN(AR152)-2),'cards-dc.json'!$C:$E,3,FALSE),"")</f>
        <v>CA2</v>
      </c>
      <c r="AU152" s="42">
        <f t="shared" si="189"/>
        <v>1</v>
      </c>
      <c r="AV152" s="19" t="s">
        <v>4031</v>
      </c>
      <c r="AW152" s="19" t="str">
        <f>IFERROR(VLOOKUP(RIGHT(AV152,LEN(AV152)-2),'cards-dc.json'!$C:$E,3,FALSE),"")</f>
        <v>CA2</v>
      </c>
      <c r="AY152" s="42">
        <f t="shared" si="190"/>
        <v>1</v>
      </c>
      <c r="AZ152" s="19" t="s">
        <v>9198</v>
      </c>
      <c r="BA152" s="19" t="str">
        <f>IFERROR(VLOOKUP(RIGHT(AZ152,LEN(AZ152)-2),'cards-dc.json'!$C:$E,3,FALSE),"")</f>
        <v>R2</v>
      </c>
      <c r="BC152" s="42">
        <f t="shared" si="191"/>
        <v>2</v>
      </c>
      <c r="BD152" s="19" t="s">
        <v>9116</v>
      </c>
      <c r="BE152" s="19" t="str">
        <f>IFERROR(VLOOKUP(RIGHT(BD152,LEN(BD152)-2),'cards-dc.json'!$C:$E,3,FALSE),"")</f>
        <v>R</v>
      </c>
      <c r="BG152" s="42">
        <f t="shared" si="192"/>
        <v>0</v>
      </c>
      <c r="BH152" s="19" t="s">
        <v>3951</v>
      </c>
      <c r="BI152" s="19" t="str">
        <f>IFERROR(VLOOKUP(RIGHT(BH152,LEN(BH152)-2),'cards-dc.json'!$C:$E,3,FALSE),"")</f>
        <v/>
      </c>
      <c r="BK152" s="42">
        <f t="shared" si="193"/>
        <v>0</v>
      </c>
      <c r="BL152" s="19" t="s">
        <v>3951</v>
      </c>
      <c r="BM152" s="19" t="str">
        <f>IFERROR(VLOOKUP(RIGHT(BL152,LEN(BL152)-2),'cards-dc.json'!$C:$E,3,FALSE),"")</f>
        <v/>
      </c>
      <c r="BO152" s="42">
        <f t="shared" si="194"/>
        <v>2</v>
      </c>
      <c r="BP152" s="19" t="s">
        <v>8748</v>
      </c>
      <c r="BQ152" s="19" t="str">
        <f>IFERROR(VLOOKUP(RIGHT(BP152,LEN(BP152)-2),'cards-dc.json'!$C:$E,3,FALSE),"")</f>
        <v>R</v>
      </c>
      <c r="BS152" s="42">
        <f t="shared" si="195"/>
        <v>0</v>
      </c>
      <c r="BT152" s="19"/>
      <c r="BU152" s="19" t="str">
        <f>IFERROR(VLOOKUP(RIGHT(BT152,LEN(BT152)-2),'cards-dc.json'!$C:$E,3,FALSE),"")</f>
        <v/>
      </c>
      <c r="BW152" s="42">
        <f t="shared" si="196"/>
        <v>0</v>
      </c>
      <c r="BX152" s="19" t="s">
        <v>3951</v>
      </c>
      <c r="BY152" s="19" t="str">
        <f>IFERROR(VLOOKUP(RIGHT(BX152,LEN(BX152)-2),'cards-dc.json'!$C:$E,3,FALSE),"")</f>
        <v/>
      </c>
      <c r="CA152" s="42">
        <f t="shared" si="197"/>
        <v>0</v>
      </c>
      <c r="CB152" s="19" t="s">
        <v>3951</v>
      </c>
      <c r="CC152" s="19" t="str">
        <f>IFERROR(VLOOKUP(RIGHT(CB152,LEN(CB152)-2),'cards-dc.json'!$C:$E,3,FALSE),"")</f>
        <v/>
      </c>
      <c r="CE152" s="42">
        <f t="shared" si="198"/>
        <v>2</v>
      </c>
      <c r="CF152" s="19" t="s">
        <v>9524</v>
      </c>
      <c r="CG152" s="19" t="str">
        <f>IFERROR(VLOOKUP(RIGHT(CF152,LEN(CF152)-2),'cards-dc.json'!$C:$E,3,FALSE),"")</f>
        <v>R</v>
      </c>
      <c r="CI152" s="42">
        <f t="shared" si="199"/>
        <v>0</v>
      </c>
      <c r="CJ152" s="19" t="s">
        <v>3848</v>
      </c>
      <c r="CK152" s="19" t="str">
        <f>IFERROR(VLOOKUP(RIGHT(CJ152,LEN(CJ152)-2),'cards-dc.json'!$C:$E,3,FALSE),"")</f>
        <v/>
      </c>
      <c r="CM152" s="42">
        <f t="shared" si="200"/>
        <v>0</v>
      </c>
      <c r="CN152" s="19"/>
      <c r="CO152" s="19" t="str">
        <f>IFERROR(VLOOKUP(RIGHT(CN152,LEN(CN152)-2),'cards-dc.json'!$C:$E,3,FALSE),"")</f>
        <v/>
      </c>
    </row>
    <row r="153" spans="3:93" x14ac:dyDescent="0.25">
      <c r="C153" s="42">
        <f t="shared" si="178"/>
        <v>0</v>
      </c>
      <c r="D153" s="19"/>
      <c r="E153" s="19" t="str">
        <f>IFERROR(VLOOKUP(RIGHT(D153,LEN(D153)-2),'cards-dc.json'!$C:$E,3,FALSE),"")</f>
        <v/>
      </c>
      <c r="G153" s="42">
        <f t="shared" si="179"/>
        <v>0</v>
      </c>
      <c r="H153" s="19"/>
      <c r="I153" s="19" t="str">
        <f>IFERROR(VLOOKUP(RIGHT(H153,LEN(H153)-2),'cards-dc.json'!$C:$E,3,FALSE),"")</f>
        <v/>
      </c>
      <c r="K153" s="42">
        <f t="shared" si="180"/>
        <v>2</v>
      </c>
      <c r="L153" s="19" t="s">
        <v>9817</v>
      </c>
      <c r="M153" s="19" t="str">
        <f>IFERROR(VLOOKUP(RIGHT(L153,LEN(L153)-2),'cards-dc.json'!$C:$E,3,FALSE),"")</f>
        <v>U</v>
      </c>
      <c r="O153" s="42">
        <f t="shared" si="181"/>
        <v>2</v>
      </c>
      <c r="P153" s="19" t="s">
        <v>9764</v>
      </c>
      <c r="Q153" s="19" t="str">
        <f>IFERROR(VLOOKUP(RIGHT(P153,LEN(P153)-2),'cards-dc.json'!$C:$E,3,FALSE),"")</f>
        <v>CB, CS1</v>
      </c>
      <c r="S153" s="42">
        <f t="shared" si="182"/>
        <v>0</v>
      </c>
      <c r="T153" s="19" t="s">
        <v>3951</v>
      </c>
      <c r="U153" s="19" t="str">
        <f>IFERROR(VLOOKUP(RIGHT(T153,LEN(T153)-2),'cards-dc.json'!$C:$E,3,FALSE),"")</f>
        <v/>
      </c>
      <c r="W153" s="42">
        <f t="shared" si="183"/>
        <v>2</v>
      </c>
      <c r="X153" s="19" t="s">
        <v>8579</v>
      </c>
      <c r="Y153" s="19" t="str">
        <f>IFERROR(VLOOKUP(RIGHT(X153,LEN(X153)-2),'cards-dc.json'!$C:$E,3,FALSE),"")</f>
        <v>U2</v>
      </c>
      <c r="AA153" s="42">
        <f t="shared" si="184"/>
        <v>2</v>
      </c>
      <c r="AB153" s="19" t="s">
        <v>4131</v>
      </c>
      <c r="AC153" s="19" t="str">
        <f>IFERROR(VLOOKUP(RIGHT(AB153,LEN(AB153)-2),'cards-dc.json'!$C:$E,3,FALSE),"")</f>
        <v>C2</v>
      </c>
      <c r="AE153" s="42">
        <f t="shared" si="185"/>
        <v>0</v>
      </c>
      <c r="AF153" s="19"/>
      <c r="AG153" s="19" t="str">
        <f>IFERROR(VLOOKUP(RIGHT(AF153,LEN(AF153)-2),'cards-dc.json'!$C:$E,3,FALSE),"")</f>
        <v/>
      </c>
      <c r="AI153" s="42">
        <f t="shared" si="186"/>
        <v>0</v>
      </c>
      <c r="AJ153" s="19" t="s">
        <v>3951</v>
      </c>
      <c r="AK153" s="19" t="str">
        <f>IFERROR(VLOOKUP(RIGHT(AJ153,LEN(AJ153)-2),'cards-dc.json'!$C:$E,3,FALSE),"")</f>
        <v/>
      </c>
      <c r="AM153" s="42">
        <f t="shared" si="187"/>
        <v>0</v>
      </c>
      <c r="AN153" s="19" t="s">
        <v>3951</v>
      </c>
      <c r="AO153" s="19" t="str">
        <f>IFERROR(VLOOKUP(RIGHT(AN153,LEN(AN153)-2),'cards-dc.json'!$C:$E,3,FALSE),"")</f>
        <v/>
      </c>
      <c r="AQ153" s="42">
        <f t="shared" si="188"/>
        <v>2</v>
      </c>
      <c r="AR153" s="19" t="s">
        <v>8777</v>
      </c>
      <c r="AS153" s="19" t="str">
        <f>IFERROR(VLOOKUP(RIGHT(AR153,LEN(AR153)-2),'cards-dc.json'!$C:$E,3,FALSE),"")</f>
        <v>CA1</v>
      </c>
      <c r="AU153" s="42">
        <f t="shared" si="189"/>
        <v>1</v>
      </c>
      <c r="AV153" s="19" t="s">
        <v>4033</v>
      </c>
      <c r="AW153" s="19" t="str">
        <f>IFERROR(VLOOKUP(RIGHT(AV153,LEN(AV153)-2),'cards-dc.json'!$C:$E,3,FALSE),"")</f>
        <v>CA1</v>
      </c>
      <c r="AY153" s="42">
        <f t="shared" si="190"/>
        <v>0</v>
      </c>
      <c r="AZ153" s="19" t="s">
        <v>3951</v>
      </c>
      <c r="BA153" s="19" t="str">
        <f>IFERROR(VLOOKUP(RIGHT(AZ153,LEN(AZ153)-2),'cards-dc.json'!$C:$E,3,FALSE),"")</f>
        <v/>
      </c>
      <c r="BC153" s="42">
        <f t="shared" si="191"/>
        <v>1</v>
      </c>
      <c r="BD153" s="19" t="s">
        <v>9582</v>
      </c>
      <c r="BE153" s="19" t="str">
        <f>IFERROR(VLOOKUP(RIGHT(BD153,LEN(BD153)-2),'cards-dc.json'!$C:$E,3,FALSE),"")</f>
        <v>R2</v>
      </c>
      <c r="BG153" s="42">
        <f t="shared" si="192"/>
        <v>0</v>
      </c>
      <c r="BH153" s="19" t="s">
        <v>3951</v>
      </c>
      <c r="BI153" s="19" t="str">
        <f>IFERROR(VLOOKUP(RIGHT(BH153,LEN(BH153)-2),'cards-dc.json'!$C:$E,3,FALSE),"")</f>
        <v/>
      </c>
      <c r="BK153" s="42">
        <f t="shared" si="193"/>
        <v>0</v>
      </c>
      <c r="BL153" s="19" t="s">
        <v>3951</v>
      </c>
      <c r="BM153" s="19" t="str">
        <f>IFERROR(VLOOKUP(RIGHT(BL153,LEN(BL153)-2),'cards-dc.json'!$C:$E,3,FALSE),"")</f>
        <v/>
      </c>
      <c r="BO153" s="42">
        <f t="shared" si="194"/>
        <v>0</v>
      </c>
      <c r="BP153" s="19" t="s">
        <v>3951</v>
      </c>
      <c r="BQ153" s="19" t="str">
        <f>IFERROR(VLOOKUP(RIGHT(BP153,LEN(BP153)-2),'cards-dc.json'!$C:$E,3,FALSE),"")</f>
        <v/>
      </c>
      <c r="BS153" s="42">
        <f t="shared" si="195"/>
        <v>0</v>
      </c>
      <c r="BT153" s="19"/>
      <c r="BU153" s="19" t="str">
        <f>IFERROR(VLOOKUP(RIGHT(BT153,LEN(BT153)-2),'cards-dc.json'!$C:$E,3,FALSE),"")</f>
        <v/>
      </c>
      <c r="BW153" s="42">
        <f t="shared" si="196"/>
        <v>0</v>
      </c>
      <c r="BX153" s="19" t="s">
        <v>3951</v>
      </c>
      <c r="BY153" s="19" t="str">
        <f>IFERROR(VLOOKUP(RIGHT(BX153,LEN(BX153)-2),'cards-dc.json'!$C:$E,3,FALSE),"")</f>
        <v/>
      </c>
      <c r="CA153" s="42">
        <f t="shared" si="197"/>
        <v>0</v>
      </c>
      <c r="CB153" s="19" t="s">
        <v>3951</v>
      </c>
      <c r="CC153" s="19" t="str">
        <f>IFERROR(VLOOKUP(RIGHT(CB153,LEN(CB153)-2),'cards-dc.json'!$C:$E,3,FALSE),"")</f>
        <v/>
      </c>
      <c r="CE153" s="42">
        <f t="shared" si="198"/>
        <v>1</v>
      </c>
      <c r="CF153" s="19" t="s">
        <v>8903</v>
      </c>
      <c r="CG153" s="19" t="str">
        <f>IFERROR(VLOOKUP(RIGHT(CF153,LEN(CF153)-2),'cards-dc.json'!$C:$E,3,FALSE),"")</f>
        <v>R</v>
      </c>
      <c r="CI153" s="42">
        <f t="shared" si="199"/>
        <v>0</v>
      </c>
      <c r="CJ153" s="19" t="s">
        <v>3848</v>
      </c>
      <c r="CK153" s="19" t="str">
        <f>IFERROR(VLOOKUP(RIGHT(CJ153,LEN(CJ153)-2),'cards-dc.json'!$C:$E,3,FALSE),"")</f>
        <v/>
      </c>
      <c r="CM153" s="42">
        <f t="shared" si="200"/>
        <v>0</v>
      </c>
      <c r="CN153" s="19"/>
      <c r="CO153" s="19" t="str">
        <f>IFERROR(VLOOKUP(RIGHT(CN153,LEN(CN153)-2),'cards-dc.json'!$C:$E,3,FALSE),"")</f>
        <v/>
      </c>
    </row>
    <row r="154" spans="3:93" x14ac:dyDescent="0.25">
      <c r="C154" s="42">
        <f t="shared" si="178"/>
        <v>0</v>
      </c>
      <c r="D154" s="19"/>
      <c r="E154" s="19" t="str">
        <f>IFERROR(VLOOKUP(RIGHT(D154,LEN(D154)-2),'cards-dc.json'!$C:$E,3,FALSE),"")</f>
        <v/>
      </c>
      <c r="G154" s="42">
        <f t="shared" si="179"/>
        <v>0</v>
      </c>
      <c r="H154" s="19"/>
      <c r="I154" s="19" t="str">
        <f>IFERROR(VLOOKUP(RIGHT(H154,LEN(H154)-2),'cards-dc.json'!$C:$E,3,FALSE),"")</f>
        <v/>
      </c>
      <c r="K154" s="42">
        <f t="shared" si="180"/>
        <v>2</v>
      </c>
      <c r="L154" s="19" t="s">
        <v>9276</v>
      </c>
      <c r="M154" s="19" t="str">
        <f>IFERROR(VLOOKUP(RIGHT(L154,LEN(L154)-2),'cards-dc.json'!$C:$E,3,FALSE),"")</f>
        <v>R</v>
      </c>
      <c r="O154" s="42">
        <f t="shared" si="181"/>
        <v>1</v>
      </c>
      <c r="P154" s="19" t="s">
        <v>9182</v>
      </c>
      <c r="Q154" s="19" t="str">
        <f>IFERROR(VLOOKUP(RIGHT(P154,LEN(P154)-2),'cards-dc.json'!$C:$E,3,FALSE),"")</f>
        <v>CB, CS1</v>
      </c>
      <c r="S154" s="42">
        <f t="shared" si="182"/>
        <v>0</v>
      </c>
      <c r="T154" s="19" t="s">
        <v>3951</v>
      </c>
      <c r="U154" s="19" t="str">
        <f>IFERROR(VLOOKUP(RIGHT(T154,LEN(T154)-2),'cards-dc.json'!$C:$E,3,FALSE),"")</f>
        <v/>
      </c>
      <c r="W154" s="42">
        <f t="shared" si="183"/>
        <v>1</v>
      </c>
      <c r="X154" s="19" t="s">
        <v>4047</v>
      </c>
      <c r="Y154" s="19" t="str">
        <f>IFERROR(VLOOKUP(RIGHT(X154,LEN(X154)-2),'cards-dc.json'!$C:$E,3,FALSE),"")</f>
        <v>CA2</v>
      </c>
      <c r="AA154" s="42">
        <f t="shared" si="184"/>
        <v>2</v>
      </c>
      <c r="AB154" s="19" t="s">
        <v>8758</v>
      </c>
      <c r="AC154" s="19" t="str">
        <f>IFERROR(VLOOKUP(RIGHT(AB154,LEN(AB154)-2),'cards-dc.json'!$C:$E,3,FALSE),"")</f>
        <v>R</v>
      </c>
      <c r="AE154" s="42">
        <f t="shared" si="185"/>
        <v>0</v>
      </c>
      <c r="AF154" s="19"/>
      <c r="AG154" s="19" t="str">
        <f>IFERROR(VLOOKUP(RIGHT(AF154,LEN(AF154)-2),'cards-dc.json'!$C:$E,3,FALSE),"")</f>
        <v/>
      </c>
      <c r="AI154" s="42">
        <f t="shared" si="186"/>
        <v>0</v>
      </c>
      <c r="AJ154" s="19" t="s">
        <v>3951</v>
      </c>
      <c r="AK154" s="19" t="str">
        <f>IFERROR(VLOOKUP(RIGHT(AJ154,LEN(AJ154)-2),'cards-dc.json'!$C:$E,3,FALSE),"")</f>
        <v/>
      </c>
      <c r="AM154" s="42">
        <f t="shared" si="187"/>
        <v>0</v>
      </c>
      <c r="AN154" s="19" t="s">
        <v>3951</v>
      </c>
      <c r="AO154" s="19" t="str">
        <f>IFERROR(VLOOKUP(RIGHT(AN154,LEN(AN154)-2),'cards-dc.json'!$C:$E,3,FALSE),"")</f>
        <v/>
      </c>
      <c r="AQ154" s="42">
        <f t="shared" si="188"/>
        <v>0</v>
      </c>
      <c r="AR154" s="19" t="s">
        <v>3951</v>
      </c>
      <c r="AS154" s="19" t="str">
        <f>IFERROR(VLOOKUP(RIGHT(AR154,LEN(AR154)-2),'cards-dc.json'!$C:$E,3,FALSE),"")</f>
        <v/>
      </c>
      <c r="AU154" s="42">
        <f t="shared" si="189"/>
        <v>1</v>
      </c>
      <c r="AV154" s="19" t="s">
        <v>4071</v>
      </c>
      <c r="AW154" s="19" t="str">
        <f>IFERROR(VLOOKUP(RIGHT(AV154,LEN(AV154)-2),'cards-dc.json'!$C:$E,3,FALSE),"")</f>
        <v>R2</v>
      </c>
      <c r="AY154" s="42">
        <f t="shared" si="190"/>
        <v>0</v>
      </c>
      <c r="AZ154" s="19" t="s">
        <v>3951</v>
      </c>
      <c r="BA154" s="19" t="str">
        <f>IFERROR(VLOOKUP(RIGHT(AZ154,LEN(AZ154)-2),'cards-dc.json'!$C:$E,3,FALSE),"")</f>
        <v/>
      </c>
      <c r="BC154" s="42">
        <f t="shared" si="191"/>
        <v>1</v>
      </c>
      <c r="BD154" s="19" t="s">
        <v>4207</v>
      </c>
      <c r="BE154" s="19" t="str">
        <f>IFERROR(VLOOKUP(RIGHT(BD154,LEN(BD154)-2),'cards-dc.json'!$C:$E,3,FALSE),"")</f>
        <v>R</v>
      </c>
      <c r="BG154" s="42">
        <f t="shared" si="192"/>
        <v>0</v>
      </c>
      <c r="BH154" s="19" t="s">
        <v>3951</v>
      </c>
      <c r="BI154" s="19" t="str">
        <f>IFERROR(VLOOKUP(RIGHT(BH154,LEN(BH154)-2),'cards-dc.json'!$C:$E,3,FALSE),"")</f>
        <v/>
      </c>
      <c r="BK154" s="42">
        <f t="shared" si="193"/>
        <v>0</v>
      </c>
      <c r="BL154" s="19" t="s">
        <v>3951</v>
      </c>
      <c r="BM154" s="19" t="str">
        <f>IFERROR(VLOOKUP(RIGHT(BL154,LEN(BL154)-2),'cards-dc.json'!$C:$E,3,FALSE),"")</f>
        <v/>
      </c>
      <c r="BO154" s="42">
        <f t="shared" si="194"/>
        <v>0</v>
      </c>
      <c r="BP154" s="19" t="s">
        <v>3951</v>
      </c>
      <c r="BQ154" s="19" t="str">
        <f>IFERROR(VLOOKUP(RIGHT(BP154,LEN(BP154)-2),'cards-dc.json'!$C:$E,3,FALSE),"")</f>
        <v/>
      </c>
      <c r="BS154" s="42">
        <f t="shared" si="195"/>
        <v>0</v>
      </c>
      <c r="BT154" s="19"/>
      <c r="BU154" s="19" t="str">
        <f>IFERROR(VLOOKUP(RIGHT(BT154,LEN(BT154)-2),'cards-dc.json'!$C:$E,3,FALSE),"")</f>
        <v/>
      </c>
      <c r="BW154" s="42">
        <f t="shared" si="196"/>
        <v>0</v>
      </c>
      <c r="BX154" s="19" t="s">
        <v>3951</v>
      </c>
      <c r="BY154" s="19" t="str">
        <f>IFERROR(VLOOKUP(RIGHT(BX154,LEN(BX154)-2),'cards-dc.json'!$C:$E,3,FALSE),"")</f>
        <v/>
      </c>
      <c r="CA154" s="42">
        <f t="shared" si="197"/>
        <v>0</v>
      </c>
      <c r="CB154" s="19" t="s">
        <v>3951</v>
      </c>
      <c r="CC154" s="19" t="str">
        <f>IFERROR(VLOOKUP(RIGHT(CB154,LEN(CB154)-2),'cards-dc.json'!$C:$E,3,FALSE),"")</f>
        <v/>
      </c>
      <c r="CE154" s="42">
        <f t="shared" si="198"/>
        <v>1</v>
      </c>
      <c r="CF154" s="19" t="s">
        <v>9167</v>
      </c>
      <c r="CG154" s="19" t="str">
        <f>IFERROR(VLOOKUP(RIGHT(CF154,LEN(CF154)-2),'cards-dc.json'!$C:$E,3,FALSE),"")</f>
        <v>R</v>
      </c>
      <c r="CI154" s="42">
        <f t="shared" si="199"/>
        <v>0</v>
      </c>
      <c r="CJ154" s="19" t="s">
        <v>3848</v>
      </c>
      <c r="CK154" s="19" t="str">
        <f>IFERROR(VLOOKUP(RIGHT(CJ154,LEN(CJ154)-2),'cards-dc.json'!$C:$E,3,FALSE),"")</f>
        <v/>
      </c>
      <c r="CM154" s="42">
        <f t="shared" si="200"/>
        <v>0</v>
      </c>
      <c r="CN154" s="19"/>
      <c r="CO154" s="19" t="str">
        <f>IFERROR(VLOOKUP(RIGHT(CN154,LEN(CN154)-2),'cards-dc.json'!$C:$E,3,FALSE),"")</f>
        <v/>
      </c>
    </row>
    <row r="155" spans="3:93" x14ac:dyDescent="0.25">
      <c r="C155" s="42">
        <f t="shared" si="178"/>
        <v>0</v>
      </c>
      <c r="D155" s="19"/>
      <c r="E155" s="19" t="str">
        <f>IFERROR(VLOOKUP(RIGHT(D155,LEN(D155)-2),'cards-dc.json'!$C:$E,3,FALSE),"")</f>
        <v/>
      </c>
      <c r="G155" s="42">
        <f t="shared" si="179"/>
        <v>0</v>
      </c>
      <c r="H155" s="19"/>
      <c r="I155" s="19" t="str">
        <f>IFERROR(VLOOKUP(RIGHT(H155,LEN(H155)-2),'cards-dc.json'!$C:$E,3,FALSE),"")</f>
        <v/>
      </c>
      <c r="K155" s="42">
        <f t="shared" si="180"/>
        <v>3</v>
      </c>
      <c r="L155" s="19" t="s">
        <v>9818</v>
      </c>
      <c r="M155" s="19" t="str">
        <f>IFERROR(VLOOKUP(RIGHT(L155,LEN(L155)-2),'cards-dc.json'!$C:$E,3,FALSE),"")</f>
        <v>CB, CS1</v>
      </c>
      <c r="O155" s="42">
        <f t="shared" si="181"/>
        <v>2</v>
      </c>
      <c r="P155" s="19" t="s">
        <v>9756</v>
      </c>
      <c r="Q155" s="19" t="str">
        <f>IFERROR(VLOOKUP(RIGHT(P155,LEN(P155)-2),'cards-dc.json'!$C:$E,3,FALSE),"")</f>
        <v>U</v>
      </c>
      <c r="S155" s="42">
        <f t="shared" si="182"/>
        <v>0</v>
      </c>
      <c r="T155" s="19" t="s">
        <v>3951</v>
      </c>
      <c r="U155" s="19" t="str">
        <f>IFERROR(VLOOKUP(RIGHT(T155,LEN(T155)-2),'cards-dc.json'!$C:$E,3,FALSE),"")</f>
        <v/>
      </c>
      <c r="W155" s="42">
        <f t="shared" si="183"/>
        <v>0</v>
      </c>
      <c r="X155" s="19" t="s">
        <v>3951</v>
      </c>
      <c r="Y155" s="19" t="str">
        <f>IFERROR(VLOOKUP(RIGHT(X155,LEN(X155)-2),'cards-dc.json'!$C:$E,3,FALSE),"")</f>
        <v/>
      </c>
      <c r="AA155" s="42">
        <f t="shared" si="184"/>
        <v>2</v>
      </c>
      <c r="AB155" s="19" t="s">
        <v>8579</v>
      </c>
      <c r="AC155" s="19" t="str">
        <f>IFERROR(VLOOKUP(RIGHT(AB155,LEN(AB155)-2),'cards-dc.json'!$C:$E,3,FALSE),"")</f>
        <v>U2</v>
      </c>
      <c r="AE155" s="42">
        <f t="shared" si="185"/>
        <v>0</v>
      </c>
      <c r="AF155" s="19"/>
      <c r="AG155" s="19" t="str">
        <f>IFERROR(VLOOKUP(RIGHT(AF155,LEN(AF155)-2),'cards-dc.json'!$C:$E,3,FALSE),"")</f>
        <v/>
      </c>
      <c r="AI155" s="42">
        <f t="shared" si="186"/>
        <v>0</v>
      </c>
      <c r="AJ155" s="19" t="s">
        <v>3951</v>
      </c>
      <c r="AK155" s="19" t="str">
        <f>IFERROR(VLOOKUP(RIGHT(AJ155,LEN(AJ155)-2),'cards-dc.json'!$C:$E,3,FALSE),"")</f>
        <v/>
      </c>
      <c r="AM155" s="42">
        <f t="shared" si="187"/>
        <v>0</v>
      </c>
      <c r="AN155" s="19" t="s">
        <v>3951</v>
      </c>
      <c r="AO155" s="19" t="str">
        <f>IFERROR(VLOOKUP(RIGHT(AN155,LEN(AN155)-2),'cards-dc.json'!$C:$E,3,FALSE),"")</f>
        <v/>
      </c>
      <c r="AQ155" s="42">
        <f t="shared" si="188"/>
        <v>0</v>
      </c>
      <c r="AR155" s="19" t="s">
        <v>3951</v>
      </c>
      <c r="AS155" s="19" t="str">
        <f>IFERROR(VLOOKUP(RIGHT(AR155,LEN(AR155)-2),'cards-dc.json'!$C:$E,3,FALSE),"")</f>
        <v/>
      </c>
      <c r="AU155" s="42">
        <f t="shared" si="189"/>
        <v>1</v>
      </c>
      <c r="AV155" s="19" t="s">
        <v>8957</v>
      </c>
      <c r="AW155" s="19" t="str">
        <f>IFERROR(VLOOKUP(RIGHT(AV155,LEN(AV155)-2),'cards-dc.json'!$C:$E,3,FALSE),"")</f>
        <v>C2</v>
      </c>
      <c r="AY155" s="42">
        <f t="shared" si="190"/>
        <v>0</v>
      </c>
      <c r="AZ155" s="19" t="s">
        <v>3951</v>
      </c>
      <c r="BA155" s="19" t="str">
        <f>IFERROR(VLOOKUP(RIGHT(AZ155,LEN(AZ155)-2),'cards-dc.json'!$C:$E,3,FALSE),"")</f>
        <v/>
      </c>
      <c r="BC155" s="42">
        <f t="shared" si="191"/>
        <v>1</v>
      </c>
      <c r="BD155" s="19" t="s">
        <v>9198</v>
      </c>
      <c r="BE155" s="19" t="str">
        <f>IFERROR(VLOOKUP(RIGHT(BD155,LEN(BD155)-2),'cards-dc.json'!$C:$E,3,FALSE),"")</f>
        <v>R2</v>
      </c>
      <c r="BG155" s="42">
        <f t="shared" si="192"/>
        <v>0</v>
      </c>
      <c r="BH155" s="19" t="s">
        <v>3951</v>
      </c>
      <c r="BI155" s="19" t="str">
        <f>IFERROR(VLOOKUP(RIGHT(BH155,LEN(BH155)-2),'cards-dc.json'!$C:$E,3,FALSE),"")</f>
        <v/>
      </c>
      <c r="BK155" s="42">
        <f t="shared" si="193"/>
        <v>0</v>
      </c>
      <c r="BL155" s="19" t="s">
        <v>3951</v>
      </c>
      <c r="BM155" s="19" t="str">
        <f>IFERROR(VLOOKUP(RIGHT(BL155,LEN(BL155)-2),'cards-dc.json'!$C:$E,3,FALSE),"")</f>
        <v/>
      </c>
      <c r="BO155" s="42">
        <f t="shared" si="194"/>
        <v>0</v>
      </c>
      <c r="BP155" s="19"/>
      <c r="BQ155" s="19" t="str">
        <f>IFERROR(VLOOKUP(RIGHT(BP155,LEN(BP155)-2),'cards-dc.json'!$C:$E,3,FALSE),"")</f>
        <v/>
      </c>
      <c r="BS155" s="42">
        <f t="shared" si="195"/>
        <v>0</v>
      </c>
      <c r="BT155" s="19"/>
      <c r="BU155" s="19" t="str">
        <f>IFERROR(VLOOKUP(RIGHT(BT155,LEN(BT155)-2),'cards-dc.json'!$C:$E,3,FALSE),"")</f>
        <v/>
      </c>
      <c r="BW155" s="42">
        <f t="shared" si="196"/>
        <v>0</v>
      </c>
      <c r="BX155" s="19" t="s">
        <v>3951</v>
      </c>
      <c r="BY155" s="19" t="str">
        <f>IFERROR(VLOOKUP(RIGHT(BX155,LEN(BX155)-2),'cards-dc.json'!$C:$E,3,FALSE),"")</f>
        <v/>
      </c>
      <c r="CA155" s="42">
        <f t="shared" si="197"/>
        <v>0</v>
      </c>
      <c r="CB155" s="19" t="s">
        <v>3951</v>
      </c>
      <c r="CC155" s="19" t="str">
        <f>IFERROR(VLOOKUP(RIGHT(CB155,LEN(CB155)-2),'cards-dc.json'!$C:$E,3,FALSE),"")</f>
        <v/>
      </c>
      <c r="CE155" s="42">
        <f t="shared" si="198"/>
        <v>2</v>
      </c>
      <c r="CF155" s="19" t="s">
        <v>9525</v>
      </c>
      <c r="CG155" s="19" t="str">
        <f>IFERROR(VLOOKUP(RIGHT(CF155,LEN(CF155)-2),'cards-dc.json'!$C:$E,3,FALSE),"")</f>
        <v>R</v>
      </c>
      <c r="CI155" s="42">
        <f t="shared" si="199"/>
        <v>0</v>
      </c>
      <c r="CJ155" s="19" t="s">
        <v>3848</v>
      </c>
      <c r="CK155" s="19" t="str">
        <f>IFERROR(VLOOKUP(RIGHT(CJ155,LEN(CJ155)-2),'cards-dc.json'!$C:$E,3,FALSE),"")</f>
        <v/>
      </c>
      <c r="CM155" s="42">
        <f t="shared" si="200"/>
        <v>0</v>
      </c>
      <c r="CN155" s="19"/>
      <c r="CO155" s="19" t="str">
        <f>IFERROR(VLOOKUP(RIGHT(CN155,LEN(CN155)-2),'cards-dc.json'!$C:$E,3,FALSE),"")</f>
        <v/>
      </c>
    </row>
    <row r="156" spans="3:93" x14ac:dyDescent="0.25">
      <c r="C156" s="42">
        <f t="shared" si="178"/>
        <v>0</v>
      </c>
      <c r="D156" s="19"/>
      <c r="E156" s="19" t="str">
        <f>IFERROR(VLOOKUP(RIGHT(D156,LEN(D156)-2),'cards-dc.json'!$C:$E,3,FALSE),"")</f>
        <v/>
      </c>
      <c r="G156" s="42">
        <f t="shared" si="179"/>
        <v>0</v>
      </c>
      <c r="H156" s="19"/>
      <c r="I156" s="19" t="str">
        <f>IFERROR(VLOOKUP(RIGHT(H156,LEN(H156)-2),'cards-dc.json'!$C:$E,3,FALSE),"")</f>
        <v/>
      </c>
      <c r="K156" s="42">
        <f t="shared" si="180"/>
        <v>0</v>
      </c>
      <c r="L156" s="19" t="s">
        <v>3951</v>
      </c>
      <c r="M156" s="19" t="str">
        <f>IFERROR(VLOOKUP(RIGHT(L156,LEN(L156)-2),'cards-dc.json'!$C:$E,3,FALSE),"")</f>
        <v/>
      </c>
      <c r="O156" s="42">
        <f t="shared" si="181"/>
        <v>0</v>
      </c>
      <c r="P156" s="19" t="s">
        <v>3951</v>
      </c>
      <c r="Q156" s="19" t="str">
        <f>IFERROR(VLOOKUP(RIGHT(P156,LEN(P156)-2),'cards-dc.json'!$C:$E,3,FALSE),"")</f>
        <v/>
      </c>
      <c r="S156" s="42">
        <f t="shared" si="182"/>
        <v>0</v>
      </c>
      <c r="T156" s="19" t="s">
        <v>3951</v>
      </c>
      <c r="U156" s="19" t="str">
        <f>IFERROR(VLOOKUP(RIGHT(T156,LEN(T156)-2),'cards-dc.json'!$C:$E,3,FALSE),"")</f>
        <v/>
      </c>
      <c r="W156" s="42">
        <f t="shared" si="183"/>
        <v>0</v>
      </c>
      <c r="X156" s="19" t="s">
        <v>3951</v>
      </c>
      <c r="Y156" s="19" t="str">
        <f>IFERROR(VLOOKUP(RIGHT(X156,LEN(X156)-2),'cards-dc.json'!$C:$E,3,FALSE),"")</f>
        <v/>
      </c>
      <c r="AA156" s="42">
        <f t="shared" si="184"/>
        <v>2</v>
      </c>
      <c r="AB156" s="19" t="s">
        <v>8580</v>
      </c>
      <c r="AC156" s="19" t="str">
        <f>IFERROR(VLOOKUP(RIGHT(AB156,LEN(AB156)-2),'cards-dc.json'!$C:$E,3,FALSE),"")</f>
        <v>R</v>
      </c>
      <c r="AE156" s="42">
        <f t="shared" si="185"/>
        <v>0</v>
      </c>
      <c r="AF156" s="19"/>
      <c r="AG156" s="19" t="str">
        <f>IFERROR(VLOOKUP(RIGHT(AF156,LEN(AF156)-2),'cards-dc.json'!$C:$E,3,FALSE),"")</f>
        <v/>
      </c>
      <c r="AI156" s="42">
        <f t="shared" si="186"/>
        <v>0</v>
      </c>
      <c r="AJ156" s="19" t="s">
        <v>3951</v>
      </c>
      <c r="AK156" s="19" t="str">
        <f>IFERROR(VLOOKUP(RIGHT(AJ156,LEN(AJ156)-2),'cards-dc.json'!$C:$E,3,FALSE),"")</f>
        <v/>
      </c>
      <c r="AM156" s="42">
        <f t="shared" si="187"/>
        <v>0</v>
      </c>
      <c r="AN156" s="19" t="s">
        <v>3951</v>
      </c>
      <c r="AO156" s="19" t="str">
        <f>IFERROR(VLOOKUP(RIGHT(AN156,LEN(AN156)-2),'cards-dc.json'!$C:$E,3,FALSE),"")</f>
        <v/>
      </c>
      <c r="AQ156" s="42">
        <f t="shared" si="188"/>
        <v>0</v>
      </c>
      <c r="AR156" s="19" t="s">
        <v>3951</v>
      </c>
      <c r="AS156" s="19" t="str">
        <f>IFERROR(VLOOKUP(RIGHT(AR156,LEN(AR156)-2),'cards-dc.json'!$C:$E,3,FALSE),"")</f>
        <v/>
      </c>
      <c r="AU156" s="42">
        <f t="shared" si="189"/>
        <v>3</v>
      </c>
      <c r="AV156" s="19" t="s">
        <v>9608</v>
      </c>
      <c r="AW156" s="19" t="str">
        <f>IFERROR(VLOOKUP(RIGHT(AV156,LEN(AV156)-2),'cards-dc.json'!$C:$E,3,FALSE),"")</f>
        <v>C2</v>
      </c>
      <c r="AY156" s="42">
        <f t="shared" si="190"/>
        <v>0</v>
      </c>
      <c r="AZ156" s="19" t="s">
        <v>3951</v>
      </c>
      <c r="BA156" s="19" t="str">
        <f>IFERROR(VLOOKUP(RIGHT(AZ156,LEN(AZ156)-2),'cards-dc.json'!$C:$E,3,FALSE),"")</f>
        <v/>
      </c>
      <c r="BC156" s="42">
        <f t="shared" si="191"/>
        <v>0</v>
      </c>
      <c r="BD156" s="19"/>
      <c r="BE156" s="19" t="str">
        <f>IFERROR(VLOOKUP(RIGHT(BD156,LEN(BD156)-2),'cards-dc.json'!$C:$E,3,FALSE),"")</f>
        <v/>
      </c>
      <c r="BG156" s="42">
        <f t="shared" si="192"/>
        <v>0</v>
      </c>
      <c r="BH156" s="19" t="s">
        <v>3951</v>
      </c>
      <c r="BI156" s="19" t="str">
        <f>IFERROR(VLOOKUP(RIGHT(BH156,LEN(BH156)-2),'cards-dc.json'!$C:$E,3,FALSE),"")</f>
        <v/>
      </c>
      <c r="BK156" s="42">
        <f t="shared" si="193"/>
        <v>0</v>
      </c>
      <c r="BL156" s="19" t="s">
        <v>3951</v>
      </c>
      <c r="BM156" s="19" t="str">
        <f>IFERROR(VLOOKUP(RIGHT(BL156,LEN(BL156)-2),'cards-dc.json'!$C:$E,3,FALSE),"")</f>
        <v/>
      </c>
      <c r="BO156" s="42">
        <f t="shared" si="194"/>
        <v>0</v>
      </c>
      <c r="BP156" s="19"/>
      <c r="BQ156" s="19" t="str">
        <f>IFERROR(VLOOKUP(RIGHT(BP156,LEN(BP156)-2),'cards-dc.json'!$C:$E,3,FALSE),"")</f>
        <v/>
      </c>
      <c r="BS156" s="42">
        <f t="shared" si="195"/>
        <v>0</v>
      </c>
      <c r="BT156" s="19"/>
      <c r="BU156" s="19" t="str">
        <f>IFERROR(VLOOKUP(RIGHT(BT156,LEN(BT156)-2),'cards-dc.json'!$C:$E,3,FALSE),"")</f>
        <v/>
      </c>
      <c r="BW156" s="42">
        <f t="shared" si="196"/>
        <v>0</v>
      </c>
      <c r="BX156" s="19" t="s">
        <v>3951</v>
      </c>
      <c r="BY156" s="19" t="str">
        <f>IFERROR(VLOOKUP(RIGHT(BX156,LEN(BX156)-2),'cards-dc.json'!$C:$E,3,FALSE),"")</f>
        <v/>
      </c>
      <c r="CA156" s="42">
        <f t="shared" si="197"/>
        <v>0</v>
      </c>
      <c r="CB156" s="19" t="s">
        <v>3951</v>
      </c>
      <c r="CC156" s="19" t="str">
        <f>IFERROR(VLOOKUP(RIGHT(CB156,LEN(CB156)-2),'cards-dc.json'!$C:$E,3,FALSE),"")</f>
        <v/>
      </c>
      <c r="CE156" s="42">
        <f t="shared" si="198"/>
        <v>1</v>
      </c>
      <c r="CF156" s="19" t="s">
        <v>4132</v>
      </c>
      <c r="CG156" s="19" t="str">
        <f>IFERROR(VLOOKUP(RIGHT(CF156,LEN(CF156)-2),'cards-dc.json'!$C:$E,3,FALSE),"")</f>
        <v>R</v>
      </c>
      <c r="CI156" s="42">
        <f t="shared" si="199"/>
        <v>0</v>
      </c>
      <c r="CJ156" s="19" t="s">
        <v>3848</v>
      </c>
      <c r="CK156" s="19" t="str">
        <f>IFERROR(VLOOKUP(RIGHT(CJ156,LEN(CJ156)-2),'cards-dc.json'!$C:$E,3,FALSE),"")</f>
        <v/>
      </c>
      <c r="CM156" s="42">
        <f t="shared" si="200"/>
        <v>0</v>
      </c>
      <c r="CN156" s="19"/>
      <c r="CO156" s="19" t="str">
        <f>IFERROR(VLOOKUP(RIGHT(CN156,LEN(CN156)-2),'cards-dc.json'!$C:$E,3,FALSE),"")</f>
        <v/>
      </c>
    </row>
    <row r="157" spans="3:93" x14ac:dyDescent="0.25">
      <c r="C157" s="42">
        <f t="shared" si="178"/>
        <v>0</v>
      </c>
      <c r="D157" s="19"/>
      <c r="E157" s="19" t="str">
        <f>IFERROR(VLOOKUP(RIGHT(D157,LEN(D157)-2),'cards-dc.json'!$C:$E,3,FALSE),"")</f>
        <v/>
      </c>
      <c r="G157" s="42">
        <f t="shared" si="179"/>
        <v>0</v>
      </c>
      <c r="H157" s="19"/>
      <c r="I157" s="19" t="str">
        <f>IFERROR(VLOOKUP(RIGHT(H157,LEN(H157)-2),'cards-dc.json'!$C:$E,3,FALSE),"")</f>
        <v/>
      </c>
      <c r="K157" s="42">
        <f t="shared" si="180"/>
        <v>0</v>
      </c>
      <c r="L157" s="19" t="s">
        <v>3951</v>
      </c>
      <c r="M157" s="19" t="str">
        <f>IFERROR(VLOOKUP(RIGHT(L157,LEN(L157)-2),'cards-dc.json'!$C:$E,3,FALSE),"")</f>
        <v/>
      </c>
      <c r="O157" s="42">
        <f t="shared" si="181"/>
        <v>0</v>
      </c>
      <c r="P157" s="19" t="s">
        <v>3951</v>
      </c>
      <c r="Q157" s="19" t="str">
        <f>IFERROR(VLOOKUP(RIGHT(P157,LEN(P157)-2),'cards-dc.json'!$C:$E,3,FALSE),"")</f>
        <v/>
      </c>
      <c r="S157" s="42">
        <f t="shared" si="182"/>
        <v>0</v>
      </c>
      <c r="T157" s="19" t="s">
        <v>3951</v>
      </c>
      <c r="U157" s="19" t="str">
        <f>IFERROR(VLOOKUP(RIGHT(T157,LEN(T157)-2),'cards-dc.json'!$C:$E,3,FALSE),"")</f>
        <v/>
      </c>
      <c r="W157" s="42">
        <f t="shared" si="183"/>
        <v>0</v>
      </c>
      <c r="X157" s="19" t="s">
        <v>3951</v>
      </c>
      <c r="Y157" s="19" t="str">
        <f>IFERROR(VLOOKUP(RIGHT(X157,LEN(X157)-2),'cards-dc.json'!$C:$E,3,FALSE),"")</f>
        <v/>
      </c>
      <c r="AA157" s="42">
        <f t="shared" si="184"/>
        <v>1</v>
      </c>
      <c r="AB157" s="19" t="s">
        <v>4047</v>
      </c>
      <c r="AC157" s="19" t="str">
        <f>IFERROR(VLOOKUP(RIGHT(AB157,LEN(AB157)-2),'cards-dc.json'!$C:$E,3,FALSE),"")</f>
        <v>CA2</v>
      </c>
      <c r="AE157" s="42">
        <f t="shared" si="185"/>
        <v>0</v>
      </c>
      <c r="AF157" s="19"/>
      <c r="AG157" s="19" t="str">
        <f>IFERROR(VLOOKUP(RIGHT(AF157,LEN(AF157)-2),'cards-dc.json'!$C:$E,3,FALSE),"")</f>
        <v/>
      </c>
      <c r="AI157" s="42">
        <f t="shared" si="186"/>
        <v>0</v>
      </c>
      <c r="AJ157" s="19" t="s">
        <v>3951</v>
      </c>
      <c r="AK157" s="19" t="str">
        <f>IFERROR(VLOOKUP(RIGHT(AJ157,LEN(AJ157)-2),'cards-dc.json'!$C:$E,3,FALSE),"")</f>
        <v/>
      </c>
      <c r="AM157" s="42">
        <f t="shared" si="187"/>
        <v>0</v>
      </c>
      <c r="AN157" s="19" t="s">
        <v>3951</v>
      </c>
      <c r="AO157" s="19" t="str">
        <f>IFERROR(VLOOKUP(RIGHT(AN157,LEN(AN157)-2),'cards-dc.json'!$C:$E,3,FALSE),"")</f>
        <v/>
      </c>
      <c r="AQ157" s="42">
        <f t="shared" si="188"/>
        <v>0</v>
      </c>
      <c r="AR157" s="19" t="s">
        <v>3951</v>
      </c>
      <c r="AS157" s="19" t="str">
        <f>IFERROR(VLOOKUP(RIGHT(AR157,LEN(AR157)-2),'cards-dc.json'!$C:$E,3,FALSE),"")</f>
        <v/>
      </c>
      <c r="AU157" s="42">
        <f t="shared" si="189"/>
        <v>1</v>
      </c>
      <c r="AV157" s="19" t="s">
        <v>4047</v>
      </c>
      <c r="AW157" s="19" t="str">
        <f>IFERROR(VLOOKUP(RIGHT(AV157,LEN(AV157)-2),'cards-dc.json'!$C:$E,3,FALSE),"")</f>
        <v>CA2</v>
      </c>
      <c r="AY157" s="42">
        <f t="shared" si="190"/>
        <v>0</v>
      </c>
      <c r="AZ157" s="19" t="s">
        <v>3951</v>
      </c>
      <c r="BA157" s="19" t="str">
        <f>IFERROR(VLOOKUP(RIGHT(AZ157,LEN(AZ157)-2),'cards-dc.json'!$C:$E,3,FALSE),"")</f>
        <v/>
      </c>
      <c r="BC157" s="42">
        <f t="shared" si="191"/>
        <v>0</v>
      </c>
      <c r="BD157" s="19"/>
      <c r="BE157" s="19" t="str">
        <f>IFERROR(VLOOKUP(RIGHT(BD157,LEN(BD157)-2),'cards-dc.json'!$C:$E,3,FALSE),"")</f>
        <v/>
      </c>
      <c r="BG157" s="42">
        <f t="shared" si="192"/>
        <v>0</v>
      </c>
      <c r="BH157" s="19" t="s">
        <v>3951</v>
      </c>
      <c r="BI157" s="19" t="str">
        <f>IFERROR(VLOOKUP(RIGHT(BH157,LEN(BH157)-2),'cards-dc.json'!$C:$E,3,FALSE),"")</f>
        <v/>
      </c>
      <c r="BK157" s="42">
        <f t="shared" si="193"/>
        <v>0</v>
      </c>
      <c r="BL157" s="19" t="s">
        <v>3951</v>
      </c>
      <c r="BM157" s="19" t="str">
        <f>IFERROR(VLOOKUP(RIGHT(BL157,LEN(BL157)-2),'cards-dc.json'!$C:$E,3,FALSE),"")</f>
        <v/>
      </c>
      <c r="BO157" s="42">
        <f t="shared" si="194"/>
        <v>0</v>
      </c>
      <c r="BP157" s="19"/>
      <c r="BQ157" s="19" t="str">
        <f>IFERROR(VLOOKUP(RIGHT(BP157,LEN(BP157)-2),'cards-dc.json'!$C:$E,3,FALSE),"")</f>
        <v/>
      </c>
      <c r="BS157" s="42">
        <f t="shared" si="195"/>
        <v>0</v>
      </c>
      <c r="BT157" s="19"/>
      <c r="BU157" s="19" t="str">
        <f>IFERROR(VLOOKUP(RIGHT(BT157,LEN(BT157)-2),'cards-dc.json'!$C:$E,3,FALSE),"")</f>
        <v/>
      </c>
      <c r="BW157" s="42">
        <f t="shared" si="196"/>
        <v>0</v>
      </c>
      <c r="BX157" s="19" t="s">
        <v>3951</v>
      </c>
      <c r="BY157" s="19" t="str">
        <f>IFERROR(VLOOKUP(RIGHT(BX157,LEN(BX157)-2),'cards-dc.json'!$C:$E,3,FALSE),"")</f>
        <v/>
      </c>
      <c r="CA157" s="42">
        <f t="shared" si="197"/>
        <v>0</v>
      </c>
      <c r="CB157" s="19" t="s">
        <v>3951</v>
      </c>
      <c r="CC157" s="19" t="str">
        <f>IFERROR(VLOOKUP(RIGHT(CB157,LEN(CB157)-2),'cards-dc.json'!$C:$E,3,FALSE),"")</f>
        <v/>
      </c>
      <c r="CE157" s="42">
        <f t="shared" si="198"/>
        <v>0</v>
      </c>
      <c r="CF157" s="19" t="s">
        <v>3951</v>
      </c>
      <c r="CG157" s="19" t="str">
        <f>IFERROR(VLOOKUP(RIGHT(CF157,LEN(CF157)-2),'cards-dc.json'!$C:$E,3,FALSE),"")</f>
        <v/>
      </c>
      <c r="CI157" s="42">
        <f t="shared" si="199"/>
        <v>0</v>
      </c>
      <c r="CJ157" s="19" t="s">
        <v>3848</v>
      </c>
      <c r="CK157" s="19" t="str">
        <f>IFERROR(VLOOKUP(RIGHT(CJ157,LEN(CJ157)-2),'cards-dc.json'!$C:$E,3,FALSE),"")</f>
        <v/>
      </c>
      <c r="CM157" s="42">
        <f t="shared" si="200"/>
        <v>0</v>
      </c>
      <c r="CN157" s="19"/>
      <c r="CO157" s="19" t="str">
        <f>IFERROR(VLOOKUP(RIGHT(CN157,LEN(CN157)-2),'cards-dc.json'!$C:$E,3,FALSE),"")</f>
        <v/>
      </c>
    </row>
    <row r="158" spans="3:93" x14ac:dyDescent="0.25">
      <c r="C158" s="42">
        <f t="shared" si="178"/>
        <v>0</v>
      </c>
      <c r="D158" s="19"/>
      <c r="E158" s="19" t="str">
        <f>IFERROR(VLOOKUP(RIGHT(D158,LEN(D158)-2),'cards-dc.json'!$C:$E,3,FALSE),"")</f>
        <v/>
      </c>
      <c r="G158" s="42">
        <f t="shared" si="179"/>
        <v>0</v>
      </c>
      <c r="H158" s="19"/>
      <c r="I158" s="19" t="str">
        <f>IFERROR(VLOOKUP(RIGHT(H158,LEN(H158)-2),'cards-dc.json'!$C:$E,3,FALSE),"")</f>
        <v/>
      </c>
      <c r="K158" s="42">
        <f t="shared" si="180"/>
        <v>0</v>
      </c>
      <c r="L158" s="19" t="s">
        <v>3951</v>
      </c>
      <c r="M158" s="19" t="str">
        <f>IFERROR(VLOOKUP(RIGHT(L158,LEN(L158)-2),'cards-dc.json'!$C:$E,3,FALSE),"")</f>
        <v/>
      </c>
      <c r="O158" s="42">
        <f t="shared" si="181"/>
        <v>0</v>
      </c>
      <c r="P158" s="19" t="s">
        <v>3951</v>
      </c>
      <c r="Q158" s="19" t="str">
        <f>IFERROR(VLOOKUP(RIGHT(P158,LEN(P158)-2),'cards-dc.json'!$C:$E,3,FALSE),"")</f>
        <v/>
      </c>
      <c r="S158" s="42">
        <f t="shared" si="182"/>
        <v>0</v>
      </c>
      <c r="T158" s="19" t="s">
        <v>3951</v>
      </c>
      <c r="U158" s="19" t="str">
        <f>IFERROR(VLOOKUP(RIGHT(T158,LEN(T158)-2),'cards-dc.json'!$C:$E,3,FALSE),"")</f>
        <v/>
      </c>
      <c r="W158" s="42">
        <f t="shared" si="183"/>
        <v>0</v>
      </c>
      <c r="X158" s="19" t="s">
        <v>3951</v>
      </c>
      <c r="Y158" s="19" t="str">
        <f>IFERROR(VLOOKUP(RIGHT(X158,LEN(X158)-2),'cards-dc.json'!$C:$E,3,FALSE),"")</f>
        <v/>
      </c>
      <c r="AA158" s="42">
        <f t="shared" si="184"/>
        <v>0</v>
      </c>
      <c r="AB158" s="19" t="s">
        <v>3951</v>
      </c>
      <c r="AC158" s="19" t="str">
        <f>IFERROR(VLOOKUP(RIGHT(AB158,LEN(AB158)-2),'cards-dc.json'!$C:$E,3,FALSE),"")</f>
        <v/>
      </c>
      <c r="AE158" s="42">
        <f t="shared" si="185"/>
        <v>0</v>
      </c>
      <c r="AF158" s="19"/>
      <c r="AG158" s="19" t="str">
        <f>IFERROR(VLOOKUP(RIGHT(AF158,LEN(AF158)-2),'cards-dc.json'!$C:$E,3,FALSE),"")</f>
        <v/>
      </c>
      <c r="AI158" s="42">
        <f t="shared" si="186"/>
        <v>0</v>
      </c>
      <c r="AJ158" s="19" t="s">
        <v>3951</v>
      </c>
      <c r="AK158" s="19" t="str">
        <f>IFERROR(VLOOKUP(RIGHT(AJ158,LEN(AJ158)-2),'cards-dc.json'!$C:$E,3,FALSE),"")</f>
        <v/>
      </c>
      <c r="AM158" s="42">
        <f t="shared" si="187"/>
        <v>0</v>
      </c>
      <c r="AN158" s="19" t="s">
        <v>3951</v>
      </c>
      <c r="AO158" s="19" t="str">
        <f>IFERROR(VLOOKUP(RIGHT(AN158,LEN(AN158)-2),'cards-dc.json'!$C:$E,3,FALSE),"")</f>
        <v/>
      </c>
      <c r="AQ158" s="42">
        <f t="shared" si="188"/>
        <v>0</v>
      </c>
      <c r="AR158" s="19" t="s">
        <v>3951</v>
      </c>
      <c r="AS158" s="19" t="str">
        <f>IFERROR(VLOOKUP(RIGHT(AR158,LEN(AR158)-2),'cards-dc.json'!$C:$E,3,FALSE),"")</f>
        <v/>
      </c>
      <c r="AU158" s="42">
        <f t="shared" si="189"/>
        <v>1</v>
      </c>
      <c r="AV158" s="19" t="s">
        <v>4207</v>
      </c>
      <c r="AW158" s="19" t="str">
        <f>IFERROR(VLOOKUP(RIGHT(AV158,LEN(AV158)-2),'cards-dc.json'!$C:$E,3,FALSE),"")</f>
        <v>R</v>
      </c>
      <c r="AY158" s="42">
        <f t="shared" si="190"/>
        <v>0</v>
      </c>
      <c r="AZ158" s="19" t="s">
        <v>3951</v>
      </c>
      <c r="BA158" s="19" t="str">
        <f>IFERROR(VLOOKUP(RIGHT(AZ158,LEN(AZ158)-2),'cards-dc.json'!$C:$E,3,FALSE),"")</f>
        <v/>
      </c>
      <c r="BC158" s="42">
        <f t="shared" si="191"/>
        <v>0</v>
      </c>
      <c r="BD158" s="19"/>
      <c r="BE158" s="19" t="str">
        <f>IFERROR(VLOOKUP(RIGHT(BD158,LEN(BD158)-2),'cards-dc.json'!$C:$E,3,FALSE),"")</f>
        <v/>
      </c>
      <c r="BG158" s="42">
        <f t="shared" si="192"/>
        <v>0</v>
      </c>
      <c r="BH158" s="19" t="s">
        <v>3951</v>
      </c>
      <c r="BI158" s="19" t="str">
        <f>IFERROR(VLOOKUP(RIGHT(BH158,LEN(BH158)-2),'cards-dc.json'!$C:$E,3,FALSE),"")</f>
        <v/>
      </c>
      <c r="BK158" s="42">
        <f t="shared" si="193"/>
        <v>0</v>
      </c>
      <c r="BL158" s="19" t="s">
        <v>3951</v>
      </c>
      <c r="BM158" s="19" t="str">
        <f>IFERROR(VLOOKUP(RIGHT(BL158,LEN(BL158)-2),'cards-dc.json'!$C:$E,3,FALSE),"")</f>
        <v/>
      </c>
      <c r="BO158" s="42">
        <f t="shared" si="194"/>
        <v>0</v>
      </c>
      <c r="BP158" s="19"/>
      <c r="BQ158" s="19" t="str">
        <f>IFERROR(VLOOKUP(RIGHT(BP158,LEN(BP158)-2),'cards-dc.json'!$C:$E,3,FALSE),"")</f>
        <v/>
      </c>
      <c r="BS158" s="42">
        <f t="shared" si="195"/>
        <v>0</v>
      </c>
      <c r="BT158" s="19"/>
      <c r="BU158" s="19" t="str">
        <f>IFERROR(VLOOKUP(RIGHT(BT158,LEN(BT158)-2),'cards-dc.json'!$C:$E,3,FALSE),"")</f>
        <v/>
      </c>
      <c r="BW158" s="42">
        <f t="shared" si="196"/>
        <v>0</v>
      </c>
      <c r="BX158" s="19" t="s">
        <v>3951</v>
      </c>
      <c r="BY158" s="19" t="str">
        <f>IFERROR(VLOOKUP(RIGHT(BX158,LEN(BX158)-2),'cards-dc.json'!$C:$E,3,FALSE),"")</f>
        <v/>
      </c>
      <c r="CA158" s="42">
        <f t="shared" si="197"/>
        <v>0</v>
      </c>
      <c r="CB158" s="19" t="s">
        <v>3951</v>
      </c>
      <c r="CC158" s="19" t="str">
        <f>IFERROR(VLOOKUP(RIGHT(CB158,LEN(CB158)-2),'cards-dc.json'!$C:$E,3,FALSE),"")</f>
        <v/>
      </c>
      <c r="CE158" s="42">
        <f t="shared" si="198"/>
        <v>0</v>
      </c>
      <c r="CF158" s="19" t="s">
        <v>3951</v>
      </c>
      <c r="CG158" s="19" t="str">
        <f>IFERROR(VLOOKUP(RIGHT(CF158,LEN(CF158)-2),'cards-dc.json'!$C:$E,3,FALSE),"")</f>
        <v/>
      </c>
      <c r="CI158" s="42">
        <f t="shared" si="199"/>
        <v>0</v>
      </c>
      <c r="CJ158" s="19" t="s">
        <v>3848</v>
      </c>
      <c r="CK158" s="19" t="str">
        <f>IFERROR(VLOOKUP(RIGHT(CJ158,LEN(CJ158)-2),'cards-dc.json'!$C:$E,3,FALSE),"")</f>
        <v/>
      </c>
      <c r="CM158" s="42">
        <f t="shared" si="200"/>
        <v>0</v>
      </c>
      <c r="CN158" s="19"/>
      <c r="CO158" s="19" t="str">
        <f>IFERROR(VLOOKUP(RIGHT(CN158,LEN(CN158)-2),'cards-dc.json'!$C:$E,3,FALSE),"")</f>
        <v/>
      </c>
    </row>
    <row r="159" spans="3:93" x14ac:dyDescent="0.25">
      <c r="C159" s="42">
        <f t="shared" si="178"/>
        <v>0</v>
      </c>
      <c r="D159" s="19"/>
      <c r="E159" s="19" t="str">
        <f>IFERROR(VLOOKUP(RIGHT(D159,LEN(D159)-2),'cards-dc.json'!$C:$E,3,FALSE),"")</f>
        <v/>
      </c>
      <c r="G159" s="42">
        <f t="shared" si="179"/>
        <v>0</v>
      </c>
      <c r="H159" s="19"/>
      <c r="I159" s="19" t="str">
        <f>IFERROR(VLOOKUP(RIGHT(H159,LEN(H159)-2),'cards-dc.json'!$C:$E,3,FALSE),"")</f>
        <v/>
      </c>
      <c r="K159" s="42">
        <f t="shared" si="180"/>
        <v>0</v>
      </c>
      <c r="L159" s="19" t="s">
        <v>3951</v>
      </c>
      <c r="M159" s="19" t="str">
        <f>IFERROR(VLOOKUP(RIGHT(L159,LEN(L159)-2),'cards-dc.json'!$C:$E,3,FALSE),"")</f>
        <v/>
      </c>
      <c r="O159" s="42">
        <f t="shared" si="181"/>
        <v>0</v>
      </c>
      <c r="P159" s="19" t="s">
        <v>3951</v>
      </c>
      <c r="Q159" s="19" t="str">
        <f>IFERROR(VLOOKUP(RIGHT(P159,LEN(P159)-2),'cards-dc.json'!$C:$E,3,FALSE),"")</f>
        <v/>
      </c>
      <c r="S159" s="42">
        <f t="shared" si="182"/>
        <v>0</v>
      </c>
      <c r="T159" s="19" t="s">
        <v>3951</v>
      </c>
      <c r="U159" s="19" t="str">
        <f>IFERROR(VLOOKUP(RIGHT(T159,LEN(T159)-2),'cards-dc.json'!$C:$E,3,FALSE),"")</f>
        <v/>
      </c>
      <c r="W159" s="42">
        <f t="shared" si="183"/>
        <v>0</v>
      </c>
      <c r="X159" s="19" t="s">
        <v>3951</v>
      </c>
      <c r="Y159" s="19" t="str">
        <f>IFERROR(VLOOKUP(RIGHT(X159,LEN(X159)-2),'cards-dc.json'!$C:$E,3,FALSE),"")</f>
        <v/>
      </c>
      <c r="AA159" s="42">
        <f t="shared" si="184"/>
        <v>0</v>
      </c>
      <c r="AB159" s="19" t="s">
        <v>3951</v>
      </c>
      <c r="AC159" s="19" t="str">
        <f>IFERROR(VLOOKUP(RIGHT(AB159,LEN(AB159)-2),'cards-dc.json'!$C:$E,3,FALSE),"")</f>
        <v/>
      </c>
      <c r="AE159" s="42">
        <f t="shared" si="185"/>
        <v>0</v>
      </c>
      <c r="AF159" s="19"/>
      <c r="AG159" s="19" t="str">
        <f>IFERROR(VLOOKUP(RIGHT(AF159,LEN(AF159)-2),'cards-dc.json'!$C:$E,3,FALSE),"")</f>
        <v/>
      </c>
      <c r="AI159" s="42">
        <f t="shared" si="186"/>
        <v>0</v>
      </c>
      <c r="AJ159" s="19" t="s">
        <v>3951</v>
      </c>
      <c r="AK159" s="19" t="str">
        <f>IFERROR(VLOOKUP(RIGHT(AJ159,LEN(AJ159)-2),'cards-dc.json'!$C:$E,3,FALSE),"")</f>
        <v/>
      </c>
      <c r="AM159" s="42">
        <f t="shared" si="187"/>
        <v>0</v>
      </c>
      <c r="AN159" s="19" t="s">
        <v>3951</v>
      </c>
      <c r="AO159" s="19" t="str">
        <f>IFERROR(VLOOKUP(RIGHT(AN159,LEN(AN159)-2),'cards-dc.json'!$C:$E,3,FALSE),"")</f>
        <v/>
      </c>
      <c r="AQ159" s="42">
        <f t="shared" si="188"/>
        <v>0</v>
      </c>
      <c r="AR159" s="19" t="s">
        <v>3951</v>
      </c>
      <c r="AS159" s="19" t="str">
        <f>IFERROR(VLOOKUP(RIGHT(AR159,LEN(AR159)-2),'cards-dc.json'!$C:$E,3,FALSE),"")</f>
        <v/>
      </c>
      <c r="AU159" s="42">
        <f t="shared" si="189"/>
        <v>1</v>
      </c>
      <c r="AV159" s="19" t="s">
        <v>9198</v>
      </c>
      <c r="AW159" s="19" t="str">
        <f>IFERROR(VLOOKUP(RIGHT(AV159,LEN(AV159)-2),'cards-dc.json'!$C:$E,3,FALSE),"")</f>
        <v>R2</v>
      </c>
      <c r="AY159" s="42">
        <f t="shared" si="190"/>
        <v>0</v>
      </c>
      <c r="AZ159" s="19" t="s">
        <v>3951</v>
      </c>
      <c r="BA159" s="19" t="str">
        <f>IFERROR(VLOOKUP(RIGHT(AZ159,LEN(AZ159)-2),'cards-dc.json'!$C:$E,3,FALSE),"")</f>
        <v/>
      </c>
      <c r="BC159" s="42">
        <f t="shared" si="191"/>
        <v>0</v>
      </c>
      <c r="BD159" s="19"/>
      <c r="BE159" s="19" t="str">
        <f>IFERROR(VLOOKUP(RIGHT(BD159,LEN(BD159)-2),'cards-dc.json'!$C:$E,3,FALSE),"")</f>
        <v/>
      </c>
      <c r="BG159" s="42">
        <f t="shared" si="192"/>
        <v>0</v>
      </c>
      <c r="BH159" s="19" t="s">
        <v>3951</v>
      </c>
      <c r="BI159" s="19" t="str">
        <f>IFERROR(VLOOKUP(RIGHT(BH159,LEN(BH159)-2),'cards-dc.json'!$C:$E,3,FALSE),"")</f>
        <v/>
      </c>
      <c r="BK159" s="42">
        <f t="shared" si="193"/>
        <v>0</v>
      </c>
      <c r="BL159" s="19" t="s">
        <v>3951</v>
      </c>
      <c r="BM159" s="19" t="str">
        <f>IFERROR(VLOOKUP(RIGHT(BL159,LEN(BL159)-2),'cards-dc.json'!$C:$E,3,FALSE),"")</f>
        <v/>
      </c>
      <c r="BO159" s="42">
        <f t="shared" si="194"/>
        <v>0</v>
      </c>
      <c r="BP159" s="19"/>
      <c r="BQ159" s="19" t="str">
        <f>IFERROR(VLOOKUP(RIGHT(BP159,LEN(BP159)-2),'cards-dc.json'!$C:$E,3,FALSE),"")</f>
        <v/>
      </c>
      <c r="BS159" s="42">
        <f t="shared" si="195"/>
        <v>0</v>
      </c>
      <c r="BT159" s="19"/>
      <c r="BU159" s="19" t="str">
        <f>IFERROR(VLOOKUP(RIGHT(BT159,LEN(BT159)-2),'cards-dc.json'!$C:$E,3,FALSE),"")</f>
        <v/>
      </c>
      <c r="BW159" s="42">
        <f t="shared" si="196"/>
        <v>0</v>
      </c>
      <c r="BX159" s="19" t="s">
        <v>3951</v>
      </c>
      <c r="BY159" s="19" t="str">
        <f>IFERROR(VLOOKUP(RIGHT(BX159,LEN(BX159)-2),'cards-dc.json'!$C:$E,3,FALSE),"")</f>
        <v/>
      </c>
      <c r="CA159" s="42">
        <f t="shared" si="197"/>
        <v>0</v>
      </c>
      <c r="CB159" s="19" t="s">
        <v>3951</v>
      </c>
      <c r="CC159" s="19" t="str">
        <f>IFERROR(VLOOKUP(RIGHT(CB159,LEN(CB159)-2),'cards-dc.json'!$C:$E,3,FALSE),"")</f>
        <v/>
      </c>
      <c r="CE159" s="42">
        <f t="shared" si="198"/>
        <v>0</v>
      </c>
      <c r="CF159" s="19" t="s">
        <v>3951</v>
      </c>
      <c r="CG159" s="19" t="str">
        <f>IFERROR(VLOOKUP(RIGHT(CF159,LEN(CF159)-2),'cards-dc.json'!$C:$E,3,FALSE),"")</f>
        <v/>
      </c>
      <c r="CI159" s="42">
        <f t="shared" si="199"/>
        <v>0</v>
      </c>
      <c r="CJ159" s="19" t="s">
        <v>3848</v>
      </c>
      <c r="CK159" s="19" t="str">
        <f>IFERROR(VLOOKUP(RIGHT(CJ159,LEN(CJ159)-2),'cards-dc.json'!$C:$E,3,FALSE),"")</f>
        <v/>
      </c>
      <c r="CM159" s="42">
        <f t="shared" si="200"/>
        <v>0</v>
      </c>
      <c r="CN159" s="19"/>
      <c r="CO159" s="19" t="str">
        <f>IFERROR(VLOOKUP(RIGHT(CN159,LEN(CN159)-2),'cards-dc.json'!$C:$E,3,FALSE),"")</f>
        <v/>
      </c>
    </row>
    <row r="160" spans="3:93" x14ac:dyDescent="0.25">
      <c r="C160" s="42">
        <f t="shared" si="178"/>
        <v>0</v>
      </c>
      <c r="D160" s="19"/>
      <c r="E160" s="19" t="str">
        <f>IFERROR(VLOOKUP(RIGHT(D160,LEN(D160)-2),'cards-dc.json'!$C:$E,3,FALSE),"")</f>
        <v/>
      </c>
      <c r="G160" s="42">
        <f t="shared" si="179"/>
        <v>0</v>
      </c>
      <c r="H160" s="19"/>
      <c r="I160" s="19" t="str">
        <f>IFERROR(VLOOKUP(RIGHT(H160,LEN(H160)-2),'cards-dc.json'!$C:$E,3,FALSE),"")</f>
        <v/>
      </c>
      <c r="K160" s="42">
        <f t="shared" si="180"/>
        <v>0</v>
      </c>
      <c r="L160" s="19" t="s">
        <v>3951</v>
      </c>
      <c r="M160" s="19" t="str">
        <f>IFERROR(VLOOKUP(RIGHT(L160,LEN(L160)-2),'cards-dc.json'!$C:$E,3,FALSE),"")</f>
        <v/>
      </c>
      <c r="O160" s="42">
        <f t="shared" si="181"/>
        <v>0</v>
      </c>
      <c r="P160" s="19" t="s">
        <v>3951</v>
      </c>
      <c r="Q160" s="19" t="str">
        <f>IFERROR(VLOOKUP(RIGHT(P160,LEN(P160)-2),'cards-dc.json'!$C:$E,3,FALSE),"")</f>
        <v/>
      </c>
      <c r="S160" s="42">
        <f t="shared" si="182"/>
        <v>0</v>
      </c>
      <c r="T160" s="19" t="s">
        <v>3951</v>
      </c>
      <c r="U160" s="19" t="str">
        <f>IFERROR(VLOOKUP(RIGHT(T160,LEN(T160)-2),'cards-dc.json'!$C:$E,3,FALSE),"")</f>
        <v/>
      </c>
      <c r="W160" s="42">
        <f t="shared" si="183"/>
        <v>0</v>
      </c>
      <c r="X160" s="19" t="s">
        <v>3951</v>
      </c>
      <c r="Y160" s="19" t="str">
        <f>IFERROR(VLOOKUP(RIGHT(X160,LEN(X160)-2),'cards-dc.json'!$C:$E,3,FALSE),"")</f>
        <v/>
      </c>
      <c r="AA160" s="42">
        <f t="shared" si="184"/>
        <v>0</v>
      </c>
      <c r="AB160" s="19" t="s">
        <v>3951</v>
      </c>
      <c r="AC160" s="19" t="str">
        <f>IFERROR(VLOOKUP(RIGHT(AB160,LEN(AB160)-2),'cards-dc.json'!$C:$E,3,FALSE),"")</f>
        <v/>
      </c>
      <c r="AE160" s="42">
        <f t="shared" si="185"/>
        <v>0</v>
      </c>
      <c r="AF160" s="19"/>
      <c r="AG160" s="19" t="str">
        <f>IFERROR(VLOOKUP(RIGHT(AF160,LEN(AF160)-2),'cards-dc.json'!$C:$E,3,FALSE),"")</f>
        <v/>
      </c>
      <c r="AI160" s="42">
        <f t="shared" si="186"/>
        <v>0</v>
      </c>
      <c r="AJ160" s="19" t="s">
        <v>3951</v>
      </c>
      <c r="AK160" s="19" t="str">
        <f>IFERROR(VLOOKUP(RIGHT(AJ160,LEN(AJ160)-2),'cards-dc.json'!$C:$E,3,FALSE),"")</f>
        <v/>
      </c>
      <c r="AM160" s="42">
        <f t="shared" si="187"/>
        <v>0</v>
      </c>
      <c r="AN160" s="19" t="s">
        <v>3951</v>
      </c>
      <c r="AO160" s="19" t="str">
        <f>IFERROR(VLOOKUP(RIGHT(AN160,LEN(AN160)-2),'cards-dc.json'!$C:$E,3,FALSE),"")</f>
        <v/>
      </c>
      <c r="AQ160" s="42">
        <f t="shared" si="188"/>
        <v>0</v>
      </c>
      <c r="AR160" s="19" t="s">
        <v>3951</v>
      </c>
      <c r="AS160" s="19" t="str">
        <f>IFERROR(VLOOKUP(RIGHT(AR160,LEN(AR160)-2),'cards-dc.json'!$C:$E,3,FALSE),"")</f>
        <v/>
      </c>
      <c r="AU160" s="42">
        <f t="shared" si="189"/>
        <v>0</v>
      </c>
      <c r="AV160" s="19" t="s">
        <v>3951</v>
      </c>
      <c r="AW160" s="19" t="str">
        <f>IFERROR(VLOOKUP(RIGHT(AV160,LEN(AV160)-2),'cards-dc.json'!$C:$E,3,FALSE),"")</f>
        <v/>
      </c>
      <c r="AY160" s="42">
        <f t="shared" si="190"/>
        <v>0</v>
      </c>
      <c r="AZ160" s="19" t="s">
        <v>3951</v>
      </c>
      <c r="BA160" s="19" t="str">
        <f>IFERROR(VLOOKUP(RIGHT(AZ160,LEN(AZ160)-2),'cards-dc.json'!$C:$E,3,FALSE),"")</f>
        <v/>
      </c>
      <c r="BC160" s="42">
        <f t="shared" si="191"/>
        <v>0</v>
      </c>
      <c r="BD160" s="19"/>
      <c r="BE160" s="19" t="str">
        <f>IFERROR(VLOOKUP(RIGHT(BD160,LEN(BD160)-2),'cards-dc.json'!$C:$E,3,FALSE),"")</f>
        <v/>
      </c>
      <c r="BG160" s="42">
        <f t="shared" si="192"/>
        <v>0</v>
      </c>
      <c r="BH160" s="19" t="s">
        <v>3951</v>
      </c>
      <c r="BI160" s="19" t="str">
        <f>IFERROR(VLOOKUP(RIGHT(BH160,LEN(BH160)-2),'cards-dc.json'!$C:$E,3,FALSE),"")</f>
        <v/>
      </c>
      <c r="BK160" s="42">
        <f t="shared" si="193"/>
        <v>0</v>
      </c>
      <c r="BL160" s="19" t="s">
        <v>3951</v>
      </c>
      <c r="BM160" s="19" t="str">
        <f>IFERROR(VLOOKUP(RIGHT(BL160,LEN(BL160)-2),'cards-dc.json'!$C:$E,3,FALSE),"")</f>
        <v/>
      </c>
      <c r="BO160" s="42">
        <f t="shared" si="194"/>
        <v>0</v>
      </c>
      <c r="BP160" s="19"/>
      <c r="BQ160" s="19" t="str">
        <f>IFERROR(VLOOKUP(RIGHT(BP160,LEN(BP160)-2),'cards-dc.json'!$C:$E,3,FALSE),"")</f>
        <v/>
      </c>
      <c r="BS160" s="42">
        <f t="shared" si="195"/>
        <v>0</v>
      </c>
      <c r="BT160" s="19"/>
      <c r="BU160" s="19" t="str">
        <f>IFERROR(VLOOKUP(RIGHT(BT160,LEN(BT160)-2),'cards-dc.json'!$C:$E,3,FALSE),"")</f>
        <v/>
      </c>
      <c r="BW160" s="42">
        <f t="shared" si="196"/>
        <v>0</v>
      </c>
      <c r="BX160" s="19" t="s">
        <v>3951</v>
      </c>
      <c r="BY160" s="19" t="str">
        <f>IFERROR(VLOOKUP(RIGHT(BX160,LEN(BX160)-2),'cards-dc.json'!$C:$E,3,FALSE),"")</f>
        <v/>
      </c>
      <c r="CA160" s="42">
        <f t="shared" si="197"/>
        <v>0</v>
      </c>
      <c r="CB160" s="19" t="s">
        <v>3951</v>
      </c>
      <c r="CC160" s="19" t="str">
        <f>IFERROR(VLOOKUP(RIGHT(CB160,LEN(CB160)-2),'cards-dc.json'!$C:$E,3,FALSE),"")</f>
        <v/>
      </c>
      <c r="CE160" s="42">
        <f t="shared" si="198"/>
        <v>0</v>
      </c>
      <c r="CF160" s="19" t="s">
        <v>3951</v>
      </c>
      <c r="CG160" s="19" t="str">
        <f>IFERROR(VLOOKUP(RIGHT(CF160,LEN(CF160)-2),'cards-dc.json'!$C:$E,3,FALSE),"")</f>
        <v/>
      </c>
      <c r="CI160" s="42">
        <f t="shared" si="199"/>
        <v>0</v>
      </c>
      <c r="CJ160" s="19" t="s">
        <v>3848</v>
      </c>
      <c r="CK160" s="19" t="str">
        <f>IFERROR(VLOOKUP(RIGHT(CJ160,LEN(CJ160)-2),'cards-dc.json'!$C:$E,3,FALSE),"")</f>
        <v/>
      </c>
      <c r="CM160" s="42">
        <f t="shared" si="200"/>
        <v>0</v>
      </c>
      <c r="CN160" s="19"/>
      <c r="CO160" s="19" t="str">
        <f>IFERROR(VLOOKUP(RIGHT(CN160,LEN(CN160)-2),'cards-dc.json'!$C:$E,3,FALSE),"")</f>
        <v/>
      </c>
    </row>
    <row r="161" spans="1:93" x14ac:dyDescent="0.25">
      <c r="C161" s="42">
        <f t="shared" si="178"/>
        <v>0</v>
      </c>
      <c r="D161" s="19"/>
      <c r="E161" s="19" t="str">
        <f>IFERROR(VLOOKUP(RIGHT(D161,LEN(D161)-2),'cards-dc.json'!$C:$E,3,FALSE),"")</f>
        <v/>
      </c>
      <c r="G161" s="42">
        <f t="shared" si="179"/>
        <v>0</v>
      </c>
      <c r="H161" s="19"/>
      <c r="I161" s="19" t="str">
        <f>IFERROR(VLOOKUP(RIGHT(H161,LEN(H161)-2),'cards-dc.json'!$C:$E,3,FALSE),"")</f>
        <v/>
      </c>
      <c r="K161" s="42">
        <f t="shared" si="180"/>
        <v>0</v>
      </c>
      <c r="L161" s="19" t="s">
        <v>3951</v>
      </c>
      <c r="M161" s="19" t="str">
        <f>IFERROR(VLOOKUP(RIGHT(L161,LEN(L161)-2),'cards-dc.json'!$C:$E,3,FALSE),"")</f>
        <v/>
      </c>
      <c r="O161" s="42">
        <f t="shared" si="181"/>
        <v>0</v>
      </c>
      <c r="P161" s="19" t="s">
        <v>3951</v>
      </c>
      <c r="Q161" s="19" t="str">
        <f>IFERROR(VLOOKUP(RIGHT(P161,LEN(P161)-2),'cards-dc.json'!$C:$E,3,FALSE),"")</f>
        <v/>
      </c>
      <c r="S161" s="42">
        <f t="shared" si="182"/>
        <v>0</v>
      </c>
      <c r="T161" s="19" t="s">
        <v>3951</v>
      </c>
      <c r="U161" s="19" t="str">
        <f>IFERROR(VLOOKUP(RIGHT(T161,LEN(T161)-2),'cards-dc.json'!$C:$E,3,FALSE),"")</f>
        <v/>
      </c>
      <c r="W161" s="42">
        <f t="shared" si="183"/>
        <v>0</v>
      </c>
      <c r="X161" s="19" t="s">
        <v>3951</v>
      </c>
      <c r="Y161" s="19" t="str">
        <f>IFERROR(VLOOKUP(RIGHT(X161,LEN(X161)-2),'cards-dc.json'!$C:$E,3,FALSE),"")</f>
        <v/>
      </c>
      <c r="AA161" s="42">
        <f t="shared" si="184"/>
        <v>0</v>
      </c>
      <c r="AB161" s="19" t="s">
        <v>3951</v>
      </c>
      <c r="AC161" s="19" t="str">
        <f>IFERROR(VLOOKUP(RIGHT(AB161,LEN(AB161)-2),'cards-dc.json'!$C:$E,3,FALSE),"")</f>
        <v/>
      </c>
      <c r="AE161" s="42">
        <f t="shared" si="185"/>
        <v>0</v>
      </c>
      <c r="AF161" s="19"/>
      <c r="AG161" s="19" t="str">
        <f>IFERROR(VLOOKUP(RIGHT(AF161,LEN(AF161)-2),'cards-dc.json'!$C:$E,3,FALSE),"")</f>
        <v/>
      </c>
      <c r="AI161" s="42">
        <f t="shared" si="186"/>
        <v>0</v>
      </c>
      <c r="AJ161" s="19" t="s">
        <v>3951</v>
      </c>
      <c r="AK161" s="19" t="str">
        <f>IFERROR(VLOOKUP(RIGHT(AJ161,LEN(AJ161)-2),'cards-dc.json'!$C:$E,3,FALSE),"")</f>
        <v/>
      </c>
      <c r="AM161" s="42">
        <f t="shared" si="187"/>
        <v>0</v>
      </c>
      <c r="AN161" s="19" t="s">
        <v>3951</v>
      </c>
      <c r="AO161" s="19" t="str">
        <f>IFERROR(VLOOKUP(RIGHT(AN161,LEN(AN161)-2),'cards-dc.json'!$C:$E,3,FALSE),"")</f>
        <v/>
      </c>
      <c r="AQ161" s="42">
        <f t="shared" si="188"/>
        <v>0</v>
      </c>
      <c r="AR161" s="19" t="s">
        <v>3951</v>
      </c>
      <c r="AS161" s="19" t="str">
        <f>IFERROR(VLOOKUP(RIGHT(AR161,LEN(AR161)-2),'cards-dc.json'!$C:$E,3,FALSE),"")</f>
        <v/>
      </c>
      <c r="AU161" s="42">
        <f t="shared" si="189"/>
        <v>0</v>
      </c>
      <c r="AV161" s="19" t="s">
        <v>3951</v>
      </c>
      <c r="AW161" s="19" t="str">
        <f>IFERROR(VLOOKUP(RIGHT(AV161,LEN(AV161)-2),'cards-dc.json'!$C:$E,3,FALSE),"")</f>
        <v/>
      </c>
      <c r="AY161" s="42">
        <f t="shared" si="190"/>
        <v>0</v>
      </c>
      <c r="AZ161" s="19" t="s">
        <v>3951</v>
      </c>
      <c r="BA161" s="19" t="str">
        <f>IFERROR(VLOOKUP(RIGHT(AZ161,LEN(AZ161)-2),'cards-dc.json'!$C:$E,3,FALSE),"")</f>
        <v/>
      </c>
      <c r="BC161" s="42">
        <f t="shared" si="191"/>
        <v>0</v>
      </c>
      <c r="BD161" s="19"/>
      <c r="BE161" s="19" t="str">
        <f>IFERROR(VLOOKUP(RIGHT(BD161,LEN(BD161)-2),'cards-dc.json'!$C:$E,3,FALSE),"")</f>
        <v/>
      </c>
      <c r="BG161" s="42">
        <f t="shared" si="192"/>
        <v>0</v>
      </c>
      <c r="BH161" s="19" t="s">
        <v>3951</v>
      </c>
      <c r="BI161" s="19" t="str">
        <f>IFERROR(VLOOKUP(RIGHT(BH161,LEN(BH161)-2),'cards-dc.json'!$C:$E,3,FALSE),"")</f>
        <v/>
      </c>
      <c r="BK161" s="42">
        <f t="shared" si="193"/>
        <v>0</v>
      </c>
      <c r="BL161" s="19" t="s">
        <v>3951</v>
      </c>
      <c r="BM161" s="19" t="str">
        <f>IFERROR(VLOOKUP(RIGHT(BL161,LEN(BL161)-2),'cards-dc.json'!$C:$E,3,FALSE),"")</f>
        <v/>
      </c>
      <c r="BO161" s="42">
        <f t="shared" si="194"/>
        <v>0</v>
      </c>
      <c r="BP161" s="19"/>
      <c r="BQ161" s="19" t="str">
        <f>IFERROR(VLOOKUP(RIGHT(BP161,LEN(BP161)-2),'cards-dc.json'!$C:$E,3,FALSE),"")</f>
        <v/>
      </c>
      <c r="BS161" s="42">
        <f t="shared" si="195"/>
        <v>0</v>
      </c>
      <c r="BT161" s="19"/>
      <c r="BU161" s="19" t="str">
        <f>IFERROR(VLOOKUP(RIGHT(BT161,LEN(BT161)-2),'cards-dc.json'!$C:$E,3,FALSE),"")</f>
        <v/>
      </c>
      <c r="BW161" s="42">
        <f t="shared" si="196"/>
        <v>0</v>
      </c>
      <c r="BX161" s="19" t="s">
        <v>3951</v>
      </c>
      <c r="BY161" s="19" t="str">
        <f>IFERROR(VLOOKUP(RIGHT(BX161,LEN(BX161)-2),'cards-dc.json'!$C:$E,3,FALSE),"")</f>
        <v/>
      </c>
      <c r="CA161" s="42">
        <f t="shared" si="197"/>
        <v>0</v>
      </c>
      <c r="CB161" s="19" t="s">
        <v>3951</v>
      </c>
      <c r="CC161" s="19" t="str">
        <f>IFERROR(VLOOKUP(RIGHT(CB161,LEN(CB161)-2),'cards-dc.json'!$C:$E,3,FALSE),"")</f>
        <v/>
      </c>
      <c r="CE161" s="42">
        <f t="shared" si="198"/>
        <v>0</v>
      </c>
      <c r="CF161" s="19" t="s">
        <v>3951</v>
      </c>
      <c r="CG161" s="19" t="str">
        <f>IFERROR(VLOOKUP(RIGHT(CF161,LEN(CF161)-2),'cards-dc.json'!$C:$E,3,FALSE),"")</f>
        <v/>
      </c>
      <c r="CI161" s="42">
        <f t="shared" si="199"/>
        <v>0</v>
      </c>
      <c r="CJ161" s="19" t="s">
        <v>3848</v>
      </c>
      <c r="CK161" s="19" t="str">
        <f>IFERROR(VLOOKUP(RIGHT(CJ161,LEN(CJ161)-2),'cards-dc.json'!$C:$E,3,FALSE),"")</f>
        <v/>
      </c>
      <c r="CM161" s="42">
        <f t="shared" si="200"/>
        <v>0</v>
      </c>
      <c r="CN161" s="19"/>
      <c r="CO161" s="19" t="str">
        <f>IFERROR(VLOOKUP(RIGHT(CN161,LEN(CN161)-2),'cards-dc.json'!$C:$E,3,FALSE),"")</f>
        <v/>
      </c>
    </row>
    <row r="162" spans="1:93" x14ac:dyDescent="0.25">
      <c r="C162" s="42">
        <f t="shared" si="178"/>
        <v>0</v>
      </c>
      <c r="D162" s="19"/>
      <c r="E162" s="19" t="str">
        <f>IFERROR(VLOOKUP(RIGHT(D162,LEN(D162)-2),'cards-dc.json'!$C:$E,3,FALSE),"")</f>
        <v/>
      </c>
      <c r="G162" s="42">
        <f t="shared" si="179"/>
        <v>0</v>
      </c>
      <c r="H162" s="19"/>
      <c r="I162" s="19" t="str">
        <f>IFERROR(VLOOKUP(RIGHT(H162,LEN(H162)-2),'cards-dc.json'!$C:$E,3,FALSE),"")</f>
        <v/>
      </c>
      <c r="K162" s="42">
        <f t="shared" si="180"/>
        <v>0</v>
      </c>
      <c r="L162" s="19" t="s">
        <v>3951</v>
      </c>
      <c r="M162" s="19" t="str">
        <f>IFERROR(VLOOKUP(RIGHT(L162,LEN(L162)-2),'cards-dc.json'!$C:$E,3,FALSE),"")</f>
        <v/>
      </c>
      <c r="O162" s="42">
        <f t="shared" si="181"/>
        <v>0</v>
      </c>
      <c r="P162" s="19" t="s">
        <v>3951</v>
      </c>
      <c r="Q162" s="19" t="str">
        <f>IFERROR(VLOOKUP(RIGHT(P162,LEN(P162)-2),'cards-dc.json'!$C:$E,3,FALSE),"")</f>
        <v/>
      </c>
      <c r="S162" s="42">
        <f t="shared" si="182"/>
        <v>0</v>
      </c>
      <c r="T162" s="19" t="s">
        <v>3951</v>
      </c>
      <c r="U162" s="19" t="str">
        <f>IFERROR(VLOOKUP(RIGHT(T162,LEN(T162)-2),'cards-dc.json'!$C:$E,3,FALSE),"")</f>
        <v/>
      </c>
      <c r="W162" s="42">
        <f t="shared" si="183"/>
        <v>0</v>
      </c>
      <c r="X162" s="19" t="s">
        <v>3951</v>
      </c>
      <c r="Y162" s="19" t="str">
        <f>IFERROR(VLOOKUP(RIGHT(X162,LEN(X162)-2),'cards-dc.json'!$C:$E,3,FALSE),"")</f>
        <v/>
      </c>
      <c r="AA162" s="42">
        <f t="shared" si="184"/>
        <v>0</v>
      </c>
      <c r="AB162" s="19" t="s">
        <v>3951</v>
      </c>
      <c r="AC162" s="19" t="str">
        <f>IFERROR(VLOOKUP(RIGHT(AB162,LEN(AB162)-2),'cards-dc.json'!$C:$E,3,FALSE),"")</f>
        <v/>
      </c>
      <c r="AE162" s="42">
        <f t="shared" si="185"/>
        <v>0</v>
      </c>
      <c r="AF162" s="19"/>
      <c r="AG162" s="19" t="str">
        <f>IFERROR(VLOOKUP(RIGHT(AF162,LEN(AF162)-2),'cards-dc.json'!$C:$E,3,FALSE),"")</f>
        <v/>
      </c>
      <c r="AI162" s="42">
        <f t="shared" si="186"/>
        <v>0</v>
      </c>
      <c r="AJ162" s="19" t="s">
        <v>3951</v>
      </c>
      <c r="AK162" s="19" t="str">
        <f>IFERROR(VLOOKUP(RIGHT(AJ162,LEN(AJ162)-2),'cards-dc.json'!$C:$E,3,FALSE),"")</f>
        <v/>
      </c>
      <c r="AM162" s="42">
        <f t="shared" si="187"/>
        <v>0</v>
      </c>
      <c r="AN162" s="19" t="s">
        <v>3951</v>
      </c>
      <c r="AO162" s="19" t="str">
        <f>IFERROR(VLOOKUP(RIGHT(AN162,LEN(AN162)-2),'cards-dc.json'!$C:$E,3,FALSE),"")</f>
        <v/>
      </c>
      <c r="AQ162" s="42">
        <f t="shared" si="188"/>
        <v>0</v>
      </c>
      <c r="AR162" s="19" t="s">
        <v>3951</v>
      </c>
      <c r="AS162" s="19" t="str">
        <f>IFERROR(VLOOKUP(RIGHT(AR162,LEN(AR162)-2),'cards-dc.json'!$C:$E,3,FALSE),"")</f>
        <v/>
      </c>
      <c r="AU162" s="42">
        <f t="shared" si="189"/>
        <v>0</v>
      </c>
      <c r="AV162" s="19" t="s">
        <v>3951</v>
      </c>
      <c r="AW162" s="19" t="str">
        <f>IFERROR(VLOOKUP(RIGHT(AV162,LEN(AV162)-2),'cards-dc.json'!$C:$E,3,FALSE),"")</f>
        <v/>
      </c>
      <c r="AY162" s="42">
        <f t="shared" si="190"/>
        <v>0</v>
      </c>
      <c r="AZ162" s="19" t="s">
        <v>3951</v>
      </c>
      <c r="BA162" s="19" t="str">
        <f>IFERROR(VLOOKUP(RIGHT(AZ162,LEN(AZ162)-2),'cards-dc.json'!$C:$E,3,FALSE),"")</f>
        <v/>
      </c>
      <c r="BC162" s="42">
        <f t="shared" si="191"/>
        <v>0</v>
      </c>
      <c r="BD162" s="19"/>
      <c r="BE162" s="19" t="str">
        <f>IFERROR(VLOOKUP(RIGHT(BD162,LEN(BD162)-2),'cards-dc.json'!$C:$E,3,FALSE),"")</f>
        <v/>
      </c>
      <c r="BG162" s="42">
        <f t="shared" si="192"/>
        <v>0</v>
      </c>
      <c r="BH162" s="19" t="s">
        <v>3951</v>
      </c>
      <c r="BI162" s="19" t="str">
        <f>IFERROR(VLOOKUP(RIGHT(BH162,LEN(BH162)-2),'cards-dc.json'!$C:$E,3,FALSE),"")</f>
        <v/>
      </c>
      <c r="BK162" s="42">
        <f t="shared" si="193"/>
        <v>0</v>
      </c>
      <c r="BL162" s="19" t="s">
        <v>3951</v>
      </c>
      <c r="BM162" s="19" t="str">
        <f>IFERROR(VLOOKUP(RIGHT(BL162,LEN(BL162)-2),'cards-dc.json'!$C:$E,3,FALSE),"")</f>
        <v/>
      </c>
      <c r="BO162" s="42">
        <f t="shared" si="194"/>
        <v>0</v>
      </c>
      <c r="BP162" s="19"/>
      <c r="BQ162" s="19" t="str">
        <f>IFERROR(VLOOKUP(RIGHT(BP162,LEN(BP162)-2),'cards-dc.json'!$C:$E,3,FALSE),"")</f>
        <v/>
      </c>
      <c r="BS162" s="42">
        <f t="shared" si="195"/>
        <v>0</v>
      </c>
      <c r="BT162" s="19"/>
      <c r="BU162" s="19" t="str">
        <f>IFERROR(VLOOKUP(RIGHT(BT162,LEN(BT162)-2),'cards-dc.json'!$C:$E,3,FALSE),"")</f>
        <v/>
      </c>
      <c r="BW162" s="42">
        <f t="shared" si="196"/>
        <v>0</v>
      </c>
      <c r="BX162" s="19" t="s">
        <v>3951</v>
      </c>
      <c r="BY162" s="19" t="str">
        <f>IFERROR(VLOOKUP(RIGHT(BX162,LEN(BX162)-2),'cards-dc.json'!$C:$E,3,FALSE),"")</f>
        <v/>
      </c>
      <c r="CA162" s="42">
        <f t="shared" si="197"/>
        <v>0</v>
      </c>
      <c r="CB162" s="19" t="s">
        <v>3951</v>
      </c>
      <c r="CC162" s="19" t="str">
        <f>IFERROR(VLOOKUP(RIGHT(CB162,LEN(CB162)-2),'cards-dc.json'!$C:$E,3,FALSE),"")</f>
        <v/>
      </c>
      <c r="CE162" s="42">
        <f t="shared" si="198"/>
        <v>0</v>
      </c>
      <c r="CF162" s="19" t="s">
        <v>3951</v>
      </c>
      <c r="CG162" s="19" t="str">
        <f>IFERROR(VLOOKUP(RIGHT(CF162,LEN(CF162)-2),'cards-dc.json'!$C:$E,3,FALSE),"")</f>
        <v/>
      </c>
      <c r="CI162" s="42">
        <f t="shared" si="199"/>
        <v>0</v>
      </c>
      <c r="CJ162" s="19" t="s">
        <v>3848</v>
      </c>
      <c r="CK162" s="19" t="str">
        <f>IFERROR(VLOOKUP(RIGHT(CJ162,LEN(CJ162)-2),'cards-dc.json'!$C:$E,3,FALSE),"")</f>
        <v/>
      </c>
      <c r="CM162" s="42">
        <f t="shared" si="200"/>
        <v>0</v>
      </c>
      <c r="CN162" s="19"/>
      <c r="CO162" s="19" t="str">
        <f>IFERROR(VLOOKUP(RIGHT(CN162,LEN(CN162)-2),'cards-dc.json'!$C:$E,3,FALSE),"")</f>
        <v/>
      </c>
    </row>
    <row r="163" spans="1:93" x14ac:dyDescent="0.25">
      <c r="C163" s="42">
        <f t="shared" si="178"/>
        <v>0</v>
      </c>
      <c r="D163" s="19"/>
      <c r="E163" s="19" t="str">
        <f>IFERROR(VLOOKUP(RIGHT(D163,LEN(D163)-2),'cards-dc.json'!$C:$E,3,FALSE),"")</f>
        <v/>
      </c>
      <c r="G163" s="42">
        <f t="shared" si="179"/>
        <v>0</v>
      </c>
      <c r="H163" s="19"/>
      <c r="I163" s="19" t="str">
        <f>IFERROR(VLOOKUP(RIGHT(H163,LEN(H163)-2),'cards-dc.json'!$C:$E,3,FALSE),"")</f>
        <v/>
      </c>
      <c r="K163" s="42">
        <f t="shared" si="180"/>
        <v>0</v>
      </c>
      <c r="L163" s="19" t="s">
        <v>3951</v>
      </c>
      <c r="M163" s="19" t="str">
        <f>IFERROR(VLOOKUP(RIGHT(L163,LEN(L163)-2),'cards-dc.json'!$C:$E,3,FALSE),"")</f>
        <v/>
      </c>
      <c r="O163" s="42">
        <f t="shared" si="181"/>
        <v>0</v>
      </c>
      <c r="P163" s="19" t="s">
        <v>3951</v>
      </c>
      <c r="Q163" s="19" t="str">
        <f>IFERROR(VLOOKUP(RIGHT(P163,LEN(P163)-2),'cards-dc.json'!$C:$E,3,FALSE),"")</f>
        <v/>
      </c>
      <c r="S163" s="42">
        <f t="shared" si="182"/>
        <v>0</v>
      </c>
      <c r="T163" s="19" t="s">
        <v>3951</v>
      </c>
      <c r="U163" s="19" t="str">
        <f>IFERROR(VLOOKUP(RIGHT(T163,LEN(T163)-2),'cards-dc.json'!$C:$E,3,FALSE),"")</f>
        <v/>
      </c>
      <c r="W163" s="42">
        <f t="shared" si="183"/>
        <v>0</v>
      </c>
      <c r="X163" s="19" t="s">
        <v>3951</v>
      </c>
      <c r="Y163" s="19" t="str">
        <f>IFERROR(VLOOKUP(RIGHT(X163,LEN(X163)-2),'cards-dc.json'!$C:$E,3,FALSE),"")</f>
        <v/>
      </c>
      <c r="AA163" s="42">
        <f t="shared" si="184"/>
        <v>0</v>
      </c>
      <c r="AB163" s="19" t="s">
        <v>3951</v>
      </c>
      <c r="AC163" s="19" t="str">
        <f>IFERROR(VLOOKUP(RIGHT(AB163,LEN(AB163)-2),'cards-dc.json'!$C:$E,3,FALSE),"")</f>
        <v/>
      </c>
      <c r="AE163" s="42">
        <f t="shared" si="185"/>
        <v>0</v>
      </c>
      <c r="AF163" s="19"/>
      <c r="AG163" s="19" t="str">
        <f>IFERROR(VLOOKUP(RIGHT(AF163,LEN(AF163)-2),'cards-dc.json'!$C:$E,3,FALSE),"")</f>
        <v/>
      </c>
      <c r="AI163" s="42">
        <f t="shared" si="186"/>
        <v>0</v>
      </c>
      <c r="AJ163" s="19" t="s">
        <v>3951</v>
      </c>
      <c r="AK163" s="19" t="str">
        <f>IFERROR(VLOOKUP(RIGHT(AJ163,LEN(AJ163)-2),'cards-dc.json'!$C:$E,3,FALSE),"")</f>
        <v/>
      </c>
      <c r="AM163" s="42">
        <f t="shared" si="187"/>
        <v>0</v>
      </c>
      <c r="AN163" s="19" t="s">
        <v>3951</v>
      </c>
      <c r="AO163" s="19" t="str">
        <f>IFERROR(VLOOKUP(RIGHT(AN163,LEN(AN163)-2),'cards-dc.json'!$C:$E,3,FALSE),"")</f>
        <v/>
      </c>
      <c r="AQ163" s="42">
        <f t="shared" si="188"/>
        <v>0</v>
      </c>
      <c r="AR163" s="19" t="s">
        <v>3951</v>
      </c>
      <c r="AS163" s="19" t="str">
        <f>IFERROR(VLOOKUP(RIGHT(AR163,LEN(AR163)-2),'cards-dc.json'!$C:$E,3,FALSE),"")</f>
        <v/>
      </c>
      <c r="AU163" s="42">
        <f t="shared" si="189"/>
        <v>0</v>
      </c>
      <c r="AV163" s="19" t="s">
        <v>3951</v>
      </c>
      <c r="AW163" s="19" t="str">
        <f>IFERROR(VLOOKUP(RIGHT(AV163,LEN(AV163)-2),'cards-dc.json'!$C:$E,3,FALSE),"")</f>
        <v/>
      </c>
      <c r="AY163" s="42">
        <f t="shared" si="190"/>
        <v>0</v>
      </c>
      <c r="AZ163" s="19" t="s">
        <v>3951</v>
      </c>
      <c r="BA163" s="19" t="str">
        <f>IFERROR(VLOOKUP(RIGHT(AZ163,LEN(AZ163)-2),'cards-dc.json'!$C:$E,3,FALSE),"")</f>
        <v/>
      </c>
      <c r="BC163" s="42">
        <f t="shared" si="191"/>
        <v>0</v>
      </c>
      <c r="BD163" s="19"/>
      <c r="BE163" s="19" t="str">
        <f>IFERROR(VLOOKUP(RIGHT(BD163,LEN(BD163)-2),'cards-dc.json'!$C:$E,3,FALSE),"")</f>
        <v/>
      </c>
      <c r="BG163" s="42">
        <f t="shared" si="192"/>
        <v>0</v>
      </c>
      <c r="BH163" s="19" t="s">
        <v>3951</v>
      </c>
      <c r="BI163" s="19" t="str">
        <f>IFERROR(VLOOKUP(RIGHT(BH163,LEN(BH163)-2),'cards-dc.json'!$C:$E,3,FALSE),"")</f>
        <v/>
      </c>
      <c r="BK163" s="42">
        <f t="shared" si="193"/>
        <v>0</v>
      </c>
      <c r="BL163" s="19" t="s">
        <v>3951</v>
      </c>
      <c r="BM163" s="19" t="str">
        <f>IFERROR(VLOOKUP(RIGHT(BL163,LEN(BL163)-2),'cards-dc.json'!$C:$E,3,FALSE),"")</f>
        <v/>
      </c>
      <c r="BO163" s="42">
        <f t="shared" si="194"/>
        <v>0</v>
      </c>
      <c r="BP163" s="19"/>
      <c r="BQ163" s="19" t="str">
        <f>IFERROR(VLOOKUP(RIGHT(BP163,LEN(BP163)-2),'cards-dc.json'!$C:$E,3,FALSE),"")</f>
        <v/>
      </c>
      <c r="BS163" s="42">
        <f t="shared" si="195"/>
        <v>0</v>
      </c>
      <c r="BT163" s="19"/>
      <c r="BU163" s="19" t="str">
        <f>IFERROR(VLOOKUP(RIGHT(BT163,LEN(BT163)-2),'cards-dc.json'!$C:$E,3,FALSE),"")</f>
        <v/>
      </c>
      <c r="BW163" s="42">
        <f t="shared" si="196"/>
        <v>0</v>
      </c>
      <c r="BX163" s="19" t="s">
        <v>3951</v>
      </c>
      <c r="BY163" s="19" t="str">
        <f>IFERROR(VLOOKUP(RIGHT(BX163,LEN(BX163)-2),'cards-dc.json'!$C:$E,3,FALSE),"")</f>
        <v/>
      </c>
      <c r="CA163" s="42">
        <f t="shared" si="197"/>
        <v>0</v>
      </c>
      <c r="CB163" s="19" t="s">
        <v>3951</v>
      </c>
      <c r="CC163" s="19" t="str">
        <f>IFERROR(VLOOKUP(RIGHT(CB163,LEN(CB163)-2),'cards-dc.json'!$C:$E,3,FALSE),"")</f>
        <v/>
      </c>
      <c r="CE163" s="42">
        <f t="shared" si="198"/>
        <v>0</v>
      </c>
      <c r="CF163" s="19" t="s">
        <v>3951</v>
      </c>
      <c r="CG163" s="19" t="str">
        <f>IFERROR(VLOOKUP(RIGHT(CF163,LEN(CF163)-2),'cards-dc.json'!$C:$E,3,FALSE),"")</f>
        <v/>
      </c>
      <c r="CI163" s="42">
        <f t="shared" si="199"/>
        <v>0</v>
      </c>
      <c r="CJ163" s="19" t="s">
        <v>3848</v>
      </c>
      <c r="CK163" s="19" t="str">
        <f>IFERROR(VLOOKUP(RIGHT(CJ163,LEN(CJ163)-2),'cards-dc.json'!$C:$E,3,FALSE),"")</f>
        <v/>
      </c>
      <c r="CM163" s="42">
        <f t="shared" si="200"/>
        <v>0</v>
      </c>
      <c r="CN163" s="19"/>
      <c r="CO163" s="19" t="str">
        <f>IFERROR(VLOOKUP(RIGHT(CN163,LEN(CN163)-2),'cards-dc.json'!$C:$E,3,FALSE),"")</f>
        <v/>
      </c>
    </row>
    <row r="164" spans="1:93" x14ac:dyDescent="0.25">
      <c r="C164" s="42">
        <f t="shared" si="178"/>
        <v>0</v>
      </c>
      <c r="D164" s="19"/>
      <c r="E164" s="19" t="str">
        <f>IFERROR(VLOOKUP(RIGHT(D164,LEN(D164)-2),'cards-dc.json'!$C:$E,3,FALSE),"")</f>
        <v/>
      </c>
      <c r="G164" s="42">
        <f t="shared" si="179"/>
        <v>0</v>
      </c>
      <c r="H164" s="19"/>
      <c r="I164" s="19" t="str">
        <f>IFERROR(VLOOKUP(RIGHT(H164,LEN(H164)-2),'cards-dc.json'!$C:$E,3,FALSE),"")</f>
        <v/>
      </c>
      <c r="K164" s="42">
        <f t="shared" si="180"/>
        <v>0</v>
      </c>
      <c r="L164" s="19" t="s">
        <v>3951</v>
      </c>
      <c r="M164" s="19" t="str">
        <f>IFERROR(VLOOKUP(RIGHT(L164,LEN(L164)-2),'cards-dc.json'!$C:$E,3,FALSE),"")</f>
        <v/>
      </c>
      <c r="O164" s="42">
        <f t="shared" si="181"/>
        <v>0</v>
      </c>
      <c r="P164" s="19" t="s">
        <v>3951</v>
      </c>
      <c r="Q164" s="19" t="str">
        <f>IFERROR(VLOOKUP(RIGHT(P164,LEN(P164)-2),'cards-dc.json'!$C:$E,3,FALSE),"")</f>
        <v/>
      </c>
      <c r="S164" s="42">
        <f t="shared" si="182"/>
        <v>0</v>
      </c>
      <c r="T164" s="19" t="s">
        <v>3951</v>
      </c>
      <c r="U164" s="19" t="str">
        <f>IFERROR(VLOOKUP(RIGHT(T164,LEN(T164)-2),'cards-dc.json'!$C:$E,3,FALSE),"")</f>
        <v/>
      </c>
      <c r="W164" s="42">
        <f t="shared" si="183"/>
        <v>0</v>
      </c>
      <c r="X164" s="19" t="s">
        <v>3951</v>
      </c>
      <c r="Y164" s="19" t="str">
        <f>IFERROR(VLOOKUP(RIGHT(X164,LEN(X164)-2),'cards-dc.json'!$C:$E,3,FALSE),"")</f>
        <v/>
      </c>
      <c r="AA164" s="42">
        <f t="shared" si="184"/>
        <v>0</v>
      </c>
      <c r="AB164" s="19" t="s">
        <v>3951</v>
      </c>
      <c r="AC164" s="19" t="str">
        <f>IFERROR(VLOOKUP(RIGHT(AB164,LEN(AB164)-2),'cards-dc.json'!$C:$E,3,FALSE),"")</f>
        <v/>
      </c>
      <c r="AE164" s="42">
        <f t="shared" si="185"/>
        <v>0</v>
      </c>
      <c r="AF164" s="19"/>
      <c r="AG164" s="19" t="str">
        <f>IFERROR(VLOOKUP(RIGHT(AF164,LEN(AF164)-2),'cards-dc.json'!$C:$E,3,FALSE),"")</f>
        <v/>
      </c>
      <c r="AI164" s="42">
        <f t="shared" si="186"/>
        <v>0</v>
      </c>
      <c r="AJ164" s="19" t="s">
        <v>3951</v>
      </c>
      <c r="AK164" s="19" t="str">
        <f>IFERROR(VLOOKUP(RIGHT(AJ164,LEN(AJ164)-2),'cards-dc.json'!$C:$E,3,FALSE),"")</f>
        <v/>
      </c>
      <c r="AM164" s="42">
        <f t="shared" si="187"/>
        <v>0</v>
      </c>
      <c r="AN164" s="19" t="s">
        <v>3951</v>
      </c>
      <c r="AO164" s="19" t="str">
        <f>IFERROR(VLOOKUP(RIGHT(AN164,LEN(AN164)-2),'cards-dc.json'!$C:$E,3,FALSE),"")</f>
        <v/>
      </c>
      <c r="AQ164" s="42">
        <f t="shared" si="188"/>
        <v>0</v>
      </c>
      <c r="AR164" s="19" t="s">
        <v>3951</v>
      </c>
      <c r="AS164" s="19" t="str">
        <f>IFERROR(VLOOKUP(RIGHT(AR164,LEN(AR164)-2),'cards-dc.json'!$C:$E,3,FALSE),"")</f>
        <v/>
      </c>
      <c r="AU164" s="42">
        <f t="shared" si="189"/>
        <v>0</v>
      </c>
      <c r="AV164" s="19" t="s">
        <v>3951</v>
      </c>
      <c r="AW164" s="19" t="str">
        <f>IFERROR(VLOOKUP(RIGHT(AV164,LEN(AV164)-2),'cards-dc.json'!$C:$E,3,FALSE),"")</f>
        <v/>
      </c>
      <c r="AY164" s="42">
        <f t="shared" si="190"/>
        <v>0</v>
      </c>
      <c r="AZ164" s="19" t="s">
        <v>3951</v>
      </c>
      <c r="BA164" s="19" t="str">
        <f>IFERROR(VLOOKUP(RIGHT(AZ164,LEN(AZ164)-2),'cards-dc.json'!$C:$E,3,FALSE),"")</f>
        <v/>
      </c>
      <c r="BC164" s="42">
        <f t="shared" si="191"/>
        <v>0</v>
      </c>
      <c r="BD164" s="19"/>
      <c r="BE164" s="19" t="str">
        <f>IFERROR(VLOOKUP(RIGHT(BD164,LEN(BD164)-2),'cards-dc.json'!$C:$E,3,FALSE),"")</f>
        <v/>
      </c>
      <c r="BG164" s="42">
        <f t="shared" si="192"/>
        <v>0</v>
      </c>
      <c r="BH164" s="19" t="s">
        <v>3951</v>
      </c>
      <c r="BI164" s="19" t="str">
        <f>IFERROR(VLOOKUP(RIGHT(BH164,LEN(BH164)-2),'cards-dc.json'!$C:$E,3,FALSE),"")</f>
        <v/>
      </c>
      <c r="BK164" s="42">
        <f t="shared" si="193"/>
        <v>0</v>
      </c>
      <c r="BL164" s="19" t="s">
        <v>3951</v>
      </c>
      <c r="BM164" s="19" t="str">
        <f>IFERROR(VLOOKUP(RIGHT(BL164,LEN(BL164)-2),'cards-dc.json'!$C:$E,3,FALSE),"")</f>
        <v/>
      </c>
      <c r="BO164" s="42">
        <f t="shared" si="194"/>
        <v>0</v>
      </c>
      <c r="BP164" s="19"/>
      <c r="BQ164" s="19" t="str">
        <f>IFERROR(VLOOKUP(RIGHT(BP164,LEN(BP164)-2),'cards-dc.json'!$C:$E,3,FALSE),"")</f>
        <v/>
      </c>
      <c r="BS164" s="42">
        <f t="shared" si="195"/>
        <v>0</v>
      </c>
      <c r="BT164" s="19"/>
      <c r="BU164" s="19" t="str">
        <f>IFERROR(VLOOKUP(RIGHT(BT164,LEN(BT164)-2),'cards-dc.json'!$C:$E,3,FALSE),"")</f>
        <v/>
      </c>
      <c r="BW164" s="42">
        <f t="shared" si="196"/>
        <v>0</v>
      </c>
      <c r="BX164" s="19" t="s">
        <v>3951</v>
      </c>
      <c r="BY164" s="19" t="str">
        <f>IFERROR(VLOOKUP(RIGHT(BX164,LEN(BX164)-2),'cards-dc.json'!$C:$E,3,FALSE),"")</f>
        <v/>
      </c>
      <c r="CA164" s="42">
        <f t="shared" si="197"/>
        <v>0</v>
      </c>
      <c r="CB164" s="19" t="s">
        <v>3951</v>
      </c>
      <c r="CC164" s="19" t="str">
        <f>IFERROR(VLOOKUP(RIGHT(CB164,LEN(CB164)-2),'cards-dc.json'!$C:$E,3,FALSE),"")</f>
        <v/>
      </c>
      <c r="CE164" s="42">
        <f t="shared" si="198"/>
        <v>0</v>
      </c>
      <c r="CF164" s="19" t="s">
        <v>3951</v>
      </c>
      <c r="CG164" s="19" t="str">
        <f>IFERROR(VLOOKUP(RIGHT(CF164,LEN(CF164)-2),'cards-dc.json'!$C:$E,3,FALSE),"")</f>
        <v/>
      </c>
      <c r="CI164" s="42">
        <f t="shared" si="199"/>
        <v>0</v>
      </c>
      <c r="CJ164" s="19" t="s">
        <v>3848</v>
      </c>
      <c r="CK164" s="19" t="str">
        <f>IFERROR(VLOOKUP(RIGHT(CJ164,LEN(CJ164)-2),'cards-dc.json'!$C:$E,3,FALSE),"")</f>
        <v/>
      </c>
      <c r="CM164" s="42">
        <f t="shared" si="200"/>
        <v>0</v>
      </c>
      <c r="CN164" s="19"/>
      <c r="CO164" s="19" t="str">
        <f>IFERROR(VLOOKUP(RIGHT(CN164,LEN(CN164)-2),'cards-dc.json'!$C:$E,3,FALSE),"")</f>
        <v/>
      </c>
    </row>
    <row r="165" spans="1:93" x14ac:dyDescent="0.25">
      <c r="C165" s="42">
        <f t="shared" si="178"/>
        <v>0</v>
      </c>
      <c r="D165" s="19"/>
      <c r="E165" s="19" t="str">
        <f>IFERROR(VLOOKUP(RIGHT(D165,LEN(D165)-2),'cards-dc.json'!$C:$E,3,FALSE),"")</f>
        <v/>
      </c>
      <c r="G165" s="42">
        <f t="shared" si="179"/>
        <v>0</v>
      </c>
      <c r="H165" s="19"/>
      <c r="I165" s="19" t="str">
        <f>IFERROR(VLOOKUP(RIGHT(H165,LEN(H165)-2),'cards-dc.json'!$C:$E,3,FALSE),"")</f>
        <v/>
      </c>
      <c r="K165" s="42">
        <f t="shared" si="180"/>
        <v>0</v>
      </c>
      <c r="L165" s="19" t="s">
        <v>3951</v>
      </c>
      <c r="M165" s="19" t="str">
        <f>IFERROR(VLOOKUP(RIGHT(L165,LEN(L165)-2),'cards-dc.json'!$C:$E,3,FALSE),"")</f>
        <v/>
      </c>
      <c r="O165" s="42">
        <f t="shared" si="181"/>
        <v>0</v>
      </c>
      <c r="P165" s="19" t="s">
        <v>3951</v>
      </c>
      <c r="Q165" s="19" t="str">
        <f>IFERROR(VLOOKUP(RIGHT(P165,LEN(P165)-2),'cards-dc.json'!$C:$E,3,FALSE),"")</f>
        <v/>
      </c>
      <c r="S165" s="42">
        <f t="shared" si="182"/>
        <v>0</v>
      </c>
      <c r="T165" s="19" t="s">
        <v>3951</v>
      </c>
      <c r="U165" s="19" t="str">
        <f>IFERROR(VLOOKUP(RIGHT(T165,LEN(T165)-2),'cards-dc.json'!$C:$E,3,FALSE),"")</f>
        <v/>
      </c>
      <c r="W165" s="42">
        <f t="shared" si="183"/>
        <v>0</v>
      </c>
      <c r="X165" s="19" t="s">
        <v>3951</v>
      </c>
      <c r="Y165" s="19" t="str">
        <f>IFERROR(VLOOKUP(RIGHT(X165,LEN(X165)-2),'cards-dc.json'!$C:$E,3,FALSE),"")</f>
        <v/>
      </c>
      <c r="AA165" s="42">
        <f t="shared" si="184"/>
        <v>0</v>
      </c>
      <c r="AB165" s="19" t="s">
        <v>3951</v>
      </c>
      <c r="AC165" s="19" t="str">
        <f>IFERROR(VLOOKUP(RIGHT(AB165,LEN(AB165)-2),'cards-dc.json'!$C:$E,3,FALSE),"")</f>
        <v/>
      </c>
      <c r="AE165" s="42">
        <f t="shared" si="185"/>
        <v>0</v>
      </c>
      <c r="AF165" s="19"/>
      <c r="AG165" s="19" t="str">
        <f>IFERROR(VLOOKUP(RIGHT(AF165,LEN(AF165)-2),'cards-dc.json'!$C:$E,3,FALSE),"")</f>
        <v/>
      </c>
      <c r="AI165" s="42">
        <f t="shared" si="186"/>
        <v>0</v>
      </c>
      <c r="AJ165" s="19" t="s">
        <v>3951</v>
      </c>
      <c r="AK165" s="19" t="str">
        <f>IFERROR(VLOOKUP(RIGHT(AJ165,LEN(AJ165)-2),'cards-dc.json'!$C:$E,3,FALSE),"")</f>
        <v/>
      </c>
      <c r="AM165" s="42">
        <f t="shared" si="187"/>
        <v>0</v>
      </c>
      <c r="AN165" s="19" t="s">
        <v>3951</v>
      </c>
      <c r="AO165" s="19" t="str">
        <f>IFERROR(VLOOKUP(RIGHT(AN165,LEN(AN165)-2),'cards-dc.json'!$C:$E,3,FALSE),"")</f>
        <v/>
      </c>
      <c r="AQ165" s="42">
        <f t="shared" si="188"/>
        <v>0</v>
      </c>
      <c r="AR165" s="19" t="s">
        <v>3951</v>
      </c>
      <c r="AS165" s="19" t="str">
        <f>IFERROR(VLOOKUP(RIGHT(AR165,LEN(AR165)-2),'cards-dc.json'!$C:$E,3,FALSE),"")</f>
        <v/>
      </c>
      <c r="AU165" s="42">
        <f t="shared" si="189"/>
        <v>0</v>
      </c>
      <c r="AV165" s="19" t="s">
        <v>3951</v>
      </c>
      <c r="AW165" s="19" t="str">
        <f>IFERROR(VLOOKUP(RIGHT(AV165,LEN(AV165)-2),'cards-dc.json'!$C:$E,3,FALSE),"")</f>
        <v/>
      </c>
      <c r="AY165" s="42">
        <f t="shared" si="190"/>
        <v>0</v>
      </c>
      <c r="AZ165" s="19" t="s">
        <v>3951</v>
      </c>
      <c r="BA165" s="19" t="str">
        <f>IFERROR(VLOOKUP(RIGHT(AZ165,LEN(AZ165)-2),'cards-dc.json'!$C:$E,3,FALSE),"")</f>
        <v/>
      </c>
      <c r="BC165" s="42">
        <f t="shared" si="191"/>
        <v>0</v>
      </c>
      <c r="BD165" s="19"/>
      <c r="BE165" s="19" t="str">
        <f>IFERROR(VLOOKUP(RIGHT(BD165,LEN(BD165)-2),'cards-dc.json'!$C:$E,3,FALSE),"")</f>
        <v/>
      </c>
      <c r="BG165" s="42">
        <f t="shared" si="192"/>
        <v>0</v>
      </c>
      <c r="BH165" s="19" t="s">
        <v>3951</v>
      </c>
      <c r="BI165" s="19" t="str">
        <f>IFERROR(VLOOKUP(RIGHT(BH165,LEN(BH165)-2),'cards-dc.json'!$C:$E,3,FALSE),"")</f>
        <v/>
      </c>
      <c r="BK165" s="42">
        <f t="shared" si="193"/>
        <v>0</v>
      </c>
      <c r="BL165" s="19" t="s">
        <v>3951</v>
      </c>
      <c r="BM165" s="19" t="str">
        <f>IFERROR(VLOOKUP(RIGHT(BL165,LEN(BL165)-2),'cards-dc.json'!$C:$E,3,FALSE),"")</f>
        <v/>
      </c>
      <c r="BO165" s="42">
        <f t="shared" si="194"/>
        <v>0</v>
      </c>
      <c r="BP165" s="19"/>
      <c r="BQ165" s="19" t="str">
        <f>IFERROR(VLOOKUP(RIGHT(BP165,LEN(BP165)-2),'cards-dc.json'!$C:$E,3,FALSE),"")</f>
        <v/>
      </c>
      <c r="BS165" s="42">
        <f t="shared" si="195"/>
        <v>0</v>
      </c>
      <c r="BT165" s="19"/>
      <c r="BU165" s="19" t="str">
        <f>IFERROR(VLOOKUP(RIGHT(BT165,LEN(BT165)-2),'cards-dc.json'!$C:$E,3,FALSE),"")</f>
        <v/>
      </c>
      <c r="BW165" s="42">
        <f t="shared" si="196"/>
        <v>0</v>
      </c>
      <c r="BX165" s="19" t="s">
        <v>3951</v>
      </c>
      <c r="BY165" s="19" t="str">
        <f>IFERROR(VLOOKUP(RIGHT(BX165,LEN(BX165)-2),'cards-dc.json'!$C:$E,3,FALSE),"")</f>
        <v/>
      </c>
      <c r="CA165" s="42">
        <f t="shared" si="197"/>
        <v>0</v>
      </c>
      <c r="CB165" s="19" t="s">
        <v>3951</v>
      </c>
      <c r="CC165" s="19" t="str">
        <f>IFERROR(VLOOKUP(RIGHT(CB165,LEN(CB165)-2),'cards-dc.json'!$C:$E,3,FALSE),"")</f>
        <v/>
      </c>
      <c r="CE165" s="42">
        <f t="shared" si="198"/>
        <v>0</v>
      </c>
      <c r="CF165" s="19" t="s">
        <v>3951</v>
      </c>
      <c r="CG165" s="19" t="str">
        <f>IFERROR(VLOOKUP(RIGHT(CF165,LEN(CF165)-2),'cards-dc.json'!$C:$E,3,FALSE),"")</f>
        <v/>
      </c>
      <c r="CI165" s="42">
        <f t="shared" si="199"/>
        <v>0</v>
      </c>
      <c r="CJ165" s="19" t="s">
        <v>3848</v>
      </c>
      <c r="CK165" s="19" t="str">
        <f>IFERROR(VLOOKUP(RIGHT(CJ165,LEN(CJ165)-2),'cards-dc.json'!$C:$E,3,FALSE),"")</f>
        <v/>
      </c>
      <c r="CM165" s="42">
        <f t="shared" si="200"/>
        <v>0</v>
      </c>
      <c r="CN165" s="19"/>
      <c r="CO165" s="19" t="str">
        <f>IFERROR(VLOOKUP(RIGHT(CN165,LEN(CN165)-2),'cards-dc.json'!$C:$E,3,FALSE),"")</f>
        <v/>
      </c>
    </row>
    <row r="166" spans="1:93" x14ac:dyDescent="0.25">
      <c r="C166" s="42">
        <f t="shared" si="178"/>
        <v>0</v>
      </c>
      <c r="D166" s="19"/>
      <c r="E166" s="19" t="str">
        <f>IFERROR(VLOOKUP(RIGHT(D166,LEN(D166)-2),'cards-dc.json'!$C:$E,3,FALSE),"")</f>
        <v/>
      </c>
      <c r="G166" s="42">
        <f t="shared" si="179"/>
        <v>0</v>
      </c>
      <c r="H166" s="19"/>
      <c r="I166" s="19" t="str">
        <f>IFERROR(VLOOKUP(RIGHT(H166,LEN(H166)-2),'cards-dc.json'!$C:$E,3,FALSE),"")</f>
        <v/>
      </c>
      <c r="K166" s="42">
        <f t="shared" si="180"/>
        <v>0</v>
      </c>
      <c r="L166" s="19" t="s">
        <v>3951</v>
      </c>
      <c r="M166" s="19" t="str">
        <f>IFERROR(VLOOKUP(RIGHT(L166,LEN(L166)-2),'cards-dc.json'!$C:$E,3,FALSE),"")</f>
        <v/>
      </c>
      <c r="O166" s="42">
        <f t="shared" si="181"/>
        <v>0</v>
      </c>
      <c r="P166" s="19" t="s">
        <v>3951</v>
      </c>
      <c r="Q166" s="19" t="str">
        <f>IFERROR(VLOOKUP(RIGHT(P166,LEN(P166)-2),'cards-dc.json'!$C:$E,3,FALSE),"")</f>
        <v/>
      </c>
      <c r="S166" s="42">
        <f t="shared" si="182"/>
        <v>0</v>
      </c>
      <c r="T166" s="19" t="s">
        <v>3951</v>
      </c>
      <c r="U166" s="19" t="str">
        <f>IFERROR(VLOOKUP(RIGHT(T166,LEN(T166)-2),'cards-dc.json'!$C:$E,3,FALSE),"")</f>
        <v/>
      </c>
      <c r="W166" s="42">
        <f t="shared" si="183"/>
        <v>0</v>
      </c>
      <c r="X166" s="19" t="s">
        <v>3951</v>
      </c>
      <c r="Y166" s="19" t="str">
        <f>IFERROR(VLOOKUP(RIGHT(X166,LEN(X166)-2),'cards-dc.json'!$C:$E,3,FALSE),"")</f>
        <v/>
      </c>
      <c r="AA166" s="42">
        <f t="shared" si="184"/>
        <v>0</v>
      </c>
      <c r="AB166" s="19" t="s">
        <v>3951</v>
      </c>
      <c r="AC166" s="19" t="str">
        <f>IFERROR(VLOOKUP(RIGHT(AB166,LEN(AB166)-2),'cards-dc.json'!$C:$E,3,FALSE),"")</f>
        <v/>
      </c>
      <c r="AE166" s="42">
        <f t="shared" si="185"/>
        <v>0</v>
      </c>
      <c r="AF166" s="19"/>
      <c r="AG166" s="19" t="str">
        <f>IFERROR(VLOOKUP(RIGHT(AF166,LEN(AF166)-2),'cards-dc.json'!$C:$E,3,FALSE),"")</f>
        <v/>
      </c>
      <c r="AI166" s="42">
        <f t="shared" si="186"/>
        <v>0</v>
      </c>
      <c r="AJ166" s="19" t="s">
        <v>3951</v>
      </c>
      <c r="AK166" s="19" t="str">
        <f>IFERROR(VLOOKUP(RIGHT(AJ166,LEN(AJ166)-2),'cards-dc.json'!$C:$E,3,FALSE),"")</f>
        <v/>
      </c>
      <c r="AM166" s="42">
        <f t="shared" si="187"/>
        <v>0</v>
      </c>
      <c r="AN166" s="19" t="s">
        <v>3951</v>
      </c>
      <c r="AO166" s="19" t="str">
        <f>IFERROR(VLOOKUP(RIGHT(AN166,LEN(AN166)-2),'cards-dc.json'!$C:$E,3,FALSE),"")</f>
        <v/>
      </c>
      <c r="AQ166" s="42">
        <f t="shared" si="188"/>
        <v>0</v>
      </c>
      <c r="AR166" s="19" t="s">
        <v>3951</v>
      </c>
      <c r="AS166" s="19" t="str">
        <f>IFERROR(VLOOKUP(RIGHT(AR166,LEN(AR166)-2),'cards-dc.json'!$C:$E,3,FALSE),"")</f>
        <v/>
      </c>
      <c r="AU166" s="42">
        <f t="shared" si="189"/>
        <v>0</v>
      </c>
      <c r="AV166" s="19" t="s">
        <v>3951</v>
      </c>
      <c r="AW166" s="19" t="str">
        <f>IFERROR(VLOOKUP(RIGHT(AV166,LEN(AV166)-2),'cards-dc.json'!$C:$E,3,FALSE),"")</f>
        <v/>
      </c>
      <c r="AY166" s="42">
        <f t="shared" si="190"/>
        <v>0</v>
      </c>
      <c r="AZ166" s="19" t="s">
        <v>3951</v>
      </c>
      <c r="BA166" s="19" t="str">
        <f>IFERROR(VLOOKUP(RIGHT(AZ166,LEN(AZ166)-2),'cards-dc.json'!$C:$E,3,FALSE),"")</f>
        <v/>
      </c>
      <c r="BC166" s="42">
        <f t="shared" si="191"/>
        <v>0</v>
      </c>
      <c r="BD166" s="19"/>
      <c r="BE166" s="19" t="str">
        <f>IFERROR(VLOOKUP(RIGHT(BD166,LEN(BD166)-2),'cards-dc.json'!$C:$E,3,FALSE),"")</f>
        <v/>
      </c>
      <c r="BG166" s="42">
        <f t="shared" si="192"/>
        <v>0</v>
      </c>
      <c r="BH166" s="19" t="s">
        <v>3951</v>
      </c>
      <c r="BI166" s="19" t="str">
        <f>IFERROR(VLOOKUP(RIGHT(BH166,LEN(BH166)-2),'cards-dc.json'!$C:$E,3,FALSE),"")</f>
        <v/>
      </c>
      <c r="BK166" s="42">
        <f t="shared" si="193"/>
        <v>0</v>
      </c>
      <c r="BL166" s="19" t="s">
        <v>3951</v>
      </c>
      <c r="BM166" s="19" t="str">
        <f>IFERROR(VLOOKUP(RIGHT(BL166,LEN(BL166)-2),'cards-dc.json'!$C:$E,3,FALSE),"")</f>
        <v/>
      </c>
      <c r="BO166" s="42">
        <f t="shared" si="194"/>
        <v>0</v>
      </c>
      <c r="BP166" s="19"/>
      <c r="BQ166" s="19" t="str">
        <f>IFERROR(VLOOKUP(RIGHT(BP166,LEN(BP166)-2),'cards-dc.json'!$C:$E,3,FALSE),"")</f>
        <v/>
      </c>
      <c r="BS166" s="42">
        <f t="shared" si="195"/>
        <v>0</v>
      </c>
      <c r="BT166" s="19"/>
      <c r="BU166" s="19" t="str">
        <f>IFERROR(VLOOKUP(RIGHT(BT166,LEN(BT166)-2),'cards-dc.json'!$C:$E,3,FALSE),"")</f>
        <v/>
      </c>
      <c r="BW166" s="42">
        <f t="shared" si="196"/>
        <v>0</v>
      </c>
      <c r="BX166" s="19" t="s">
        <v>3951</v>
      </c>
      <c r="BY166" s="19" t="str">
        <f>IFERROR(VLOOKUP(RIGHT(BX166,LEN(BX166)-2),'cards-dc.json'!$C:$E,3,FALSE),"")</f>
        <v/>
      </c>
      <c r="CA166" s="42">
        <f t="shared" si="197"/>
        <v>0</v>
      </c>
      <c r="CB166" s="19" t="s">
        <v>3951</v>
      </c>
      <c r="CC166" s="19" t="str">
        <f>IFERROR(VLOOKUP(RIGHT(CB166,LEN(CB166)-2),'cards-dc.json'!$C:$E,3,FALSE),"")</f>
        <v/>
      </c>
      <c r="CE166" s="42">
        <f t="shared" si="198"/>
        <v>0</v>
      </c>
      <c r="CF166" s="19" t="s">
        <v>3951</v>
      </c>
      <c r="CG166" s="19" t="str">
        <f>IFERROR(VLOOKUP(RIGHT(CF166,LEN(CF166)-2),'cards-dc.json'!$C:$E,3,FALSE),"")</f>
        <v/>
      </c>
      <c r="CI166" s="42">
        <f t="shared" si="199"/>
        <v>0</v>
      </c>
      <c r="CJ166" s="19" t="s">
        <v>3848</v>
      </c>
      <c r="CK166" s="19" t="str">
        <f>IFERROR(VLOOKUP(RIGHT(CJ166,LEN(CJ166)-2),'cards-dc.json'!$C:$E,3,FALSE),"")</f>
        <v/>
      </c>
      <c r="CM166" s="42">
        <f t="shared" si="200"/>
        <v>0</v>
      </c>
      <c r="CN166" s="19"/>
      <c r="CO166" s="19" t="str">
        <f>IFERROR(VLOOKUP(RIGHT(CN166,LEN(CN166)-2),'cards-dc.json'!$C:$E,3,FALSE),"")</f>
        <v/>
      </c>
    </row>
    <row r="167" spans="1:93" x14ac:dyDescent="0.25">
      <c r="C167" s="42">
        <f t="shared" si="178"/>
        <v>0</v>
      </c>
      <c r="D167" s="19"/>
      <c r="E167" s="19" t="str">
        <f>IFERROR(VLOOKUP(RIGHT(D167,LEN(D167)-2),'cards-dc.json'!$C:$E,3,FALSE),"")</f>
        <v/>
      </c>
      <c r="G167" s="42">
        <f t="shared" si="179"/>
        <v>0</v>
      </c>
      <c r="H167" s="19"/>
      <c r="I167" s="19" t="str">
        <f>IFERROR(VLOOKUP(RIGHT(H167,LEN(H167)-2),'cards-dc.json'!$C:$E,3,FALSE),"")</f>
        <v/>
      </c>
      <c r="K167" s="42">
        <f t="shared" si="180"/>
        <v>0</v>
      </c>
      <c r="L167" s="19" t="s">
        <v>3951</v>
      </c>
      <c r="M167" s="19" t="str">
        <f>IFERROR(VLOOKUP(RIGHT(L167,LEN(L167)-2),'cards-dc.json'!$C:$E,3,FALSE),"")</f>
        <v/>
      </c>
      <c r="O167" s="42">
        <f t="shared" si="181"/>
        <v>0</v>
      </c>
      <c r="P167" s="19" t="s">
        <v>3951</v>
      </c>
      <c r="Q167" s="19" t="str">
        <f>IFERROR(VLOOKUP(RIGHT(P167,LEN(P167)-2),'cards-dc.json'!$C:$E,3,FALSE),"")</f>
        <v/>
      </c>
      <c r="S167" s="42">
        <f t="shared" si="182"/>
        <v>0</v>
      </c>
      <c r="T167" s="19" t="s">
        <v>3951</v>
      </c>
      <c r="U167" s="19" t="str">
        <f>IFERROR(VLOOKUP(RIGHT(T167,LEN(T167)-2),'cards-dc.json'!$C:$E,3,FALSE),"")</f>
        <v/>
      </c>
      <c r="W167" s="42">
        <f t="shared" si="183"/>
        <v>0</v>
      </c>
      <c r="X167" s="19" t="s">
        <v>3951</v>
      </c>
      <c r="Y167" s="19" t="str">
        <f>IFERROR(VLOOKUP(RIGHT(X167,LEN(X167)-2),'cards-dc.json'!$C:$E,3,FALSE),"")</f>
        <v/>
      </c>
      <c r="AA167" s="42">
        <f t="shared" si="184"/>
        <v>0</v>
      </c>
      <c r="AB167" s="19" t="s">
        <v>3951</v>
      </c>
      <c r="AC167" s="19" t="str">
        <f>IFERROR(VLOOKUP(RIGHT(AB167,LEN(AB167)-2),'cards-dc.json'!$C:$E,3,FALSE),"")</f>
        <v/>
      </c>
      <c r="AE167" s="42">
        <f t="shared" si="185"/>
        <v>0</v>
      </c>
      <c r="AF167" s="19"/>
      <c r="AG167" s="19" t="str">
        <f>IFERROR(VLOOKUP(RIGHT(AF167,LEN(AF167)-2),'cards-dc.json'!$C:$E,3,FALSE),"")</f>
        <v/>
      </c>
      <c r="AI167" s="42">
        <f t="shared" si="186"/>
        <v>0</v>
      </c>
      <c r="AJ167" s="19" t="s">
        <v>3951</v>
      </c>
      <c r="AK167" s="19" t="str">
        <f>IFERROR(VLOOKUP(RIGHT(AJ167,LEN(AJ167)-2),'cards-dc.json'!$C:$E,3,FALSE),"")</f>
        <v/>
      </c>
      <c r="AM167" s="42">
        <f t="shared" si="187"/>
        <v>0</v>
      </c>
      <c r="AN167" s="19" t="s">
        <v>3951</v>
      </c>
      <c r="AO167" s="19" t="str">
        <f>IFERROR(VLOOKUP(RIGHT(AN167,LEN(AN167)-2),'cards-dc.json'!$C:$E,3,FALSE),"")</f>
        <v/>
      </c>
      <c r="AQ167" s="42">
        <f t="shared" si="188"/>
        <v>0</v>
      </c>
      <c r="AR167" s="19" t="s">
        <v>3951</v>
      </c>
      <c r="AS167" s="19" t="str">
        <f>IFERROR(VLOOKUP(RIGHT(AR167,LEN(AR167)-2),'cards-dc.json'!$C:$E,3,FALSE),"")</f>
        <v/>
      </c>
      <c r="AU167" s="42">
        <f t="shared" si="189"/>
        <v>0</v>
      </c>
      <c r="AV167" s="19" t="s">
        <v>3951</v>
      </c>
      <c r="AW167" s="19" t="str">
        <f>IFERROR(VLOOKUP(RIGHT(AV167,LEN(AV167)-2),'cards-dc.json'!$C:$E,3,FALSE),"")</f>
        <v/>
      </c>
      <c r="AY167" s="42">
        <f t="shared" si="190"/>
        <v>0</v>
      </c>
      <c r="AZ167" s="19" t="s">
        <v>3951</v>
      </c>
      <c r="BA167" s="19" t="str">
        <f>IFERROR(VLOOKUP(RIGHT(AZ167,LEN(AZ167)-2),'cards-dc.json'!$C:$E,3,FALSE),"")</f>
        <v/>
      </c>
      <c r="BC167" s="42">
        <f t="shared" si="191"/>
        <v>0</v>
      </c>
      <c r="BD167" s="19"/>
      <c r="BE167" s="19" t="str">
        <f>IFERROR(VLOOKUP(RIGHT(BD167,LEN(BD167)-2),'cards-dc.json'!$C:$E,3,FALSE),"")</f>
        <v/>
      </c>
      <c r="BG167" s="42">
        <f t="shared" si="192"/>
        <v>0</v>
      </c>
      <c r="BH167" s="19" t="s">
        <v>3951</v>
      </c>
      <c r="BI167" s="19" t="str">
        <f>IFERROR(VLOOKUP(RIGHT(BH167,LEN(BH167)-2),'cards-dc.json'!$C:$E,3,FALSE),"")</f>
        <v/>
      </c>
      <c r="BK167" s="42">
        <f t="shared" si="193"/>
        <v>0</v>
      </c>
      <c r="BL167" s="19" t="s">
        <v>3951</v>
      </c>
      <c r="BM167" s="19" t="str">
        <f>IFERROR(VLOOKUP(RIGHT(BL167,LEN(BL167)-2),'cards-dc.json'!$C:$E,3,FALSE),"")</f>
        <v/>
      </c>
      <c r="BO167" s="42">
        <f t="shared" si="194"/>
        <v>0</v>
      </c>
      <c r="BP167" s="19"/>
      <c r="BQ167" s="19" t="str">
        <f>IFERROR(VLOOKUP(RIGHT(BP167,LEN(BP167)-2),'cards-dc.json'!$C:$E,3,FALSE),"")</f>
        <v/>
      </c>
      <c r="BS167" s="42">
        <f t="shared" si="195"/>
        <v>0</v>
      </c>
      <c r="BT167" s="19"/>
      <c r="BU167" s="19" t="str">
        <f>IFERROR(VLOOKUP(RIGHT(BT167,LEN(BT167)-2),'cards-dc.json'!$C:$E,3,FALSE),"")</f>
        <v/>
      </c>
      <c r="BW167" s="42">
        <f t="shared" si="196"/>
        <v>0</v>
      </c>
      <c r="BX167" s="19" t="s">
        <v>3951</v>
      </c>
      <c r="BY167" s="19" t="str">
        <f>IFERROR(VLOOKUP(RIGHT(BX167,LEN(BX167)-2),'cards-dc.json'!$C:$E,3,FALSE),"")</f>
        <v/>
      </c>
      <c r="CA167" s="42">
        <f t="shared" si="197"/>
        <v>0</v>
      </c>
      <c r="CB167" s="19" t="s">
        <v>3951</v>
      </c>
      <c r="CC167" s="19" t="str">
        <f>IFERROR(VLOOKUP(RIGHT(CB167,LEN(CB167)-2),'cards-dc.json'!$C:$E,3,FALSE),"")</f>
        <v/>
      </c>
      <c r="CE167" s="42">
        <f t="shared" si="198"/>
        <v>0</v>
      </c>
      <c r="CF167" s="19" t="s">
        <v>3951</v>
      </c>
      <c r="CG167" s="19" t="str">
        <f>IFERROR(VLOOKUP(RIGHT(CF167,LEN(CF167)-2),'cards-dc.json'!$C:$E,3,FALSE),"")</f>
        <v/>
      </c>
      <c r="CI167" s="42">
        <f t="shared" si="199"/>
        <v>0</v>
      </c>
      <c r="CJ167" s="19"/>
      <c r="CK167" s="19" t="str">
        <f>IFERROR(VLOOKUP(RIGHT(CJ167,LEN(CJ167)-2),'cards-dc.json'!$C:$E,3,FALSE),"")</f>
        <v/>
      </c>
      <c r="CM167" s="42">
        <f t="shared" si="200"/>
        <v>0</v>
      </c>
      <c r="CN167" s="19"/>
      <c r="CO167" s="19" t="str">
        <f>IFERROR(VLOOKUP(RIGHT(CN167,LEN(CN167)-2),'cards-dc.json'!$C:$E,3,FALSE),"")</f>
        <v/>
      </c>
    </row>
    <row r="168" spans="1:93" x14ac:dyDescent="0.25">
      <c r="C168" s="42">
        <f t="shared" si="178"/>
        <v>0</v>
      </c>
      <c r="D168" s="19"/>
      <c r="E168" s="19" t="str">
        <f>IFERROR(VLOOKUP(RIGHT(D168,LEN(D168)-2),'cards-dc.json'!$C:$E,3,FALSE),"")</f>
        <v/>
      </c>
      <c r="G168" s="42">
        <f t="shared" si="179"/>
        <v>0</v>
      </c>
      <c r="H168" s="19"/>
      <c r="I168" s="19" t="str">
        <f>IFERROR(VLOOKUP(RIGHT(H168,LEN(H168)-2),'cards-dc.json'!$C:$E,3,FALSE),"")</f>
        <v/>
      </c>
      <c r="K168" s="42">
        <f t="shared" si="180"/>
        <v>0</v>
      </c>
      <c r="L168" s="19" t="s">
        <v>3951</v>
      </c>
      <c r="M168" s="19" t="str">
        <f>IFERROR(VLOOKUP(RIGHT(L168,LEN(L168)-2),'cards-dc.json'!$C:$E,3,FALSE),"")</f>
        <v/>
      </c>
      <c r="O168" s="42">
        <f t="shared" si="181"/>
        <v>0</v>
      </c>
      <c r="P168" s="19" t="s">
        <v>3951</v>
      </c>
      <c r="Q168" s="19" t="str">
        <f>IFERROR(VLOOKUP(RIGHT(P168,LEN(P168)-2),'cards-dc.json'!$C:$E,3,FALSE),"")</f>
        <v/>
      </c>
      <c r="S168" s="42">
        <f t="shared" si="182"/>
        <v>0</v>
      </c>
      <c r="T168" s="19" t="s">
        <v>3951</v>
      </c>
      <c r="U168" s="19" t="str">
        <f>IFERROR(VLOOKUP(RIGHT(T168,LEN(T168)-2),'cards-dc.json'!$C:$E,3,FALSE),"")</f>
        <v/>
      </c>
      <c r="W168" s="42">
        <f t="shared" si="183"/>
        <v>0</v>
      </c>
      <c r="X168" s="19" t="s">
        <v>3951</v>
      </c>
      <c r="Y168" s="19" t="str">
        <f>IFERROR(VLOOKUP(RIGHT(X168,LEN(X168)-2),'cards-dc.json'!$C:$E,3,FALSE),"")</f>
        <v/>
      </c>
      <c r="AA168" s="42">
        <f t="shared" si="184"/>
        <v>0</v>
      </c>
      <c r="AB168" s="19" t="s">
        <v>3951</v>
      </c>
      <c r="AC168" s="19" t="str">
        <f>IFERROR(VLOOKUP(RIGHT(AB168,LEN(AB168)-2),'cards-dc.json'!$C:$E,3,FALSE),"")</f>
        <v/>
      </c>
      <c r="AE168" s="42">
        <f t="shared" si="185"/>
        <v>0</v>
      </c>
      <c r="AF168" s="19"/>
      <c r="AG168" s="19" t="str">
        <f>IFERROR(VLOOKUP(RIGHT(AF168,LEN(AF168)-2),'cards-dc.json'!$C:$E,3,FALSE),"")</f>
        <v/>
      </c>
      <c r="AI168" s="42">
        <f t="shared" si="186"/>
        <v>0</v>
      </c>
      <c r="AJ168" s="19" t="s">
        <v>3951</v>
      </c>
      <c r="AK168" s="19" t="str">
        <f>IFERROR(VLOOKUP(RIGHT(AJ168,LEN(AJ168)-2),'cards-dc.json'!$C:$E,3,FALSE),"")</f>
        <v/>
      </c>
      <c r="AM168" s="42">
        <f t="shared" si="187"/>
        <v>0</v>
      </c>
      <c r="AN168" s="19" t="s">
        <v>3951</v>
      </c>
      <c r="AO168" s="19" t="str">
        <f>IFERROR(VLOOKUP(RIGHT(AN168,LEN(AN168)-2),'cards-dc.json'!$C:$E,3,FALSE),"")</f>
        <v/>
      </c>
      <c r="AQ168" s="42">
        <f t="shared" si="188"/>
        <v>0</v>
      </c>
      <c r="AR168" s="19" t="s">
        <v>3951</v>
      </c>
      <c r="AS168" s="19" t="str">
        <f>IFERROR(VLOOKUP(RIGHT(AR168,LEN(AR168)-2),'cards-dc.json'!$C:$E,3,FALSE),"")</f>
        <v/>
      </c>
      <c r="AU168" s="42">
        <f t="shared" si="189"/>
        <v>0</v>
      </c>
      <c r="AV168" s="19" t="s">
        <v>3951</v>
      </c>
      <c r="AW168" s="19" t="str">
        <f>IFERROR(VLOOKUP(RIGHT(AV168,LEN(AV168)-2),'cards-dc.json'!$C:$E,3,FALSE),"")</f>
        <v/>
      </c>
      <c r="AY168" s="42">
        <f t="shared" si="190"/>
        <v>0</v>
      </c>
      <c r="AZ168" s="19" t="s">
        <v>3951</v>
      </c>
      <c r="BA168" s="19" t="str">
        <f>IFERROR(VLOOKUP(RIGHT(AZ168,LEN(AZ168)-2),'cards-dc.json'!$C:$E,3,FALSE),"")</f>
        <v/>
      </c>
      <c r="BC168" s="42">
        <f t="shared" si="191"/>
        <v>0</v>
      </c>
      <c r="BD168" s="19"/>
      <c r="BE168" s="19" t="str">
        <f>IFERROR(VLOOKUP(RIGHT(BD168,LEN(BD168)-2),'cards-dc.json'!$C:$E,3,FALSE),"")</f>
        <v/>
      </c>
      <c r="BG168" s="42">
        <f t="shared" si="192"/>
        <v>0</v>
      </c>
      <c r="BH168" s="19" t="s">
        <v>3951</v>
      </c>
      <c r="BI168" s="19" t="str">
        <f>IFERROR(VLOOKUP(RIGHT(BH168,LEN(BH168)-2),'cards-dc.json'!$C:$E,3,FALSE),"")</f>
        <v/>
      </c>
      <c r="BK168" s="42">
        <f t="shared" si="193"/>
        <v>0</v>
      </c>
      <c r="BL168" s="19" t="s">
        <v>3951</v>
      </c>
      <c r="BM168" s="19" t="str">
        <f>IFERROR(VLOOKUP(RIGHT(BL168,LEN(BL168)-2),'cards-dc.json'!$C:$E,3,FALSE),"")</f>
        <v/>
      </c>
      <c r="BO168" s="42">
        <f t="shared" si="194"/>
        <v>0</v>
      </c>
      <c r="BP168" s="19"/>
      <c r="BQ168" s="19" t="str">
        <f>IFERROR(VLOOKUP(RIGHT(BP168,LEN(BP168)-2),'cards-dc.json'!$C:$E,3,FALSE),"")</f>
        <v/>
      </c>
      <c r="BS168" s="42">
        <f t="shared" si="195"/>
        <v>0</v>
      </c>
      <c r="BT168" s="19"/>
      <c r="BU168" s="19" t="str">
        <f>IFERROR(VLOOKUP(RIGHT(BT168,LEN(BT168)-2),'cards-dc.json'!$C:$E,3,FALSE),"")</f>
        <v/>
      </c>
      <c r="BW168" s="42">
        <f t="shared" si="196"/>
        <v>0</v>
      </c>
      <c r="BX168" s="19" t="s">
        <v>3951</v>
      </c>
      <c r="BY168" s="19" t="str">
        <f>IFERROR(VLOOKUP(RIGHT(BX168,LEN(BX168)-2),'cards-dc.json'!$C:$E,3,FALSE),"")</f>
        <v/>
      </c>
      <c r="CA168" s="42">
        <f t="shared" si="197"/>
        <v>0</v>
      </c>
      <c r="CB168" s="19" t="s">
        <v>3951</v>
      </c>
      <c r="CC168" s="19" t="str">
        <f>IFERROR(VLOOKUP(RIGHT(CB168,LEN(CB168)-2),'cards-dc.json'!$C:$E,3,FALSE),"")</f>
        <v/>
      </c>
      <c r="CE168" s="42">
        <f t="shared" si="198"/>
        <v>0</v>
      </c>
      <c r="CF168" s="19" t="s">
        <v>3951</v>
      </c>
      <c r="CG168" s="19" t="str">
        <f>IFERROR(VLOOKUP(RIGHT(CF168,LEN(CF168)-2),'cards-dc.json'!$C:$E,3,FALSE),"")</f>
        <v/>
      </c>
      <c r="CI168" s="42">
        <f t="shared" si="199"/>
        <v>0</v>
      </c>
      <c r="CJ168" s="19"/>
      <c r="CK168" s="19" t="str">
        <f>IFERROR(VLOOKUP(RIGHT(CJ168,LEN(CJ168)-2),'cards-dc.json'!$C:$E,3,FALSE),"")</f>
        <v/>
      </c>
      <c r="CM168" s="42">
        <f t="shared" si="200"/>
        <v>0</v>
      </c>
      <c r="CN168" s="19"/>
      <c r="CO168" s="19" t="str">
        <f>IFERROR(VLOOKUP(RIGHT(CN168,LEN(CN168)-2),'cards-dc.json'!$C:$E,3,FALSE),"")</f>
        <v/>
      </c>
    </row>
    <row r="169" spans="1:93" x14ac:dyDescent="0.25">
      <c r="C169" s="42">
        <f t="shared" si="178"/>
        <v>0</v>
      </c>
      <c r="D169" s="19"/>
      <c r="E169" s="19" t="str">
        <f>IFERROR(VLOOKUP(RIGHT(D169,LEN(D169)-2),'cards-dc.json'!$C:$E,3,FALSE),"")</f>
        <v/>
      </c>
      <c r="G169" s="42">
        <f t="shared" si="179"/>
        <v>0</v>
      </c>
      <c r="H169" s="19"/>
      <c r="I169" s="19" t="str">
        <f>IFERROR(VLOOKUP(RIGHT(H169,LEN(H169)-2),'cards-dc.json'!$C:$E,3,FALSE),"")</f>
        <v/>
      </c>
      <c r="K169" s="42">
        <f t="shared" si="180"/>
        <v>0</v>
      </c>
      <c r="L169" s="19" t="s">
        <v>3951</v>
      </c>
      <c r="M169" s="19" t="str">
        <f>IFERROR(VLOOKUP(RIGHT(L169,LEN(L169)-2),'cards-dc.json'!$C:$E,3,FALSE),"")</f>
        <v/>
      </c>
      <c r="O169" s="42">
        <f t="shared" si="181"/>
        <v>0</v>
      </c>
      <c r="P169" s="19" t="s">
        <v>3951</v>
      </c>
      <c r="Q169" s="19" t="str">
        <f>IFERROR(VLOOKUP(RIGHT(P169,LEN(P169)-2),'cards-dc.json'!$C:$E,3,FALSE),"")</f>
        <v/>
      </c>
      <c r="S169" s="42">
        <f t="shared" si="182"/>
        <v>0</v>
      </c>
      <c r="T169" s="19" t="s">
        <v>3951</v>
      </c>
      <c r="U169" s="19" t="str">
        <f>IFERROR(VLOOKUP(RIGHT(T169,LEN(T169)-2),'cards-dc.json'!$C:$E,3,FALSE),"")</f>
        <v/>
      </c>
      <c r="W169" s="42">
        <f t="shared" si="183"/>
        <v>0</v>
      </c>
      <c r="X169" s="19" t="s">
        <v>3951</v>
      </c>
      <c r="Y169" s="19" t="str">
        <f>IFERROR(VLOOKUP(RIGHT(X169,LEN(X169)-2),'cards-dc.json'!$C:$E,3,FALSE),"")</f>
        <v/>
      </c>
      <c r="AA169" s="42">
        <f t="shared" si="184"/>
        <v>0</v>
      </c>
      <c r="AB169" s="19" t="s">
        <v>3951</v>
      </c>
      <c r="AC169" s="19" t="str">
        <f>IFERROR(VLOOKUP(RIGHT(AB169,LEN(AB169)-2),'cards-dc.json'!$C:$E,3,FALSE),"")</f>
        <v/>
      </c>
      <c r="AE169" s="42">
        <f t="shared" si="185"/>
        <v>0</v>
      </c>
      <c r="AF169" s="19"/>
      <c r="AG169" s="19" t="str">
        <f>IFERROR(VLOOKUP(RIGHT(AF169,LEN(AF169)-2),'cards-dc.json'!$C:$E,3,FALSE),"")</f>
        <v/>
      </c>
      <c r="AI169" s="42">
        <f t="shared" si="186"/>
        <v>0</v>
      </c>
      <c r="AJ169" s="19" t="s">
        <v>3951</v>
      </c>
      <c r="AK169" s="19" t="str">
        <f>IFERROR(VLOOKUP(RIGHT(AJ169,LEN(AJ169)-2),'cards-dc.json'!$C:$E,3,FALSE),"")</f>
        <v/>
      </c>
      <c r="AM169" s="42">
        <f t="shared" si="187"/>
        <v>0</v>
      </c>
      <c r="AN169" s="19" t="s">
        <v>3951</v>
      </c>
      <c r="AO169" s="19" t="str">
        <f>IFERROR(VLOOKUP(RIGHT(AN169,LEN(AN169)-2),'cards-dc.json'!$C:$E,3,FALSE),"")</f>
        <v/>
      </c>
      <c r="AQ169" s="42">
        <f t="shared" si="188"/>
        <v>0</v>
      </c>
      <c r="AR169" s="19" t="s">
        <v>3951</v>
      </c>
      <c r="AS169" s="19" t="str">
        <f>IFERROR(VLOOKUP(RIGHT(AR169,LEN(AR169)-2),'cards-dc.json'!$C:$E,3,FALSE),"")</f>
        <v/>
      </c>
      <c r="AU169" s="42">
        <f t="shared" si="189"/>
        <v>0</v>
      </c>
      <c r="AV169" s="19" t="s">
        <v>3951</v>
      </c>
      <c r="AW169" s="19" t="str">
        <f>IFERROR(VLOOKUP(RIGHT(AV169,LEN(AV169)-2),'cards-dc.json'!$C:$E,3,FALSE),"")</f>
        <v/>
      </c>
      <c r="AY169" s="42">
        <f t="shared" si="190"/>
        <v>0</v>
      </c>
      <c r="AZ169" s="19" t="s">
        <v>3951</v>
      </c>
      <c r="BA169" s="19" t="str">
        <f>IFERROR(VLOOKUP(RIGHT(AZ169,LEN(AZ169)-2),'cards-dc.json'!$C:$E,3,FALSE),"")</f>
        <v/>
      </c>
      <c r="BC169" s="42">
        <f t="shared" si="191"/>
        <v>0</v>
      </c>
      <c r="BD169" s="19"/>
      <c r="BE169" s="19" t="str">
        <f>IFERROR(VLOOKUP(RIGHT(BD169,LEN(BD169)-2),'cards-dc.json'!$C:$E,3,FALSE),"")</f>
        <v/>
      </c>
      <c r="BG169" s="42">
        <f t="shared" si="192"/>
        <v>0</v>
      </c>
      <c r="BH169" s="19" t="s">
        <v>3951</v>
      </c>
      <c r="BI169" s="19" t="str">
        <f>IFERROR(VLOOKUP(RIGHT(BH169,LEN(BH169)-2),'cards-dc.json'!$C:$E,3,FALSE),"")</f>
        <v/>
      </c>
      <c r="BK169" s="42">
        <f t="shared" si="193"/>
        <v>0</v>
      </c>
      <c r="BL169" s="19" t="s">
        <v>3951</v>
      </c>
      <c r="BM169" s="19" t="str">
        <f>IFERROR(VLOOKUP(RIGHT(BL169,LEN(BL169)-2),'cards-dc.json'!$C:$E,3,FALSE),"")</f>
        <v/>
      </c>
      <c r="BO169" s="42">
        <f t="shared" si="194"/>
        <v>0</v>
      </c>
      <c r="BP169" s="19"/>
      <c r="BQ169" s="19" t="str">
        <f>IFERROR(VLOOKUP(RIGHT(BP169,LEN(BP169)-2),'cards-dc.json'!$C:$E,3,FALSE),"")</f>
        <v/>
      </c>
      <c r="BS169" s="42">
        <f t="shared" si="195"/>
        <v>0</v>
      </c>
      <c r="BT169" s="19"/>
      <c r="BU169" s="19" t="str">
        <f>IFERROR(VLOOKUP(RIGHT(BT169,LEN(BT169)-2),'cards-dc.json'!$C:$E,3,FALSE),"")</f>
        <v/>
      </c>
      <c r="BW169" s="42">
        <f t="shared" si="196"/>
        <v>0</v>
      </c>
      <c r="BX169" s="19" t="s">
        <v>3951</v>
      </c>
      <c r="BY169" s="19" t="str">
        <f>IFERROR(VLOOKUP(RIGHT(BX169,LEN(BX169)-2),'cards-dc.json'!$C:$E,3,FALSE),"")</f>
        <v/>
      </c>
      <c r="CA169" s="42">
        <f t="shared" si="197"/>
        <v>0</v>
      </c>
      <c r="CB169" s="19" t="s">
        <v>3951</v>
      </c>
      <c r="CC169" s="19" t="str">
        <f>IFERROR(VLOOKUP(RIGHT(CB169,LEN(CB169)-2),'cards-dc.json'!$C:$E,3,FALSE),"")</f>
        <v/>
      </c>
      <c r="CE169" s="42">
        <f t="shared" si="198"/>
        <v>0</v>
      </c>
      <c r="CF169" s="19" t="s">
        <v>3951</v>
      </c>
      <c r="CG169" s="19" t="str">
        <f>IFERROR(VLOOKUP(RIGHT(CF169,LEN(CF169)-2),'cards-dc.json'!$C:$E,3,FALSE),"")</f>
        <v/>
      </c>
      <c r="CI169" s="42">
        <f t="shared" si="199"/>
        <v>0</v>
      </c>
      <c r="CJ169" s="19"/>
      <c r="CK169" s="19" t="str">
        <f>IFERROR(VLOOKUP(RIGHT(CJ169,LEN(CJ169)-2),'cards-dc.json'!$C:$E,3,FALSE),"")</f>
        <v/>
      </c>
      <c r="CM169" s="42">
        <f t="shared" si="200"/>
        <v>0</v>
      </c>
      <c r="CN169" s="19"/>
      <c r="CO169" s="19" t="str">
        <f>IFERROR(VLOOKUP(RIGHT(CN169,LEN(CN169)-2),'cards-dc.json'!$C:$E,3,FALSE),"")</f>
        <v/>
      </c>
    </row>
    <row r="170" spans="1:93" x14ac:dyDescent="0.25">
      <c r="C170" s="42">
        <f t="shared" si="178"/>
        <v>0</v>
      </c>
      <c r="D170" s="19"/>
      <c r="E170" s="19" t="str">
        <f>IFERROR(VLOOKUP(RIGHT(D170,LEN(D170)-2),'cards-dc.json'!$C:$E,3,FALSE),"")</f>
        <v/>
      </c>
      <c r="G170" s="42">
        <f t="shared" si="179"/>
        <v>0</v>
      </c>
      <c r="H170" s="19"/>
      <c r="I170" s="19" t="str">
        <f>IFERROR(VLOOKUP(RIGHT(H170,LEN(H170)-2),'cards-dc.json'!$C:$E,3,FALSE),"")</f>
        <v/>
      </c>
      <c r="K170" s="42">
        <f t="shared" si="180"/>
        <v>0</v>
      </c>
      <c r="L170" s="19" t="s">
        <v>3951</v>
      </c>
      <c r="M170" s="19" t="str">
        <f>IFERROR(VLOOKUP(RIGHT(L170,LEN(L170)-2),'cards-dc.json'!$C:$E,3,FALSE),"")</f>
        <v/>
      </c>
      <c r="O170" s="42">
        <f t="shared" si="181"/>
        <v>0</v>
      </c>
      <c r="P170" s="19" t="s">
        <v>3951</v>
      </c>
      <c r="Q170" s="19" t="str">
        <f>IFERROR(VLOOKUP(RIGHT(P170,LEN(P170)-2),'cards-dc.json'!$C:$E,3,FALSE),"")</f>
        <v/>
      </c>
      <c r="S170" s="42">
        <f t="shared" si="182"/>
        <v>0</v>
      </c>
      <c r="T170" s="19" t="s">
        <v>3951</v>
      </c>
      <c r="U170" s="19" t="str">
        <f>IFERROR(VLOOKUP(RIGHT(T170,LEN(T170)-2),'cards-dc.json'!$C:$E,3,FALSE),"")</f>
        <v/>
      </c>
      <c r="W170" s="42">
        <f t="shared" si="183"/>
        <v>0</v>
      </c>
      <c r="X170" s="19" t="s">
        <v>3951</v>
      </c>
      <c r="Y170" s="19" t="str">
        <f>IFERROR(VLOOKUP(RIGHT(X170,LEN(X170)-2),'cards-dc.json'!$C:$E,3,FALSE),"")</f>
        <v/>
      </c>
      <c r="AA170" s="42">
        <f t="shared" si="184"/>
        <v>0</v>
      </c>
      <c r="AB170" s="19" t="s">
        <v>3951</v>
      </c>
      <c r="AC170" s="19" t="str">
        <f>IFERROR(VLOOKUP(RIGHT(AB170,LEN(AB170)-2),'cards-dc.json'!$C:$E,3,FALSE),"")</f>
        <v/>
      </c>
      <c r="AE170" s="42">
        <f t="shared" si="185"/>
        <v>0</v>
      </c>
      <c r="AF170" s="19"/>
      <c r="AG170" s="19" t="str">
        <f>IFERROR(VLOOKUP(RIGHT(AF170,LEN(AF170)-2),'cards-dc.json'!$C:$E,3,FALSE),"")</f>
        <v/>
      </c>
      <c r="AI170" s="42">
        <f t="shared" si="186"/>
        <v>0</v>
      </c>
      <c r="AJ170" s="19" t="s">
        <v>3951</v>
      </c>
      <c r="AK170" s="19" t="str">
        <f>IFERROR(VLOOKUP(RIGHT(AJ170,LEN(AJ170)-2),'cards-dc.json'!$C:$E,3,FALSE),"")</f>
        <v/>
      </c>
      <c r="AM170" s="42">
        <f t="shared" si="187"/>
        <v>0</v>
      </c>
      <c r="AN170" s="19" t="s">
        <v>3951</v>
      </c>
      <c r="AO170" s="19" t="str">
        <f>IFERROR(VLOOKUP(RIGHT(AN170,LEN(AN170)-2),'cards-dc.json'!$C:$E,3,FALSE),"")</f>
        <v/>
      </c>
      <c r="AQ170" s="42">
        <f t="shared" si="188"/>
        <v>0</v>
      </c>
      <c r="AR170" s="19" t="s">
        <v>3951</v>
      </c>
      <c r="AS170" s="19" t="str">
        <f>IFERROR(VLOOKUP(RIGHT(AR170,LEN(AR170)-2),'cards-dc.json'!$C:$E,3,FALSE),"")</f>
        <v/>
      </c>
      <c r="AU170" s="42">
        <f t="shared" si="189"/>
        <v>0</v>
      </c>
      <c r="AV170" s="19" t="s">
        <v>3951</v>
      </c>
      <c r="AW170" s="19" t="str">
        <f>IFERROR(VLOOKUP(RIGHT(AV170,LEN(AV170)-2),'cards-dc.json'!$C:$E,3,FALSE),"")</f>
        <v/>
      </c>
      <c r="AY170" s="42">
        <f t="shared" si="190"/>
        <v>0</v>
      </c>
      <c r="AZ170" s="19" t="s">
        <v>3951</v>
      </c>
      <c r="BA170" s="19" t="str">
        <f>IFERROR(VLOOKUP(RIGHT(AZ170,LEN(AZ170)-2),'cards-dc.json'!$C:$E,3,FALSE),"")</f>
        <v/>
      </c>
      <c r="BC170" s="42">
        <f t="shared" si="191"/>
        <v>0</v>
      </c>
      <c r="BD170" s="19"/>
      <c r="BE170" s="19" t="str">
        <f>IFERROR(VLOOKUP(RIGHT(BD170,LEN(BD170)-2),'cards-dc.json'!$C:$E,3,FALSE),"")</f>
        <v/>
      </c>
      <c r="BG170" s="42">
        <f t="shared" si="192"/>
        <v>0</v>
      </c>
      <c r="BH170" s="19" t="s">
        <v>3951</v>
      </c>
      <c r="BI170" s="19" t="str">
        <f>IFERROR(VLOOKUP(RIGHT(BH170,LEN(BH170)-2),'cards-dc.json'!$C:$E,3,FALSE),"")</f>
        <v/>
      </c>
      <c r="BK170" s="42">
        <f t="shared" si="193"/>
        <v>0</v>
      </c>
      <c r="BL170" s="19" t="s">
        <v>3951</v>
      </c>
      <c r="BM170" s="19" t="str">
        <f>IFERROR(VLOOKUP(RIGHT(BL170,LEN(BL170)-2),'cards-dc.json'!$C:$E,3,FALSE),"")</f>
        <v/>
      </c>
      <c r="BO170" s="42">
        <f t="shared" si="194"/>
        <v>0</v>
      </c>
      <c r="BP170" s="19"/>
      <c r="BQ170" s="19" t="str">
        <f>IFERROR(VLOOKUP(RIGHT(BP170,LEN(BP170)-2),'cards-dc.json'!$C:$E,3,FALSE),"")</f>
        <v/>
      </c>
      <c r="BS170" s="42">
        <f t="shared" si="195"/>
        <v>0</v>
      </c>
      <c r="BT170" s="19"/>
      <c r="BU170" s="19" t="str">
        <f>IFERROR(VLOOKUP(RIGHT(BT170,LEN(BT170)-2),'cards-dc.json'!$C:$E,3,FALSE),"")</f>
        <v/>
      </c>
      <c r="BW170" s="42">
        <f t="shared" si="196"/>
        <v>0</v>
      </c>
      <c r="BX170" s="19" t="s">
        <v>3951</v>
      </c>
      <c r="BY170" s="19" t="str">
        <f>IFERROR(VLOOKUP(RIGHT(BX170,LEN(BX170)-2),'cards-dc.json'!$C:$E,3,FALSE),"")</f>
        <v/>
      </c>
      <c r="CA170" s="42">
        <f t="shared" si="197"/>
        <v>0</v>
      </c>
      <c r="CB170" s="19" t="s">
        <v>3951</v>
      </c>
      <c r="CC170" s="19" t="str">
        <f>IFERROR(VLOOKUP(RIGHT(CB170,LEN(CB170)-2),'cards-dc.json'!$C:$E,3,FALSE),"")</f>
        <v/>
      </c>
      <c r="CE170" s="42">
        <f t="shared" si="198"/>
        <v>0</v>
      </c>
      <c r="CF170" s="19" t="s">
        <v>3951</v>
      </c>
      <c r="CG170" s="19" t="str">
        <f>IFERROR(VLOOKUP(RIGHT(CF170,LEN(CF170)-2),'cards-dc.json'!$C:$E,3,FALSE),"")</f>
        <v/>
      </c>
      <c r="CI170" s="42">
        <f t="shared" si="199"/>
        <v>0</v>
      </c>
      <c r="CJ170" s="19"/>
      <c r="CK170" s="19" t="str">
        <f>IFERROR(VLOOKUP(RIGHT(CJ170,LEN(CJ170)-2),'cards-dc.json'!$C:$E,3,FALSE),"")</f>
        <v/>
      </c>
      <c r="CM170" s="42">
        <f t="shared" si="200"/>
        <v>0</v>
      </c>
      <c r="CN170" s="19"/>
      <c r="CO170" s="19" t="str">
        <f>IFERROR(VLOOKUP(RIGHT(CN170,LEN(CN170)-2),'cards-dc.json'!$C:$E,3,FALSE),"")</f>
        <v/>
      </c>
    </row>
    <row r="171" spans="1:93" x14ac:dyDescent="0.25">
      <c r="C171" s="42">
        <f t="shared" si="178"/>
        <v>0</v>
      </c>
      <c r="D171" s="19"/>
      <c r="E171" s="19" t="str">
        <f>IFERROR(VLOOKUP(RIGHT(D171,LEN(D171)-2),'cards-dc.json'!$C:$E,3,FALSE),"")</f>
        <v/>
      </c>
      <c r="G171" s="42">
        <f t="shared" si="179"/>
        <v>0</v>
      </c>
      <c r="H171" s="19"/>
      <c r="I171" s="19" t="str">
        <f>IFERROR(VLOOKUP(RIGHT(H171,LEN(H171)-2),'cards-dc.json'!$C:$E,3,FALSE),"")</f>
        <v/>
      </c>
      <c r="K171" s="42">
        <f t="shared" si="180"/>
        <v>0</v>
      </c>
      <c r="L171" s="19" t="s">
        <v>3951</v>
      </c>
      <c r="M171" s="19" t="str">
        <f>IFERROR(VLOOKUP(RIGHT(L171,LEN(L171)-2),'cards-dc.json'!$C:$E,3,FALSE),"")</f>
        <v/>
      </c>
      <c r="O171" s="42">
        <f t="shared" si="181"/>
        <v>0</v>
      </c>
      <c r="P171" s="19" t="s">
        <v>3951</v>
      </c>
      <c r="Q171" s="19" t="str">
        <f>IFERROR(VLOOKUP(RIGHT(P171,LEN(P171)-2),'cards-dc.json'!$C:$E,3,FALSE),"")</f>
        <v/>
      </c>
      <c r="S171" s="42">
        <f t="shared" si="182"/>
        <v>0</v>
      </c>
      <c r="T171" s="19" t="s">
        <v>3951</v>
      </c>
      <c r="U171" s="19" t="str">
        <f>IFERROR(VLOOKUP(RIGHT(T171,LEN(T171)-2),'cards-dc.json'!$C:$E,3,FALSE),"")</f>
        <v/>
      </c>
      <c r="W171" s="42">
        <f t="shared" si="183"/>
        <v>0</v>
      </c>
      <c r="X171" s="19" t="s">
        <v>3951</v>
      </c>
      <c r="Y171" s="19" t="str">
        <f>IFERROR(VLOOKUP(RIGHT(X171,LEN(X171)-2),'cards-dc.json'!$C:$E,3,FALSE),"")</f>
        <v/>
      </c>
      <c r="AA171" s="42">
        <f t="shared" si="184"/>
        <v>0</v>
      </c>
      <c r="AB171" s="19" t="s">
        <v>3951</v>
      </c>
      <c r="AC171" s="19" t="str">
        <f>IFERROR(VLOOKUP(RIGHT(AB171,LEN(AB171)-2),'cards-dc.json'!$C:$E,3,FALSE),"")</f>
        <v/>
      </c>
      <c r="AE171" s="42">
        <f t="shared" si="185"/>
        <v>0</v>
      </c>
      <c r="AF171" s="19"/>
      <c r="AG171" s="19" t="str">
        <f>IFERROR(VLOOKUP(RIGHT(AF171,LEN(AF171)-2),'cards-dc.json'!$C:$E,3,FALSE),"")</f>
        <v/>
      </c>
      <c r="AI171" s="42">
        <f t="shared" si="186"/>
        <v>0</v>
      </c>
      <c r="AJ171" s="19" t="s">
        <v>3951</v>
      </c>
      <c r="AK171" s="19" t="str">
        <f>IFERROR(VLOOKUP(RIGHT(AJ171,LEN(AJ171)-2),'cards-dc.json'!$C:$E,3,FALSE),"")</f>
        <v/>
      </c>
      <c r="AM171" s="42">
        <f t="shared" si="187"/>
        <v>0</v>
      </c>
      <c r="AN171" s="19" t="s">
        <v>3951</v>
      </c>
      <c r="AO171" s="19" t="str">
        <f>IFERROR(VLOOKUP(RIGHT(AN171,LEN(AN171)-2),'cards-dc.json'!$C:$E,3,FALSE),"")</f>
        <v/>
      </c>
      <c r="AQ171" s="42">
        <f t="shared" si="188"/>
        <v>0</v>
      </c>
      <c r="AR171" s="19" t="s">
        <v>3951</v>
      </c>
      <c r="AS171" s="19" t="str">
        <f>IFERROR(VLOOKUP(RIGHT(AR171,LEN(AR171)-2),'cards-dc.json'!$C:$E,3,FALSE),"")</f>
        <v/>
      </c>
      <c r="AU171" s="42">
        <f t="shared" si="189"/>
        <v>0</v>
      </c>
      <c r="AV171" s="19" t="s">
        <v>3951</v>
      </c>
      <c r="AW171" s="19" t="str">
        <f>IFERROR(VLOOKUP(RIGHT(AV171,LEN(AV171)-2),'cards-dc.json'!$C:$E,3,FALSE),"")</f>
        <v/>
      </c>
      <c r="AY171" s="42">
        <f t="shared" si="190"/>
        <v>0</v>
      </c>
      <c r="AZ171" s="19" t="s">
        <v>3951</v>
      </c>
      <c r="BA171" s="19" t="str">
        <f>IFERROR(VLOOKUP(RIGHT(AZ171,LEN(AZ171)-2),'cards-dc.json'!$C:$E,3,FALSE),"")</f>
        <v/>
      </c>
      <c r="BC171" s="42">
        <f t="shared" si="191"/>
        <v>0</v>
      </c>
      <c r="BD171" s="19"/>
      <c r="BE171" s="19" t="str">
        <f>IFERROR(VLOOKUP(RIGHT(BD171,LEN(BD171)-2),'cards-dc.json'!$C:$E,3,FALSE),"")</f>
        <v/>
      </c>
      <c r="BG171" s="42">
        <f t="shared" si="192"/>
        <v>0</v>
      </c>
      <c r="BH171" s="19" t="s">
        <v>3951</v>
      </c>
      <c r="BI171" s="19" t="str">
        <f>IFERROR(VLOOKUP(RIGHT(BH171,LEN(BH171)-2),'cards-dc.json'!$C:$E,3,FALSE),"")</f>
        <v/>
      </c>
      <c r="BK171" s="42">
        <f t="shared" si="193"/>
        <v>0</v>
      </c>
      <c r="BL171" s="19" t="s">
        <v>3951</v>
      </c>
      <c r="BM171" s="19" t="str">
        <f>IFERROR(VLOOKUP(RIGHT(BL171,LEN(BL171)-2),'cards-dc.json'!$C:$E,3,FALSE),"")</f>
        <v/>
      </c>
      <c r="BO171" s="42">
        <f t="shared" si="194"/>
        <v>0</v>
      </c>
      <c r="BP171" s="19"/>
      <c r="BQ171" s="19" t="str">
        <f>IFERROR(VLOOKUP(RIGHT(BP171,LEN(BP171)-2),'cards-dc.json'!$C:$E,3,FALSE),"")</f>
        <v/>
      </c>
      <c r="BS171" s="42">
        <f t="shared" si="195"/>
        <v>0</v>
      </c>
      <c r="BT171" s="19"/>
      <c r="BU171" s="19" t="str">
        <f>IFERROR(VLOOKUP(RIGHT(BT171,LEN(BT171)-2),'cards-dc.json'!$C:$E,3,FALSE),"")</f>
        <v/>
      </c>
      <c r="BW171" s="42">
        <f t="shared" si="196"/>
        <v>0</v>
      </c>
      <c r="BX171" s="19" t="s">
        <v>3951</v>
      </c>
      <c r="BY171" s="19" t="str">
        <f>IFERROR(VLOOKUP(RIGHT(BX171,LEN(BX171)-2),'cards-dc.json'!$C:$E,3,FALSE),"")</f>
        <v/>
      </c>
      <c r="CA171" s="42">
        <f t="shared" si="197"/>
        <v>0</v>
      </c>
      <c r="CB171" s="19" t="s">
        <v>3951</v>
      </c>
      <c r="CC171" s="19" t="str">
        <f>IFERROR(VLOOKUP(RIGHT(CB171,LEN(CB171)-2),'cards-dc.json'!$C:$E,3,FALSE),"")</f>
        <v/>
      </c>
      <c r="CE171" s="42">
        <f t="shared" si="198"/>
        <v>0</v>
      </c>
      <c r="CF171" s="19" t="s">
        <v>3951</v>
      </c>
      <c r="CG171" s="19" t="str">
        <f>IFERROR(VLOOKUP(RIGHT(CF171,LEN(CF171)-2),'cards-dc.json'!$C:$E,3,FALSE),"")</f>
        <v/>
      </c>
      <c r="CI171" s="42">
        <f t="shared" si="199"/>
        <v>0</v>
      </c>
      <c r="CJ171" s="19"/>
      <c r="CK171" s="19" t="str">
        <f>IFERROR(VLOOKUP(RIGHT(CJ171,LEN(CJ171)-2),'cards-dc.json'!$C:$E,3,FALSE),"")</f>
        <v/>
      </c>
      <c r="CM171" s="42">
        <f t="shared" si="200"/>
        <v>0</v>
      </c>
      <c r="CN171" s="19"/>
      <c r="CO171" s="19" t="str">
        <f>IFERROR(VLOOKUP(RIGHT(CN171,LEN(CN171)-2),'cards-dc.json'!$C:$E,3,FALSE),"")</f>
        <v/>
      </c>
    </row>
    <row r="172" spans="1:93" x14ac:dyDescent="0.25">
      <c r="C172" s="42">
        <f t="shared" si="178"/>
        <v>0</v>
      </c>
      <c r="D172" s="19"/>
      <c r="E172" s="19" t="str">
        <f>IFERROR(VLOOKUP(RIGHT(D172,LEN(D172)-2),'cards-dc.json'!$C:$E,3,FALSE),"")</f>
        <v/>
      </c>
      <c r="G172" s="42">
        <f t="shared" si="179"/>
        <v>0</v>
      </c>
      <c r="H172" s="19"/>
      <c r="I172" s="19" t="str">
        <f>IFERROR(VLOOKUP(RIGHT(H172,LEN(H172)-2),'cards-dc.json'!$C:$E,3,FALSE),"")</f>
        <v/>
      </c>
      <c r="K172" s="42">
        <f t="shared" si="180"/>
        <v>0</v>
      </c>
      <c r="L172" s="19" t="s">
        <v>3951</v>
      </c>
      <c r="M172" s="19" t="str">
        <f>IFERROR(VLOOKUP(RIGHT(L172,LEN(L172)-2),'cards-dc.json'!$C:$E,3,FALSE),"")</f>
        <v/>
      </c>
      <c r="O172" s="42">
        <f t="shared" si="181"/>
        <v>0</v>
      </c>
      <c r="P172" s="19" t="s">
        <v>3951</v>
      </c>
      <c r="Q172" s="19" t="str">
        <f>IFERROR(VLOOKUP(RIGHT(P172,LEN(P172)-2),'cards-dc.json'!$C:$E,3,FALSE),"")</f>
        <v/>
      </c>
      <c r="S172" s="42">
        <f t="shared" si="182"/>
        <v>0</v>
      </c>
      <c r="T172" s="19" t="s">
        <v>3951</v>
      </c>
      <c r="U172" s="19" t="str">
        <f>IFERROR(VLOOKUP(RIGHT(T172,LEN(T172)-2),'cards-dc.json'!$C:$E,3,FALSE),"")</f>
        <v/>
      </c>
      <c r="W172" s="42">
        <f t="shared" si="183"/>
        <v>0</v>
      </c>
      <c r="X172" s="19" t="s">
        <v>3951</v>
      </c>
      <c r="Y172" s="19" t="str">
        <f>IFERROR(VLOOKUP(RIGHT(X172,LEN(X172)-2),'cards-dc.json'!$C:$E,3,FALSE),"")</f>
        <v/>
      </c>
      <c r="AA172" s="42">
        <f t="shared" si="184"/>
        <v>0</v>
      </c>
      <c r="AB172" s="19" t="s">
        <v>3951</v>
      </c>
      <c r="AC172" s="19" t="str">
        <f>IFERROR(VLOOKUP(RIGHT(AB172,LEN(AB172)-2),'cards-dc.json'!$C:$E,3,FALSE),"")</f>
        <v/>
      </c>
      <c r="AE172" s="42">
        <f t="shared" si="185"/>
        <v>0</v>
      </c>
      <c r="AF172" s="19"/>
      <c r="AG172" s="19" t="str">
        <f>IFERROR(VLOOKUP(RIGHT(AF172,LEN(AF172)-2),'cards-dc.json'!$C:$E,3,FALSE),"")</f>
        <v/>
      </c>
      <c r="AI172" s="42">
        <f t="shared" si="186"/>
        <v>0</v>
      </c>
      <c r="AJ172" s="19" t="s">
        <v>3951</v>
      </c>
      <c r="AK172" s="19" t="str">
        <f>IFERROR(VLOOKUP(RIGHT(AJ172,LEN(AJ172)-2),'cards-dc.json'!$C:$E,3,FALSE),"")</f>
        <v/>
      </c>
      <c r="AM172" s="42">
        <f t="shared" si="187"/>
        <v>0</v>
      </c>
      <c r="AN172" s="19" t="s">
        <v>3951</v>
      </c>
      <c r="AO172" s="19" t="str">
        <f>IFERROR(VLOOKUP(RIGHT(AN172,LEN(AN172)-2),'cards-dc.json'!$C:$E,3,FALSE),"")</f>
        <v/>
      </c>
      <c r="AQ172" s="42">
        <f t="shared" si="188"/>
        <v>0</v>
      </c>
      <c r="AR172" s="19" t="s">
        <v>3951</v>
      </c>
      <c r="AS172" s="19" t="str">
        <f>IFERROR(VLOOKUP(RIGHT(AR172,LEN(AR172)-2),'cards-dc.json'!$C:$E,3,FALSE),"")</f>
        <v/>
      </c>
      <c r="AU172" s="42">
        <f t="shared" si="189"/>
        <v>0</v>
      </c>
      <c r="AV172" s="19" t="s">
        <v>3951</v>
      </c>
      <c r="AW172" s="19" t="str">
        <f>IFERROR(VLOOKUP(RIGHT(AV172,LEN(AV172)-2),'cards-dc.json'!$C:$E,3,FALSE),"")</f>
        <v/>
      </c>
      <c r="AY172" s="42">
        <f t="shared" si="190"/>
        <v>0</v>
      </c>
      <c r="AZ172" s="19" t="s">
        <v>3951</v>
      </c>
      <c r="BA172" s="19" t="str">
        <f>IFERROR(VLOOKUP(RIGHT(AZ172,LEN(AZ172)-2),'cards-dc.json'!$C:$E,3,FALSE),"")</f>
        <v/>
      </c>
      <c r="BC172" s="42">
        <f t="shared" si="191"/>
        <v>0</v>
      </c>
      <c r="BD172" s="19"/>
      <c r="BE172" s="19" t="str">
        <f>IFERROR(VLOOKUP(RIGHT(BD172,LEN(BD172)-2),'cards-dc.json'!$C:$E,3,FALSE),"")</f>
        <v/>
      </c>
      <c r="BG172" s="42">
        <f t="shared" si="192"/>
        <v>0</v>
      </c>
      <c r="BH172" s="19" t="s">
        <v>3951</v>
      </c>
      <c r="BI172" s="19" t="str">
        <f>IFERROR(VLOOKUP(RIGHT(BH172,LEN(BH172)-2),'cards-dc.json'!$C:$E,3,FALSE),"")</f>
        <v/>
      </c>
      <c r="BK172" s="42">
        <f t="shared" si="193"/>
        <v>0</v>
      </c>
      <c r="BL172" s="19" t="s">
        <v>3951</v>
      </c>
      <c r="BM172" s="19" t="str">
        <f>IFERROR(VLOOKUP(RIGHT(BL172,LEN(BL172)-2),'cards-dc.json'!$C:$E,3,FALSE),"")</f>
        <v/>
      </c>
      <c r="BO172" s="42">
        <f t="shared" si="194"/>
        <v>0</v>
      </c>
      <c r="BP172" s="19"/>
      <c r="BQ172" s="19" t="str">
        <f>IFERROR(VLOOKUP(RIGHT(BP172,LEN(BP172)-2),'cards-dc.json'!$C:$E,3,FALSE),"")</f>
        <v/>
      </c>
      <c r="BS172" s="42">
        <f t="shared" si="195"/>
        <v>0</v>
      </c>
      <c r="BT172" s="19"/>
      <c r="BU172" s="19" t="str">
        <f>IFERROR(VLOOKUP(RIGHT(BT172,LEN(BT172)-2),'cards-dc.json'!$C:$E,3,FALSE),"")</f>
        <v/>
      </c>
      <c r="BW172" s="42">
        <f t="shared" si="196"/>
        <v>0</v>
      </c>
      <c r="BX172" s="19" t="s">
        <v>3951</v>
      </c>
      <c r="BY172" s="19" t="str">
        <f>IFERROR(VLOOKUP(RIGHT(BX172,LEN(BX172)-2),'cards-dc.json'!$C:$E,3,FALSE),"")</f>
        <v/>
      </c>
      <c r="CA172" s="42">
        <f t="shared" si="197"/>
        <v>0</v>
      </c>
      <c r="CB172" s="19" t="s">
        <v>3951</v>
      </c>
      <c r="CC172" s="19" t="str">
        <f>IFERROR(VLOOKUP(RIGHT(CB172,LEN(CB172)-2),'cards-dc.json'!$C:$E,3,FALSE),"")</f>
        <v/>
      </c>
      <c r="CE172" s="42">
        <f t="shared" si="198"/>
        <v>0</v>
      </c>
      <c r="CF172" s="19" t="s">
        <v>3951</v>
      </c>
      <c r="CG172" s="19" t="str">
        <f>IFERROR(VLOOKUP(RIGHT(CF172,LEN(CF172)-2),'cards-dc.json'!$C:$E,3,FALSE),"")</f>
        <v/>
      </c>
      <c r="CI172" s="42">
        <f t="shared" si="199"/>
        <v>0</v>
      </c>
      <c r="CJ172" s="19"/>
      <c r="CK172" s="19" t="str">
        <f>IFERROR(VLOOKUP(RIGHT(CJ172,LEN(CJ172)-2),'cards-dc.json'!$C:$E,3,FALSE),"")</f>
        <v/>
      </c>
      <c r="CM172" s="42">
        <f t="shared" si="200"/>
        <v>0</v>
      </c>
      <c r="CN172" s="19"/>
      <c r="CO172" s="19" t="str">
        <f>IFERROR(VLOOKUP(RIGHT(CN172,LEN(CN172)-2),'cards-dc.json'!$C:$E,3,FALSE),"")</f>
        <v/>
      </c>
    </row>
    <row r="173" spans="1:93" x14ac:dyDescent="0.25">
      <c r="C173" s="42">
        <f t="shared" si="178"/>
        <v>0</v>
      </c>
      <c r="D173" s="19"/>
      <c r="E173" s="19" t="str">
        <f>IFERROR(VLOOKUP(RIGHT(D173,LEN(D173)-2),'cards-dc.json'!$C:$E,3,FALSE),"")</f>
        <v/>
      </c>
      <c r="G173" s="42">
        <f t="shared" si="179"/>
        <v>0</v>
      </c>
      <c r="H173" s="19"/>
      <c r="I173" s="19" t="str">
        <f>IFERROR(VLOOKUP(RIGHT(H173,LEN(H173)-2),'cards-dc.json'!$C:$E,3,FALSE),"")</f>
        <v/>
      </c>
      <c r="K173" s="42">
        <f t="shared" si="180"/>
        <v>0</v>
      </c>
      <c r="L173" s="19" t="s">
        <v>3951</v>
      </c>
      <c r="M173" s="19" t="str">
        <f>IFERROR(VLOOKUP(RIGHT(L173,LEN(L173)-2),'cards-dc.json'!$C:$E,3,FALSE),"")</f>
        <v/>
      </c>
      <c r="O173" s="42">
        <f t="shared" si="181"/>
        <v>0</v>
      </c>
      <c r="P173" s="19" t="s">
        <v>3951</v>
      </c>
      <c r="Q173" s="19" t="str">
        <f>IFERROR(VLOOKUP(RIGHT(P173,LEN(P173)-2),'cards-dc.json'!$C:$E,3,FALSE),"")</f>
        <v/>
      </c>
      <c r="S173" s="42">
        <f t="shared" si="182"/>
        <v>0</v>
      </c>
      <c r="T173" s="19" t="s">
        <v>3951</v>
      </c>
      <c r="U173" s="19" t="str">
        <f>IFERROR(VLOOKUP(RIGHT(T173,LEN(T173)-2),'cards-dc.json'!$C:$E,3,FALSE),"")</f>
        <v/>
      </c>
      <c r="W173" s="42">
        <f t="shared" si="183"/>
        <v>0</v>
      </c>
      <c r="X173" s="19" t="s">
        <v>3951</v>
      </c>
      <c r="Y173" s="19" t="str">
        <f>IFERROR(VLOOKUP(RIGHT(X173,LEN(X173)-2),'cards-dc.json'!$C:$E,3,FALSE),"")</f>
        <v/>
      </c>
      <c r="AA173" s="42">
        <f t="shared" si="184"/>
        <v>0</v>
      </c>
      <c r="AB173" s="19" t="s">
        <v>3951</v>
      </c>
      <c r="AC173" s="19" t="str">
        <f>IFERROR(VLOOKUP(RIGHT(AB173,LEN(AB173)-2),'cards-dc.json'!$C:$E,3,FALSE),"")</f>
        <v/>
      </c>
      <c r="AE173" s="42">
        <f t="shared" si="185"/>
        <v>0</v>
      </c>
      <c r="AF173" s="19"/>
      <c r="AG173" s="19" t="str">
        <f>IFERROR(VLOOKUP(RIGHT(AF173,LEN(AF173)-2),'cards-dc.json'!$C:$E,3,FALSE),"")</f>
        <v/>
      </c>
      <c r="AI173" s="42">
        <f t="shared" si="186"/>
        <v>0</v>
      </c>
      <c r="AJ173" s="19" t="s">
        <v>3951</v>
      </c>
      <c r="AK173" s="19" t="str">
        <f>IFERROR(VLOOKUP(RIGHT(AJ173,LEN(AJ173)-2),'cards-dc.json'!$C:$E,3,FALSE),"")</f>
        <v/>
      </c>
      <c r="AM173" s="42">
        <f t="shared" si="187"/>
        <v>0</v>
      </c>
      <c r="AN173" s="19" t="s">
        <v>3951</v>
      </c>
      <c r="AO173" s="19" t="str">
        <f>IFERROR(VLOOKUP(RIGHT(AN173,LEN(AN173)-2),'cards-dc.json'!$C:$E,3,FALSE),"")</f>
        <v/>
      </c>
      <c r="AQ173" s="42">
        <f t="shared" si="188"/>
        <v>0</v>
      </c>
      <c r="AR173" s="19" t="s">
        <v>3951</v>
      </c>
      <c r="AS173" s="19" t="str">
        <f>IFERROR(VLOOKUP(RIGHT(AR173,LEN(AR173)-2),'cards-dc.json'!$C:$E,3,FALSE),"")</f>
        <v/>
      </c>
      <c r="AU173" s="42">
        <f t="shared" si="189"/>
        <v>0</v>
      </c>
      <c r="AV173" s="19" t="s">
        <v>3951</v>
      </c>
      <c r="AW173" s="19" t="str">
        <f>IFERROR(VLOOKUP(RIGHT(AV173,LEN(AV173)-2),'cards-dc.json'!$C:$E,3,FALSE),"")</f>
        <v/>
      </c>
      <c r="AY173" s="42">
        <f t="shared" si="190"/>
        <v>0</v>
      </c>
      <c r="AZ173" s="19" t="s">
        <v>3951</v>
      </c>
      <c r="BA173" s="19" t="str">
        <f>IFERROR(VLOOKUP(RIGHT(AZ173,LEN(AZ173)-2),'cards-dc.json'!$C:$E,3,FALSE),"")</f>
        <v/>
      </c>
      <c r="BC173" s="42">
        <f t="shared" si="191"/>
        <v>0</v>
      </c>
      <c r="BD173" s="19"/>
      <c r="BE173" s="19" t="str">
        <f>IFERROR(VLOOKUP(RIGHT(BD173,LEN(BD173)-2),'cards-dc.json'!$C:$E,3,FALSE),"")</f>
        <v/>
      </c>
      <c r="BG173" s="42">
        <f t="shared" si="192"/>
        <v>0</v>
      </c>
      <c r="BH173" s="19" t="s">
        <v>3951</v>
      </c>
      <c r="BI173" s="19" t="str">
        <f>IFERROR(VLOOKUP(RIGHT(BH173,LEN(BH173)-2),'cards-dc.json'!$C:$E,3,FALSE),"")</f>
        <v/>
      </c>
      <c r="BK173" s="42">
        <f t="shared" si="193"/>
        <v>0</v>
      </c>
      <c r="BL173" s="19" t="s">
        <v>3951</v>
      </c>
      <c r="BM173" s="19" t="str">
        <f>IFERROR(VLOOKUP(RIGHT(BL173,LEN(BL173)-2),'cards-dc.json'!$C:$E,3,FALSE),"")</f>
        <v/>
      </c>
      <c r="BO173" s="42">
        <f t="shared" si="194"/>
        <v>0</v>
      </c>
      <c r="BP173" s="19"/>
      <c r="BQ173" s="19" t="str">
        <f>IFERROR(VLOOKUP(RIGHT(BP173,LEN(BP173)-2),'cards-dc.json'!$C:$E,3,FALSE),"")</f>
        <v/>
      </c>
      <c r="BS173" s="42">
        <f t="shared" si="195"/>
        <v>0</v>
      </c>
      <c r="BT173" s="19"/>
      <c r="BU173" s="19" t="str">
        <f>IFERROR(VLOOKUP(RIGHT(BT173,LEN(BT173)-2),'cards-dc.json'!$C:$E,3,FALSE),"")</f>
        <v/>
      </c>
      <c r="BW173" s="42">
        <f t="shared" si="196"/>
        <v>0</v>
      </c>
      <c r="BX173" s="19" t="s">
        <v>3951</v>
      </c>
      <c r="BY173" s="19" t="str">
        <f>IFERROR(VLOOKUP(RIGHT(BX173,LEN(BX173)-2),'cards-dc.json'!$C:$E,3,FALSE),"")</f>
        <v/>
      </c>
      <c r="CA173" s="42">
        <f t="shared" si="197"/>
        <v>0</v>
      </c>
      <c r="CB173" s="19" t="s">
        <v>3951</v>
      </c>
      <c r="CC173" s="19" t="str">
        <f>IFERROR(VLOOKUP(RIGHT(CB173,LEN(CB173)-2),'cards-dc.json'!$C:$E,3,FALSE),"")</f>
        <v/>
      </c>
      <c r="CE173" s="42">
        <f t="shared" si="198"/>
        <v>0</v>
      </c>
      <c r="CF173" s="19" t="s">
        <v>3951</v>
      </c>
      <c r="CG173" s="19" t="str">
        <f>IFERROR(VLOOKUP(RIGHT(CF173,LEN(CF173)-2),'cards-dc.json'!$C:$E,3,FALSE),"")</f>
        <v/>
      </c>
      <c r="CI173" s="42">
        <f t="shared" si="199"/>
        <v>0</v>
      </c>
      <c r="CJ173" s="19"/>
      <c r="CK173" s="19" t="str">
        <f>IFERROR(VLOOKUP(RIGHT(CJ173,LEN(CJ173)-2),'cards-dc.json'!$C:$E,3,FALSE),"")</f>
        <v/>
      </c>
      <c r="CM173" s="42">
        <f t="shared" si="200"/>
        <v>0</v>
      </c>
      <c r="CN173" s="19"/>
      <c r="CO173" s="19" t="str">
        <f>IFERROR(VLOOKUP(RIGHT(CN173,LEN(CN173)-2),'cards-dc.json'!$C:$E,3,FALSE),"")</f>
        <v/>
      </c>
    </row>
    <row r="174" spans="1:93" x14ac:dyDescent="0.25">
      <c r="C174" s="42">
        <f t="shared" si="178"/>
        <v>0</v>
      </c>
      <c r="D174" s="19"/>
      <c r="E174" s="19" t="str">
        <f>IFERROR(VLOOKUP(RIGHT(D174,LEN(D174)-2),'cards-dc.json'!$C:$E,3,FALSE),"")</f>
        <v/>
      </c>
      <c r="G174" s="42">
        <f t="shared" si="179"/>
        <v>0</v>
      </c>
      <c r="H174" s="19"/>
      <c r="I174" s="19" t="str">
        <f>IFERROR(VLOOKUP(RIGHT(H174,LEN(H174)-2),'cards-dc.json'!$C:$E,3,FALSE),"")</f>
        <v/>
      </c>
      <c r="K174" s="42">
        <f t="shared" si="180"/>
        <v>0</v>
      </c>
      <c r="L174" s="19" t="s">
        <v>3951</v>
      </c>
      <c r="M174" s="19" t="str">
        <f>IFERROR(VLOOKUP(RIGHT(L174,LEN(L174)-2),'cards-dc.json'!$C:$E,3,FALSE),"")</f>
        <v/>
      </c>
      <c r="O174" s="42">
        <f t="shared" si="181"/>
        <v>0</v>
      </c>
      <c r="P174" s="19" t="s">
        <v>3951</v>
      </c>
      <c r="Q174" s="19" t="str">
        <f>IFERROR(VLOOKUP(RIGHT(P174,LEN(P174)-2),'cards-dc.json'!$C:$E,3,FALSE),"")</f>
        <v/>
      </c>
      <c r="S174" s="42">
        <f t="shared" si="182"/>
        <v>0</v>
      </c>
      <c r="T174" s="19" t="s">
        <v>3951</v>
      </c>
      <c r="U174" s="19" t="str">
        <f>IFERROR(VLOOKUP(RIGHT(T174,LEN(T174)-2),'cards-dc.json'!$C:$E,3,FALSE),"")</f>
        <v/>
      </c>
      <c r="W174" s="42">
        <f t="shared" si="183"/>
        <v>0</v>
      </c>
      <c r="X174" s="19" t="s">
        <v>3951</v>
      </c>
      <c r="Y174" s="19" t="str">
        <f>IFERROR(VLOOKUP(RIGHT(X174,LEN(X174)-2),'cards-dc.json'!$C:$E,3,FALSE),"")</f>
        <v/>
      </c>
      <c r="AA174" s="42">
        <f t="shared" si="184"/>
        <v>0</v>
      </c>
      <c r="AB174" s="19" t="s">
        <v>3951</v>
      </c>
      <c r="AC174" s="19" t="str">
        <f>IFERROR(VLOOKUP(RIGHT(AB174,LEN(AB174)-2),'cards-dc.json'!$C:$E,3,FALSE),"")</f>
        <v/>
      </c>
      <c r="AE174" s="42">
        <f t="shared" si="185"/>
        <v>0</v>
      </c>
      <c r="AF174" s="19"/>
      <c r="AG174" s="19" t="str">
        <f>IFERROR(VLOOKUP(RIGHT(AF174,LEN(AF174)-2),'cards-dc.json'!$C:$E,3,FALSE),"")</f>
        <v/>
      </c>
      <c r="AI174" s="42">
        <f t="shared" si="186"/>
        <v>0</v>
      </c>
      <c r="AJ174" s="19" t="s">
        <v>3951</v>
      </c>
      <c r="AK174" s="19" t="str">
        <f>IFERROR(VLOOKUP(RIGHT(AJ174,LEN(AJ174)-2),'cards-dc.json'!$C:$E,3,FALSE),"")</f>
        <v/>
      </c>
      <c r="AM174" s="42">
        <f t="shared" si="187"/>
        <v>0</v>
      </c>
      <c r="AN174" s="19" t="s">
        <v>3951</v>
      </c>
      <c r="AO174" s="19" t="str">
        <f>IFERROR(VLOOKUP(RIGHT(AN174,LEN(AN174)-2),'cards-dc.json'!$C:$E,3,FALSE),"")</f>
        <v/>
      </c>
      <c r="AQ174" s="42">
        <f t="shared" si="188"/>
        <v>0</v>
      </c>
      <c r="AR174" s="19" t="s">
        <v>3951</v>
      </c>
      <c r="AS174" s="19" t="str">
        <f>IFERROR(VLOOKUP(RIGHT(AR174,LEN(AR174)-2),'cards-dc.json'!$C:$E,3,FALSE),"")</f>
        <v/>
      </c>
      <c r="AU174" s="42">
        <f t="shared" si="189"/>
        <v>0</v>
      </c>
      <c r="AV174" s="19" t="s">
        <v>3951</v>
      </c>
      <c r="AW174" s="19" t="str">
        <f>IFERROR(VLOOKUP(RIGHT(AV174,LEN(AV174)-2),'cards-dc.json'!$C:$E,3,FALSE),"")</f>
        <v/>
      </c>
      <c r="AY174" s="42">
        <f t="shared" si="190"/>
        <v>0</v>
      </c>
      <c r="AZ174" s="19" t="s">
        <v>3951</v>
      </c>
      <c r="BA174" s="19" t="str">
        <f>IFERROR(VLOOKUP(RIGHT(AZ174,LEN(AZ174)-2),'cards-dc.json'!$C:$E,3,FALSE),"")</f>
        <v/>
      </c>
      <c r="BC174" s="42">
        <f t="shared" si="191"/>
        <v>0</v>
      </c>
      <c r="BD174" s="19"/>
      <c r="BE174" s="19" t="str">
        <f>IFERROR(VLOOKUP(RIGHT(BD174,LEN(BD174)-2),'cards-dc.json'!$C:$E,3,FALSE),"")</f>
        <v/>
      </c>
      <c r="BG174" s="42">
        <f t="shared" si="192"/>
        <v>0</v>
      </c>
      <c r="BH174" s="19" t="s">
        <v>3951</v>
      </c>
      <c r="BI174" s="19" t="str">
        <f>IFERROR(VLOOKUP(RIGHT(BH174,LEN(BH174)-2),'cards-dc.json'!$C:$E,3,FALSE),"")</f>
        <v/>
      </c>
      <c r="BK174" s="42">
        <f t="shared" si="193"/>
        <v>0</v>
      </c>
      <c r="BL174" s="19" t="s">
        <v>3951</v>
      </c>
      <c r="BM174" s="19" t="str">
        <f>IFERROR(VLOOKUP(RIGHT(BL174,LEN(BL174)-2),'cards-dc.json'!$C:$E,3,FALSE),"")</f>
        <v/>
      </c>
      <c r="BO174" s="42">
        <f t="shared" si="194"/>
        <v>0</v>
      </c>
      <c r="BP174" s="19"/>
      <c r="BQ174" s="19" t="str">
        <f>IFERROR(VLOOKUP(RIGHT(BP174,LEN(BP174)-2),'cards-dc.json'!$C:$E,3,FALSE),"")</f>
        <v/>
      </c>
      <c r="BS174" s="42">
        <f t="shared" si="195"/>
        <v>0</v>
      </c>
      <c r="BT174" s="19"/>
      <c r="BU174" s="19" t="str">
        <f>IFERROR(VLOOKUP(RIGHT(BT174,LEN(BT174)-2),'cards-dc.json'!$C:$E,3,FALSE),"")</f>
        <v/>
      </c>
      <c r="BW174" s="42">
        <f t="shared" si="196"/>
        <v>0</v>
      </c>
      <c r="BX174" s="19" t="s">
        <v>3951</v>
      </c>
      <c r="BY174" s="19" t="str">
        <f>IFERROR(VLOOKUP(RIGHT(BX174,LEN(BX174)-2),'cards-dc.json'!$C:$E,3,FALSE),"")</f>
        <v/>
      </c>
      <c r="CA174" s="42">
        <f t="shared" si="197"/>
        <v>0</v>
      </c>
      <c r="CB174" s="19" t="s">
        <v>3951</v>
      </c>
      <c r="CC174" s="19" t="str">
        <f>IFERROR(VLOOKUP(RIGHT(CB174,LEN(CB174)-2),'cards-dc.json'!$C:$E,3,FALSE),"")</f>
        <v/>
      </c>
      <c r="CE174" s="42">
        <f t="shared" si="198"/>
        <v>0</v>
      </c>
      <c r="CF174" s="19" t="s">
        <v>3951</v>
      </c>
      <c r="CG174" s="19" t="str">
        <f>IFERROR(VLOOKUP(RIGHT(CF174,LEN(CF174)-2),'cards-dc.json'!$C:$E,3,FALSE),"")</f>
        <v/>
      </c>
      <c r="CI174" s="42">
        <f t="shared" si="199"/>
        <v>0</v>
      </c>
      <c r="CJ174" s="19"/>
      <c r="CK174" s="19" t="str">
        <f>IFERROR(VLOOKUP(RIGHT(CJ174,LEN(CJ174)-2),'cards-dc.json'!$C:$E,3,FALSE),"")</f>
        <v/>
      </c>
      <c r="CM174" s="42">
        <f t="shared" si="200"/>
        <v>0</v>
      </c>
      <c r="CN174" s="19"/>
      <c r="CO174" s="19" t="str">
        <f>IFERROR(VLOOKUP(RIGHT(CN174,LEN(CN174)-2),'cards-dc.json'!$C:$E,3,FALSE),"")</f>
        <v/>
      </c>
    </row>
    <row r="175" spans="1:93" x14ac:dyDescent="0.25">
      <c r="C175" s="42">
        <f t="shared" si="178"/>
        <v>0</v>
      </c>
      <c r="D175" s="19"/>
      <c r="E175" s="19" t="str">
        <f>IFERROR(VLOOKUP(RIGHT(D175,LEN(D175)-2),'cards-dc.json'!$C:$E,3,FALSE),"")</f>
        <v/>
      </c>
      <c r="G175" s="42">
        <f t="shared" si="179"/>
        <v>0</v>
      </c>
      <c r="H175" s="19"/>
      <c r="I175" s="19" t="str">
        <f>IFERROR(VLOOKUP(RIGHT(H175,LEN(H175)-2),'cards-dc.json'!$C:$E,3,FALSE),"")</f>
        <v/>
      </c>
      <c r="K175" s="42">
        <f t="shared" si="180"/>
        <v>0</v>
      </c>
      <c r="L175" s="19" t="s">
        <v>3951</v>
      </c>
      <c r="M175" s="19" t="str">
        <f>IFERROR(VLOOKUP(RIGHT(L175,LEN(L175)-2),'cards-dc.json'!$C:$E,3,FALSE),"")</f>
        <v/>
      </c>
      <c r="O175" s="42">
        <f t="shared" si="181"/>
        <v>0</v>
      </c>
      <c r="P175" s="19" t="s">
        <v>3951</v>
      </c>
      <c r="Q175" s="19" t="str">
        <f>IFERROR(VLOOKUP(RIGHT(P175,LEN(P175)-2),'cards-dc.json'!$C:$E,3,FALSE),"")</f>
        <v/>
      </c>
      <c r="S175" s="42">
        <f t="shared" si="182"/>
        <v>0</v>
      </c>
      <c r="T175" s="19" t="s">
        <v>3951</v>
      </c>
      <c r="U175" s="19" t="str">
        <f>IFERROR(VLOOKUP(RIGHT(T175,LEN(T175)-2),'cards-dc.json'!$C:$E,3,FALSE),"")</f>
        <v/>
      </c>
      <c r="W175" s="42">
        <f t="shared" si="183"/>
        <v>0</v>
      </c>
      <c r="X175" s="19" t="s">
        <v>3951</v>
      </c>
      <c r="Y175" s="19" t="str">
        <f>IFERROR(VLOOKUP(RIGHT(X175,LEN(X175)-2),'cards-dc.json'!$C:$E,3,FALSE),"")</f>
        <v/>
      </c>
      <c r="AA175" s="42">
        <f t="shared" si="184"/>
        <v>0</v>
      </c>
      <c r="AB175" s="19" t="s">
        <v>3951</v>
      </c>
      <c r="AC175" s="19" t="str">
        <f>IFERROR(VLOOKUP(RIGHT(AB175,LEN(AB175)-2),'cards-dc.json'!$C:$E,3,FALSE),"")</f>
        <v/>
      </c>
      <c r="AE175" s="42">
        <f t="shared" si="185"/>
        <v>0</v>
      </c>
      <c r="AF175" s="19"/>
      <c r="AG175" s="19" t="str">
        <f>IFERROR(VLOOKUP(RIGHT(AF175,LEN(AF175)-2),'cards-dc.json'!$C:$E,3,FALSE),"")</f>
        <v/>
      </c>
      <c r="AI175" s="42">
        <f t="shared" si="186"/>
        <v>0</v>
      </c>
      <c r="AJ175" s="19" t="s">
        <v>3951</v>
      </c>
      <c r="AK175" s="19" t="str">
        <f>IFERROR(VLOOKUP(RIGHT(AJ175,LEN(AJ175)-2),'cards-dc.json'!$C:$E,3,FALSE),"")</f>
        <v/>
      </c>
      <c r="AM175" s="42">
        <f t="shared" si="187"/>
        <v>0</v>
      </c>
      <c r="AN175" s="19" t="s">
        <v>3951</v>
      </c>
      <c r="AO175" s="19" t="str">
        <f>IFERROR(VLOOKUP(RIGHT(AN175,LEN(AN175)-2),'cards-dc.json'!$C:$E,3,FALSE),"")</f>
        <v/>
      </c>
      <c r="AQ175" s="42">
        <f t="shared" si="188"/>
        <v>0</v>
      </c>
      <c r="AR175" s="19" t="s">
        <v>3951</v>
      </c>
      <c r="AS175" s="19" t="str">
        <f>IFERROR(VLOOKUP(RIGHT(AR175,LEN(AR175)-2),'cards-dc.json'!$C:$E,3,FALSE),"")</f>
        <v/>
      </c>
      <c r="AU175" s="42">
        <f t="shared" si="189"/>
        <v>0</v>
      </c>
      <c r="AV175" s="19" t="s">
        <v>3951</v>
      </c>
      <c r="AW175" s="19" t="str">
        <f>IFERROR(VLOOKUP(RIGHT(AV175,LEN(AV175)-2),'cards-dc.json'!$C:$E,3,FALSE),"")</f>
        <v/>
      </c>
      <c r="AY175" s="42">
        <f t="shared" si="190"/>
        <v>0</v>
      </c>
      <c r="AZ175" s="19" t="s">
        <v>3951</v>
      </c>
      <c r="BA175" s="19" t="str">
        <f>IFERROR(VLOOKUP(RIGHT(AZ175,LEN(AZ175)-2),'cards-dc.json'!$C:$E,3,FALSE),"")</f>
        <v/>
      </c>
      <c r="BC175" s="42">
        <f t="shared" si="191"/>
        <v>0</v>
      </c>
      <c r="BD175" s="19"/>
      <c r="BE175" s="19" t="str">
        <f>IFERROR(VLOOKUP(RIGHT(BD175,LEN(BD175)-2),'cards-dc.json'!$C:$E,3,FALSE),"")</f>
        <v/>
      </c>
      <c r="BG175" s="42">
        <f t="shared" si="192"/>
        <v>0</v>
      </c>
      <c r="BH175" s="19" t="s">
        <v>3951</v>
      </c>
      <c r="BI175" s="19" t="str">
        <f>IFERROR(VLOOKUP(RIGHT(BH175,LEN(BH175)-2),'cards-dc.json'!$C:$E,3,FALSE),"")</f>
        <v/>
      </c>
      <c r="BK175" s="42">
        <f t="shared" si="193"/>
        <v>0</v>
      </c>
      <c r="BL175" s="19" t="s">
        <v>3951</v>
      </c>
      <c r="BM175" s="19" t="str">
        <f>IFERROR(VLOOKUP(RIGHT(BL175,LEN(BL175)-2),'cards-dc.json'!$C:$E,3,FALSE),"")</f>
        <v/>
      </c>
      <c r="BO175" s="42">
        <f t="shared" si="194"/>
        <v>0</v>
      </c>
      <c r="BP175" s="19"/>
      <c r="BQ175" s="19" t="str">
        <f>IFERROR(VLOOKUP(RIGHT(BP175,LEN(BP175)-2),'cards-dc.json'!$C:$E,3,FALSE),"")</f>
        <v/>
      </c>
      <c r="BS175" s="42">
        <f t="shared" si="195"/>
        <v>0</v>
      </c>
      <c r="BT175" s="19"/>
      <c r="BU175" s="19" t="str">
        <f>IFERROR(VLOOKUP(RIGHT(BT175,LEN(BT175)-2),'cards-dc.json'!$C:$E,3,FALSE),"")</f>
        <v/>
      </c>
      <c r="BW175" s="42">
        <f t="shared" si="196"/>
        <v>0</v>
      </c>
      <c r="BX175" s="19" t="s">
        <v>3951</v>
      </c>
      <c r="BY175" s="19" t="str">
        <f>IFERROR(VLOOKUP(RIGHT(BX175,LEN(BX175)-2),'cards-dc.json'!$C:$E,3,FALSE),"")</f>
        <v/>
      </c>
      <c r="CA175" s="42">
        <f t="shared" si="197"/>
        <v>0</v>
      </c>
      <c r="CB175" s="19" t="s">
        <v>3951</v>
      </c>
      <c r="CC175" s="19" t="str">
        <f>IFERROR(VLOOKUP(RIGHT(CB175,LEN(CB175)-2),'cards-dc.json'!$C:$E,3,FALSE),"")</f>
        <v/>
      </c>
      <c r="CE175" s="42">
        <f t="shared" si="198"/>
        <v>0</v>
      </c>
      <c r="CF175" s="19" t="s">
        <v>3951</v>
      </c>
      <c r="CG175" s="19" t="str">
        <f>IFERROR(VLOOKUP(RIGHT(CF175,LEN(CF175)-2),'cards-dc.json'!$C:$E,3,FALSE),"")</f>
        <v/>
      </c>
      <c r="CI175" s="42">
        <f t="shared" si="199"/>
        <v>0</v>
      </c>
      <c r="CJ175" s="19"/>
      <c r="CK175" s="19" t="str">
        <f>IFERROR(VLOOKUP(RIGHT(CJ175,LEN(CJ175)-2),'cards-dc.json'!$C:$E,3,FALSE),"")</f>
        <v/>
      </c>
      <c r="CM175" s="42">
        <f t="shared" si="200"/>
        <v>0</v>
      </c>
      <c r="CN175" s="19"/>
      <c r="CO175" s="19" t="str">
        <f>IFERROR(VLOOKUP(RIGHT(CN175,LEN(CN175)-2),'cards-dc.json'!$C:$E,3,FALSE),"")</f>
        <v/>
      </c>
    </row>
    <row r="176" spans="1:93" x14ac:dyDescent="0.25">
      <c r="A176" t="str">
        <f t="shared" ref="A176" si="201">A130&amp;" "&amp;A132</f>
        <v xml:space="preserve"> </v>
      </c>
      <c r="D176" s="58" t="str">
        <f>D$1&amp;" "&amp;D$3</f>
        <v xml:space="preserve"> </v>
      </c>
      <c r="E176" s="58"/>
      <c r="H176" s="58" t="str">
        <f>H$1&amp;" "&amp;H$3</f>
        <v xml:space="preserve">Spies for Arthedain </v>
      </c>
      <c r="I176" s="58"/>
      <c r="L176" s="58" t="str">
        <f t="shared" ref="L176" si="202">L$1&amp;" "&amp;L$3</f>
        <v>The Unclean vs. RW, 2deck</v>
      </c>
      <c r="M176" s="58"/>
      <c r="N176" t="str">
        <f t="shared" ref="N176" si="203">N130&amp;" "&amp;N132</f>
        <v xml:space="preserve"> </v>
      </c>
      <c r="P176" s="58" t="str">
        <f t="shared" ref="P176" si="204">P$1&amp;" "&amp;P$3</f>
        <v>Ferocious Things and Magical Rings  - no rares vs. RW, 2deck</v>
      </c>
      <c r="Q176" s="58"/>
      <c r="R176" t="str">
        <f t="shared" ref="R176" si="205">R130&amp;" "&amp;R132</f>
        <v xml:space="preserve"> </v>
      </c>
      <c r="T176" s="58" t="str">
        <f t="shared" ref="T176" si="206">T$1&amp;" "&amp;T$3</f>
        <v>Orc Warband - no rares vs. Hero, 2deck</v>
      </c>
      <c r="U176" s="58"/>
      <c r="V176" t="str">
        <f t="shared" ref="V176" si="207">V130&amp;" "&amp;V132</f>
        <v xml:space="preserve"> </v>
      </c>
      <c r="X176" s="58" t="str">
        <f t="shared" ref="X176" si="208">X$1&amp;" "&amp;X$3</f>
        <v>Orcs a' Sneakin' vs. RW, 1deck</v>
      </c>
      <c r="Y176" s="58"/>
      <c r="Z176" t="str">
        <f t="shared" ref="Z176:CH176" si="209">Z130&amp;" "&amp;Z132</f>
        <v xml:space="preserve"> </v>
      </c>
      <c r="AB176" s="58" t="str">
        <f t="shared" ref="AB176" si="210">AB$1&amp;" "&amp;AB$3</f>
        <v>Morgul Sanctuary vs. Hero, 1deck</v>
      </c>
      <c r="AC176" s="58"/>
      <c r="AD176" t="str">
        <f t="shared" si="209"/>
        <v xml:space="preserve"> </v>
      </c>
      <c r="AF176" s="58" t="str">
        <f t="shared" ref="AF176" si="211">AF$1&amp;" "&amp;AF$3</f>
        <v>Sauron's Revenge MELE cards only</v>
      </c>
      <c r="AG176" s="58"/>
      <c r="AH176" t="str">
        <f t="shared" si="209"/>
        <v xml:space="preserve"> </v>
      </c>
      <c r="AJ176" s="58" t="str">
        <f t="shared" ref="AJ176" si="212">AJ$1&amp;" "&amp;AJ$3</f>
        <v>Caravanning - 2 deck game vs. Hero</v>
      </c>
      <c r="AK176" s="58"/>
      <c r="AL176" t="str">
        <f t="shared" si="209"/>
        <v xml:space="preserve"> </v>
      </c>
      <c r="AN176" s="58" t="str">
        <f t="shared" ref="AN176" si="213">AN$1&amp;" "&amp;AN$3</f>
        <v>The New Roadblock Strategy vs. Hero</v>
      </c>
      <c r="AO176" s="58"/>
      <c r="AP176" t="str">
        <f t="shared" si="209"/>
        <v xml:space="preserve"> </v>
      </c>
      <c r="AR176" s="58" t="str">
        <f t="shared" ref="AR176" si="214">AR$1&amp;" "&amp;AR$3</f>
        <v>Advantage Deck Revisted vs. Hero</v>
      </c>
      <c r="AS176" s="58"/>
      <c r="AT176" t="str">
        <f t="shared" si="209"/>
        <v xml:space="preserve"> </v>
      </c>
      <c r="AV176" s="58" t="str">
        <f t="shared" ref="AV176" si="215">AV$1&amp;" "&amp;AV$3</f>
        <v>The Queen and Her King vs. Hero</v>
      </c>
      <c r="AW176" s="58"/>
      <c r="AX176" t="str">
        <f t="shared" si="209"/>
        <v xml:space="preserve"> </v>
      </c>
      <c r="AZ176" s="58" t="str">
        <f t="shared" ref="AZ176" si="216">AZ$1&amp;" "&amp;AZ$3</f>
        <v>Underdeeps and Diplomat Agents vs. Hero</v>
      </c>
      <c r="BA176" s="58"/>
      <c r="BB176" t="str">
        <f t="shared" si="209"/>
        <v xml:space="preserve"> </v>
      </c>
      <c r="BD176" s="58" t="str">
        <f t="shared" ref="BD176" si="217">BD$1&amp;" "&amp;BD$3</f>
        <v>Coastal Sea/Roadblock vs. Hero</v>
      </c>
      <c r="BE176" s="58"/>
      <c r="BF176" t="str">
        <f t="shared" si="209"/>
        <v xml:space="preserve"> </v>
      </c>
      <c r="BH176" s="58" t="str">
        <f t="shared" ref="BH176" si="218">BH$1&amp;" "&amp;BH$3</f>
        <v>A Legendary Hoard vs. Hero, 2deck</v>
      </c>
      <c r="BI176" s="58"/>
      <c r="BJ176" t="str">
        <f t="shared" si="209"/>
        <v xml:space="preserve"> </v>
      </c>
      <c r="BL176" s="58" t="str">
        <f t="shared" ref="BL176" si="219">BL$1&amp;" "&amp;BL$3</f>
        <v>Dwarves and Orcs vs. Hero</v>
      </c>
      <c r="BM176" s="58"/>
      <c r="BN176" t="str">
        <f t="shared" si="209"/>
        <v xml:space="preserve"> </v>
      </c>
      <c r="BP176" s="58" t="str">
        <f t="shared" ref="BP176" si="220">BP$1&amp;" "&amp;BP$3</f>
        <v>Advantage Deck vs. Hero</v>
      </c>
      <c r="BQ176" s="58"/>
      <c r="BR176" t="str">
        <f t="shared" si="209"/>
        <v xml:space="preserve"> </v>
      </c>
      <c r="BT176" s="58" t="str">
        <f t="shared" ref="BT176" si="221">BT$1&amp;" "&amp;BT$3</f>
        <v>Roadblock - no rares vs. Hero</v>
      </c>
      <c r="BU176" s="58"/>
      <c r="BV176" t="str">
        <f t="shared" si="209"/>
        <v xml:space="preserve"> </v>
      </c>
      <c r="BX176" s="58" t="str">
        <f t="shared" ref="BX176" si="222">BX$1&amp;" "&amp;BX$3</f>
        <v>Radagast Speed Deck vs. Hero</v>
      </c>
      <c r="BY176" s="58"/>
      <c r="BZ176" t="str">
        <f t="shared" si="209"/>
        <v xml:space="preserve"> </v>
      </c>
      <c r="CB176" s="58" t="str">
        <f t="shared" ref="CB176" si="223">CB$1&amp;" "&amp;CB$3</f>
        <v>Orcs and Elves vs. Hero</v>
      </c>
      <c r="CC176" s="58"/>
      <c r="CD176" t="str">
        <f t="shared" si="209"/>
        <v xml:space="preserve"> </v>
      </c>
      <c r="CF176" s="58" t="str">
        <f t="shared" ref="CF176" si="224">CF$1&amp;" "&amp;CF$3</f>
        <v>One Ring/Nazgul vs. Hero, 2deck</v>
      </c>
      <c r="CG176" s="58"/>
      <c r="CH176" t="str">
        <f t="shared" si="209"/>
        <v xml:space="preserve"> </v>
      </c>
      <c r="CJ176" s="58" t="str">
        <f t="shared" ref="CJ176" si="225">CJ$1&amp;" "&amp;CJ$3</f>
        <v xml:space="preserve">The Mark of Troll's Stoney Boots </v>
      </c>
      <c r="CK176" s="58"/>
      <c r="CL176" t="str">
        <f t="shared" ref="CL176" si="226">CL130&amp;" "&amp;CL132</f>
        <v xml:space="preserve"> </v>
      </c>
      <c r="CN176" s="58" t="str">
        <f t="shared" ref="CN176" si="227">CN$1&amp;" "&amp;CN$3</f>
        <v xml:space="preserve">The Cannot Be Borne! </v>
      </c>
      <c r="CO176" s="58"/>
    </row>
    <row r="177" spans="3:93" x14ac:dyDescent="0.25">
      <c r="C177" s="7" t="s">
        <v>3810</v>
      </c>
      <c r="D177" t="s">
        <v>9584</v>
      </c>
      <c r="G177" s="7" t="s">
        <v>3810</v>
      </c>
      <c r="H177" t="s">
        <v>9584</v>
      </c>
      <c r="K177" s="7" t="s">
        <v>3810</v>
      </c>
      <c r="L177" t="s">
        <v>9584</v>
      </c>
      <c r="O177" s="7" t="s">
        <v>3810</v>
      </c>
      <c r="P177" t="s">
        <v>9584</v>
      </c>
      <c r="S177" s="7" t="s">
        <v>3810</v>
      </c>
      <c r="T177" t="s">
        <v>9584</v>
      </c>
      <c r="W177" s="7" t="s">
        <v>3810</v>
      </c>
      <c r="X177" t="s">
        <v>9584</v>
      </c>
      <c r="AA177" s="7" t="s">
        <v>3810</v>
      </c>
      <c r="AB177" t="s">
        <v>9584</v>
      </c>
      <c r="AE177" s="7" t="s">
        <v>3810</v>
      </c>
      <c r="AF177" t="s">
        <v>9584</v>
      </c>
      <c r="AI177" s="7" t="s">
        <v>3810</v>
      </c>
      <c r="AJ177" t="s">
        <v>9584</v>
      </c>
      <c r="AM177" s="7" t="s">
        <v>3810</v>
      </c>
      <c r="AN177" t="s">
        <v>9584</v>
      </c>
      <c r="AQ177" s="7" t="s">
        <v>3810</v>
      </c>
      <c r="AR177" t="s">
        <v>9584</v>
      </c>
      <c r="AU177" s="7" t="s">
        <v>3810</v>
      </c>
      <c r="AV177" t="s">
        <v>9584</v>
      </c>
      <c r="AY177" s="7" t="s">
        <v>3810</v>
      </c>
      <c r="AZ177" t="s">
        <v>9584</v>
      </c>
      <c r="BC177" s="7" t="s">
        <v>3810</v>
      </c>
      <c r="BD177" t="s">
        <v>9584</v>
      </c>
      <c r="BG177" s="7" t="s">
        <v>3810</v>
      </c>
      <c r="BH177" t="s">
        <v>9584</v>
      </c>
      <c r="BK177" s="7" t="s">
        <v>3810</v>
      </c>
      <c r="BL177" t="s">
        <v>9584</v>
      </c>
      <c r="BO177" s="7" t="s">
        <v>3810</v>
      </c>
      <c r="BP177" t="s">
        <v>9584</v>
      </c>
      <c r="BS177" s="7" t="s">
        <v>3810</v>
      </c>
      <c r="BT177" t="s">
        <v>9584</v>
      </c>
      <c r="BW177" s="7" t="s">
        <v>3810</v>
      </c>
      <c r="BX177" t="s">
        <v>9584</v>
      </c>
      <c r="CA177" s="7" t="s">
        <v>3810</v>
      </c>
      <c r="CB177" t="s">
        <v>9584</v>
      </c>
      <c r="CE177" s="7" t="s">
        <v>3810</v>
      </c>
      <c r="CF177" t="s">
        <v>9584</v>
      </c>
      <c r="CI177" s="7" t="s">
        <v>3810</v>
      </c>
      <c r="CJ177" t="s">
        <v>9584</v>
      </c>
      <c r="CM177" s="7" t="s">
        <v>3810</v>
      </c>
      <c r="CN177" t="s">
        <v>9584</v>
      </c>
    </row>
    <row r="178" spans="3:93" x14ac:dyDescent="0.25">
      <c r="C178" s="8" t="str">
        <f>"Qty:  "&amp;SUM(C179:C218)</f>
        <v>Qty:  0</v>
      </c>
      <c r="D178" s="22"/>
      <c r="E178" s="22"/>
      <c r="G178" s="8" t="str">
        <f>"Qty:  "&amp;SUM(G179:G218)</f>
        <v>Qty:  0</v>
      </c>
      <c r="H178" s="22"/>
      <c r="I178" s="22"/>
      <c r="K178" s="8" t="str">
        <f>"Qty:  "&amp;SUM(K179:K218)</f>
        <v>Qty:  0</v>
      </c>
      <c r="L178" s="22" t="s">
        <v>3951</v>
      </c>
      <c r="M178" s="22"/>
      <c r="O178" s="8" t="str">
        <f>"Qty:  "&amp;SUM(O179:O218)</f>
        <v>Qty:  0</v>
      </c>
      <c r="P178" s="22" t="s">
        <v>3951</v>
      </c>
      <c r="Q178" s="22"/>
      <c r="S178" s="8" t="str">
        <f>"Qty:  "&amp;SUM(S179:S218)</f>
        <v>Qty:  0</v>
      </c>
      <c r="T178" s="22" t="s">
        <v>3951</v>
      </c>
      <c r="U178" s="22"/>
      <c r="W178" s="8" t="str">
        <f>"Qty:  "&amp;SUM(W179:W218)</f>
        <v>Qty:  0</v>
      </c>
      <c r="X178" s="22" t="s">
        <v>3951</v>
      </c>
      <c r="Y178" s="22"/>
      <c r="AA178" s="8" t="str">
        <f>"Qty:  "&amp;SUM(AA179:AA218)</f>
        <v>Qty:  0</v>
      </c>
      <c r="AB178" s="22" t="s">
        <v>3951</v>
      </c>
      <c r="AC178" s="22"/>
      <c r="AE178" s="8" t="str">
        <f>"Qty:  "&amp;SUM(AE179:AE218)</f>
        <v>Qty:  0</v>
      </c>
      <c r="AF178" s="22"/>
      <c r="AG178" s="22"/>
      <c r="AI178" s="8" t="str">
        <f>"Qty:  "&amp;SUM(AI179:AI218)</f>
        <v>Qty:  0</v>
      </c>
      <c r="AJ178" s="22" t="s">
        <v>3951</v>
      </c>
      <c r="AK178" s="22"/>
      <c r="AM178" s="8" t="str">
        <f>"Qty:  "&amp;SUM(AM179:AM218)</f>
        <v>Qty:  0</v>
      </c>
      <c r="AN178" s="22" t="s">
        <v>3951</v>
      </c>
      <c r="AO178" s="22"/>
      <c r="AQ178" s="8" t="str">
        <f>"Qty:  "&amp;SUM(AQ179:AQ218)</f>
        <v>Qty:  0</v>
      </c>
      <c r="AR178" s="22" t="s">
        <v>3951</v>
      </c>
      <c r="AS178" s="22"/>
      <c r="AU178" s="8" t="str">
        <f>"Qty:  "&amp;SUM(AU179:AU218)</f>
        <v>Qty:  0</v>
      </c>
      <c r="AV178" s="22" t="s">
        <v>3951</v>
      </c>
      <c r="AW178" s="22"/>
      <c r="AY178" s="8" t="str">
        <f>"Qty:  "&amp;SUM(AY179:AY218)</f>
        <v>Qty:  0</v>
      </c>
      <c r="AZ178" s="22" t="s">
        <v>3951</v>
      </c>
      <c r="BA178" s="22"/>
      <c r="BC178" s="8" t="str">
        <f>"Qty:  "&amp;SUM(BC179:BC218)</f>
        <v>Qty:  0</v>
      </c>
      <c r="BD178" s="22"/>
      <c r="BE178" s="22"/>
      <c r="BG178" s="8" t="str">
        <f>"Qty:  "&amp;SUM(BG179:BG218)</f>
        <v>Qty:  0</v>
      </c>
      <c r="BH178" s="22" t="s">
        <v>3951</v>
      </c>
      <c r="BI178" s="22"/>
      <c r="BK178" s="8" t="str">
        <f>"Qty:  "&amp;SUM(BK179:BK218)</f>
        <v>Qty:  0</v>
      </c>
      <c r="BL178" s="22" t="s">
        <v>3951</v>
      </c>
      <c r="BM178" s="22"/>
      <c r="BO178" s="8" t="str">
        <f>"Qty:  "&amp;SUM(BO179:BO218)</f>
        <v>Qty:  0</v>
      </c>
      <c r="BP178" s="22"/>
      <c r="BQ178" s="22"/>
      <c r="BS178" s="8" t="str">
        <f>"Qty:  "&amp;SUM(BS179:BS249)</f>
        <v>Qty:  0</v>
      </c>
      <c r="BT178" s="22"/>
      <c r="BU178" s="22"/>
      <c r="BW178" s="8" t="str">
        <f>"Qty:  "&amp;SUM(BW179:BW249)</f>
        <v>Qty:  0</v>
      </c>
      <c r="BX178" s="22" t="s">
        <v>3951</v>
      </c>
      <c r="BY178" s="22"/>
      <c r="CA178" s="8" t="str">
        <f>"Qty:  "&amp;SUM(CA179:CA218)</f>
        <v>Qty:  0</v>
      </c>
      <c r="CB178" s="22" t="s">
        <v>3951</v>
      </c>
      <c r="CC178" s="22"/>
      <c r="CE178" s="8" t="str">
        <f>"Qty:  "&amp;SUM(CE179:CE218)</f>
        <v>Qty:  0</v>
      </c>
      <c r="CF178" s="22" t="s">
        <v>3951</v>
      </c>
      <c r="CG178" s="22"/>
      <c r="CI178" s="8" t="str">
        <f>"Qty:  "&amp;SUM(CI179:CI218)</f>
        <v>Qty:  0</v>
      </c>
      <c r="CJ178" s="22"/>
      <c r="CK178" s="22"/>
      <c r="CM178" s="8" t="str">
        <f>"Qty:  "&amp;SUM(CM179:CM218)</f>
        <v>Qty:  0</v>
      </c>
      <c r="CN178" s="22"/>
      <c r="CO178" s="22"/>
    </row>
    <row r="179" spans="3:93" x14ac:dyDescent="0.25">
      <c r="C179" s="43">
        <f t="shared" ref="C179:C198" si="228">IF(LEN(D179) &lt; 3,0,VALUE(LEFT(D179,1)))</f>
        <v>0</v>
      </c>
      <c r="D179" s="22"/>
      <c r="E179" s="22" t="str">
        <f>IFERROR(VLOOKUP(RIGHT(D179,LEN(D179)-2),'cards-dc.json'!$C:$E,3,FALSE),"")</f>
        <v/>
      </c>
      <c r="G179" s="43">
        <f t="shared" ref="G179:G198" si="229">IFERROR(IF(LEN(H179) &lt; 3,0,VALUE(LEFT(H179,1))),0)</f>
        <v>0</v>
      </c>
      <c r="H179" s="22"/>
      <c r="I179" s="22" t="str">
        <f>IFERROR(VLOOKUP(RIGHT(H179,LEN(H179)-2),'cards-dc.json'!$C:$E,3,FALSE),"")</f>
        <v/>
      </c>
      <c r="K179" s="43">
        <f t="shared" ref="K179:K198" si="230">IF(LEN(L179) &lt; 3,0,VALUE(LEFT(L179,1)))</f>
        <v>0</v>
      </c>
      <c r="L179" s="22" t="s">
        <v>3951</v>
      </c>
      <c r="M179" s="22" t="str">
        <f>IFERROR(VLOOKUP(RIGHT(L179,LEN(L179)-2),'cards-dc.json'!$C:$E,3,FALSE),"")</f>
        <v/>
      </c>
      <c r="O179" s="43">
        <f t="shared" ref="O179:O198" si="231">IF(LEN(P179) &lt; 3,0,VALUE(LEFT(P179,1)))</f>
        <v>0</v>
      </c>
      <c r="P179" s="22" t="s">
        <v>3951</v>
      </c>
      <c r="Q179" s="22" t="str">
        <f>IFERROR(VLOOKUP(RIGHT(P179,LEN(P179)-2),'cards-dc.json'!$C:$E,3,FALSE),"")</f>
        <v/>
      </c>
      <c r="S179" s="43">
        <f t="shared" ref="S179:S198" si="232">IF(LEN(T179) &lt; 3,0,VALUE(LEFT(T179,1)))</f>
        <v>0</v>
      </c>
      <c r="T179" s="22" t="s">
        <v>3951</v>
      </c>
      <c r="U179" s="22" t="str">
        <f>IFERROR(VLOOKUP(RIGHT(T179,LEN(T179)-2),'cards-dc.json'!$C:$E,3,FALSE),"")</f>
        <v/>
      </c>
      <c r="W179" s="43">
        <f t="shared" ref="W179:W198" si="233">IF(LEN(X179) &lt; 3,0,VALUE(LEFT(X179,1)))</f>
        <v>0</v>
      </c>
      <c r="X179" s="22" t="s">
        <v>3951</v>
      </c>
      <c r="Y179" s="22" t="str">
        <f>IFERROR(VLOOKUP(RIGHT(X179,LEN(X179)-2),'cards-dc.json'!$C:$E,3,FALSE),"")</f>
        <v/>
      </c>
      <c r="AA179" s="43">
        <f t="shared" ref="AA179:AA198" si="234">IF(LEN(AB179) &lt; 3,0,VALUE(LEFT(AB179,1)))</f>
        <v>0</v>
      </c>
      <c r="AB179" s="22" t="s">
        <v>3951</v>
      </c>
      <c r="AC179" s="22" t="str">
        <f>IFERROR(VLOOKUP(RIGHT(AB179,LEN(AB179)-2),'cards-dc.json'!$C:$E,3,FALSE),"")</f>
        <v/>
      </c>
      <c r="AE179" s="43">
        <f t="shared" ref="AE179:AE198" si="235">IF(LEN(AF179) &lt; 3,0,VALUE(LEFT(AF179,1)))</f>
        <v>0</v>
      </c>
      <c r="AF179" s="22"/>
      <c r="AG179" s="22" t="str">
        <f>IFERROR(VLOOKUP(RIGHT(AF179,LEN(AF179)-2),'cards-dc.json'!$C:$E,3,FALSE),"")</f>
        <v/>
      </c>
      <c r="AI179" s="43">
        <f t="shared" ref="AI179:AI198" si="236">IF(LEN(AJ179) &lt; 3,0,VALUE(LEFT(AJ179,1)))</f>
        <v>0</v>
      </c>
      <c r="AJ179" s="22" t="s">
        <v>3951</v>
      </c>
      <c r="AK179" s="22" t="str">
        <f>IFERROR(VLOOKUP(RIGHT(AJ179,LEN(AJ179)-2),'cards-dc.json'!$C:$E,3,FALSE),"")</f>
        <v/>
      </c>
      <c r="AM179" s="43">
        <f t="shared" ref="AM179:AM198" si="237">IF(LEN(AN179) &lt; 3,0,VALUE(LEFT(AN179,1)))</f>
        <v>0</v>
      </c>
      <c r="AN179" s="22" t="s">
        <v>3951</v>
      </c>
      <c r="AO179" s="22" t="str">
        <f>IFERROR(VLOOKUP(RIGHT(AN179,LEN(AN179)-2),'cards-dc.json'!$C:$E,3,FALSE),"")</f>
        <v/>
      </c>
      <c r="AQ179" s="43">
        <f t="shared" ref="AQ179:AQ198" si="238">IF(LEN(AR179) &lt; 3,0,VALUE(LEFT(AR179,1)))</f>
        <v>0</v>
      </c>
      <c r="AR179" s="22" t="s">
        <v>3951</v>
      </c>
      <c r="AS179" s="22" t="str">
        <f>IFERROR(VLOOKUP(RIGHT(AR179,LEN(AR179)-2),'cards-dc.json'!$C:$E,3,FALSE),"")</f>
        <v/>
      </c>
      <c r="AU179" s="43">
        <f t="shared" ref="AU179:AU198" si="239">IF(LEN(AV179) &lt; 3,0,VALUE(LEFT(AV179,1)))</f>
        <v>0</v>
      </c>
      <c r="AV179" s="22" t="s">
        <v>3951</v>
      </c>
      <c r="AW179" s="22" t="str">
        <f>IFERROR(VLOOKUP(RIGHT(AV179,LEN(AV179)-2),'cards-dc.json'!$C:$E,3,FALSE),"")</f>
        <v/>
      </c>
      <c r="AY179" s="43">
        <f t="shared" ref="AY179:AY198" si="240">IF(LEN(AZ179) &lt; 3,0,VALUE(LEFT(AZ179,1)))</f>
        <v>0</v>
      </c>
      <c r="AZ179" s="22" t="s">
        <v>3951</v>
      </c>
      <c r="BA179" s="22" t="str">
        <f>IFERROR(VLOOKUP(RIGHT(AZ179,LEN(AZ179)-2),'cards-dc.json'!$C:$E,3,FALSE),"")</f>
        <v/>
      </c>
      <c r="BC179" s="43">
        <f t="shared" ref="BC179:BC198" si="241">IF(LEN(BD179) &lt; 3,0,VALUE(LEFT(BD179,1)))</f>
        <v>0</v>
      </c>
      <c r="BD179" s="22"/>
      <c r="BE179" s="22" t="str">
        <f>IFERROR(VLOOKUP(RIGHT(BD179,LEN(BD179)-2),'cards-dc.json'!$C:$E,3,FALSE),"")</f>
        <v/>
      </c>
      <c r="BG179" s="43">
        <f t="shared" ref="BG179:BG198" si="242">IF(LEN(BH179) &lt; 3,0,VALUE(LEFT(BH179,1)))</f>
        <v>0</v>
      </c>
      <c r="BH179" s="22" t="s">
        <v>3951</v>
      </c>
      <c r="BI179" s="22" t="str">
        <f>IFERROR(VLOOKUP(RIGHT(BH179,LEN(BH179)-2),'cards-dc.json'!$C:$E,3,FALSE),"")</f>
        <v/>
      </c>
      <c r="BK179" s="43">
        <f t="shared" ref="BK179:BK198" si="243">IF(LEN(BL179) &lt; 3,0,VALUE(LEFT(BL179,1)))</f>
        <v>0</v>
      </c>
      <c r="BL179" s="22" t="s">
        <v>3951</v>
      </c>
      <c r="BM179" s="22" t="str">
        <f>IFERROR(VLOOKUP(RIGHT(BL179,LEN(BL179)-2),'cards-dc.json'!$C:$E,3,FALSE),"")</f>
        <v/>
      </c>
      <c r="BO179" s="43">
        <f t="shared" ref="BO179:BO198" si="244">IF(LEN(BP179) &lt; 3,0,VALUE(LEFT(BP179,1)))</f>
        <v>0</v>
      </c>
      <c r="BP179" s="22"/>
      <c r="BQ179" s="22" t="str">
        <f>IFERROR(VLOOKUP(RIGHT(BP179,LEN(BP179)-2),'cards-dc.json'!$C:$E,3,FALSE),"")</f>
        <v/>
      </c>
      <c r="BS179" s="43">
        <f t="shared" ref="BS179:BS198" si="245">IFERROR(IF(LEN(BT179) &lt; 3,0,VALUE(LEFT(BT179,1))),0)</f>
        <v>0</v>
      </c>
      <c r="BT179" s="22"/>
      <c r="BU179" s="22" t="str">
        <f>IFERROR(VLOOKUP(RIGHT(BT179,LEN(BT179)-2),'cards-dc.json'!$C:$E,3,FALSE),"")</f>
        <v/>
      </c>
      <c r="BW179" s="43">
        <f t="shared" ref="BW179:BW198" si="246">IFERROR(IF(LEN(BX179) &lt; 3,0,VALUE(LEFT(BX179,1))),0)</f>
        <v>0</v>
      </c>
      <c r="BX179" s="22" t="s">
        <v>3951</v>
      </c>
      <c r="BY179" s="22" t="str">
        <f>IFERROR(VLOOKUP(RIGHT(BX179,LEN(BX179)-2),'cards-dc.json'!$C:$E,3,FALSE),"")</f>
        <v/>
      </c>
      <c r="CA179" s="43">
        <f t="shared" ref="CA179:CA198" si="247">IF(LEN(CB179) &lt; 3,0,VALUE(LEFT(CB179,1)))</f>
        <v>0</v>
      </c>
      <c r="CB179" s="22" t="s">
        <v>3951</v>
      </c>
      <c r="CC179" s="22" t="str">
        <f>IFERROR(VLOOKUP(RIGHT(CB179,LEN(CB179)-2),'cards-dc.json'!$C:$E,3,FALSE),"")</f>
        <v/>
      </c>
      <c r="CE179" s="43">
        <f t="shared" ref="CE179:CE198" si="248">IF(LEN(CF179) &lt; 3,0,VALUE(LEFT(CF179,1)))</f>
        <v>0</v>
      </c>
      <c r="CF179" s="22" t="s">
        <v>3951</v>
      </c>
      <c r="CG179" s="22" t="str">
        <f>IFERROR(VLOOKUP(RIGHT(CF179,LEN(CF179)-2),'cards-dc.json'!$C:$E,3,FALSE),"")</f>
        <v/>
      </c>
      <c r="CI179" s="43">
        <f t="shared" ref="CI179:CI198" si="249">IF(LEN(CJ179) &lt; 3,0,VALUE(LEFT(CJ179,1)))</f>
        <v>0</v>
      </c>
      <c r="CJ179" s="22"/>
      <c r="CK179" s="22" t="str">
        <f>IFERROR(VLOOKUP(RIGHT(CJ179,LEN(CJ179)-2),'cards-dc.json'!$C:$E,3,FALSE),"")</f>
        <v/>
      </c>
      <c r="CM179" s="43">
        <f t="shared" ref="CM179:CM198" si="250">IF(LEN(CN179) &lt; 3,0,VALUE(LEFT(CN179,1)))</f>
        <v>0</v>
      </c>
      <c r="CN179" s="22"/>
      <c r="CO179" s="22" t="str">
        <f>IFERROR(VLOOKUP(RIGHT(CN179,LEN(CN179)-2),'cards-dc.json'!$C:$E,3,FALSE),"")</f>
        <v/>
      </c>
    </row>
    <row r="180" spans="3:93" x14ac:dyDescent="0.25">
      <c r="C180" s="43">
        <f t="shared" si="228"/>
        <v>0</v>
      </c>
      <c r="D180" s="22"/>
      <c r="E180" s="22" t="str">
        <f>IFERROR(VLOOKUP(RIGHT(D180,LEN(D180)-2),'cards-dc.json'!$C:$E,3,FALSE),"")</f>
        <v/>
      </c>
      <c r="G180" s="43">
        <f t="shared" si="229"/>
        <v>0</v>
      </c>
      <c r="H180" s="22"/>
      <c r="I180" s="22" t="str">
        <f>IFERROR(VLOOKUP(RIGHT(H180,LEN(H180)-2),'cards-dc.json'!$C:$E,3,FALSE),"")</f>
        <v/>
      </c>
      <c r="K180" s="43">
        <f t="shared" si="230"/>
        <v>0</v>
      </c>
      <c r="L180" s="22" t="s">
        <v>3951</v>
      </c>
      <c r="M180" s="22" t="str">
        <f>IFERROR(VLOOKUP(RIGHT(L180,LEN(L180)-2),'cards-dc.json'!$C:$E,3,FALSE),"")</f>
        <v/>
      </c>
      <c r="O180" s="43">
        <f t="shared" si="231"/>
        <v>0</v>
      </c>
      <c r="P180" s="22" t="s">
        <v>3951</v>
      </c>
      <c r="Q180" s="22" t="str">
        <f>IFERROR(VLOOKUP(RIGHT(P180,LEN(P180)-2),'cards-dc.json'!$C:$E,3,FALSE),"")</f>
        <v/>
      </c>
      <c r="S180" s="43">
        <f t="shared" si="232"/>
        <v>0</v>
      </c>
      <c r="T180" s="22" t="s">
        <v>3951</v>
      </c>
      <c r="U180" s="22" t="str">
        <f>IFERROR(VLOOKUP(RIGHT(T180,LEN(T180)-2),'cards-dc.json'!$C:$E,3,FALSE),"")</f>
        <v/>
      </c>
      <c r="W180" s="43">
        <f t="shared" si="233"/>
        <v>0</v>
      </c>
      <c r="X180" s="22" t="s">
        <v>3951</v>
      </c>
      <c r="Y180" s="22" t="str">
        <f>IFERROR(VLOOKUP(RIGHT(X180,LEN(X180)-2),'cards-dc.json'!$C:$E,3,FALSE),"")</f>
        <v/>
      </c>
      <c r="AA180" s="43">
        <f t="shared" si="234"/>
        <v>0</v>
      </c>
      <c r="AB180" s="22" t="s">
        <v>3951</v>
      </c>
      <c r="AC180" s="22" t="str">
        <f>IFERROR(VLOOKUP(RIGHT(AB180,LEN(AB180)-2),'cards-dc.json'!$C:$E,3,FALSE),"")</f>
        <v/>
      </c>
      <c r="AE180" s="43">
        <f t="shared" si="235"/>
        <v>0</v>
      </c>
      <c r="AF180" s="22"/>
      <c r="AG180" s="22" t="str">
        <f>IFERROR(VLOOKUP(RIGHT(AF180,LEN(AF180)-2),'cards-dc.json'!$C:$E,3,FALSE),"")</f>
        <v/>
      </c>
      <c r="AI180" s="43">
        <f t="shared" si="236"/>
        <v>0</v>
      </c>
      <c r="AJ180" s="22" t="s">
        <v>3951</v>
      </c>
      <c r="AK180" s="22" t="str">
        <f>IFERROR(VLOOKUP(RIGHT(AJ180,LEN(AJ180)-2),'cards-dc.json'!$C:$E,3,FALSE),"")</f>
        <v/>
      </c>
      <c r="AM180" s="43">
        <f t="shared" si="237"/>
        <v>0</v>
      </c>
      <c r="AN180" s="22" t="s">
        <v>3951</v>
      </c>
      <c r="AO180" s="22" t="str">
        <f>IFERROR(VLOOKUP(RIGHT(AN180,LEN(AN180)-2),'cards-dc.json'!$C:$E,3,FALSE),"")</f>
        <v/>
      </c>
      <c r="AQ180" s="43">
        <f t="shared" si="238"/>
        <v>0</v>
      </c>
      <c r="AR180" s="22" t="s">
        <v>3951</v>
      </c>
      <c r="AS180" s="22" t="str">
        <f>IFERROR(VLOOKUP(RIGHT(AR180,LEN(AR180)-2),'cards-dc.json'!$C:$E,3,FALSE),"")</f>
        <v/>
      </c>
      <c r="AU180" s="43">
        <f t="shared" si="239"/>
        <v>0</v>
      </c>
      <c r="AV180" s="22" t="s">
        <v>3951</v>
      </c>
      <c r="AW180" s="22" t="str">
        <f>IFERROR(VLOOKUP(RIGHT(AV180,LEN(AV180)-2),'cards-dc.json'!$C:$E,3,FALSE),"")</f>
        <v/>
      </c>
      <c r="AY180" s="43">
        <f t="shared" si="240"/>
        <v>0</v>
      </c>
      <c r="AZ180" s="22" t="s">
        <v>3951</v>
      </c>
      <c r="BA180" s="22" t="str">
        <f>IFERROR(VLOOKUP(RIGHT(AZ180,LEN(AZ180)-2),'cards-dc.json'!$C:$E,3,FALSE),"")</f>
        <v/>
      </c>
      <c r="BC180" s="43">
        <f t="shared" si="241"/>
        <v>0</v>
      </c>
      <c r="BD180" s="22"/>
      <c r="BE180" s="22" t="str">
        <f>IFERROR(VLOOKUP(RIGHT(BD180,LEN(BD180)-2),'cards-dc.json'!$C:$E,3,FALSE),"")</f>
        <v/>
      </c>
      <c r="BG180" s="43">
        <f t="shared" si="242"/>
        <v>0</v>
      </c>
      <c r="BH180" s="22" t="s">
        <v>3951</v>
      </c>
      <c r="BI180" s="22" t="str">
        <f>IFERROR(VLOOKUP(RIGHT(BH180,LEN(BH180)-2),'cards-dc.json'!$C:$E,3,FALSE),"")</f>
        <v/>
      </c>
      <c r="BK180" s="43">
        <f t="shared" si="243"/>
        <v>0</v>
      </c>
      <c r="BL180" s="22" t="s">
        <v>3951</v>
      </c>
      <c r="BM180" s="22" t="str">
        <f>IFERROR(VLOOKUP(RIGHT(BL180,LEN(BL180)-2),'cards-dc.json'!$C:$E,3,FALSE),"")</f>
        <v/>
      </c>
      <c r="BO180" s="43">
        <f t="shared" si="244"/>
        <v>0</v>
      </c>
      <c r="BP180" s="22"/>
      <c r="BQ180" s="22" t="str">
        <f>IFERROR(VLOOKUP(RIGHT(BP180,LEN(BP180)-2),'cards-dc.json'!$C:$E,3,FALSE),"")</f>
        <v/>
      </c>
      <c r="BS180" s="43">
        <f t="shared" si="245"/>
        <v>0</v>
      </c>
      <c r="BT180" s="22"/>
      <c r="BU180" s="22" t="str">
        <f>IFERROR(VLOOKUP(RIGHT(BT180,LEN(BT180)-2),'cards-dc.json'!$C:$E,3,FALSE),"")</f>
        <v/>
      </c>
      <c r="BW180" s="43">
        <f t="shared" si="246"/>
        <v>0</v>
      </c>
      <c r="BX180" s="22" t="s">
        <v>3951</v>
      </c>
      <c r="BY180" s="22" t="str">
        <f>IFERROR(VLOOKUP(RIGHT(BX180,LEN(BX180)-2),'cards-dc.json'!$C:$E,3,FALSE),"")</f>
        <v/>
      </c>
      <c r="CA180" s="43">
        <f t="shared" si="247"/>
        <v>0</v>
      </c>
      <c r="CB180" s="22" t="s">
        <v>3951</v>
      </c>
      <c r="CC180" s="22" t="str">
        <f>IFERROR(VLOOKUP(RIGHT(CB180,LEN(CB180)-2),'cards-dc.json'!$C:$E,3,FALSE),"")</f>
        <v/>
      </c>
      <c r="CE180" s="43">
        <f t="shared" si="248"/>
        <v>0</v>
      </c>
      <c r="CF180" s="22" t="s">
        <v>3951</v>
      </c>
      <c r="CG180" s="22" t="str">
        <f>IFERROR(VLOOKUP(RIGHT(CF180,LEN(CF180)-2),'cards-dc.json'!$C:$E,3,FALSE),"")</f>
        <v/>
      </c>
      <c r="CI180" s="43">
        <f t="shared" si="249"/>
        <v>0</v>
      </c>
      <c r="CJ180" s="22"/>
      <c r="CK180" s="22" t="str">
        <f>IFERROR(VLOOKUP(RIGHT(CJ180,LEN(CJ180)-2),'cards-dc.json'!$C:$E,3,FALSE),"")</f>
        <v/>
      </c>
      <c r="CM180" s="43">
        <f t="shared" si="250"/>
        <v>0</v>
      </c>
      <c r="CN180" s="22"/>
      <c r="CO180" s="22" t="str">
        <f>IFERROR(VLOOKUP(RIGHT(CN180,LEN(CN180)-2),'cards-dc.json'!$C:$E,3,FALSE),"")</f>
        <v/>
      </c>
    </row>
    <row r="181" spans="3:93" x14ac:dyDescent="0.25">
      <c r="C181" s="43">
        <f t="shared" si="228"/>
        <v>0</v>
      </c>
      <c r="D181" s="22"/>
      <c r="E181" s="22" t="str">
        <f>IFERROR(VLOOKUP(RIGHT(D181,LEN(D181)-2),'cards-dc.json'!$C:$E,3,FALSE),"")</f>
        <v/>
      </c>
      <c r="G181" s="43">
        <f t="shared" si="229"/>
        <v>0</v>
      </c>
      <c r="H181" s="22"/>
      <c r="I181" s="22" t="str">
        <f>IFERROR(VLOOKUP(RIGHT(H181,LEN(H181)-2),'cards-dc.json'!$C:$E,3,FALSE),"")</f>
        <v/>
      </c>
      <c r="K181" s="43">
        <f t="shared" si="230"/>
        <v>0</v>
      </c>
      <c r="L181" s="22" t="s">
        <v>3951</v>
      </c>
      <c r="M181" s="22" t="str">
        <f>IFERROR(VLOOKUP(RIGHT(L181,LEN(L181)-2),'cards-dc.json'!$C:$E,3,FALSE),"")</f>
        <v/>
      </c>
      <c r="O181" s="43">
        <f t="shared" si="231"/>
        <v>0</v>
      </c>
      <c r="P181" s="22" t="s">
        <v>3951</v>
      </c>
      <c r="Q181" s="22" t="str">
        <f>IFERROR(VLOOKUP(RIGHT(P181,LEN(P181)-2),'cards-dc.json'!$C:$E,3,FALSE),"")</f>
        <v/>
      </c>
      <c r="S181" s="43">
        <f t="shared" si="232"/>
        <v>0</v>
      </c>
      <c r="T181" s="22" t="s">
        <v>3951</v>
      </c>
      <c r="U181" s="22" t="str">
        <f>IFERROR(VLOOKUP(RIGHT(T181,LEN(T181)-2),'cards-dc.json'!$C:$E,3,FALSE),"")</f>
        <v/>
      </c>
      <c r="W181" s="43">
        <f t="shared" si="233"/>
        <v>0</v>
      </c>
      <c r="X181" s="22" t="s">
        <v>3951</v>
      </c>
      <c r="Y181" s="22" t="str">
        <f>IFERROR(VLOOKUP(RIGHT(X181,LEN(X181)-2),'cards-dc.json'!$C:$E,3,FALSE),"")</f>
        <v/>
      </c>
      <c r="AA181" s="43">
        <f t="shared" si="234"/>
        <v>0</v>
      </c>
      <c r="AB181" s="22" t="s">
        <v>3951</v>
      </c>
      <c r="AC181" s="22" t="str">
        <f>IFERROR(VLOOKUP(RIGHT(AB181,LEN(AB181)-2),'cards-dc.json'!$C:$E,3,FALSE),"")</f>
        <v/>
      </c>
      <c r="AE181" s="43">
        <f t="shared" si="235"/>
        <v>0</v>
      </c>
      <c r="AF181" s="22"/>
      <c r="AG181" s="22" t="str">
        <f>IFERROR(VLOOKUP(RIGHT(AF181,LEN(AF181)-2),'cards-dc.json'!$C:$E,3,FALSE),"")</f>
        <v/>
      </c>
      <c r="AI181" s="43">
        <f t="shared" si="236"/>
        <v>0</v>
      </c>
      <c r="AJ181" s="22" t="s">
        <v>3951</v>
      </c>
      <c r="AK181" s="22" t="str">
        <f>IFERROR(VLOOKUP(RIGHT(AJ181,LEN(AJ181)-2),'cards-dc.json'!$C:$E,3,FALSE),"")</f>
        <v/>
      </c>
      <c r="AM181" s="43">
        <f t="shared" si="237"/>
        <v>0</v>
      </c>
      <c r="AN181" s="22" t="s">
        <v>3951</v>
      </c>
      <c r="AO181" s="22" t="str">
        <f>IFERROR(VLOOKUP(RIGHT(AN181,LEN(AN181)-2),'cards-dc.json'!$C:$E,3,FALSE),"")</f>
        <v/>
      </c>
      <c r="AQ181" s="43">
        <f t="shared" si="238"/>
        <v>0</v>
      </c>
      <c r="AR181" s="22" t="s">
        <v>3951</v>
      </c>
      <c r="AS181" s="22" t="str">
        <f>IFERROR(VLOOKUP(RIGHT(AR181,LEN(AR181)-2),'cards-dc.json'!$C:$E,3,FALSE),"")</f>
        <v/>
      </c>
      <c r="AU181" s="43">
        <f t="shared" si="239"/>
        <v>0</v>
      </c>
      <c r="AV181" s="22" t="s">
        <v>3951</v>
      </c>
      <c r="AW181" s="22" t="str">
        <f>IFERROR(VLOOKUP(RIGHT(AV181,LEN(AV181)-2),'cards-dc.json'!$C:$E,3,FALSE),"")</f>
        <v/>
      </c>
      <c r="AY181" s="43">
        <f t="shared" si="240"/>
        <v>0</v>
      </c>
      <c r="AZ181" s="22" t="s">
        <v>3951</v>
      </c>
      <c r="BA181" s="22" t="str">
        <f>IFERROR(VLOOKUP(RIGHT(AZ181,LEN(AZ181)-2),'cards-dc.json'!$C:$E,3,FALSE),"")</f>
        <v/>
      </c>
      <c r="BC181" s="43">
        <f t="shared" si="241"/>
        <v>0</v>
      </c>
      <c r="BD181" s="22"/>
      <c r="BE181" s="22" t="str">
        <f>IFERROR(VLOOKUP(RIGHT(BD181,LEN(BD181)-2),'cards-dc.json'!$C:$E,3,FALSE),"")</f>
        <v/>
      </c>
      <c r="BG181" s="43">
        <f t="shared" si="242"/>
        <v>0</v>
      </c>
      <c r="BH181" s="22" t="s">
        <v>3951</v>
      </c>
      <c r="BI181" s="22" t="str">
        <f>IFERROR(VLOOKUP(RIGHT(BH181,LEN(BH181)-2),'cards-dc.json'!$C:$E,3,FALSE),"")</f>
        <v/>
      </c>
      <c r="BK181" s="43">
        <f t="shared" si="243"/>
        <v>0</v>
      </c>
      <c r="BL181" s="22" t="s">
        <v>3951</v>
      </c>
      <c r="BM181" s="22" t="str">
        <f>IFERROR(VLOOKUP(RIGHT(BL181,LEN(BL181)-2),'cards-dc.json'!$C:$E,3,FALSE),"")</f>
        <v/>
      </c>
      <c r="BO181" s="43">
        <f t="shared" si="244"/>
        <v>0</v>
      </c>
      <c r="BP181" s="22"/>
      <c r="BQ181" s="22" t="str">
        <f>IFERROR(VLOOKUP(RIGHT(BP181,LEN(BP181)-2),'cards-dc.json'!$C:$E,3,FALSE),"")</f>
        <v/>
      </c>
      <c r="BS181" s="43">
        <f t="shared" si="245"/>
        <v>0</v>
      </c>
      <c r="BT181" s="22"/>
      <c r="BU181" s="22" t="str">
        <f>IFERROR(VLOOKUP(RIGHT(BT181,LEN(BT181)-2),'cards-dc.json'!$C:$E,3,FALSE),"")</f>
        <v/>
      </c>
      <c r="BW181" s="43">
        <f t="shared" si="246"/>
        <v>0</v>
      </c>
      <c r="BX181" s="22" t="s">
        <v>3951</v>
      </c>
      <c r="BY181" s="22" t="str">
        <f>IFERROR(VLOOKUP(RIGHT(BX181,LEN(BX181)-2),'cards-dc.json'!$C:$E,3,FALSE),"")</f>
        <v/>
      </c>
      <c r="CA181" s="43">
        <f t="shared" si="247"/>
        <v>0</v>
      </c>
      <c r="CB181" s="22" t="s">
        <v>3951</v>
      </c>
      <c r="CC181" s="22" t="str">
        <f>IFERROR(VLOOKUP(RIGHT(CB181,LEN(CB181)-2),'cards-dc.json'!$C:$E,3,FALSE),"")</f>
        <v/>
      </c>
      <c r="CE181" s="43">
        <f t="shared" si="248"/>
        <v>0</v>
      </c>
      <c r="CF181" s="22" t="s">
        <v>3951</v>
      </c>
      <c r="CG181" s="22" t="str">
        <f>IFERROR(VLOOKUP(RIGHT(CF181,LEN(CF181)-2),'cards-dc.json'!$C:$E,3,FALSE),"")</f>
        <v/>
      </c>
      <c r="CI181" s="43">
        <f t="shared" si="249"/>
        <v>0</v>
      </c>
      <c r="CJ181" s="22"/>
      <c r="CK181" s="22" t="str">
        <f>IFERROR(VLOOKUP(RIGHT(CJ181,LEN(CJ181)-2),'cards-dc.json'!$C:$E,3,FALSE),"")</f>
        <v/>
      </c>
      <c r="CM181" s="43">
        <f t="shared" si="250"/>
        <v>0</v>
      </c>
      <c r="CN181" s="22"/>
      <c r="CO181" s="22" t="str">
        <f>IFERROR(VLOOKUP(RIGHT(CN181,LEN(CN181)-2),'cards-dc.json'!$C:$E,3,FALSE),"")</f>
        <v/>
      </c>
    </row>
    <row r="182" spans="3:93" x14ac:dyDescent="0.25">
      <c r="C182" s="43">
        <f t="shared" si="228"/>
        <v>0</v>
      </c>
      <c r="D182" s="22"/>
      <c r="E182" s="22" t="str">
        <f>IFERROR(VLOOKUP(RIGHT(D182,LEN(D182)-2),'cards-dc.json'!$C:$E,3,FALSE),"")</f>
        <v/>
      </c>
      <c r="G182" s="43">
        <f t="shared" si="229"/>
        <v>0</v>
      </c>
      <c r="H182" s="22"/>
      <c r="I182" s="22" t="str">
        <f>IFERROR(VLOOKUP(RIGHT(H182,LEN(H182)-2),'cards-dc.json'!$C:$E,3,FALSE),"")</f>
        <v/>
      </c>
      <c r="K182" s="43">
        <f t="shared" si="230"/>
        <v>0</v>
      </c>
      <c r="L182" s="22" t="s">
        <v>3951</v>
      </c>
      <c r="M182" s="22" t="str">
        <f>IFERROR(VLOOKUP(RIGHT(L182,LEN(L182)-2),'cards-dc.json'!$C:$E,3,FALSE),"")</f>
        <v/>
      </c>
      <c r="O182" s="43">
        <f t="shared" si="231"/>
        <v>0</v>
      </c>
      <c r="P182" s="22" t="s">
        <v>3951</v>
      </c>
      <c r="Q182" s="22" t="str">
        <f>IFERROR(VLOOKUP(RIGHT(P182,LEN(P182)-2),'cards-dc.json'!$C:$E,3,FALSE),"")</f>
        <v/>
      </c>
      <c r="S182" s="43">
        <f t="shared" si="232"/>
        <v>0</v>
      </c>
      <c r="T182" s="22" t="s">
        <v>3951</v>
      </c>
      <c r="U182" s="22" t="str">
        <f>IFERROR(VLOOKUP(RIGHT(T182,LEN(T182)-2),'cards-dc.json'!$C:$E,3,FALSE),"")</f>
        <v/>
      </c>
      <c r="W182" s="43">
        <f t="shared" si="233"/>
        <v>0</v>
      </c>
      <c r="X182" s="22" t="s">
        <v>3951</v>
      </c>
      <c r="Y182" s="22" t="str">
        <f>IFERROR(VLOOKUP(RIGHT(X182,LEN(X182)-2),'cards-dc.json'!$C:$E,3,FALSE),"")</f>
        <v/>
      </c>
      <c r="AA182" s="43">
        <f t="shared" si="234"/>
        <v>0</v>
      </c>
      <c r="AB182" s="22" t="s">
        <v>3951</v>
      </c>
      <c r="AC182" s="22" t="str">
        <f>IFERROR(VLOOKUP(RIGHT(AB182,LEN(AB182)-2),'cards-dc.json'!$C:$E,3,FALSE),"")</f>
        <v/>
      </c>
      <c r="AE182" s="43">
        <f t="shared" si="235"/>
        <v>0</v>
      </c>
      <c r="AF182" s="22"/>
      <c r="AG182" s="22" t="str">
        <f>IFERROR(VLOOKUP(RIGHT(AF182,LEN(AF182)-2),'cards-dc.json'!$C:$E,3,FALSE),"")</f>
        <v/>
      </c>
      <c r="AI182" s="43">
        <f t="shared" si="236"/>
        <v>0</v>
      </c>
      <c r="AJ182" s="22" t="s">
        <v>3951</v>
      </c>
      <c r="AK182" s="22" t="str">
        <f>IFERROR(VLOOKUP(RIGHT(AJ182,LEN(AJ182)-2),'cards-dc.json'!$C:$E,3,FALSE),"")</f>
        <v/>
      </c>
      <c r="AM182" s="43">
        <f t="shared" si="237"/>
        <v>0</v>
      </c>
      <c r="AN182" s="22" t="s">
        <v>3951</v>
      </c>
      <c r="AO182" s="22" t="str">
        <f>IFERROR(VLOOKUP(RIGHT(AN182,LEN(AN182)-2),'cards-dc.json'!$C:$E,3,FALSE),"")</f>
        <v/>
      </c>
      <c r="AQ182" s="43">
        <f t="shared" si="238"/>
        <v>0</v>
      </c>
      <c r="AR182" s="22" t="s">
        <v>3951</v>
      </c>
      <c r="AS182" s="22" t="str">
        <f>IFERROR(VLOOKUP(RIGHT(AR182,LEN(AR182)-2),'cards-dc.json'!$C:$E,3,FALSE),"")</f>
        <v/>
      </c>
      <c r="AU182" s="43">
        <f t="shared" si="239"/>
        <v>0</v>
      </c>
      <c r="AV182" s="22" t="s">
        <v>3951</v>
      </c>
      <c r="AW182" s="22" t="str">
        <f>IFERROR(VLOOKUP(RIGHT(AV182,LEN(AV182)-2),'cards-dc.json'!$C:$E,3,FALSE),"")</f>
        <v/>
      </c>
      <c r="AY182" s="43">
        <f t="shared" si="240"/>
        <v>0</v>
      </c>
      <c r="AZ182" s="22" t="s">
        <v>3951</v>
      </c>
      <c r="BA182" s="22" t="str">
        <f>IFERROR(VLOOKUP(RIGHT(AZ182,LEN(AZ182)-2),'cards-dc.json'!$C:$E,3,FALSE),"")</f>
        <v/>
      </c>
      <c r="BC182" s="43">
        <f t="shared" si="241"/>
        <v>0</v>
      </c>
      <c r="BD182" s="22"/>
      <c r="BE182" s="22" t="str">
        <f>IFERROR(VLOOKUP(RIGHT(BD182,LEN(BD182)-2),'cards-dc.json'!$C:$E,3,FALSE),"")</f>
        <v/>
      </c>
      <c r="BG182" s="43">
        <f t="shared" si="242"/>
        <v>0</v>
      </c>
      <c r="BH182" s="22" t="s">
        <v>3951</v>
      </c>
      <c r="BI182" s="22" t="str">
        <f>IFERROR(VLOOKUP(RIGHT(BH182,LEN(BH182)-2),'cards-dc.json'!$C:$E,3,FALSE),"")</f>
        <v/>
      </c>
      <c r="BK182" s="43">
        <f t="shared" si="243"/>
        <v>0</v>
      </c>
      <c r="BL182" s="22" t="s">
        <v>3951</v>
      </c>
      <c r="BM182" s="22" t="str">
        <f>IFERROR(VLOOKUP(RIGHT(BL182,LEN(BL182)-2),'cards-dc.json'!$C:$E,3,FALSE),"")</f>
        <v/>
      </c>
      <c r="BO182" s="43">
        <f t="shared" si="244"/>
        <v>0</v>
      </c>
      <c r="BP182" s="22"/>
      <c r="BQ182" s="22" t="str">
        <f>IFERROR(VLOOKUP(RIGHT(BP182,LEN(BP182)-2),'cards-dc.json'!$C:$E,3,FALSE),"")</f>
        <v/>
      </c>
      <c r="BS182" s="43">
        <f t="shared" si="245"/>
        <v>0</v>
      </c>
      <c r="BT182" s="22"/>
      <c r="BU182" s="22" t="str">
        <f>IFERROR(VLOOKUP(RIGHT(BT182,LEN(BT182)-2),'cards-dc.json'!$C:$E,3,FALSE),"")</f>
        <v/>
      </c>
      <c r="BW182" s="43">
        <f t="shared" si="246"/>
        <v>0</v>
      </c>
      <c r="BX182" s="22" t="s">
        <v>3951</v>
      </c>
      <c r="BY182" s="22" t="str">
        <f>IFERROR(VLOOKUP(RIGHT(BX182,LEN(BX182)-2),'cards-dc.json'!$C:$E,3,FALSE),"")</f>
        <v/>
      </c>
      <c r="CA182" s="43">
        <f t="shared" si="247"/>
        <v>0</v>
      </c>
      <c r="CB182" s="22" t="s">
        <v>3951</v>
      </c>
      <c r="CC182" s="22" t="str">
        <f>IFERROR(VLOOKUP(RIGHT(CB182,LEN(CB182)-2),'cards-dc.json'!$C:$E,3,FALSE),"")</f>
        <v/>
      </c>
      <c r="CE182" s="43">
        <f t="shared" si="248"/>
        <v>0</v>
      </c>
      <c r="CF182" s="22" t="s">
        <v>3951</v>
      </c>
      <c r="CG182" s="22" t="str">
        <f>IFERROR(VLOOKUP(RIGHT(CF182,LEN(CF182)-2),'cards-dc.json'!$C:$E,3,FALSE),"")</f>
        <v/>
      </c>
      <c r="CI182" s="43">
        <f t="shared" si="249"/>
        <v>0</v>
      </c>
      <c r="CJ182" s="22"/>
      <c r="CK182" s="22" t="str">
        <f>IFERROR(VLOOKUP(RIGHT(CJ182,LEN(CJ182)-2),'cards-dc.json'!$C:$E,3,FALSE),"")</f>
        <v/>
      </c>
      <c r="CM182" s="43">
        <f t="shared" si="250"/>
        <v>0</v>
      </c>
      <c r="CN182" s="22"/>
      <c r="CO182" s="22" t="str">
        <f>IFERROR(VLOOKUP(RIGHT(CN182,LEN(CN182)-2),'cards-dc.json'!$C:$E,3,FALSE),"")</f>
        <v/>
      </c>
    </row>
    <row r="183" spans="3:93" x14ac:dyDescent="0.25">
      <c r="C183" s="43">
        <f t="shared" si="228"/>
        <v>0</v>
      </c>
      <c r="D183" s="22"/>
      <c r="E183" s="22" t="str">
        <f>IFERROR(VLOOKUP(RIGHT(D183,LEN(D183)-2),'cards-dc.json'!$C:$E,3,FALSE),"")</f>
        <v/>
      </c>
      <c r="G183" s="43">
        <f t="shared" si="229"/>
        <v>0</v>
      </c>
      <c r="H183" s="22"/>
      <c r="I183" s="22" t="str">
        <f>IFERROR(VLOOKUP(RIGHT(H183,LEN(H183)-2),'cards-dc.json'!$C:$E,3,FALSE),"")</f>
        <v/>
      </c>
      <c r="K183" s="43">
        <f t="shared" si="230"/>
        <v>0</v>
      </c>
      <c r="L183" s="22" t="s">
        <v>3951</v>
      </c>
      <c r="M183" s="22" t="str">
        <f>IFERROR(VLOOKUP(RIGHT(L183,LEN(L183)-2),'cards-dc.json'!$C:$E,3,FALSE),"")</f>
        <v/>
      </c>
      <c r="O183" s="43">
        <f t="shared" si="231"/>
        <v>0</v>
      </c>
      <c r="P183" s="22" t="s">
        <v>3951</v>
      </c>
      <c r="Q183" s="22" t="str">
        <f>IFERROR(VLOOKUP(RIGHT(P183,LEN(P183)-2),'cards-dc.json'!$C:$E,3,FALSE),"")</f>
        <v/>
      </c>
      <c r="S183" s="43">
        <f t="shared" si="232"/>
        <v>0</v>
      </c>
      <c r="T183" s="22" t="s">
        <v>3951</v>
      </c>
      <c r="U183" s="22" t="str">
        <f>IFERROR(VLOOKUP(RIGHT(T183,LEN(T183)-2),'cards-dc.json'!$C:$E,3,FALSE),"")</f>
        <v/>
      </c>
      <c r="W183" s="43">
        <f t="shared" si="233"/>
        <v>0</v>
      </c>
      <c r="X183" s="22" t="s">
        <v>3951</v>
      </c>
      <c r="Y183" s="22" t="str">
        <f>IFERROR(VLOOKUP(RIGHT(X183,LEN(X183)-2),'cards-dc.json'!$C:$E,3,FALSE),"")</f>
        <v/>
      </c>
      <c r="AA183" s="43">
        <f t="shared" si="234"/>
        <v>0</v>
      </c>
      <c r="AB183" s="22" t="s">
        <v>3951</v>
      </c>
      <c r="AC183" s="22" t="str">
        <f>IFERROR(VLOOKUP(RIGHT(AB183,LEN(AB183)-2),'cards-dc.json'!$C:$E,3,FALSE),"")</f>
        <v/>
      </c>
      <c r="AE183" s="43">
        <f t="shared" si="235"/>
        <v>0</v>
      </c>
      <c r="AF183" s="22"/>
      <c r="AG183" s="22" t="str">
        <f>IFERROR(VLOOKUP(RIGHT(AF183,LEN(AF183)-2),'cards-dc.json'!$C:$E,3,FALSE),"")</f>
        <v/>
      </c>
      <c r="AI183" s="43">
        <f t="shared" si="236"/>
        <v>0</v>
      </c>
      <c r="AJ183" s="22" t="s">
        <v>3951</v>
      </c>
      <c r="AK183" s="22" t="str">
        <f>IFERROR(VLOOKUP(RIGHT(AJ183,LEN(AJ183)-2),'cards-dc.json'!$C:$E,3,FALSE),"")</f>
        <v/>
      </c>
      <c r="AM183" s="43">
        <f t="shared" si="237"/>
        <v>0</v>
      </c>
      <c r="AN183" s="22" t="s">
        <v>3951</v>
      </c>
      <c r="AO183" s="22" t="str">
        <f>IFERROR(VLOOKUP(RIGHT(AN183,LEN(AN183)-2),'cards-dc.json'!$C:$E,3,FALSE),"")</f>
        <v/>
      </c>
      <c r="AQ183" s="43">
        <f t="shared" si="238"/>
        <v>0</v>
      </c>
      <c r="AR183" s="22" t="s">
        <v>3951</v>
      </c>
      <c r="AS183" s="22" t="str">
        <f>IFERROR(VLOOKUP(RIGHT(AR183,LEN(AR183)-2),'cards-dc.json'!$C:$E,3,FALSE),"")</f>
        <v/>
      </c>
      <c r="AU183" s="43">
        <f t="shared" si="239"/>
        <v>0</v>
      </c>
      <c r="AV183" s="22" t="s">
        <v>3951</v>
      </c>
      <c r="AW183" s="22" t="str">
        <f>IFERROR(VLOOKUP(RIGHT(AV183,LEN(AV183)-2),'cards-dc.json'!$C:$E,3,FALSE),"")</f>
        <v/>
      </c>
      <c r="AY183" s="43">
        <f t="shared" si="240"/>
        <v>0</v>
      </c>
      <c r="AZ183" s="22" t="s">
        <v>3951</v>
      </c>
      <c r="BA183" s="22" t="str">
        <f>IFERROR(VLOOKUP(RIGHT(AZ183,LEN(AZ183)-2),'cards-dc.json'!$C:$E,3,FALSE),"")</f>
        <v/>
      </c>
      <c r="BC183" s="43">
        <f t="shared" si="241"/>
        <v>0</v>
      </c>
      <c r="BD183" s="22"/>
      <c r="BE183" s="22" t="str">
        <f>IFERROR(VLOOKUP(RIGHT(BD183,LEN(BD183)-2),'cards-dc.json'!$C:$E,3,FALSE),"")</f>
        <v/>
      </c>
      <c r="BG183" s="43">
        <f t="shared" si="242"/>
        <v>0</v>
      </c>
      <c r="BH183" s="22" t="s">
        <v>3951</v>
      </c>
      <c r="BI183" s="22" t="str">
        <f>IFERROR(VLOOKUP(RIGHT(BH183,LEN(BH183)-2),'cards-dc.json'!$C:$E,3,FALSE),"")</f>
        <v/>
      </c>
      <c r="BK183" s="43">
        <f t="shared" si="243"/>
        <v>0</v>
      </c>
      <c r="BL183" s="22" t="s">
        <v>3951</v>
      </c>
      <c r="BM183" s="22" t="str">
        <f>IFERROR(VLOOKUP(RIGHT(BL183,LEN(BL183)-2),'cards-dc.json'!$C:$E,3,FALSE),"")</f>
        <v/>
      </c>
      <c r="BO183" s="43">
        <f t="shared" si="244"/>
        <v>0</v>
      </c>
      <c r="BP183" s="22"/>
      <c r="BQ183" s="22" t="str">
        <f>IFERROR(VLOOKUP(RIGHT(BP183,LEN(BP183)-2),'cards-dc.json'!$C:$E,3,FALSE),"")</f>
        <v/>
      </c>
      <c r="BS183" s="43">
        <f t="shared" si="245"/>
        <v>0</v>
      </c>
      <c r="BT183" s="22"/>
      <c r="BU183" s="22" t="str">
        <f>IFERROR(VLOOKUP(RIGHT(BT183,LEN(BT183)-2),'cards-dc.json'!$C:$E,3,FALSE),"")</f>
        <v/>
      </c>
      <c r="BW183" s="43">
        <f t="shared" si="246"/>
        <v>0</v>
      </c>
      <c r="BX183" s="22" t="s">
        <v>3951</v>
      </c>
      <c r="BY183" s="22" t="str">
        <f>IFERROR(VLOOKUP(RIGHT(BX183,LEN(BX183)-2),'cards-dc.json'!$C:$E,3,FALSE),"")</f>
        <v/>
      </c>
      <c r="CA183" s="43">
        <f t="shared" si="247"/>
        <v>0</v>
      </c>
      <c r="CB183" s="22" t="s">
        <v>3951</v>
      </c>
      <c r="CC183" s="22" t="str">
        <f>IFERROR(VLOOKUP(RIGHT(CB183,LEN(CB183)-2),'cards-dc.json'!$C:$E,3,FALSE),"")</f>
        <v/>
      </c>
      <c r="CE183" s="43">
        <f t="shared" si="248"/>
        <v>0</v>
      </c>
      <c r="CF183" s="22" t="s">
        <v>3951</v>
      </c>
      <c r="CG183" s="22" t="str">
        <f>IFERROR(VLOOKUP(RIGHT(CF183,LEN(CF183)-2),'cards-dc.json'!$C:$E,3,FALSE),"")</f>
        <v/>
      </c>
      <c r="CI183" s="43">
        <f t="shared" si="249"/>
        <v>0</v>
      </c>
      <c r="CJ183" s="22"/>
      <c r="CK183" s="22" t="str">
        <f>IFERROR(VLOOKUP(RIGHT(CJ183,LEN(CJ183)-2),'cards-dc.json'!$C:$E,3,FALSE),"")</f>
        <v/>
      </c>
      <c r="CM183" s="43">
        <f t="shared" si="250"/>
        <v>0</v>
      </c>
      <c r="CN183" s="22"/>
      <c r="CO183" s="22" t="str">
        <f>IFERROR(VLOOKUP(RIGHT(CN183,LEN(CN183)-2),'cards-dc.json'!$C:$E,3,FALSE),"")</f>
        <v/>
      </c>
    </row>
    <row r="184" spans="3:93" x14ac:dyDescent="0.25">
      <c r="C184" s="43">
        <f t="shared" si="228"/>
        <v>0</v>
      </c>
      <c r="D184" s="22"/>
      <c r="E184" s="22" t="str">
        <f>IFERROR(VLOOKUP(RIGHT(D184,LEN(D184)-2),'cards-dc.json'!$C:$E,3,FALSE),"")</f>
        <v/>
      </c>
      <c r="G184" s="43">
        <f t="shared" si="229"/>
        <v>0</v>
      </c>
      <c r="H184" s="22"/>
      <c r="I184" s="22" t="str">
        <f>IFERROR(VLOOKUP(RIGHT(H184,LEN(H184)-2),'cards-dc.json'!$C:$E,3,FALSE),"")</f>
        <v/>
      </c>
      <c r="K184" s="43">
        <f t="shared" si="230"/>
        <v>0</v>
      </c>
      <c r="L184" s="22" t="s">
        <v>3951</v>
      </c>
      <c r="M184" s="22" t="str">
        <f>IFERROR(VLOOKUP(RIGHT(L184,LEN(L184)-2),'cards-dc.json'!$C:$E,3,FALSE),"")</f>
        <v/>
      </c>
      <c r="O184" s="43">
        <f t="shared" si="231"/>
        <v>0</v>
      </c>
      <c r="P184" s="22" t="s">
        <v>3951</v>
      </c>
      <c r="Q184" s="22" t="str">
        <f>IFERROR(VLOOKUP(RIGHT(P184,LEN(P184)-2),'cards-dc.json'!$C:$E,3,FALSE),"")</f>
        <v/>
      </c>
      <c r="S184" s="43">
        <f t="shared" si="232"/>
        <v>0</v>
      </c>
      <c r="T184" s="22" t="s">
        <v>3951</v>
      </c>
      <c r="U184" s="22" t="str">
        <f>IFERROR(VLOOKUP(RIGHT(T184,LEN(T184)-2),'cards-dc.json'!$C:$E,3,FALSE),"")</f>
        <v/>
      </c>
      <c r="W184" s="43">
        <f t="shared" si="233"/>
        <v>0</v>
      </c>
      <c r="X184" s="22" t="s">
        <v>3951</v>
      </c>
      <c r="Y184" s="22" t="str">
        <f>IFERROR(VLOOKUP(RIGHT(X184,LEN(X184)-2),'cards-dc.json'!$C:$E,3,FALSE),"")</f>
        <v/>
      </c>
      <c r="AA184" s="43">
        <f t="shared" si="234"/>
        <v>0</v>
      </c>
      <c r="AB184" s="22" t="s">
        <v>3951</v>
      </c>
      <c r="AC184" s="22" t="str">
        <f>IFERROR(VLOOKUP(RIGHT(AB184,LEN(AB184)-2),'cards-dc.json'!$C:$E,3,FALSE),"")</f>
        <v/>
      </c>
      <c r="AE184" s="43">
        <f t="shared" si="235"/>
        <v>0</v>
      </c>
      <c r="AF184" s="22"/>
      <c r="AG184" s="22" t="str">
        <f>IFERROR(VLOOKUP(RIGHT(AF184,LEN(AF184)-2),'cards-dc.json'!$C:$E,3,FALSE),"")</f>
        <v/>
      </c>
      <c r="AI184" s="43">
        <f t="shared" si="236"/>
        <v>0</v>
      </c>
      <c r="AJ184" s="22" t="s">
        <v>3951</v>
      </c>
      <c r="AK184" s="22" t="str">
        <f>IFERROR(VLOOKUP(RIGHT(AJ184,LEN(AJ184)-2),'cards-dc.json'!$C:$E,3,FALSE),"")</f>
        <v/>
      </c>
      <c r="AM184" s="43">
        <f t="shared" si="237"/>
        <v>0</v>
      </c>
      <c r="AN184" s="22" t="s">
        <v>3951</v>
      </c>
      <c r="AO184" s="22" t="str">
        <f>IFERROR(VLOOKUP(RIGHT(AN184,LEN(AN184)-2),'cards-dc.json'!$C:$E,3,FALSE),"")</f>
        <v/>
      </c>
      <c r="AQ184" s="43">
        <f t="shared" si="238"/>
        <v>0</v>
      </c>
      <c r="AR184" s="22" t="s">
        <v>3951</v>
      </c>
      <c r="AS184" s="22" t="str">
        <f>IFERROR(VLOOKUP(RIGHT(AR184,LEN(AR184)-2),'cards-dc.json'!$C:$E,3,FALSE),"")</f>
        <v/>
      </c>
      <c r="AU184" s="43">
        <f t="shared" si="239"/>
        <v>0</v>
      </c>
      <c r="AV184" s="22" t="s">
        <v>3951</v>
      </c>
      <c r="AW184" s="22" t="str">
        <f>IFERROR(VLOOKUP(RIGHT(AV184,LEN(AV184)-2),'cards-dc.json'!$C:$E,3,FALSE),"")</f>
        <v/>
      </c>
      <c r="AY184" s="43">
        <f t="shared" si="240"/>
        <v>0</v>
      </c>
      <c r="AZ184" s="22" t="s">
        <v>3951</v>
      </c>
      <c r="BA184" s="22" t="str">
        <f>IFERROR(VLOOKUP(RIGHT(AZ184,LEN(AZ184)-2),'cards-dc.json'!$C:$E,3,FALSE),"")</f>
        <v/>
      </c>
      <c r="BC184" s="43">
        <f t="shared" si="241"/>
        <v>0</v>
      </c>
      <c r="BD184" s="22"/>
      <c r="BE184" s="22" t="str">
        <f>IFERROR(VLOOKUP(RIGHT(BD184,LEN(BD184)-2),'cards-dc.json'!$C:$E,3,FALSE),"")</f>
        <v/>
      </c>
      <c r="BG184" s="43">
        <f t="shared" si="242"/>
        <v>0</v>
      </c>
      <c r="BH184" s="22" t="s">
        <v>3951</v>
      </c>
      <c r="BI184" s="22" t="str">
        <f>IFERROR(VLOOKUP(RIGHT(BH184,LEN(BH184)-2),'cards-dc.json'!$C:$E,3,FALSE),"")</f>
        <v/>
      </c>
      <c r="BK184" s="43">
        <f t="shared" si="243"/>
        <v>0</v>
      </c>
      <c r="BL184" s="22" t="s">
        <v>3951</v>
      </c>
      <c r="BM184" s="22" t="str">
        <f>IFERROR(VLOOKUP(RIGHT(BL184,LEN(BL184)-2),'cards-dc.json'!$C:$E,3,FALSE),"")</f>
        <v/>
      </c>
      <c r="BO184" s="43">
        <f t="shared" si="244"/>
        <v>0</v>
      </c>
      <c r="BP184" s="22"/>
      <c r="BQ184" s="22" t="str">
        <f>IFERROR(VLOOKUP(RIGHT(BP184,LEN(BP184)-2),'cards-dc.json'!$C:$E,3,FALSE),"")</f>
        <v/>
      </c>
      <c r="BS184" s="43">
        <f t="shared" si="245"/>
        <v>0</v>
      </c>
      <c r="BT184" s="22"/>
      <c r="BU184" s="22" t="str">
        <f>IFERROR(VLOOKUP(RIGHT(BT184,LEN(BT184)-2),'cards-dc.json'!$C:$E,3,FALSE),"")</f>
        <v/>
      </c>
      <c r="BW184" s="43">
        <f t="shared" si="246"/>
        <v>0</v>
      </c>
      <c r="BX184" s="22" t="s">
        <v>3951</v>
      </c>
      <c r="BY184" s="22" t="str">
        <f>IFERROR(VLOOKUP(RIGHT(BX184,LEN(BX184)-2),'cards-dc.json'!$C:$E,3,FALSE),"")</f>
        <v/>
      </c>
      <c r="CA184" s="43">
        <f t="shared" si="247"/>
        <v>0</v>
      </c>
      <c r="CB184" s="22" t="s">
        <v>3951</v>
      </c>
      <c r="CC184" s="22" t="str">
        <f>IFERROR(VLOOKUP(RIGHT(CB184,LEN(CB184)-2),'cards-dc.json'!$C:$E,3,FALSE),"")</f>
        <v/>
      </c>
      <c r="CE184" s="43">
        <f t="shared" si="248"/>
        <v>0</v>
      </c>
      <c r="CF184" s="22" t="s">
        <v>3951</v>
      </c>
      <c r="CG184" s="22" t="str">
        <f>IFERROR(VLOOKUP(RIGHT(CF184,LEN(CF184)-2),'cards-dc.json'!$C:$E,3,FALSE),"")</f>
        <v/>
      </c>
      <c r="CI184" s="43">
        <f t="shared" si="249"/>
        <v>0</v>
      </c>
      <c r="CJ184" s="22"/>
      <c r="CK184" s="22" t="str">
        <f>IFERROR(VLOOKUP(RIGHT(CJ184,LEN(CJ184)-2),'cards-dc.json'!$C:$E,3,FALSE),"")</f>
        <v/>
      </c>
      <c r="CM184" s="43">
        <f t="shared" si="250"/>
        <v>0</v>
      </c>
      <c r="CN184" s="22"/>
      <c r="CO184" s="22" t="str">
        <f>IFERROR(VLOOKUP(RIGHT(CN184,LEN(CN184)-2),'cards-dc.json'!$C:$E,3,FALSE),"")</f>
        <v/>
      </c>
    </row>
    <row r="185" spans="3:93" x14ac:dyDescent="0.25">
      <c r="C185" s="43">
        <f t="shared" si="228"/>
        <v>0</v>
      </c>
      <c r="D185" s="22"/>
      <c r="E185" s="22" t="str">
        <f>IFERROR(VLOOKUP(RIGHT(D185,LEN(D185)-2),'cards-dc.json'!$C:$E,3,FALSE),"")</f>
        <v/>
      </c>
      <c r="G185" s="43">
        <f t="shared" si="229"/>
        <v>0</v>
      </c>
      <c r="H185" s="22"/>
      <c r="I185" s="22" t="str">
        <f>IFERROR(VLOOKUP(RIGHT(H185,LEN(H185)-2),'cards-dc.json'!$C:$E,3,FALSE),"")</f>
        <v/>
      </c>
      <c r="K185" s="43">
        <f t="shared" si="230"/>
        <v>0</v>
      </c>
      <c r="L185" s="22" t="s">
        <v>3951</v>
      </c>
      <c r="M185" s="22" t="str">
        <f>IFERROR(VLOOKUP(RIGHT(L185,LEN(L185)-2),'cards-dc.json'!$C:$E,3,FALSE),"")</f>
        <v/>
      </c>
      <c r="O185" s="43">
        <f t="shared" si="231"/>
        <v>0</v>
      </c>
      <c r="P185" s="22" t="s">
        <v>3951</v>
      </c>
      <c r="Q185" s="22" t="str">
        <f>IFERROR(VLOOKUP(RIGHT(P185,LEN(P185)-2),'cards-dc.json'!$C:$E,3,FALSE),"")</f>
        <v/>
      </c>
      <c r="S185" s="43">
        <f t="shared" si="232"/>
        <v>0</v>
      </c>
      <c r="T185" s="22" t="s">
        <v>3951</v>
      </c>
      <c r="U185" s="22" t="str">
        <f>IFERROR(VLOOKUP(RIGHT(T185,LEN(T185)-2),'cards-dc.json'!$C:$E,3,FALSE),"")</f>
        <v/>
      </c>
      <c r="W185" s="43">
        <f t="shared" si="233"/>
        <v>0</v>
      </c>
      <c r="X185" s="22" t="s">
        <v>3951</v>
      </c>
      <c r="Y185" s="22" t="str">
        <f>IFERROR(VLOOKUP(RIGHT(X185,LEN(X185)-2),'cards-dc.json'!$C:$E,3,FALSE),"")</f>
        <v/>
      </c>
      <c r="AA185" s="43">
        <f t="shared" si="234"/>
        <v>0</v>
      </c>
      <c r="AB185" s="22" t="s">
        <v>3951</v>
      </c>
      <c r="AC185" s="22" t="str">
        <f>IFERROR(VLOOKUP(RIGHT(AB185,LEN(AB185)-2),'cards-dc.json'!$C:$E,3,FALSE),"")</f>
        <v/>
      </c>
      <c r="AE185" s="43">
        <f t="shared" si="235"/>
        <v>0</v>
      </c>
      <c r="AF185" s="22"/>
      <c r="AG185" s="22" t="str">
        <f>IFERROR(VLOOKUP(RIGHT(AF185,LEN(AF185)-2),'cards-dc.json'!$C:$E,3,FALSE),"")</f>
        <v/>
      </c>
      <c r="AI185" s="43">
        <f t="shared" si="236"/>
        <v>0</v>
      </c>
      <c r="AJ185" s="22" t="s">
        <v>3951</v>
      </c>
      <c r="AK185" s="22" t="str">
        <f>IFERROR(VLOOKUP(RIGHT(AJ185,LEN(AJ185)-2),'cards-dc.json'!$C:$E,3,FALSE),"")</f>
        <v/>
      </c>
      <c r="AM185" s="43">
        <f t="shared" si="237"/>
        <v>0</v>
      </c>
      <c r="AN185" s="22" t="s">
        <v>3951</v>
      </c>
      <c r="AO185" s="22" t="str">
        <f>IFERROR(VLOOKUP(RIGHT(AN185,LEN(AN185)-2),'cards-dc.json'!$C:$E,3,FALSE),"")</f>
        <v/>
      </c>
      <c r="AQ185" s="43">
        <f t="shared" si="238"/>
        <v>0</v>
      </c>
      <c r="AR185" s="22" t="s">
        <v>3951</v>
      </c>
      <c r="AS185" s="22" t="str">
        <f>IFERROR(VLOOKUP(RIGHT(AR185,LEN(AR185)-2),'cards-dc.json'!$C:$E,3,FALSE),"")</f>
        <v/>
      </c>
      <c r="AU185" s="43">
        <f t="shared" si="239"/>
        <v>0</v>
      </c>
      <c r="AV185" s="22" t="s">
        <v>3951</v>
      </c>
      <c r="AW185" s="22" t="str">
        <f>IFERROR(VLOOKUP(RIGHT(AV185,LEN(AV185)-2),'cards-dc.json'!$C:$E,3,FALSE),"")</f>
        <v/>
      </c>
      <c r="AY185" s="43">
        <f t="shared" si="240"/>
        <v>0</v>
      </c>
      <c r="AZ185" s="22" t="s">
        <v>3951</v>
      </c>
      <c r="BA185" s="22" t="str">
        <f>IFERROR(VLOOKUP(RIGHT(AZ185,LEN(AZ185)-2),'cards-dc.json'!$C:$E,3,FALSE),"")</f>
        <v/>
      </c>
      <c r="BC185" s="43">
        <f t="shared" si="241"/>
        <v>0</v>
      </c>
      <c r="BD185" s="22"/>
      <c r="BE185" s="22" t="str">
        <f>IFERROR(VLOOKUP(RIGHT(BD185,LEN(BD185)-2),'cards-dc.json'!$C:$E,3,FALSE),"")</f>
        <v/>
      </c>
      <c r="BG185" s="43">
        <f t="shared" si="242"/>
        <v>0</v>
      </c>
      <c r="BH185" s="22" t="s">
        <v>3951</v>
      </c>
      <c r="BI185" s="22" t="str">
        <f>IFERROR(VLOOKUP(RIGHT(BH185,LEN(BH185)-2),'cards-dc.json'!$C:$E,3,FALSE),"")</f>
        <v/>
      </c>
      <c r="BK185" s="43">
        <f t="shared" si="243"/>
        <v>0</v>
      </c>
      <c r="BL185" s="22" t="s">
        <v>3951</v>
      </c>
      <c r="BM185" s="22" t="str">
        <f>IFERROR(VLOOKUP(RIGHT(BL185,LEN(BL185)-2),'cards-dc.json'!$C:$E,3,FALSE),"")</f>
        <v/>
      </c>
      <c r="BO185" s="43">
        <f t="shared" si="244"/>
        <v>0</v>
      </c>
      <c r="BP185" s="22"/>
      <c r="BQ185" s="22" t="str">
        <f>IFERROR(VLOOKUP(RIGHT(BP185,LEN(BP185)-2),'cards-dc.json'!$C:$E,3,FALSE),"")</f>
        <v/>
      </c>
      <c r="BS185" s="43">
        <f t="shared" si="245"/>
        <v>0</v>
      </c>
      <c r="BT185" s="22"/>
      <c r="BU185" s="22" t="str">
        <f>IFERROR(VLOOKUP(RIGHT(BT185,LEN(BT185)-2),'cards-dc.json'!$C:$E,3,FALSE),"")</f>
        <v/>
      </c>
      <c r="BW185" s="43">
        <f t="shared" si="246"/>
        <v>0</v>
      </c>
      <c r="BX185" s="22" t="s">
        <v>3951</v>
      </c>
      <c r="BY185" s="22" t="str">
        <f>IFERROR(VLOOKUP(RIGHT(BX185,LEN(BX185)-2),'cards-dc.json'!$C:$E,3,FALSE),"")</f>
        <v/>
      </c>
      <c r="CA185" s="43">
        <f t="shared" si="247"/>
        <v>0</v>
      </c>
      <c r="CB185" s="22" t="s">
        <v>3951</v>
      </c>
      <c r="CC185" s="22" t="str">
        <f>IFERROR(VLOOKUP(RIGHT(CB185,LEN(CB185)-2),'cards-dc.json'!$C:$E,3,FALSE),"")</f>
        <v/>
      </c>
      <c r="CE185" s="43">
        <f t="shared" si="248"/>
        <v>0</v>
      </c>
      <c r="CF185" s="22" t="s">
        <v>3951</v>
      </c>
      <c r="CG185" s="22" t="str">
        <f>IFERROR(VLOOKUP(RIGHT(CF185,LEN(CF185)-2),'cards-dc.json'!$C:$E,3,FALSE),"")</f>
        <v/>
      </c>
      <c r="CI185" s="43">
        <f t="shared" si="249"/>
        <v>0</v>
      </c>
      <c r="CJ185" s="22"/>
      <c r="CK185" s="22" t="str">
        <f>IFERROR(VLOOKUP(RIGHT(CJ185,LEN(CJ185)-2),'cards-dc.json'!$C:$E,3,FALSE),"")</f>
        <v/>
      </c>
      <c r="CM185" s="43">
        <f t="shared" si="250"/>
        <v>0</v>
      </c>
      <c r="CN185" s="22"/>
      <c r="CO185" s="22" t="str">
        <f>IFERROR(VLOOKUP(RIGHT(CN185,LEN(CN185)-2),'cards-dc.json'!$C:$E,3,FALSE),"")</f>
        <v/>
      </c>
    </row>
    <row r="186" spans="3:93" x14ac:dyDescent="0.25">
      <c r="C186" s="43">
        <f t="shared" si="228"/>
        <v>0</v>
      </c>
      <c r="D186" s="22"/>
      <c r="E186" s="22" t="str">
        <f>IFERROR(VLOOKUP(RIGHT(D186,LEN(D186)-2),'cards-dc.json'!$C:$E,3,FALSE),"")</f>
        <v/>
      </c>
      <c r="G186" s="43">
        <f t="shared" si="229"/>
        <v>0</v>
      </c>
      <c r="H186" s="22"/>
      <c r="I186" s="22" t="str">
        <f>IFERROR(VLOOKUP(RIGHT(H186,LEN(H186)-2),'cards-dc.json'!$C:$E,3,FALSE),"")</f>
        <v/>
      </c>
      <c r="K186" s="43">
        <f t="shared" si="230"/>
        <v>0</v>
      </c>
      <c r="L186" s="22" t="s">
        <v>3951</v>
      </c>
      <c r="M186" s="22" t="str">
        <f>IFERROR(VLOOKUP(RIGHT(L186,LEN(L186)-2),'cards-dc.json'!$C:$E,3,FALSE),"")</f>
        <v/>
      </c>
      <c r="O186" s="43">
        <f t="shared" si="231"/>
        <v>0</v>
      </c>
      <c r="P186" s="22" t="s">
        <v>3951</v>
      </c>
      <c r="Q186" s="22" t="str">
        <f>IFERROR(VLOOKUP(RIGHT(P186,LEN(P186)-2),'cards-dc.json'!$C:$E,3,FALSE),"")</f>
        <v/>
      </c>
      <c r="S186" s="43">
        <f t="shared" si="232"/>
        <v>0</v>
      </c>
      <c r="T186" s="22" t="s">
        <v>3951</v>
      </c>
      <c r="U186" s="22" t="str">
        <f>IFERROR(VLOOKUP(RIGHT(T186,LEN(T186)-2),'cards-dc.json'!$C:$E,3,FALSE),"")</f>
        <v/>
      </c>
      <c r="W186" s="43">
        <f t="shared" si="233"/>
        <v>0</v>
      </c>
      <c r="X186" s="22" t="s">
        <v>3951</v>
      </c>
      <c r="Y186" s="22" t="str">
        <f>IFERROR(VLOOKUP(RIGHT(X186,LEN(X186)-2),'cards-dc.json'!$C:$E,3,FALSE),"")</f>
        <v/>
      </c>
      <c r="AA186" s="43">
        <f t="shared" si="234"/>
        <v>0</v>
      </c>
      <c r="AB186" s="22" t="s">
        <v>3951</v>
      </c>
      <c r="AC186" s="22" t="str">
        <f>IFERROR(VLOOKUP(RIGHT(AB186,LEN(AB186)-2),'cards-dc.json'!$C:$E,3,FALSE),"")</f>
        <v/>
      </c>
      <c r="AE186" s="43">
        <f t="shared" si="235"/>
        <v>0</v>
      </c>
      <c r="AF186" s="22"/>
      <c r="AG186" s="22" t="str">
        <f>IFERROR(VLOOKUP(RIGHT(AF186,LEN(AF186)-2),'cards-dc.json'!$C:$E,3,FALSE),"")</f>
        <v/>
      </c>
      <c r="AI186" s="43">
        <f t="shared" si="236"/>
        <v>0</v>
      </c>
      <c r="AJ186" s="22" t="s">
        <v>3951</v>
      </c>
      <c r="AK186" s="22" t="str">
        <f>IFERROR(VLOOKUP(RIGHT(AJ186,LEN(AJ186)-2),'cards-dc.json'!$C:$E,3,FALSE),"")</f>
        <v/>
      </c>
      <c r="AM186" s="43">
        <f t="shared" si="237"/>
        <v>0</v>
      </c>
      <c r="AN186" s="22" t="s">
        <v>3951</v>
      </c>
      <c r="AO186" s="22" t="str">
        <f>IFERROR(VLOOKUP(RIGHT(AN186,LEN(AN186)-2),'cards-dc.json'!$C:$E,3,FALSE),"")</f>
        <v/>
      </c>
      <c r="AQ186" s="43">
        <f t="shared" si="238"/>
        <v>0</v>
      </c>
      <c r="AR186" s="22" t="s">
        <v>3951</v>
      </c>
      <c r="AS186" s="22" t="str">
        <f>IFERROR(VLOOKUP(RIGHT(AR186,LEN(AR186)-2),'cards-dc.json'!$C:$E,3,FALSE),"")</f>
        <v/>
      </c>
      <c r="AU186" s="43">
        <f t="shared" si="239"/>
        <v>0</v>
      </c>
      <c r="AV186" s="22" t="s">
        <v>3951</v>
      </c>
      <c r="AW186" s="22" t="str">
        <f>IFERROR(VLOOKUP(RIGHT(AV186,LEN(AV186)-2),'cards-dc.json'!$C:$E,3,FALSE),"")</f>
        <v/>
      </c>
      <c r="AY186" s="43">
        <f t="shared" si="240"/>
        <v>0</v>
      </c>
      <c r="AZ186" s="22" t="s">
        <v>3951</v>
      </c>
      <c r="BA186" s="22" t="str">
        <f>IFERROR(VLOOKUP(RIGHT(AZ186,LEN(AZ186)-2),'cards-dc.json'!$C:$E,3,FALSE),"")</f>
        <v/>
      </c>
      <c r="BC186" s="43">
        <f t="shared" si="241"/>
        <v>0</v>
      </c>
      <c r="BD186" s="22"/>
      <c r="BE186" s="22" t="str">
        <f>IFERROR(VLOOKUP(RIGHT(BD186,LEN(BD186)-2),'cards-dc.json'!$C:$E,3,FALSE),"")</f>
        <v/>
      </c>
      <c r="BG186" s="43">
        <f t="shared" si="242"/>
        <v>0</v>
      </c>
      <c r="BH186" s="22" t="s">
        <v>3951</v>
      </c>
      <c r="BI186" s="22" t="str">
        <f>IFERROR(VLOOKUP(RIGHT(BH186,LEN(BH186)-2),'cards-dc.json'!$C:$E,3,FALSE),"")</f>
        <v/>
      </c>
      <c r="BK186" s="43">
        <f t="shared" si="243"/>
        <v>0</v>
      </c>
      <c r="BL186" s="22" t="s">
        <v>3951</v>
      </c>
      <c r="BM186" s="22" t="str">
        <f>IFERROR(VLOOKUP(RIGHT(BL186,LEN(BL186)-2),'cards-dc.json'!$C:$E,3,FALSE),"")</f>
        <v/>
      </c>
      <c r="BO186" s="43">
        <f t="shared" si="244"/>
        <v>0</v>
      </c>
      <c r="BP186" s="22"/>
      <c r="BQ186" s="22" t="str">
        <f>IFERROR(VLOOKUP(RIGHT(BP186,LEN(BP186)-2),'cards-dc.json'!$C:$E,3,FALSE),"")</f>
        <v/>
      </c>
      <c r="BS186" s="43">
        <f t="shared" si="245"/>
        <v>0</v>
      </c>
      <c r="BT186" s="22"/>
      <c r="BU186" s="22" t="str">
        <f>IFERROR(VLOOKUP(RIGHT(BT186,LEN(BT186)-2),'cards-dc.json'!$C:$E,3,FALSE),"")</f>
        <v/>
      </c>
      <c r="BW186" s="43">
        <f t="shared" si="246"/>
        <v>0</v>
      </c>
      <c r="BX186" s="22" t="s">
        <v>3951</v>
      </c>
      <c r="BY186" s="22" t="str">
        <f>IFERROR(VLOOKUP(RIGHT(BX186,LEN(BX186)-2),'cards-dc.json'!$C:$E,3,FALSE),"")</f>
        <v/>
      </c>
      <c r="CA186" s="43">
        <f t="shared" si="247"/>
        <v>0</v>
      </c>
      <c r="CB186" s="22" t="s">
        <v>3951</v>
      </c>
      <c r="CC186" s="22" t="str">
        <f>IFERROR(VLOOKUP(RIGHT(CB186,LEN(CB186)-2),'cards-dc.json'!$C:$E,3,FALSE),"")</f>
        <v/>
      </c>
      <c r="CE186" s="43">
        <f t="shared" si="248"/>
        <v>0</v>
      </c>
      <c r="CF186" s="22" t="s">
        <v>3951</v>
      </c>
      <c r="CG186" s="22" t="str">
        <f>IFERROR(VLOOKUP(RIGHT(CF186,LEN(CF186)-2),'cards-dc.json'!$C:$E,3,FALSE),"")</f>
        <v/>
      </c>
      <c r="CI186" s="43">
        <f t="shared" si="249"/>
        <v>0</v>
      </c>
      <c r="CJ186" s="22"/>
      <c r="CK186" s="22" t="str">
        <f>IFERROR(VLOOKUP(RIGHT(CJ186,LEN(CJ186)-2),'cards-dc.json'!$C:$E,3,FALSE),"")</f>
        <v/>
      </c>
      <c r="CM186" s="43">
        <f t="shared" si="250"/>
        <v>0</v>
      </c>
      <c r="CN186" s="22"/>
      <c r="CO186" s="22" t="str">
        <f>IFERROR(VLOOKUP(RIGHT(CN186,LEN(CN186)-2),'cards-dc.json'!$C:$E,3,FALSE),"")</f>
        <v/>
      </c>
    </row>
    <row r="187" spans="3:93" x14ac:dyDescent="0.25">
      <c r="C187" s="43">
        <f t="shared" si="228"/>
        <v>0</v>
      </c>
      <c r="D187" s="22"/>
      <c r="E187" s="22" t="str">
        <f>IFERROR(VLOOKUP(RIGHT(D187,LEN(D187)-2),'cards-dc.json'!$C:$E,3,FALSE),"")</f>
        <v/>
      </c>
      <c r="G187" s="43">
        <f t="shared" si="229"/>
        <v>0</v>
      </c>
      <c r="H187" s="22"/>
      <c r="I187" s="22" t="str">
        <f>IFERROR(VLOOKUP(RIGHT(H187,LEN(H187)-2),'cards-dc.json'!$C:$E,3,FALSE),"")</f>
        <v/>
      </c>
      <c r="K187" s="43">
        <f t="shared" si="230"/>
        <v>0</v>
      </c>
      <c r="L187" s="22" t="s">
        <v>3951</v>
      </c>
      <c r="M187" s="22" t="str">
        <f>IFERROR(VLOOKUP(RIGHT(L187,LEN(L187)-2),'cards-dc.json'!$C:$E,3,FALSE),"")</f>
        <v/>
      </c>
      <c r="O187" s="43">
        <f t="shared" si="231"/>
        <v>0</v>
      </c>
      <c r="P187" s="22" t="s">
        <v>3951</v>
      </c>
      <c r="Q187" s="22" t="str">
        <f>IFERROR(VLOOKUP(RIGHT(P187,LEN(P187)-2),'cards-dc.json'!$C:$E,3,FALSE),"")</f>
        <v/>
      </c>
      <c r="S187" s="43">
        <f t="shared" si="232"/>
        <v>0</v>
      </c>
      <c r="T187" s="22" t="s">
        <v>3951</v>
      </c>
      <c r="U187" s="22" t="str">
        <f>IFERROR(VLOOKUP(RIGHT(T187,LEN(T187)-2),'cards-dc.json'!$C:$E,3,FALSE),"")</f>
        <v/>
      </c>
      <c r="W187" s="43">
        <f t="shared" si="233"/>
        <v>0</v>
      </c>
      <c r="X187" s="22" t="s">
        <v>3951</v>
      </c>
      <c r="Y187" s="22" t="str">
        <f>IFERROR(VLOOKUP(RIGHT(X187,LEN(X187)-2),'cards-dc.json'!$C:$E,3,FALSE),"")</f>
        <v/>
      </c>
      <c r="AA187" s="43">
        <f t="shared" si="234"/>
        <v>0</v>
      </c>
      <c r="AB187" s="22" t="s">
        <v>3951</v>
      </c>
      <c r="AC187" s="22" t="str">
        <f>IFERROR(VLOOKUP(RIGHT(AB187,LEN(AB187)-2),'cards-dc.json'!$C:$E,3,FALSE),"")</f>
        <v/>
      </c>
      <c r="AE187" s="43">
        <f t="shared" si="235"/>
        <v>0</v>
      </c>
      <c r="AF187" s="22"/>
      <c r="AG187" s="22" t="str">
        <f>IFERROR(VLOOKUP(RIGHT(AF187,LEN(AF187)-2),'cards-dc.json'!$C:$E,3,FALSE),"")</f>
        <v/>
      </c>
      <c r="AI187" s="43">
        <f t="shared" si="236"/>
        <v>0</v>
      </c>
      <c r="AJ187" s="22" t="s">
        <v>3951</v>
      </c>
      <c r="AK187" s="22" t="str">
        <f>IFERROR(VLOOKUP(RIGHT(AJ187,LEN(AJ187)-2),'cards-dc.json'!$C:$E,3,FALSE),"")</f>
        <v/>
      </c>
      <c r="AM187" s="43">
        <f t="shared" si="237"/>
        <v>0</v>
      </c>
      <c r="AN187" s="22" t="s">
        <v>3951</v>
      </c>
      <c r="AO187" s="22" t="str">
        <f>IFERROR(VLOOKUP(RIGHT(AN187,LEN(AN187)-2),'cards-dc.json'!$C:$E,3,FALSE),"")</f>
        <v/>
      </c>
      <c r="AQ187" s="43">
        <f t="shared" si="238"/>
        <v>0</v>
      </c>
      <c r="AR187" s="22" t="s">
        <v>3951</v>
      </c>
      <c r="AS187" s="22" t="str">
        <f>IFERROR(VLOOKUP(RIGHT(AR187,LEN(AR187)-2),'cards-dc.json'!$C:$E,3,FALSE),"")</f>
        <v/>
      </c>
      <c r="AU187" s="43">
        <f t="shared" si="239"/>
        <v>0</v>
      </c>
      <c r="AV187" s="22" t="s">
        <v>3951</v>
      </c>
      <c r="AW187" s="22" t="str">
        <f>IFERROR(VLOOKUP(RIGHT(AV187,LEN(AV187)-2),'cards-dc.json'!$C:$E,3,FALSE),"")</f>
        <v/>
      </c>
      <c r="AY187" s="43">
        <f t="shared" si="240"/>
        <v>0</v>
      </c>
      <c r="AZ187" s="22" t="s">
        <v>3951</v>
      </c>
      <c r="BA187" s="22" t="str">
        <f>IFERROR(VLOOKUP(RIGHT(AZ187,LEN(AZ187)-2),'cards-dc.json'!$C:$E,3,FALSE),"")</f>
        <v/>
      </c>
      <c r="BC187" s="43">
        <f t="shared" si="241"/>
        <v>0</v>
      </c>
      <c r="BD187" s="22"/>
      <c r="BE187" s="22" t="str">
        <f>IFERROR(VLOOKUP(RIGHT(BD187,LEN(BD187)-2),'cards-dc.json'!$C:$E,3,FALSE),"")</f>
        <v/>
      </c>
      <c r="BG187" s="43">
        <f t="shared" si="242"/>
        <v>0</v>
      </c>
      <c r="BH187" s="22" t="s">
        <v>3951</v>
      </c>
      <c r="BI187" s="22" t="str">
        <f>IFERROR(VLOOKUP(RIGHT(BH187,LEN(BH187)-2),'cards-dc.json'!$C:$E,3,FALSE),"")</f>
        <v/>
      </c>
      <c r="BK187" s="43">
        <f t="shared" si="243"/>
        <v>0</v>
      </c>
      <c r="BL187" s="22" t="s">
        <v>3951</v>
      </c>
      <c r="BM187" s="22" t="str">
        <f>IFERROR(VLOOKUP(RIGHT(BL187,LEN(BL187)-2),'cards-dc.json'!$C:$E,3,FALSE),"")</f>
        <v/>
      </c>
      <c r="BO187" s="43">
        <f t="shared" si="244"/>
        <v>0</v>
      </c>
      <c r="BP187" s="22"/>
      <c r="BQ187" s="22" t="str">
        <f>IFERROR(VLOOKUP(RIGHT(BP187,LEN(BP187)-2),'cards-dc.json'!$C:$E,3,FALSE),"")</f>
        <v/>
      </c>
      <c r="BS187" s="43">
        <f t="shared" si="245"/>
        <v>0</v>
      </c>
      <c r="BT187" s="22"/>
      <c r="BU187" s="22" t="str">
        <f>IFERROR(VLOOKUP(RIGHT(BT187,LEN(BT187)-2),'cards-dc.json'!$C:$E,3,FALSE),"")</f>
        <v/>
      </c>
      <c r="BW187" s="43">
        <f t="shared" si="246"/>
        <v>0</v>
      </c>
      <c r="BX187" s="22" t="s">
        <v>3951</v>
      </c>
      <c r="BY187" s="22" t="str">
        <f>IFERROR(VLOOKUP(RIGHT(BX187,LEN(BX187)-2),'cards-dc.json'!$C:$E,3,FALSE),"")</f>
        <v/>
      </c>
      <c r="CA187" s="43">
        <f t="shared" si="247"/>
        <v>0</v>
      </c>
      <c r="CB187" s="22" t="s">
        <v>3951</v>
      </c>
      <c r="CC187" s="22" t="str">
        <f>IFERROR(VLOOKUP(RIGHT(CB187,LEN(CB187)-2),'cards-dc.json'!$C:$E,3,FALSE),"")</f>
        <v/>
      </c>
      <c r="CE187" s="43">
        <f t="shared" si="248"/>
        <v>0</v>
      </c>
      <c r="CF187" s="22" t="s">
        <v>3951</v>
      </c>
      <c r="CG187" s="22" t="str">
        <f>IFERROR(VLOOKUP(RIGHT(CF187,LEN(CF187)-2),'cards-dc.json'!$C:$E,3,FALSE),"")</f>
        <v/>
      </c>
      <c r="CI187" s="43">
        <f t="shared" si="249"/>
        <v>0</v>
      </c>
      <c r="CJ187" s="22"/>
      <c r="CK187" s="22" t="str">
        <f>IFERROR(VLOOKUP(RIGHT(CJ187,LEN(CJ187)-2),'cards-dc.json'!$C:$E,3,FALSE),"")</f>
        <v/>
      </c>
      <c r="CM187" s="43">
        <f t="shared" si="250"/>
        <v>0</v>
      </c>
      <c r="CN187" s="22"/>
      <c r="CO187" s="22" t="str">
        <f>IFERROR(VLOOKUP(RIGHT(CN187,LEN(CN187)-2),'cards-dc.json'!$C:$E,3,FALSE),"")</f>
        <v/>
      </c>
    </row>
    <row r="188" spans="3:93" x14ac:dyDescent="0.25">
      <c r="C188" s="43">
        <f t="shared" si="228"/>
        <v>0</v>
      </c>
      <c r="D188" s="22"/>
      <c r="E188" s="22" t="str">
        <f>IFERROR(VLOOKUP(RIGHT(D188,LEN(D188)-2),'cards-dc.json'!$C:$E,3,FALSE),"")</f>
        <v/>
      </c>
      <c r="G188" s="43">
        <f t="shared" si="229"/>
        <v>0</v>
      </c>
      <c r="H188" s="22"/>
      <c r="I188" s="22" t="str">
        <f>IFERROR(VLOOKUP(RIGHT(H188,LEN(H188)-2),'cards-dc.json'!$C:$E,3,FALSE),"")</f>
        <v/>
      </c>
      <c r="K188" s="43">
        <f t="shared" si="230"/>
        <v>0</v>
      </c>
      <c r="L188" s="22" t="s">
        <v>3951</v>
      </c>
      <c r="M188" s="22" t="str">
        <f>IFERROR(VLOOKUP(RIGHT(L188,LEN(L188)-2),'cards-dc.json'!$C:$E,3,FALSE),"")</f>
        <v/>
      </c>
      <c r="O188" s="43">
        <f t="shared" si="231"/>
        <v>0</v>
      </c>
      <c r="P188" s="22" t="s">
        <v>3951</v>
      </c>
      <c r="Q188" s="22" t="str">
        <f>IFERROR(VLOOKUP(RIGHT(P188,LEN(P188)-2),'cards-dc.json'!$C:$E,3,FALSE),"")</f>
        <v/>
      </c>
      <c r="S188" s="43">
        <f t="shared" si="232"/>
        <v>0</v>
      </c>
      <c r="T188" s="22" t="s">
        <v>3951</v>
      </c>
      <c r="U188" s="22" t="str">
        <f>IFERROR(VLOOKUP(RIGHT(T188,LEN(T188)-2),'cards-dc.json'!$C:$E,3,FALSE),"")</f>
        <v/>
      </c>
      <c r="W188" s="43">
        <f t="shared" si="233"/>
        <v>0</v>
      </c>
      <c r="X188" s="22" t="s">
        <v>3951</v>
      </c>
      <c r="Y188" s="22" t="str">
        <f>IFERROR(VLOOKUP(RIGHT(X188,LEN(X188)-2),'cards-dc.json'!$C:$E,3,FALSE),"")</f>
        <v/>
      </c>
      <c r="AA188" s="43">
        <f t="shared" si="234"/>
        <v>0</v>
      </c>
      <c r="AB188" s="22" t="s">
        <v>3951</v>
      </c>
      <c r="AC188" s="22" t="str">
        <f>IFERROR(VLOOKUP(RIGHT(AB188,LEN(AB188)-2),'cards-dc.json'!$C:$E,3,FALSE),"")</f>
        <v/>
      </c>
      <c r="AE188" s="43">
        <f t="shared" si="235"/>
        <v>0</v>
      </c>
      <c r="AF188" s="22"/>
      <c r="AG188" s="22" t="str">
        <f>IFERROR(VLOOKUP(RIGHT(AF188,LEN(AF188)-2),'cards-dc.json'!$C:$E,3,FALSE),"")</f>
        <v/>
      </c>
      <c r="AI188" s="43">
        <f t="shared" si="236"/>
        <v>0</v>
      </c>
      <c r="AJ188" s="22" t="s">
        <v>3951</v>
      </c>
      <c r="AK188" s="22" t="str">
        <f>IFERROR(VLOOKUP(RIGHT(AJ188,LEN(AJ188)-2),'cards-dc.json'!$C:$E,3,FALSE),"")</f>
        <v/>
      </c>
      <c r="AM188" s="43">
        <f t="shared" si="237"/>
        <v>0</v>
      </c>
      <c r="AN188" s="22" t="s">
        <v>3951</v>
      </c>
      <c r="AO188" s="22" t="str">
        <f>IFERROR(VLOOKUP(RIGHT(AN188,LEN(AN188)-2),'cards-dc.json'!$C:$E,3,FALSE),"")</f>
        <v/>
      </c>
      <c r="AQ188" s="43">
        <f t="shared" si="238"/>
        <v>0</v>
      </c>
      <c r="AR188" s="22" t="s">
        <v>3951</v>
      </c>
      <c r="AS188" s="22" t="str">
        <f>IFERROR(VLOOKUP(RIGHT(AR188,LEN(AR188)-2),'cards-dc.json'!$C:$E,3,FALSE),"")</f>
        <v/>
      </c>
      <c r="AU188" s="43">
        <f t="shared" si="239"/>
        <v>0</v>
      </c>
      <c r="AV188" s="22" t="s">
        <v>3951</v>
      </c>
      <c r="AW188" s="22" t="str">
        <f>IFERROR(VLOOKUP(RIGHT(AV188,LEN(AV188)-2),'cards-dc.json'!$C:$E,3,FALSE),"")</f>
        <v/>
      </c>
      <c r="AY188" s="43">
        <f t="shared" si="240"/>
        <v>0</v>
      </c>
      <c r="AZ188" s="22" t="s">
        <v>3951</v>
      </c>
      <c r="BA188" s="22" t="str">
        <f>IFERROR(VLOOKUP(RIGHT(AZ188,LEN(AZ188)-2),'cards-dc.json'!$C:$E,3,FALSE),"")</f>
        <v/>
      </c>
      <c r="BC188" s="43">
        <f t="shared" si="241"/>
        <v>0</v>
      </c>
      <c r="BD188" s="22"/>
      <c r="BE188" s="22" t="str">
        <f>IFERROR(VLOOKUP(RIGHT(BD188,LEN(BD188)-2),'cards-dc.json'!$C:$E,3,FALSE),"")</f>
        <v/>
      </c>
      <c r="BG188" s="43">
        <f t="shared" si="242"/>
        <v>0</v>
      </c>
      <c r="BH188" s="22" t="s">
        <v>3951</v>
      </c>
      <c r="BI188" s="22" t="str">
        <f>IFERROR(VLOOKUP(RIGHT(BH188,LEN(BH188)-2),'cards-dc.json'!$C:$E,3,FALSE),"")</f>
        <v/>
      </c>
      <c r="BK188" s="43">
        <f t="shared" si="243"/>
        <v>0</v>
      </c>
      <c r="BL188" s="22" t="s">
        <v>3951</v>
      </c>
      <c r="BM188" s="22" t="str">
        <f>IFERROR(VLOOKUP(RIGHT(BL188,LEN(BL188)-2),'cards-dc.json'!$C:$E,3,FALSE),"")</f>
        <v/>
      </c>
      <c r="BO188" s="43">
        <f t="shared" si="244"/>
        <v>0</v>
      </c>
      <c r="BP188" s="22"/>
      <c r="BQ188" s="22" t="str">
        <f>IFERROR(VLOOKUP(RIGHT(BP188,LEN(BP188)-2),'cards-dc.json'!$C:$E,3,FALSE),"")</f>
        <v/>
      </c>
      <c r="BS188" s="43">
        <f t="shared" si="245"/>
        <v>0</v>
      </c>
      <c r="BT188" s="22"/>
      <c r="BU188" s="22" t="str">
        <f>IFERROR(VLOOKUP(RIGHT(BT188,LEN(BT188)-2),'cards-dc.json'!$C:$E,3,FALSE),"")</f>
        <v/>
      </c>
      <c r="BW188" s="43">
        <f t="shared" si="246"/>
        <v>0</v>
      </c>
      <c r="BX188" s="22" t="s">
        <v>3951</v>
      </c>
      <c r="BY188" s="22" t="str">
        <f>IFERROR(VLOOKUP(RIGHT(BX188,LEN(BX188)-2),'cards-dc.json'!$C:$E,3,FALSE),"")</f>
        <v/>
      </c>
      <c r="CA188" s="43">
        <f t="shared" si="247"/>
        <v>0</v>
      </c>
      <c r="CB188" s="22" t="s">
        <v>3951</v>
      </c>
      <c r="CC188" s="22" t="str">
        <f>IFERROR(VLOOKUP(RIGHT(CB188,LEN(CB188)-2),'cards-dc.json'!$C:$E,3,FALSE),"")</f>
        <v/>
      </c>
      <c r="CE188" s="43">
        <f t="shared" si="248"/>
        <v>0</v>
      </c>
      <c r="CF188" s="22" t="s">
        <v>3951</v>
      </c>
      <c r="CG188" s="22" t="str">
        <f>IFERROR(VLOOKUP(RIGHT(CF188,LEN(CF188)-2),'cards-dc.json'!$C:$E,3,FALSE),"")</f>
        <v/>
      </c>
      <c r="CI188" s="43">
        <f t="shared" si="249"/>
        <v>0</v>
      </c>
      <c r="CJ188" s="22"/>
      <c r="CK188" s="22" t="str">
        <f>IFERROR(VLOOKUP(RIGHT(CJ188,LEN(CJ188)-2),'cards-dc.json'!$C:$E,3,FALSE),"")</f>
        <v/>
      </c>
      <c r="CM188" s="43">
        <f t="shared" si="250"/>
        <v>0</v>
      </c>
      <c r="CN188" s="22"/>
      <c r="CO188" s="22" t="str">
        <f>IFERROR(VLOOKUP(RIGHT(CN188,LEN(CN188)-2),'cards-dc.json'!$C:$E,3,FALSE),"")</f>
        <v/>
      </c>
    </row>
    <row r="189" spans="3:93" x14ac:dyDescent="0.25">
      <c r="C189" s="43">
        <f t="shared" si="228"/>
        <v>0</v>
      </c>
      <c r="D189" s="22"/>
      <c r="E189" s="22" t="str">
        <f>IFERROR(VLOOKUP(RIGHT(D189,LEN(D189)-2),'cards-dc.json'!$C:$E,3,FALSE),"")</f>
        <v/>
      </c>
      <c r="G189" s="43">
        <f t="shared" si="229"/>
        <v>0</v>
      </c>
      <c r="H189" s="22"/>
      <c r="I189" s="22" t="str">
        <f>IFERROR(VLOOKUP(RIGHT(H189,LEN(H189)-2),'cards-dc.json'!$C:$E,3,FALSE),"")</f>
        <v/>
      </c>
      <c r="K189" s="43">
        <f t="shared" si="230"/>
        <v>0</v>
      </c>
      <c r="L189" s="22" t="s">
        <v>3951</v>
      </c>
      <c r="M189" s="22" t="str">
        <f>IFERROR(VLOOKUP(RIGHT(L189,LEN(L189)-2),'cards-dc.json'!$C:$E,3,FALSE),"")</f>
        <v/>
      </c>
      <c r="O189" s="43">
        <f t="shared" si="231"/>
        <v>0</v>
      </c>
      <c r="P189" s="22" t="s">
        <v>3951</v>
      </c>
      <c r="Q189" s="22" t="str">
        <f>IFERROR(VLOOKUP(RIGHT(P189,LEN(P189)-2),'cards-dc.json'!$C:$E,3,FALSE),"")</f>
        <v/>
      </c>
      <c r="S189" s="43">
        <f t="shared" si="232"/>
        <v>0</v>
      </c>
      <c r="T189" s="22" t="s">
        <v>3951</v>
      </c>
      <c r="U189" s="22" t="str">
        <f>IFERROR(VLOOKUP(RIGHT(T189,LEN(T189)-2),'cards-dc.json'!$C:$E,3,FALSE),"")</f>
        <v/>
      </c>
      <c r="W189" s="43">
        <f t="shared" si="233"/>
        <v>0</v>
      </c>
      <c r="X189" s="22" t="s">
        <v>3951</v>
      </c>
      <c r="Y189" s="22" t="str">
        <f>IFERROR(VLOOKUP(RIGHT(X189,LEN(X189)-2),'cards-dc.json'!$C:$E,3,FALSE),"")</f>
        <v/>
      </c>
      <c r="AA189" s="43">
        <f t="shared" si="234"/>
        <v>0</v>
      </c>
      <c r="AB189" s="22" t="s">
        <v>3951</v>
      </c>
      <c r="AC189" s="22" t="str">
        <f>IFERROR(VLOOKUP(RIGHT(AB189,LEN(AB189)-2),'cards-dc.json'!$C:$E,3,FALSE),"")</f>
        <v/>
      </c>
      <c r="AE189" s="43">
        <f t="shared" si="235"/>
        <v>0</v>
      </c>
      <c r="AF189" s="22"/>
      <c r="AG189" s="22" t="str">
        <f>IFERROR(VLOOKUP(RIGHT(AF189,LEN(AF189)-2),'cards-dc.json'!$C:$E,3,FALSE),"")</f>
        <v/>
      </c>
      <c r="AI189" s="43">
        <f t="shared" si="236"/>
        <v>0</v>
      </c>
      <c r="AJ189" s="22" t="s">
        <v>3951</v>
      </c>
      <c r="AK189" s="22" t="str">
        <f>IFERROR(VLOOKUP(RIGHT(AJ189,LEN(AJ189)-2),'cards-dc.json'!$C:$E,3,FALSE),"")</f>
        <v/>
      </c>
      <c r="AM189" s="43">
        <f t="shared" si="237"/>
        <v>0</v>
      </c>
      <c r="AN189" s="22" t="s">
        <v>3951</v>
      </c>
      <c r="AO189" s="22" t="str">
        <f>IFERROR(VLOOKUP(RIGHT(AN189,LEN(AN189)-2),'cards-dc.json'!$C:$E,3,FALSE),"")</f>
        <v/>
      </c>
      <c r="AQ189" s="43">
        <f t="shared" si="238"/>
        <v>0</v>
      </c>
      <c r="AR189" s="22" t="s">
        <v>3951</v>
      </c>
      <c r="AS189" s="22" t="str">
        <f>IFERROR(VLOOKUP(RIGHT(AR189,LEN(AR189)-2),'cards-dc.json'!$C:$E,3,FALSE),"")</f>
        <v/>
      </c>
      <c r="AU189" s="43">
        <f t="shared" si="239"/>
        <v>0</v>
      </c>
      <c r="AV189" s="22" t="s">
        <v>3951</v>
      </c>
      <c r="AW189" s="22" t="str">
        <f>IFERROR(VLOOKUP(RIGHT(AV189,LEN(AV189)-2),'cards-dc.json'!$C:$E,3,FALSE),"")</f>
        <v/>
      </c>
      <c r="AY189" s="43">
        <f t="shared" si="240"/>
        <v>0</v>
      </c>
      <c r="AZ189" s="22" t="s">
        <v>3951</v>
      </c>
      <c r="BA189" s="22" t="str">
        <f>IFERROR(VLOOKUP(RIGHT(AZ189,LEN(AZ189)-2),'cards-dc.json'!$C:$E,3,FALSE),"")</f>
        <v/>
      </c>
      <c r="BC189" s="43">
        <f t="shared" si="241"/>
        <v>0</v>
      </c>
      <c r="BD189" s="22"/>
      <c r="BE189" s="22" t="str">
        <f>IFERROR(VLOOKUP(RIGHT(BD189,LEN(BD189)-2),'cards-dc.json'!$C:$E,3,FALSE),"")</f>
        <v/>
      </c>
      <c r="BG189" s="43">
        <f t="shared" si="242"/>
        <v>0</v>
      </c>
      <c r="BH189" s="22" t="s">
        <v>3951</v>
      </c>
      <c r="BI189" s="22" t="str">
        <f>IFERROR(VLOOKUP(RIGHT(BH189,LEN(BH189)-2),'cards-dc.json'!$C:$E,3,FALSE),"")</f>
        <v/>
      </c>
      <c r="BK189" s="43">
        <f t="shared" si="243"/>
        <v>0</v>
      </c>
      <c r="BL189" s="22" t="s">
        <v>3951</v>
      </c>
      <c r="BM189" s="22" t="str">
        <f>IFERROR(VLOOKUP(RIGHT(BL189,LEN(BL189)-2),'cards-dc.json'!$C:$E,3,FALSE),"")</f>
        <v/>
      </c>
      <c r="BO189" s="43">
        <f t="shared" si="244"/>
        <v>0</v>
      </c>
      <c r="BP189" s="22"/>
      <c r="BQ189" s="22" t="str">
        <f>IFERROR(VLOOKUP(RIGHT(BP189,LEN(BP189)-2),'cards-dc.json'!$C:$E,3,FALSE),"")</f>
        <v/>
      </c>
      <c r="BS189" s="43">
        <f t="shared" si="245"/>
        <v>0</v>
      </c>
      <c r="BT189" s="22"/>
      <c r="BU189" s="22" t="str">
        <f>IFERROR(VLOOKUP(RIGHT(BT189,LEN(BT189)-2),'cards-dc.json'!$C:$E,3,FALSE),"")</f>
        <v/>
      </c>
      <c r="BW189" s="43">
        <f t="shared" si="246"/>
        <v>0</v>
      </c>
      <c r="BX189" s="22" t="s">
        <v>3951</v>
      </c>
      <c r="BY189" s="22" t="str">
        <f>IFERROR(VLOOKUP(RIGHT(BX189,LEN(BX189)-2),'cards-dc.json'!$C:$E,3,FALSE),"")</f>
        <v/>
      </c>
      <c r="CA189" s="43">
        <f t="shared" si="247"/>
        <v>0</v>
      </c>
      <c r="CB189" s="22" t="s">
        <v>3951</v>
      </c>
      <c r="CC189" s="22" t="str">
        <f>IFERROR(VLOOKUP(RIGHT(CB189,LEN(CB189)-2),'cards-dc.json'!$C:$E,3,FALSE),"")</f>
        <v/>
      </c>
      <c r="CE189" s="43">
        <f t="shared" si="248"/>
        <v>0</v>
      </c>
      <c r="CF189" s="22" t="s">
        <v>3951</v>
      </c>
      <c r="CG189" s="22" t="str">
        <f>IFERROR(VLOOKUP(RIGHT(CF189,LEN(CF189)-2),'cards-dc.json'!$C:$E,3,FALSE),"")</f>
        <v/>
      </c>
      <c r="CI189" s="43">
        <f t="shared" si="249"/>
        <v>0</v>
      </c>
      <c r="CJ189" s="22"/>
      <c r="CK189" s="22" t="str">
        <f>IFERROR(VLOOKUP(RIGHT(CJ189,LEN(CJ189)-2),'cards-dc.json'!$C:$E,3,FALSE),"")</f>
        <v/>
      </c>
      <c r="CM189" s="43">
        <f t="shared" si="250"/>
        <v>0</v>
      </c>
      <c r="CN189" s="22"/>
      <c r="CO189" s="22" t="str">
        <f>IFERROR(VLOOKUP(RIGHT(CN189,LEN(CN189)-2),'cards-dc.json'!$C:$E,3,FALSE),"")</f>
        <v/>
      </c>
    </row>
    <row r="190" spans="3:93" x14ac:dyDescent="0.25">
      <c r="C190" s="43">
        <f t="shared" si="228"/>
        <v>0</v>
      </c>
      <c r="D190" s="22"/>
      <c r="E190" s="22" t="str">
        <f>IFERROR(VLOOKUP(RIGHT(D190,LEN(D190)-2),'cards-dc.json'!$C:$E,3,FALSE),"")</f>
        <v/>
      </c>
      <c r="G190" s="43">
        <f t="shared" si="229"/>
        <v>0</v>
      </c>
      <c r="H190" s="22"/>
      <c r="I190" s="22" t="str">
        <f>IFERROR(VLOOKUP(RIGHT(H190,LEN(H190)-2),'cards-dc.json'!$C:$E,3,FALSE),"")</f>
        <v/>
      </c>
      <c r="K190" s="43">
        <f t="shared" si="230"/>
        <v>0</v>
      </c>
      <c r="L190" s="22" t="s">
        <v>3951</v>
      </c>
      <c r="M190" s="22" t="str">
        <f>IFERROR(VLOOKUP(RIGHT(L190,LEN(L190)-2),'cards-dc.json'!$C:$E,3,FALSE),"")</f>
        <v/>
      </c>
      <c r="O190" s="43">
        <f t="shared" si="231"/>
        <v>0</v>
      </c>
      <c r="P190" s="22" t="s">
        <v>3951</v>
      </c>
      <c r="Q190" s="22" t="str">
        <f>IFERROR(VLOOKUP(RIGHT(P190,LEN(P190)-2),'cards-dc.json'!$C:$E,3,FALSE),"")</f>
        <v/>
      </c>
      <c r="S190" s="43">
        <f t="shared" si="232"/>
        <v>0</v>
      </c>
      <c r="T190" s="22" t="s">
        <v>3951</v>
      </c>
      <c r="U190" s="22" t="str">
        <f>IFERROR(VLOOKUP(RIGHT(T190,LEN(T190)-2),'cards-dc.json'!$C:$E,3,FALSE),"")</f>
        <v/>
      </c>
      <c r="W190" s="43">
        <f t="shared" si="233"/>
        <v>0</v>
      </c>
      <c r="X190" s="22" t="s">
        <v>3951</v>
      </c>
      <c r="Y190" s="22" t="str">
        <f>IFERROR(VLOOKUP(RIGHT(X190,LEN(X190)-2),'cards-dc.json'!$C:$E,3,FALSE),"")</f>
        <v/>
      </c>
      <c r="AA190" s="43">
        <f t="shared" si="234"/>
        <v>0</v>
      </c>
      <c r="AB190" s="22" t="s">
        <v>3951</v>
      </c>
      <c r="AC190" s="22" t="str">
        <f>IFERROR(VLOOKUP(RIGHT(AB190,LEN(AB190)-2),'cards-dc.json'!$C:$E,3,FALSE),"")</f>
        <v/>
      </c>
      <c r="AE190" s="43">
        <f t="shared" si="235"/>
        <v>0</v>
      </c>
      <c r="AF190" s="22"/>
      <c r="AG190" s="22" t="str">
        <f>IFERROR(VLOOKUP(RIGHT(AF190,LEN(AF190)-2),'cards-dc.json'!$C:$E,3,FALSE),"")</f>
        <v/>
      </c>
      <c r="AI190" s="43">
        <f t="shared" si="236"/>
        <v>0</v>
      </c>
      <c r="AJ190" s="22" t="s">
        <v>3951</v>
      </c>
      <c r="AK190" s="22" t="str">
        <f>IFERROR(VLOOKUP(RIGHT(AJ190,LEN(AJ190)-2),'cards-dc.json'!$C:$E,3,FALSE),"")</f>
        <v/>
      </c>
      <c r="AM190" s="43">
        <f t="shared" si="237"/>
        <v>0</v>
      </c>
      <c r="AN190" s="22" t="s">
        <v>3951</v>
      </c>
      <c r="AO190" s="22" t="str">
        <f>IFERROR(VLOOKUP(RIGHT(AN190,LEN(AN190)-2),'cards-dc.json'!$C:$E,3,FALSE),"")</f>
        <v/>
      </c>
      <c r="AQ190" s="43">
        <f t="shared" si="238"/>
        <v>0</v>
      </c>
      <c r="AR190" s="22" t="s">
        <v>3951</v>
      </c>
      <c r="AS190" s="22" t="str">
        <f>IFERROR(VLOOKUP(RIGHT(AR190,LEN(AR190)-2),'cards-dc.json'!$C:$E,3,FALSE),"")</f>
        <v/>
      </c>
      <c r="AU190" s="43">
        <f t="shared" si="239"/>
        <v>0</v>
      </c>
      <c r="AV190" s="22" t="s">
        <v>3951</v>
      </c>
      <c r="AW190" s="22" t="str">
        <f>IFERROR(VLOOKUP(RIGHT(AV190,LEN(AV190)-2),'cards-dc.json'!$C:$E,3,FALSE),"")</f>
        <v/>
      </c>
      <c r="AY190" s="43">
        <f t="shared" si="240"/>
        <v>0</v>
      </c>
      <c r="AZ190" s="22" t="s">
        <v>3951</v>
      </c>
      <c r="BA190" s="22" t="str">
        <f>IFERROR(VLOOKUP(RIGHT(AZ190,LEN(AZ190)-2),'cards-dc.json'!$C:$E,3,FALSE),"")</f>
        <v/>
      </c>
      <c r="BC190" s="43">
        <f t="shared" si="241"/>
        <v>0</v>
      </c>
      <c r="BD190" s="22"/>
      <c r="BE190" s="22" t="str">
        <f>IFERROR(VLOOKUP(RIGHT(BD190,LEN(BD190)-2),'cards-dc.json'!$C:$E,3,FALSE),"")</f>
        <v/>
      </c>
      <c r="BG190" s="43">
        <f t="shared" si="242"/>
        <v>0</v>
      </c>
      <c r="BH190" s="22" t="s">
        <v>3951</v>
      </c>
      <c r="BI190" s="22" t="str">
        <f>IFERROR(VLOOKUP(RIGHT(BH190,LEN(BH190)-2),'cards-dc.json'!$C:$E,3,FALSE),"")</f>
        <v/>
      </c>
      <c r="BK190" s="43">
        <f t="shared" si="243"/>
        <v>0</v>
      </c>
      <c r="BL190" s="22" t="s">
        <v>3951</v>
      </c>
      <c r="BM190" s="22" t="str">
        <f>IFERROR(VLOOKUP(RIGHT(BL190,LEN(BL190)-2),'cards-dc.json'!$C:$E,3,FALSE),"")</f>
        <v/>
      </c>
      <c r="BO190" s="43">
        <f t="shared" si="244"/>
        <v>0</v>
      </c>
      <c r="BP190" s="22"/>
      <c r="BQ190" s="22" t="str">
        <f>IFERROR(VLOOKUP(RIGHT(BP190,LEN(BP190)-2),'cards-dc.json'!$C:$E,3,FALSE),"")</f>
        <v/>
      </c>
      <c r="BS190" s="43">
        <f t="shared" si="245"/>
        <v>0</v>
      </c>
      <c r="BT190" s="22"/>
      <c r="BU190" s="22" t="str">
        <f>IFERROR(VLOOKUP(RIGHT(BT190,LEN(BT190)-2),'cards-dc.json'!$C:$E,3,FALSE),"")</f>
        <v/>
      </c>
      <c r="BW190" s="43">
        <f t="shared" si="246"/>
        <v>0</v>
      </c>
      <c r="BX190" s="22" t="s">
        <v>3951</v>
      </c>
      <c r="BY190" s="22" t="str">
        <f>IFERROR(VLOOKUP(RIGHT(BX190,LEN(BX190)-2),'cards-dc.json'!$C:$E,3,FALSE),"")</f>
        <v/>
      </c>
      <c r="CA190" s="43">
        <f t="shared" si="247"/>
        <v>0</v>
      </c>
      <c r="CB190" s="22" t="s">
        <v>3951</v>
      </c>
      <c r="CC190" s="22" t="str">
        <f>IFERROR(VLOOKUP(RIGHT(CB190,LEN(CB190)-2),'cards-dc.json'!$C:$E,3,FALSE),"")</f>
        <v/>
      </c>
      <c r="CE190" s="43">
        <f t="shared" si="248"/>
        <v>0</v>
      </c>
      <c r="CF190" s="22" t="s">
        <v>3951</v>
      </c>
      <c r="CG190" s="22" t="str">
        <f>IFERROR(VLOOKUP(RIGHT(CF190,LEN(CF190)-2),'cards-dc.json'!$C:$E,3,FALSE),"")</f>
        <v/>
      </c>
      <c r="CI190" s="43">
        <f t="shared" si="249"/>
        <v>0</v>
      </c>
      <c r="CJ190" s="22"/>
      <c r="CK190" s="22" t="str">
        <f>IFERROR(VLOOKUP(RIGHT(CJ190,LEN(CJ190)-2),'cards-dc.json'!$C:$E,3,FALSE),"")</f>
        <v/>
      </c>
      <c r="CM190" s="43">
        <f t="shared" si="250"/>
        <v>0</v>
      </c>
      <c r="CN190" s="22"/>
      <c r="CO190" s="22" t="str">
        <f>IFERROR(VLOOKUP(RIGHT(CN190,LEN(CN190)-2),'cards-dc.json'!$C:$E,3,FALSE),"")</f>
        <v/>
      </c>
    </row>
    <row r="191" spans="3:93" x14ac:dyDescent="0.25">
      <c r="C191" s="43">
        <f t="shared" si="228"/>
        <v>0</v>
      </c>
      <c r="D191" s="22"/>
      <c r="E191" s="22" t="str">
        <f>IFERROR(VLOOKUP(RIGHT(D191,LEN(D191)-2),'cards-dc.json'!$C:$E,3,FALSE),"")</f>
        <v/>
      </c>
      <c r="G191" s="43">
        <f t="shared" si="229"/>
        <v>0</v>
      </c>
      <c r="H191" s="22"/>
      <c r="I191" s="22" t="str">
        <f>IFERROR(VLOOKUP(RIGHT(H191,LEN(H191)-2),'cards-dc.json'!$C:$E,3,FALSE),"")</f>
        <v/>
      </c>
      <c r="K191" s="43">
        <f t="shared" si="230"/>
        <v>0</v>
      </c>
      <c r="L191" s="22" t="s">
        <v>3951</v>
      </c>
      <c r="M191" s="22" t="str">
        <f>IFERROR(VLOOKUP(RIGHT(L191,LEN(L191)-2),'cards-dc.json'!$C:$E,3,FALSE),"")</f>
        <v/>
      </c>
      <c r="O191" s="43">
        <f t="shared" si="231"/>
        <v>0</v>
      </c>
      <c r="P191" s="22" t="s">
        <v>3951</v>
      </c>
      <c r="Q191" s="22" t="str">
        <f>IFERROR(VLOOKUP(RIGHT(P191,LEN(P191)-2),'cards-dc.json'!$C:$E,3,FALSE),"")</f>
        <v/>
      </c>
      <c r="S191" s="43">
        <f t="shared" si="232"/>
        <v>0</v>
      </c>
      <c r="T191" s="22" t="s">
        <v>3951</v>
      </c>
      <c r="U191" s="22" t="str">
        <f>IFERROR(VLOOKUP(RIGHT(T191,LEN(T191)-2),'cards-dc.json'!$C:$E,3,FALSE),"")</f>
        <v/>
      </c>
      <c r="W191" s="43">
        <f t="shared" si="233"/>
        <v>0</v>
      </c>
      <c r="X191" s="22" t="s">
        <v>3951</v>
      </c>
      <c r="Y191" s="22" t="str">
        <f>IFERROR(VLOOKUP(RIGHT(X191,LEN(X191)-2),'cards-dc.json'!$C:$E,3,FALSE),"")</f>
        <v/>
      </c>
      <c r="AA191" s="43">
        <f t="shared" si="234"/>
        <v>0</v>
      </c>
      <c r="AB191" s="22" t="s">
        <v>3951</v>
      </c>
      <c r="AC191" s="22" t="str">
        <f>IFERROR(VLOOKUP(RIGHT(AB191,LEN(AB191)-2),'cards-dc.json'!$C:$E,3,FALSE),"")</f>
        <v/>
      </c>
      <c r="AE191" s="43">
        <f t="shared" si="235"/>
        <v>0</v>
      </c>
      <c r="AF191" s="22"/>
      <c r="AG191" s="22" t="str">
        <f>IFERROR(VLOOKUP(RIGHT(AF191,LEN(AF191)-2),'cards-dc.json'!$C:$E,3,FALSE),"")</f>
        <v/>
      </c>
      <c r="AI191" s="43">
        <f t="shared" si="236"/>
        <v>0</v>
      </c>
      <c r="AJ191" s="22" t="s">
        <v>3951</v>
      </c>
      <c r="AK191" s="22" t="str">
        <f>IFERROR(VLOOKUP(RIGHT(AJ191,LEN(AJ191)-2),'cards-dc.json'!$C:$E,3,FALSE),"")</f>
        <v/>
      </c>
      <c r="AM191" s="43">
        <f t="shared" si="237"/>
        <v>0</v>
      </c>
      <c r="AN191" s="22" t="s">
        <v>3951</v>
      </c>
      <c r="AO191" s="22" t="str">
        <f>IFERROR(VLOOKUP(RIGHT(AN191,LEN(AN191)-2),'cards-dc.json'!$C:$E,3,FALSE),"")</f>
        <v/>
      </c>
      <c r="AQ191" s="43">
        <f t="shared" si="238"/>
        <v>0</v>
      </c>
      <c r="AR191" s="22" t="s">
        <v>3951</v>
      </c>
      <c r="AS191" s="22" t="str">
        <f>IFERROR(VLOOKUP(RIGHT(AR191,LEN(AR191)-2),'cards-dc.json'!$C:$E,3,FALSE),"")</f>
        <v/>
      </c>
      <c r="AU191" s="43">
        <f t="shared" si="239"/>
        <v>0</v>
      </c>
      <c r="AV191" s="22" t="s">
        <v>3951</v>
      </c>
      <c r="AW191" s="22" t="str">
        <f>IFERROR(VLOOKUP(RIGHT(AV191,LEN(AV191)-2),'cards-dc.json'!$C:$E,3,FALSE),"")</f>
        <v/>
      </c>
      <c r="AY191" s="43">
        <f t="shared" si="240"/>
        <v>0</v>
      </c>
      <c r="AZ191" s="22" t="s">
        <v>3951</v>
      </c>
      <c r="BA191" s="22" t="str">
        <f>IFERROR(VLOOKUP(RIGHT(AZ191,LEN(AZ191)-2),'cards-dc.json'!$C:$E,3,FALSE),"")</f>
        <v/>
      </c>
      <c r="BC191" s="43">
        <f t="shared" si="241"/>
        <v>0</v>
      </c>
      <c r="BD191" s="22"/>
      <c r="BE191" s="22" t="str">
        <f>IFERROR(VLOOKUP(RIGHT(BD191,LEN(BD191)-2),'cards-dc.json'!$C:$E,3,FALSE),"")</f>
        <v/>
      </c>
      <c r="BG191" s="43">
        <f t="shared" si="242"/>
        <v>0</v>
      </c>
      <c r="BH191" s="22" t="s">
        <v>3951</v>
      </c>
      <c r="BI191" s="22" t="str">
        <f>IFERROR(VLOOKUP(RIGHT(BH191,LEN(BH191)-2),'cards-dc.json'!$C:$E,3,FALSE),"")</f>
        <v/>
      </c>
      <c r="BK191" s="43">
        <f t="shared" si="243"/>
        <v>0</v>
      </c>
      <c r="BL191" s="22" t="s">
        <v>3951</v>
      </c>
      <c r="BM191" s="22" t="str">
        <f>IFERROR(VLOOKUP(RIGHT(BL191,LEN(BL191)-2),'cards-dc.json'!$C:$E,3,FALSE),"")</f>
        <v/>
      </c>
      <c r="BO191" s="43">
        <f t="shared" si="244"/>
        <v>0</v>
      </c>
      <c r="BP191" s="22"/>
      <c r="BQ191" s="22" t="str">
        <f>IFERROR(VLOOKUP(RIGHT(BP191,LEN(BP191)-2),'cards-dc.json'!$C:$E,3,FALSE),"")</f>
        <v/>
      </c>
      <c r="BS191" s="43">
        <f t="shared" si="245"/>
        <v>0</v>
      </c>
      <c r="BT191" s="22"/>
      <c r="BU191" s="22" t="str">
        <f>IFERROR(VLOOKUP(RIGHT(BT191,LEN(BT191)-2),'cards-dc.json'!$C:$E,3,FALSE),"")</f>
        <v/>
      </c>
      <c r="BW191" s="43">
        <f t="shared" si="246"/>
        <v>0</v>
      </c>
      <c r="BX191" s="22" t="s">
        <v>3951</v>
      </c>
      <c r="BY191" s="22" t="str">
        <f>IFERROR(VLOOKUP(RIGHT(BX191,LEN(BX191)-2),'cards-dc.json'!$C:$E,3,FALSE),"")</f>
        <v/>
      </c>
      <c r="CA191" s="43">
        <f t="shared" si="247"/>
        <v>0</v>
      </c>
      <c r="CB191" s="22" t="s">
        <v>3951</v>
      </c>
      <c r="CC191" s="22" t="str">
        <f>IFERROR(VLOOKUP(RIGHT(CB191,LEN(CB191)-2),'cards-dc.json'!$C:$E,3,FALSE),"")</f>
        <v/>
      </c>
      <c r="CE191" s="43">
        <f t="shared" si="248"/>
        <v>0</v>
      </c>
      <c r="CF191" s="22" t="s">
        <v>3951</v>
      </c>
      <c r="CG191" s="22" t="str">
        <f>IFERROR(VLOOKUP(RIGHT(CF191,LEN(CF191)-2),'cards-dc.json'!$C:$E,3,FALSE),"")</f>
        <v/>
      </c>
      <c r="CI191" s="43">
        <f t="shared" si="249"/>
        <v>0</v>
      </c>
      <c r="CJ191" s="22"/>
      <c r="CK191" s="22" t="str">
        <f>IFERROR(VLOOKUP(RIGHT(CJ191,LEN(CJ191)-2),'cards-dc.json'!$C:$E,3,FALSE),"")</f>
        <v/>
      </c>
      <c r="CM191" s="43">
        <f t="shared" si="250"/>
        <v>0</v>
      </c>
      <c r="CN191" s="22"/>
      <c r="CO191" s="22" t="str">
        <f>IFERROR(VLOOKUP(RIGHT(CN191,LEN(CN191)-2),'cards-dc.json'!$C:$E,3,FALSE),"")</f>
        <v/>
      </c>
    </row>
    <row r="192" spans="3:93" x14ac:dyDescent="0.25">
      <c r="C192" s="43">
        <f t="shared" si="228"/>
        <v>0</v>
      </c>
      <c r="D192" s="22"/>
      <c r="E192" s="22" t="str">
        <f>IFERROR(VLOOKUP(RIGHT(D192,LEN(D192)-2),'cards-dc.json'!$C:$E,3,FALSE),"")</f>
        <v/>
      </c>
      <c r="G192" s="43">
        <f t="shared" si="229"/>
        <v>0</v>
      </c>
      <c r="H192" s="22"/>
      <c r="I192" s="22" t="str">
        <f>IFERROR(VLOOKUP(RIGHT(H192,LEN(H192)-2),'cards-dc.json'!$C:$E,3,FALSE),"")</f>
        <v/>
      </c>
      <c r="K192" s="43">
        <f t="shared" si="230"/>
        <v>0</v>
      </c>
      <c r="L192" s="22" t="s">
        <v>3951</v>
      </c>
      <c r="M192" s="22" t="str">
        <f>IFERROR(VLOOKUP(RIGHT(L192,LEN(L192)-2),'cards-dc.json'!$C:$E,3,FALSE),"")</f>
        <v/>
      </c>
      <c r="O192" s="43">
        <f t="shared" si="231"/>
        <v>0</v>
      </c>
      <c r="P192" s="22" t="s">
        <v>3951</v>
      </c>
      <c r="Q192" s="22" t="str">
        <f>IFERROR(VLOOKUP(RIGHT(P192,LEN(P192)-2),'cards-dc.json'!$C:$E,3,FALSE),"")</f>
        <v/>
      </c>
      <c r="S192" s="43">
        <f t="shared" si="232"/>
        <v>0</v>
      </c>
      <c r="T192" s="22" t="s">
        <v>3951</v>
      </c>
      <c r="U192" s="22" t="str">
        <f>IFERROR(VLOOKUP(RIGHT(T192,LEN(T192)-2),'cards-dc.json'!$C:$E,3,FALSE),"")</f>
        <v/>
      </c>
      <c r="W192" s="43">
        <f t="shared" si="233"/>
        <v>0</v>
      </c>
      <c r="X192" s="22" t="s">
        <v>3951</v>
      </c>
      <c r="Y192" s="22" t="str">
        <f>IFERROR(VLOOKUP(RIGHT(X192,LEN(X192)-2),'cards-dc.json'!$C:$E,3,FALSE),"")</f>
        <v/>
      </c>
      <c r="AA192" s="43">
        <f t="shared" si="234"/>
        <v>0</v>
      </c>
      <c r="AB192" s="22" t="s">
        <v>3951</v>
      </c>
      <c r="AC192" s="22" t="str">
        <f>IFERROR(VLOOKUP(RIGHT(AB192,LEN(AB192)-2),'cards-dc.json'!$C:$E,3,FALSE),"")</f>
        <v/>
      </c>
      <c r="AE192" s="43">
        <f t="shared" si="235"/>
        <v>0</v>
      </c>
      <c r="AF192" s="22"/>
      <c r="AG192" s="22" t="str">
        <f>IFERROR(VLOOKUP(RIGHT(AF192,LEN(AF192)-2),'cards-dc.json'!$C:$E,3,FALSE),"")</f>
        <v/>
      </c>
      <c r="AI192" s="43">
        <f t="shared" si="236"/>
        <v>0</v>
      </c>
      <c r="AJ192" s="22" t="s">
        <v>3951</v>
      </c>
      <c r="AK192" s="22" t="str">
        <f>IFERROR(VLOOKUP(RIGHT(AJ192,LEN(AJ192)-2),'cards-dc.json'!$C:$E,3,FALSE),"")</f>
        <v/>
      </c>
      <c r="AM192" s="43">
        <f t="shared" si="237"/>
        <v>0</v>
      </c>
      <c r="AN192" s="22" t="s">
        <v>3951</v>
      </c>
      <c r="AO192" s="22" t="str">
        <f>IFERROR(VLOOKUP(RIGHT(AN192,LEN(AN192)-2),'cards-dc.json'!$C:$E,3,FALSE),"")</f>
        <v/>
      </c>
      <c r="AQ192" s="43">
        <f t="shared" si="238"/>
        <v>0</v>
      </c>
      <c r="AR192" s="22" t="s">
        <v>3951</v>
      </c>
      <c r="AS192" s="22" t="str">
        <f>IFERROR(VLOOKUP(RIGHT(AR192,LEN(AR192)-2),'cards-dc.json'!$C:$E,3,FALSE),"")</f>
        <v/>
      </c>
      <c r="AU192" s="43">
        <f t="shared" si="239"/>
        <v>0</v>
      </c>
      <c r="AV192" s="22" t="s">
        <v>3951</v>
      </c>
      <c r="AW192" s="22" t="str">
        <f>IFERROR(VLOOKUP(RIGHT(AV192,LEN(AV192)-2),'cards-dc.json'!$C:$E,3,FALSE),"")</f>
        <v/>
      </c>
      <c r="AY192" s="43">
        <f t="shared" si="240"/>
        <v>0</v>
      </c>
      <c r="AZ192" s="22" t="s">
        <v>3951</v>
      </c>
      <c r="BA192" s="22" t="str">
        <f>IFERROR(VLOOKUP(RIGHT(AZ192,LEN(AZ192)-2),'cards-dc.json'!$C:$E,3,FALSE),"")</f>
        <v/>
      </c>
      <c r="BC192" s="43">
        <f t="shared" si="241"/>
        <v>0</v>
      </c>
      <c r="BD192" s="22"/>
      <c r="BE192" s="22" t="str">
        <f>IFERROR(VLOOKUP(RIGHT(BD192,LEN(BD192)-2),'cards-dc.json'!$C:$E,3,FALSE),"")</f>
        <v/>
      </c>
      <c r="BG192" s="43">
        <f t="shared" si="242"/>
        <v>0</v>
      </c>
      <c r="BH192" s="22" t="s">
        <v>3951</v>
      </c>
      <c r="BI192" s="22" t="str">
        <f>IFERROR(VLOOKUP(RIGHT(BH192,LEN(BH192)-2),'cards-dc.json'!$C:$E,3,FALSE),"")</f>
        <v/>
      </c>
      <c r="BK192" s="43">
        <f t="shared" si="243"/>
        <v>0</v>
      </c>
      <c r="BL192" s="22" t="s">
        <v>3951</v>
      </c>
      <c r="BM192" s="22" t="str">
        <f>IFERROR(VLOOKUP(RIGHT(BL192,LEN(BL192)-2),'cards-dc.json'!$C:$E,3,FALSE),"")</f>
        <v/>
      </c>
      <c r="BO192" s="43">
        <f t="shared" si="244"/>
        <v>0</v>
      </c>
      <c r="BP192" s="22"/>
      <c r="BQ192" s="22" t="str">
        <f>IFERROR(VLOOKUP(RIGHT(BP192,LEN(BP192)-2),'cards-dc.json'!$C:$E,3,FALSE),"")</f>
        <v/>
      </c>
      <c r="BS192" s="43">
        <f t="shared" si="245"/>
        <v>0</v>
      </c>
      <c r="BT192" s="22"/>
      <c r="BU192" s="22" t="str">
        <f>IFERROR(VLOOKUP(RIGHT(BT192,LEN(BT192)-2),'cards-dc.json'!$C:$E,3,FALSE),"")</f>
        <v/>
      </c>
      <c r="BW192" s="43">
        <f t="shared" si="246"/>
        <v>0</v>
      </c>
      <c r="BX192" s="22" t="s">
        <v>3951</v>
      </c>
      <c r="BY192" s="22" t="str">
        <f>IFERROR(VLOOKUP(RIGHT(BX192,LEN(BX192)-2),'cards-dc.json'!$C:$E,3,FALSE),"")</f>
        <v/>
      </c>
      <c r="CA192" s="43">
        <f t="shared" si="247"/>
        <v>0</v>
      </c>
      <c r="CB192" s="22" t="s">
        <v>3951</v>
      </c>
      <c r="CC192" s="22" t="str">
        <f>IFERROR(VLOOKUP(RIGHT(CB192,LEN(CB192)-2),'cards-dc.json'!$C:$E,3,FALSE),"")</f>
        <v/>
      </c>
      <c r="CE192" s="43">
        <f t="shared" si="248"/>
        <v>0</v>
      </c>
      <c r="CF192" s="22" t="s">
        <v>3951</v>
      </c>
      <c r="CG192" s="22" t="str">
        <f>IFERROR(VLOOKUP(RIGHT(CF192,LEN(CF192)-2),'cards-dc.json'!$C:$E,3,FALSE),"")</f>
        <v/>
      </c>
      <c r="CI192" s="43">
        <f t="shared" si="249"/>
        <v>0</v>
      </c>
      <c r="CJ192" s="22"/>
      <c r="CK192" s="22" t="str">
        <f>IFERROR(VLOOKUP(RIGHT(CJ192,LEN(CJ192)-2),'cards-dc.json'!$C:$E,3,FALSE),"")</f>
        <v/>
      </c>
      <c r="CM192" s="43">
        <f t="shared" si="250"/>
        <v>0</v>
      </c>
      <c r="CN192" s="22"/>
      <c r="CO192" s="22" t="str">
        <f>IFERROR(VLOOKUP(RIGHT(CN192,LEN(CN192)-2),'cards-dc.json'!$C:$E,3,FALSE),"")</f>
        <v/>
      </c>
    </row>
    <row r="193" spans="3:93" x14ac:dyDescent="0.25">
      <c r="C193" s="43">
        <f t="shared" si="228"/>
        <v>0</v>
      </c>
      <c r="D193" s="22"/>
      <c r="E193" s="22" t="str">
        <f>IFERROR(VLOOKUP(RIGHT(D193,LEN(D193)-2),'cards-dc.json'!$C:$E,3,FALSE),"")</f>
        <v/>
      </c>
      <c r="G193" s="43">
        <f t="shared" si="229"/>
        <v>0</v>
      </c>
      <c r="H193" s="22"/>
      <c r="I193" s="22" t="str">
        <f>IFERROR(VLOOKUP(RIGHT(H193,LEN(H193)-2),'cards-dc.json'!$C:$E,3,FALSE),"")</f>
        <v/>
      </c>
      <c r="K193" s="43">
        <f t="shared" si="230"/>
        <v>0</v>
      </c>
      <c r="L193" s="22" t="s">
        <v>3951</v>
      </c>
      <c r="M193" s="22" t="str">
        <f>IFERROR(VLOOKUP(RIGHT(L193,LEN(L193)-2),'cards-dc.json'!$C:$E,3,FALSE),"")</f>
        <v/>
      </c>
      <c r="O193" s="43">
        <f t="shared" si="231"/>
        <v>0</v>
      </c>
      <c r="P193" s="22" t="s">
        <v>3951</v>
      </c>
      <c r="Q193" s="22" t="str">
        <f>IFERROR(VLOOKUP(RIGHT(P193,LEN(P193)-2),'cards-dc.json'!$C:$E,3,FALSE),"")</f>
        <v/>
      </c>
      <c r="S193" s="43">
        <f t="shared" si="232"/>
        <v>0</v>
      </c>
      <c r="T193" s="22" t="s">
        <v>3951</v>
      </c>
      <c r="U193" s="22" t="str">
        <f>IFERROR(VLOOKUP(RIGHT(T193,LEN(T193)-2),'cards-dc.json'!$C:$E,3,FALSE),"")</f>
        <v/>
      </c>
      <c r="W193" s="43">
        <f t="shared" si="233"/>
        <v>0</v>
      </c>
      <c r="X193" s="22" t="s">
        <v>3951</v>
      </c>
      <c r="Y193" s="22" t="str">
        <f>IFERROR(VLOOKUP(RIGHT(X193,LEN(X193)-2),'cards-dc.json'!$C:$E,3,FALSE),"")</f>
        <v/>
      </c>
      <c r="AA193" s="43">
        <f t="shared" si="234"/>
        <v>0</v>
      </c>
      <c r="AB193" s="22" t="s">
        <v>3951</v>
      </c>
      <c r="AC193" s="22" t="str">
        <f>IFERROR(VLOOKUP(RIGHT(AB193,LEN(AB193)-2),'cards-dc.json'!$C:$E,3,FALSE),"")</f>
        <v/>
      </c>
      <c r="AE193" s="43">
        <f t="shared" si="235"/>
        <v>0</v>
      </c>
      <c r="AF193" s="22"/>
      <c r="AG193" s="22" t="str">
        <f>IFERROR(VLOOKUP(RIGHT(AF193,LEN(AF193)-2),'cards-dc.json'!$C:$E,3,FALSE),"")</f>
        <v/>
      </c>
      <c r="AI193" s="43">
        <f t="shared" si="236"/>
        <v>0</v>
      </c>
      <c r="AJ193" s="22" t="s">
        <v>3951</v>
      </c>
      <c r="AK193" s="22" t="str">
        <f>IFERROR(VLOOKUP(RIGHT(AJ193,LEN(AJ193)-2),'cards-dc.json'!$C:$E,3,FALSE),"")</f>
        <v/>
      </c>
      <c r="AM193" s="43">
        <f t="shared" si="237"/>
        <v>0</v>
      </c>
      <c r="AN193" s="22" t="s">
        <v>3951</v>
      </c>
      <c r="AO193" s="22" t="str">
        <f>IFERROR(VLOOKUP(RIGHT(AN193,LEN(AN193)-2),'cards-dc.json'!$C:$E,3,FALSE),"")</f>
        <v/>
      </c>
      <c r="AQ193" s="43">
        <f t="shared" si="238"/>
        <v>0</v>
      </c>
      <c r="AR193" s="22" t="s">
        <v>3951</v>
      </c>
      <c r="AS193" s="22" t="str">
        <f>IFERROR(VLOOKUP(RIGHT(AR193,LEN(AR193)-2),'cards-dc.json'!$C:$E,3,FALSE),"")</f>
        <v/>
      </c>
      <c r="AU193" s="43">
        <f t="shared" si="239"/>
        <v>0</v>
      </c>
      <c r="AV193" s="22" t="s">
        <v>3951</v>
      </c>
      <c r="AW193" s="22" t="str">
        <f>IFERROR(VLOOKUP(RIGHT(AV193,LEN(AV193)-2),'cards-dc.json'!$C:$E,3,FALSE),"")</f>
        <v/>
      </c>
      <c r="AY193" s="43">
        <f t="shared" si="240"/>
        <v>0</v>
      </c>
      <c r="AZ193" s="22" t="s">
        <v>3951</v>
      </c>
      <c r="BA193" s="22" t="str">
        <f>IFERROR(VLOOKUP(RIGHT(AZ193,LEN(AZ193)-2),'cards-dc.json'!$C:$E,3,FALSE),"")</f>
        <v/>
      </c>
      <c r="BC193" s="43">
        <f t="shared" si="241"/>
        <v>0</v>
      </c>
      <c r="BD193" s="22"/>
      <c r="BE193" s="22" t="str">
        <f>IFERROR(VLOOKUP(RIGHT(BD193,LEN(BD193)-2),'cards-dc.json'!$C:$E,3,FALSE),"")</f>
        <v/>
      </c>
      <c r="BG193" s="43">
        <f t="shared" si="242"/>
        <v>0</v>
      </c>
      <c r="BH193" s="22" t="s">
        <v>3951</v>
      </c>
      <c r="BI193" s="22" t="str">
        <f>IFERROR(VLOOKUP(RIGHT(BH193,LEN(BH193)-2),'cards-dc.json'!$C:$E,3,FALSE),"")</f>
        <v/>
      </c>
      <c r="BK193" s="43">
        <f t="shared" si="243"/>
        <v>0</v>
      </c>
      <c r="BL193" s="22" t="s">
        <v>3951</v>
      </c>
      <c r="BM193" s="22" t="str">
        <f>IFERROR(VLOOKUP(RIGHT(BL193,LEN(BL193)-2),'cards-dc.json'!$C:$E,3,FALSE),"")</f>
        <v/>
      </c>
      <c r="BO193" s="43">
        <f t="shared" si="244"/>
        <v>0</v>
      </c>
      <c r="BP193" s="22"/>
      <c r="BQ193" s="22" t="str">
        <f>IFERROR(VLOOKUP(RIGHT(BP193,LEN(BP193)-2),'cards-dc.json'!$C:$E,3,FALSE),"")</f>
        <v/>
      </c>
      <c r="BS193" s="43">
        <f t="shared" si="245"/>
        <v>0</v>
      </c>
      <c r="BT193" s="22"/>
      <c r="BU193" s="22" t="str">
        <f>IFERROR(VLOOKUP(RIGHT(BT193,LEN(BT193)-2),'cards-dc.json'!$C:$E,3,FALSE),"")</f>
        <v/>
      </c>
      <c r="BW193" s="43">
        <f t="shared" si="246"/>
        <v>0</v>
      </c>
      <c r="BX193" s="22" t="s">
        <v>3951</v>
      </c>
      <c r="BY193" s="22" t="str">
        <f>IFERROR(VLOOKUP(RIGHT(BX193,LEN(BX193)-2),'cards-dc.json'!$C:$E,3,FALSE),"")</f>
        <v/>
      </c>
      <c r="CA193" s="43">
        <f t="shared" si="247"/>
        <v>0</v>
      </c>
      <c r="CB193" s="22" t="s">
        <v>3951</v>
      </c>
      <c r="CC193" s="22" t="str">
        <f>IFERROR(VLOOKUP(RIGHT(CB193,LEN(CB193)-2),'cards-dc.json'!$C:$E,3,FALSE),"")</f>
        <v/>
      </c>
      <c r="CE193" s="43">
        <f t="shared" si="248"/>
        <v>0</v>
      </c>
      <c r="CF193" s="22" t="s">
        <v>3951</v>
      </c>
      <c r="CG193" s="22" t="str">
        <f>IFERROR(VLOOKUP(RIGHT(CF193,LEN(CF193)-2),'cards-dc.json'!$C:$E,3,FALSE),"")</f>
        <v/>
      </c>
      <c r="CI193" s="43">
        <f t="shared" si="249"/>
        <v>0</v>
      </c>
      <c r="CJ193" s="22"/>
      <c r="CK193" s="22" t="str">
        <f>IFERROR(VLOOKUP(RIGHT(CJ193,LEN(CJ193)-2),'cards-dc.json'!$C:$E,3,FALSE),"")</f>
        <v/>
      </c>
      <c r="CM193" s="43">
        <f t="shared" si="250"/>
        <v>0</v>
      </c>
      <c r="CN193" s="22"/>
      <c r="CO193" s="22" t="str">
        <f>IFERROR(VLOOKUP(RIGHT(CN193,LEN(CN193)-2),'cards-dc.json'!$C:$E,3,FALSE),"")</f>
        <v/>
      </c>
    </row>
    <row r="194" spans="3:93" x14ac:dyDescent="0.25">
      <c r="C194" s="43">
        <f t="shared" si="228"/>
        <v>0</v>
      </c>
      <c r="D194" s="22"/>
      <c r="E194" s="22" t="str">
        <f>IFERROR(VLOOKUP(RIGHT(D194,LEN(D194)-2),'cards-dc.json'!$C:$E,3,FALSE),"")</f>
        <v/>
      </c>
      <c r="G194" s="43">
        <f t="shared" si="229"/>
        <v>0</v>
      </c>
      <c r="H194" s="22"/>
      <c r="I194" s="22" t="str">
        <f>IFERROR(VLOOKUP(RIGHT(H194,LEN(H194)-2),'cards-dc.json'!$C:$E,3,FALSE),"")</f>
        <v/>
      </c>
      <c r="K194" s="43">
        <f t="shared" si="230"/>
        <v>0</v>
      </c>
      <c r="L194" s="22" t="s">
        <v>3951</v>
      </c>
      <c r="M194" s="22" t="str">
        <f>IFERROR(VLOOKUP(RIGHT(L194,LEN(L194)-2),'cards-dc.json'!$C:$E,3,FALSE),"")</f>
        <v/>
      </c>
      <c r="O194" s="43">
        <f t="shared" si="231"/>
        <v>0</v>
      </c>
      <c r="P194" s="22" t="s">
        <v>3951</v>
      </c>
      <c r="Q194" s="22" t="str">
        <f>IFERROR(VLOOKUP(RIGHT(P194,LEN(P194)-2),'cards-dc.json'!$C:$E,3,FALSE),"")</f>
        <v/>
      </c>
      <c r="S194" s="43">
        <f t="shared" si="232"/>
        <v>0</v>
      </c>
      <c r="T194" s="22" t="s">
        <v>3951</v>
      </c>
      <c r="U194" s="22" t="str">
        <f>IFERROR(VLOOKUP(RIGHT(T194,LEN(T194)-2),'cards-dc.json'!$C:$E,3,FALSE),"")</f>
        <v/>
      </c>
      <c r="W194" s="43">
        <f t="shared" si="233"/>
        <v>0</v>
      </c>
      <c r="X194" s="22" t="s">
        <v>3951</v>
      </c>
      <c r="Y194" s="22" t="str">
        <f>IFERROR(VLOOKUP(RIGHT(X194,LEN(X194)-2),'cards-dc.json'!$C:$E,3,FALSE),"")</f>
        <v/>
      </c>
      <c r="AA194" s="43">
        <f t="shared" si="234"/>
        <v>0</v>
      </c>
      <c r="AB194" s="22" t="s">
        <v>3951</v>
      </c>
      <c r="AC194" s="22" t="str">
        <f>IFERROR(VLOOKUP(RIGHT(AB194,LEN(AB194)-2),'cards-dc.json'!$C:$E,3,FALSE),"")</f>
        <v/>
      </c>
      <c r="AE194" s="43">
        <f t="shared" si="235"/>
        <v>0</v>
      </c>
      <c r="AF194" s="22"/>
      <c r="AG194" s="22" t="str">
        <f>IFERROR(VLOOKUP(RIGHT(AF194,LEN(AF194)-2),'cards-dc.json'!$C:$E,3,FALSE),"")</f>
        <v/>
      </c>
      <c r="AI194" s="43">
        <f t="shared" si="236"/>
        <v>0</v>
      </c>
      <c r="AJ194" s="22" t="s">
        <v>3951</v>
      </c>
      <c r="AK194" s="22" t="str">
        <f>IFERROR(VLOOKUP(RIGHT(AJ194,LEN(AJ194)-2),'cards-dc.json'!$C:$E,3,FALSE),"")</f>
        <v/>
      </c>
      <c r="AM194" s="43">
        <f t="shared" si="237"/>
        <v>0</v>
      </c>
      <c r="AN194" s="22" t="s">
        <v>3951</v>
      </c>
      <c r="AO194" s="22" t="str">
        <f>IFERROR(VLOOKUP(RIGHT(AN194,LEN(AN194)-2),'cards-dc.json'!$C:$E,3,FALSE),"")</f>
        <v/>
      </c>
      <c r="AQ194" s="43">
        <f t="shared" si="238"/>
        <v>0</v>
      </c>
      <c r="AR194" s="22" t="s">
        <v>3951</v>
      </c>
      <c r="AS194" s="22" t="str">
        <f>IFERROR(VLOOKUP(RIGHT(AR194,LEN(AR194)-2),'cards-dc.json'!$C:$E,3,FALSE),"")</f>
        <v/>
      </c>
      <c r="AU194" s="43">
        <f t="shared" si="239"/>
        <v>0</v>
      </c>
      <c r="AV194" s="22" t="s">
        <v>3951</v>
      </c>
      <c r="AW194" s="22" t="str">
        <f>IFERROR(VLOOKUP(RIGHT(AV194,LEN(AV194)-2),'cards-dc.json'!$C:$E,3,FALSE),"")</f>
        <v/>
      </c>
      <c r="AY194" s="43">
        <f t="shared" si="240"/>
        <v>0</v>
      </c>
      <c r="AZ194" s="22" t="s">
        <v>3951</v>
      </c>
      <c r="BA194" s="22" t="str">
        <f>IFERROR(VLOOKUP(RIGHT(AZ194,LEN(AZ194)-2),'cards-dc.json'!$C:$E,3,FALSE),"")</f>
        <v/>
      </c>
      <c r="BC194" s="43">
        <f t="shared" si="241"/>
        <v>0</v>
      </c>
      <c r="BD194" s="22"/>
      <c r="BE194" s="22" t="str">
        <f>IFERROR(VLOOKUP(RIGHT(BD194,LEN(BD194)-2),'cards-dc.json'!$C:$E,3,FALSE),"")</f>
        <v/>
      </c>
      <c r="BG194" s="43">
        <f t="shared" si="242"/>
        <v>0</v>
      </c>
      <c r="BH194" s="22" t="s">
        <v>3951</v>
      </c>
      <c r="BI194" s="22" t="str">
        <f>IFERROR(VLOOKUP(RIGHT(BH194,LEN(BH194)-2),'cards-dc.json'!$C:$E,3,FALSE),"")</f>
        <v/>
      </c>
      <c r="BK194" s="43">
        <f t="shared" si="243"/>
        <v>0</v>
      </c>
      <c r="BL194" s="22" t="s">
        <v>3951</v>
      </c>
      <c r="BM194" s="22" t="str">
        <f>IFERROR(VLOOKUP(RIGHT(BL194,LEN(BL194)-2),'cards-dc.json'!$C:$E,3,FALSE),"")</f>
        <v/>
      </c>
      <c r="BO194" s="43">
        <f t="shared" si="244"/>
        <v>0</v>
      </c>
      <c r="BP194" s="22"/>
      <c r="BQ194" s="22" t="str">
        <f>IFERROR(VLOOKUP(RIGHT(BP194,LEN(BP194)-2),'cards-dc.json'!$C:$E,3,FALSE),"")</f>
        <v/>
      </c>
      <c r="BS194" s="43">
        <f t="shared" si="245"/>
        <v>0</v>
      </c>
      <c r="BT194" s="22"/>
      <c r="BU194" s="22" t="str">
        <f>IFERROR(VLOOKUP(RIGHT(BT194,LEN(BT194)-2),'cards-dc.json'!$C:$E,3,FALSE),"")</f>
        <v/>
      </c>
      <c r="BW194" s="43">
        <f t="shared" si="246"/>
        <v>0</v>
      </c>
      <c r="BX194" s="22" t="s">
        <v>3951</v>
      </c>
      <c r="BY194" s="22" t="str">
        <f>IFERROR(VLOOKUP(RIGHT(BX194,LEN(BX194)-2),'cards-dc.json'!$C:$E,3,FALSE),"")</f>
        <v/>
      </c>
      <c r="CA194" s="43">
        <f t="shared" si="247"/>
        <v>0</v>
      </c>
      <c r="CB194" s="22" t="s">
        <v>3951</v>
      </c>
      <c r="CC194" s="22" t="str">
        <f>IFERROR(VLOOKUP(RIGHT(CB194,LEN(CB194)-2),'cards-dc.json'!$C:$E,3,FALSE),"")</f>
        <v/>
      </c>
      <c r="CE194" s="43">
        <f t="shared" si="248"/>
        <v>0</v>
      </c>
      <c r="CF194" s="22" t="s">
        <v>3951</v>
      </c>
      <c r="CG194" s="22" t="str">
        <f>IFERROR(VLOOKUP(RIGHT(CF194,LEN(CF194)-2),'cards-dc.json'!$C:$E,3,FALSE),"")</f>
        <v/>
      </c>
      <c r="CI194" s="43">
        <f t="shared" si="249"/>
        <v>0</v>
      </c>
      <c r="CJ194" s="22"/>
      <c r="CK194" s="22" t="str">
        <f>IFERROR(VLOOKUP(RIGHT(CJ194,LEN(CJ194)-2),'cards-dc.json'!$C:$E,3,FALSE),"")</f>
        <v/>
      </c>
      <c r="CM194" s="43">
        <f t="shared" si="250"/>
        <v>0</v>
      </c>
      <c r="CN194" s="22"/>
      <c r="CO194" s="22" t="str">
        <f>IFERROR(VLOOKUP(RIGHT(CN194,LEN(CN194)-2),'cards-dc.json'!$C:$E,3,FALSE),"")</f>
        <v/>
      </c>
    </row>
    <row r="195" spans="3:93" x14ac:dyDescent="0.25">
      <c r="C195" s="43">
        <f t="shared" si="228"/>
        <v>0</v>
      </c>
      <c r="D195" s="22"/>
      <c r="E195" s="22" t="str">
        <f>IFERROR(VLOOKUP(RIGHT(D195,LEN(D195)-2),'cards-dc.json'!$C:$E,3,FALSE),"")</f>
        <v/>
      </c>
      <c r="G195" s="43">
        <f t="shared" si="229"/>
        <v>0</v>
      </c>
      <c r="H195" s="22"/>
      <c r="I195" s="22" t="str">
        <f>IFERROR(VLOOKUP(RIGHT(H195,LEN(H195)-2),'cards-dc.json'!$C:$E,3,FALSE),"")</f>
        <v/>
      </c>
      <c r="K195" s="43">
        <f t="shared" si="230"/>
        <v>0</v>
      </c>
      <c r="L195" s="22" t="s">
        <v>3951</v>
      </c>
      <c r="M195" s="22" t="str">
        <f>IFERROR(VLOOKUP(RIGHT(L195,LEN(L195)-2),'cards-dc.json'!$C:$E,3,FALSE),"")</f>
        <v/>
      </c>
      <c r="O195" s="43">
        <f t="shared" si="231"/>
        <v>0</v>
      </c>
      <c r="P195" s="22" t="s">
        <v>3951</v>
      </c>
      <c r="Q195" s="22" t="str">
        <f>IFERROR(VLOOKUP(RIGHT(P195,LEN(P195)-2),'cards-dc.json'!$C:$E,3,FALSE),"")</f>
        <v/>
      </c>
      <c r="S195" s="43">
        <f t="shared" si="232"/>
        <v>0</v>
      </c>
      <c r="T195" s="22" t="s">
        <v>3951</v>
      </c>
      <c r="U195" s="22" t="str">
        <f>IFERROR(VLOOKUP(RIGHT(T195,LEN(T195)-2),'cards-dc.json'!$C:$E,3,FALSE),"")</f>
        <v/>
      </c>
      <c r="W195" s="43">
        <f t="shared" si="233"/>
        <v>0</v>
      </c>
      <c r="X195" s="22" t="s">
        <v>3951</v>
      </c>
      <c r="Y195" s="22" t="str">
        <f>IFERROR(VLOOKUP(RIGHT(X195,LEN(X195)-2),'cards-dc.json'!$C:$E,3,FALSE),"")</f>
        <v/>
      </c>
      <c r="AA195" s="43">
        <f t="shared" si="234"/>
        <v>0</v>
      </c>
      <c r="AB195" s="22" t="s">
        <v>3951</v>
      </c>
      <c r="AC195" s="22" t="str">
        <f>IFERROR(VLOOKUP(RIGHT(AB195,LEN(AB195)-2),'cards-dc.json'!$C:$E,3,FALSE),"")</f>
        <v/>
      </c>
      <c r="AE195" s="43">
        <f t="shared" si="235"/>
        <v>0</v>
      </c>
      <c r="AF195" s="22"/>
      <c r="AG195" s="22" t="str">
        <f>IFERROR(VLOOKUP(RIGHT(AF195,LEN(AF195)-2),'cards-dc.json'!$C:$E,3,FALSE),"")</f>
        <v/>
      </c>
      <c r="AI195" s="43">
        <f t="shared" si="236"/>
        <v>0</v>
      </c>
      <c r="AJ195" s="22" t="s">
        <v>3951</v>
      </c>
      <c r="AK195" s="22" t="str">
        <f>IFERROR(VLOOKUP(RIGHT(AJ195,LEN(AJ195)-2),'cards-dc.json'!$C:$E,3,FALSE),"")</f>
        <v/>
      </c>
      <c r="AM195" s="43">
        <f t="shared" si="237"/>
        <v>0</v>
      </c>
      <c r="AN195" s="22" t="s">
        <v>3951</v>
      </c>
      <c r="AO195" s="22" t="str">
        <f>IFERROR(VLOOKUP(RIGHT(AN195,LEN(AN195)-2),'cards-dc.json'!$C:$E,3,FALSE),"")</f>
        <v/>
      </c>
      <c r="AQ195" s="43">
        <f t="shared" si="238"/>
        <v>0</v>
      </c>
      <c r="AR195" s="22" t="s">
        <v>3951</v>
      </c>
      <c r="AS195" s="22" t="str">
        <f>IFERROR(VLOOKUP(RIGHT(AR195,LEN(AR195)-2),'cards-dc.json'!$C:$E,3,FALSE),"")</f>
        <v/>
      </c>
      <c r="AU195" s="43">
        <f t="shared" si="239"/>
        <v>0</v>
      </c>
      <c r="AV195" s="22" t="s">
        <v>3951</v>
      </c>
      <c r="AW195" s="22" t="str">
        <f>IFERROR(VLOOKUP(RIGHT(AV195,LEN(AV195)-2),'cards-dc.json'!$C:$E,3,FALSE),"")</f>
        <v/>
      </c>
      <c r="AY195" s="43">
        <f t="shared" si="240"/>
        <v>0</v>
      </c>
      <c r="AZ195" s="22" t="s">
        <v>3951</v>
      </c>
      <c r="BA195" s="22" t="str">
        <f>IFERROR(VLOOKUP(RIGHT(AZ195,LEN(AZ195)-2),'cards-dc.json'!$C:$E,3,FALSE),"")</f>
        <v/>
      </c>
      <c r="BC195" s="43">
        <f t="shared" si="241"/>
        <v>0</v>
      </c>
      <c r="BD195" s="22"/>
      <c r="BE195" s="22" t="str">
        <f>IFERROR(VLOOKUP(RIGHT(BD195,LEN(BD195)-2),'cards-dc.json'!$C:$E,3,FALSE),"")</f>
        <v/>
      </c>
      <c r="BG195" s="43">
        <f t="shared" si="242"/>
        <v>0</v>
      </c>
      <c r="BH195" s="22" t="s">
        <v>3951</v>
      </c>
      <c r="BI195" s="22" t="str">
        <f>IFERROR(VLOOKUP(RIGHT(BH195,LEN(BH195)-2),'cards-dc.json'!$C:$E,3,FALSE),"")</f>
        <v/>
      </c>
      <c r="BK195" s="43">
        <f t="shared" si="243"/>
        <v>0</v>
      </c>
      <c r="BL195" s="22" t="s">
        <v>3951</v>
      </c>
      <c r="BM195" s="22" t="str">
        <f>IFERROR(VLOOKUP(RIGHT(BL195,LEN(BL195)-2),'cards-dc.json'!$C:$E,3,FALSE),"")</f>
        <v/>
      </c>
      <c r="BO195" s="43">
        <f t="shared" si="244"/>
        <v>0</v>
      </c>
      <c r="BP195" s="22"/>
      <c r="BQ195" s="22" t="str">
        <f>IFERROR(VLOOKUP(RIGHT(BP195,LEN(BP195)-2),'cards-dc.json'!$C:$E,3,FALSE),"")</f>
        <v/>
      </c>
      <c r="BS195" s="43">
        <f t="shared" si="245"/>
        <v>0</v>
      </c>
      <c r="BT195" s="22"/>
      <c r="BU195" s="22" t="str">
        <f>IFERROR(VLOOKUP(RIGHT(BT195,LEN(BT195)-2),'cards-dc.json'!$C:$E,3,FALSE),"")</f>
        <v/>
      </c>
      <c r="BW195" s="43">
        <f t="shared" si="246"/>
        <v>0</v>
      </c>
      <c r="BX195" s="22" t="s">
        <v>3951</v>
      </c>
      <c r="BY195" s="22" t="str">
        <f>IFERROR(VLOOKUP(RIGHT(BX195,LEN(BX195)-2),'cards-dc.json'!$C:$E,3,FALSE),"")</f>
        <v/>
      </c>
      <c r="CA195" s="43">
        <f t="shared" si="247"/>
        <v>0</v>
      </c>
      <c r="CB195" s="22" t="s">
        <v>3951</v>
      </c>
      <c r="CC195" s="22" t="str">
        <f>IFERROR(VLOOKUP(RIGHT(CB195,LEN(CB195)-2),'cards-dc.json'!$C:$E,3,FALSE),"")</f>
        <v/>
      </c>
      <c r="CE195" s="43">
        <f t="shared" si="248"/>
        <v>0</v>
      </c>
      <c r="CF195" s="22" t="s">
        <v>3951</v>
      </c>
      <c r="CG195" s="22" t="str">
        <f>IFERROR(VLOOKUP(RIGHT(CF195,LEN(CF195)-2),'cards-dc.json'!$C:$E,3,FALSE),"")</f>
        <v/>
      </c>
      <c r="CI195" s="43">
        <f t="shared" si="249"/>
        <v>0</v>
      </c>
      <c r="CJ195" s="22"/>
      <c r="CK195" s="22" t="str">
        <f>IFERROR(VLOOKUP(RIGHT(CJ195,LEN(CJ195)-2),'cards-dc.json'!$C:$E,3,FALSE),"")</f>
        <v/>
      </c>
      <c r="CM195" s="43">
        <f t="shared" si="250"/>
        <v>0</v>
      </c>
      <c r="CN195" s="22"/>
      <c r="CO195" s="22" t="str">
        <f>IFERROR(VLOOKUP(RIGHT(CN195,LEN(CN195)-2),'cards-dc.json'!$C:$E,3,FALSE),"")</f>
        <v/>
      </c>
    </row>
    <row r="196" spans="3:93" x14ac:dyDescent="0.25">
      <c r="C196" s="43">
        <f t="shared" si="228"/>
        <v>0</v>
      </c>
      <c r="D196" s="22"/>
      <c r="E196" s="22" t="str">
        <f>IFERROR(VLOOKUP(RIGHT(D196,LEN(D196)-2),'cards-dc.json'!$C:$E,3,FALSE),"")</f>
        <v/>
      </c>
      <c r="G196" s="43">
        <f t="shared" si="229"/>
        <v>0</v>
      </c>
      <c r="H196" s="22"/>
      <c r="I196" s="22" t="str">
        <f>IFERROR(VLOOKUP(RIGHT(H196,LEN(H196)-2),'cards-dc.json'!$C:$E,3,FALSE),"")</f>
        <v/>
      </c>
      <c r="K196" s="43">
        <f t="shared" si="230"/>
        <v>0</v>
      </c>
      <c r="L196" s="22" t="s">
        <v>3951</v>
      </c>
      <c r="M196" s="22" t="str">
        <f>IFERROR(VLOOKUP(RIGHT(L196,LEN(L196)-2),'cards-dc.json'!$C:$E,3,FALSE),"")</f>
        <v/>
      </c>
      <c r="O196" s="43">
        <f t="shared" si="231"/>
        <v>0</v>
      </c>
      <c r="P196" s="22" t="s">
        <v>3951</v>
      </c>
      <c r="Q196" s="22" t="str">
        <f>IFERROR(VLOOKUP(RIGHT(P196,LEN(P196)-2),'cards-dc.json'!$C:$E,3,FALSE),"")</f>
        <v/>
      </c>
      <c r="S196" s="43">
        <f t="shared" si="232"/>
        <v>0</v>
      </c>
      <c r="T196" s="22" t="s">
        <v>3951</v>
      </c>
      <c r="U196" s="22" t="str">
        <f>IFERROR(VLOOKUP(RIGHT(T196,LEN(T196)-2),'cards-dc.json'!$C:$E,3,FALSE),"")</f>
        <v/>
      </c>
      <c r="W196" s="43">
        <f t="shared" si="233"/>
        <v>0</v>
      </c>
      <c r="X196" s="22" t="s">
        <v>3951</v>
      </c>
      <c r="Y196" s="22" t="str">
        <f>IFERROR(VLOOKUP(RIGHT(X196,LEN(X196)-2),'cards-dc.json'!$C:$E,3,FALSE),"")</f>
        <v/>
      </c>
      <c r="AA196" s="43">
        <f t="shared" si="234"/>
        <v>0</v>
      </c>
      <c r="AB196" s="22" t="s">
        <v>3951</v>
      </c>
      <c r="AC196" s="22" t="str">
        <f>IFERROR(VLOOKUP(RIGHT(AB196,LEN(AB196)-2),'cards-dc.json'!$C:$E,3,FALSE),"")</f>
        <v/>
      </c>
      <c r="AE196" s="43">
        <f t="shared" si="235"/>
        <v>0</v>
      </c>
      <c r="AF196" s="22"/>
      <c r="AG196" s="22" t="str">
        <f>IFERROR(VLOOKUP(RIGHT(AF196,LEN(AF196)-2),'cards-dc.json'!$C:$E,3,FALSE),"")</f>
        <v/>
      </c>
      <c r="AI196" s="43">
        <f t="shared" si="236"/>
        <v>0</v>
      </c>
      <c r="AJ196" s="22" t="s">
        <v>3951</v>
      </c>
      <c r="AK196" s="22" t="str">
        <f>IFERROR(VLOOKUP(RIGHT(AJ196,LEN(AJ196)-2),'cards-dc.json'!$C:$E,3,FALSE),"")</f>
        <v/>
      </c>
      <c r="AM196" s="43">
        <f t="shared" si="237"/>
        <v>0</v>
      </c>
      <c r="AN196" s="22" t="s">
        <v>3951</v>
      </c>
      <c r="AO196" s="22" t="str">
        <f>IFERROR(VLOOKUP(RIGHT(AN196,LEN(AN196)-2),'cards-dc.json'!$C:$E,3,FALSE),"")</f>
        <v/>
      </c>
      <c r="AQ196" s="43">
        <f t="shared" si="238"/>
        <v>0</v>
      </c>
      <c r="AR196" s="22" t="s">
        <v>3951</v>
      </c>
      <c r="AS196" s="22" t="str">
        <f>IFERROR(VLOOKUP(RIGHT(AR196,LEN(AR196)-2),'cards-dc.json'!$C:$E,3,FALSE),"")</f>
        <v/>
      </c>
      <c r="AU196" s="43">
        <f t="shared" si="239"/>
        <v>0</v>
      </c>
      <c r="AV196" s="22" t="s">
        <v>3951</v>
      </c>
      <c r="AW196" s="22" t="str">
        <f>IFERROR(VLOOKUP(RIGHT(AV196,LEN(AV196)-2),'cards-dc.json'!$C:$E,3,FALSE),"")</f>
        <v/>
      </c>
      <c r="AY196" s="43">
        <f t="shared" si="240"/>
        <v>0</v>
      </c>
      <c r="AZ196" s="22" t="s">
        <v>3951</v>
      </c>
      <c r="BA196" s="22" t="str">
        <f>IFERROR(VLOOKUP(RIGHT(AZ196,LEN(AZ196)-2),'cards-dc.json'!$C:$E,3,FALSE),"")</f>
        <v/>
      </c>
      <c r="BC196" s="43">
        <f t="shared" si="241"/>
        <v>0</v>
      </c>
      <c r="BD196" s="22"/>
      <c r="BE196" s="22" t="str">
        <f>IFERROR(VLOOKUP(RIGHT(BD196,LEN(BD196)-2),'cards-dc.json'!$C:$E,3,FALSE),"")</f>
        <v/>
      </c>
      <c r="BG196" s="43">
        <f t="shared" si="242"/>
        <v>0</v>
      </c>
      <c r="BH196" s="22" t="s">
        <v>3951</v>
      </c>
      <c r="BI196" s="22" t="str">
        <f>IFERROR(VLOOKUP(RIGHT(BH196,LEN(BH196)-2),'cards-dc.json'!$C:$E,3,FALSE),"")</f>
        <v/>
      </c>
      <c r="BK196" s="43">
        <f t="shared" si="243"/>
        <v>0</v>
      </c>
      <c r="BL196" s="22" t="s">
        <v>3951</v>
      </c>
      <c r="BM196" s="22" t="str">
        <f>IFERROR(VLOOKUP(RIGHT(BL196,LEN(BL196)-2),'cards-dc.json'!$C:$E,3,FALSE),"")</f>
        <v/>
      </c>
      <c r="BO196" s="43">
        <f t="shared" si="244"/>
        <v>0</v>
      </c>
      <c r="BP196" s="22"/>
      <c r="BQ196" s="22" t="str">
        <f>IFERROR(VLOOKUP(RIGHT(BP196,LEN(BP196)-2),'cards-dc.json'!$C:$E,3,FALSE),"")</f>
        <v/>
      </c>
      <c r="BS196" s="43">
        <f t="shared" si="245"/>
        <v>0</v>
      </c>
      <c r="BT196" s="22"/>
      <c r="BU196" s="22" t="str">
        <f>IFERROR(VLOOKUP(RIGHT(BT196,LEN(BT196)-2),'cards-dc.json'!$C:$E,3,FALSE),"")</f>
        <v/>
      </c>
      <c r="BW196" s="43">
        <f t="shared" si="246"/>
        <v>0</v>
      </c>
      <c r="BX196" s="22" t="s">
        <v>3951</v>
      </c>
      <c r="BY196" s="22" t="str">
        <f>IFERROR(VLOOKUP(RIGHT(BX196,LEN(BX196)-2),'cards-dc.json'!$C:$E,3,FALSE),"")</f>
        <v/>
      </c>
      <c r="CA196" s="43">
        <f t="shared" si="247"/>
        <v>0</v>
      </c>
      <c r="CB196" s="22" t="s">
        <v>3951</v>
      </c>
      <c r="CC196" s="22" t="str">
        <f>IFERROR(VLOOKUP(RIGHT(CB196,LEN(CB196)-2),'cards-dc.json'!$C:$E,3,FALSE),"")</f>
        <v/>
      </c>
      <c r="CE196" s="43">
        <f t="shared" si="248"/>
        <v>0</v>
      </c>
      <c r="CF196" s="22" t="s">
        <v>3951</v>
      </c>
      <c r="CG196" s="22" t="str">
        <f>IFERROR(VLOOKUP(RIGHT(CF196,LEN(CF196)-2),'cards-dc.json'!$C:$E,3,FALSE),"")</f>
        <v/>
      </c>
      <c r="CI196" s="43">
        <f t="shared" si="249"/>
        <v>0</v>
      </c>
      <c r="CJ196" s="22"/>
      <c r="CK196" s="22" t="str">
        <f>IFERROR(VLOOKUP(RIGHT(CJ196,LEN(CJ196)-2),'cards-dc.json'!$C:$E,3,FALSE),"")</f>
        <v/>
      </c>
      <c r="CM196" s="43">
        <f t="shared" si="250"/>
        <v>0</v>
      </c>
      <c r="CN196" s="22"/>
      <c r="CO196" s="22" t="str">
        <f>IFERROR(VLOOKUP(RIGHT(CN196,LEN(CN196)-2),'cards-dc.json'!$C:$E,3,FALSE),"")</f>
        <v/>
      </c>
    </row>
    <row r="197" spans="3:93" x14ac:dyDescent="0.25">
      <c r="C197" s="43">
        <f t="shared" si="228"/>
        <v>0</v>
      </c>
      <c r="D197" s="22"/>
      <c r="E197" s="22" t="str">
        <f>IFERROR(VLOOKUP(RIGHT(D197,LEN(D197)-2),'cards-dc.json'!$C:$E,3,FALSE),"")</f>
        <v/>
      </c>
      <c r="G197" s="43">
        <f t="shared" si="229"/>
        <v>0</v>
      </c>
      <c r="H197" s="22"/>
      <c r="I197" s="22" t="str">
        <f>IFERROR(VLOOKUP(RIGHT(H197,LEN(H197)-2),'cards-dc.json'!$C:$E,3,FALSE),"")</f>
        <v/>
      </c>
      <c r="K197" s="43">
        <f t="shared" si="230"/>
        <v>0</v>
      </c>
      <c r="L197" s="22" t="s">
        <v>3951</v>
      </c>
      <c r="M197" s="22" t="str">
        <f>IFERROR(VLOOKUP(RIGHT(L197,LEN(L197)-2),'cards-dc.json'!$C:$E,3,FALSE),"")</f>
        <v/>
      </c>
      <c r="O197" s="43">
        <f t="shared" si="231"/>
        <v>0</v>
      </c>
      <c r="P197" s="22" t="s">
        <v>3951</v>
      </c>
      <c r="Q197" s="22" t="str">
        <f>IFERROR(VLOOKUP(RIGHT(P197,LEN(P197)-2),'cards-dc.json'!$C:$E,3,FALSE),"")</f>
        <v/>
      </c>
      <c r="S197" s="43">
        <f t="shared" si="232"/>
        <v>0</v>
      </c>
      <c r="T197" s="22" t="s">
        <v>3951</v>
      </c>
      <c r="U197" s="22" t="str">
        <f>IFERROR(VLOOKUP(RIGHT(T197,LEN(T197)-2),'cards-dc.json'!$C:$E,3,FALSE),"")</f>
        <v/>
      </c>
      <c r="W197" s="43">
        <f t="shared" si="233"/>
        <v>0</v>
      </c>
      <c r="X197" s="22" t="s">
        <v>3951</v>
      </c>
      <c r="Y197" s="22" t="str">
        <f>IFERROR(VLOOKUP(RIGHT(X197,LEN(X197)-2),'cards-dc.json'!$C:$E,3,FALSE),"")</f>
        <v/>
      </c>
      <c r="AA197" s="43">
        <f t="shared" si="234"/>
        <v>0</v>
      </c>
      <c r="AB197" s="22" t="s">
        <v>3951</v>
      </c>
      <c r="AC197" s="22" t="str">
        <f>IFERROR(VLOOKUP(RIGHT(AB197,LEN(AB197)-2),'cards-dc.json'!$C:$E,3,FALSE),"")</f>
        <v/>
      </c>
      <c r="AE197" s="43">
        <f t="shared" si="235"/>
        <v>0</v>
      </c>
      <c r="AF197" s="22"/>
      <c r="AG197" s="22" t="str">
        <f>IFERROR(VLOOKUP(RIGHT(AF197,LEN(AF197)-2),'cards-dc.json'!$C:$E,3,FALSE),"")</f>
        <v/>
      </c>
      <c r="AI197" s="43">
        <f t="shared" si="236"/>
        <v>0</v>
      </c>
      <c r="AJ197" s="22" t="s">
        <v>3951</v>
      </c>
      <c r="AK197" s="22" t="str">
        <f>IFERROR(VLOOKUP(RIGHT(AJ197,LEN(AJ197)-2),'cards-dc.json'!$C:$E,3,FALSE),"")</f>
        <v/>
      </c>
      <c r="AM197" s="43">
        <f t="shared" si="237"/>
        <v>0</v>
      </c>
      <c r="AN197" s="22" t="s">
        <v>3951</v>
      </c>
      <c r="AO197" s="22" t="str">
        <f>IFERROR(VLOOKUP(RIGHT(AN197,LEN(AN197)-2),'cards-dc.json'!$C:$E,3,FALSE),"")</f>
        <v/>
      </c>
      <c r="AQ197" s="43">
        <f t="shared" si="238"/>
        <v>0</v>
      </c>
      <c r="AR197" s="22" t="s">
        <v>3951</v>
      </c>
      <c r="AS197" s="22" t="str">
        <f>IFERROR(VLOOKUP(RIGHT(AR197,LEN(AR197)-2),'cards-dc.json'!$C:$E,3,FALSE),"")</f>
        <v/>
      </c>
      <c r="AU197" s="43">
        <f t="shared" si="239"/>
        <v>0</v>
      </c>
      <c r="AV197" s="22" t="s">
        <v>3951</v>
      </c>
      <c r="AW197" s="22" t="str">
        <f>IFERROR(VLOOKUP(RIGHT(AV197,LEN(AV197)-2),'cards-dc.json'!$C:$E,3,FALSE),"")</f>
        <v/>
      </c>
      <c r="AY197" s="43">
        <f t="shared" si="240"/>
        <v>0</v>
      </c>
      <c r="AZ197" s="22" t="s">
        <v>3951</v>
      </c>
      <c r="BA197" s="22" t="str">
        <f>IFERROR(VLOOKUP(RIGHT(AZ197,LEN(AZ197)-2),'cards-dc.json'!$C:$E,3,FALSE),"")</f>
        <v/>
      </c>
      <c r="BC197" s="43">
        <f t="shared" si="241"/>
        <v>0</v>
      </c>
      <c r="BD197" s="22"/>
      <c r="BE197" s="22" t="str">
        <f>IFERROR(VLOOKUP(RIGHT(BD197,LEN(BD197)-2),'cards-dc.json'!$C:$E,3,FALSE),"")</f>
        <v/>
      </c>
      <c r="BG197" s="43">
        <f t="shared" si="242"/>
        <v>0</v>
      </c>
      <c r="BH197" s="22" t="s">
        <v>3951</v>
      </c>
      <c r="BI197" s="22" t="str">
        <f>IFERROR(VLOOKUP(RIGHT(BH197,LEN(BH197)-2),'cards-dc.json'!$C:$E,3,FALSE),"")</f>
        <v/>
      </c>
      <c r="BK197" s="43">
        <f t="shared" si="243"/>
        <v>0</v>
      </c>
      <c r="BL197" s="22" t="s">
        <v>3951</v>
      </c>
      <c r="BM197" s="22" t="str">
        <f>IFERROR(VLOOKUP(RIGHT(BL197,LEN(BL197)-2),'cards-dc.json'!$C:$E,3,FALSE),"")</f>
        <v/>
      </c>
      <c r="BO197" s="43">
        <f t="shared" si="244"/>
        <v>0</v>
      </c>
      <c r="BP197" s="22"/>
      <c r="BQ197" s="22" t="str">
        <f>IFERROR(VLOOKUP(RIGHT(BP197,LEN(BP197)-2),'cards-dc.json'!$C:$E,3,FALSE),"")</f>
        <v/>
      </c>
      <c r="BS197" s="43">
        <f t="shared" si="245"/>
        <v>0</v>
      </c>
      <c r="BT197" s="22"/>
      <c r="BU197" s="22" t="str">
        <f>IFERROR(VLOOKUP(RIGHT(BT197,LEN(BT197)-2),'cards-dc.json'!$C:$E,3,FALSE),"")</f>
        <v/>
      </c>
      <c r="BW197" s="43">
        <f t="shared" si="246"/>
        <v>0</v>
      </c>
      <c r="BX197" s="22" t="s">
        <v>3951</v>
      </c>
      <c r="BY197" s="22" t="str">
        <f>IFERROR(VLOOKUP(RIGHT(BX197,LEN(BX197)-2),'cards-dc.json'!$C:$E,3,FALSE),"")</f>
        <v/>
      </c>
      <c r="CA197" s="43">
        <f t="shared" si="247"/>
        <v>0</v>
      </c>
      <c r="CB197" s="22" t="s">
        <v>3951</v>
      </c>
      <c r="CC197" s="22" t="str">
        <f>IFERROR(VLOOKUP(RIGHT(CB197,LEN(CB197)-2),'cards-dc.json'!$C:$E,3,FALSE),"")</f>
        <v/>
      </c>
      <c r="CE197" s="43">
        <f t="shared" si="248"/>
        <v>0</v>
      </c>
      <c r="CF197" s="22" t="s">
        <v>3951</v>
      </c>
      <c r="CG197" s="22" t="str">
        <f>IFERROR(VLOOKUP(RIGHT(CF197,LEN(CF197)-2),'cards-dc.json'!$C:$E,3,FALSE),"")</f>
        <v/>
      </c>
      <c r="CI197" s="43">
        <f t="shared" si="249"/>
        <v>0</v>
      </c>
      <c r="CJ197" s="22"/>
      <c r="CK197" s="22" t="str">
        <f>IFERROR(VLOOKUP(RIGHT(CJ197,LEN(CJ197)-2),'cards-dc.json'!$C:$E,3,FALSE),"")</f>
        <v/>
      </c>
      <c r="CM197" s="43">
        <f t="shared" si="250"/>
        <v>0</v>
      </c>
      <c r="CN197" s="22"/>
      <c r="CO197" s="22" t="str">
        <f>IFERROR(VLOOKUP(RIGHT(CN197,LEN(CN197)-2),'cards-dc.json'!$C:$E,3,FALSE),"")</f>
        <v/>
      </c>
    </row>
    <row r="198" spans="3:93" x14ac:dyDescent="0.25">
      <c r="C198" s="43">
        <f t="shared" si="228"/>
        <v>0</v>
      </c>
      <c r="D198" s="22"/>
      <c r="E198" s="22" t="str">
        <f>IFERROR(VLOOKUP(RIGHT(D198,LEN(D198)-2),'cards-dc.json'!$C:$E,3,FALSE),"")</f>
        <v/>
      </c>
      <c r="G198" s="43">
        <f t="shared" si="229"/>
        <v>0</v>
      </c>
      <c r="H198" s="22"/>
      <c r="I198" s="22" t="str">
        <f>IFERROR(VLOOKUP(RIGHT(H198,LEN(H198)-2),'cards-dc.json'!$C:$E,3,FALSE),"")</f>
        <v/>
      </c>
      <c r="K198" s="43">
        <f t="shared" si="230"/>
        <v>0</v>
      </c>
      <c r="L198" s="22" t="s">
        <v>3951</v>
      </c>
      <c r="M198" s="22" t="str">
        <f>IFERROR(VLOOKUP(RIGHT(L198,LEN(L198)-2),'cards-dc.json'!$C:$E,3,FALSE),"")</f>
        <v/>
      </c>
      <c r="O198" s="43">
        <f t="shared" si="231"/>
        <v>0</v>
      </c>
      <c r="P198" s="22" t="s">
        <v>3951</v>
      </c>
      <c r="Q198" s="22" t="str">
        <f>IFERROR(VLOOKUP(RIGHT(P198,LEN(P198)-2),'cards-dc.json'!$C:$E,3,FALSE),"")</f>
        <v/>
      </c>
      <c r="S198" s="43">
        <f t="shared" si="232"/>
        <v>0</v>
      </c>
      <c r="T198" s="22" t="s">
        <v>3951</v>
      </c>
      <c r="U198" s="22" t="str">
        <f>IFERROR(VLOOKUP(RIGHT(T198,LEN(T198)-2),'cards-dc.json'!$C:$E,3,FALSE),"")</f>
        <v/>
      </c>
      <c r="W198" s="43">
        <f t="shared" si="233"/>
        <v>0</v>
      </c>
      <c r="X198" s="22" t="s">
        <v>3951</v>
      </c>
      <c r="Y198" s="22" t="str">
        <f>IFERROR(VLOOKUP(RIGHT(X198,LEN(X198)-2),'cards-dc.json'!$C:$E,3,FALSE),"")</f>
        <v/>
      </c>
      <c r="AA198" s="43">
        <f t="shared" si="234"/>
        <v>0</v>
      </c>
      <c r="AB198" s="22" t="s">
        <v>3951</v>
      </c>
      <c r="AC198" s="22" t="str">
        <f>IFERROR(VLOOKUP(RIGHT(AB198,LEN(AB198)-2),'cards-dc.json'!$C:$E,3,FALSE),"")</f>
        <v/>
      </c>
      <c r="AE198" s="43">
        <f t="shared" si="235"/>
        <v>0</v>
      </c>
      <c r="AF198" s="22"/>
      <c r="AG198" s="22" t="str">
        <f>IFERROR(VLOOKUP(RIGHT(AF198,LEN(AF198)-2),'cards-dc.json'!$C:$E,3,FALSE),"")</f>
        <v/>
      </c>
      <c r="AI198" s="43">
        <f t="shared" si="236"/>
        <v>0</v>
      </c>
      <c r="AJ198" s="22" t="s">
        <v>3951</v>
      </c>
      <c r="AK198" s="22" t="str">
        <f>IFERROR(VLOOKUP(RIGHT(AJ198,LEN(AJ198)-2),'cards-dc.json'!$C:$E,3,FALSE),"")</f>
        <v/>
      </c>
      <c r="AM198" s="43">
        <f t="shared" si="237"/>
        <v>0</v>
      </c>
      <c r="AN198" s="22" t="s">
        <v>3951</v>
      </c>
      <c r="AO198" s="22" t="str">
        <f>IFERROR(VLOOKUP(RIGHT(AN198,LEN(AN198)-2),'cards-dc.json'!$C:$E,3,FALSE),"")</f>
        <v/>
      </c>
      <c r="AQ198" s="43">
        <f t="shared" si="238"/>
        <v>0</v>
      </c>
      <c r="AR198" s="22" t="s">
        <v>3951</v>
      </c>
      <c r="AS198" s="22" t="str">
        <f>IFERROR(VLOOKUP(RIGHT(AR198,LEN(AR198)-2),'cards-dc.json'!$C:$E,3,FALSE),"")</f>
        <v/>
      </c>
      <c r="AU198" s="43">
        <f t="shared" si="239"/>
        <v>0</v>
      </c>
      <c r="AV198" s="22" t="s">
        <v>3951</v>
      </c>
      <c r="AW198" s="22" t="str">
        <f>IFERROR(VLOOKUP(RIGHT(AV198,LEN(AV198)-2),'cards-dc.json'!$C:$E,3,FALSE),"")</f>
        <v/>
      </c>
      <c r="AY198" s="43">
        <f t="shared" si="240"/>
        <v>0</v>
      </c>
      <c r="AZ198" s="22" t="s">
        <v>3951</v>
      </c>
      <c r="BA198" s="22" t="str">
        <f>IFERROR(VLOOKUP(RIGHT(AZ198,LEN(AZ198)-2),'cards-dc.json'!$C:$E,3,FALSE),"")</f>
        <v/>
      </c>
      <c r="BC198" s="43">
        <f t="shared" si="241"/>
        <v>0</v>
      </c>
      <c r="BD198" s="22"/>
      <c r="BE198" s="22" t="str">
        <f>IFERROR(VLOOKUP(RIGHT(BD198,LEN(BD198)-2),'cards-dc.json'!$C:$E,3,FALSE),"")</f>
        <v/>
      </c>
      <c r="BG198" s="43">
        <f t="shared" si="242"/>
        <v>0</v>
      </c>
      <c r="BH198" s="22" t="s">
        <v>3951</v>
      </c>
      <c r="BI198" s="22" t="str">
        <f>IFERROR(VLOOKUP(RIGHT(BH198,LEN(BH198)-2),'cards-dc.json'!$C:$E,3,FALSE),"")</f>
        <v/>
      </c>
      <c r="BK198" s="43">
        <f t="shared" si="243"/>
        <v>0</v>
      </c>
      <c r="BL198" s="22" t="s">
        <v>3951</v>
      </c>
      <c r="BM198" s="22" t="str">
        <f>IFERROR(VLOOKUP(RIGHT(BL198,LEN(BL198)-2),'cards-dc.json'!$C:$E,3,FALSE),"")</f>
        <v/>
      </c>
      <c r="BO198" s="43">
        <f t="shared" si="244"/>
        <v>0</v>
      </c>
      <c r="BP198" s="22"/>
      <c r="BQ198" s="22" t="str">
        <f>IFERROR(VLOOKUP(RIGHT(BP198,LEN(BP198)-2),'cards-dc.json'!$C:$E,3,FALSE),"")</f>
        <v/>
      </c>
      <c r="BS198" s="43">
        <f t="shared" si="245"/>
        <v>0</v>
      </c>
      <c r="BT198" s="22"/>
      <c r="BU198" s="22" t="str">
        <f>IFERROR(VLOOKUP(RIGHT(BT198,LEN(BT198)-2),'cards-dc.json'!$C:$E,3,FALSE),"")</f>
        <v/>
      </c>
      <c r="BW198" s="43">
        <f t="shared" si="246"/>
        <v>0</v>
      </c>
      <c r="BX198" s="22" t="s">
        <v>3951</v>
      </c>
      <c r="BY198" s="22" t="str">
        <f>IFERROR(VLOOKUP(RIGHT(BX198,LEN(BX198)-2),'cards-dc.json'!$C:$E,3,FALSE),"")</f>
        <v/>
      </c>
      <c r="CA198" s="43">
        <f t="shared" si="247"/>
        <v>0</v>
      </c>
      <c r="CB198" s="22" t="s">
        <v>3951</v>
      </c>
      <c r="CC198" s="22" t="str">
        <f>IFERROR(VLOOKUP(RIGHT(CB198,LEN(CB198)-2),'cards-dc.json'!$C:$E,3,FALSE),"")</f>
        <v/>
      </c>
      <c r="CE198" s="43">
        <f t="shared" si="248"/>
        <v>0</v>
      </c>
      <c r="CF198" s="22" t="s">
        <v>3951</v>
      </c>
      <c r="CG198" s="22" t="str">
        <f>IFERROR(VLOOKUP(RIGHT(CF198,LEN(CF198)-2),'cards-dc.json'!$C:$E,3,FALSE),"")</f>
        <v/>
      </c>
      <c r="CI198" s="43">
        <f t="shared" si="249"/>
        <v>0</v>
      </c>
      <c r="CJ198" s="22"/>
      <c r="CK198" s="22" t="str">
        <f>IFERROR(VLOOKUP(RIGHT(CJ198,LEN(CJ198)-2),'cards-dc.json'!$C:$E,3,FALSE),"")</f>
        <v/>
      </c>
      <c r="CM198" s="43">
        <f t="shared" si="250"/>
        <v>0</v>
      </c>
      <c r="CN198" s="22"/>
      <c r="CO198" s="22" t="str">
        <f>IFERROR(VLOOKUP(RIGHT(CN198,LEN(CN198)-2),'cards-dc.json'!$C:$E,3,FALSE),"")</f>
        <v/>
      </c>
    </row>
    <row r="199" spans="3:93" x14ac:dyDescent="0.25">
      <c r="D199" s="58" t="str">
        <f>D$1&amp;" "&amp;D$3</f>
        <v xml:space="preserve"> </v>
      </c>
      <c r="E199" s="58"/>
      <c r="H199" s="58" t="str">
        <f>H$1&amp;" "&amp;H$3</f>
        <v xml:space="preserve">Spies for Arthedain </v>
      </c>
      <c r="I199" s="58"/>
      <c r="L199" s="58"/>
      <c r="M199" s="58"/>
      <c r="P199" s="58"/>
      <c r="Q199" s="58"/>
      <c r="T199" s="58"/>
      <c r="U199" s="58"/>
      <c r="X199" s="58"/>
      <c r="Y199" s="58"/>
      <c r="AB199" s="58"/>
      <c r="AC199" s="58"/>
      <c r="AF199" s="58" t="str">
        <f>AF$1&amp;" "&amp;AF$3</f>
        <v>Sauron's Revenge MELE cards only</v>
      </c>
      <c r="AG199" s="58"/>
      <c r="AJ199" s="58"/>
      <c r="AK199" s="58"/>
      <c r="AN199" s="58"/>
      <c r="AO199" s="58"/>
      <c r="AR199" s="58"/>
      <c r="AS199" s="58"/>
      <c r="AV199" s="58"/>
      <c r="AW199" s="58"/>
      <c r="AZ199" s="58"/>
      <c r="BA199" s="58"/>
      <c r="BD199" s="58" t="str">
        <f>BD$1&amp;" "&amp;BD$3</f>
        <v>Coastal Sea/Roadblock vs. Hero</v>
      </c>
      <c r="BE199" s="58"/>
      <c r="BH199" s="58"/>
      <c r="BI199" s="58"/>
      <c r="BL199" s="58"/>
      <c r="BM199" s="58"/>
      <c r="BP199" s="58" t="str">
        <f>BP$1&amp;" "&amp;BP$3</f>
        <v>Advantage Deck vs. Hero</v>
      </c>
      <c r="BQ199" s="58"/>
      <c r="BT199" s="58" t="str">
        <f>BT$1&amp;" "&amp;BT$3</f>
        <v>Roadblock - no rares vs. Hero</v>
      </c>
      <c r="BU199" s="58"/>
      <c r="BX199" s="58" t="str">
        <f>BX$1&amp;" "&amp;BX$3</f>
        <v>Radagast Speed Deck vs. Hero</v>
      </c>
      <c r="BY199" s="58"/>
      <c r="CB199" s="58" t="str">
        <f>CB$1&amp;" "&amp;CB$3</f>
        <v>Orcs and Elves vs. Hero</v>
      </c>
      <c r="CC199" s="58"/>
      <c r="CF199" s="58"/>
      <c r="CG199" s="58"/>
      <c r="CJ199" s="58" t="str">
        <f>CJ$1&amp;" "&amp;CJ$3</f>
        <v xml:space="preserve">The Mark of Troll's Stoney Boots </v>
      </c>
      <c r="CK199" s="58"/>
      <c r="CN199" s="58" t="str">
        <f>CN$1&amp;" "&amp;CN$3</f>
        <v xml:space="preserve">The Cannot Be Borne! </v>
      </c>
      <c r="CO199" s="58"/>
    </row>
    <row r="200" spans="3:93" x14ac:dyDescent="0.25">
      <c r="C200" s="7" t="s">
        <v>8541</v>
      </c>
      <c r="D200" t="s">
        <v>8541</v>
      </c>
      <c r="G200" s="7" t="s">
        <v>8541</v>
      </c>
      <c r="H200" t="s">
        <v>8541</v>
      </c>
      <c r="K200" s="7" t="s">
        <v>8541</v>
      </c>
      <c r="L200" t="s">
        <v>8541</v>
      </c>
      <c r="O200" s="7" t="s">
        <v>8541</v>
      </c>
      <c r="P200" t="s">
        <v>8541</v>
      </c>
      <c r="S200" s="7" t="s">
        <v>8541</v>
      </c>
      <c r="T200" t="s">
        <v>8541</v>
      </c>
      <c r="W200" s="7" t="s">
        <v>8541</v>
      </c>
      <c r="X200" t="s">
        <v>8541</v>
      </c>
      <c r="AA200" s="7" t="s">
        <v>8541</v>
      </c>
      <c r="AB200" t="s">
        <v>8541</v>
      </c>
      <c r="AE200" s="7" t="s">
        <v>8541</v>
      </c>
      <c r="AF200" t="s">
        <v>8541</v>
      </c>
      <c r="AI200" s="7" t="s">
        <v>8541</v>
      </c>
      <c r="AJ200" t="s">
        <v>8541</v>
      </c>
      <c r="AM200" s="7" t="s">
        <v>8541</v>
      </c>
      <c r="AN200" t="s">
        <v>8541</v>
      </c>
      <c r="AQ200" s="7" t="s">
        <v>8541</v>
      </c>
      <c r="AR200" t="s">
        <v>8541</v>
      </c>
      <c r="AU200" s="7" t="s">
        <v>8541</v>
      </c>
      <c r="AV200" t="s">
        <v>8541</v>
      </c>
      <c r="AY200" s="7" t="s">
        <v>8541</v>
      </c>
      <c r="AZ200" t="s">
        <v>8541</v>
      </c>
      <c r="BC200" s="7" t="s">
        <v>8541</v>
      </c>
      <c r="BD200" t="s">
        <v>8541</v>
      </c>
      <c r="BG200" s="7" t="s">
        <v>8541</v>
      </c>
      <c r="BH200" t="s">
        <v>8541</v>
      </c>
      <c r="BK200" s="7" t="s">
        <v>8541</v>
      </c>
      <c r="BL200" t="s">
        <v>8541</v>
      </c>
      <c r="BO200" s="7" t="s">
        <v>8541</v>
      </c>
      <c r="BP200" t="s">
        <v>8541</v>
      </c>
      <c r="BS200" s="7" t="s">
        <v>8541</v>
      </c>
      <c r="BT200" t="s">
        <v>8541</v>
      </c>
      <c r="BW200" s="7" t="s">
        <v>8541</v>
      </c>
      <c r="BX200" t="s">
        <v>8541</v>
      </c>
      <c r="CA200" s="7" t="s">
        <v>8541</v>
      </c>
      <c r="CB200" t="s">
        <v>8541</v>
      </c>
      <c r="CE200" s="7" t="s">
        <v>8541</v>
      </c>
      <c r="CF200" t="s">
        <v>8541</v>
      </c>
      <c r="CI200" s="7" t="s">
        <v>8541</v>
      </c>
      <c r="CJ200" t="s">
        <v>8541</v>
      </c>
      <c r="CM200" s="7" t="s">
        <v>8541</v>
      </c>
      <c r="CN200" t="s">
        <v>8541</v>
      </c>
    </row>
    <row r="201" spans="3:93" x14ac:dyDescent="0.25">
      <c r="C201" s="8" t="str">
        <f>"Qty:  "&amp;SUM(C202:C273)</f>
        <v>Qty:  0</v>
      </c>
      <c r="D201" s="69"/>
      <c r="E201" s="69"/>
      <c r="G201" s="8" t="str">
        <f>"Qty:  "&amp;SUM(G202:G273)</f>
        <v>Qty:  0</v>
      </c>
      <c r="H201" s="69"/>
      <c r="I201" s="69"/>
      <c r="K201" s="8" t="str">
        <f>"Qty:  "&amp;SUM(K202:K273)</f>
        <v>Qty:  0</v>
      </c>
      <c r="L201" s="69" t="s">
        <v>3951</v>
      </c>
      <c r="M201" s="69"/>
      <c r="O201" s="8" t="str">
        <f>"Qty:  "&amp;SUM(O202:O273)</f>
        <v>Qty:  0</v>
      </c>
      <c r="P201" s="69" t="s">
        <v>3951</v>
      </c>
      <c r="Q201" s="69"/>
      <c r="S201" s="8" t="str">
        <f>"Qty:  "&amp;SUM(S202:S273)</f>
        <v>Qty:  0</v>
      </c>
      <c r="T201" s="69" t="s">
        <v>3951</v>
      </c>
      <c r="U201" s="69"/>
      <c r="W201" s="8" t="str">
        <f>"Qty:  "&amp;SUM(W202:W273)</f>
        <v>Qty:  0</v>
      </c>
      <c r="X201" s="69" t="s">
        <v>3951</v>
      </c>
      <c r="Y201" s="69"/>
      <c r="AA201" s="8" t="str">
        <f>"Qty:  "&amp;SUM(AA202:AA273)</f>
        <v>Qty:  0</v>
      </c>
      <c r="AB201" s="69" t="s">
        <v>3951</v>
      </c>
      <c r="AC201" s="69"/>
      <c r="AE201" s="8" t="str">
        <f>"Qty:  "&amp;SUM(AE202:AE273)</f>
        <v>Qty:  0</v>
      </c>
      <c r="AF201" s="69"/>
      <c r="AG201" s="69"/>
      <c r="AI201" s="8" t="str">
        <f>"Qty:  "&amp;SUM(AI202:AI273)</f>
        <v>Qty:  0</v>
      </c>
      <c r="AJ201" s="69" t="s">
        <v>3951</v>
      </c>
      <c r="AK201" s="69"/>
      <c r="AM201" s="8" t="str">
        <f>"Qty:  "&amp;SUM(AM202:AM273)</f>
        <v>Qty:  0</v>
      </c>
      <c r="AN201" s="69" t="s">
        <v>3951</v>
      </c>
      <c r="AO201" s="69"/>
      <c r="AQ201" s="8" t="str">
        <f>"Qty:  "&amp;SUM(AQ202:AQ273)</f>
        <v>Qty:  0</v>
      </c>
      <c r="AR201" s="69" t="s">
        <v>3951</v>
      </c>
      <c r="AS201" s="69"/>
      <c r="AU201" s="8" t="str">
        <f>"Qty:  "&amp;SUM(AU202:AU273)</f>
        <v>Qty:  0</v>
      </c>
      <c r="AV201" s="69" t="s">
        <v>3951</v>
      </c>
      <c r="AW201" s="69"/>
      <c r="AY201" s="8" t="str">
        <f>"Qty:  "&amp;SUM(AY202:AY273)</f>
        <v>Qty:  0</v>
      </c>
      <c r="AZ201" s="69" t="s">
        <v>3951</v>
      </c>
      <c r="BA201" s="69"/>
      <c r="BC201" s="8" t="str">
        <f>"Qty:  "&amp;SUM(BC202:BC273)</f>
        <v>Qty:  0</v>
      </c>
      <c r="BD201" s="69"/>
      <c r="BE201" s="69"/>
      <c r="BG201" s="8" t="str">
        <f>"Qty:  "&amp;SUM(BG202:BG273)</f>
        <v>Qty:  0</v>
      </c>
      <c r="BH201" s="69" t="s">
        <v>3951</v>
      </c>
      <c r="BI201" s="69"/>
      <c r="BK201" s="8" t="str">
        <f>"Qty:  "&amp;SUM(BK202:BK273)</f>
        <v>Qty:  0</v>
      </c>
      <c r="BL201" s="69" t="s">
        <v>3951</v>
      </c>
      <c r="BM201" s="69"/>
      <c r="BO201" s="8" t="str">
        <f>"Qty:  "&amp;SUM(BO202:BO273)</f>
        <v>Qty:  0</v>
      </c>
      <c r="BP201" s="69"/>
      <c r="BQ201" s="69"/>
      <c r="BS201" s="8" t="str">
        <f>"Qty:  "&amp;SUM(BS202:BS273)</f>
        <v>Qty:  0</v>
      </c>
      <c r="BT201" s="69"/>
      <c r="BU201" s="69"/>
      <c r="BW201" s="8" t="str">
        <f>"Qty:  "&amp;SUM(BW202:BW273)</f>
        <v>Qty:  0</v>
      </c>
      <c r="BX201" s="69" t="s">
        <v>3951</v>
      </c>
      <c r="BY201" s="69"/>
      <c r="CA201" s="8" t="str">
        <f>"Qty:  "&amp;SUM(CA202:CA273)</f>
        <v>Qty:  0</v>
      </c>
      <c r="CB201" s="69" t="s">
        <v>3951</v>
      </c>
      <c r="CC201" s="69"/>
      <c r="CE201" s="8" t="str">
        <f>"Qty:  "&amp;SUM(CE202:CE273)</f>
        <v>Qty:  0</v>
      </c>
      <c r="CF201" s="69" t="s">
        <v>3951</v>
      </c>
      <c r="CG201" s="69"/>
      <c r="CI201" s="8" t="str">
        <f>"Qty:  "&amp;SUM(CI202:CI273)</f>
        <v>Qty:  0</v>
      </c>
      <c r="CJ201" s="69"/>
      <c r="CK201" s="69"/>
      <c r="CM201" s="8" t="str">
        <f>"Qty:  "&amp;SUM(CM202:CM273)</f>
        <v>Qty:  0</v>
      </c>
      <c r="CN201" s="69"/>
      <c r="CO201" s="69"/>
    </row>
    <row r="202" spans="3:93" x14ac:dyDescent="0.25">
      <c r="D202" s="69"/>
      <c r="E202" s="69"/>
      <c r="H202" s="69"/>
      <c r="I202" s="69"/>
      <c r="L202" s="69" t="s">
        <v>9704</v>
      </c>
      <c r="M202" s="69"/>
      <c r="P202" s="69" t="s">
        <v>9704</v>
      </c>
      <c r="Q202" s="69"/>
      <c r="T202" s="69" t="s">
        <v>9704</v>
      </c>
      <c r="U202" s="69"/>
      <c r="X202" s="69" t="s">
        <v>9704</v>
      </c>
      <c r="Y202" s="69"/>
      <c r="AB202" s="69" t="s">
        <v>9825</v>
      </c>
      <c r="AC202" s="69"/>
      <c r="AF202" s="69"/>
      <c r="AG202" s="69"/>
      <c r="AJ202" s="69" t="s">
        <v>9826</v>
      </c>
      <c r="AK202" s="69"/>
      <c r="AN202" s="69" t="s">
        <v>9431</v>
      </c>
      <c r="AO202" s="69"/>
      <c r="AR202" s="69" t="s">
        <v>9431</v>
      </c>
      <c r="AS202" s="69"/>
      <c r="AV202" s="69" t="s">
        <v>9485</v>
      </c>
      <c r="AW202" s="69"/>
      <c r="AZ202" s="69" t="s">
        <v>9431</v>
      </c>
      <c r="BA202" s="69"/>
      <c r="BD202" s="69" t="s">
        <v>9445</v>
      </c>
      <c r="BE202" s="69"/>
      <c r="BH202" s="69" t="s">
        <v>9431</v>
      </c>
      <c r="BI202" s="69"/>
      <c r="BL202" s="69" t="s">
        <v>9431</v>
      </c>
      <c r="BM202" s="69"/>
      <c r="BP202" s="69"/>
      <c r="BQ202" s="69"/>
      <c r="BT202" s="69" t="s">
        <v>9827</v>
      </c>
      <c r="BU202" s="69"/>
      <c r="BX202" s="69" t="s">
        <v>9839</v>
      </c>
      <c r="BY202" s="69"/>
      <c r="CB202" s="69" t="s">
        <v>9515</v>
      </c>
      <c r="CC202" s="69"/>
      <c r="CF202" s="69" t="s">
        <v>9515</v>
      </c>
      <c r="CG202" s="69"/>
      <c r="CJ202" s="69"/>
      <c r="CK202" s="69"/>
      <c r="CN202" s="69"/>
      <c r="CO202" s="69"/>
    </row>
    <row r="203" spans="3:93" x14ac:dyDescent="0.25">
      <c r="D203" s="69"/>
      <c r="E203" s="69"/>
      <c r="H203" s="69"/>
      <c r="I203" s="69"/>
      <c r="L203" s="69" t="s">
        <v>3951</v>
      </c>
      <c r="M203" s="69"/>
      <c r="P203" s="69" t="s">
        <v>3951</v>
      </c>
      <c r="Q203" s="69"/>
      <c r="T203" s="69" t="s">
        <v>3951</v>
      </c>
      <c r="U203" s="69"/>
      <c r="X203" s="69" t="s">
        <v>3951</v>
      </c>
      <c r="Y203" s="69"/>
      <c r="AB203" s="69" t="s">
        <v>3951</v>
      </c>
      <c r="AC203" s="69"/>
      <c r="AF203" s="69"/>
      <c r="AG203" s="69"/>
      <c r="AJ203" s="69" t="s">
        <v>3951</v>
      </c>
      <c r="AK203" s="69"/>
      <c r="AN203" s="69" t="s">
        <v>9568</v>
      </c>
      <c r="AO203" s="69"/>
      <c r="AR203" s="69" t="s">
        <v>9568</v>
      </c>
      <c r="AS203" s="69"/>
      <c r="AV203" s="69" t="s">
        <v>9568</v>
      </c>
      <c r="AW203" s="69"/>
      <c r="AZ203" s="69" t="s">
        <v>9568</v>
      </c>
      <c r="BA203" s="69"/>
      <c r="BD203" s="69" t="s">
        <v>9568</v>
      </c>
      <c r="BE203" s="69"/>
      <c r="BH203" s="69" t="s">
        <v>9568</v>
      </c>
      <c r="BI203" s="69"/>
      <c r="BL203" s="69" t="s">
        <v>9430</v>
      </c>
      <c r="BM203" s="69"/>
      <c r="BP203" s="69"/>
      <c r="BQ203" s="69"/>
      <c r="BT203" s="69" t="s">
        <v>9828</v>
      </c>
      <c r="BU203" s="69"/>
      <c r="BX203" s="69" t="s">
        <v>9840</v>
      </c>
      <c r="BY203" s="69"/>
      <c r="CB203" s="69" t="s">
        <v>9430</v>
      </c>
      <c r="CC203" s="69"/>
      <c r="CF203" s="69" t="s">
        <v>9430</v>
      </c>
      <c r="CG203" s="69"/>
      <c r="CJ203" s="69"/>
      <c r="CK203" s="69"/>
      <c r="CN203" s="69"/>
      <c r="CO203" s="69"/>
    </row>
    <row r="204" spans="3:93" x14ac:dyDescent="0.25">
      <c r="D204" s="69"/>
      <c r="E204" s="69"/>
      <c r="H204" s="69"/>
      <c r="I204" s="69"/>
      <c r="L204" s="69" t="s">
        <v>3951</v>
      </c>
      <c r="M204" s="69"/>
      <c r="P204" s="69" t="s">
        <v>3951</v>
      </c>
      <c r="Q204" s="69"/>
      <c r="T204" s="69" t="s">
        <v>3951</v>
      </c>
      <c r="U204" s="69"/>
      <c r="X204" s="69" t="s">
        <v>3951</v>
      </c>
      <c r="Y204" s="69"/>
      <c r="AB204" s="69" t="s">
        <v>3951</v>
      </c>
      <c r="AC204" s="69"/>
      <c r="AF204" s="69"/>
      <c r="AG204" s="69"/>
      <c r="AJ204" s="69" t="s">
        <v>3951</v>
      </c>
      <c r="AK204" s="69"/>
      <c r="AN204" s="69" t="s">
        <v>3951</v>
      </c>
      <c r="AO204" s="69"/>
      <c r="AR204" s="69" t="s">
        <v>3951</v>
      </c>
      <c r="AS204" s="69"/>
      <c r="AV204" s="69" t="s">
        <v>3951</v>
      </c>
      <c r="AW204" s="69"/>
      <c r="AZ204" s="69" t="s">
        <v>3951</v>
      </c>
      <c r="BA204" s="69"/>
      <c r="BD204" s="69" t="s">
        <v>9477</v>
      </c>
      <c r="BE204" s="69"/>
      <c r="BH204" s="69" t="s">
        <v>3951</v>
      </c>
      <c r="BI204" s="69"/>
      <c r="BL204" s="69" t="s">
        <v>3951</v>
      </c>
      <c r="BM204" s="69"/>
      <c r="BP204" s="69"/>
      <c r="BQ204" s="69"/>
      <c r="BT204" s="69" t="s">
        <v>9829</v>
      </c>
      <c r="BU204" s="69"/>
      <c r="BX204" s="69" t="s">
        <v>9841</v>
      </c>
      <c r="BY204" s="69"/>
      <c r="CB204" s="69" t="s">
        <v>3951</v>
      </c>
      <c r="CC204" s="69"/>
      <c r="CF204" s="69" t="s">
        <v>9446</v>
      </c>
      <c r="CG204" s="69"/>
      <c r="CJ204" s="69"/>
      <c r="CK204" s="69"/>
      <c r="CN204" s="69"/>
      <c r="CO204" s="69"/>
    </row>
    <row r="205" spans="3:93" x14ac:dyDescent="0.25">
      <c r="D205" s="69"/>
      <c r="E205" s="69"/>
      <c r="H205" s="69"/>
      <c r="I205" s="69"/>
      <c r="L205" s="69" t="s">
        <v>3951</v>
      </c>
      <c r="M205" s="69"/>
      <c r="P205" s="69" t="s">
        <v>3951</v>
      </c>
      <c r="Q205" s="69"/>
      <c r="T205" s="69" t="s">
        <v>3951</v>
      </c>
      <c r="U205" s="69"/>
      <c r="X205" s="69" t="s">
        <v>3951</v>
      </c>
      <c r="Y205" s="69"/>
      <c r="AB205" s="69" t="s">
        <v>3951</v>
      </c>
      <c r="AC205" s="69"/>
      <c r="AF205" s="69"/>
      <c r="AG205" s="69"/>
      <c r="AJ205" s="69" t="s">
        <v>3951</v>
      </c>
      <c r="AK205" s="69"/>
      <c r="AN205" s="69" t="s">
        <v>3951</v>
      </c>
      <c r="AO205" s="69"/>
      <c r="AR205" s="69" t="s">
        <v>3951</v>
      </c>
      <c r="AS205" s="69"/>
      <c r="AV205" s="69" t="s">
        <v>3951</v>
      </c>
      <c r="AW205" s="69"/>
      <c r="AZ205" s="69" t="s">
        <v>3951</v>
      </c>
      <c r="BA205" s="69"/>
      <c r="BD205" s="69" t="s">
        <v>3951</v>
      </c>
      <c r="BE205" s="69"/>
      <c r="BH205" s="69" t="s">
        <v>3951</v>
      </c>
      <c r="BI205" s="69"/>
      <c r="BL205" s="69" t="s">
        <v>3951</v>
      </c>
      <c r="BM205" s="69"/>
      <c r="BP205" s="69"/>
      <c r="BQ205" s="69"/>
      <c r="BT205" s="69" t="s">
        <v>9830</v>
      </c>
      <c r="BU205" s="69"/>
      <c r="BX205" s="69" t="s">
        <v>9842</v>
      </c>
      <c r="BY205" s="69"/>
      <c r="CB205" s="69" t="s">
        <v>3951</v>
      </c>
      <c r="CC205" s="69"/>
      <c r="CF205" s="69" t="s">
        <v>3951</v>
      </c>
      <c r="CG205" s="69"/>
      <c r="CJ205" s="69"/>
      <c r="CK205" s="69"/>
      <c r="CN205" s="69"/>
      <c r="CO205" s="69"/>
    </row>
    <row r="206" spans="3:93" x14ac:dyDescent="0.25">
      <c r="D206" s="69"/>
      <c r="E206" s="69"/>
      <c r="H206" s="69"/>
      <c r="I206" s="69"/>
      <c r="L206" s="69" t="s">
        <v>9819</v>
      </c>
      <c r="M206" s="69"/>
      <c r="P206" s="69" t="s">
        <v>9768</v>
      </c>
      <c r="Q206" s="69"/>
      <c r="T206" s="69" t="s">
        <v>9822</v>
      </c>
      <c r="U206" s="69"/>
      <c r="X206" s="69" t="s">
        <v>9705</v>
      </c>
      <c r="Y206" s="69"/>
      <c r="AB206" s="69" t="s">
        <v>3951</v>
      </c>
      <c r="AC206" s="69"/>
      <c r="AF206" s="69"/>
      <c r="AG206" s="69"/>
      <c r="AJ206" s="69" t="s">
        <v>3951</v>
      </c>
      <c r="AK206" s="69"/>
      <c r="AN206" s="69" t="s">
        <v>3951</v>
      </c>
      <c r="AO206" s="69"/>
      <c r="AR206" s="69" t="s">
        <v>3951</v>
      </c>
      <c r="AS206" s="69"/>
      <c r="AV206" s="69" t="s">
        <v>3951</v>
      </c>
      <c r="AW206" s="69"/>
      <c r="AZ206" s="69" t="s">
        <v>3951</v>
      </c>
      <c r="BA206" s="69"/>
      <c r="BD206" s="69" t="s">
        <v>3951</v>
      </c>
      <c r="BE206" s="69"/>
      <c r="BH206" s="69" t="s">
        <v>3951</v>
      </c>
      <c r="BI206" s="69"/>
      <c r="BL206" s="69" t="s">
        <v>9447</v>
      </c>
      <c r="BM206" s="69"/>
      <c r="BP206" s="69"/>
      <c r="BQ206" s="69"/>
      <c r="BT206" s="69" t="s">
        <v>9831</v>
      </c>
      <c r="BU206" s="69"/>
      <c r="BX206" s="69" t="s">
        <v>9830</v>
      </c>
      <c r="BY206" s="69"/>
      <c r="CB206" s="69" t="s">
        <v>8587</v>
      </c>
      <c r="CC206" s="69"/>
      <c r="CF206" s="69" t="s">
        <v>9447</v>
      </c>
      <c r="CG206" s="69"/>
      <c r="CJ206" s="69"/>
      <c r="CK206" s="69"/>
      <c r="CN206" s="69"/>
      <c r="CO206" s="69"/>
    </row>
    <row r="207" spans="3:93" x14ac:dyDescent="0.25">
      <c r="D207" s="69"/>
      <c r="E207" s="69"/>
      <c r="H207" s="69"/>
      <c r="I207" s="69"/>
      <c r="L207" s="69" t="s">
        <v>9706</v>
      </c>
      <c r="M207" s="69"/>
      <c r="P207" s="69" t="s">
        <v>9769</v>
      </c>
      <c r="Q207" s="69"/>
      <c r="T207" s="69" t="s">
        <v>9706</v>
      </c>
      <c r="U207" s="69"/>
      <c r="X207" s="69" t="s">
        <v>9706</v>
      </c>
      <c r="Y207" s="69"/>
      <c r="AB207" s="69" t="s">
        <v>9670</v>
      </c>
      <c r="AC207" s="69"/>
      <c r="AF207" s="69"/>
      <c r="AG207" s="69"/>
      <c r="AJ207" s="69" t="s">
        <v>9460</v>
      </c>
      <c r="AK207" s="69"/>
      <c r="AN207" s="69" t="s">
        <v>9433</v>
      </c>
      <c r="AO207" s="69"/>
      <c r="AR207" s="69" t="s">
        <v>9433</v>
      </c>
      <c r="AS207" s="69"/>
      <c r="AV207" s="69" t="s">
        <v>9433</v>
      </c>
      <c r="AW207" s="69"/>
      <c r="AZ207" s="69" t="s">
        <v>9489</v>
      </c>
      <c r="BA207" s="69"/>
      <c r="BD207" s="69" t="s">
        <v>9448</v>
      </c>
      <c r="BE207" s="69"/>
      <c r="BH207" s="69" t="s">
        <v>9474</v>
      </c>
      <c r="BI207" s="69"/>
      <c r="BL207" s="69" t="s">
        <v>9444</v>
      </c>
      <c r="BM207" s="69"/>
      <c r="BP207" s="69"/>
      <c r="BQ207" s="69"/>
      <c r="BT207" s="69" t="s">
        <v>9832</v>
      </c>
      <c r="BU207" s="69"/>
      <c r="BX207" s="69" t="s">
        <v>9843</v>
      </c>
      <c r="BY207" s="69"/>
      <c r="CB207" s="69" t="s">
        <v>9433</v>
      </c>
      <c r="CC207" s="69"/>
      <c r="CF207" s="69" t="s">
        <v>9444</v>
      </c>
      <c r="CG207" s="69"/>
      <c r="CJ207" s="69"/>
      <c r="CK207" s="69"/>
      <c r="CN207" s="69"/>
      <c r="CO207" s="69"/>
    </row>
    <row r="208" spans="3:93" x14ac:dyDescent="0.25">
      <c r="D208" s="69"/>
      <c r="E208" s="69"/>
      <c r="H208" s="69"/>
      <c r="I208" s="69"/>
      <c r="L208" s="69" t="s">
        <v>9820</v>
      </c>
      <c r="M208" s="69"/>
      <c r="P208" s="69" t="s">
        <v>9770</v>
      </c>
      <c r="Q208" s="69"/>
      <c r="T208" s="69" t="s">
        <v>9823</v>
      </c>
      <c r="U208" s="69"/>
      <c r="X208" s="69" t="s">
        <v>9707</v>
      </c>
      <c r="Y208" s="69"/>
      <c r="AB208" s="69" t="s">
        <v>9672</v>
      </c>
      <c r="AC208" s="69"/>
      <c r="AF208" s="69"/>
      <c r="AG208" s="69"/>
      <c r="AJ208" s="69" t="s">
        <v>9480</v>
      </c>
      <c r="AK208" s="69"/>
      <c r="AN208" s="69" t="s">
        <v>9474</v>
      </c>
      <c r="AO208" s="69"/>
      <c r="AR208" s="69" t="s">
        <v>9503</v>
      </c>
      <c r="AS208" s="69"/>
      <c r="AV208" s="69" t="s">
        <v>9448</v>
      </c>
      <c r="AW208" s="69"/>
      <c r="AZ208" s="69" t="s">
        <v>9451</v>
      </c>
      <c r="BA208" s="69"/>
      <c r="BD208" s="69" t="s">
        <v>9456</v>
      </c>
      <c r="BE208" s="69"/>
      <c r="BH208" s="69" t="s">
        <v>8582</v>
      </c>
      <c r="BI208" s="69"/>
      <c r="BL208" s="69" t="s">
        <v>9479</v>
      </c>
      <c r="BM208" s="69"/>
      <c r="BP208" s="69"/>
      <c r="BQ208" s="69"/>
      <c r="BT208" s="69" t="s">
        <v>9833</v>
      </c>
      <c r="BU208" s="69"/>
      <c r="BX208" s="69" t="s">
        <v>9834</v>
      </c>
      <c r="BY208" s="69"/>
      <c r="CB208" s="69" t="s">
        <v>8583</v>
      </c>
      <c r="CC208" s="69"/>
      <c r="CF208" s="69" t="s">
        <v>9460</v>
      </c>
      <c r="CG208" s="69"/>
      <c r="CJ208" s="69"/>
      <c r="CK208" s="69"/>
      <c r="CN208" s="69"/>
      <c r="CO208" s="69"/>
    </row>
    <row r="209" spans="4:93" x14ac:dyDescent="0.25">
      <c r="D209" s="69"/>
      <c r="E209" s="69"/>
      <c r="H209" s="69"/>
      <c r="I209" s="69"/>
      <c r="L209" s="69" t="s">
        <v>9713</v>
      </c>
      <c r="M209" s="69"/>
      <c r="P209" s="69" t="s">
        <v>9771</v>
      </c>
      <c r="Q209" s="69"/>
      <c r="T209" s="69" t="s">
        <v>9708</v>
      </c>
      <c r="U209" s="69"/>
      <c r="X209" s="69" t="s">
        <v>9708</v>
      </c>
      <c r="Y209" s="69"/>
      <c r="AB209" s="69" t="s">
        <v>9673</v>
      </c>
      <c r="AC209" s="69"/>
      <c r="AF209" s="69"/>
      <c r="AG209" s="69"/>
      <c r="AJ209" s="69" t="s">
        <v>9483</v>
      </c>
      <c r="AK209" s="69"/>
      <c r="AN209" s="69" t="s">
        <v>9469</v>
      </c>
      <c r="AO209" s="69"/>
      <c r="AR209" s="69" t="s">
        <v>9469</v>
      </c>
      <c r="AS209" s="69"/>
      <c r="AV209" s="69" t="s">
        <v>9609</v>
      </c>
      <c r="AW209" s="69"/>
      <c r="AZ209" s="69" t="s">
        <v>8582</v>
      </c>
      <c r="BA209" s="69"/>
      <c r="BD209" s="69" t="s">
        <v>9455</v>
      </c>
      <c r="BE209" s="69"/>
      <c r="BH209" s="69" t="s">
        <v>9473</v>
      </c>
      <c r="BI209" s="69"/>
      <c r="BL209" s="69" t="s">
        <v>9469</v>
      </c>
      <c r="BM209" s="69"/>
      <c r="BP209" s="69"/>
      <c r="BQ209" s="69"/>
      <c r="BT209" s="69" t="s">
        <v>9834</v>
      </c>
      <c r="BU209" s="69"/>
      <c r="BX209" s="69" t="s">
        <v>9844</v>
      </c>
      <c r="BY209" s="69"/>
      <c r="CB209" s="69" t="s">
        <v>8589</v>
      </c>
      <c r="CC209" s="69"/>
      <c r="CF209" s="69" t="s">
        <v>9433</v>
      </c>
      <c r="CG209" s="69"/>
      <c r="CJ209" s="69"/>
      <c r="CK209" s="69"/>
      <c r="CN209" s="69"/>
      <c r="CO209" s="69"/>
    </row>
    <row r="210" spans="4:93" x14ac:dyDescent="0.25">
      <c r="D210" s="69"/>
      <c r="E210" s="69"/>
      <c r="H210" s="69"/>
      <c r="I210" s="69"/>
      <c r="L210" s="69" t="s">
        <v>9772</v>
      </c>
      <c r="M210" s="69"/>
      <c r="P210" s="69" t="s">
        <v>9772</v>
      </c>
      <c r="Q210" s="69"/>
      <c r="T210" s="69" t="s">
        <v>9713</v>
      </c>
      <c r="U210" s="69"/>
      <c r="X210" s="69" t="s">
        <v>9709</v>
      </c>
      <c r="Y210" s="69"/>
      <c r="AB210" s="69" t="s">
        <v>9674</v>
      </c>
      <c r="AC210" s="69"/>
      <c r="AF210" s="69"/>
      <c r="AG210" s="69"/>
      <c r="AJ210" s="69" t="s">
        <v>9493</v>
      </c>
      <c r="AK210" s="69"/>
      <c r="AN210" s="69" t="s">
        <v>8583</v>
      </c>
      <c r="AO210" s="69"/>
      <c r="AR210" s="69" t="s">
        <v>9453</v>
      </c>
      <c r="AS210" s="69"/>
      <c r="AV210" s="69" t="s">
        <v>9441</v>
      </c>
      <c r="AW210" s="69"/>
      <c r="AZ210" s="69" t="s">
        <v>8583</v>
      </c>
      <c r="BA210" s="69"/>
      <c r="BD210" s="69" t="s">
        <v>9458</v>
      </c>
      <c r="BE210" s="69"/>
      <c r="BH210" s="69" t="s">
        <v>8583</v>
      </c>
      <c r="BI210" s="69"/>
      <c r="BL210" s="69" t="s">
        <v>9438</v>
      </c>
      <c r="BM210" s="69"/>
      <c r="BP210" s="69"/>
      <c r="BQ210" s="69"/>
      <c r="BT210" s="69" t="s">
        <v>9835</v>
      </c>
      <c r="BU210" s="69"/>
      <c r="BX210" s="69" t="s">
        <v>9835</v>
      </c>
      <c r="BY210" s="69"/>
      <c r="CB210" s="69" t="s">
        <v>9442</v>
      </c>
      <c r="CC210" s="69"/>
      <c r="CF210" s="69" t="s">
        <v>9438</v>
      </c>
      <c r="CG210" s="69"/>
      <c r="CJ210" s="69"/>
      <c r="CK210" s="69"/>
      <c r="CN210" s="69"/>
      <c r="CO210" s="69"/>
    </row>
    <row r="211" spans="4:93" x14ac:dyDescent="0.25">
      <c r="D211" s="69"/>
      <c r="E211" s="69"/>
      <c r="H211" s="69"/>
      <c r="I211" s="69"/>
      <c r="L211" s="69" t="s">
        <v>9773</v>
      </c>
      <c r="M211" s="69"/>
      <c r="P211" s="69" t="s">
        <v>9773</v>
      </c>
      <c r="Q211" s="69"/>
      <c r="T211" s="69" t="s">
        <v>9711</v>
      </c>
      <c r="U211" s="69"/>
      <c r="X211" s="69" t="s">
        <v>9710</v>
      </c>
      <c r="Y211" s="69"/>
      <c r="AB211" s="69" t="s">
        <v>9675</v>
      </c>
      <c r="AC211" s="69"/>
      <c r="AF211" s="69"/>
      <c r="AG211" s="69"/>
      <c r="AJ211" s="69" t="s">
        <v>3951</v>
      </c>
      <c r="AK211" s="69"/>
      <c r="AN211" s="69" t="s">
        <v>8587</v>
      </c>
      <c r="AO211" s="69"/>
      <c r="AR211" s="69" t="s">
        <v>8587</v>
      </c>
      <c r="AS211" s="69"/>
      <c r="AV211" s="69" t="s">
        <v>9610</v>
      </c>
      <c r="AW211" s="69"/>
      <c r="AZ211" s="69" t="s">
        <v>8587</v>
      </c>
      <c r="BA211" s="69"/>
      <c r="BD211" s="69" t="s">
        <v>3951</v>
      </c>
      <c r="BE211" s="69"/>
      <c r="BH211" s="69" t="s">
        <v>8584</v>
      </c>
      <c r="BI211" s="69"/>
      <c r="BL211" s="69" t="s">
        <v>8582</v>
      </c>
      <c r="BM211" s="69"/>
      <c r="BP211" s="69"/>
      <c r="BQ211" s="69"/>
      <c r="BT211" s="69" t="s">
        <v>9836</v>
      </c>
      <c r="BU211" s="69"/>
      <c r="BX211" s="69" t="s">
        <v>9845</v>
      </c>
      <c r="BY211" s="69"/>
      <c r="CB211" s="69" t="s">
        <v>9516</v>
      </c>
      <c r="CC211" s="69"/>
      <c r="CF211" s="69" t="s">
        <v>8582</v>
      </c>
      <c r="CG211" s="69"/>
      <c r="CJ211" s="69"/>
      <c r="CK211" s="69"/>
      <c r="CN211" s="69"/>
      <c r="CO211" s="69"/>
    </row>
    <row r="212" spans="4:93" x14ac:dyDescent="0.25">
      <c r="D212" s="69"/>
      <c r="E212" s="69"/>
      <c r="H212" s="69"/>
      <c r="I212" s="69"/>
      <c r="L212" s="69" t="s">
        <v>9774</v>
      </c>
      <c r="M212" s="69"/>
      <c r="P212" s="69" t="s">
        <v>9774</v>
      </c>
      <c r="Q212" s="69"/>
      <c r="T212" s="69" t="s">
        <v>9712</v>
      </c>
      <c r="U212" s="69"/>
      <c r="X212" s="69" t="s">
        <v>9711</v>
      </c>
      <c r="Y212" s="69"/>
      <c r="AB212" s="69" t="s">
        <v>9435</v>
      </c>
      <c r="AC212" s="69"/>
      <c r="AF212" s="69"/>
      <c r="AG212" s="69"/>
      <c r="AJ212" s="69" t="s">
        <v>3951</v>
      </c>
      <c r="AK212" s="69"/>
      <c r="AN212" s="69" t="s">
        <v>8588</v>
      </c>
      <c r="AO212" s="69"/>
      <c r="AR212" s="69" t="s">
        <v>8584</v>
      </c>
      <c r="AS212" s="69"/>
      <c r="AV212" s="69" t="s">
        <v>9484</v>
      </c>
      <c r="AW212" s="69"/>
      <c r="AZ212" s="69" t="s">
        <v>8584</v>
      </c>
      <c r="BA212" s="69"/>
      <c r="BD212" s="69" t="s">
        <v>3951</v>
      </c>
      <c r="BE212" s="69"/>
      <c r="BH212" s="69" t="s">
        <v>9472</v>
      </c>
      <c r="BI212" s="69"/>
      <c r="BL212" s="69" t="s">
        <v>8583</v>
      </c>
      <c r="BM212" s="69"/>
      <c r="BP212" s="69"/>
      <c r="BQ212" s="69"/>
      <c r="BT212" s="69" t="s">
        <v>9837</v>
      </c>
      <c r="BU212" s="69"/>
      <c r="BX212" s="69"/>
      <c r="BY212" s="69"/>
      <c r="CB212" s="69"/>
      <c r="CC212" s="69"/>
      <c r="CF212" s="69" t="s">
        <v>9516</v>
      </c>
      <c r="CG212" s="69"/>
      <c r="CJ212" s="69"/>
      <c r="CK212" s="69"/>
      <c r="CN212" s="69"/>
      <c r="CO212" s="69"/>
    </row>
    <row r="213" spans="4:93" x14ac:dyDescent="0.25">
      <c r="D213" s="69"/>
      <c r="E213" s="69"/>
      <c r="H213" s="69"/>
      <c r="I213" s="69"/>
      <c r="L213" s="69" t="s">
        <v>9712</v>
      </c>
      <c r="M213" s="69"/>
      <c r="P213" s="69" t="s">
        <v>9712</v>
      </c>
      <c r="Q213" s="69"/>
      <c r="T213" s="69"/>
      <c r="U213" s="69"/>
      <c r="X213" s="69" t="s">
        <v>9712</v>
      </c>
      <c r="Y213" s="69"/>
      <c r="AB213" s="69" t="s">
        <v>9671</v>
      </c>
      <c r="AC213" s="69"/>
      <c r="AF213" s="69"/>
      <c r="AG213" s="69"/>
      <c r="AJ213" s="69" t="s">
        <v>3951</v>
      </c>
      <c r="AK213" s="69"/>
      <c r="AN213" s="69" t="s">
        <v>8586</v>
      </c>
      <c r="AO213" s="69"/>
      <c r="AR213" s="69" t="s">
        <v>8586</v>
      </c>
      <c r="AS213" s="69"/>
      <c r="AV213" s="69" t="s">
        <v>9492</v>
      </c>
      <c r="AW213" s="69"/>
      <c r="AZ213" s="69" t="s">
        <v>8586</v>
      </c>
      <c r="BA213" s="69"/>
      <c r="BD213" s="69"/>
      <c r="BE213" s="69"/>
      <c r="BH213" s="69" t="s">
        <v>8587</v>
      </c>
      <c r="BI213" s="69"/>
      <c r="BL213" s="69" t="s">
        <v>9442</v>
      </c>
      <c r="BM213" s="69"/>
      <c r="BP213" s="69"/>
      <c r="BQ213" s="69"/>
      <c r="BT213" s="69" t="s">
        <v>9838</v>
      </c>
      <c r="BU213" s="69"/>
      <c r="BX213" s="69"/>
      <c r="BY213" s="69"/>
      <c r="CB213" s="69"/>
      <c r="CC213" s="69"/>
      <c r="CF213" s="69" t="s">
        <v>9440</v>
      </c>
      <c r="CG213" s="69"/>
      <c r="CJ213" s="69"/>
      <c r="CK213" s="69"/>
      <c r="CN213" s="69"/>
      <c r="CO213" s="69"/>
    </row>
    <row r="214" spans="4:93" x14ac:dyDescent="0.25">
      <c r="D214" s="69"/>
      <c r="E214" s="69"/>
      <c r="H214" s="69"/>
      <c r="I214" s="69"/>
      <c r="L214" s="69" t="s">
        <v>9714</v>
      </c>
      <c r="M214" s="69"/>
      <c r="P214" s="69" t="s">
        <v>9775</v>
      </c>
      <c r="Q214" s="69"/>
      <c r="T214" s="69"/>
      <c r="U214" s="69"/>
      <c r="X214" s="69" t="s">
        <v>9671</v>
      </c>
      <c r="Y214" s="69"/>
      <c r="AB214" s="69" t="s">
        <v>9676</v>
      </c>
      <c r="AC214" s="69"/>
      <c r="AF214" s="69"/>
      <c r="AG214" s="69"/>
      <c r="AJ214" s="69" t="s">
        <v>3951</v>
      </c>
      <c r="AK214" s="69"/>
      <c r="AN214" s="69"/>
      <c r="AO214" s="69"/>
      <c r="AR214" s="69"/>
      <c r="AS214" s="69"/>
      <c r="AV214" s="69" t="s">
        <v>9457</v>
      </c>
      <c r="AW214" s="69"/>
      <c r="AZ214" s="69" t="s">
        <v>9594</v>
      </c>
      <c r="BA214" s="69"/>
      <c r="BD214" s="69"/>
      <c r="BE214" s="69"/>
      <c r="BH214" s="69" t="s">
        <v>9499</v>
      </c>
      <c r="BI214" s="69"/>
      <c r="BL214" s="69" t="s">
        <v>8587</v>
      </c>
      <c r="BM214" s="69"/>
      <c r="BP214" s="69"/>
      <c r="BQ214" s="69"/>
      <c r="BT214" s="69"/>
      <c r="BU214" s="69"/>
      <c r="BX214" s="69"/>
      <c r="BY214" s="69"/>
      <c r="CB214" s="69"/>
      <c r="CC214" s="69"/>
      <c r="CF214" s="69" t="s">
        <v>9443</v>
      </c>
      <c r="CG214" s="69"/>
      <c r="CJ214" s="69"/>
      <c r="CK214" s="69"/>
      <c r="CN214" s="69"/>
      <c r="CO214" s="69"/>
    </row>
    <row r="215" spans="4:93" x14ac:dyDescent="0.25">
      <c r="D215" s="69"/>
      <c r="E215" s="69"/>
      <c r="H215" s="69"/>
      <c r="I215" s="69"/>
      <c r="L215" s="69"/>
      <c r="M215" s="69"/>
      <c r="P215" s="69" t="s">
        <v>9776</v>
      </c>
      <c r="Q215" s="69"/>
      <c r="T215" s="69"/>
      <c r="U215" s="69"/>
      <c r="X215" s="69" t="s">
        <v>9713</v>
      </c>
      <c r="Y215" s="69"/>
      <c r="AB215" s="69" t="s">
        <v>9677</v>
      </c>
      <c r="AC215" s="69"/>
      <c r="AF215" s="69"/>
      <c r="AG215" s="69"/>
      <c r="AJ215" s="69"/>
      <c r="AK215" s="69"/>
      <c r="AN215" s="69"/>
      <c r="AO215" s="69"/>
      <c r="AR215" s="69"/>
      <c r="AS215" s="69"/>
      <c r="AV215" s="69" t="s">
        <v>9458</v>
      </c>
      <c r="AW215" s="69"/>
      <c r="AZ215" s="69" t="s">
        <v>9501</v>
      </c>
      <c r="BA215" s="69"/>
      <c r="BD215" s="69"/>
      <c r="BE215" s="69"/>
      <c r="BH215" s="69" t="s">
        <v>8589</v>
      </c>
      <c r="BI215" s="69"/>
      <c r="BL215" s="69" t="s">
        <v>8584</v>
      </c>
      <c r="BM215" s="69"/>
      <c r="BP215" s="69"/>
      <c r="BQ215" s="69"/>
      <c r="BT215" s="69"/>
      <c r="BU215" s="69"/>
      <c r="BX215" s="69"/>
      <c r="BY215" s="69"/>
      <c r="CB215" s="69"/>
      <c r="CC215" s="69"/>
      <c r="CF215" s="69" t="s">
        <v>9499</v>
      </c>
      <c r="CG215" s="69"/>
      <c r="CJ215" s="69"/>
      <c r="CK215" s="69"/>
      <c r="CN215" s="69"/>
      <c r="CO215" s="69"/>
    </row>
    <row r="216" spans="4:93" x14ac:dyDescent="0.25">
      <c r="D216" s="69"/>
      <c r="E216" s="69"/>
      <c r="H216" s="69"/>
      <c r="I216" s="69"/>
      <c r="L216" s="69"/>
      <c r="M216" s="69"/>
      <c r="P216" s="69" t="s">
        <v>9777</v>
      </c>
      <c r="Q216" s="69"/>
      <c r="T216" s="69"/>
      <c r="U216" s="69"/>
      <c r="X216" s="69" t="s">
        <v>9714</v>
      </c>
      <c r="Y216" s="69"/>
      <c r="AB216" s="69"/>
      <c r="AC216" s="69"/>
      <c r="AF216" s="69"/>
      <c r="AG216" s="69"/>
      <c r="AJ216" s="69"/>
      <c r="AK216" s="69"/>
      <c r="AN216" s="69"/>
      <c r="AO216" s="69"/>
      <c r="AR216" s="69"/>
      <c r="AS216" s="69"/>
      <c r="AV216" s="69" t="s">
        <v>9459</v>
      </c>
      <c r="AW216" s="69"/>
      <c r="AZ216" s="69" t="s">
        <v>9488</v>
      </c>
      <c r="BA216" s="69"/>
      <c r="BD216" s="69"/>
      <c r="BE216" s="69"/>
      <c r="BH216" s="69" t="s">
        <v>9554</v>
      </c>
      <c r="BI216" s="69"/>
      <c r="BL216" s="69" t="s">
        <v>9472</v>
      </c>
      <c r="BM216" s="69"/>
      <c r="BP216" s="69"/>
      <c r="BQ216" s="69"/>
      <c r="BT216" s="69"/>
      <c r="BU216" s="69"/>
      <c r="BX216" s="69"/>
      <c r="BY216" s="69"/>
      <c r="CB216" s="69"/>
      <c r="CC216" s="69"/>
      <c r="CF216" s="69"/>
      <c r="CG216" s="69"/>
      <c r="CJ216" s="69"/>
      <c r="CK216" s="69"/>
      <c r="CN216" s="69"/>
      <c r="CO216" s="69"/>
    </row>
    <row r="217" spans="4:93" x14ac:dyDescent="0.25">
      <c r="D217" s="69"/>
      <c r="E217" s="69"/>
      <c r="H217" s="69"/>
      <c r="I217" s="69"/>
      <c r="L217" s="69"/>
      <c r="M217" s="69"/>
      <c r="P217" s="69" t="s">
        <v>9714</v>
      </c>
      <c r="Q217" s="69"/>
      <c r="T217" s="69"/>
      <c r="U217" s="69"/>
      <c r="X217" s="69"/>
      <c r="Y217" s="69"/>
      <c r="AB217" s="69"/>
      <c r="AC217" s="69"/>
      <c r="AF217" s="69"/>
      <c r="AG217" s="69"/>
      <c r="AJ217" s="69"/>
      <c r="AK217" s="69"/>
      <c r="AN217" s="69"/>
      <c r="AO217" s="69"/>
      <c r="AR217" s="69"/>
      <c r="AS217" s="69"/>
      <c r="AV217" s="69"/>
      <c r="AW217" s="69"/>
      <c r="AZ217" s="69"/>
      <c r="BA217" s="69"/>
      <c r="BD217" s="69"/>
      <c r="BE217" s="69"/>
      <c r="BH217" s="69"/>
      <c r="BI217" s="69"/>
      <c r="BL217" s="69" t="s">
        <v>8586</v>
      </c>
      <c r="BM217" s="69"/>
      <c r="BP217" s="69"/>
      <c r="BQ217" s="69"/>
      <c r="BT217" s="69"/>
      <c r="BU217" s="69"/>
      <c r="BX217" s="69"/>
      <c r="BY217" s="69"/>
      <c r="CB217" s="69"/>
      <c r="CC217" s="69"/>
      <c r="CF217" s="69"/>
      <c r="CG217" s="69"/>
      <c r="CJ217" s="69"/>
      <c r="CK217" s="69"/>
      <c r="CN217" s="69"/>
      <c r="CO217" s="69"/>
    </row>
    <row r="218" spans="4:93" x14ac:dyDescent="0.25">
      <c r="D218" s="69"/>
      <c r="E218" s="69"/>
      <c r="H218" s="69"/>
      <c r="I218" s="69"/>
      <c r="L218" s="69"/>
      <c r="M218" s="69"/>
      <c r="P218" s="69"/>
      <c r="Q218" s="69"/>
      <c r="T218" s="69"/>
      <c r="U218" s="69"/>
      <c r="X218" s="69"/>
      <c r="Y218" s="69"/>
      <c r="AB218" s="69"/>
      <c r="AC218" s="69"/>
      <c r="AF218" s="69"/>
      <c r="AG218" s="69"/>
      <c r="AJ218" s="69"/>
      <c r="AK218" s="69"/>
      <c r="AN218" s="69"/>
      <c r="AO218" s="69"/>
      <c r="AR218" s="69"/>
      <c r="AS218" s="69"/>
      <c r="AV218" s="69"/>
      <c r="AW218" s="69"/>
      <c r="AZ218" s="69"/>
      <c r="BA218" s="69"/>
      <c r="BD218" s="69"/>
      <c r="BE218" s="69"/>
      <c r="BH218" s="69"/>
      <c r="BI218" s="69"/>
      <c r="BL218" s="69" t="s">
        <v>9499</v>
      </c>
      <c r="BM218" s="69"/>
      <c r="BP218" s="69"/>
      <c r="BQ218" s="69"/>
      <c r="BT218" s="69"/>
      <c r="BU218" s="69"/>
      <c r="BX218" s="69"/>
      <c r="BY218" s="69"/>
      <c r="CB218" s="69"/>
      <c r="CC218" s="69"/>
      <c r="CF218" s="69"/>
      <c r="CG218" s="69"/>
      <c r="CJ218" s="69"/>
      <c r="CK218" s="69"/>
      <c r="CN218" s="69"/>
      <c r="CO218" s="69"/>
    </row>
    <row r="219" spans="4:93" x14ac:dyDescent="0.25">
      <c r="D219" s="69"/>
      <c r="E219" s="69"/>
      <c r="H219" s="69"/>
      <c r="I219" s="69"/>
      <c r="L219" s="69"/>
      <c r="M219" s="69"/>
      <c r="P219" s="69"/>
      <c r="Q219" s="69"/>
      <c r="T219" s="69"/>
      <c r="U219" s="69"/>
      <c r="X219" s="69"/>
      <c r="Y219" s="69"/>
      <c r="AB219" s="69"/>
      <c r="AC219" s="69"/>
      <c r="AF219" s="69"/>
      <c r="AG219" s="69"/>
      <c r="AJ219" s="69"/>
      <c r="AK219" s="69"/>
      <c r="AN219" s="69"/>
      <c r="AO219" s="69"/>
      <c r="AR219" s="69"/>
      <c r="AS219" s="69"/>
      <c r="AV219" s="69"/>
      <c r="AW219" s="69"/>
      <c r="AZ219" s="69"/>
      <c r="BA219" s="69"/>
      <c r="BD219" s="69"/>
      <c r="BE219" s="69"/>
      <c r="BH219" s="69"/>
      <c r="BI219" s="69"/>
      <c r="BL219" s="69" t="s">
        <v>8589</v>
      </c>
      <c r="BM219" s="69"/>
      <c r="BP219" s="69"/>
      <c r="BQ219" s="69"/>
      <c r="BT219" s="69"/>
      <c r="BU219" s="69"/>
      <c r="BX219" s="69"/>
      <c r="BY219" s="69"/>
      <c r="CB219" s="69"/>
      <c r="CC219" s="69"/>
      <c r="CF219" s="69"/>
      <c r="CG219" s="69"/>
      <c r="CJ219" s="69"/>
      <c r="CK219" s="69"/>
      <c r="CN219" s="69"/>
      <c r="CO219" s="69"/>
    </row>
    <row r="220" spans="4:93" x14ac:dyDescent="0.25">
      <c r="D220" s="69"/>
      <c r="E220" s="69"/>
      <c r="H220" s="69"/>
      <c r="I220" s="69"/>
      <c r="L220" s="69"/>
      <c r="M220" s="69"/>
      <c r="P220" s="69"/>
      <c r="Q220" s="69"/>
      <c r="T220" s="69"/>
      <c r="U220" s="69"/>
      <c r="X220" s="69"/>
      <c r="Y220" s="69"/>
      <c r="AB220" s="69"/>
      <c r="AC220" s="69"/>
      <c r="AF220" s="69"/>
      <c r="AG220" s="69"/>
      <c r="AJ220" s="69"/>
      <c r="AK220" s="69"/>
      <c r="AN220" s="69"/>
      <c r="AO220" s="69"/>
      <c r="AR220" s="69"/>
      <c r="AS220" s="69"/>
      <c r="AV220" s="69"/>
      <c r="AW220" s="69"/>
      <c r="AZ220" s="69"/>
      <c r="BA220" s="69"/>
      <c r="BD220" s="69"/>
      <c r="BE220" s="69"/>
      <c r="BH220" s="69"/>
      <c r="BI220" s="69"/>
      <c r="BL220" s="69" t="s">
        <v>9465</v>
      </c>
      <c r="BM220" s="69"/>
      <c r="BP220" s="69"/>
      <c r="BQ220" s="69"/>
      <c r="BT220" s="69"/>
      <c r="BU220" s="69"/>
      <c r="BX220" s="69"/>
      <c r="BY220" s="69"/>
      <c r="CB220" s="69"/>
      <c r="CC220" s="69"/>
      <c r="CF220" s="69"/>
      <c r="CG220" s="69"/>
      <c r="CJ220" s="69"/>
      <c r="CK220" s="69"/>
      <c r="CN220" s="69"/>
      <c r="CO220" s="69"/>
    </row>
    <row r="221" spans="4:93" x14ac:dyDescent="0.25">
      <c r="D221" s="69"/>
      <c r="E221" s="69"/>
      <c r="H221" s="69"/>
      <c r="I221" s="69"/>
      <c r="L221" s="69"/>
      <c r="M221" s="69"/>
      <c r="P221" s="69"/>
      <c r="Q221" s="69"/>
      <c r="T221" s="69"/>
      <c r="U221" s="69"/>
      <c r="X221" s="69"/>
      <c r="Y221" s="69"/>
      <c r="AB221" s="69"/>
      <c r="AC221" s="69"/>
      <c r="AF221" s="69"/>
      <c r="AG221" s="69"/>
      <c r="AJ221" s="69"/>
      <c r="AK221" s="69"/>
      <c r="AN221" s="69"/>
      <c r="AO221" s="69"/>
      <c r="AR221" s="69"/>
      <c r="AS221" s="69"/>
      <c r="AV221" s="69"/>
      <c r="AW221" s="69"/>
      <c r="AZ221" s="69"/>
      <c r="BA221" s="69"/>
      <c r="BD221" s="69"/>
      <c r="BE221" s="69"/>
      <c r="BH221" s="69"/>
      <c r="BI221" s="69"/>
      <c r="BL221" s="69" t="s">
        <v>9554</v>
      </c>
      <c r="BM221" s="69"/>
      <c r="BP221" s="69"/>
      <c r="BQ221" s="69"/>
      <c r="BT221" s="69"/>
      <c r="BU221" s="69"/>
      <c r="BX221" s="69"/>
      <c r="BY221" s="69"/>
      <c r="CB221" s="69"/>
      <c r="CC221" s="69"/>
      <c r="CF221" s="69"/>
      <c r="CG221" s="69"/>
      <c r="CJ221" s="69"/>
      <c r="CK221" s="69"/>
      <c r="CN221" s="69"/>
      <c r="CO221" s="69"/>
    </row>
    <row r="222" spans="4:93" x14ac:dyDescent="0.25">
      <c r="D222" s="69"/>
      <c r="E222" s="69"/>
      <c r="H222" s="69"/>
      <c r="I222" s="69"/>
      <c r="L222" s="69"/>
      <c r="M222" s="69"/>
      <c r="P222" s="69"/>
      <c r="Q222" s="69"/>
      <c r="T222" s="69"/>
      <c r="U222" s="69"/>
      <c r="X222" s="69"/>
      <c r="Y222" s="69"/>
      <c r="AB222" s="69"/>
      <c r="AC222" s="69"/>
      <c r="AF222" s="69"/>
      <c r="AG222" s="69"/>
      <c r="AJ222" s="69"/>
      <c r="AK222" s="69"/>
      <c r="AN222" s="69"/>
      <c r="AO222" s="69"/>
      <c r="AR222" s="69"/>
      <c r="AS222" s="69"/>
      <c r="AV222" s="69"/>
      <c r="AW222" s="69"/>
      <c r="AZ222" s="69"/>
      <c r="BA222" s="69"/>
      <c r="BD222" s="69"/>
      <c r="BE222" s="69"/>
      <c r="BH222" s="69"/>
      <c r="BI222" s="69"/>
      <c r="BL222" s="69" t="s">
        <v>3951</v>
      </c>
      <c r="BM222" s="69"/>
      <c r="BP222" s="69"/>
      <c r="BQ222" s="69"/>
      <c r="BT222" s="69"/>
      <c r="BU222" s="69"/>
      <c r="BX222" s="69"/>
      <c r="BY222" s="69"/>
      <c r="CB222" s="69"/>
      <c r="CC222" s="69"/>
      <c r="CF222" s="69"/>
      <c r="CG222" s="69"/>
      <c r="CJ222" s="69"/>
      <c r="CK222" s="69"/>
      <c r="CN222" s="69"/>
      <c r="CO222" s="69"/>
    </row>
    <row r="223" spans="4:93" x14ac:dyDescent="0.25">
      <c r="D223" s="69"/>
      <c r="E223" s="69"/>
      <c r="H223" s="69"/>
      <c r="I223" s="69"/>
      <c r="L223" s="69"/>
      <c r="M223" s="69"/>
      <c r="P223" s="69"/>
      <c r="Q223" s="69"/>
      <c r="T223" s="69"/>
      <c r="U223" s="69"/>
      <c r="X223" s="69"/>
      <c r="Y223" s="69"/>
      <c r="AB223" s="69"/>
      <c r="AC223" s="69"/>
      <c r="AF223" s="69"/>
      <c r="AG223" s="69"/>
      <c r="AJ223" s="69"/>
      <c r="AK223" s="69"/>
      <c r="AN223" s="69"/>
      <c r="AO223" s="69"/>
      <c r="AR223" s="69"/>
      <c r="AS223" s="69"/>
      <c r="AV223" s="69"/>
      <c r="AW223" s="69"/>
      <c r="AZ223" s="69"/>
      <c r="BA223" s="69"/>
      <c r="BD223" s="69"/>
      <c r="BE223" s="69"/>
      <c r="BH223" s="69"/>
      <c r="BI223" s="69"/>
      <c r="BL223" s="69" t="s">
        <v>3951</v>
      </c>
      <c r="BM223" s="69"/>
      <c r="BP223" s="69"/>
      <c r="BQ223" s="69"/>
      <c r="BT223" s="69"/>
      <c r="BU223" s="69"/>
      <c r="BX223" s="69"/>
      <c r="BY223" s="69"/>
      <c r="CB223" s="69"/>
      <c r="CC223" s="69"/>
      <c r="CF223" s="69"/>
      <c r="CG223" s="69"/>
      <c r="CJ223" s="69"/>
      <c r="CK223" s="69"/>
      <c r="CN223" s="69"/>
      <c r="CO223" s="69"/>
    </row>
    <row r="224" spans="4:93" x14ac:dyDescent="0.25">
      <c r="D224" s="69"/>
      <c r="E224" s="69"/>
      <c r="H224" s="69"/>
      <c r="I224" s="69"/>
      <c r="L224" s="69"/>
      <c r="M224" s="69"/>
      <c r="P224" s="69"/>
      <c r="Q224" s="69"/>
      <c r="T224" s="69"/>
      <c r="U224" s="69"/>
      <c r="X224" s="69"/>
      <c r="Y224" s="69"/>
      <c r="AB224" s="69"/>
      <c r="AC224" s="69"/>
      <c r="AF224" s="69"/>
      <c r="AG224" s="69"/>
      <c r="AJ224" s="69"/>
      <c r="AK224" s="69"/>
      <c r="AN224" s="69"/>
      <c r="AO224" s="69"/>
      <c r="AR224" s="69"/>
      <c r="AS224" s="69"/>
      <c r="AV224" s="69"/>
      <c r="AW224" s="69"/>
      <c r="AZ224" s="69"/>
      <c r="BA224" s="69"/>
      <c r="BD224" s="69"/>
      <c r="BE224" s="69"/>
      <c r="BH224" s="69"/>
      <c r="BI224" s="69"/>
      <c r="BL224" s="69" t="s">
        <v>3951</v>
      </c>
      <c r="BM224" s="69"/>
      <c r="BP224" s="69"/>
      <c r="BQ224" s="69"/>
      <c r="BT224" s="69"/>
      <c r="BU224" s="69"/>
      <c r="BX224" s="69"/>
      <c r="BY224" s="69"/>
      <c r="CB224" s="69"/>
      <c r="CC224" s="69"/>
      <c r="CF224" s="69"/>
      <c r="CG224" s="69"/>
      <c r="CJ224" s="69"/>
      <c r="CK224" s="69"/>
      <c r="CN224" s="69"/>
      <c r="CO224" s="69"/>
    </row>
    <row r="225" spans="1:93" x14ac:dyDescent="0.25">
      <c r="D225" s="69"/>
      <c r="E225" s="69"/>
      <c r="H225" s="69"/>
      <c r="I225" s="69"/>
      <c r="L225" s="69"/>
      <c r="M225" s="69"/>
      <c r="P225" s="69"/>
      <c r="Q225" s="69"/>
      <c r="T225" s="69"/>
      <c r="U225" s="69"/>
      <c r="X225" s="69"/>
      <c r="Y225" s="69"/>
      <c r="AB225" s="69"/>
      <c r="AC225" s="69"/>
      <c r="AF225" s="69"/>
      <c r="AG225" s="69"/>
      <c r="AJ225" s="69"/>
      <c r="AK225" s="69"/>
      <c r="AN225" s="69"/>
      <c r="AO225" s="69"/>
      <c r="AR225" s="69"/>
      <c r="AS225" s="69"/>
      <c r="AV225" s="69"/>
      <c r="AW225" s="69"/>
      <c r="AZ225" s="69"/>
      <c r="BA225" s="69"/>
      <c r="BD225" s="69"/>
      <c r="BE225" s="69"/>
      <c r="BH225" s="69"/>
      <c r="BI225" s="69"/>
      <c r="BL225" s="69"/>
      <c r="BM225" s="69"/>
      <c r="BP225" s="69"/>
      <c r="BQ225" s="69"/>
      <c r="BT225" s="69"/>
      <c r="BU225" s="69"/>
      <c r="BX225" s="69"/>
      <c r="BY225" s="69"/>
      <c r="CB225" s="69"/>
      <c r="CC225" s="69"/>
      <c r="CF225" s="69"/>
      <c r="CG225" s="69"/>
      <c r="CJ225" s="69"/>
      <c r="CK225" s="69"/>
      <c r="CN225" s="69"/>
      <c r="CO225" s="69"/>
    </row>
    <row r="228" spans="1:93" x14ac:dyDescent="0.25">
      <c r="D228">
        <f>D2</f>
        <v>0</v>
      </c>
      <c r="H228" s="89" t="str">
        <f>H2</f>
        <v>Long-Expected Party</v>
      </c>
      <c r="L228" s="32" t="str">
        <f>L2</f>
        <v>Lidless Eye Player's Guide</v>
      </c>
      <c r="P228" s="32" t="str">
        <f>P2</f>
        <v>Lidless Eye Player's Guide</v>
      </c>
      <c r="T228" s="32" t="str">
        <f>T2</f>
        <v>Lidless Eye Player's Guide</v>
      </c>
      <c r="X228" s="32" t="str">
        <f>X2</f>
        <v>Lidless Eye Player's Guide</v>
      </c>
      <c r="AB228" s="32" t="str">
        <f>AB2</f>
        <v>Lidless Eye Player's Guide</v>
      </c>
      <c r="AF228" s="45" t="str">
        <f>AF2</f>
        <v>Lidless Eye Companion</v>
      </c>
      <c r="AJ228" s="15" t="str">
        <f>AJ2</f>
        <v>Dark Minion's Player Guide</v>
      </c>
      <c r="AN228" s="15" t="str">
        <f>AN2</f>
        <v>Dark Minion's Player Guide</v>
      </c>
      <c r="AR228" s="15" t="str">
        <f>AR2</f>
        <v>Dark Minion's Player Guide</v>
      </c>
      <c r="AV228" s="15" t="str">
        <f>AV2</f>
        <v>Dark Minion's Player Guide</v>
      </c>
      <c r="AZ228" s="15" t="str">
        <f>AZ2</f>
        <v>Dark Minion's Player Guide</v>
      </c>
      <c r="BD228" s="14" t="str">
        <f>BD2</f>
        <v>Dragon's Player Guide</v>
      </c>
      <c r="BH228" s="14" t="str">
        <f>BH2</f>
        <v>Dragon's Player Guide</v>
      </c>
      <c r="BL228" s="14" t="str">
        <f>BL2</f>
        <v>Dragon's Player Guide</v>
      </c>
      <c r="BP228" s="70" t="str">
        <f>BP2</f>
        <v>Wizard's Player Guide</v>
      </c>
      <c r="BT228" s="70" t="str">
        <f>BT2</f>
        <v>Wizard's Player Guide</v>
      </c>
      <c r="BX228" s="70" t="str">
        <f>BX2</f>
        <v>Wizard's Player Guide</v>
      </c>
      <c r="CB228" s="70" t="str">
        <f>CB2</f>
        <v>Wizard's Player Guide</v>
      </c>
      <c r="CF228" s="70" t="str">
        <f>CF2</f>
        <v>Wizard's Player Guide</v>
      </c>
      <c r="CJ228" t="str">
        <f>CJ2</f>
        <v>Wizard's Casual Companion</v>
      </c>
      <c r="CN228" t="str">
        <f>CN2</f>
        <v>Wizard's Casual Companion</v>
      </c>
    </row>
    <row r="229" spans="1:93" s="90" customFormat="1" x14ac:dyDescent="0.25">
      <c r="D229" s="91" t="str">
        <f>D176</f>
        <v xml:space="preserve"> </v>
      </c>
      <c r="H229" s="91" t="str">
        <f t="shared" ref="H229" si="251">H176</f>
        <v xml:space="preserve">Spies for Arthedain </v>
      </c>
      <c r="L229" s="91" t="str">
        <f t="shared" ref="L229" si="252">L176</f>
        <v>The Unclean vs. RW, 2deck</v>
      </c>
      <c r="P229" s="91" t="str">
        <f t="shared" ref="P229" si="253">P176</f>
        <v>Ferocious Things and Magical Rings  - no rares vs. RW, 2deck</v>
      </c>
      <c r="T229" s="91" t="str">
        <f t="shared" ref="T229" si="254">T176</f>
        <v>Orc Warband - no rares vs. Hero, 2deck</v>
      </c>
      <c r="X229" s="91" t="str">
        <f t="shared" ref="X229" si="255">X176</f>
        <v>Orcs a' Sneakin' vs. RW, 1deck</v>
      </c>
      <c r="AB229" s="91" t="str">
        <f t="shared" ref="AB229" si="256">AB176</f>
        <v>Morgul Sanctuary vs. Hero, 1deck</v>
      </c>
      <c r="AF229" s="91" t="str">
        <f t="shared" ref="AF229" si="257">AF176</f>
        <v>Sauron's Revenge MELE cards only</v>
      </c>
      <c r="AJ229" s="91" t="str">
        <f t="shared" ref="AJ229" si="258">AJ176</f>
        <v>Caravanning - 2 deck game vs. Hero</v>
      </c>
      <c r="AN229" s="91" t="str">
        <f t="shared" ref="AN229" si="259">AN176</f>
        <v>The New Roadblock Strategy vs. Hero</v>
      </c>
      <c r="AR229" s="91" t="str">
        <f t="shared" ref="AR229" si="260">AR176</f>
        <v>Advantage Deck Revisted vs. Hero</v>
      </c>
      <c r="AV229" s="91" t="str">
        <f t="shared" ref="AV229" si="261">AV176</f>
        <v>The Queen and Her King vs. Hero</v>
      </c>
      <c r="AZ229" s="91" t="str">
        <f t="shared" ref="AZ229" si="262">AZ176</f>
        <v>Underdeeps and Diplomat Agents vs. Hero</v>
      </c>
      <c r="BD229" s="91" t="str">
        <f t="shared" ref="BD229" si="263">BD176</f>
        <v>Coastal Sea/Roadblock vs. Hero</v>
      </c>
      <c r="BH229" s="91" t="str">
        <f t="shared" ref="BH229" si="264">BH176</f>
        <v>A Legendary Hoard vs. Hero, 2deck</v>
      </c>
      <c r="BL229" s="91" t="str">
        <f t="shared" ref="BL229" si="265">BL176</f>
        <v>Dwarves and Orcs vs. Hero</v>
      </c>
      <c r="BP229" s="91" t="str">
        <f t="shared" ref="BP229" si="266">BP176</f>
        <v>Advantage Deck vs. Hero</v>
      </c>
      <c r="BT229" s="91" t="str">
        <f t="shared" ref="BT229" si="267">BT176</f>
        <v>Roadblock - no rares vs. Hero</v>
      </c>
      <c r="BX229" s="91" t="str">
        <f t="shared" ref="BX229" si="268">BX176</f>
        <v>Radagast Speed Deck vs. Hero</v>
      </c>
      <c r="CB229" s="91" t="str">
        <f t="shared" ref="CB229" si="269">CB176</f>
        <v>Orcs and Elves vs. Hero</v>
      </c>
      <c r="CF229" s="91" t="str">
        <f t="shared" ref="CF229" si="270">CF176</f>
        <v>One Ring/Nazgul vs. Hero, 2deck</v>
      </c>
      <c r="CJ229" s="91" t="str">
        <f t="shared" ref="CJ229" si="271">CJ176</f>
        <v xml:space="preserve">The Mark of Troll's Stoney Boots </v>
      </c>
      <c r="CN229" s="91" t="str">
        <f t="shared" ref="CN229" si="272">CN176</f>
        <v xml:space="preserve">The Cannot Be Borne! </v>
      </c>
    </row>
    <row r="230" spans="1:93" x14ac:dyDescent="0.25">
      <c r="A230" s="88">
        <f>COUNTIF(C230:FQ230,"*mismatch*")</f>
        <v>1</v>
      </c>
      <c r="C230" s="59" t="str">
        <f>"TOTAL: "&amp;SUM(D231:D241)</f>
        <v>TOTAL: 0</v>
      </c>
      <c r="D230" s="60" t="str">
        <f>IF(SUM(D231:D241)=SUM(D4:D9),"All card rarities Known.","Mismatch on card count with rarities")</f>
        <v>All card rarities Known.</v>
      </c>
      <c r="E230" s="73">
        <f>SUM(D231:D234)</f>
        <v>0</v>
      </c>
      <c r="G230" s="59" t="str">
        <f>"TOTAL: "&amp;SUM(H231:H241)</f>
        <v>TOTAL: 76</v>
      </c>
      <c r="H230" s="60" t="str">
        <f>IF(SUM(H231:H241)=SUM(H4:H9),"All card rarities Known.","Mismatch on card count with rarities")</f>
        <v>All card rarities Known.</v>
      </c>
      <c r="I230" s="73">
        <f>SUM(H231:H234)</f>
        <v>3</v>
      </c>
      <c r="K230" s="59" t="str">
        <f>"TOTAL: "&amp;SUM(L231:L241)</f>
        <v>TOTAL: 106</v>
      </c>
      <c r="L230" s="60" t="str">
        <f>IF(SUM(L231:L241)=SUM(L4:L9),"All card rarities Known.","Mismatch on card count with rarities")</f>
        <v>All card rarities Known.</v>
      </c>
      <c r="M230" s="73">
        <f>SUM(L231:L234)</f>
        <v>42</v>
      </c>
      <c r="O230" s="59" t="str">
        <f>"TOTAL: "&amp;SUM(P231:P241)</f>
        <v>TOTAL: 103</v>
      </c>
      <c r="P230" s="60" t="str">
        <f>IF(SUM(P231:P241)=SUM(P4:P9),"All card rarities Known.","Mismatch on card count with rarities")</f>
        <v>All card rarities Known.</v>
      </c>
      <c r="Q230" s="73">
        <f>SUM(P231:P234)</f>
        <v>0</v>
      </c>
      <c r="S230" s="59" t="str">
        <f>"TOTAL: "&amp;SUM(T231:T241)</f>
        <v>TOTAL: 101</v>
      </c>
      <c r="T230" s="60" t="str">
        <f>IF(SUM(T231:T241)=SUM(T4:T9),"All card rarities Known.","Mismatch on card count with rarities")</f>
        <v>All card rarities Known.</v>
      </c>
      <c r="U230" s="73">
        <f>SUM(T231:T234)</f>
        <v>0</v>
      </c>
      <c r="W230" s="59" t="str">
        <f>"TOTAL: "&amp;SUM(X231:X241)</f>
        <v>TOTAL: 104</v>
      </c>
      <c r="X230" s="60" t="str">
        <f>IF(SUM(X231:X241)=SUM(X4:X9),"All card rarities Known.","Mismatch on card count with rarities")</f>
        <v>All card rarities Known.</v>
      </c>
      <c r="Y230" s="73">
        <f>SUM(X231:X234)</f>
        <v>27</v>
      </c>
      <c r="AA230" s="59" t="str">
        <f>"TOTAL: "&amp;SUM(AB231:AB241)</f>
        <v>TOTAL: 100</v>
      </c>
      <c r="AB230" s="60" t="str">
        <f>IF(SUM(AB231:AB241)=SUM(AB4:AB9),"All card rarities Known.","Mismatch on card count with rarities")</f>
        <v>All card rarities Known.</v>
      </c>
      <c r="AC230" s="73">
        <f>SUM(AB231:AB234)</f>
        <v>31</v>
      </c>
      <c r="AE230" s="59" t="str">
        <f>"TOTAL: "&amp;SUM(AF231:AF241)</f>
        <v>TOTAL: 62</v>
      </c>
      <c r="AF230" s="60" t="str">
        <f>IF(SUM(AF231:AF241)=SUM(AF4:AF9),"All card rarities Known.","Mismatch on card count with rarities")</f>
        <v>All card rarities Known.</v>
      </c>
      <c r="AG230" s="73">
        <f>SUM(AF231:AF234)</f>
        <v>20</v>
      </c>
      <c r="AI230" s="59" t="str">
        <f>"TOTAL: "&amp;SUM(AJ231:AJ241)</f>
        <v>TOTAL: 99</v>
      </c>
      <c r="AJ230" s="60" t="str">
        <f>IF(SUM(AJ231:AJ241)=SUM(AJ4:AJ9),"All card rarities Known.","Mismatch on card count with rarities")</f>
        <v>All card rarities Known.</v>
      </c>
      <c r="AK230" s="73">
        <f>SUM(AJ231:AJ234)</f>
        <v>10</v>
      </c>
      <c r="AM230" s="59" t="str">
        <f>"TOTAL: "&amp;SUM(AN231:AN241)</f>
        <v>TOTAL: 95</v>
      </c>
      <c r="AN230" s="60" t="str">
        <f>IF(SUM(AN231:AN241)=SUM(AN4:AN9),"All card rarities Known.","Mismatch on card count with rarities")</f>
        <v>All card rarities Known.</v>
      </c>
      <c r="AO230" s="73">
        <f>SUM(AN231:AN234)</f>
        <v>20</v>
      </c>
      <c r="AQ230" s="59" t="str">
        <f>"TOTAL: "&amp;SUM(AR231:AR241)</f>
        <v>TOTAL: 94</v>
      </c>
      <c r="AR230" s="60" t="str">
        <f>IF(SUM(AR231:AR241)=SUM(AR4:AR9),"All card rarities Known.","Mismatch on card count with rarities")</f>
        <v>All card rarities Known.</v>
      </c>
      <c r="AS230" s="73">
        <f>SUM(AR231:AR234)</f>
        <v>17</v>
      </c>
      <c r="AU230" s="59" t="str">
        <f>"TOTAL: "&amp;SUM(AV231:AV241)</f>
        <v>TOTAL: 94</v>
      </c>
      <c r="AV230" s="60" t="str">
        <f>IF(SUM(AV231:AV241)=SUM(AV4:AV9),"All card rarities Known.","Mismatch on card count with rarities")</f>
        <v>Mismatch on card count with rarities</v>
      </c>
      <c r="AW230" s="73">
        <f>SUM(AV231:AV234)</f>
        <v>17</v>
      </c>
      <c r="AY230" s="59" t="str">
        <f>"TOTAL: "&amp;SUM(AZ231:AZ241)</f>
        <v>TOTAL: 95</v>
      </c>
      <c r="AZ230" s="60" t="str">
        <f>IF(SUM(AZ231:AZ241)=SUM(AZ4:AZ9),"All card rarities Known.","Mismatch on card count with rarities")</f>
        <v>All card rarities Known.</v>
      </c>
      <c r="BA230" s="73">
        <f>SUM(AZ231:AZ234)</f>
        <v>12</v>
      </c>
      <c r="BC230" s="59" t="str">
        <f>"TOTAL: "&amp;SUM(BD231:BD241)</f>
        <v>TOTAL: 93</v>
      </c>
      <c r="BD230" s="60" t="str">
        <f>IF(SUM(BD231:BD241)=SUM(BD4:BD9),"All card rarities Known.","Mismatch on card count with rarities")</f>
        <v>All card rarities Known.</v>
      </c>
      <c r="BE230" s="73">
        <f>SUM(BD231:BD234)</f>
        <v>27</v>
      </c>
      <c r="BG230" s="59" t="str">
        <f>"TOTAL: "&amp;SUM(BH231:BH241)</f>
        <v>TOTAL: 92</v>
      </c>
      <c r="BH230" s="60" t="str">
        <f>IF(SUM(BH231:BH241)=SUM(BH4:BH9),"All card rarities Known.","Mismatch on card count with rarities")</f>
        <v>All card rarities Known.</v>
      </c>
      <c r="BI230" s="73">
        <f>SUM(BH231:BH234)</f>
        <v>30</v>
      </c>
      <c r="BK230" s="59" t="str">
        <f>"TOTAL: "&amp;SUM(BL231:BL241)</f>
        <v>TOTAL: 95</v>
      </c>
      <c r="BL230" s="60" t="str">
        <f>IF(SUM(BL231:BL241)=SUM(BL4:BL9),"All card rarities Known.","Mismatch on card count with rarities")</f>
        <v>All card rarities Known.</v>
      </c>
      <c r="BM230" s="73">
        <f>SUM(BL231:BL234)</f>
        <v>29</v>
      </c>
      <c r="BO230" s="59" t="str">
        <f>"TOTAL: "&amp;SUM(BP231:BP241)</f>
        <v>TOTAL: 81</v>
      </c>
      <c r="BP230" s="60" t="str">
        <f>IF(SUM(BP231:BP241)=SUM(BP4:BP9),"All card rarities Known.","Mismatch on card count with rarities")</f>
        <v>All card rarities Known.</v>
      </c>
      <c r="BQ230" s="73">
        <f>SUM(BP231:BP234)</f>
        <v>17</v>
      </c>
      <c r="BS230" s="59" t="str">
        <f>"TOTAL: "&amp;SUM(BT231:BT241)</f>
        <v>TOTAL: 86</v>
      </c>
      <c r="BT230" s="60" t="str">
        <f>IF(SUM(BT231:BT241)=SUM(BT4:BT9),"All card rarities Known.","Mismatch on card count with rarities")</f>
        <v>All card rarities Known.</v>
      </c>
      <c r="BU230" s="73">
        <f>SUM(BT231:BT234)</f>
        <v>0</v>
      </c>
      <c r="BW230" s="59" t="str">
        <f>"TOTAL: "&amp;SUM(BX231:BX241)</f>
        <v>TOTAL: 80</v>
      </c>
      <c r="BX230" s="60" t="str">
        <f>IF(SUM(BX231:BX241)=SUM(BX4:BX9),"All card rarities Known.","Mismatch on card count with rarities")</f>
        <v>All card rarities Known.</v>
      </c>
      <c r="BY230" s="73">
        <f>SUM(BX231:BX234)</f>
        <v>12</v>
      </c>
      <c r="CA230" s="59" t="str">
        <f>"TOTAL: "&amp;SUM(CB231:CB241)</f>
        <v>TOTAL: 82</v>
      </c>
      <c r="CB230" s="60" t="str">
        <f>IF(SUM(CB231:CB241)=SUM(CB4:CB9),"All card rarities Known.","Mismatch on card count with rarities")</f>
        <v>All card rarities Known.</v>
      </c>
      <c r="CC230" s="73">
        <f>SUM(CB231:CB234)</f>
        <v>13</v>
      </c>
      <c r="CE230" s="59" t="str">
        <f>"TOTAL: "&amp;SUM(CF231:CF241)</f>
        <v>TOTAL: 80</v>
      </c>
      <c r="CF230" s="60" t="str">
        <f>IF(SUM(CF231:CF241)=SUM(CF4:CF9),"All card rarities Known.","Mismatch on card count with rarities")</f>
        <v>All card rarities Known.</v>
      </c>
      <c r="CG230" s="73">
        <f>SUM(CF231:CF234)</f>
        <v>27</v>
      </c>
      <c r="CI230" s="59" t="str">
        <f>"TOTAL: "&amp;SUM(CJ231:CJ241)</f>
        <v>TOTAL: 50</v>
      </c>
      <c r="CJ230" s="60" t="str">
        <f>IF(SUM(CJ231:CJ241)=SUM(CJ4:CJ9),"All card rarities Known.","Mismatch on card count with rarities")</f>
        <v>All card rarities Known.</v>
      </c>
      <c r="CK230" s="73">
        <f>SUM(CJ231:CJ234)</f>
        <v>0</v>
      </c>
      <c r="CM230" s="59" t="str">
        <f>"TOTAL: "&amp;SUM(CN231:CN241)</f>
        <v>TOTAL: 0</v>
      </c>
      <c r="CN230" s="60" t="str">
        <f>IF(SUM(CN231:CN241)=SUM(CN4:CN9),"All card rarities Known.","Mismatch on card count with rarities")</f>
        <v>All card rarities Known.</v>
      </c>
      <c r="CO230" s="73">
        <f>SUM(CN231:CN234)</f>
        <v>0</v>
      </c>
    </row>
    <row r="231" spans="1:93" x14ac:dyDescent="0.25">
      <c r="C231" s="62" t="s">
        <v>8511</v>
      </c>
      <c r="D231" s="63">
        <f>SUMIF(E$13:E$199,E231,C$13:C$199)</f>
        <v>0</v>
      </c>
      <c r="E231" s="64" t="s">
        <v>3927</v>
      </c>
      <c r="G231" s="62" t="s">
        <v>8511</v>
      </c>
      <c r="H231" s="63">
        <f>SUMIF(I$13:I$199,I231,G$13:G$199)</f>
        <v>3</v>
      </c>
      <c r="I231" s="64" t="s">
        <v>3927</v>
      </c>
      <c r="K231" s="62" t="s">
        <v>8511</v>
      </c>
      <c r="L231" s="63">
        <f>SUMIF(M$13:M$199,M231,K$13:K$199)</f>
        <v>35</v>
      </c>
      <c r="M231" s="64" t="s">
        <v>3927</v>
      </c>
      <c r="O231" s="62" t="s">
        <v>8511</v>
      </c>
      <c r="P231" s="63">
        <f>SUMIF(Q$13:Q$199,Q231,O$13:O$199)</f>
        <v>0</v>
      </c>
      <c r="Q231" s="64" t="s">
        <v>3927</v>
      </c>
      <c r="S231" s="62" t="s">
        <v>8511</v>
      </c>
      <c r="T231" s="63">
        <f>SUMIF(U$13:U$199,U231,S$13:S$199)</f>
        <v>0</v>
      </c>
      <c r="U231" s="64" t="s">
        <v>3927</v>
      </c>
      <c r="W231" s="62" t="s">
        <v>8511</v>
      </c>
      <c r="X231" s="63">
        <f>SUMIF(Y$13:Y$199,Y231,W$13:W$199)</f>
        <v>25</v>
      </c>
      <c r="Y231" s="64" t="s">
        <v>3927</v>
      </c>
      <c r="AA231" s="62" t="s">
        <v>8511</v>
      </c>
      <c r="AB231" s="63">
        <f>SUMIF(AC$13:AC$199,AC231,AA$13:AA$199)</f>
        <v>26</v>
      </c>
      <c r="AC231" s="64" t="s">
        <v>3927</v>
      </c>
      <c r="AE231" s="62" t="s">
        <v>8511</v>
      </c>
      <c r="AF231" s="63">
        <f>SUMIF(AG$13:AG$199,AG231,AE$13:AE$199)</f>
        <v>20</v>
      </c>
      <c r="AG231" s="64" t="s">
        <v>3927</v>
      </c>
      <c r="AI231" s="62" t="s">
        <v>8511</v>
      </c>
      <c r="AJ231" s="63">
        <f>SUMIF(AK$13:AK$199,AK231,AI$13:AI$199)</f>
        <v>8</v>
      </c>
      <c r="AK231" s="64" t="s">
        <v>3927</v>
      </c>
      <c r="AM231" s="62" t="s">
        <v>8511</v>
      </c>
      <c r="AN231" s="63">
        <f>SUMIF(AO$13:AO$199,AO231,AM$13:AM$199)</f>
        <v>10</v>
      </c>
      <c r="AO231" s="64" t="s">
        <v>3927</v>
      </c>
      <c r="AQ231" s="62" t="s">
        <v>8511</v>
      </c>
      <c r="AR231" s="63">
        <f>SUMIF(AS$13:AS$199,AS231,AQ$13:AQ$199)</f>
        <v>11</v>
      </c>
      <c r="AS231" s="64" t="s">
        <v>3927</v>
      </c>
      <c r="AU231" s="62" t="s">
        <v>8511</v>
      </c>
      <c r="AV231" s="63">
        <f>SUMIF(AW$13:AW$199,AW231,AU$13:AU$199)</f>
        <v>8</v>
      </c>
      <c r="AW231" s="64" t="s">
        <v>3927</v>
      </c>
      <c r="AY231" s="62" t="s">
        <v>8511</v>
      </c>
      <c r="AZ231" s="63">
        <f>SUMIF(BA$13:BA$199,BA231,AY$13:AY$199)</f>
        <v>5</v>
      </c>
      <c r="BA231" s="64" t="s">
        <v>3927</v>
      </c>
      <c r="BC231" s="62" t="s">
        <v>8511</v>
      </c>
      <c r="BD231" s="63">
        <f>SUMIF(BE$13:BE$199,BE231,BC$13:BC$199)</f>
        <v>16</v>
      </c>
      <c r="BE231" s="64" t="s">
        <v>3927</v>
      </c>
      <c r="BG231" s="62" t="s">
        <v>8511</v>
      </c>
      <c r="BH231" s="63">
        <f>SUMIF(BI$13:BI$199,BI231,BG$13:BG$199)</f>
        <v>13</v>
      </c>
      <c r="BI231" s="64" t="s">
        <v>3927</v>
      </c>
      <c r="BK231" s="62" t="s">
        <v>8511</v>
      </c>
      <c r="BL231" s="63">
        <f>SUMIF(BM$13:BM$199,BM231,BK$13:BK$199)</f>
        <v>17</v>
      </c>
      <c r="BM231" s="64" t="s">
        <v>3927</v>
      </c>
      <c r="BO231" s="62" t="s">
        <v>8511</v>
      </c>
      <c r="BP231" s="63">
        <f>SUMIF(BQ$13:BQ$199,BQ231,BO$13:BO$199)</f>
        <v>14</v>
      </c>
      <c r="BQ231" s="64" t="s">
        <v>3927</v>
      </c>
      <c r="BS231" s="62" t="s">
        <v>8511</v>
      </c>
      <c r="BT231" s="63">
        <f>SUMIF(BU$13:BU$199,BU231,BS$13:BS$199)</f>
        <v>0</v>
      </c>
      <c r="BU231" s="64" t="s">
        <v>3927</v>
      </c>
      <c r="BW231" s="62" t="s">
        <v>8511</v>
      </c>
      <c r="BX231" s="63">
        <f>SUMIF(BY$13:BY$199,BY231,BW$13:BW$199)</f>
        <v>12</v>
      </c>
      <c r="BY231" s="64" t="s">
        <v>3927</v>
      </c>
      <c r="CA231" s="62" t="s">
        <v>8511</v>
      </c>
      <c r="CB231" s="63">
        <f>SUMIF(CC$13:CC$199,CC231,CA$13:CA$199)</f>
        <v>13</v>
      </c>
      <c r="CC231" s="64" t="s">
        <v>3927</v>
      </c>
      <c r="CE231" s="62" t="s">
        <v>8511</v>
      </c>
      <c r="CF231" s="63">
        <f>SUMIF(CG$13:CG$199,CG231,CE$13:CE$199)</f>
        <v>27</v>
      </c>
      <c r="CG231" s="64" t="s">
        <v>3927</v>
      </c>
      <c r="CI231" s="62" t="s">
        <v>8511</v>
      </c>
      <c r="CJ231" s="63">
        <f>SUMIF(CK$13:CK$199,CK231,CI$13:CI$199)</f>
        <v>0</v>
      </c>
      <c r="CK231" s="64" t="s">
        <v>3927</v>
      </c>
      <c r="CM231" s="62" t="s">
        <v>8511</v>
      </c>
      <c r="CN231" s="63">
        <f>SUMIF(CO$13:CO$199,CO231,CM$13:CM$199)</f>
        <v>0</v>
      </c>
      <c r="CO231" s="64" t="s">
        <v>3927</v>
      </c>
    </row>
    <row r="232" spans="1:93" x14ac:dyDescent="0.25">
      <c r="C232" s="62" t="s">
        <v>8520</v>
      </c>
      <c r="D232" s="63">
        <f t="shared" ref="D232:D241" si="273">SUMIF(E$13:E$199,E232&amp;"*",C$13:C$199)</f>
        <v>0</v>
      </c>
      <c r="E232" s="64" t="s">
        <v>3946</v>
      </c>
      <c r="G232" s="62" t="s">
        <v>8520</v>
      </c>
      <c r="H232" s="63">
        <f t="shared" ref="H232:H241" si="274">SUMIF(I$13:I$199,I232&amp;"*",G$13:G$199)</f>
        <v>0</v>
      </c>
      <c r="I232" s="64" t="s">
        <v>3946</v>
      </c>
      <c r="K232" s="62" t="s">
        <v>8520</v>
      </c>
      <c r="L232" s="63">
        <f t="shared" ref="L232:L241" si="275">SUMIF(M$13:M$199,M232&amp;"*",K$13:K$199)</f>
        <v>0</v>
      </c>
      <c r="M232" s="64" t="s">
        <v>3946</v>
      </c>
      <c r="O232" s="62" t="s">
        <v>8520</v>
      </c>
      <c r="P232" s="63">
        <f t="shared" ref="P232:P241" si="276">SUMIF(Q$13:Q$199,Q232&amp;"*",O$13:O$199)</f>
        <v>0</v>
      </c>
      <c r="Q232" s="64" t="s">
        <v>3946</v>
      </c>
      <c r="S232" s="62" t="s">
        <v>8520</v>
      </c>
      <c r="T232" s="63">
        <f t="shared" ref="T232:T241" si="277">SUMIF(U$13:U$199,U232&amp;"*",S$13:S$199)</f>
        <v>0</v>
      </c>
      <c r="U232" s="64" t="s">
        <v>3946</v>
      </c>
      <c r="W232" s="62" t="s">
        <v>8520</v>
      </c>
      <c r="X232" s="63">
        <f t="shared" ref="X232:X241" si="278">SUMIF(Y$13:Y$199,Y232&amp;"*",W$13:W$199)</f>
        <v>0</v>
      </c>
      <c r="Y232" s="64" t="s">
        <v>3946</v>
      </c>
      <c r="AA232" s="62" t="s">
        <v>8520</v>
      </c>
      <c r="AB232" s="63">
        <f t="shared" ref="AB232:AB241" si="279">SUMIF(AC$13:AC$199,AC232&amp;"*",AA$13:AA$199)</f>
        <v>0</v>
      </c>
      <c r="AC232" s="64" t="s">
        <v>3946</v>
      </c>
      <c r="AE232" s="62" t="s">
        <v>8520</v>
      </c>
      <c r="AF232" s="63">
        <f t="shared" ref="AF232:AF241" si="280">SUMIF(AG$13:AG$199,AG232&amp;"*",AE$13:AE$199)</f>
        <v>0</v>
      </c>
      <c r="AG232" s="64" t="s">
        <v>3946</v>
      </c>
      <c r="AI232" s="62" t="s">
        <v>8520</v>
      </c>
      <c r="AJ232" s="63">
        <f t="shared" ref="AJ232:AJ241" si="281">SUMIF(AK$13:AK$199,AK232&amp;"*",AI$13:AI$199)</f>
        <v>0</v>
      </c>
      <c r="AK232" s="64" t="s">
        <v>3946</v>
      </c>
      <c r="AM232" s="62" t="s">
        <v>8520</v>
      </c>
      <c r="AN232" s="63">
        <f t="shared" ref="AN232:AN241" si="282">SUMIF(AO$13:AO$199,AO232&amp;"*",AM$13:AM$199)</f>
        <v>0</v>
      </c>
      <c r="AO232" s="64" t="s">
        <v>3946</v>
      </c>
      <c r="AQ232" s="62" t="s">
        <v>8520</v>
      </c>
      <c r="AR232" s="63">
        <f t="shared" ref="AR232:AR241" si="283">SUMIF(AS$13:AS$199,AS232&amp;"*",AQ$13:AQ$199)</f>
        <v>0</v>
      </c>
      <c r="AS232" s="64" t="s">
        <v>3946</v>
      </c>
      <c r="AU232" s="62" t="s">
        <v>8520</v>
      </c>
      <c r="AV232" s="63">
        <f t="shared" ref="AV232:AV241" si="284">SUMIF(AW$13:AW$199,AW232&amp;"*",AU$13:AU$199)</f>
        <v>0</v>
      </c>
      <c r="AW232" s="64" t="s">
        <v>3946</v>
      </c>
      <c r="AY232" s="62" t="s">
        <v>8520</v>
      </c>
      <c r="AZ232" s="63">
        <f t="shared" ref="AZ232:AZ241" si="285">SUMIF(BA$13:BA$199,BA232&amp;"*",AY$13:AY$199)</f>
        <v>0</v>
      </c>
      <c r="BA232" s="64" t="s">
        <v>3946</v>
      </c>
      <c r="BC232" s="62" t="s">
        <v>8520</v>
      </c>
      <c r="BD232" s="63">
        <f t="shared" ref="BD232:BD241" si="286">SUMIF(BE$13:BE$199,BE232&amp;"*",BC$13:BC$199)</f>
        <v>0</v>
      </c>
      <c r="BE232" s="64" t="s">
        <v>3946</v>
      </c>
      <c r="BG232" s="62" t="s">
        <v>8520</v>
      </c>
      <c r="BH232" s="63">
        <f t="shared" ref="BH232:BH241" si="287">SUMIF(BI$13:BI$199,BI232&amp;"*",BG$13:BG$199)</f>
        <v>0</v>
      </c>
      <c r="BI232" s="64" t="s">
        <v>3946</v>
      </c>
      <c r="BK232" s="62" t="s">
        <v>8520</v>
      </c>
      <c r="BL232" s="63">
        <f t="shared" ref="BL232:BL241" si="288">SUMIF(BM$13:BM$199,BM232&amp;"*",BK$13:BK$199)</f>
        <v>0</v>
      </c>
      <c r="BM232" s="64" t="s">
        <v>3946</v>
      </c>
      <c r="BO232" s="62" t="s">
        <v>8520</v>
      </c>
      <c r="BP232" s="63">
        <f t="shared" ref="BP232:BP241" si="289">SUMIF(BQ$13:BQ$199,BQ232&amp;"*",BO$13:BO$199)</f>
        <v>0</v>
      </c>
      <c r="BQ232" s="64" t="s">
        <v>3946</v>
      </c>
      <c r="BS232" s="62" t="s">
        <v>8520</v>
      </c>
      <c r="BT232" s="63">
        <f t="shared" ref="BT232:BT241" si="290">SUMIF(BU$13:BU$199,BU232&amp;"*",BS$13:BS$199)</f>
        <v>0</v>
      </c>
      <c r="BU232" s="64" t="s">
        <v>3946</v>
      </c>
      <c r="BW232" s="62" t="s">
        <v>8520</v>
      </c>
      <c r="BX232" s="63">
        <f t="shared" ref="BX232:BX241" si="291">SUMIF(BY$13:BY$199,BY232&amp;"*",BW$13:BW$199)</f>
        <v>0</v>
      </c>
      <c r="BY232" s="64" t="s">
        <v>3946</v>
      </c>
      <c r="CA232" s="62" t="s">
        <v>8520</v>
      </c>
      <c r="CB232" s="63">
        <f t="shared" ref="CB232:CB241" si="292">SUMIF(CC$13:CC$199,CC232&amp;"*",CA$13:CA$199)</f>
        <v>0</v>
      </c>
      <c r="CC232" s="64" t="s">
        <v>3946</v>
      </c>
      <c r="CE232" s="62" t="s">
        <v>8520</v>
      </c>
      <c r="CF232" s="63">
        <f t="shared" ref="CF232:CF241" si="293">SUMIF(CG$13:CG$199,CG232&amp;"*",CE$13:CE$199)</f>
        <v>0</v>
      </c>
      <c r="CG232" s="64" t="s">
        <v>3946</v>
      </c>
      <c r="CI232" s="62" t="s">
        <v>8520</v>
      </c>
      <c r="CJ232" s="63">
        <f t="shared" ref="CJ232:CJ241" si="294">SUMIF(CK$13:CK$199,CK232&amp;"*",CI$13:CI$199)</f>
        <v>0</v>
      </c>
      <c r="CK232" s="64" t="s">
        <v>3946</v>
      </c>
      <c r="CM232" s="62" t="s">
        <v>8520</v>
      </c>
      <c r="CN232" s="63">
        <f t="shared" ref="CN232:CN241" si="295">SUMIF(CO$13:CO$199,CO232&amp;"*",CM$13:CM$199)</f>
        <v>0</v>
      </c>
      <c r="CO232" s="64" t="s">
        <v>3946</v>
      </c>
    </row>
    <row r="233" spans="1:93" x14ac:dyDescent="0.25">
      <c r="C233" s="62" t="s">
        <v>8518</v>
      </c>
      <c r="D233" s="63">
        <f t="shared" si="273"/>
        <v>0</v>
      </c>
      <c r="E233" s="64" t="s">
        <v>3936</v>
      </c>
      <c r="G233" s="62" t="s">
        <v>8518</v>
      </c>
      <c r="H233" s="63">
        <f t="shared" si="274"/>
        <v>0</v>
      </c>
      <c r="I233" s="64" t="s">
        <v>3936</v>
      </c>
      <c r="K233" s="62" t="s">
        <v>8518</v>
      </c>
      <c r="L233" s="63">
        <f t="shared" si="275"/>
        <v>4</v>
      </c>
      <c r="M233" s="64" t="s">
        <v>3936</v>
      </c>
      <c r="O233" s="62" t="s">
        <v>8518</v>
      </c>
      <c r="P233" s="63">
        <f t="shared" si="276"/>
        <v>0</v>
      </c>
      <c r="Q233" s="64" t="s">
        <v>3936</v>
      </c>
      <c r="S233" s="62" t="s">
        <v>8518</v>
      </c>
      <c r="T233" s="63">
        <f t="shared" si="277"/>
        <v>0</v>
      </c>
      <c r="U233" s="64" t="s">
        <v>3936</v>
      </c>
      <c r="W233" s="62" t="s">
        <v>8518</v>
      </c>
      <c r="X233" s="63">
        <f t="shared" si="278"/>
        <v>2</v>
      </c>
      <c r="Y233" s="64" t="s">
        <v>3936</v>
      </c>
      <c r="AA233" s="62" t="s">
        <v>8518</v>
      </c>
      <c r="AB233" s="63">
        <f t="shared" si="279"/>
        <v>3</v>
      </c>
      <c r="AC233" s="64" t="s">
        <v>3936</v>
      </c>
      <c r="AE233" s="62" t="s">
        <v>8518</v>
      </c>
      <c r="AF233" s="63">
        <f t="shared" si="280"/>
        <v>0</v>
      </c>
      <c r="AG233" s="64" t="s">
        <v>3936</v>
      </c>
      <c r="AI233" s="62" t="s">
        <v>8518</v>
      </c>
      <c r="AJ233" s="63">
        <f t="shared" si="281"/>
        <v>0</v>
      </c>
      <c r="AK233" s="64" t="s">
        <v>3936</v>
      </c>
      <c r="AM233" s="62" t="s">
        <v>8518</v>
      </c>
      <c r="AN233" s="63">
        <f t="shared" si="282"/>
        <v>5</v>
      </c>
      <c r="AO233" s="64" t="s">
        <v>3936</v>
      </c>
      <c r="AQ233" s="62" t="s">
        <v>8518</v>
      </c>
      <c r="AR233" s="63">
        <f t="shared" si="283"/>
        <v>2</v>
      </c>
      <c r="AS233" s="64" t="s">
        <v>3936</v>
      </c>
      <c r="AU233" s="62" t="s">
        <v>8518</v>
      </c>
      <c r="AV233" s="63">
        <f t="shared" si="284"/>
        <v>9</v>
      </c>
      <c r="AW233" s="64" t="s">
        <v>3936</v>
      </c>
      <c r="AY233" s="62" t="s">
        <v>8518</v>
      </c>
      <c r="AZ233" s="63">
        <f t="shared" si="285"/>
        <v>7</v>
      </c>
      <c r="BA233" s="64" t="s">
        <v>3936</v>
      </c>
      <c r="BC233" s="62" t="s">
        <v>8518</v>
      </c>
      <c r="BD233" s="63">
        <f t="shared" si="286"/>
        <v>8</v>
      </c>
      <c r="BE233" s="64" t="s">
        <v>3936</v>
      </c>
      <c r="BG233" s="62" t="s">
        <v>8518</v>
      </c>
      <c r="BH233" s="63">
        <f t="shared" si="287"/>
        <v>11</v>
      </c>
      <c r="BI233" s="64" t="s">
        <v>3936</v>
      </c>
      <c r="BK233" s="62" t="s">
        <v>8518</v>
      </c>
      <c r="BL233" s="63">
        <f t="shared" si="288"/>
        <v>8</v>
      </c>
      <c r="BM233" s="64" t="s">
        <v>3936</v>
      </c>
      <c r="BO233" s="62" t="s">
        <v>8518</v>
      </c>
      <c r="BP233" s="63">
        <f t="shared" si="289"/>
        <v>1</v>
      </c>
      <c r="BQ233" s="64" t="s">
        <v>3936</v>
      </c>
      <c r="BS233" s="62" t="s">
        <v>8518</v>
      </c>
      <c r="BT233" s="63">
        <f t="shared" si="290"/>
        <v>0</v>
      </c>
      <c r="BU233" s="64" t="s">
        <v>3936</v>
      </c>
      <c r="BW233" s="62" t="s">
        <v>8518</v>
      </c>
      <c r="BX233" s="63">
        <f t="shared" si="291"/>
        <v>0</v>
      </c>
      <c r="BY233" s="64" t="s">
        <v>3936</v>
      </c>
      <c r="CA233" s="62" t="s">
        <v>8518</v>
      </c>
      <c r="CB233" s="63">
        <f t="shared" si="292"/>
        <v>0</v>
      </c>
      <c r="CC233" s="64" t="s">
        <v>3936</v>
      </c>
      <c r="CE233" s="62" t="s">
        <v>8518</v>
      </c>
      <c r="CF233" s="63">
        <f t="shared" si="293"/>
        <v>0</v>
      </c>
      <c r="CG233" s="64" t="s">
        <v>3936</v>
      </c>
      <c r="CI233" s="62" t="s">
        <v>8518</v>
      </c>
      <c r="CJ233" s="63">
        <f t="shared" si="294"/>
        <v>0</v>
      </c>
      <c r="CK233" s="64" t="s">
        <v>3936</v>
      </c>
      <c r="CM233" s="62" t="s">
        <v>8518</v>
      </c>
      <c r="CN233" s="63">
        <f t="shared" si="295"/>
        <v>0</v>
      </c>
      <c r="CO233" s="64" t="s">
        <v>3936</v>
      </c>
    </row>
    <row r="234" spans="1:93" x14ac:dyDescent="0.25">
      <c r="C234" s="62" t="s">
        <v>8519</v>
      </c>
      <c r="D234" s="63">
        <f t="shared" si="273"/>
        <v>0</v>
      </c>
      <c r="E234" s="64" t="s">
        <v>3940</v>
      </c>
      <c r="G234" s="62" t="s">
        <v>8519</v>
      </c>
      <c r="H234" s="63">
        <f t="shared" si="274"/>
        <v>0</v>
      </c>
      <c r="I234" s="64" t="s">
        <v>3940</v>
      </c>
      <c r="K234" s="62" t="s">
        <v>8519</v>
      </c>
      <c r="L234" s="63">
        <f t="shared" si="275"/>
        <v>3</v>
      </c>
      <c r="M234" s="64" t="s">
        <v>3940</v>
      </c>
      <c r="O234" s="62" t="s">
        <v>8519</v>
      </c>
      <c r="P234" s="63">
        <f t="shared" si="276"/>
        <v>0</v>
      </c>
      <c r="Q234" s="64" t="s">
        <v>3940</v>
      </c>
      <c r="S234" s="62" t="s">
        <v>8519</v>
      </c>
      <c r="T234" s="63">
        <f t="shared" si="277"/>
        <v>0</v>
      </c>
      <c r="U234" s="64" t="s">
        <v>3940</v>
      </c>
      <c r="W234" s="62" t="s">
        <v>8519</v>
      </c>
      <c r="X234" s="63">
        <f t="shared" si="278"/>
        <v>0</v>
      </c>
      <c r="Y234" s="64" t="s">
        <v>3940</v>
      </c>
      <c r="AA234" s="62" t="s">
        <v>8519</v>
      </c>
      <c r="AB234" s="63">
        <f t="shared" si="279"/>
        <v>2</v>
      </c>
      <c r="AC234" s="64" t="s">
        <v>3940</v>
      </c>
      <c r="AE234" s="62" t="s">
        <v>8519</v>
      </c>
      <c r="AF234" s="63">
        <f t="shared" si="280"/>
        <v>0</v>
      </c>
      <c r="AG234" s="64" t="s">
        <v>3940</v>
      </c>
      <c r="AI234" s="62" t="s">
        <v>8519</v>
      </c>
      <c r="AJ234" s="63">
        <f t="shared" si="281"/>
        <v>2</v>
      </c>
      <c r="AK234" s="64" t="s">
        <v>3940</v>
      </c>
      <c r="AM234" s="62" t="s">
        <v>8519</v>
      </c>
      <c r="AN234" s="63">
        <f t="shared" si="282"/>
        <v>5</v>
      </c>
      <c r="AO234" s="64" t="s">
        <v>3940</v>
      </c>
      <c r="AQ234" s="62" t="s">
        <v>8519</v>
      </c>
      <c r="AR234" s="63">
        <f t="shared" si="283"/>
        <v>4</v>
      </c>
      <c r="AS234" s="64" t="s">
        <v>3940</v>
      </c>
      <c r="AU234" s="62" t="s">
        <v>8519</v>
      </c>
      <c r="AV234" s="63">
        <f t="shared" si="284"/>
        <v>0</v>
      </c>
      <c r="AW234" s="64" t="s">
        <v>3940</v>
      </c>
      <c r="AY234" s="62" t="s">
        <v>8519</v>
      </c>
      <c r="AZ234" s="63">
        <f t="shared" si="285"/>
        <v>0</v>
      </c>
      <c r="BA234" s="64" t="s">
        <v>3940</v>
      </c>
      <c r="BC234" s="62" t="s">
        <v>8519</v>
      </c>
      <c r="BD234" s="63">
        <f t="shared" si="286"/>
        <v>3</v>
      </c>
      <c r="BE234" s="64" t="s">
        <v>3940</v>
      </c>
      <c r="BG234" s="62" t="s">
        <v>8519</v>
      </c>
      <c r="BH234" s="63">
        <f t="shared" si="287"/>
        <v>6</v>
      </c>
      <c r="BI234" s="64" t="s">
        <v>3940</v>
      </c>
      <c r="BK234" s="62" t="s">
        <v>8519</v>
      </c>
      <c r="BL234" s="63">
        <f t="shared" si="288"/>
        <v>4</v>
      </c>
      <c r="BM234" s="64" t="s">
        <v>3940</v>
      </c>
      <c r="BO234" s="62" t="s">
        <v>8519</v>
      </c>
      <c r="BP234" s="63">
        <f t="shared" si="289"/>
        <v>2</v>
      </c>
      <c r="BQ234" s="64" t="s">
        <v>3940</v>
      </c>
      <c r="BS234" s="62" t="s">
        <v>8519</v>
      </c>
      <c r="BT234" s="63">
        <f t="shared" si="290"/>
        <v>0</v>
      </c>
      <c r="BU234" s="64" t="s">
        <v>3940</v>
      </c>
      <c r="BW234" s="62" t="s">
        <v>8519</v>
      </c>
      <c r="BX234" s="63">
        <f t="shared" si="291"/>
        <v>0</v>
      </c>
      <c r="BY234" s="64" t="s">
        <v>3940</v>
      </c>
      <c r="CA234" s="62" t="s">
        <v>8519</v>
      </c>
      <c r="CB234" s="63">
        <f t="shared" si="292"/>
        <v>0</v>
      </c>
      <c r="CC234" s="64" t="s">
        <v>3940</v>
      </c>
      <c r="CE234" s="62" t="s">
        <v>8519</v>
      </c>
      <c r="CF234" s="63">
        <f t="shared" si="293"/>
        <v>0</v>
      </c>
      <c r="CG234" s="64" t="s">
        <v>3940</v>
      </c>
      <c r="CI234" s="62" t="s">
        <v>8519</v>
      </c>
      <c r="CJ234" s="63">
        <f t="shared" si="294"/>
        <v>0</v>
      </c>
      <c r="CK234" s="64" t="s">
        <v>3940</v>
      </c>
      <c r="CM234" s="62" t="s">
        <v>8519</v>
      </c>
      <c r="CN234" s="63">
        <f t="shared" si="295"/>
        <v>0</v>
      </c>
      <c r="CO234" s="64" t="s">
        <v>3940</v>
      </c>
    </row>
    <row r="235" spans="1:93" x14ac:dyDescent="0.25">
      <c r="C235" s="62" t="s">
        <v>8512</v>
      </c>
      <c r="D235" s="63">
        <f t="shared" si="273"/>
        <v>0</v>
      </c>
      <c r="E235" s="64" t="s">
        <v>3926</v>
      </c>
      <c r="G235" s="62" t="s">
        <v>8512</v>
      </c>
      <c r="H235" s="63">
        <f t="shared" si="274"/>
        <v>11</v>
      </c>
      <c r="I235" s="64" t="s">
        <v>3926</v>
      </c>
      <c r="K235" s="62" t="s">
        <v>8512</v>
      </c>
      <c r="L235" s="63">
        <f t="shared" si="275"/>
        <v>15</v>
      </c>
      <c r="M235" s="64" t="s">
        <v>3926</v>
      </c>
      <c r="O235" s="62" t="s">
        <v>8512</v>
      </c>
      <c r="P235" s="63">
        <f t="shared" si="276"/>
        <v>29</v>
      </c>
      <c r="Q235" s="64" t="s">
        <v>3926</v>
      </c>
      <c r="S235" s="62" t="s">
        <v>8512</v>
      </c>
      <c r="T235" s="63">
        <f t="shared" si="277"/>
        <v>15</v>
      </c>
      <c r="U235" s="64" t="s">
        <v>3926</v>
      </c>
      <c r="W235" s="62" t="s">
        <v>8512</v>
      </c>
      <c r="X235" s="63">
        <f t="shared" si="278"/>
        <v>22</v>
      </c>
      <c r="Y235" s="64" t="s">
        <v>3926</v>
      </c>
      <c r="AA235" s="62" t="s">
        <v>8512</v>
      </c>
      <c r="AB235" s="63">
        <f t="shared" si="279"/>
        <v>24</v>
      </c>
      <c r="AC235" s="64" t="s">
        <v>3926</v>
      </c>
      <c r="AE235" s="62" t="s">
        <v>8512</v>
      </c>
      <c r="AF235" s="63">
        <f t="shared" si="280"/>
        <v>12</v>
      </c>
      <c r="AG235" s="64" t="s">
        <v>3926</v>
      </c>
      <c r="AI235" s="62" t="s">
        <v>8512</v>
      </c>
      <c r="AJ235" s="63">
        <f t="shared" si="281"/>
        <v>17</v>
      </c>
      <c r="AK235" s="64" t="s">
        <v>3926</v>
      </c>
      <c r="AM235" s="62" t="s">
        <v>8512</v>
      </c>
      <c r="AN235" s="63">
        <f t="shared" si="282"/>
        <v>18</v>
      </c>
      <c r="AO235" s="64" t="s">
        <v>3926</v>
      </c>
      <c r="AQ235" s="62" t="s">
        <v>8512</v>
      </c>
      <c r="AR235" s="63">
        <f t="shared" si="283"/>
        <v>22</v>
      </c>
      <c r="AS235" s="64" t="s">
        <v>3926</v>
      </c>
      <c r="AU235" s="62" t="s">
        <v>8512</v>
      </c>
      <c r="AV235" s="63">
        <f t="shared" si="284"/>
        <v>18</v>
      </c>
      <c r="AW235" s="64" t="s">
        <v>3926</v>
      </c>
      <c r="AY235" s="62" t="s">
        <v>8512</v>
      </c>
      <c r="AZ235" s="63">
        <f t="shared" si="285"/>
        <v>27</v>
      </c>
      <c r="BA235" s="64" t="s">
        <v>3926</v>
      </c>
      <c r="BC235" s="62" t="s">
        <v>8512</v>
      </c>
      <c r="BD235" s="63">
        <f t="shared" si="286"/>
        <v>10</v>
      </c>
      <c r="BE235" s="64" t="s">
        <v>3926</v>
      </c>
      <c r="BG235" s="62" t="s">
        <v>8512</v>
      </c>
      <c r="BH235" s="63">
        <f t="shared" si="287"/>
        <v>21</v>
      </c>
      <c r="BI235" s="64" t="s">
        <v>3926</v>
      </c>
      <c r="BK235" s="62" t="s">
        <v>8512</v>
      </c>
      <c r="BL235" s="63">
        <f t="shared" si="288"/>
        <v>22</v>
      </c>
      <c r="BM235" s="64" t="s">
        <v>3926</v>
      </c>
      <c r="BO235" s="62" t="s">
        <v>8512</v>
      </c>
      <c r="BP235" s="63">
        <f t="shared" si="289"/>
        <v>13</v>
      </c>
      <c r="BQ235" s="64" t="s">
        <v>3926</v>
      </c>
      <c r="BS235" s="62" t="s">
        <v>8512</v>
      </c>
      <c r="BT235" s="63">
        <f t="shared" si="290"/>
        <v>4</v>
      </c>
      <c r="BU235" s="64" t="s">
        <v>3926</v>
      </c>
      <c r="BW235" s="62" t="s">
        <v>8512</v>
      </c>
      <c r="BX235" s="63">
        <f t="shared" si="291"/>
        <v>9</v>
      </c>
      <c r="BY235" s="64" t="s">
        <v>3926</v>
      </c>
      <c r="CA235" s="62" t="s">
        <v>8512</v>
      </c>
      <c r="CB235" s="63">
        <f t="shared" si="292"/>
        <v>22</v>
      </c>
      <c r="CC235" s="64" t="s">
        <v>3926</v>
      </c>
      <c r="CE235" s="62" t="s">
        <v>8512</v>
      </c>
      <c r="CF235" s="63">
        <f t="shared" si="293"/>
        <v>13</v>
      </c>
      <c r="CG235" s="64" t="s">
        <v>3926</v>
      </c>
      <c r="CI235" s="62" t="s">
        <v>8512</v>
      </c>
      <c r="CJ235" s="63">
        <f t="shared" si="294"/>
        <v>14</v>
      </c>
      <c r="CK235" s="64" t="s">
        <v>3926</v>
      </c>
      <c r="CM235" s="62" t="s">
        <v>8512</v>
      </c>
      <c r="CN235" s="63">
        <f t="shared" si="295"/>
        <v>0</v>
      </c>
      <c r="CO235" s="64" t="s">
        <v>3926</v>
      </c>
    </row>
    <row r="236" spans="1:93" x14ac:dyDescent="0.25">
      <c r="C236" s="62" t="s">
        <v>8514</v>
      </c>
      <c r="D236" s="63">
        <f t="shared" si="273"/>
        <v>0</v>
      </c>
      <c r="E236" s="64" t="s">
        <v>3950</v>
      </c>
      <c r="G236" s="62" t="s">
        <v>8514</v>
      </c>
      <c r="H236" s="63">
        <f t="shared" si="274"/>
        <v>54</v>
      </c>
      <c r="I236" s="64" t="s">
        <v>3950</v>
      </c>
      <c r="K236" s="62" t="s">
        <v>8514</v>
      </c>
      <c r="L236" s="63">
        <f t="shared" si="275"/>
        <v>39</v>
      </c>
      <c r="M236" s="64" t="s">
        <v>3950</v>
      </c>
      <c r="O236" s="62" t="s">
        <v>8514</v>
      </c>
      <c r="P236" s="63">
        <f t="shared" si="276"/>
        <v>56</v>
      </c>
      <c r="Q236" s="64" t="s">
        <v>3950</v>
      </c>
      <c r="S236" s="62" t="s">
        <v>8514</v>
      </c>
      <c r="T236" s="63">
        <f t="shared" si="277"/>
        <v>70</v>
      </c>
      <c r="U236" s="64" t="s">
        <v>3950</v>
      </c>
      <c r="W236" s="62" t="s">
        <v>8514</v>
      </c>
      <c r="X236" s="63">
        <f t="shared" si="278"/>
        <v>40</v>
      </c>
      <c r="Y236" s="64" t="s">
        <v>3950</v>
      </c>
      <c r="AA236" s="62" t="s">
        <v>8514</v>
      </c>
      <c r="AB236" s="63">
        <f t="shared" si="279"/>
        <v>34</v>
      </c>
      <c r="AC236" s="64" t="s">
        <v>3950</v>
      </c>
      <c r="AE236" s="62" t="s">
        <v>8514</v>
      </c>
      <c r="AF236" s="63">
        <f t="shared" si="280"/>
        <v>27</v>
      </c>
      <c r="AG236" s="64" t="s">
        <v>3950</v>
      </c>
      <c r="AI236" s="62" t="s">
        <v>8514</v>
      </c>
      <c r="AJ236" s="63">
        <f t="shared" si="281"/>
        <v>61</v>
      </c>
      <c r="AK236" s="64" t="s">
        <v>3950</v>
      </c>
      <c r="AM236" s="62" t="s">
        <v>8514</v>
      </c>
      <c r="AN236" s="63">
        <f t="shared" si="282"/>
        <v>44</v>
      </c>
      <c r="AO236" s="64" t="s">
        <v>3950</v>
      </c>
      <c r="AQ236" s="62" t="s">
        <v>8514</v>
      </c>
      <c r="AR236" s="63">
        <f t="shared" si="283"/>
        <v>47</v>
      </c>
      <c r="AS236" s="64" t="s">
        <v>3950</v>
      </c>
      <c r="AU236" s="62" t="s">
        <v>8514</v>
      </c>
      <c r="AV236" s="63">
        <f t="shared" si="284"/>
        <v>51</v>
      </c>
      <c r="AW236" s="64" t="s">
        <v>3950</v>
      </c>
      <c r="AY236" s="62" t="s">
        <v>8514</v>
      </c>
      <c r="AZ236" s="63">
        <f t="shared" si="285"/>
        <v>46</v>
      </c>
      <c r="BA236" s="64" t="s">
        <v>3950</v>
      </c>
      <c r="BC236" s="62" t="s">
        <v>8514</v>
      </c>
      <c r="BD236" s="63">
        <f t="shared" si="286"/>
        <v>46</v>
      </c>
      <c r="BE236" s="64" t="s">
        <v>3950</v>
      </c>
      <c r="BG236" s="62" t="s">
        <v>8514</v>
      </c>
      <c r="BH236" s="63">
        <f t="shared" si="287"/>
        <v>33</v>
      </c>
      <c r="BI236" s="64" t="s">
        <v>3950</v>
      </c>
      <c r="BK236" s="62" t="s">
        <v>8514</v>
      </c>
      <c r="BL236" s="63">
        <f t="shared" si="288"/>
        <v>37</v>
      </c>
      <c r="BM236" s="64" t="s">
        <v>3950</v>
      </c>
      <c r="BO236" s="62" t="s">
        <v>8514</v>
      </c>
      <c r="BP236" s="63">
        <f t="shared" si="289"/>
        <v>43</v>
      </c>
      <c r="BQ236" s="64" t="s">
        <v>3950</v>
      </c>
      <c r="BS236" s="62" t="s">
        <v>8514</v>
      </c>
      <c r="BT236" s="63">
        <f t="shared" si="290"/>
        <v>58</v>
      </c>
      <c r="BU236" s="64" t="s">
        <v>3950</v>
      </c>
      <c r="BW236" s="62" t="s">
        <v>8514</v>
      </c>
      <c r="BX236" s="63">
        <f t="shared" si="291"/>
        <v>51</v>
      </c>
      <c r="BY236" s="64" t="s">
        <v>3950</v>
      </c>
      <c r="CA236" s="62" t="s">
        <v>8514</v>
      </c>
      <c r="CB236" s="63">
        <f t="shared" si="292"/>
        <v>34</v>
      </c>
      <c r="CC236" s="64" t="s">
        <v>3950</v>
      </c>
      <c r="CE236" s="62" t="s">
        <v>8514</v>
      </c>
      <c r="CF236" s="63">
        <f t="shared" si="293"/>
        <v>32</v>
      </c>
      <c r="CG236" s="64" t="s">
        <v>3950</v>
      </c>
      <c r="CI236" s="62" t="s">
        <v>8514</v>
      </c>
      <c r="CJ236" s="63">
        <f t="shared" si="294"/>
        <v>30</v>
      </c>
      <c r="CK236" s="64" t="s">
        <v>3950</v>
      </c>
      <c r="CM236" s="62" t="s">
        <v>8514</v>
      </c>
      <c r="CN236" s="63">
        <f t="shared" si="295"/>
        <v>0</v>
      </c>
      <c r="CO236" s="64" t="s">
        <v>3950</v>
      </c>
    </row>
    <row r="237" spans="1:93" x14ac:dyDescent="0.25">
      <c r="C237" s="62" t="s">
        <v>8513</v>
      </c>
      <c r="D237" s="63">
        <f t="shared" si="273"/>
        <v>0</v>
      </c>
      <c r="E237" s="64" t="s">
        <v>8515</v>
      </c>
      <c r="G237" s="62" t="s">
        <v>8513</v>
      </c>
      <c r="H237" s="63">
        <f t="shared" si="274"/>
        <v>8</v>
      </c>
      <c r="I237" s="64" t="s">
        <v>8515</v>
      </c>
      <c r="K237" s="62" t="s">
        <v>8513</v>
      </c>
      <c r="L237" s="63">
        <f t="shared" si="275"/>
        <v>10</v>
      </c>
      <c r="M237" s="64" t="s">
        <v>8515</v>
      </c>
      <c r="O237" s="62" t="s">
        <v>8513</v>
      </c>
      <c r="P237" s="63">
        <f t="shared" si="276"/>
        <v>18</v>
      </c>
      <c r="Q237" s="64" t="s">
        <v>8515</v>
      </c>
      <c r="S237" s="62" t="s">
        <v>8513</v>
      </c>
      <c r="T237" s="63">
        <f t="shared" si="277"/>
        <v>16</v>
      </c>
      <c r="U237" s="64" t="s">
        <v>8515</v>
      </c>
      <c r="W237" s="62" t="s">
        <v>8513</v>
      </c>
      <c r="X237" s="63">
        <f t="shared" si="278"/>
        <v>15</v>
      </c>
      <c r="Y237" s="64" t="s">
        <v>8515</v>
      </c>
      <c r="AA237" s="62" t="s">
        <v>8513</v>
      </c>
      <c r="AB237" s="63">
        <f t="shared" si="279"/>
        <v>11</v>
      </c>
      <c r="AC237" s="64" t="s">
        <v>8515</v>
      </c>
      <c r="AE237" s="62" t="s">
        <v>8513</v>
      </c>
      <c r="AF237" s="63">
        <f t="shared" si="280"/>
        <v>3</v>
      </c>
      <c r="AG237" s="64" t="s">
        <v>8515</v>
      </c>
      <c r="AI237" s="62" t="s">
        <v>8513</v>
      </c>
      <c r="AJ237" s="63">
        <f t="shared" si="281"/>
        <v>8</v>
      </c>
      <c r="AK237" s="64" t="s">
        <v>8515</v>
      </c>
      <c r="AM237" s="62" t="s">
        <v>8513</v>
      </c>
      <c r="AN237" s="63">
        <f t="shared" si="282"/>
        <v>13</v>
      </c>
      <c r="AO237" s="64" t="s">
        <v>8515</v>
      </c>
      <c r="AQ237" s="62" t="s">
        <v>8513</v>
      </c>
      <c r="AR237" s="63">
        <f t="shared" si="283"/>
        <v>8</v>
      </c>
      <c r="AS237" s="64" t="s">
        <v>8515</v>
      </c>
      <c r="AU237" s="62" t="s">
        <v>8513</v>
      </c>
      <c r="AV237" s="63">
        <f t="shared" si="284"/>
        <v>7</v>
      </c>
      <c r="AW237" s="64" t="s">
        <v>8515</v>
      </c>
      <c r="AY237" s="62" t="s">
        <v>8513</v>
      </c>
      <c r="AZ237" s="63">
        <f t="shared" si="285"/>
        <v>10</v>
      </c>
      <c r="BA237" s="64" t="s">
        <v>8515</v>
      </c>
      <c r="BC237" s="62" t="s">
        <v>8513</v>
      </c>
      <c r="BD237" s="63">
        <f t="shared" si="286"/>
        <v>10</v>
      </c>
      <c r="BE237" s="64" t="s">
        <v>8515</v>
      </c>
      <c r="BG237" s="62" t="s">
        <v>8513</v>
      </c>
      <c r="BH237" s="63">
        <f t="shared" si="287"/>
        <v>8</v>
      </c>
      <c r="BI237" s="64" t="s">
        <v>8515</v>
      </c>
      <c r="BK237" s="62" t="s">
        <v>8513</v>
      </c>
      <c r="BL237" s="63">
        <f t="shared" si="288"/>
        <v>7</v>
      </c>
      <c r="BM237" s="64" t="s">
        <v>8515</v>
      </c>
      <c r="BO237" s="62" t="s">
        <v>8513</v>
      </c>
      <c r="BP237" s="63">
        <f t="shared" si="289"/>
        <v>7</v>
      </c>
      <c r="BQ237" s="64" t="s">
        <v>8515</v>
      </c>
      <c r="BS237" s="62" t="s">
        <v>8513</v>
      </c>
      <c r="BT237" s="63">
        <f t="shared" si="290"/>
        <v>20</v>
      </c>
      <c r="BU237" s="64" t="s">
        <v>8515</v>
      </c>
      <c r="BW237" s="62" t="s">
        <v>8513</v>
      </c>
      <c r="BX237" s="63">
        <f t="shared" si="291"/>
        <v>8</v>
      </c>
      <c r="BY237" s="64" t="s">
        <v>8515</v>
      </c>
      <c r="CA237" s="62" t="s">
        <v>8513</v>
      </c>
      <c r="CB237" s="63">
        <f t="shared" si="292"/>
        <v>12</v>
      </c>
      <c r="CC237" s="64" t="s">
        <v>8515</v>
      </c>
      <c r="CE237" s="62" t="s">
        <v>8513</v>
      </c>
      <c r="CF237" s="63">
        <f t="shared" si="293"/>
        <v>7</v>
      </c>
      <c r="CG237" s="64" t="s">
        <v>8515</v>
      </c>
      <c r="CI237" s="62" t="s">
        <v>8513</v>
      </c>
      <c r="CJ237" s="63">
        <f t="shared" si="294"/>
        <v>6</v>
      </c>
      <c r="CK237" s="64" t="s">
        <v>8515</v>
      </c>
      <c r="CM237" s="62" t="s">
        <v>8513</v>
      </c>
      <c r="CN237" s="63">
        <f t="shared" si="295"/>
        <v>0</v>
      </c>
      <c r="CO237" s="64" t="s">
        <v>8515</v>
      </c>
    </row>
    <row r="238" spans="1:93" x14ac:dyDescent="0.25">
      <c r="C238" s="62" t="s">
        <v>8516</v>
      </c>
      <c r="D238" s="63">
        <f t="shared" si="273"/>
        <v>0</v>
      </c>
      <c r="E238" s="64" t="s">
        <v>8517</v>
      </c>
      <c r="G238" s="62" t="s">
        <v>8516</v>
      </c>
      <c r="H238" s="63">
        <f t="shared" si="274"/>
        <v>0</v>
      </c>
      <c r="I238" s="64" t="s">
        <v>8517</v>
      </c>
      <c r="K238" s="62" t="s">
        <v>8516</v>
      </c>
      <c r="L238" s="63">
        <f t="shared" si="275"/>
        <v>0</v>
      </c>
      <c r="M238" s="64" t="s">
        <v>8517</v>
      </c>
      <c r="O238" s="62" t="s">
        <v>8516</v>
      </c>
      <c r="P238" s="63">
        <f t="shared" si="276"/>
        <v>0</v>
      </c>
      <c r="Q238" s="64" t="s">
        <v>8517</v>
      </c>
      <c r="S238" s="62" t="s">
        <v>8516</v>
      </c>
      <c r="T238" s="63">
        <f t="shared" si="277"/>
        <v>0</v>
      </c>
      <c r="U238" s="64" t="s">
        <v>8517</v>
      </c>
      <c r="W238" s="62" t="s">
        <v>8516</v>
      </c>
      <c r="X238" s="63">
        <f t="shared" si="278"/>
        <v>0</v>
      </c>
      <c r="Y238" s="64" t="s">
        <v>8517</v>
      </c>
      <c r="AA238" s="62" t="s">
        <v>8516</v>
      </c>
      <c r="AB238" s="63">
        <f t="shared" si="279"/>
        <v>0</v>
      </c>
      <c r="AC238" s="64" t="s">
        <v>8517</v>
      </c>
      <c r="AE238" s="62" t="s">
        <v>8516</v>
      </c>
      <c r="AF238" s="63">
        <f t="shared" si="280"/>
        <v>0</v>
      </c>
      <c r="AG238" s="64" t="s">
        <v>8517</v>
      </c>
      <c r="AI238" s="62" t="s">
        <v>8516</v>
      </c>
      <c r="AJ238" s="63">
        <f t="shared" si="281"/>
        <v>3</v>
      </c>
      <c r="AK238" s="64" t="s">
        <v>8517</v>
      </c>
      <c r="AM238" s="62" t="s">
        <v>8516</v>
      </c>
      <c r="AN238" s="63">
        <f t="shared" si="282"/>
        <v>0</v>
      </c>
      <c r="AO238" s="64" t="s">
        <v>8517</v>
      </c>
      <c r="AQ238" s="62" t="s">
        <v>8516</v>
      </c>
      <c r="AR238" s="63">
        <f t="shared" si="283"/>
        <v>0</v>
      </c>
      <c r="AS238" s="64" t="s">
        <v>8517</v>
      </c>
      <c r="AU238" s="62" t="s">
        <v>8516</v>
      </c>
      <c r="AV238" s="63">
        <f t="shared" si="284"/>
        <v>1</v>
      </c>
      <c r="AW238" s="64" t="s">
        <v>8517</v>
      </c>
      <c r="AY238" s="62" t="s">
        <v>8516</v>
      </c>
      <c r="AZ238" s="63">
        <f t="shared" si="285"/>
        <v>0</v>
      </c>
      <c r="BA238" s="64" t="s">
        <v>8517</v>
      </c>
      <c r="BC238" s="62" t="s">
        <v>8516</v>
      </c>
      <c r="BD238" s="63">
        <f t="shared" si="286"/>
        <v>0</v>
      </c>
      <c r="BE238" s="64" t="s">
        <v>8517</v>
      </c>
      <c r="BG238" s="62" t="s">
        <v>8516</v>
      </c>
      <c r="BH238" s="63">
        <f t="shared" si="287"/>
        <v>0</v>
      </c>
      <c r="BI238" s="64" t="s">
        <v>8517</v>
      </c>
      <c r="BK238" s="62" t="s">
        <v>8516</v>
      </c>
      <c r="BL238" s="63">
        <f t="shared" si="288"/>
        <v>0</v>
      </c>
      <c r="BM238" s="64" t="s">
        <v>8517</v>
      </c>
      <c r="BO238" s="62" t="s">
        <v>8516</v>
      </c>
      <c r="BP238" s="63">
        <f t="shared" si="289"/>
        <v>1</v>
      </c>
      <c r="BQ238" s="64" t="s">
        <v>8517</v>
      </c>
      <c r="BS238" s="62" t="s">
        <v>8516</v>
      </c>
      <c r="BT238" s="63">
        <f t="shared" si="290"/>
        <v>4</v>
      </c>
      <c r="BU238" s="64" t="s">
        <v>8517</v>
      </c>
      <c r="BW238" s="62" t="s">
        <v>8516</v>
      </c>
      <c r="BX238" s="63">
        <f t="shared" si="291"/>
        <v>0</v>
      </c>
      <c r="BY238" s="64" t="s">
        <v>8517</v>
      </c>
      <c r="CA238" s="62" t="s">
        <v>8516</v>
      </c>
      <c r="CB238" s="63">
        <f t="shared" si="292"/>
        <v>1</v>
      </c>
      <c r="CC238" s="64" t="s">
        <v>8517</v>
      </c>
      <c r="CE238" s="62" t="s">
        <v>8516</v>
      </c>
      <c r="CF238" s="63">
        <f t="shared" si="293"/>
        <v>1</v>
      </c>
      <c r="CG238" s="64" t="s">
        <v>8517</v>
      </c>
      <c r="CI238" s="62" t="s">
        <v>8516</v>
      </c>
      <c r="CJ238" s="63">
        <f t="shared" si="294"/>
        <v>0</v>
      </c>
      <c r="CK238" s="64" t="s">
        <v>8517</v>
      </c>
      <c r="CM238" s="62" t="s">
        <v>8516</v>
      </c>
      <c r="CN238" s="63">
        <f t="shared" si="295"/>
        <v>0</v>
      </c>
      <c r="CO238" s="64" t="s">
        <v>8517</v>
      </c>
    </row>
    <row r="239" spans="1:93" x14ac:dyDescent="0.25">
      <c r="C239" s="62" t="s">
        <v>8521</v>
      </c>
      <c r="D239" s="63">
        <f t="shared" si="273"/>
        <v>0</v>
      </c>
      <c r="E239" s="64" t="s">
        <v>8524</v>
      </c>
      <c r="G239" s="62" t="s">
        <v>8521</v>
      </c>
      <c r="H239" s="63">
        <f t="shared" si="274"/>
        <v>0</v>
      </c>
      <c r="I239" s="64" t="s">
        <v>8524</v>
      </c>
      <c r="K239" s="62" t="s">
        <v>8521</v>
      </c>
      <c r="L239" s="63">
        <f t="shared" si="275"/>
        <v>0</v>
      </c>
      <c r="M239" s="64" t="s">
        <v>8524</v>
      </c>
      <c r="O239" s="62" t="s">
        <v>8521</v>
      </c>
      <c r="P239" s="63">
        <f t="shared" si="276"/>
        <v>0</v>
      </c>
      <c r="Q239" s="64" t="s">
        <v>8524</v>
      </c>
      <c r="S239" s="62" t="s">
        <v>8521</v>
      </c>
      <c r="T239" s="63">
        <f t="shared" si="277"/>
        <v>0</v>
      </c>
      <c r="U239" s="64" t="s">
        <v>8524</v>
      </c>
      <c r="W239" s="62" t="s">
        <v>8521</v>
      </c>
      <c r="X239" s="63">
        <f t="shared" si="278"/>
        <v>0</v>
      </c>
      <c r="Y239" s="64" t="s">
        <v>8524</v>
      </c>
      <c r="AA239" s="62" t="s">
        <v>8521</v>
      </c>
      <c r="AB239" s="63">
        <f t="shared" si="279"/>
        <v>0</v>
      </c>
      <c r="AC239" s="64" t="s">
        <v>8524</v>
      </c>
      <c r="AE239" s="62" t="s">
        <v>8521</v>
      </c>
      <c r="AF239" s="63">
        <f t="shared" si="280"/>
        <v>0</v>
      </c>
      <c r="AG239" s="64" t="s">
        <v>8524</v>
      </c>
      <c r="AI239" s="62" t="s">
        <v>8521</v>
      </c>
      <c r="AJ239" s="63">
        <f t="shared" si="281"/>
        <v>0</v>
      </c>
      <c r="AK239" s="64" t="s">
        <v>8524</v>
      </c>
      <c r="AM239" s="62" t="s">
        <v>8521</v>
      </c>
      <c r="AN239" s="63">
        <f t="shared" si="282"/>
        <v>0</v>
      </c>
      <c r="AO239" s="64" t="s">
        <v>8524</v>
      </c>
      <c r="AQ239" s="62" t="s">
        <v>8521</v>
      </c>
      <c r="AR239" s="63">
        <f t="shared" si="283"/>
        <v>0</v>
      </c>
      <c r="AS239" s="64" t="s">
        <v>8524</v>
      </c>
      <c r="AU239" s="62" t="s">
        <v>8521</v>
      </c>
      <c r="AV239" s="63">
        <f t="shared" si="284"/>
        <v>0</v>
      </c>
      <c r="AW239" s="64" t="s">
        <v>8524</v>
      </c>
      <c r="AY239" s="62" t="s">
        <v>8521</v>
      </c>
      <c r="AZ239" s="63">
        <f t="shared" si="285"/>
        <v>0</v>
      </c>
      <c r="BA239" s="64" t="s">
        <v>8524</v>
      </c>
      <c r="BC239" s="62" t="s">
        <v>8521</v>
      </c>
      <c r="BD239" s="63">
        <f t="shared" si="286"/>
        <v>0</v>
      </c>
      <c r="BE239" s="64" t="s">
        <v>8524</v>
      </c>
      <c r="BG239" s="62" t="s">
        <v>8521</v>
      </c>
      <c r="BH239" s="63">
        <f t="shared" si="287"/>
        <v>0</v>
      </c>
      <c r="BI239" s="64" t="s">
        <v>8524</v>
      </c>
      <c r="BK239" s="62" t="s">
        <v>8521</v>
      </c>
      <c r="BL239" s="63">
        <f t="shared" si="288"/>
        <v>0</v>
      </c>
      <c r="BM239" s="64" t="s">
        <v>8524</v>
      </c>
      <c r="BO239" s="62" t="s">
        <v>8521</v>
      </c>
      <c r="BP239" s="63">
        <f t="shared" si="289"/>
        <v>0</v>
      </c>
      <c r="BQ239" s="64" t="s">
        <v>8524</v>
      </c>
      <c r="BS239" s="62" t="s">
        <v>8521</v>
      </c>
      <c r="BT239" s="63">
        <f t="shared" si="290"/>
        <v>0</v>
      </c>
      <c r="BU239" s="64" t="s">
        <v>8524</v>
      </c>
      <c r="BW239" s="62" t="s">
        <v>8521</v>
      </c>
      <c r="BX239" s="63">
        <f t="shared" si="291"/>
        <v>0</v>
      </c>
      <c r="BY239" s="64" t="s">
        <v>8524</v>
      </c>
      <c r="CA239" s="62" t="s">
        <v>8521</v>
      </c>
      <c r="CB239" s="63">
        <f t="shared" si="292"/>
        <v>0</v>
      </c>
      <c r="CC239" s="64" t="s">
        <v>8524</v>
      </c>
      <c r="CE239" s="62" t="s">
        <v>8521</v>
      </c>
      <c r="CF239" s="63">
        <f t="shared" si="293"/>
        <v>0</v>
      </c>
      <c r="CG239" s="64" t="s">
        <v>8524</v>
      </c>
      <c r="CI239" s="62" t="s">
        <v>8521</v>
      </c>
      <c r="CJ239" s="63">
        <f t="shared" si="294"/>
        <v>0</v>
      </c>
      <c r="CK239" s="64" t="s">
        <v>8524</v>
      </c>
      <c r="CM239" s="62" t="s">
        <v>8521</v>
      </c>
      <c r="CN239" s="63">
        <f t="shared" si="295"/>
        <v>0</v>
      </c>
      <c r="CO239" s="64" t="s">
        <v>8524</v>
      </c>
    </row>
    <row r="240" spans="1:93" x14ac:dyDescent="0.25">
      <c r="C240" s="62" t="s">
        <v>8522</v>
      </c>
      <c r="D240" s="67">
        <f t="shared" si="273"/>
        <v>0</v>
      </c>
      <c r="E240" s="64" t="s">
        <v>8525</v>
      </c>
      <c r="G240" s="62" t="s">
        <v>8522</v>
      </c>
      <c r="H240" s="67">
        <f t="shared" si="274"/>
        <v>0</v>
      </c>
      <c r="I240" s="64" t="s">
        <v>8525</v>
      </c>
      <c r="K240" s="62" t="s">
        <v>8522</v>
      </c>
      <c r="L240" s="67">
        <f t="shared" si="275"/>
        <v>0</v>
      </c>
      <c r="M240" s="64" t="s">
        <v>8525</v>
      </c>
      <c r="O240" s="62" t="s">
        <v>8522</v>
      </c>
      <c r="P240" s="67">
        <f t="shared" si="276"/>
        <v>0</v>
      </c>
      <c r="Q240" s="64" t="s">
        <v>8525</v>
      </c>
      <c r="S240" s="62" t="s">
        <v>8522</v>
      </c>
      <c r="T240" s="67">
        <f t="shared" si="277"/>
        <v>0</v>
      </c>
      <c r="U240" s="64" t="s">
        <v>8525</v>
      </c>
      <c r="W240" s="62" t="s">
        <v>8522</v>
      </c>
      <c r="X240" s="67">
        <f t="shared" si="278"/>
        <v>0</v>
      </c>
      <c r="Y240" s="64" t="s">
        <v>8525</v>
      </c>
      <c r="AA240" s="62" t="s">
        <v>8522</v>
      </c>
      <c r="AB240" s="67">
        <f t="shared" si="279"/>
        <v>0</v>
      </c>
      <c r="AC240" s="64" t="s">
        <v>8525</v>
      </c>
      <c r="AE240" s="62" t="s">
        <v>8522</v>
      </c>
      <c r="AF240" s="67">
        <f t="shared" si="280"/>
        <v>0</v>
      </c>
      <c r="AG240" s="64" t="s">
        <v>8525</v>
      </c>
      <c r="AI240" s="62" t="s">
        <v>8522</v>
      </c>
      <c r="AJ240" s="67">
        <f t="shared" si="281"/>
        <v>0</v>
      </c>
      <c r="AK240" s="64" t="s">
        <v>8525</v>
      </c>
      <c r="AM240" s="62" t="s">
        <v>8522</v>
      </c>
      <c r="AN240" s="67">
        <f t="shared" si="282"/>
        <v>0</v>
      </c>
      <c r="AO240" s="64" t="s">
        <v>8525</v>
      </c>
      <c r="AQ240" s="62" t="s">
        <v>8522</v>
      </c>
      <c r="AR240" s="67">
        <f t="shared" si="283"/>
        <v>0</v>
      </c>
      <c r="AS240" s="64" t="s">
        <v>8525</v>
      </c>
      <c r="AU240" s="62" t="s">
        <v>8522</v>
      </c>
      <c r="AV240" s="67">
        <f t="shared" si="284"/>
        <v>0</v>
      </c>
      <c r="AW240" s="64" t="s">
        <v>8525</v>
      </c>
      <c r="AY240" s="62" t="s">
        <v>8522</v>
      </c>
      <c r="AZ240" s="67">
        <f t="shared" si="285"/>
        <v>0</v>
      </c>
      <c r="BA240" s="64" t="s">
        <v>8525</v>
      </c>
      <c r="BC240" s="62" t="s">
        <v>8522</v>
      </c>
      <c r="BD240" s="67">
        <f t="shared" si="286"/>
        <v>0</v>
      </c>
      <c r="BE240" s="64" t="s">
        <v>8525</v>
      </c>
      <c r="BG240" s="62" t="s">
        <v>8522</v>
      </c>
      <c r="BH240" s="67">
        <f t="shared" si="287"/>
        <v>0</v>
      </c>
      <c r="BI240" s="64" t="s">
        <v>8525</v>
      </c>
      <c r="BK240" s="62" t="s">
        <v>8522</v>
      </c>
      <c r="BL240" s="67">
        <f t="shared" si="288"/>
        <v>0</v>
      </c>
      <c r="BM240" s="64" t="s">
        <v>8525</v>
      </c>
      <c r="BO240" s="62" t="s">
        <v>8522</v>
      </c>
      <c r="BP240" s="67">
        <f t="shared" si="289"/>
        <v>0</v>
      </c>
      <c r="BQ240" s="64" t="s">
        <v>8525</v>
      </c>
      <c r="BS240" s="62" t="s">
        <v>8522</v>
      </c>
      <c r="BT240" s="67">
        <f t="shared" si="290"/>
        <v>0</v>
      </c>
      <c r="BU240" s="64" t="s">
        <v>8525</v>
      </c>
      <c r="BW240" s="62" t="s">
        <v>8522</v>
      </c>
      <c r="BX240" s="67">
        <f t="shared" si="291"/>
        <v>0</v>
      </c>
      <c r="BY240" s="64" t="s">
        <v>8525</v>
      </c>
      <c r="CA240" s="62" t="s">
        <v>8522</v>
      </c>
      <c r="CB240" s="67">
        <f t="shared" si="292"/>
        <v>0</v>
      </c>
      <c r="CC240" s="64" t="s">
        <v>8525</v>
      </c>
      <c r="CE240" s="62" t="s">
        <v>8522</v>
      </c>
      <c r="CF240" s="67">
        <f t="shared" si="293"/>
        <v>0</v>
      </c>
      <c r="CG240" s="64" t="s">
        <v>8525</v>
      </c>
      <c r="CI240" s="62" t="s">
        <v>8522</v>
      </c>
      <c r="CJ240" s="67">
        <f t="shared" si="294"/>
        <v>0</v>
      </c>
      <c r="CK240" s="64" t="s">
        <v>8525</v>
      </c>
      <c r="CM240" s="62" t="s">
        <v>8522</v>
      </c>
      <c r="CN240" s="67">
        <f t="shared" si="295"/>
        <v>0</v>
      </c>
      <c r="CO240" s="64" t="s">
        <v>8525</v>
      </c>
    </row>
    <row r="241" spans="3:93" x14ac:dyDescent="0.25">
      <c r="C241" s="65" t="s">
        <v>8523</v>
      </c>
      <c r="D241" s="68">
        <f t="shared" si="273"/>
        <v>0</v>
      </c>
      <c r="E241" s="66" t="s">
        <v>8526</v>
      </c>
      <c r="G241" s="65" t="s">
        <v>8523</v>
      </c>
      <c r="H241" s="68">
        <f t="shared" si="274"/>
        <v>0</v>
      </c>
      <c r="I241" s="66" t="s">
        <v>8526</v>
      </c>
      <c r="K241" s="65" t="s">
        <v>8523</v>
      </c>
      <c r="L241" s="68">
        <f t="shared" si="275"/>
        <v>0</v>
      </c>
      <c r="M241" s="66" t="s">
        <v>8526</v>
      </c>
      <c r="O241" s="65" t="s">
        <v>8523</v>
      </c>
      <c r="P241" s="68">
        <f t="shared" si="276"/>
        <v>0</v>
      </c>
      <c r="Q241" s="66" t="s">
        <v>8526</v>
      </c>
      <c r="S241" s="65" t="s">
        <v>8523</v>
      </c>
      <c r="T241" s="68">
        <f t="shared" si="277"/>
        <v>0</v>
      </c>
      <c r="U241" s="66" t="s">
        <v>8526</v>
      </c>
      <c r="W241" s="65" t="s">
        <v>8523</v>
      </c>
      <c r="X241" s="68">
        <f t="shared" si="278"/>
        <v>0</v>
      </c>
      <c r="Y241" s="66" t="s">
        <v>8526</v>
      </c>
      <c r="AA241" s="65" t="s">
        <v>8523</v>
      </c>
      <c r="AB241" s="68">
        <f t="shared" si="279"/>
        <v>0</v>
      </c>
      <c r="AC241" s="66" t="s">
        <v>8526</v>
      </c>
      <c r="AE241" s="65" t="s">
        <v>8523</v>
      </c>
      <c r="AF241" s="68">
        <f t="shared" si="280"/>
        <v>0</v>
      </c>
      <c r="AG241" s="66" t="s">
        <v>8526</v>
      </c>
      <c r="AI241" s="65" t="s">
        <v>8523</v>
      </c>
      <c r="AJ241" s="68">
        <f t="shared" si="281"/>
        <v>0</v>
      </c>
      <c r="AK241" s="66" t="s">
        <v>8526</v>
      </c>
      <c r="AM241" s="65" t="s">
        <v>8523</v>
      </c>
      <c r="AN241" s="68">
        <f t="shared" si="282"/>
        <v>0</v>
      </c>
      <c r="AO241" s="66" t="s">
        <v>8526</v>
      </c>
      <c r="AQ241" s="65" t="s">
        <v>8523</v>
      </c>
      <c r="AR241" s="68">
        <f t="shared" si="283"/>
        <v>0</v>
      </c>
      <c r="AS241" s="66" t="s">
        <v>8526</v>
      </c>
      <c r="AU241" s="65" t="s">
        <v>8523</v>
      </c>
      <c r="AV241" s="68">
        <f t="shared" si="284"/>
        <v>0</v>
      </c>
      <c r="AW241" s="66" t="s">
        <v>8526</v>
      </c>
      <c r="AY241" s="65" t="s">
        <v>8523</v>
      </c>
      <c r="AZ241" s="68">
        <f t="shared" si="285"/>
        <v>0</v>
      </c>
      <c r="BA241" s="66" t="s">
        <v>8526</v>
      </c>
      <c r="BC241" s="65" t="s">
        <v>8523</v>
      </c>
      <c r="BD241" s="68">
        <f t="shared" si="286"/>
        <v>0</v>
      </c>
      <c r="BE241" s="66" t="s">
        <v>8526</v>
      </c>
      <c r="BG241" s="65" t="s">
        <v>8523</v>
      </c>
      <c r="BH241" s="68">
        <f t="shared" si="287"/>
        <v>0</v>
      </c>
      <c r="BI241" s="66" t="s">
        <v>8526</v>
      </c>
      <c r="BK241" s="65" t="s">
        <v>8523</v>
      </c>
      <c r="BL241" s="68">
        <f t="shared" si="288"/>
        <v>0</v>
      </c>
      <c r="BM241" s="66" t="s">
        <v>8526</v>
      </c>
      <c r="BO241" s="65" t="s">
        <v>8523</v>
      </c>
      <c r="BP241" s="68">
        <f t="shared" si="289"/>
        <v>0</v>
      </c>
      <c r="BQ241" s="66" t="s">
        <v>8526</v>
      </c>
      <c r="BS241" s="65" t="s">
        <v>8523</v>
      </c>
      <c r="BT241" s="68">
        <f t="shared" si="290"/>
        <v>0</v>
      </c>
      <c r="BU241" s="66" t="s">
        <v>8526</v>
      </c>
      <c r="BW241" s="65" t="s">
        <v>8523</v>
      </c>
      <c r="BX241" s="68">
        <f t="shared" si="291"/>
        <v>0</v>
      </c>
      <c r="BY241" s="66" t="s">
        <v>8526</v>
      </c>
      <c r="CA241" s="65" t="s">
        <v>8523</v>
      </c>
      <c r="CB241" s="68">
        <f t="shared" si="292"/>
        <v>0</v>
      </c>
      <c r="CC241" s="66" t="s">
        <v>8526</v>
      </c>
      <c r="CE241" s="65" t="s">
        <v>8523</v>
      </c>
      <c r="CF241" s="68">
        <f t="shared" si="293"/>
        <v>0</v>
      </c>
      <c r="CG241" s="66" t="s">
        <v>8526</v>
      </c>
      <c r="CI241" s="65" t="s">
        <v>8523</v>
      </c>
      <c r="CJ241" s="68">
        <f t="shared" si="294"/>
        <v>0</v>
      </c>
      <c r="CK241" s="66" t="s">
        <v>8526</v>
      </c>
      <c r="CM241" s="65" t="s">
        <v>8523</v>
      </c>
      <c r="CN241" s="68">
        <f t="shared" si="295"/>
        <v>0</v>
      </c>
      <c r="CO241" s="66" t="s">
        <v>8526</v>
      </c>
    </row>
    <row r="245" spans="3:93" x14ac:dyDescent="0.25">
      <c r="C245" t="s">
        <v>9015</v>
      </c>
      <c r="D245" s="10">
        <f>SUMIF(D$12:D$198,C245,C$12:C$198)</f>
        <v>0</v>
      </c>
      <c r="G245" t="s">
        <v>9015</v>
      </c>
      <c r="H245" s="10">
        <f>SUMIF(H$12:H$198,G245,G$12:G$198)</f>
        <v>51</v>
      </c>
      <c r="K245" t="s">
        <v>9015</v>
      </c>
      <c r="L245" s="10">
        <f>SUMIF(L$12:L$198,K245,K$12:K$198)</f>
        <v>9</v>
      </c>
      <c r="O245" t="s">
        <v>9015</v>
      </c>
      <c r="P245" s="10">
        <f>SUMIF(P$12:P$198,O245,O$12:O$198)</f>
        <v>0</v>
      </c>
      <c r="S245" t="s">
        <v>9015</v>
      </c>
      <c r="T245" s="10">
        <f>SUMIF(T$12:T$198,S245,S$12:S$198)</f>
        <v>31</v>
      </c>
      <c r="W245" t="s">
        <v>9015</v>
      </c>
      <c r="X245" s="10">
        <f>SUMIF(X$12:X$198,W245,W$12:W$198)</f>
        <v>22</v>
      </c>
      <c r="AA245" t="s">
        <v>9015</v>
      </c>
      <c r="AB245" s="10">
        <f>SUMIF(AB$12:AB$198,AA245,AA$12:AA$198)</f>
        <v>24</v>
      </c>
      <c r="AE245" t="s">
        <v>9015</v>
      </c>
      <c r="AF245" s="10">
        <f>SUMIF(AF$12:AF$198,AE245,AE$12:AE$198)</f>
        <v>0</v>
      </c>
      <c r="AI245" t="s">
        <v>9015</v>
      </c>
      <c r="AJ245" s="10">
        <f t="shared" ref="AJ245:AJ269" si="296">SUMIF(AJ$12:AJ$198,AI245,AI$12:AI$198)</f>
        <v>65</v>
      </c>
      <c r="AM245" t="s">
        <v>9015</v>
      </c>
      <c r="AN245" s="10">
        <f t="shared" ref="AN245:AN269" si="297">SUMIF(AN$12:AN$198,AM245,AM$12:AM$198)</f>
        <v>57</v>
      </c>
      <c r="AQ245" t="s">
        <v>9015</v>
      </c>
      <c r="AR245" s="10">
        <f>SUMIF(AR$12:AR$198,AQ245,AQ$12:AQ$198)</f>
        <v>50</v>
      </c>
      <c r="AU245" t="s">
        <v>9015</v>
      </c>
      <c r="AV245" s="10">
        <f>SUMIF(AV$12:AV$198,AU245,AU$12:AU$198)</f>
        <v>50</v>
      </c>
      <c r="AY245" t="s">
        <v>9015</v>
      </c>
      <c r="AZ245" s="10">
        <f>SUMIF(AZ$12:AZ$198,AY245,AY$12:AY$198)</f>
        <v>53</v>
      </c>
      <c r="BC245" t="s">
        <v>9015</v>
      </c>
      <c r="BD245" s="10">
        <f>SUMIF(BD$12:BD$198,BC245,BC$12:BC$198)</f>
        <v>59</v>
      </c>
      <c r="BG245" t="s">
        <v>9015</v>
      </c>
      <c r="BH245" s="10">
        <f>SUMIF(BH$12:BH$198,BG245,BG$12:BG$198)</f>
        <v>52</v>
      </c>
      <c r="BK245" t="s">
        <v>9015</v>
      </c>
      <c r="BL245" s="10">
        <f>SUMIF(BL$12:BL$198,BK245,BK$12:BK$198)</f>
        <v>67</v>
      </c>
      <c r="BO245" t="s">
        <v>9015</v>
      </c>
      <c r="BP245" s="10">
        <f t="shared" ref="BP245:BP269" si="298">SUMIF(BP$12:BP$198,BO245,BO$12:BO$198)</f>
        <v>60</v>
      </c>
      <c r="BS245" t="s">
        <v>9015</v>
      </c>
      <c r="BT245" s="10">
        <f>SUMIF(BT$12:BT$198,BS245,BS$12:BS$198)</f>
        <v>86</v>
      </c>
      <c r="BW245" t="s">
        <v>9015</v>
      </c>
      <c r="BX245" s="10">
        <f>SUMIF(BX$12:BX$198,BW245,BW$12:BW$198)</f>
        <v>80</v>
      </c>
      <c r="CA245" t="s">
        <v>9015</v>
      </c>
      <c r="CB245" s="10">
        <f t="shared" ref="CB245:CB269" si="299">SUMIF(CB$12:CB$198,CA245,CA$12:CA$198)</f>
        <v>82</v>
      </c>
      <c r="CE245" t="s">
        <v>9015</v>
      </c>
      <c r="CF245" s="10">
        <f>SUMIF(CF$12:CF$198,CE245,CE$12:CE$198)</f>
        <v>79</v>
      </c>
      <c r="CI245" t="s">
        <v>9015</v>
      </c>
      <c r="CJ245" s="10">
        <f t="shared" ref="CJ245:CJ269" si="300">SUMIF(CJ$12:CJ$198,CI245,CI$12:CI$198)</f>
        <v>47</v>
      </c>
      <c r="CM245" t="s">
        <v>9015</v>
      </c>
      <c r="CN245" s="10">
        <f t="shared" ref="CN245:CN269" si="301">SUMIF(CN$12:CN$198,CM245,CM$12:CM$198)</f>
        <v>0</v>
      </c>
    </row>
    <row r="246" spans="3:93" x14ac:dyDescent="0.25">
      <c r="C246" t="s">
        <v>9013</v>
      </c>
      <c r="D246" s="10">
        <f>SUMIF(D$12:D$198,C246,C$12:C$198)</f>
        <v>0</v>
      </c>
      <c r="G246" t="s">
        <v>9013</v>
      </c>
      <c r="H246" s="10">
        <f>SUMIF(H$12:H$198,G246,G$12:G$198)</f>
        <v>12</v>
      </c>
      <c r="K246" t="s">
        <v>9013</v>
      </c>
      <c r="L246" s="10">
        <f>SUMIF(L$12:L$198,K246,K$12:K$198)</f>
        <v>3</v>
      </c>
      <c r="O246" t="s">
        <v>9013</v>
      </c>
      <c r="P246" s="10">
        <f>SUMIF(P$12:P$198,O246,O$12:O$198)</f>
        <v>0</v>
      </c>
      <c r="S246" t="s">
        <v>9013</v>
      </c>
      <c r="T246" s="10">
        <f>SUMIF(T$12:T$198,S246,S$12:S$198)</f>
        <v>8</v>
      </c>
      <c r="W246" t="s">
        <v>9013</v>
      </c>
      <c r="X246" s="10">
        <f>SUMIF(X$12:X$198,W246,W$12:W$198)</f>
        <v>2</v>
      </c>
      <c r="AA246" t="s">
        <v>9013</v>
      </c>
      <c r="AB246" s="10">
        <f>SUMIF(AB$12:AB$198,AA246,AA$12:AA$198)</f>
        <v>8</v>
      </c>
      <c r="AE246" t="s">
        <v>9013</v>
      </c>
      <c r="AF246" s="10">
        <f>SUMIF(AF$12:AF$198,AE246,AE$12:AE$198)</f>
        <v>0</v>
      </c>
      <c r="AI246" t="s">
        <v>9013</v>
      </c>
      <c r="AJ246" s="10">
        <f t="shared" si="296"/>
        <v>2</v>
      </c>
      <c r="AM246" t="s">
        <v>9013</v>
      </c>
      <c r="AN246" s="10">
        <f t="shared" si="297"/>
        <v>14</v>
      </c>
      <c r="AQ246" t="s">
        <v>9013</v>
      </c>
      <c r="AR246" s="10">
        <f>SUMIF(AR$12:AR$198,AQ246,AQ$12:AQ$198)</f>
        <v>10</v>
      </c>
      <c r="AU246" t="s">
        <v>9013</v>
      </c>
      <c r="AV246" s="10">
        <f>SUMIF(AV$12:AV$198,AU246,AU$12:AU$198)</f>
        <v>10</v>
      </c>
      <c r="AY246" t="s">
        <v>9013</v>
      </c>
      <c r="AZ246" s="10">
        <f>SUMIF(AZ$12:AZ$198,AY246,AY$12:AY$198)</f>
        <v>16</v>
      </c>
      <c r="BC246" t="s">
        <v>9013</v>
      </c>
      <c r="BD246" s="10">
        <f>SUMIF(BD$12:BD$198,BC246,BC$12:BC$198)</f>
        <v>33</v>
      </c>
      <c r="BG246" t="s">
        <v>9013</v>
      </c>
      <c r="BH246" s="10">
        <f>SUMIF(BH$12:BH$198,BG246,BG$12:BG$198)</f>
        <v>40</v>
      </c>
      <c r="BK246" t="s">
        <v>9013</v>
      </c>
      <c r="BL246" s="10">
        <f>SUMIF(BL$12:BL$198,BK246,BK$12:BK$198)</f>
        <v>28</v>
      </c>
      <c r="BO246" t="s">
        <v>9013</v>
      </c>
      <c r="BP246" s="10">
        <f t="shared" si="298"/>
        <v>21</v>
      </c>
      <c r="BS246" t="s">
        <v>9013</v>
      </c>
      <c r="BT246" s="10">
        <f>SUMIF(BT$12:BT$198,BS246,BS$12:BS$198)</f>
        <v>0</v>
      </c>
      <c r="BW246" t="s">
        <v>9013</v>
      </c>
      <c r="BX246" s="10">
        <f>SUMIF(BX$12:BX$198,BW246,BW$12:BW$198)</f>
        <v>0</v>
      </c>
      <c r="CA246" t="s">
        <v>9013</v>
      </c>
      <c r="CB246" s="10">
        <f t="shared" si="299"/>
        <v>0</v>
      </c>
      <c r="CE246" t="s">
        <v>9013</v>
      </c>
      <c r="CF246" s="10">
        <f>SUMIF(CF$12:CF$198,CE246,CE$12:CE$198)</f>
        <v>0</v>
      </c>
      <c r="CI246" t="s">
        <v>9013</v>
      </c>
      <c r="CJ246" s="10">
        <f t="shared" si="300"/>
        <v>3</v>
      </c>
      <c r="CM246" t="s">
        <v>9013</v>
      </c>
      <c r="CN246" s="10">
        <f t="shared" si="301"/>
        <v>0</v>
      </c>
    </row>
    <row r="247" spans="3:93" x14ac:dyDescent="0.25">
      <c r="C247" t="s">
        <v>9000</v>
      </c>
      <c r="D247" s="10">
        <f>SUMIF(D$12:D$198,C247,C$12:C$198)</f>
        <v>0</v>
      </c>
      <c r="G247" t="s">
        <v>9000</v>
      </c>
      <c r="H247" s="10">
        <f>SUMIF(H$12:H$198,G247,G$12:G$198)</f>
        <v>13</v>
      </c>
      <c r="K247" t="s">
        <v>9000</v>
      </c>
      <c r="L247" s="10">
        <f>SUMIF(L$12:L$198,K247,K$12:K$198)</f>
        <v>4</v>
      </c>
      <c r="O247" t="s">
        <v>9000</v>
      </c>
      <c r="P247" s="10">
        <f>SUMIF(P$12:P$198,O247,O$12:O$198)</f>
        <v>0</v>
      </c>
      <c r="S247" t="s">
        <v>9000</v>
      </c>
      <c r="T247" s="10">
        <f>SUMIF(T$12:T$198,S247,S$12:S$198)</f>
        <v>0</v>
      </c>
      <c r="W247" t="s">
        <v>9000</v>
      </c>
      <c r="X247" s="10">
        <f>SUMIF(X$12:X$198,W247,W$12:W$198)</f>
        <v>14</v>
      </c>
      <c r="AA247" t="s">
        <v>9000</v>
      </c>
      <c r="AB247" s="10">
        <f>SUMIF(AB$12:AB$198,AA247,AA$12:AA$198)</f>
        <v>11</v>
      </c>
      <c r="AE247" t="s">
        <v>9000</v>
      </c>
      <c r="AF247" s="10">
        <f>SUMIF(AF$12:AF$198,AE247,AE$12:AE$198)</f>
        <v>0</v>
      </c>
      <c r="AI247" t="s">
        <v>9000</v>
      </c>
      <c r="AJ247" s="10">
        <f t="shared" si="296"/>
        <v>32</v>
      </c>
      <c r="AM247" t="s">
        <v>9000</v>
      </c>
      <c r="AN247" s="10">
        <f t="shared" si="297"/>
        <v>24</v>
      </c>
      <c r="AQ247" t="s">
        <v>9000</v>
      </c>
      <c r="AR247" s="10">
        <f>SUMIF(AR$12:AR$198,AQ247,AQ$12:AQ$198)</f>
        <v>34</v>
      </c>
      <c r="AU247" t="s">
        <v>9000</v>
      </c>
      <c r="AV247" s="10">
        <f>SUMIF(AV$12:AV$198,AU247,AU$12:AU$198)</f>
        <v>34</v>
      </c>
      <c r="AY247" t="s">
        <v>9000</v>
      </c>
      <c r="AZ247" s="10">
        <f>SUMIF(AZ$12:AZ$198,AY247,AY$12:AY$198)</f>
        <v>26</v>
      </c>
      <c r="BC247" t="s">
        <v>9000</v>
      </c>
      <c r="BD247" s="10">
        <f>SUMIF(BD$12:BD$198,BC247,BC$12:BC$198)</f>
        <v>0</v>
      </c>
      <c r="BG247" t="s">
        <v>9000</v>
      </c>
      <c r="BH247" s="10">
        <f>SUMIF(BH$12:BH$198,BG247,BG$12:BG$198)</f>
        <v>0</v>
      </c>
      <c r="BK247" t="s">
        <v>9000</v>
      </c>
      <c r="BL247" s="10">
        <f>SUMIF(BL$12:BL$198,BK247,BK$12:BK$198)</f>
        <v>0</v>
      </c>
      <c r="BO247" t="s">
        <v>9000</v>
      </c>
      <c r="BP247" s="10">
        <f t="shared" si="298"/>
        <v>0</v>
      </c>
      <c r="BS247" t="s">
        <v>9000</v>
      </c>
      <c r="BT247" s="10">
        <f>SUMIF(BT$12:BT$198,BS247,BS$12:BS$198)</f>
        <v>0</v>
      </c>
      <c r="BW247" t="s">
        <v>9000</v>
      </c>
      <c r="BX247" s="10">
        <f>SUMIF(BX$12:BX$198,BW247,BW$12:BW$198)</f>
        <v>0</v>
      </c>
      <c r="CA247" t="s">
        <v>9000</v>
      </c>
      <c r="CB247" s="10">
        <f t="shared" si="299"/>
        <v>0</v>
      </c>
      <c r="CE247" t="s">
        <v>9000</v>
      </c>
      <c r="CF247" s="10">
        <f>SUMIF(CF$12:CF$198,CE247,CE$12:CE$198)</f>
        <v>0</v>
      </c>
      <c r="CI247" t="s">
        <v>9000</v>
      </c>
      <c r="CJ247" s="10">
        <f t="shared" si="300"/>
        <v>0</v>
      </c>
      <c r="CM247" t="s">
        <v>9000</v>
      </c>
      <c r="CN247" s="10">
        <f t="shared" si="301"/>
        <v>0</v>
      </c>
    </row>
    <row r="248" spans="3:93" x14ac:dyDescent="0.25">
      <c r="C248" t="s">
        <v>8993</v>
      </c>
      <c r="D248" s="10">
        <f>SUMIF(D$12:D$198,C248,C$12:C$198)</f>
        <v>0</v>
      </c>
      <c r="G248" t="s">
        <v>8993</v>
      </c>
      <c r="H248" s="10">
        <f>SUMIF(H$12:H$198,G248,G$12:G$198)</f>
        <v>0</v>
      </c>
      <c r="K248" t="s">
        <v>8993</v>
      </c>
      <c r="L248" s="10">
        <f>SUMIF(L$12:L$198,K248,K$12:K$198)</f>
        <v>0</v>
      </c>
      <c r="O248" t="s">
        <v>8993</v>
      </c>
      <c r="P248" s="10">
        <f>SUMIF(P$12:P$198,O248,O$12:O$198)</f>
        <v>0</v>
      </c>
      <c r="S248" t="s">
        <v>8993</v>
      </c>
      <c r="T248" s="10">
        <f>SUMIF(T$12:T$198,S248,S$12:S$198)</f>
        <v>0</v>
      </c>
      <c r="W248" t="s">
        <v>8993</v>
      </c>
      <c r="X248" s="10">
        <f>SUMIF(X$12:X$198,W248,W$12:W$198)</f>
        <v>1</v>
      </c>
      <c r="AA248" t="s">
        <v>8993</v>
      </c>
      <c r="AB248" s="10">
        <f>SUMIF(AB$12:AB$198,AA248,AA$12:AA$198)</f>
        <v>3</v>
      </c>
      <c r="AE248" t="s">
        <v>8993</v>
      </c>
      <c r="AF248" s="10">
        <f>SUMIF(AF$12:AF$198,AE248,AE$12:AE$198)</f>
        <v>0</v>
      </c>
      <c r="AI248" t="s">
        <v>8993</v>
      </c>
      <c r="AJ248" s="10">
        <f t="shared" si="296"/>
        <v>0</v>
      </c>
      <c r="AM248" t="s">
        <v>8993</v>
      </c>
      <c r="AN248" s="10">
        <f t="shared" si="297"/>
        <v>0</v>
      </c>
      <c r="AQ248" t="s">
        <v>8993</v>
      </c>
      <c r="AR248" s="10">
        <f>SUMIF(AR$12:AR$198,AQ248,AQ$12:AQ$198)</f>
        <v>0</v>
      </c>
      <c r="AU248" t="s">
        <v>8993</v>
      </c>
      <c r="AV248" s="10">
        <f>SUMIF(AV$12:AV$198,AU248,AU$12:AU$198)</f>
        <v>0</v>
      </c>
      <c r="AY248" t="s">
        <v>8993</v>
      </c>
      <c r="AZ248" s="10">
        <f>SUMIF(AZ$12:AZ$198,AY248,AY$12:AY$198)</f>
        <v>0</v>
      </c>
      <c r="BC248" t="s">
        <v>8993</v>
      </c>
      <c r="BD248" s="10">
        <f>SUMIF(BD$12:BD$198,BC248,BC$12:BC$198)</f>
        <v>0</v>
      </c>
      <c r="BG248" t="s">
        <v>8993</v>
      </c>
      <c r="BH248" s="10">
        <f>SUMIF(BH$12:BH$198,BG248,BG$12:BG$198)</f>
        <v>0</v>
      </c>
      <c r="BK248" t="s">
        <v>8993</v>
      </c>
      <c r="BL248" s="10">
        <f>SUMIF(BL$12:BL$198,BK248,BK$12:BK$198)</f>
        <v>0</v>
      </c>
      <c r="BO248" t="s">
        <v>8993</v>
      </c>
      <c r="BP248" s="10">
        <f t="shared" si="298"/>
        <v>0</v>
      </c>
      <c r="BS248" t="s">
        <v>8993</v>
      </c>
      <c r="BT248" s="10">
        <f>SUMIF(BT$12:BT$198,BS248,BS$12:BS$198)</f>
        <v>0</v>
      </c>
      <c r="BW248" t="s">
        <v>8993</v>
      </c>
      <c r="BX248" s="10">
        <f>SUMIF(BX$12:BX$198,BW248,BW$12:BW$198)</f>
        <v>0</v>
      </c>
      <c r="CA248" t="s">
        <v>8993</v>
      </c>
      <c r="CB248" s="10">
        <f t="shared" si="299"/>
        <v>0</v>
      </c>
      <c r="CE248" t="s">
        <v>8993</v>
      </c>
      <c r="CF248" s="10">
        <f>SUMIF(CF$12:CF$198,CE248,CE$12:CE$198)</f>
        <v>0</v>
      </c>
      <c r="CI248" t="s">
        <v>8993</v>
      </c>
      <c r="CJ248" s="10">
        <f t="shared" si="300"/>
        <v>0</v>
      </c>
      <c r="CM248" t="s">
        <v>8993</v>
      </c>
      <c r="CN248" s="10">
        <f t="shared" si="301"/>
        <v>0</v>
      </c>
    </row>
    <row r="249" spans="3:93" x14ac:dyDescent="0.25">
      <c r="C249" t="s">
        <v>9005</v>
      </c>
      <c r="D249" s="10">
        <f>SUMIF(D$12:D$198,C249,C$12:C$198)</f>
        <v>0</v>
      </c>
      <c r="G249" t="s">
        <v>9005</v>
      </c>
      <c r="H249" s="10">
        <f>SUMIF(H$12:H$198,G249,G$12:G$198)</f>
        <v>0</v>
      </c>
      <c r="K249" t="s">
        <v>9005</v>
      </c>
      <c r="L249" s="10">
        <f>SUMIF(L$12:L$198,K249,K$12:K$198)</f>
        <v>90</v>
      </c>
      <c r="O249" t="s">
        <v>9005</v>
      </c>
      <c r="P249" s="10">
        <f>SUMIF(P$12:P$198,O249,O$12:O$198)</f>
        <v>103</v>
      </c>
      <c r="S249" t="s">
        <v>9005</v>
      </c>
      <c r="T249" s="10">
        <f>SUMIF(T$12:T$198,S249,S$12:S$198)</f>
        <v>62</v>
      </c>
      <c r="W249" t="s">
        <v>9005</v>
      </c>
      <c r="X249" s="10">
        <f>SUMIF(X$12:X$198,W249,W$12:W$198)</f>
        <v>65</v>
      </c>
      <c r="AA249" t="s">
        <v>9005</v>
      </c>
      <c r="AB249" s="10">
        <f>SUMIF(AB$12:AB$198,AA249,AA$12:AA$198)</f>
        <v>54</v>
      </c>
      <c r="AE249" t="s">
        <v>9005</v>
      </c>
      <c r="AF249" s="10">
        <f>SUMIF(AF$12:AF$198,AE249,AE$12:AE$198)</f>
        <v>62</v>
      </c>
      <c r="AI249" t="s">
        <v>9005</v>
      </c>
      <c r="AJ249" s="10">
        <f t="shared" si="296"/>
        <v>0</v>
      </c>
      <c r="AM249" t="s">
        <v>9005</v>
      </c>
      <c r="AN249" s="10">
        <f t="shared" si="297"/>
        <v>0</v>
      </c>
      <c r="AQ249" t="s">
        <v>9005</v>
      </c>
      <c r="AR249" s="10">
        <f>SUMIF(AR$12:AR$198,AQ249,AQ$12:AQ$198)</f>
        <v>0</v>
      </c>
      <c r="AU249" t="s">
        <v>9005</v>
      </c>
      <c r="AV249" s="10">
        <f>SUMIF(AV$12:AV$198,AU249,AU$12:AU$198)</f>
        <v>0</v>
      </c>
      <c r="AY249" t="s">
        <v>9005</v>
      </c>
      <c r="AZ249" s="10">
        <f>SUMIF(AZ$12:AZ$198,AY249,AY$12:AY$198)</f>
        <v>0</v>
      </c>
      <c r="BC249" t="s">
        <v>9005</v>
      </c>
      <c r="BD249" s="10">
        <f>SUMIF(BD$12:BD$198,BC249,BC$12:BC$198)</f>
        <v>1</v>
      </c>
      <c r="BG249" t="s">
        <v>9005</v>
      </c>
      <c r="BH249" s="10">
        <f>SUMIF(BH$12:BH$198,BG249,BG$12:BG$198)</f>
        <v>0</v>
      </c>
      <c r="BK249" t="s">
        <v>9005</v>
      </c>
      <c r="BL249" s="10">
        <f>SUMIF(BL$12:BL$198,BK249,BK$12:BK$198)</f>
        <v>0</v>
      </c>
      <c r="BO249" t="s">
        <v>9005</v>
      </c>
      <c r="BP249" s="10">
        <f t="shared" si="298"/>
        <v>0</v>
      </c>
      <c r="BS249" t="s">
        <v>9005</v>
      </c>
      <c r="BT249" s="10">
        <f>SUMIF(BT$12:BT$198,BS249,BS$12:BS$198)</f>
        <v>0</v>
      </c>
      <c r="BW249" t="s">
        <v>9005</v>
      </c>
      <c r="BX249" s="10">
        <f>SUMIF(BX$12:BX$198,BW249,BW$12:BW$198)</f>
        <v>0</v>
      </c>
      <c r="CA249" t="s">
        <v>9005</v>
      </c>
      <c r="CB249" s="10">
        <f t="shared" si="299"/>
        <v>0</v>
      </c>
      <c r="CE249" t="s">
        <v>9005</v>
      </c>
      <c r="CF249" s="10">
        <f>SUMIF(CF$12:CF$198,CE249,CE$12:CE$198)</f>
        <v>1</v>
      </c>
      <c r="CI249" t="s">
        <v>9005</v>
      </c>
      <c r="CJ249" s="10">
        <f t="shared" si="300"/>
        <v>0</v>
      </c>
      <c r="CM249" t="s">
        <v>9005</v>
      </c>
      <c r="CN249" s="10">
        <f t="shared" si="301"/>
        <v>0</v>
      </c>
    </row>
    <row r="250" spans="3:93" x14ac:dyDescent="0.25">
      <c r="C250" t="s">
        <v>8994</v>
      </c>
      <c r="D250" s="10">
        <f t="shared" ref="D250:D269" si="302">SUMIF(D$12:D$198,C250,C$12:C$198)</f>
        <v>0</v>
      </c>
      <c r="G250" t="s">
        <v>8994</v>
      </c>
      <c r="H250" s="10">
        <f t="shared" ref="H250:H269" si="303">SUMIF(H$12:H$198,G250,G$12:G$198)</f>
        <v>0</v>
      </c>
      <c r="K250" t="s">
        <v>8994</v>
      </c>
      <c r="L250" s="10">
        <f t="shared" ref="L250:L269" si="304">SUMIF(L$12:L$198,K250,K$12:K$198)</f>
        <v>0</v>
      </c>
      <c r="O250" t="s">
        <v>8994</v>
      </c>
      <c r="P250" s="10">
        <f t="shared" ref="P250:P269" si="305">SUMIF(P$12:P$198,O250,O$12:O$198)</f>
        <v>0</v>
      </c>
      <c r="S250" t="s">
        <v>8994</v>
      </c>
      <c r="T250" s="10">
        <f t="shared" ref="T250:T269" si="306">SUMIF(T$12:T$198,S250,S$12:S$198)</f>
        <v>0</v>
      </c>
      <c r="W250" t="s">
        <v>8994</v>
      </c>
      <c r="X250" s="10">
        <f t="shared" ref="X250:X269" si="307">SUMIF(X$12:X$198,W250,W$12:W$198)</f>
        <v>0</v>
      </c>
      <c r="AA250" t="s">
        <v>8994</v>
      </c>
      <c r="AB250" s="10">
        <f t="shared" ref="AB250:AB269" si="308">SUMIF(AB$12:AB$198,AA250,AA$12:AA$198)</f>
        <v>0</v>
      </c>
      <c r="AE250" t="s">
        <v>8994</v>
      </c>
      <c r="AF250" s="10">
        <f t="shared" ref="AF250:AF269" si="309">SUMIF(AF$12:AF$198,AE250,AE$12:AE$198)</f>
        <v>0</v>
      </c>
      <c r="AI250" t="s">
        <v>8994</v>
      </c>
      <c r="AJ250" s="10">
        <f t="shared" si="296"/>
        <v>0</v>
      </c>
      <c r="AM250" t="s">
        <v>8994</v>
      </c>
      <c r="AN250" s="10">
        <f t="shared" si="297"/>
        <v>0</v>
      </c>
      <c r="AQ250" t="s">
        <v>8994</v>
      </c>
      <c r="AR250" s="10">
        <f t="shared" ref="AR250:AR269" si="310">SUMIF(AR$12:AR$198,AQ250,AQ$12:AQ$198)</f>
        <v>0</v>
      </c>
      <c r="AU250" t="s">
        <v>8994</v>
      </c>
      <c r="AV250" s="10">
        <f t="shared" ref="AV250:AV269" si="311">SUMIF(AV$12:AV$198,AU250,AU$12:AU$198)</f>
        <v>0</v>
      </c>
      <c r="AY250" t="s">
        <v>8994</v>
      </c>
      <c r="AZ250" s="10">
        <f t="shared" ref="AZ250:AZ269" si="312">SUMIF(AZ$12:AZ$198,AY250,AY$12:AY$198)</f>
        <v>0</v>
      </c>
      <c r="BC250" t="s">
        <v>8994</v>
      </c>
      <c r="BD250" s="10">
        <f t="shared" ref="BD250:BD269" si="313">SUMIF(BD$12:BD$198,BC250,BC$12:BC$198)</f>
        <v>0</v>
      </c>
      <c r="BG250" t="s">
        <v>8994</v>
      </c>
      <c r="BH250" s="10">
        <f t="shared" ref="BH250:BH269" si="314">SUMIF(BH$12:BH$198,BG250,BG$12:BG$198)</f>
        <v>0</v>
      </c>
      <c r="BK250" t="s">
        <v>8994</v>
      </c>
      <c r="BL250" s="10">
        <f t="shared" ref="BL250:BL269" si="315">SUMIF(BL$12:BL$198,BK250,BK$12:BK$198)</f>
        <v>0</v>
      </c>
      <c r="BO250" t="s">
        <v>8994</v>
      </c>
      <c r="BP250" s="10">
        <f t="shared" si="298"/>
        <v>0</v>
      </c>
      <c r="BS250" t="s">
        <v>8994</v>
      </c>
      <c r="BT250" s="10">
        <f t="shared" ref="BT250:BT269" si="316">SUMIF(BT$12:BT$198,BS250,BS$12:BS$198)</f>
        <v>0</v>
      </c>
      <c r="BW250" t="s">
        <v>8994</v>
      </c>
      <c r="BX250" s="10">
        <f t="shared" ref="BX250:BX269" si="317">SUMIF(BX$12:BX$198,BW250,BW$12:BW$198)</f>
        <v>0</v>
      </c>
      <c r="CA250" t="s">
        <v>8994</v>
      </c>
      <c r="CB250" s="10">
        <f t="shared" si="299"/>
        <v>0</v>
      </c>
      <c r="CE250" t="s">
        <v>8994</v>
      </c>
      <c r="CF250" s="10">
        <f t="shared" ref="CF250:CF269" si="318">SUMIF(CF$12:CF$198,CE250,CE$12:CE$198)</f>
        <v>0</v>
      </c>
      <c r="CI250" t="s">
        <v>8994</v>
      </c>
      <c r="CJ250" s="10">
        <f t="shared" si="300"/>
        <v>0</v>
      </c>
      <c r="CM250" t="s">
        <v>8994</v>
      </c>
      <c r="CN250" s="10">
        <f t="shared" si="301"/>
        <v>0</v>
      </c>
    </row>
    <row r="251" spans="3:93" x14ac:dyDescent="0.25">
      <c r="C251" s="8" t="s">
        <v>9016</v>
      </c>
      <c r="D251" s="76">
        <f t="shared" si="302"/>
        <v>0</v>
      </c>
      <c r="G251" s="8" t="s">
        <v>9016</v>
      </c>
      <c r="H251" s="76">
        <f t="shared" si="303"/>
        <v>0</v>
      </c>
      <c r="K251" s="8" t="s">
        <v>9016</v>
      </c>
      <c r="L251" s="76">
        <f t="shared" si="304"/>
        <v>0</v>
      </c>
      <c r="O251" s="8" t="s">
        <v>9016</v>
      </c>
      <c r="P251" s="76">
        <f t="shared" si="305"/>
        <v>0</v>
      </c>
      <c r="S251" s="8" t="s">
        <v>9016</v>
      </c>
      <c r="T251" s="76">
        <f t="shared" si="306"/>
        <v>0</v>
      </c>
      <c r="W251" s="8" t="s">
        <v>9016</v>
      </c>
      <c r="X251" s="76">
        <f t="shared" si="307"/>
        <v>0</v>
      </c>
      <c r="AA251" s="8" t="s">
        <v>9016</v>
      </c>
      <c r="AB251" s="76">
        <f t="shared" si="308"/>
        <v>0</v>
      </c>
      <c r="AE251" s="8" t="s">
        <v>9016</v>
      </c>
      <c r="AF251" s="76">
        <f t="shared" si="309"/>
        <v>0</v>
      </c>
      <c r="AI251" s="8" t="s">
        <v>9016</v>
      </c>
      <c r="AJ251" s="76">
        <f t="shared" si="296"/>
        <v>0</v>
      </c>
      <c r="AM251" s="8" t="s">
        <v>9016</v>
      </c>
      <c r="AN251" s="76">
        <f t="shared" si="297"/>
        <v>0</v>
      </c>
      <c r="AQ251" s="8" t="s">
        <v>9016</v>
      </c>
      <c r="AR251" s="76">
        <f t="shared" si="310"/>
        <v>0</v>
      </c>
      <c r="AU251" s="8" t="s">
        <v>9016</v>
      </c>
      <c r="AV251" s="76">
        <f t="shared" si="311"/>
        <v>0</v>
      </c>
      <c r="AY251" s="8" t="s">
        <v>9016</v>
      </c>
      <c r="AZ251" s="76">
        <f t="shared" si="312"/>
        <v>0</v>
      </c>
      <c r="BC251" s="8" t="s">
        <v>9016</v>
      </c>
      <c r="BD251" s="76">
        <f t="shared" si="313"/>
        <v>0</v>
      </c>
      <c r="BG251" s="8" t="s">
        <v>9016</v>
      </c>
      <c r="BH251" s="76">
        <f t="shared" si="314"/>
        <v>0</v>
      </c>
      <c r="BK251" s="8" t="s">
        <v>9016</v>
      </c>
      <c r="BL251" s="76">
        <f t="shared" si="315"/>
        <v>0</v>
      </c>
      <c r="BO251" s="8" t="s">
        <v>9016</v>
      </c>
      <c r="BP251" s="76">
        <f t="shared" si="298"/>
        <v>0</v>
      </c>
      <c r="BS251" s="8" t="s">
        <v>9016</v>
      </c>
      <c r="BT251" s="76">
        <f t="shared" si="316"/>
        <v>0</v>
      </c>
      <c r="BW251" s="8" t="s">
        <v>9016</v>
      </c>
      <c r="BX251" s="76">
        <f t="shared" si="317"/>
        <v>0</v>
      </c>
      <c r="CA251" s="8" t="s">
        <v>9016</v>
      </c>
      <c r="CB251" s="76">
        <f t="shared" si="299"/>
        <v>0</v>
      </c>
      <c r="CE251" s="8" t="s">
        <v>9016</v>
      </c>
      <c r="CF251" s="76">
        <f t="shared" si="318"/>
        <v>0</v>
      </c>
      <c r="CI251" s="8" t="s">
        <v>9016</v>
      </c>
      <c r="CJ251" s="76">
        <f t="shared" si="300"/>
        <v>0</v>
      </c>
      <c r="CM251" s="8" t="s">
        <v>9016</v>
      </c>
      <c r="CN251" s="76">
        <f t="shared" si="301"/>
        <v>0</v>
      </c>
    </row>
    <row r="252" spans="3:93" x14ac:dyDescent="0.25">
      <c r="C252" t="s">
        <v>9002</v>
      </c>
      <c r="D252" s="10">
        <f t="shared" si="302"/>
        <v>0</v>
      </c>
      <c r="G252" t="s">
        <v>9002</v>
      </c>
      <c r="H252" s="10">
        <f t="shared" si="303"/>
        <v>0</v>
      </c>
      <c r="K252" t="s">
        <v>9002</v>
      </c>
      <c r="L252" s="10">
        <f t="shared" si="304"/>
        <v>0</v>
      </c>
      <c r="O252" t="s">
        <v>9002</v>
      </c>
      <c r="P252" s="10">
        <f t="shared" si="305"/>
        <v>0</v>
      </c>
      <c r="S252" t="s">
        <v>9002</v>
      </c>
      <c r="T252" s="10">
        <f t="shared" si="306"/>
        <v>0</v>
      </c>
      <c r="W252" t="s">
        <v>9002</v>
      </c>
      <c r="X252" s="10">
        <f t="shared" si="307"/>
        <v>0</v>
      </c>
      <c r="AA252" t="s">
        <v>9002</v>
      </c>
      <c r="AB252" s="10">
        <f t="shared" si="308"/>
        <v>0</v>
      </c>
      <c r="AE252" t="s">
        <v>9002</v>
      </c>
      <c r="AF252" s="10">
        <f t="shared" si="309"/>
        <v>0</v>
      </c>
      <c r="AI252" t="s">
        <v>9002</v>
      </c>
      <c r="AJ252" s="10">
        <f t="shared" si="296"/>
        <v>0</v>
      </c>
      <c r="AM252" t="s">
        <v>9002</v>
      </c>
      <c r="AN252" s="10">
        <f t="shared" si="297"/>
        <v>0</v>
      </c>
      <c r="AQ252" t="s">
        <v>9002</v>
      </c>
      <c r="AR252" s="10">
        <f t="shared" si="310"/>
        <v>0</v>
      </c>
      <c r="AU252" t="s">
        <v>9002</v>
      </c>
      <c r="AV252" s="10">
        <f t="shared" si="311"/>
        <v>0</v>
      </c>
      <c r="AY252" t="s">
        <v>9002</v>
      </c>
      <c r="AZ252" s="10">
        <f t="shared" si="312"/>
        <v>0</v>
      </c>
      <c r="BC252" t="s">
        <v>9002</v>
      </c>
      <c r="BD252" s="10">
        <f t="shared" si="313"/>
        <v>0</v>
      </c>
      <c r="BG252" t="s">
        <v>9002</v>
      </c>
      <c r="BH252" s="10">
        <f t="shared" si="314"/>
        <v>0</v>
      </c>
      <c r="BK252" t="s">
        <v>9002</v>
      </c>
      <c r="BL252" s="10">
        <f t="shared" si="315"/>
        <v>0</v>
      </c>
      <c r="BO252" t="s">
        <v>9002</v>
      </c>
      <c r="BP252" s="10">
        <f t="shared" si="298"/>
        <v>0</v>
      </c>
      <c r="BS252" t="s">
        <v>9002</v>
      </c>
      <c r="BT252" s="10">
        <f t="shared" si="316"/>
        <v>0</v>
      </c>
      <c r="BW252" t="s">
        <v>9002</v>
      </c>
      <c r="BX252" s="10">
        <f t="shared" si="317"/>
        <v>0</v>
      </c>
      <c r="CA252" t="s">
        <v>9002</v>
      </c>
      <c r="CB252" s="10">
        <f t="shared" si="299"/>
        <v>0</v>
      </c>
      <c r="CE252" t="s">
        <v>9002</v>
      </c>
      <c r="CF252" s="10">
        <f t="shared" si="318"/>
        <v>0</v>
      </c>
      <c r="CI252" t="s">
        <v>9002</v>
      </c>
      <c r="CJ252" s="10">
        <f t="shared" si="300"/>
        <v>0</v>
      </c>
      <c r="CM252" t="s">
        <v>9002</v>
      </c>
      <c r="CN252" s="10">
        <f t="shared" si="301"/>
        <v>0</v>
      </c>
    </row>
    <row r="253" spans="3:93" x14ac:dyDescent="0.25">
      <c r="C253" t="s">
        <v>8999</v>
      </c>
      <c r="D253" s="10">
        <f t="shared" si="302"/>
        <v>0</v>
      </c>
      <c r="G253" t="s">
        <v>8999</v>
      </c>
      <c r="H253" s="10">
        <f t="shared" si="303"/>
        <v>0</v>
      </c>
      <c r="K253" t="s">
        <v>8999</v>
      </c>
      <c r="L253" s="10">
        <f t="shared" si="304"/>
        <v>0</v>
      </c>
      <c r="O253" t="s">
        <v>8999</v>
      </c>
      <c r="P253" s="10">
        <f t="shared" si="305"/>
        <v>0</v>
      </c>
      <c r="S253" t="s">
        <v>8999</v>
      </c>
      <c r="T253" s="10">
        <f t="shared" si="306"/>
        <v>0</v>
      </c>
      <c r="W253" t="s">
        <v>8999</v>
      </c>
      <c r="X253" s="10">
        <f t="shared" si="307"/>
        <v>0</v>
      </c>
      <c r="AA253" t="s">
        <v>8999</v>
      </c>
      <c r="AB253" s="10">
        <f t="shared" si="308"/>
        <v>0</v>
      </c>
      <c r="AE253" t="s">
        <v>8999</v>
      </c>
      <c r="AF253" s="10">
        <f t="shared" si="309"/>
        <v>0</v>
      </c>
      <c r="AI253" t="s">
        <v>8999</v>
      </c>
      <c r="AJ253" s="10">
        <f t="shared" si="296"/>
        <v>0</v>
      </c>
      <c r="AM253" t="s">
        <v>8999</v>
      </c>
      <c r="AN253" s="10">
        <f t="shared" si="297"/>
        <v>0</v>
      </c>
      <c r="AQ253" t="s">
        <v>8999</v>
      </c>
      <c r="AR253" s="10">
        <f t="shared" si="310"/>
        <v>0</v>
      </c>
      <c r="AU253" t="s">
        <v>8999</v>
      </c>
      <c r="AV253" s="10">
        <f t="shared" si="311"/>
        <v>0</v>
      </c>
      <c r="AY253" t="s">
        <v>8999</v>
      </c>
      <c r="AZ253" s="10">
        <f t="shared" si="312"/>
        <v>0</v>
      </c>
      <c r="BC253" t="s">
        <v>8999</v>
      </c>
      <c r="BD253" s="10">
        <f t="shared" si="313"/>
        <v>0</v>
      </c>
      <c r="BG253" t="s">
        <v>8999</v>
      </c>
      <c r="BH253" s="10">
        <f t="shared" si="314"/>
        <v>0</v>
      </c>
      <c r="BK253" t="s">
        <v>8999</v>
      </c>
      <c r="BL253" s="10">
        <f t="shared" si="315"/>
        <v>0</v>
      </c>
      <c r="BO253" t="s">
        <v>8999</v>
      </c>
      <c r="BP253" s="10">
        <f t="shared" si="298"/>
        <v>0</v>
      </c>
      <c r="BS253" t="s">
        <v>8999</v>
      </c>
      <c r="BT253" s="10">
        <f t="shared" si="316"/>
        <v>0</v>
      </c>
      <c r="BW253" t="s">
        <v>8999</v>
      </c>
      <c r="BX253" s="10">
        <f t="shared" si="317"/>
        <v>0</v>
      </c>
      <c r="CA253" t="s">
        <v>8999</v>
      </c>
      <c r="CB253" s="10">
        <f t="shared" si="299"/>
        <v>0</v>
      </c>
      <c r="CE253" t="s">
        <v>8999</v>
      </c>
      <c r="CF253" s="10">
        <f t="shared" si="318"/>
        <v>0</v>
      </c>
      <c r="CI253" t="s">
        <v>8999</v>
      </c>
      <c r="CJ253" s="10">
        <f t="shared" si="300"/>
        <v>0</v>
      </c>
      <c r="CM253" t="s">
        <v>8999</v>
      </c>
      <c r="CN253" s="10">
        <f t="shared" si="301"/>
        <v>0</v>
      </c>
    </row>
    <row r="254" spans="3:93" x14ac:dyDescent="0.25">
      <c r="C254" t="s">
        <v>9008</v>
      </c>
      <c r="D254" s="10">
        <f t="shared" si="302"/>
        <v>0</v>
      </c>
      <c r="G254" t="s">
        <v>9008</v>
      </c>
      <c r="H254" s="10">
        <f t="shared" si="303"/>
        <v>0</v>
      </c>
      <c r="K254" t="s">
        <v>9008</v>
      </c>
      <c r="L254" s="10">
        <f t="shared" si="304"/>
        <v>0</v>
      </c>
      <c r="O254" t="s">
        <v>9008</v>
      </c>
      <c r="P254" s="10">
        <f t="shared" si="305"/>
        <v>0</v>
      </c>
      <c r="S254" t="s">
        <v>9008</v>
      </c>
      <c r="T254" s="10">
        <f t="shared" si="306"/>
        <v>0</v>
      </c>
      <c r="W254" t="s">
        <v>9008</v>
      </c>
      <c r="X254" s="10">
        <f t="shared" si="307"/>
        <v>0</v>
      </c>
      <c r="AA254" t="s">
        <v>9008</v>
      </c>
      <c r="AB254" s="10">
        <f t="shared" si="308"/>
        <v>0</v>
      </c>
      <c r="AE254" t="s">
        <v>9008</v>
      </c>
      <c r="AF254" s="10">
        <f t="shared" si="309"/>
        <v>0</v>
      </c>
      <c r="AI254" t="s">
        <v>9008</v>
      </c>
      <c r="AJ254" s="10">
        <f t="shared" si="296"/>
        <v>0</v>
      </c>
      <c r="AM254" t="s">
        <v>9008</v>
      </c>
      <c r="AN254" s="10">
        <f t="shared" si="297"/>
        <v>0</v>
      </c>
      <c r="AQ254" t="s">
        <v>9008</v>
      </c>
      <c r="AR254" s="10">
        <f t="shared" si="310"/>
        <v>0</v>
      </c>
      <c r="AU254" t="s">
        <v>9008</v>
      </c>
      <c r="AV254" s="10">
        <f t="shared" si="311"/>
        <v>0</v>
      </c>
      <c r="AY254" t="s">
        <v>9008</v>
      </c>
      <c r="AZ254" s="10">
        <f t="shared" si="312"/>
        <v>0</v>
      </c>
      <c r="BC254" t="s">
        <v>9008</v>
      </c>
      <c r="BD254" s="10">
        <f t="shared" si="313"/>
        <v>0</v>
      </c>
      <c r="BG254" t="s">
        <v>9008</v>
      </c>
      <c r="BH254" s="10">
        <f t="shared" si="314"/>
        <v>0</v>
      </c>
      <c r="BK254" t="s">
        <v>9008</v>
      </c>
      <c r="BL254" s="10">
        <f t="shared" si="315"/>
        <v>0</v>
      </c>
      <c r="BO254" t="s">
        <v>9008</v>
      </c>
      <c r="BP254" s="10">
        <f t="shared" si="298"/>
        <v>0</v>
      </c>
      <c r="BS254" t="s">
        <v>9008</v>
      </c>
      <c r="BT254" s="10">
        <f t="shared" si="316"/>
        <v>0</v>
      </c>
      <c r="BW254" t="s">
        <v>9008</v>
      </c>
      <c r="BX254" s="10">
        <f t="shared" si="317"/>
        <v>0</v>
      </c>
      <c r="CA254" t="s">
        <v>9008</v>
      </c>
      <c r="CB254" s="10">
        <f t="shared" si="299"/>
        <v>0</v>
      </c>
      <c r="CE254" t="s">
        <v>9008</v>
      </c>
      <c r="CF254" s="10">
        <f t="shared" si="318"/>
        <v>0</v>
      </c>
      <c r="CI254" t="s">
        <v>9008</v>
      </c>
      <c r="CJ254" s="10">
        <f t="shared" si="300"/>
        <v>0</v>
      </c>
      <c r="CM254" t="s">
        <v>9008</v>
      </c>
      <c r="CN254" s="10">
        <f t="shared" si="301"/>
        <v>0</v>
      </c>
    </row>
    <row r="255" spans="3:93" x14ac:dyDescent="0.25">
      <c r="C255" t="s">
        <v>9009</v>
      </c>
      <c r="D255" s="10">
        <f t="shared" si="302"/>
        <v>0</v>
      </c>
      <c r="G255" t="s">
        <v>9009</v>
      </c>
      <c r="H255" s="10">
        <f t="shared" si="303"/>
        <v>0</v>
      </c>
      <c r="K255" t="s">
        <v>9009</v>
      </c>
      <c r="L255" s="10">
        <f t="shared" si="304"/>
        <v>0</v>
      </c>
      <c r="O255" t="s">
        <v>9009</v>
      </c>
      <c r="P255" s="10">
        <f t="shared" si="305"/>
        <v>0</v>
      </c>
      <c r="S255" t="s">
        <v>9009</v>
      </c>
      <c r="T255" s="10">
        <f t="shared" si="306"/>
        <v>0</v>
      </c>
      <c r="W255" t="s">
        <v>9009</v>
      </c>
      <c r="X255" s="10">
        <f t="shared" si="307"/>
        <v>0</v>
      </c>
      <c r="AA255" t="s">
        <v>9009</v>
      </c>
      <c r="AB255" s="10">
        <f t="shared" si="308"/>
        <v>0</v>
      </c>
      <c r="AE255" t="s">
        <v>9009</v>
      </c>
      <c r="AF255" s="10">
        <f t="shared" si="309"/>
        <v>0</v>
      </c>
      <c r="AI255" t="s">
        <v>9009</v>
      </c>
      <c r="AJ255" s="10">
        <f t="shared" si="296"/>
        <v>0</v>
      </c>
      <c r="AM255" t="s">
        <v>9009</v>
      </c>
      <c r="AN255" s="10">
        <f t="shared" si="297"/>
        <v>0</v>
      </c>
      <c r="AQ255" t="s">
        <v>9009</v>
      </c>
      <c r="AR255" s="10">
        <f t="shared" si="310"/>
        <v>0</v>
      </c>
      <c r="AU255" t="s">
        <v>9009</v>
      </c>
      <c r="AV255" s="10">
        <f t="shared" si="311"/>
        <v>0</v>
      </c>
      <c r="AY255" t="s">
        <v>9009</v>
      </c>
      <c r="AZ255" s="10">
        <f t="shared" si="312"/>
        <v>0</v>
      </c>
      <c r="BC255" t="s">
        <v>9009</v>
      </c>
      <c r="BD255" s="10">
        <f t="shared" si="313"/>
        <v>0</v>
      </c>
      <c r="BG255" t="s">
        <v>9009</v>
      </c>
      <c r="BH255" s="10">
        <f t="shared" si="314"/>
        <v>0</v>
      </c>
      <c r="BK255" t="s">
        <v>9009</v>
      </c>
      <c r="BL255" s="10">
        <f t="shared" si="315"/>
        <v>0</v>
      </c>
      <c r="BO255" t="s">
        <v>9009</v>
      </c>
      <c r="BP255" s="10">
        <f t="shared" si="298"/>
        <v>0</v>
      </c>
      <c r="BS255" t="s">
        <v>9009</v>
      </c>
      <c r="BT255" s="10">
        <f t="shared" si="316"/>
        <v>0</v>
      </c>
      <c r="BW255" t="s">
        <v>9009</v>
      </c>
      <c r="BX255" s="10">
        <f t="shared" si="317"/>
        <v>0</v>
      </c>
      <c r="CA255" t="s">
        <v>9009</v>
      </c>
      <c r="CB255" s="10">
        <f t="shared" si="299"/>
        <v>0</v>
      </c>
      <c r="CE255" t="s">
        <v>9009</v>
      </c>
      <c r="CF255" s="10">
        <f t="shared" si="318"/>
        <v>0</v>
      </c>
      <c r="CI255" t="s">
        <v>9009</v>
      </c>
      <c r="CJ255" s="10">
        <f t="shared" si="300"/>
        <v>0</v>
      </c>
      <c r="CM255" t="s">
        <v>9009</v>
      </c>
      <c r="CN255" s="10">
        <f t="shared" si="301"/>
        <v>0</v>
      </c>
    </row>
    <row r="256" spans="3:93" x14ac:dyDescent="0.25">
      <c r="C256" s="8" t="s">
        <v>9006</v>
      </c>
      <c r="D256" s="76">
        <f t="shared" si="302"/>
        <v>0</v>
      </c>
      <c r="G256" s="8" t="s">
        <v>9006</v>
      </c>
      <c r="H256" s="76">
        <f t="shared" si="303"/>
        <v>0</v>
      </c>
      <c r="K256" s="8" t="s">
        <v>9006</v>
      </c>
      <c r="L256" s="76">
        <f t="shared" si="304"/>
        <v>0</v>
      </c>
      <c r="O256" s="8" t="s">
        <v>9006</v>
      </c>
      <c r="P256" s="76">
        <f t="shared" si="305"/>
        <v>0</v>
      </c>
      <c r="S256" s="8" t="s">
        <v>9006</v>
      </c>
      <c r="T256" s="76">
        <f t="shared" si="306"/>
        <v>0</v>
      </c>
      <c r="W256" s="8" t="s">
        <v>9006</v>
      </c>
      <c r="X256" s="76">
        <f t="shared" si="307"/>
        <v>0</v>
      </c>
      <c r="AA256" s="8" t="s">
        <v>9006</v>
      </c>
      <c r="AB256" s="76">
        <f t="shared" si="308"/>
        <v>0</v>
      </c>
      <c r="AE256" s="8" t="s">
        <v>9006</v>
      </c>
      <c r="AF256" s="76">
        <f t="shared" si="309"/>
        <v>0</v>
      </c>
      <c r="AI256" s="8" t="s">
        <v>9006</v>
      </c>
      <c r="AJ256" s="76">
        <f t="shared" si="296"/>
        <v>0</v>
      </c>
      <c r="AM256" s="8" t="s">
        <v>9006</v>
      </c>
      <c r="AN256" s="76">
        <f t="shared" si="297"/>
        <v>0</v>
      </c>
      <c r="AQ256" s="8" t="s">
        <v>9006</v>
      </c>
      <c r="AR256" s="76">
        <f t="shared" si="310"/>
        <v>0</v>
      </c>
      <c r="AU256" s="8" t="s">
        <v>9006</v>
      </c>
      <c r="AV256" s="76">
        <f t="shared" si="311"/>
        <v>0</v>
      </c>
      <c r="AY256" s="8" t="s">
        <v>9006</v>
      </c>
      <c r="AZ256" s="76">
        <f t="shared" si="312"/>
        <v>0</v>
      </c>
      <c r="BC256" s="8" t="s">
        <v>9006</v>
      </c>
      <c r="BD256" s="76">
        <f t="shared" si="313"/>
        <v>0</v>
      </c>
      <c r="BG256" s="8" t="s">
        <v>9006</v>
      </c>
      <c r="BH256" s="76">
        <f t="shared" si="314"/>
        <v>0</v>
      </c>
      <c r="BK256" s="8" t="s">
        <v>9006</v>
      </c>
      <c r="BL256" s="76">
        <f t="shared" si="315"/>
        <v>0</v>
      </c>
      <c r="BO256" s="8" t="s">
        <v>9006</v>
      </c>
      <c r="BP256" s="76">
        <f t="shared" si="298"/>
        <v>0</v>
      </c>
      <c r="BS256" s="8" t="s">
        <v>9006</v>
      </c>
      <c r="BT256" s="76">
        <f t="shared" si="316"/>
        <v>0</v>
      </c>
      <c r="BW256" s="8" t="s">
        <v>9006</v>
      </c>
      <c r="BX256" s="76">
        <f t="shared" si="317"/>
        <v>0</v>
      </c>
      <c r="CA256" s="8" t="s">
        <v>9006</v>
      </c>
      <c r="CB256" s="76">
        <f t="shared" si="299"/>
        <v>0</v>
      </c>
      <c r="CE256" s="8" t="s">
        <v>9006</v>
      </c>
      <c r="CF256" s="76">
        <f t="shared" si="318"/>
        <v>0</v>
      </c>
      <c r="CI256" s="8" t="s">
        <v>9006</v>
      </c>
      <c r="CJ256" s="76">
        <f t="shared" si="300"/>
        <v>0</v>
      </c>
      <c r="CM256" s="8" t="s">
        <v>9006</v>
      </c>
      <c r="CN256" s="76">
        <f t="shared" si="301"/>
        <v>0</v>
      </c>
    </row>
    <row r="257" spans="3:92" x14ac:dyDescent="0.25">
      <c r="C257" t="s">
        <v>9003</v>
      </c>
      <c r="D257" s="10">
        <f t="shared" si="302"/>
        <v>0</v>
      </c>
      <c r="G257" t="s">
        <v>9003</v>
      </c>
      <c r="H257" s="10">
        <f t="shared" si="303"/>
        <v>0</v>
      </c>
      <c r="K257" t="s">
        <v>9003</v>
      </c>
      <c r="L257" s="10">
        <f t="shared" si="304"/>
        <v>0</v>
      </c>
      <c r="O257" t="s">
        <v>9003</v>
      </c>
      <c r="P257" s="10">
        <f t="shared" si="305"/>
        <v>0</v>
      </c>
      <c r="S257" t="s">
        <v>9003</v>
      </c>
      <c r="T257" s="10">
        <f t="shared" si="306"/>
        <v>0</v>
      </c>
      <c r="W257" t="s">
        <v>9003</v>
      </c>
      <c r="X257" s="10">
        <f t="shared" si="307"/>
        <v>0</v>
      </c>
      <c r="AA257" t="s">
        <v>9003</v>
      </c>
      <c r="AB257" s="10">
        <f t="shared" si="308"/>
        <v>0</v>
      </c>
      <c r="AE257" t="s">
        <v>9003</v>
      </c>
      <c r="AF257" s="10">
        <f t="shared" si="309"/>
        <v>0</v>
      </c>
      <c r="AI257" t="s">
        <v>9003</v>
      </c>
      <c r="AJ257" s="10">
        <f t="shared" si="296"/>
        <v>0</v>
      </c>
      <c r="AM257" t="s">
        <v>9003</v>
      </c>
      <c r="AN257" s="10">
        <f t="shared" si="297"/>
        <v>0</v>
      </c>
      <c r="AQ257" t="s">
        <v>9003</v>
      </c>
      <c r="AR257" s="10">
        <f t="shared" si="310"/>
        <v>0</v>
      </c>
      <c r="AU257" t="s">
        <v>9003</v>
      </c>
      <c r="AV257" s="10">
        <f t="shared" si="311"/>
        <v>0</v>
      </c>
      <c r="AY257" t="s">
        <v>9003</v>
      </c>
      <c r="AZ257" s="10">
        <f t="shared" si="312"/>
        <v>0</v>
      </c>
      <c r="BC257" t="s">
        <v>9003</v>
      </c>
      <c r="BD257" s="10">
        <f t="shared" si="313"/>
        <v>0</v>
      </c>
      <c r="BG257" t="s">
        <v>9003</v>
      </c>
      <c r="BH257" s="10">
        <f t="shared" si="314"/>
        <v>0</v>
      </c>
      <c r="BK257" t="s">
        <v>9003</v>
      </c>
      <c r="BL257" s="10">
        <f t="shared" si="315"/>
        <v>0</v>
      </c>
      <c r="BO257" t="s">
        <v>9003</v>
      </c>
      <c r="BP257" s="10">
        <f t="shared" si="298"/>
        <v>0</v>
      </c>
      <c r="BS257" t="s">
        <v>9003</v>
      </c>
      <c r="BT257" s="10">
        <f t="shared" si="316"/>
        <v>0</v>
      </c>
      <c r="BW257" t="s">
        <v>9003</v>
      </c>
      <c r="BX257" s="10">
        <f t="shared" si="317"/>
        <v>0</v>
      </c>
      <c r="CA257" t="s">
        <v>9003</v>
      </c>
      <c r="CB257" s="10">
        <f t="shared" si="299"/>
        <v>0</v>
      </c>
      <c r="CE257" t="s">
        <v>9003</v>
      </c>
      <c r="CF257" s="10">
        <f t="shared" si="318"/>
        <v>0</v>
      </c>
      <c r="CI257" t="s">
        <v>9003</v>
      </c>
      <c r="CJ257" s="10">
        <f t="shared" si="300"/>
        <v>0</v>
      </c>
      <c r="CM257" t="s">
        <v>9003</v>
      </c>
      <c r="CN257" s="10">
        <f t="shared" si="301"/>
        <v>0</v>
      </c>
    </row>
    <row r="258" spans="3:92" x14ac:dyDescent="0.25">
      <c r="C258" t="s">
        <v>9014</v>
      </c>
      <c r="D258" s="10">
        <f t="shared" si="302"/>
        <v>0</v>
      </c>
      <c r="G258" t="s">
        <v>9014</v>
      </c>
      <c r="H258" s="10">
        <f t="shared" si="303"/>
        <v>0</v>
      </c>
      <c r="K258" t="s">
        <v>9014</v>
      </c>
      <c r="L258" s="10">
        <f t="shared" si="304"/>
        <v>0</v>
      </c>
      <c r="O258" t="s">
        <v>9014</v>
      </c>
      <c r="P258" s="10">
        <f t="shared" si="305"/>
        <v>0</v>
      </c>
      <c r="S258" t="s">
        <v>9014</v>
      </c>
      <c r="T258" s="10">
        <f t="shared" si="306"/>
        <v>0</v>
      </c>
      <c r="W258" t="s">
        <v>9014</v>
      </c>
      <c r="X258" s="10">
        <f t="shared" si="307"/>
        <v>0</v>
      </c>
      <c r="AA258" t="s">
        <v>9014</v>
      </c>
      <c r="AB258" s="10">
        <f t="shared" si="308"/>
        <v>0</v>
      </c>
      <c r="AE258" t="s">
        <v>9014</v>
      </c>
      <c r="AF258" s="10">
        <f t="shared" si="309"/>
        <v>0</v>
      </c>
      <c r="AI258" t="s">
        <v>9014</v>
      </c>
      <c r="AJ258" s="10">
        <f t="shared" si="296"/>
        <v>0</v>
      </c>
      <c r="AM258" t="s">
        <v>9014</v>
      </c>
      <c r="AN258" s="10">
        <f t="shared" si="297"/>
        <v>0</v>
      </c>
      <c r="AQ258" t="s">
        <v>9014</v>
      </c>
      <c r="AR258" s="10">
        <f t="shared" si="310"/>
        <v>0</v>
      </c>
      <c r="AU258" t="s">
        <v>9014</v>
      </c>
      <c r="AV258" s="10">
        <f t="shared" si="311"/>
        <v>0</v>
      </c>
      <c r="AY258" t="s">
        <v>9014</v>
      </c>
      <c r="AZ258" s="10">
        <f t="shared" si="312"/>
        <v>0</v>
      </c>
      <c r="BC258" t="s">
        <v>9014</v>
      </c>
      <c r="BD258" s="10">
        <f t="shared" si="313"/>
        <v>0</v>
      </c>
      <c r="BG258" t="s">
        <v>9014</v>
      </c>
      <c r="BH258" s="10">
        <f t="shared" si="314"/>
        <v>0</v>
      </c>
      <c r="BK258" t="s">
        <v>9014</v>
      </c>
      <c r="BL258" s="10">
        <f t="shared" si="315"/>
        <v>0</v>
      </c>
      <c r="BO258" t="s">
        <v>9014</v>
      </c>
      <c r="BP258" s="10">
        <f t="shared" si="298"/>
        <v>0</v>
      </c>
      <c r="BS258" t="s">
        <v>9014</v>
      </c>
      <c r="BT258" s="10">
        <f t="shared" si="316"/>
        <v>0</v>
      </c>
      <c r="BW258" t="s">
        <v>9014</v>
      </c>
      <c r="BX258" s="10">
        <f t="shared" si="317"/>
        <v>0</v>
      </c>
      <c r="CA258" t="s">
        <v>9014</v>
      </c>
      <c r="CB258" s="10">
        <f t="shared" si="299"/>
        <v>0</v>
      </c>
      <c r="CE258" t="s">
        <v>9014</v>
      </c>
      <c r="CF258" s="10">
        <f t="shared" si="318"/>
        <v>0</v>
      </c>
      <c r="CI258" t="s">
        <v>9014</v>
      </c>
      <c r="CJ258" s="10">
        <f t="shared" si="300"/>
        <v>0</v>
      </c>
      <c r="CM258" t="s">
        <v>9014</v>
      </c>
      <c r="CN258" s="10">
        <f t="shared" si="301"/>
        <v>0</v>
      </c>
    </row>
    <row r="259" spans="3:92" x14ac:dyDescent="0.25">
      <c r="C259" t="s">
        <v>9017</v>
      </c>
      <c r="D259" s="10">
        <f t="shared" si="302"/>
        <v>0</v>
      </c>
      <c r="G259" t="s">
        <v>9017</v>
      </c>
      <c r="H259" s="10">
        <f t="shared" si="303"/>
        <v>0</v>
      </c>
      <c r="K259" t="s">
        <v>9017</v>
      </c>
      <c r="L259" s="10">
        <f t="shared" si="304"/>
        <v>0</v>
      </c>
      <c r="O259" t="s">
        <v>9017</v>
      </c>
      <c r="P259" s="10">
        <f t="shared" si="305"/>
        <v>0</v>
      </c>
      <c r="S259" t="s">
        <v>9017</v>
      </c>
      <c r="T259" s="10">
        <f t="shared" si="306"/>
        <v>0</v>
      </c>
      <c r="W259" t="s">
        <v>9017</v>
      </c>
      <c r="X259" s="10">
        <f t="shared" si="307"/>
        <v>0</v>
      </c>
      <c r="AA259" t="s">
        <v>9017</v>
      </c>
      <c r="AB259" s="10">
        <f t="shared" si="308"/>
        <v>0</v>
      </c>
      <c r="AE259" t="s">
        <v>9017</v>
      </c>
      <c r="AF259" s="10">
        <f t="shared" si="309"/>
        <v>0</v>
      </c>
      <c r="AI259" t="s">
        <v>9017</v>
      </c>
      <c r="AJ259" s="10">
        <f t="shared" si="296"/>
        <v>0</v>
      </c>
      <c r="AM259" t="s">
        <v>9017</v>
      </c>
      <c r="AN259" s="10">
        <f t="shared" si="297"/>
        <v>0</v>
      </c>
      <c r="AQ259" t="s">
        <v>9017</v>
      </c>
      <c r="AR259" s="10">
        <f t="shared" si="310"/>
        <v>0</v>
      </c>
      <c r="AU259" t="s">
        <v>9017</v>
      </c>
      <c r="AV259" s="10">
        <f t="shared" si="311"/>
        <v>0</v>
      </c>
      <c r="AY259" t="s">
        <v>9017</v>
      </c>
      <c r="AZ259" s="10">
        <f t="shared" si="312"/>
        <v>0</v>
      </c>
      <c r="BC259" t="s">
        <v>9017</v>
      </c>
      <c r="BD259" s="10">
        <f t="shared" si="313"/>
        <v>0</v>
      </c>
      <c r="BG259" t="s">
        <v>9017</v>
      </c>
      <c r="BH259" s="10">
        <f t="shared" si="314"/>
        <v>0</v>
      </c>
      <c r="BK259" t="s">
        <v>9017</v>
      </c>
      <c r="BL259" s="10">
        <f t="shared" si="315"/>
        <v>0</v>
      </c>
      <c r="BO259" t="s">
        <v>9017</v>
      </c>
      <c r="BP259" s="10">
        <f t="shared" si="298"/>
        <v>0</v>
      </c>
      <c r="BS259" t="s">
        <v>9017</v>
      </c>
      <c r="BT259" s="10">
        <f t="shared" si="316"/>
        <v>0</v>
      </c>
      <c r="BW259" t="s">
        <v>9017</v>
      </c>
      <c r="BX259" s="10">
        <f t="shared" si="317"/>
        <v>0</v>
      </c>
      <c r="CA259" t="s">
        <v>9017</v>
      </c>
      <c r="CB259" s="10">
        <f t="shared" si="299"/>
        <v>0</v>
      </c>
      <c r="CE259" t="s">
        <v>9017</v>
      </c>
      <c r="CF259" s="10">
        <f t="shared" si="318"/>
        <v>0</v>
      </c>
      <c r="CI259" t="s">
        <v>9017</v>
      </c>
      <c r="CJ259" s="10">
        <f t="shared" si="300"/>
        <v>0</v>
      </c>
      <c r="CM259" t="s">
        <v>9017</v>
      </c>
      <c r="CN259" s="10">
        <f t="shared" si="301"/>
        <v>0</v>
      </c>
    </row>
    <row r="260" spans="3:92" x14ac:dyDescent="0.25">
      <c r="C260" t="s">
        <v>9011</v>
      </c>
      <c r="D260" s="10">
        <f t="shared" si="302"/>
        <v>0</v>
      </c>
      <c r="G260" t="s">
        <v>9011</v>
      </c>
      <c r="H260" s="10">
        <f t="shared" si="303"/>
        <v>0</v>
      </c>
      <c r="K260" t="s">
        <v>9011</v>
      </c>
      <c r="L260" s="10">
        <f t="shared" si="304"/>
        <v>0</v>
      </c>
      <c r="O260" t="s">
        <v>9011</v>
      </c>
      <c r="P260" s="10">
        <f t="shared" si="305"/>
        <v>0</v>
      </c>
      <c r="S260" t="s">
        <v>9011</v>
      </c>
      <c r="T260" s="10">
        <f t="shared" si="306"/>
        <v>0</v>
      </c>
      <c r="W260" t="s">
        <v>9011</v>
      </c>
      <c r="X260" s="10">
        <f t="shared" si="307"/>
        <v>0</v>
      </c>
      <c r="AA260" t="s">
        <v>9011</v>
      </c>
      <c r="AB260" s="10">
        <f t="shared" si="308"/>
        <v>0</v>
      </c>
      <c r="AE260" t="s">
        <v>9011</v>
      </c>
      <c r="AF260" s="10">
        <f t="shared" si="309"/>
        <v>0</v>
      </c>
      <c r="AI260" t="s">
        <v>9011</v>
      </c>
      <c r="AJ260" s="10">
        <f t="shared" si="296"/>
        <v>0</v>
      </c>
      <c r="AM260" t="s">
        <v>9011</v>
      </c>
      <c r="AN260" s="10">
        <f t="shared" si="297"/>
        <v>0</v>
      </c>
      <c r="AQ260" t="s">
        <v>9011</v>
      </c>
      <c r="AR260" s="10">
        <f t="shared" si="310"/>
        <v>0</v>
      </c>
      <c r="AU260" t="s">
        <v>9011</v>
      </c>
      <c r="AV260" s="10">
        <f t="shared" si="311"/>
        <v>0</v>
      </c>
      <c r="AY260" t="s">
        <v>9011</v>
      </c>
      <c r="AZ260" s="10">
        <f t="shared" si="312"/>
        <v>0</v>
      </c>
      <c r="BC260" t="s">
        <v>9011</v>
      </c>
      <c r="BD260" s="10">
        <f t="shared" si="313"/>
        <v>0</v>
      </c>
      <c r="BG260" t="s">
        <v>9011</v>
      </c>
      <c r="BH260" s="10">
        <f t="shared" si="314"/>
        <v>0</v>
      </c>
      <c r="BK260" t="s">
        <v>9011</v>
      </c>
      <c r="BL260" s="10">
        <f t="shared" si="315"/>
        <v>0</v>
      </c>
      <c r="BO260" t="s">
        <v>9011</v>
      </c>
      <c r="BP260" s="10">
        <f t="shared" si="298"/>
        <v>0</v>
      </c>
      <c r="BS260" t="s">
        <v>9011</v>
      </c>
      <c r="BT260" s="10">
        <f t="shared" si="316"/>
        <v>0</v>
      </c>
      <c r="BW260" t="s">
        <v>9011</v>
      </c>
      <c r="BX260" s="10">
        <f t="shared" si="317"/>
        <v>0</v>
      </c>
      <c r="CA260" t="s">
        <v>9011</v>
      </c>
      <c r="CB260" s="10">
        <f t="shared" si="299"/>
        <v>0</v>
      </c>
      <c r="CE260" t="s">
        <v>9011</v>
      </c>
      <c r="CF260" s="10">
        <f t="shared" si="318"/>
        <v>0</v>
      </c>
      <c r="CI260" t="s">
        <v>9011</v>
      </c>
      <c r="CJ260" s="10">
        <f t="shared" si="300"/>
        <v>0</v>
      </c>
      <c r="CM260" t="s">
        <v>9011</v>
      </c>
      <c r="CN260" s="10">
        <f t="shared" si="301"/>
        <v>0</v>
      </c>
    </row>
    <row r="261" spans="3:92" x14ac:dyDescent="0.25">
      <c r="C261" s="8" t="s">
        <v>9004</v>
      </c>
      <c r="D261" s="76">
        <f t="shared" si="302"/>
        <v>0</v>
      </c>
      <c r="G261" s="8" t="s">
        <v>9004</v>
      </c>
      <c r="H261" s="76">
        <f t="shared" si="303"/>
        <v>0</v>
      </c>
      <c r="K261" s="8" t="s">
        <v>9004</v>
      </c>
      <c r="L261" s="76">
        <f t="shared" si="304"/>
        <v>0</v>
      </c>
      <c r="O261" s="8" t="s">
        <v>9004</v>
      </c>
      <c r="P261" s="76">
        <f t="shared" si="305"/>
        <v>0</v>
      </c>
      <c r="S261" s="8" t="s">
        <v>9004</v>
      </c>
      <c r="T261" s="76">
        <f t="shared" si="306"/>
        <v>0</v>
      </c>
      <c r="W261" s="8" t="s">
        <v>9004</v>
      </c>
      <c r="X261" s="76">
        <f t="shared" si="307"/>
        <v>0</v>
      </c>
      <c r="AA261" s="8" t="s">
        <v>9004</v>
      </c>
      <c r="AB261" s="76">
        <f t="shared" si="308"/>
        <v>0</v>
      </c>
      <c r="AE261" s="8" t="s">
        <v>9004</v>
      </c>
      <c r="AF261" s="76">
        <f t="shared" si="309"/>
        <v>0</v>
      </c>
      <c r="AI261" s="8" t="s">
        <v>9004</v>
      </c>
      <c r="AJ261" s="76">
        <f t="shared" si="296"/>
        <v>0</v>
      </c>
      <c r="AM261" s="8" t="s">
        <v>9004</v>
      </c>
      <c r="AN261" s="76">
        <f t="shared" si="297"/>
        <v>0</v>
      </c>
      <c r="AQ261" s="8" t="s">
        <v>9004</v>
      </c>
      <c r="AR261" s="76">
        <f t="shared" si="310"/>
        <v>0</v>
      </c>
      <c r="AU261" s="8" t="s">
        <v>9004</v>
      </c>
      <c r="AV261" s="76">
        <f t="shared" si="311"/>
        <v>0</v>
      </c>
      <c r="AY261" s="8" t="s">
        <v>9004</v>
      </c>
      <c r="AZ261" s="76">
        <f t="shared" si="312"/>
        <v>0</v>
      </c>
      <c r="BC261" s="8" t="s">
        <v>9004</v>
      </c>
      <c r="BD261" s="76">
        <f t="shared" si="313"/>
        <v>0</v>
      </c>
      <c r="BG261" s="8" t="s">
        <v>9004</v>
      </c>
      <c r="BH261" s="76">
        <f t="shared" si="314"/>
        <v>0</v>
      </c>
      <c r="BK261" s="8" t="s">
        <v>9004</v>
      </c>
      <c r="BL261" s="76">
        <f t="shared" si="315"/>
        <v>0</v>
      </c>
      <c r="BO261" s="8" t="s">
        <v>9004</v>
      </c>
      <c r="BP261" s="76">
        <f t="shared" si="298"/>
        <v>0</v>
      </c>
      <c r="BS261" s="8" t="s">
        <v>9004</v>
      </c>
      <c r="BT261" s="76">
        <f t="shared" si="316"/>
        <v>0</v>
      </c>
      <c r="BW261" s="8" t="s">
        <v>9004</v>
      </c>
      <c r="BX261" s="76">
        <f t="shared" si="317"/>
        <v>0</v>
      </c>
      <c r="CA261" s="8" t="s">
        <v>9004</v>
      </c>
      <c r="CB261" s="76">
        <f t="shared" si="299"/>
        <v>0</v>
      </c>
      <c r="CE261" s="8" t="s">
        <v>9004</v>
      </c>
      <c r="CF261" s="76">
        <f t="shared" si="318"/>
        <v>0</v>
      </c>
      <c r="CI261" s="8" t="s">
        <v>9004</v>
      </c>
      <c r="CJ261" s="76">
        <f t="shared" si="300"/>
        <v>0</v>
      </c>
      <c r="CM261" s="8" t="s">
        <v>9004</v>
      </c>
      <c r="CN261" s="76">
        <f t="shared" si="301"/>
        <v>0</v>
      </c>
    </row>
    <row r="262" spans="3:92" x14ac:dyDescent="0.25">
      <c r="C262" t="s">
        <v>9012</v>
      </c>
      <c r="D262" s="10">
        <f t="shared" si="302"/>
        <v>0</v>
      </c>
      <c r="G262" t="s">
        <v>9012</v>
      </c>
      <c r="H262" s="10">
        <f t="shared" si="303"/>
        <v>0</v>
      </c>
      <c r="K262" t="s">
        <v>9012</v>
      </c>
      <c r="L262" s="10">
        <f t="shared" si="304"/>
        <v>0</v>
      </c>
      <c r="O262" t="s">
        <v>9012</v>
      </c>
      <c r="P262" s="10">
        <f t="shared" si="305"/>
        <v>0</v>
      </c>
      <c r="S262" t="s">
        <v>9012</v>
      </c>
      <c r="T262" s="10">
        <f t="shared" si="306"/>
        <v>0</v>
      </c>
      <c r="W262" t="s">
        <v>9012</v>
      </c>
      <c r="X262" s="10">
        <f t="shared" si="307"/>
        <v>0</v>
      </c>
      <c r="AA262" t="s">
        <v>9012</v>
      </c>
      <c r="AB262" s="10">
        <f t="shared" si="308"/>
        <v>0</v>
      </c>
      <c r="AE262" t="s">
        <v>9012</v>
      </c>
      <c r="AF262" s="10">
        <f t="shared" si="309"/>
        <v>0</v>
      </c>
      <c r="AI262" t="s">
        <v>9012</v>
      </c>
      <c r="AJ262" s="10">
        <f t="shared" si="296"/>
        <v>0</v>
      </c>
      <c r="AM262" t="s">
        <v>9012</v>
      </c>
      <c r="AN262" s="10">
        <f t="shared" si="297"/>
        <v>0</v>
      </c>
      <c r="AQ262" t="s">
        <v>9012</v>
      </c>
      <c r="AR262" s="10">
        <f t="shared" si="310"/>
        <v>0</v>
      </c>
      <c r="AU262" t="s">
        <v>9012</v>
      </c>
      <c r="AV262" s="10">
        <f t="shared" si="311"/>
        <v>0</v>
      </c>
      <c r="AY262" t="s">
        <v>9012</v>
      </c>
      <c r="AZ262" s="10">
        <f t="shared" si="312"/>
        <v>0</v>
      </c>
      <c r="BC262" t="s">
        <v>9012</v>
      </c>
      <c r="BD262" s="10">
        <f t="shared" si="313"/>
        <v>0</v>
      </c>
      <c r="BG262" t="s">
        <v>9012</v>
      </c>
      <c r="BH262" s="10">
        <f t="shared" si="314"/>
        <v>0</v>
      </c>
      <c r="BK262" t="s">
        <v>9012</v>
      </c>
      <c r="BL262" s="10">
        <f t="shared" si="315"/>
        <v>0</v>
      </c>
      <c r="BO262" t="s">
        <v>9012</v>
      </c>
      <c r="BP262" s="10">
        <f t="shared" si="298"/>
        <v>0</v>
      </c>
      <c r="BS262" t="s">
        <v>9012</v>
      </c>
      <c r="BT262" s="10">
        <f t="shared" si="316"/>
        <v>0</v>
      </c>
      <c r="BW262" t="s">
        <v>9012</v>
      </c>
      <c r="BX262" s="10">
        <f t="shared" si="317"/>
        <v>0</v>
      </c>
      <c r="CA262" t="s">
        <v>9012</v>
      </c>
      <c r="CB262" s="10">
        <f t="shared" si="299"/>
        <v>0</v>
      </c>
      <c r="CE262" t="s">
        <v>9012</v>
      </c>
      <c r="CF262" s="10">
        <f t="shared" si="318"/>
        <v>0</v>
      </c>
      <c r="CI262" t="s">
        <v>9012</v>
      </c>
      <c r="CJ262" s="10">
        <f t="shared" si="300"/>
        <v>0</v>
      </c>
      <c r="CM262" t="s">
        <v>9012</v>
      </c>
      <c r="CN262" s="10">
        <f t="shared" si="301"/>
        <v>0</v>
      </c>
    </row>
    <row r="263" spans="3:92" x14ac:dyDescent="0.25">
      <c r="C263" t="s">
        <v>8998</v>
      </c>
      <c r="D263" s="10">
        <f t="shared" si="302"/>
        <v>0</v>
      </c>
      <c r="G263" t="s">
        <v>8998</v>
      </c>
      <c r="H263" s="10">
        <f t="shared" si="303"/>
        <v>0</v>
      </c>
      <c r="K263" t="s">
        <v>8998</v>
      </c>
      <c r="L263" s="10">
        <f t="shared" si="304"/>
        <v>0</v>
      </c>
      <c r="O263" t="s">
        <v>8998</v>
      </c>
      <c r="P263" s="10">
        <f t="shared" si="305"/>
        <v>0</v>
      </c>
      <c r="S263" t="s">
        <v>8998</v>
      </c>
      <c r="T263" s="10">
        <f t="shared" si="306"/>
        <v>0</v>
      </c>
      <c r="W263" t="s">
        <v>8998</v>
      </c>
      <c r="X263" s="10">
        <f t="shared" si="307"/>
        <v>0</v>
      </c>
      <c r="AA263" t="s">
        <v>8998</v>
      </c>
      <c r="AB263" s="10">
        <f t="shared" si="308"/>
        <v>0</v>
      </c>
      <c r="AE263" t="s">
        <v>8998</v>
      </c>
      <c r="AF263" s="10">
        <f t="shared" si="309"/>
        <v>0</v>
      </c>
      <c r="AI263" t="s">
        <v>8998</v>
      </c>
      <c r="AJ263" s="10">
        <f t="shared" si="296"/>
        <v>0</v>
      </c>
      <c r="AM263" t="s">
        <v>8998</v>
      </c>
      <c r="AN263" s="10">
        <f t="shared" si="297"/>
        <v>0</v>
      </c>
      <c r="AQ263" t="s">
        <v>8998</v>
      </c>
      <c r="AR263" s="10">
        <f t="shared" si="310"/>
        <v>0</v>
      </c>
      <c r="AU263" t="s">
        <v>8998</v>
      </c>
      <c r="AV263" s="10">
        <f t="shared" si="311"/>
        <v>0</v>
      </c>
      <c r="AY263" t="s">
        <v>8998</v>
      </c>
      <c r="AZ263" s="10">
        <f t="shared" si="312"/>
        <v>0</v>
      </c>
      <c r="BC263" t="s">
        <v>8998</v>
      </c>
      <c r="BD263" s="10">
        <f t="shared" si="313"/>
        <v>0</v>
      </c>
      <c r="BG263" t="s">
        <v>8998</v>
      </c>
      <c r="BH263" s="10">
        <f t="shared" si="314"/>
        <v>0</v>
      </c>
      <c r="BK263" t="s">
        <v>8998</v>
      </c>
      <c r="BL263" s="10">
        <f t="shared" si="315"/>
        <v>0</v>
      </c>
      <c r="BO263" t="s">
        <v>8998</v>
      </c>
      <c r="BP263" s="10">
        <f t="shared" si="298"/>
        <v>0</v>
      </c>
      <c r="BS263" t="s">
        <v>8998</v>
      </c>
      <c r="BT263" s="10">
        <f t="shared" si="316"/>
        <v>0</v>
      </c>
      <c r="BW263" t="s">
        <v>8998</v>
      </c>
      <c r="BX263" s="10">
        <f t="shared" si="317"/>
        <v>0</v>
      </c>
      <c r="CA263" t="s">
        <v>8998</v>
      </c>
      <c r="CB263" s="10">
        <f t="shared" si="299"/>
        <v>0</v>
      </c>
      <c r="CE263" t="s">
        <v>8998</v>
      </c>
      <c r="CF263" s="10">
        <f t="shared" si="318"/>
        <v>0</v>
      </c>
      <c r="CI263" t="s">
        <v>8998</v>
      </c>
      <c r="CJ263" s="10">
        <f t="shared" si="300"/>
        <v>0</v>
      </c>
      <c r="CM263" t="s">
        <v>8998</v>
      </c>
      <c r="CN263" s="10">
        <f t="shared" si="301"/>
        <v>0</v>
      </c>
    </row>
    <row r="264" spans="3:92" x14ac:dyDescent="0.25">
      <c r="C264" t="s">
        <v>8995</v>
      </c>
      <c r="D264" s="10">
        <f t="shared" si="302"/>
        <v>0</v>
      </c>
      <c r="G264" t="s">
        <v>8995</v>
      </c>
      <c r="H264" s="10">
        <f t="shared" si="303"/>
        <v>0</v>
      </c>
      <c r="K264" t="s">
        <v>8995</v>
      </c>
      <c r="L264" s="10">
        <f t="shared" si="304"/>
        <v>0</v>
      </c>
      <c r="O264" t="s">
        <v>8995</v>
      </c>
      <c r="P264" s="10">
        <f t="shared" si="305"/>
        <v>0</v>
      </c>
      <c r="S264" t="s">
        <v>8995</v>
      </c>
      <c r="T264" s="10">
        <f t="shared" si="306"/>
        <v>0</v>
      </c>
      <c r="W264" t="s">
        <v>8995</v>
      </c>
      <c r="X264" s="10">
        <f t="shared" si="307"/>
        <v>0</v>
      </c>
      <c r="AA264" t="s">
        <v>8995</v>
      </c>
      <c r="AB264" s="10">
        <f t="shared" si="308"/>
        <v>0</v>
      </c>
      <c r="AE264" t="s">
        <v>8995</v>
      </c>
      <c r="AF264" s="10">
        <f t="shared" si="309"/>
        <v>0</v>
      </c>
      <c r="AI264" t="s">
        <v>8995</v>
      </c>
      <c r="AJ264" s="10">
        <f t="shared" si="296"/>
        <v>0</v>
      </c>
      <c r="AM264" t="s">
        <v>8995</v>
      </c>
      <c r="AN264" s="10">
        <f t="shared" si="297"/>
        <v>0</v>
      </c>
      <c r="AQ264" t="s">
        <v>8995</v>
      </c>
      <c r="AR264" s="10">
        <f t="shared" si="310"/>
        <v>0</v>
      </c>
      <c r="AU264" t="s">
        <v>8995</v>
      </c>
      <c r="AV264" s="10">
        <f t="shared" si="311"/>
        <v>0</v>
      </c>
      <c r="AY264" t="s">
        <v>8995</v>
      </c>
      <c r="AZ264" s="10">
        <f t="shared" si="312"/>
        <v>0</v>
      </c>
      <c r="BC264" t="s">
        <v>8995</v>
      </c>
      <c r="BD264" s="10">
        <f t="shared" si="313"/>
        <v>0</v>
      </c>
      <c r="BG264" t="s">
        <v>8995</v>
      </c>
      <c r="BH264" s="10">
        <f t="shared" si="314"/>
        <v>0</v>
      </c>
      <c r="BK264" t="s">
        <v>8995</v>
      </c>
      <c r="BL264" s="10">
        <f t="shared" si="315"/>
        <v>0</v>
      </c>
      <c r="BO264" t="s">
        <v>8995</v>
      </c>
      <c r="BP264" s="10">
        <f t="shared" si="298"/>
        <v>0</v>
      </c>
      <c r="BS264" t="s">
        <v>8995</v>
      </c>
      <c r="BT264" s="10">
        <f t="shared" si="316"/>
        <v>0</v>
      </c>
      <c r="BW264" t="s">
        <v>8995</v>
      </c>
      <c r="BX264" s="10">
        <f t="shared" si="317"/>
        <v>0</v>
      </c>
      <c r="CA264" t="s">
        <v>8995</v>
      </c>
      <c r="CB264" s="10">
        <f t="shared" si="299"/>
        <v>0</v>
      </c>
      <c r="CE264" t="s">
        <v>8995</v>
      </c>
      <c r="CF264" s="10">
        <f t="shared" si="318"/>
        <v>0</v>
      </c>
      <c r="CI264" t="s">
        <v>8995</v>
      </c>
      <c r="CJ264" s="10">
        <f t="shared" si="300"/>
        <v>0</v>
      </c>
      <c r="CM264" t="s">
        <v>8995</v>
      </c>
      <c r="CN264" s="10">
        <f t="shared" si="301"/>
        <v>0</v>
      </c>
    </row>
    <row r="265" spans="3:92" x14ac:dyDescent="0.25">
      <c r="C265" t="s">
        <v>9001</v>
      </c>
      <c r="D265" s="10">
        <f t="shared" si="302"/>
        <v>0</v>
      </c>
      <c r="G265" t="s">
        <v>9001</v>
      </c>
      <c r="H265" s="10">
        <f t="shared" si="303"/>
        <v>0</v>
      </c>
      <c r="K265" t="s">
        <v>9001</v>
      </c>
      <c r="L265" s="10">
        <f t="shared" si="304"/>
        <v>0</v>
      </c>
      <c r="O265" t="s">
        <v>9001</v>
      </c>
      <c r="P265" s="10">
        <f t="shared" si="305"/>
        <v>0</v>
      </c>
      <c r="S265" t="s">
        <v>9001</v>
      </c>
      <c r="T265" s="10">
        <f t="shared" si="306"/>
        <v>0</v>
      </c>
      <c r="W265" t="s">
        <v>9001</v>
      </c>
      <c r="X265" s="10">
        <f t="shared" si="307"/>
        <v>0</v>
      </c>
      <c r="AA265" t="s">
        <v>9001</v>
      </c>
      <c r="AB265" s="10">
        <f t="shared" si="308"/>
        <v>0</v>
      </c>
      <c r="AE265" t="s">
        <v>9001</v>
      </c>
      <c r="AF265" s="10">
        <f t="shared" si="309"/>
        <v>0</v>
      </c>
      <c r="AI265" t="s">
        <v>9001</v>
      </c>
      <c r="AJ265" s="10">
        <f t="shared" si="296"/>
        <v>0</v>
      </c>
      <c r="AM265" t="s">
        <v>9001</v>
      </c>
      <c r="AN265" s="10">
        <f t="shared" si="297"/>
        <v>0</v>
      </c>
      <c r="AQ265" t="s">
        <v>9001</v>
      </c>
      <c r="AR265" s="10">
        <f t="shared" si="310"/>
        <v>0</v>
      </c>
      <c r="AU265" t="s">
        <v>9001</v>
      </c>
      <c r="AV265" s="10">
        <f t="shared" si="311"/>
        <v>0</v>
      </c>
      <c r="AY265" t="s">
        <v>9001</v>
      </c>
      <c r="AZ265" s="10">
        <f t="shared" si="312"/>
        <v>0</v>
      </c>
      <c r="BC265" t="s">
        <v>9001</v>
      </c>
      <c r="BD265" s="10">
        <f t="shared" si="313"/>
        <v>0</v>
      </c>
      <c r="BG265" t="s">
        <v>9001</v>
      </c>
      <c r="BH265" s="10">
        <f t="shared" si="314"/>
        <v>0</v>
      </c>
      <c r="BK265" t="s">
        <v>9001</v>
      </c>
      <c r="BL265" s="10">
        <f t="shared" si="315"/>
        <v>0</v>
      </c>
      <c r="BO265" t="s">
        <v>9001</v>
      </c>
      <c r="BP265" s="10">
        <f t="shared" si="298"/>
        <v>0</v>
      </c>
      <c r="BS265" t="s">
        <v>9001</v>
      </c>
      <c r="BT265" s="10">
        <f t="shared" si="316"/>
        <v>0</v>
      </c>
      <c r="BW265" t="s">
        <v>9001</v>
      </c>
      <c r="BX265" s="10">
        <f t="shared" si="317"/>
        <v>0</v>
      </c>
      <c r="CA265" t="s">
        <v>9001</v>
      </c>
      <c r="CB265" s="10">
        <f t="shared" si="299"/>
        <v>0</v>
      </c>
      <c r="CE265" t="s">
        <v>9001</v>
      </c>
      <c r="CF265" s="10">
        <f t="shared" si="318"/>
        <v>0</v>
      </c>
      <c r="CI265" t="s">
        <v>9001</v>
      </c>
      <c r="CJ265" s="10">
        <f t="shared" si="300"/>
        <v>0</v>
      </c>
      <c r="CM265" t="s">
        <v>9001</v>
      </c>
      <c r="CN265" s="10">
        <f t="shared" si="301"/>
        <v>0</v>
      </c>
    </row>
    <row r="266" spans="3:92" x14ac:dyDescent="0.25">
      <c r="C266" t="s">
        <v>8996</v>
      </c>
      <c r="D266" s="10">
        <f t="shared" si="302"/>
        <v>0</v>
      </c>
      <c r="G266" t="s">
        <v>8996</v>
      </c>
      <c r="H266" s="10">
        <f t="shared" si="303"/>
        <v>0</v>
      </c>
      <c r="K266" t="s">
        <v>8996</v>
      </c>
      <c r="L266" s="10">
        <f t="shared" si="304"/>
        <v>0</v>
      </c>
      <c r="O266" t="s">
        <v>8996</v>
      </c>
      <c r="P266" s="10">
        <f t="shared" si="305"/>
        <v>0</v>
      </c>
      <c r="S266" t="s">
        <v>8996</v>
      </c>
      <c r="T266" s="10">
        <f t="shared" si="306"/>
        <v>0</v>
      </c>
      <c r="W266" t="s">
        <v>8996</v>
      </c>
      <c r="X266" s="10">
        <f t="shared" si="307"/>
        <v>0</v>
      </c>
      <c r="AA266" t="s">
        <v>8996</v>
      </c>
      <c r="AB266" s="10">
        <f t="shared" si="308"/>
        <v>0</v>
      </c>
      <c r="AE266" t="s">
        <v>8996</v>
      </c>
      <c r="AF266" s="10">
        <f t="shared" si="309"/>
        <v>0</v>
      </c>
      <c r="AI266" t="s">
        <v>8996</v>
      </c>
      <c r="AJ266" s="10">
        <f t="shared" si="296"/>
        <v>0</v>
      </c>
      <c r="AM266" t="s">
        <v>8996</v>
      </c>
      <c r="AN266" s="10">
        <f t="shared" si="297"/>
        <v>0</v>
      </c>
      <c r="AQ266" t="s">
        <v>8996</v>
      </c>
      <c r="AR266" s="10">
        <f t="shared" si="310"/>
        <v>0</v>
      </c>
      <c r="AU266" t="s">
        <v>8996</v>
      </c>
      <c r="AV266" s="10">
        <f t="shared" si="311"/>
        <v>0</v>
      </c>
      <c r="AY266" t="s">
        <v>8996</v>
      </c>
      <c r="AZ266" s="10">
        <f t="shared" si="312"/>
        <v>0</v>
      </c>
      <c r="BC266" t="s">
        <v>8996</v>
      </c>
      <c r="BD266" s="10">
        <f t="shared" si="313"/>
        <v>0</v>
      </c>
      <c r="BG266" t="s">
        <v>8996</v>
      </c>
      <c r="BH266" s="10">
        <f t="shared" si="314"/>
        <v>0</v>
      </c>
      <c r="BK266" t="s">
        <v>8996</v>
      </c>
      <c r="BL266" s="10">
        <f t="shared" si="315"/>
        <v>0</v>
      </c>
      <c r="BO266" t="s">
        <v>8996</v>
      </c>
      <c r="BP266" s="10">
        <f t="shared" si="298"/>
        <v>0</v>
      </c>
      <c r="BS266" t="s">
        <v>8996</v>
      </c>
      <c r="BT266" s="10">
        <f t="shared" si="316"/>
        <v>0</v>
      </c>
      <c r="BW266" t="s">
        <v>8996</v>
      </c>
      <c r="BX266" s="10">
        <f t="shared" si="317"/>
        <v>0</v>
      </c>
      <c r="CA266" t="s">
        <v>8996</v>
      </c>
      <c r="CB266" s="10">
        <f t="shared" si="299"/>
        <v>0</v>
      </c>
      <c r="CE266" t="s">
        <v>8996</v>
      </c>
      <c r="CF266" s="10">
        <f t="shared" si="318"/>
        <v>0</v>
      </c>
      <c r="CI266" t="s">
        <v>8996</v>
      </c>
      <c r="CJ266" s="10">
        <f t="shared" si="300"/>
        <v>0</v>
      </c>
      <c r="CM266" t="s">
        <v>8996</v>
      </c>
      <c r="CN266" s="10">
        <f t="shared" si="301"/>
        <v>0</v>
      </c>
    </row>
    <row r="267" spans="3:92" x14ac:dyDescent="0.25">
      <c r="C267" t="s">
        <v>8997</v>
      </c>
      <c r="D267" s="10">
        <f t="shared" si="302"/>
        <v>0</v>
      </c>
      <c r="G267" t="s">
        <v>8997</v>
      </c>
      <c r="H267" s="10">
        <f t="shared" si="303"/>
        <v>0</v>
      </c>
      <c r="K267" t="s">
        <v>8997</v>
      </c>
      <c r="L267" s="10">
        <f t="shared" si="304"/>
        <v>0</v>
      </c>
      <c r="O267" t="s">
        <v>8997</v>
      </c>
      <c r="P267" s="10">
        <f t="shared" si="305"/>
        <v>0</v>
      </c>
      <c r="S267" t="s">
        <v>8997</v>
      </c>
      <c r="T267" s="10">
        <f t="shared" si="306"/>
        <v>0</v>
      </c>
      <c r="W267" t="s">
        <v>8997</v>
      </c>
      <c r="X267" s="10">
        <f t="shared" si="307"/>
        <v>0</v>
      </c>
      <c r="AA267" t="s">
        <v>8997</v>
      </c>
      <c r="AB267" s="10">
        <f t="shared" si="308"/>
        <v>0</v>
      </c>
      <c r="AE267" t="s">
        <v>8997</v>
      </c>
      <c r="AF267" s="10">
        <f t="shared" si="309"/>
        <v>0</v>
      </c>
      <c r="AI267" t="s">
        <v>8997</v>
      </c>
      <c r="AJ267" s="10">
        <f t="shared" si="296"/>
        <v>0</v>
      </c>
      <c r="AM267" t="s">
        <v>8997</v>
      </c>
      <c r="AN267" s="10">
        <f t="shared" si="297"/>
        <v>0</v>
      </c>
      <c r="AQ267" t="s">
        <v>8997</v>
      </c>
      <c r="AR267" s="10">
        <f t="shared" si="310"/>
        <v>0</v>
      </c>
      <c r="AU267" t="s">
        <v>8997</v>
      </c>
      <c r="AV267" s="10">
        <f t="shared" si="311"/>
        <v>0</v>
      </c>
      <c r="AY267" t="s">
        <v>8997</v>
      </c>
      <c r="AZ267" s="10">
        <f t="shared" si="312"/>
        <v>0</v>
      </c>
      <c r="BC267" t="s">
        <v>8997</v>
      </c>
      <c r="BD267" s="10">
        <f t="shared" si="313"/>
        <v>0</v>
      </c>
      <c r="BG267" t="s">
        <v>8997</v>
      </c>
      <c r="BH267" s="10">
        <f t="shared" si="314"/>
        <v>0</v>
      </c>
      <c r="BK267" t="s">
        <v>8997</v>
      </c>
      <c r="BL267" s="10">
        <f t="shared" si="315"/>
        <v>0</v>
      </c>
      <c r="BO267" t="s">
        <v>8997</v>
      </c>
      <c r="BP267" s="10">
        <f t="shared" si="298"/>
        <v>0</v>
      </c>
      <c r="BS267" t="s">
        <v>8997</v>
      </c>
      <c r="BT267" s="10">
        <f t="shared" si="316"/>
        <v>0</v>
      </c>
      <c r="BW267" t="s">
        <v>8997</v>
      </c>
      <c r="BX267" s="10">
        <f t="shared" si="317"/>
        <v>0</v>
      </c>
      <c r="CA267" t="s">
        <v>8997</v>
      </c>
      <c r="CB267" s="10">
        <f t="shared" si="299"/>
        <v>0</v>
      </c>
      <c r="CE267" t="s">
        <v>8997</v>
      </c>
      <c r="CF267" s="10">
        <f t="shared" si="318"/>
        <v>0</v>
      </c>
      <c r="CI267" t="s">
        <v>8997</v>
      </c>
      <c r="CJ267" s="10">
        <f t="shared" si="300"/>
        <v>0</v>
      </c>
      <c r="CM267" t="s">
        <v>8997</v>
      </c>
      <c r="CN267" s="10">
        <f t="shared" si="301"/>
        <v>0</v>
      </c>
    </row>
    <row r="268" spans="3:92" x14ac:dyDescent="0.25">
      <c r="C268" t="s">
        <v>9007</v>
      </c>
      <c r="D268" s="10">
        <f t="shared" si="302"/>
        <v>0</v>
      </c>
      <c r="G268" t="s">
        <v>9007</v>
      </c>
      <c r="H268" s="10">
        <f t="shared" si="303"/>
        <v>0</v>
      </c>
      <c r="K268" t="s">
        <v>9007</v>
      </c>
      <c r="L268" s="10">
        <f t="shared" si="304"/>
        <v>0</v>
      </c>
      <c r="O268" t="s">
        <v>9007</v>
      </c>
      <c r="P268" s="10">
        <f t="shared" si="305"/>
        <v>0</v>
      </c>
      <c r="S268" t="s">
        <v>9007</v>
      </c>
      <c r="T268" s="10">
        <f t="shared" si="306"/>
        <v>0</v>
      </c>
      <c r="W268" t="s">
        <v>9007</v>
      </c>
      <c r="X268" s="10">
        <f t="shared" si="307"/>
        <v>0</v>
      </c>
      <c r="AA268" t="s">
        <v>9007</v>
      </c>
      <c r="AB268" s="10">
        <f t="shared" si="308"/>
        <v>0</v>
      </c>
      <c r="AE268" t="s">
        <v>9007</v>
      </c>
      <c r="AF268" s="10">
        <f t="shared" si="309"/>
        <v>0</v>
      </c>
      <c r="AI268" t="s">
        <v>9007</v>
      </c>
      <c r="AJ268" s="10">
        <f t="shared" si="296"/>
        <v>0</v>
      </c>
      <c r="AM268" t="s">
        <v>9007</v>
      </c>
      <c r="AN268" s="10">
        <f t="shared" si="297"/>
        <v>0</v>
      </c>
      <c r="AQ268" t="s">
        <v>9007</v>
      </c>
      <c r="AR268" s="10">
        <f t="shared" si="310"/>
        <v>0</v>
      </c>
      <c r="AU268" t="s">
        <v>9007</v>
      </c>
      <c r="AV268" s="10">
        <f t="shared" si="311"/>
        <v>0</v>
      </c>
      <c r="AY268" t="s">
        <v>9007</v>
      </c>
      <c r="AZ268" s="10">
        <f t="shared" si="312"/>
        <v>0</v>
      </c>
      <c r="BC268" t="s">
        <v>9007</v>
      </c>
      <c r="BD268" s="10">
        <f t="shared" si="313"/>
        <v>0</v>
      </c>
      <c r="BG268" t="s">
        <v>9007</v>
      </c>
      <c r="BH268" s="10">
        <f t="shared" si="314"/>
        <v>0</v>
      </c>
      <c r="BK268" t="s">
        <v>9007</v>
      </c>
      <c r="BL268" s="10">
        <f t="shared" si="315"/>
        <v>0</v>
      </c>
      <c r="BO268" t="s">
        <v>9007</v>
      </c>
      <c r="BP268" s="10">
        <f t="shared" si="298"/>
        <v>0</v>
      </c>
      <c r="BS268" t="s">
        <v>9007</v>
      </c>
      <c r="BT268" s="10">
        <f t="shared" si="316"/>
        <v>0</v>
      </c>
      <c r="BW268" t="s">
        <v>9007</v>
      </c>
      <c r="BX268" s="10">
        <f t="shared" si="317"/>
        <v>0</v>
      </c>
      <c r="CA268" t="s">
        <v>9007</v>
      </c>
      <c r="CB268" s="10">
        <f t="shared" si="299"/>
        <v>0</v>
      </c>
      <c r="CE268" t="s">
        <v>9007</v>
      </c>
      <c r="CF268" s="10">
        <f t="shared" si="318"/>
        <v>0</v>
      </c>
      <c r="CI268" t="s">
        <v>9007</v>
      </c>
      <c r="CJ268" s="10">
        <f t="shared" si="300"/>
        <v>0</v>
      </c>
      <c r="CM268" t="s">
        <v>9007</v>
      </c>
      <c r="CN268" s="10">
        <f t="shared" si="301"/>
        <v>0</v>
      </c>
    </row>
    <row r="269" spans="3:92" x14ac:dyDescent="0.25">
      <c r="C269" t="s">
        <v>9010</v>
      </c>
      <c r="D269" s="10">
        <f t="shared" si="302"/>
        <v>0</v>
      </c>
      <c r="G269" t="s">
        <v>9010</v>
      </c>
      <c r="H269" s="10">
        <f t="shared" si="303"/>
        <v>0</v>
      </c>
      <c r="K269" t="s">
        <v>9010</v>
      </c>
      <c r="L269" s="10">
        <f t="shared" si="304"/>
        <v>0</v>
      </c>
      <c r="O269" t="s">
        <v>9010</v>
      </c>
      <c r="P269" s="10">
        <f t="shared" si="305"/>
        <v>0</v>
      </c>
      <c r="S269" t="s">
        <v>9010</v>
      </c>
      <c r="T269" s="10">
        <f t="shared" si="306"/>
        <v>0</v>
      </c>
      <c r="W269" t="s">
        <v>9010</v>
      </c>
      <c r="X269" s="10">
        <f t="shared" si="307"/>
        <v>0</v>
      </c>
      <c r="AA269" t="s">
        <v>9010</v>
      </c>
      <c r="AB269" s="10">
        <f t="shared" si="308"/>
        <v>0</v>
      </c>
      <c r="AE269" t="s">
        <v>9010</v>
      </c>
      <c r="AF269" s="10">
        <f t="shared" si="309"/>
        <v>0</v>
      </c>
      <c r="AI269" t="s">
        <v>9010</v>
      </c>
      <c r="AJ269" s="10">
        <f t="shared" si="296"/>
        <v>0</v>
      </c>
      <c r="AM269" t="s">
        <v>9010</v>
      </c>
      <c r="AN269" s="10">
        <f t="shared" si="297"/>
        <v>0</v>
      </c>
      <c r="AQ269" t="s">
        <v>9010</v>
      </c>
      <c r="AR269" s="10">
        <f t="shared" si="310"/>
        <v>0</v>
      </c>
      <c r="AU269" t="s">
        <v>9010</v>
      </c>
      <c r="AV269" s="10">
        <f t="shared" si="311"/>
        <v>0</v>
      </c>
      <c r="AY269" t="s">
        <v>9010</v>
      </c>
      <c r="AZ269" s="10">
        <f t="shared" si="312"/>
        <v>0</v>
      </c>
      <c r="BC269" t="s">
        <v>9010</v>
      </c>
      <c r="BD269" s="10">
        <f t="shared" si="313"/>
        <v>0</v>
      </c>
      <c r="BG269" t="s">
        <v>9010</v>
      </c>
      <c r="BH269" s="10">
        <f t="shared" si="314"/>
        <v>0</v>
      </c>
      <c r="BK269" t="s">
        <v>9010</v>
      </c>
      <c r="BL269" s="10">
        <f t="shared" si="315"/>
        <v>0</v>
      </c>
      <c r="BO269" t="s">
        <v>9010</v>
      </c>
      <c r="BP269" s="10">
        <f t="shared" si="298"/>
        <v>0</v>
      </c>
      <c r="BS269" t="s">
        <v>9010</v>
      </c>
      <c r="BT269" s="10">
        <f t="shared" si="316"/>
        <v>0</v>
      </c>
      <c r="BW269" t="s">
        <v>9010</v>
      </c>
      <c r="BX269" s="10">
        <f t="shared" si="317"/>
        <v>0</v>
      </c>
      <c r="CA269" t="s">
        <v>9010</v>
      </c>
      <c r="CB269" s="10">
        <f t="shared" si="299"/>
        <v>0</v>
      </c>
      <c r="CE269" t="s">
        <v>9010</v>
      </c>
      <c r="CF269" s="10">
        <f t="shared" si="318"/>
        <v>0</v>
      </c>
      <c r="CI269" t="s">
        <v>9010</v>
      </c>
      <c r="CJ269" s="10">
        <f t="shared" si="300"/>
        <v>0</v>
      </c>
      <c r="CM269" t="s">
        <v>9010</v>
      </c>
      <c r="CN269" s="10">
        <f t="shared" si="301"/>
        <v>0</v>
      </c>
    </row>
  </sheetData>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T269"/>
  <sheetViews>
    <sheetView topLeftCell="A191" workbookViewId="0">
      <selection activeCell="I204" sqref="I204"/>
    </sheetView>
  </sheetViews>
  <sheetFormatPr defaultRowHeight="15" x14ac:dyDescent="0.25"/>
  <cols>
    <col min="2" max="2" width="11.140625" bestFit="1" customWidth="1"/>
    <col min="3" max="3" width="34.28515625" customWidth="1"/>
    <col min="4" max="4" width="4.42578125" customWidth="1"/>
    <col min="6" max="6" width="11.140625" bestFit="1" customWidth="1"/>
    <col min="7" max="7" width="34.28515625" customWidth="1"/>
    <col min="8" max="8" width="4.42578125" customWidth="1"/>
    <col min="10" max="10" width="11.140625" bestFit="1" customWidth="1"/>
    <col min="11" max="11" width="34.28515625" customWidth="1"/>
    <col min="12" max="12" width="4.42578125" customWidth="1"/>
    <col min="14" max="14" width="11.140625" bestFit="1" customWidth="1"/>
    <col min="15" max="15" width="34.28515625" customWidth="1"/>
    <col min="16" max="16" width="4.42578125" customWidth="1"/>
    <col min="18" max="18" width="11.140625" bestFit="1" customWidth="1"/>
    <col min="19" max="19" width="34.28515625" customWidth="1"/>
    <col min="20" max="20" width="4.42578125" customWidth="1"/>
    <col min="22" max="22" width="11.140625" bestFit="1" customWidth="1"/>
    <col min="23" max="23" width="34.28515625" customWidth="1"/>
    <col min="24" max="24" width="4.42578125" customWidth="1"/>
    <col min="26" max="26" width="11.140625" bestFit="1" customWidth="1"/>
    <col min="27" max="27" width="34.28515625" customWidth="1"/>
    <col min="28" max="28" width="4.42578125" customWidth="1"/>
    <col min="30" max="30" width="11.140625" bestFit="1" customWidth="1"/>
    <col min="31" max="31" width="34.28515625" customWidth="1"/>
    <col min="32" max="32" width="4.42578125" customWidth="1"/>
    <col min="34" max="34" width="11.140625" bestFit="1" customWidth="1"/>
    <col min="35" max="35" width="34.28515625" customWidth="1"/>
    <col min="36" max="36" width="4.42578125" customWidth="1"/>
    <col min="38" max="38" width="11.140625" bestFit="1" customWidth="1"/>
    <col min="39" max="39" width="34.28515625" customWidth="1"/>
    <col min="40" max="40" width="4.42578125" customWidth="1"/>
    <col min="42" max="42" width="11.140625" bestFit="1" customWidth="1"/>
    <col min="43" max="43" width="34.28515625" customWidth="1"/>
    <col min="44" max="44" width="4.42578125" customWidth="1"/>
    <col min="46" max="46" width="11.140625" bestFit="1" customWidth="1"/>
    <col min="47" max="47" width="34.28515625" customWidth="1"/>
    <col min="48" max="48" width="4.42578125" customWidth="1"/>
    <col min="50" max="50" width="11.140625" bestFit="1" customWidth="1"/>
    <col min="51" max="51" width="34.28515625" customWidth="1"/>
    <col min="52" max="52" width="4.42578125" customWidth="1"/>
    <col min="54" max="54" width="11.140625" bestFit="1" customWidth="1"/>
    <col min="55" max="55" width="34.28515625" customWidth="1"/>
    <col min="56" max="56" width="4.42578125" customWidth="1"/>
    <col min="58" max="58" width="11.140625" bestFit="1" customWidth="1"/>
    <col min="59" max="59" width="34.28515625" customWidth="1"/>
    <col min="60" max="60" width="4.42578125" customWidth="1"/>
    <col min="62" max="62" width="11.140625" bestFit="1" customWidth="1"/>
    <col min="63" max="63" width="34.28515625" customWidth="1"/>
    <col min="64" max="64" width="4.42578125" customWidth="1"/>
    <col min="66" max="66" width="11.140625" bestFit="1" customWidth="1"/>
    <col min="67" max="67" width="34.28515625" customWidth="1"/>
    <col min="68" max="68" width="4.42578125" customWidth="1"/>
    <col min="70" max="70" width="11.140625" bestFit="1" customWidth="1"/>
    <col min="71" max="71" width="34.28515625" customWidth="1"/>
    <col min="72" max="72" width="4.42578125" customWidth="1"/>
  </cols>
  <sheetData>
    <row r="1" spans="2:72" x14ac:dyDescent="0.25">
      <c r="B1" t="s">
        <v>3805</v>
      </c>
      <c r="C1" t="s">
        <v>40</v>
      </c>
      <c r="F1" t="s">
        <v>3805</v>
      </c>
      <c r="G1" t="s">
        <v>40</v>
      </c>
      <c r="J1" t="s">
        <v>3805</v>
      </c>
      <c r="K1" t="s">
        <v>1</v>
      </c>
      <c r="N1" t="s">
        <v>3805</v>
      </c>
      <c r="O1" t="s">
        <v>62</v>
      </c>
      <c r="R1" t="s">
        <v>3805</v>
      </c>
      <c r="S1" t="s">
        <v>40</v>
      </c>
      <c r="V1" t="s">
        <v>3805</v>
      </c>
      <c r="W1" t="s">
        <v>9270</v>
      </c>
      <c r="Z1" t="s">
        <v>3805</v>
      </c>
      <c r="AA1" t="s">
        <v>59</v>
      </c>
      <c r="AD1" t="s">
        <v>3805</v>
      </c>
      <c r="AE1" t="s">
        <v>65</v>
      </c>
      <c r="AH1" t="s">
        <v>3805</v>
      </c>
      <c r="AI1" t="s">
        <v>40</v>
      </c>
      <c r="AL1" t="s">
        <v>3805</v>
      </c>
      <c r="AM1" t="s">
        <v>9270</v>
      </c>
      <c r="AP1" t="s">
        <v>3805</v>
      </c>
      <c r="AQ1" t="s">
        <v>65</v>
      </c>
      <c r="AT1" t="s">
        <v>3805</v>
      </c>
      <c r="AU1" t="s">
        <v>62</v>
      </c>
      <c r="AX1" t="s">
        <v>3805</v>
      </c>
      <c r="AY1" t="s">
        <v>1</v>
      </c>
      <c r="BB1" t="s">
        <v>3805</v>
      </c>
      <c r="BC1" t="s">
        <v>1</v>
      </c>
      <c r="BF1" t="s">
        <v>3805</v>
      </c>
      <c r="BG1" t="s">
        <v>40</v>
      </c>
      <c r="BJ1" t="s">
        <v>3805</v>
      </c>
      <c r="BK1" t="s">
        <v>40</v>
      </c>
      <c r="BN1" t="s">
        <v>3805</v>
      </c>
      <c r="BR1" t="s">
        <v>3805</v>
      </c>
    </row>
    <row r="2" spans="2:72" x14ac:dyDescent="0.25">
      <c r="C2" t="s">
        <v>9119</v>
      </c>
      <c r="G2" t="s">
        <v>9143</v>
      </c>
      <c r="K2" t="s">
        <v>9177</v>
      </c>
      <c r="O2" t="s">
        <v>9205</v>
      </c>
      <c r="S2" t="s">
        <v>9249</v>
      </c>
      <c r="W2" t="s">
        <v>9269</v>
      </c>
      <c r="AA2" t="s">
        <v>9271</v>
      </c>
      <c r="AE2" t="s">
        <v>9290</v>
      </c>
      <c r="AI2" t="s">
        <v>9312</v>
      </c>
      <c r="AM2" t="s">
        <v>9332</v>
      </c>
      <c r="AQ2" t="s">
        <v>9348</v>
      </c>
      <c r="AU2" t="s">
        <v>9367</v>
      </c>
      <c r="AY2" t="s">
        <v>9380</v>
      </c>
      <c r="BC2" t="s">
        <v>9388</v>
      </c>
      <c r="BG2" t="s">
        <v>9398</v>
      </c>
      <c r="BK2" t="s">
        <v>9412</v>
      </c>
    </row>
    <row r="3" spans="2:72" x14ac:dyDescent="0.25">
      <c r="C3" t="s">
        <v>9429</v>
      </c>
      <c r="G3" t="s">
        <v>9429</v>
      </c>
      <c r="K3" t="s">
        <v>9429</v>
      </c>
      <c r="O3" t="s">
        <v>9429</v>
      </c>
      <c r="S3" t="s">
        <v>9429</v>
      </c>
      <c r="W3" t="s">
        <v>9429</v>
      </c>
      <c r="AA3" t="s">
        <v>9429</v>
      </c>
      <c r="AE3" t="s">
        <v>9429</v>
      </c>
      <c r="AI3" t="s">
        <v>9429</v>
      </c>
      <c r="AM3" t="s">
        <v>9429</v>
      </c>
      <c r="AQ3" t="s">
        <v>9429</v>
      </c>
      <c r="AU3" t="s">
        <v>9429</v>
      </c>
      <c r="AY3" t="s">
        <v>9429</v>
      </c>
      <c r="BC3" t="s">
        <v>9429</v>
      </c>
      <c r="BG3" t="s">
        <v>9429</v>
      </c>
      <c r="BK3" t="s">
        <v>9429</v>
      </c>
    </row>
    <row r="4" spans="2:72" x14ac:dyDescent="0.25">
      <c r="B4" s="17" t="s">
        <v>3794</v>
      </c>
      <c r="C4" s="16">
        <f>SUM(B13:B27)</f>
        <v>11</v>
      </c>
      <c r="D4" s="16"/>
      <c r="F4" s="17" t="s">
        <v>3794</v>
      </c>
      <c r="G4" s="16">
        <f>SUM(F13:F27)</f>
        <v>12</v>
      </c>
      <c r="H4" s="16"/>
      <c r="J4" s="17" t="s">
        <v>3794</v>
      </c>
      <c r="K4" s="16">
        <f>SUM(J13:J27)</f>
        <v>12</v>
      </c>
      <c r="L4" s="16"/>
      <c r="N4" s="17" t="s">
        <v>3794</v>
      </c>
      <c r="O4" s="16">
        <f>SUM(N13:N27)</f>
        <v>12</v>
      </c>
      <c r="P4" s="16"/>
      <c r="R4" s="17" t="s">
        <v>3794</v>
      </c>
      <c r="S4" s="16">
        <f>SUM(R13:R27)</f>
        <v>12</v>
      </c>
      <c r="T4" s="16"/>
      <c r="V4" s="17" t="s">
        <v>3794</v>
      </c>
      <c r="W4" s="16">
        <f>SUM(V13:V27)</f>
        <v>12</v>
      </c>
      <c r="X4" s="16"/>
      <c r="Z4" s="17" t="s">
        <v>3794</v>
      </c>
      <c r="AA4" s="16">
        <f>SUM(Z13:Z27)</f>
        <v>11</v>
      </c>
      <c r="AB4" s="16"/>
      <c r="AD4" s="17" t="s">
        <v>3794</v>
      </c>
      <c r="AE4" s="16">
        <f>SUM(AD13:AD27)</f>
        <v>12</v>
      </c>
      <c r="AF4" s="16"/>
      <c r="AH4" s="17" t="s">
        <v>3794</v>
      </c>
      <c r="AI4" s="16">
        <f>SUM(AH13:AH27)</f>
        <v>12</v>
      </c>
      <c r="AJ4" s="16"/>
      <c r="AL4" s="17" t="s">
        <v>3794</v>
      </c>
      <c r="AM4" s="16">
        <f>SUM(AL13:AL27)</f>
        <v>12</v>
      </c>
      <c r="AN4" s="16"/>
      <c r="AP4" s="17" t="s">
        <v>3794</v>
      </c>
      <c r="AQ4" s="16">
        <f>SUM(AP13:AP27)</f>
        <v>12</v>
      </c>
      <c r="AR4" s="16"/>
      <c r="AT4" s="17" t="s">
        <v>3794</v>
      </c>
      <c r="AU4" s="16">
        <f>SUM(AT13:AT27)</f>
        <v>12</v>
      </c>
      <c r="AV4" s="16"/>
      <c r="AX4" s="17" t="s">
        <v>3794</v>
      </c>
      <c r="AY4" s="16">
        <f>SUM(AX13:AX27)</f>
        <v>12</v>
      </c>
      <c r="AZ4" s="16"/>
      <c r="BB4" s="17" t="s">
        <v>3794</v>
      </c>
      <c r="BC4" s="16">
        <f>SUM(BB13:BB27)</f>
        <v>12</v>
      </c>
      <c r="BD4" s="16"/>
      <c r="BF4" s="17" t="s">
        <v>3794</v>
      </c>
      <c r="BG4" s="16">
        <f>SUM(BF13:BF27)</f>
        <v>12</v>
      </c>
      <c r="BH4" s="16"/>
      <c r="BJ4" s="17" t="s">
        <v>3794</v>
      </c>
      <c r="BK4" s="16">
        <f>SUM(BJ13:BJ27)</f>
        <v>11</v>
      </c>
      <c r="BL4" s="16"/>
      <c r="BN4" s="17" t="s">
        <v>3794</v>
      </c>
      <c r="BO4" s="16">
        <f>SUM(BN13:BN27)</f>
        <v>0</v>
      </c>
      <c r="BP4" s="16"/>
      <c r="BR4" s="17" t="s">
        <v>3794</v>
      </c>
      <c r="BS4" s="16">
        <f>SUM(BR13:BR27)</f>
        <v>0</v>
      </c>
      <c r="BT4" s="16"/>
    </row>
    <row r="5" spans="2:72" x14ac:dyDescent="0.25">
      <c r="B5" s="18" t="s">
        <v>3802</v>
      </c>
      <c r="C5" s="14">
        <f>SUM(B32:B46)</f>
        <v>3</v>
      </c>
      <c r="D5" s="14"/>
      <c r="F5" s="18" t="s">
        <v>3802</v>
      </c>
      <c r="G5" s="14">
        <f>SUM(F32:F46)</f>
        <v>3</v>
      </c>
      <c r="H5" s="14"/>
      <c r="J5" s="18" t="s">
        <v>3802</v>
      </c>
      <c r="K5" s="14">
        <f>SUM(J32:J46)</f>
        <v>8</v>
      </c>
      <c r="L5" s="14"/>
      <c r="N5" s="18" t="s">
        <v>3802</v>
      </c>
      <c r="O5" s="14">
        <f>SUM(N32:N46)</f>
        <v>4</v>
      </c>
      <c r="P5" s="14"/>
      <c r="R5" s="18" t="s">
        <v>3802</v>
      </c>
      <c r="S5" s="14">
        <f>SUM(R32:R46)</f>
        <v>4</v>
      </c>
      <c r="T5" s="14"/>
      <c r="V5" s="18" t="s">
        <v>3802</v>
      </c>
      <c r="W5" s="14">
        <f>SUM(V32:V46)</f>
        <v>6</v>
      </c>
      <c r="X5" s="14"/>
      <c r="Z5" s="18" t="s">
        <v>3802</v>
      </c>
      <c r="AA5" s="14">
        <f>SUM(Z32:Z46)</f>
        <v>6</v>
      </c>
      <c r="AB5" s="14"/>
      <c r="AD5" s="18" t="s">
        <v>3802</v>
      </c>
      <c r="AE5" s="14">
        <f>SUM(AD32:AD46)</f>
        <v>4</v>
      </c>
      <c r="AF5" s="14"/>
      <c r="AH5" s="18" t="s">
        <v>3802</v>
      </c>
      <c r="AI5" s="14">
        <f>SUM(AH32:AH46)</f>
        <v>5</v>
      </c>
      <c r="AJ5" s="14"/>
      <c r="AL5" s="18" t="s">
        <v>3802</v>
      </c>
      <c r="AM5" s="14">
        <f>SUM(AL32:AL46)</f>
        <v>0</v>
      </c>
      <c r="AN5" s="14"/>
      <c r="AP5" s="18" t="s">
        <v>3802</v>
      </c>
      <c r="AQ5" s="14">
        <f>SUM(AP32:AP46)</f>
        <v>3</v>
      </c>
      <c r="AR5" s="14"/>
      <c r="AT5" s="18" t="s">
        <v>3802</v>
      </c>
      <c r="AU5" s="14">
        <f>SUM(AT32:AT46)</f>
        <v>4</v>
      </c>
      <c r="AV5" s="14"/>
      <c r="AX5" s="18" t="s">
        <v>3802</v>
      </c>
      <c r="AY5" s="14">
        <f>SUM(AX32:AX46)</f>
        <v>4</v>
      </c>
      <c r="AZ5" s="14"/>
      <c r="BB5" s="18" t="s">
        <v>3802</v>
      </c>
      <c r="BC5" s="14">
        <f>SUM(BB32:BB46)</f>
        <v>3</v>
      </c>
      <c r="BD5" s="14"/>
      <c r="BF5" s="18" t="s">
        <v>3802</v>
      </c>
      <c r="BG5" s="14">
        <f>SUM(BF32:BF46)</f>
        <v>7</v>
      </c>
      <c r="BH5" s="14"/>
      <c r="BJ5" s="18" t="s">
        <v>3802</v>
      </c>
      <c r="BK5" s="14">
        <f>SUM(BJ32:BJ46)</f>
        <v>5</v>
      </c>
      <c r="BL5" s="14"/>
      <c r="BN5" s="18" t="s">
        <v>3802</v>
      </c>
      <c r="BO5" s="14">
        <f>SUM(BN32:BN46)</f>
        <v>0</v>
      </c>
      <c r="BP5" s="14"/>
      <c r="BR5" s="18" t="s">
        <v>3802</v>
      </c>
      <c r="BS5" s="14">
        <f>SUM(BR32:BR46)</f>
        <v>0</v>
      </c>
      <c r="BT5" s="14"/>
    </row>
    <row r="6" spans="2:72" x14ac:dyDescent="0.25">
      <c r="B6" s="13" t="s">
        <v>3803</v>
      </c>
      <c r="C6" s="15">
        <f>SUM(B50:B89)</f>
        <v>30</v>
      </c>
      <c r="D6" s="15"/>
      <c r="F6" s="13" t="s">
        <v>3803</v>
      </c>
      <c r="G6" s="15">
        <f>SUM(F50:F89)</f>
        <v>30</v>
      </c>
      <c r="H6" s="15"/>
      <c r="J6" s="13" t="s">
        <v>3803</v>
      </c>
      <c r="K6" s="15">
        <f>SUM(J50:J89)</f>
        <v>30</v>
      </c>
      <c r="L6" s="15"/>
      <c r="N6" s="13" t="s">
        <v>3803</v>
      </c>
      <c r="O6" s="15">
        <f>SUM(N50:N89)</f>
        <v>30</v>
      </c>
      <c r="P6" s="15"/>
      <c r="R6" s="13" t="s">
        <v>3803</v>
      </c>
      <c r="S6" s="15">
        <f>SUM(R50:R89)</f>
        <v>30</v>
      </c>
      <c r="T6" s="15"/>
      <c r="V6" s="13" t="s">
        <v>3803</v>
      </c>
      <c r="W6" s="15">
        <f>SUM(V50:V89)</f>
        <v>30</v>
      </c>
      <c r="X6" s="15"/>
      <c r="Z6" s="13" t="s">
        <v>3803</v>
      </c>
      <c r="AA6" s="15">
        <f>SUM(Z50:Z89)</f>
        <v>30</v>
      </c>
      <c r="AB6" s="15"/>
      <c r="AD6" s="13" t="s">
        <v>3803</v>
      </c>
      <c r="AE6" s="15">
        <f>SUM(AD50:AD89)</f>
        <v>30</v>
      </c>
      <c r="AF6" s="15"/>
      <c r="AH6" s="13" t="s">
        <v>3803</v>
      </c>
      <c r="AI6" s="15">
        <f>SUM(AH50:AH89)</f>
        <v>30</v>
      </c>
      <c r="AJ6" s="15"/>
      <c r="AL6" s="13" t="s">
        <v>3803</v>
      </c>
      <c r="AM6" s="15">
        <f>SUM(AL50:AL89)</f>
        <v>30</v>
      </c>
      <c r="AN6" s="15"/>
      <c r="AP6" s="13" t="s">
        <v>3803</v>
      </c>
      <c r="AQ6" s="15">
        <f>SUM(AP50:AP89)</f>
        <v>30</v>
      </c>
      <c r="AR6" s="15"/>
      <c r="AT6" s="13" t="s">
        <v>3803</v>
      </c>
      <c r="AU6" s="15">
        <f>SUM(AT50:AT89)</f>
        <v>30</v>
      </c>
      <c r="AV6" s="15"/>
      <c r="AX6" s="13" t="s">
        <v>3803</v>
      </c>
      <c r="AY6" s="15">
        <f>SUM(AX50:AX89)</f>
        <v>30</v>
      </c>
      <c r="AZ6" s="15"/>
      <c r="BB6" s="13" t="s">
        <v>3803</v>
      </c>
      <c r="BC6" s="15">
        <f>SUM(BB50:BB89)</f>
        <v>30</v>
      </c>
      <c r="BD6" s="15"/>
      <c r="BF6" s="13" t="s">
        <v>3803</v>
      </c>
      <c r="BG6" s="15">
        <f>SUM(BF50:BF89)</f>
        <v>30</v>
      </c>
      <c r="BH6" s="15"/>
      <c r="BJ6" s="13" t="s">
        <v>3803</v>
      </c>
      <c r="BK6" s="15">
        <f>SUM(BJ50:BJ89)</f>
        <v>30</v>
      </c>
      <c r="BL6" s="15"/>
      <c r="BN6" s="13" t="s">
        <v>3803</v>
      </c>
      <c r="BO6" s="15">
        <f>SUM(BN50:BN89)</f>
        <v>0</v>
      </c>
      <c r="BP6" s="15"/>
      <c r="BR6" s="13" t="s">
        <v>3803</v>
      </c>
      <c r="BS6" s="15">
        <f>SUM(BR50:BR89)</f>
        <v>0</v>
      </c>
      <c r="BT6" s="15"/>
    </row>
    <row r="7" spans="2:72" x14ac:dyDescent="0.25">
      <c r="B7" s="44" t="s">
        <v>3804</v>
      </c>
      <c r="C7" s="45">
        <f>SUM(B93:B132)</f>
        <v>30</v>
      </c>
      <c r="D7" s="45"/>
      <c r="F7" s="44" t="s">
        <v>3804</v>
      </c>
      <c r="G7" s="45">
        <f>SUM(F93:F132)</f>
        <v>30</v>
      </c>
      <c r="H7" s="45"/>
      <c r="J7" s="44" t="s">
        <v>3804</v>
      </c>
      <c r="K7" s="45">
        <f>SUM(J93:J132)</f>
        <v>30</v>
      </c>
      <c r="L7" s="45"/>
      <c r="N7" s="44" t="s">
        <v>3804</v>
      </c>
      <c r="O7" s="45">
        <f>SUM(N93:N132)</f>
        <v>30</v>
      </c>
      <c r="P7" s="45"/>
      <c r="R7" s="44" t="s">
        <v>3804</v>
      </c>
      <c r="S7" s="45">
        <f>SUM(R93:R132)</f>
        <v>30</v>
      </c>
      <c r="T7" s="45"/>
      <c r="V7" s="44" t="s">
        <v>3804</v>
      </c>
      <c r="W7" s="45">
        <f>SUM(V93:V132)</f>
        <v>30</v>
      </c>
      <c r="X7" s="45"/>
      <c r="Z7" s="44" t="s">
        <v>3804</v>
      </c>
      <c r="AA7" s="45">
        <f>SUM(Z93:Z132)</f>
        <v>30</v>
      </c>
      <c r="AB7" s="45"/>
      <c r="AD7" s="44" t="s">
        <v>3804</v>
      </c>
      <c r="AE7" s="45">
        <f>SUM(AD93:AD132)</f>
        <v>30</v>
      </c>
      <c r="AF7" s="45"/>
      <c r="AH7" s="44" t="s">
        <v>3804</v>
      </c>
      <c r="AI7" s="45">
        <f>SUM(AH93:AH132)</f>
        <v>30</v>
      </c>
      <c r="AJ7" s="45"/>
      <c r="AL7" s="44" t="s">
        <v>3804</v>
      </c>
      <c r="AM7" s="45">
        <f>SUM(AL93:AL132)</f>
        <v>30</v>
      </c>
      <c r="AN7" s="45"/>
      <c r="AP7" s="44" t="s">
        <v>3804</v>
      </c>
      <c r="AQ7" s="45">
        <f>SUM(AP93:AP132)</f>
        <v>30</v>
      </c>
      <c r="AR7" s="45"/>
      <c r="AT7" s="44" t="s">
        <v>3804</v>
      </c>
      <c r="AU7" s="45">
        <f>SUM(AT93:AT132)</f>
        <v>30</v>
      </c>
      <c r="AV7" s="45"/>
      <c r="AX7" s="44" t="s">
        <v>3804</v>
      </c>
      <c r="AY7" s="45">
        <f>SUM(AX93:AX132)</f>
        <v>30</v>
      </c>
      <c r="AZ7" s="45"/>
      <c r="BB7" s="44" t="s">
        <v>3804</v>
      </c>
      <c r="BC7" s="45">
        <f>SUM(BB93:BB132)</f>
        <v>30</v>
      </c>
      <c r="BD7" s="45"/>
      <c r="BF7" s="44" t="s">
        <v>3804</v>
      </c>
      <c r="BG7" s="45">
        <f>SUM(BF93:BF132)</f>
        <v>30</v>
      </c>
      <c r="BH7" s="45"/>
      <c r="BJ7" s="44" t="s">
        <v>3804</v>
      </c>
      <c r="BK7" s="45">
        <f>SUM(BJ93:BJ132)</f>
        <v>30</v>
      </c>
      <c r="BL7" s="45"/>
      <c r="BN7" s="44" t="s">
        <v>3804</v>
      </c>
      <c r="BO7" s="45">
        <f>SUM(BN93:BN132)</f>
        <v>0</v>
      </c>
      <c r="BP7" s="45"/>
      <c r="BR7" s="44" t="s">
        <v>3804</v>
      </c>
      <c r="BS7" s="45">
        <f>SUM(BR93:BR132)</f>
        <v>0</v>
      </c>
      <c r="BT7" s="45"/>
    </row>
    <row r="8" spans="2:72" x14ac:dyDescent="0.25">
      <c r="B8" s="30" t="s">
        <v>3811</v>
      </c>
      <c r="C8" s="31">
        <f>SUM(B136:B175)</f>
        <v>30</v>
      </c>
      <c r="D8" s="31"/>
      <c r="F8" s="30" t="s">
        <v>3811</v>
      </c>
      <c r="G8" s="31">
        <f>SUM(F136:F175)</f>
        <v>30</v>
      </c>
      <c r="H8" s="31"/>
      <c r="J8" s="30" t="s">
        <v>3811</v>
      </c>
      <c r="K8" s="31">
        <f>SUM(J136:J175)</f>
        <v>30</v>
      </c>
      <c r="L8" s="31"/>
      <c r="N8" s="30" t="s">
        <v>3811</v>
      </c>
      <c r="O8" s="31">
        <f>SUM(N136:N175)</f>
        <v>30</v>
      </c>
      <c r="P8" s="31"/>
      <c r="R8" s="30" t="s">
        <v>3811</v>
      </c>
      <c r="S8" s="31">
        <f>SUM(R136:R175)</f>
        <v>30</v>
      </c>
      <c r="T8" s="31"/>
      <c r="V8" s="30" t="s">
        <v>3811</v>
      </c>
      <c r="W8" s="31">
        <f>SUM(V136:V175)</f>
        <v>30</v>
      </c>
      <c r="X8" s="31"/>
      <c r="Z8" s="30" t="s">
        <v>3811</v>
      </c>
      <c r="AA8" s="31">
        <f>SUM(Z136:Z175)</f>
        <v>30</v>
      </c>
      <c r="AB8" s="31"/>
      <c r="AD8" s="30" t="s">
        <v>3811</v>
      </c>
      <c r="AE8" s="31">
        <f>SUM(AD136:AD175)</f>
        <v>30</v>
      </c>
      <c r="AF8" s="31"/>
      <c r="AH8" s="30" t="s">
        <v>3811</v>
      </c>
      <c r="AI8" s="31">
        <f>SUM(AH136:AH175)</f>
        <v>30</v>
      </c>
      <c r="AJ8" s="31"/>
      <c r="AL8" s="30" t="s">
        <v>3811</v>
      </c>
      <c r="AM8" s="31">
        <f>SUM(AL136:AL175)</f>
        <v>30</v>
      </c>
      <c r="AN8" s="31"/>
      <c r="AP8" s="30" t="s">
        <v>3811</v>
      </c>
      <c r="AQ8" s="31">
        <f>SUM(AP136:AP175)</f>
        <v>30</v>
      </c>
      <c r="AR8" s="31"/>
      <c r="AT8" s="30" t="s">
        <v>3811</v>
      </c>
      <c r="AU8" s="31">
        <f>SUM(AT136:AT175)</f>
        <v>30</v>
      </c>
      <c r="AV8" s="31"/>
      <c r="AX8" s="30" t="s">
        <v>3811</v>
      </c>
      <c r="AY8" s="31">
        <f>SUM(AX136:AX175)</f>
        <v>30</v>
      </c>
      <c r="AZ8" s="31"/>
      <c r="BB8" s="30" t="s">
        <v>3811</v>
      </c>
      <c r="BC8" s="31">
        <f>SUM(BB136:BB175)</f>
        <v>30</v>
      </c>
      <c r="BD8" s="31"/>
      <c r="BF8" s="30" t="s">
        <v>3811</v>
      </c>
      <c r="BG8" s="31">
        <f>SUM(BF136:BF175)</f>
        <v>30</v>
      </c>
      <c r="BH8" s="31"/>
      <c r="BJ8" s="30" t="s">
        <v>3811</v>
      </c>
      <c r="BK8" s="31">
        <f>SUM(BJ136:BJ175)</f>
        <v>30</v>
      </c>
      <c r="BL8" s="31"/>
      <c r="BN8" s="30" t="s">
        <v>3811</v>
      </c>
      <c r="BO8" s="31">
        <f>SUM(BN136:BN175)</f>
        <v>0</v>
      </c>
      <c r="BP8" s="31"/>
      <c r="BR8" s="30" t="s">
        <v>3811</v>
      </c>
      <c r="BS8" s="31">
        <f>SUM(BR136:BR175)</f>
        <v>0</v>
      </c>
      <c r="BT8" s="31"/>
    </row>
    <row r="9" spans="2:72" x14ac:dyDescent="0.25">
      <c r="B9" s="11" t="s">
        <v>3810</v>
      </c>
      <c r="C9" s="32">
        <f>SUM(B179:B198)</f>
        <v>0</v>
      </c>
      <c r="D9" s="32"/>
      <c r="F9" s="11" t="s">
        <v>3810</v>
      </c>
      <c r="G9" s="32">
        <f>SUM(F179:F198)</f>
        <v>0</v>
      </c>
      <c r="H9" s="32"/>
      <c r="J9" s="11" t="s">
        <v>3810</v>
      </c>
      <c r="K9" s="32">
        <f>SUM(J179:J198)</f>
        <v>0</v>
      </c>
      <c r="L9" s="32"/>
      <c r="N9" s="11" t="s">
        <v>3810</v>
      </c>
      <c r="O9" s="32">
        <f>SUM(N179:N198)</f>
        <v>0</v>
      </c>
      <c r="P9" s="32"/>
      <c r="R9" s="11" t="s">
        <v>3810</v>
      </c>
      <c r="S9" s="32">
        <f>SUM(R179:R198)</f>
        <v>0</v>
      </c>
      <c r="T9" s="32"/>
      <c r="V9" s="11" t="s">
        <v>3810</v>
      </c>
      <c r="W9" s="32">
        <f>SUM(V179:V198)</f>
        <v>0</v>
      </c>
      <c r="X9" s="32"/>
      <c r="Z9" s="11" t="s">
        <v>3810</v>
      </c>
      <c r="AA9" s="32">
        <f>SUM(Z179:Z198)</f>
        <v>0</v>
      </c>
      <c r="AB9" s="32"/>
      <c r="AD9" s="11" t="s">
        <v>3810</v>
      </c>
      <c r="AE9" s="32">
        <f>SUM(AD179:AD198)</f>
        <v>0</v>
      </c>
      <c r="AF9" s="32"/>
      <c r="AH9" s="11" t="s">
        <v>3810</v>
      </c>
      <c r="AI9" s="32">
        <f>SUM(AH179:AH198)</f>
        <v>0</v>
      </c>
      <c r="AJ9" s="32"/>
      <c r="AL9" s="11" t="s">
        <v>3810</v>
      </c>
      <c r="AM9" s="32">
        <f>SUM(AL179:AL198)</f>
        <v>0</v>
      </c>
      <c r="AN9" s="32"/>
      <c r="AP9" s="11" t="s">
        <v>3810</v>
      </c>
      <c r="AQ9" s="32">
        <f>SUM(AP179:AP198)</f>
        <v>0</v>
      </c>
      <c r="AR9" s="32"/>
      <c r="AT9" s="11" t="s">
        <v>3810</v>
      </c>
      <c r="AU9" s="32">
        <f>SUM(AT179:AT198)</f>
        <v>0</v>
      </c>
      <c r="AV9" s="32"/>
      <c r="AX9" s="11" t="s">
        <v>3810</v>
      </c>
      <c r="AY9" s="32">
        <f>SUM(AX179:AX198)</f>
        <v>0</v>
      </c>
      <c r="AZ9" s="32"/>
      <c r="BB9" s="11" t="s">
        <v>3810</v>
      </c>
      <c r="BC9" s="32">
        <f>SUM(BB179:BB198)</f>
        <v>0</v>
      </c>
      <c r="BD9" s="32"/>
      <c r="BF9" s="11" t="s">
        <v>3810</v>
      </c>
      <c r="BG9" s="32">
        <f>SUM(BF179:BF198)</f>
        <v>0</v>
      </c>
      <c r="BH9" s="32"/>
      <c r="BJ9" s="11" t="s">
        <v>3810</v>
      </c>
      <c r="BK9" s="32">
        <f>SUM(BJ179:BJ198)</f>
        <v>0</v>
      </c>
      <c r="BL9" s="32"/>
      <c r="BN9" s="11" t="s">
        <v>3810</v>
      </c>
      <c r="BO9" s="32">
        <f>SUM(BN179:BN198)</f>
        <v>0</v>
      </c>
      <c r="BP9" s="32"/>
      <c r="BR9" s="11" t="s">
        <v>3810</v>
      </c>
      <c r="BS9" s="32">
        <f>SUM(BR179:BR198)</f>
        <v>0</v>
      </c>
      <c r="BT9" s="32"/>
    </row>
    <row r="10" spans="2:72" x14ac:dyDescent="0.25">
      <c r="C10" s="87" t="str">
        <f>SUM(B50:B89)+SUM(B93:B132)+SUM(B32:B46)&amp;" deck count"</f>
        <v>63 deck count</v>
      </c>
      <c r="D10" s="21"/>
      <c r="G10" s="87" t="str">
        <f>SUM(F50:F89)+SUM(F93:F132)+SUM(F32:F46)&amp;" deck count"</f>
        <v>63 deck count</v>
      </c>
      <c r="H10" s="21"/>
      <c r="K10" s="87" t="str">
        <f>SUM(J50:J89)+SUM(J93:J132)+SUM(J32:J46)&amp;" deck count"</f>
        <v>68 deck count</v>
      </c>
      <c r="L10" s="21"/>
      <c r="O10" s="87" t="str">
        <f>SUM(N50:N89)+SUM(N93:N132)+SUM(N32:N46)&amp;" deck count"</f>
        <v>64 deck count</v>
      </c>
      <c r="P10" s="21"/>
      <c r="S10" s="87" t="str">
        <f>SUM(R50:R89)+SUM(R93:R132)+SUM(R32:R46)&amp;" deck count"</f>
        <v>64 deck count</v>
      </c>
      <c r="T10" s="21"/>
      <c r="W10" s="87" t="str">
        <f>SUM(V50:V89)+SUM(V93:V132)+SUM(V32:V46)&amp;" deck count"</f>
        <v>66 deck count</v>
      </c>
      <c r="X10" s="21"/>
      <c r="AA10" s="87" t="str">
        <f>SUM(Z50:Z89)+SUM(Z93:Z132)+SUM(Z32:Z46)&amp;" deck count"</f>
        <v>66 deck count</v>
      </c>
      <c r="AB10" s="21"/>
      <c r="AE10" s="87" t="str">
        <f>SUM(AD50:AD89)+SUM(AD93:AD132)+SUM(AD32:AD46)&amp;" deck count"</f>
        <v>64 deck count</v>
      </c>
      <c r="AF10" s="21"/>
      <c r="AI10" s="87" t="str">
        <f>SUM(AH50:AH89)+SUM(AH93:AH132)+SUM(AH32:AH46)&amp;" deck count"</f>
        <v>65 deck count</v>
      </c>
      <c r="AJ10" s="21"/>
      <c r="AM10" s="87" t="str">
        <f>SUM(AL50:AL89)+SUM(AL93:AL132)+SUM(AL32:AL46)&amp;" deck count"</f>
        <v>60 deck count</v>
      </c>
      <c r="AN10" s="21"/>
      <c r="AQ10" s="87" t="str">
        <f>SUM(AP50:AP89)+SUM(AP93:AP132)+SUM(AP32:AP46)&amp;" deck count"</f>
        <v>63 deck count</v>
      </c>
      <c r="AR10" s="21"/>
      <c r="AU10" s="87" t="str">
        <f>SUM(AT50:AT89)+SUM(AT93:AT132)+SUM(AT32:AT46)&amp;" deck count"</f>
        <v>64 deck count</v>
      </c>
      <c r="AV10" s="21"/>
      <c r="AY10" s="87" t="str">
        <f>SUM(AX50:AX89)+SUM(AX93:AX132)+SUM(AX32:AX46)&amp;" deck count"</f>
        <v>64 deck count</v>
      </c>
      <c r="AZ10" s="21"/>
      <c r="BC10" s="87" t="str">
        <f>SUM(BB50:BB89)+SUM(BB93:BB132)+SUM(BB32:BB46)&amp;" deck count"</f>
        <v>63 deck count</v>
      </c>
      <c r="BD10" s="21"/>
      <c r="BG10" s="87" t="str">
        <f>SUM(BF50:BF89)+SUM(BF93:BF132)+SUM(BF32:BF46)&amp;" deck count"</f>
        <v>67 deck count</v>
      </c>
      <c r="BH10" s="21"/>
      <c r="BK10" s="87" t="str">
        <f>SUM(BJ50:BJ89)+SUM(BJ93:BJ132)+SUM(BJ32:BJ46)&amp;" deck count"</f>
        <v>65 deck count</v>
      </c>
      <c r="BL10" s="21"/>
      <c r="BO10" s="87" t="str">
        <f>SUM(BN50:BN89)+SUM(BN93:BN132)+SUM(BN32:BN46)&amp;" deck count"</f>
        <v>0 deck count</v>
      </c>
      <c r="BP10" s="21"/>
      <c r="BS10" s="87" t="str">
        <f>SUM(BR50:BR89)+SUM(BR93:BR132)+SUM(BR32:BR46)&amp;" deck count"</f>
        <v>0 deck count</v>
      </c>
      <c r="BT10" s="21"/>
    </row>
    <row r="11" spans="2:72" x14ac:dyDescent="0.25">
      <c r="B11" s="7" t="s">
        <v>3794</v>
      </c>
      <c r="C11" t="s">
        <v>3794</v>
      </c>
      <c r="D11" s="56"/>
      <c r="F11" s="7" t="s">
        <v>3794</v>
      </c>
      <c r="G11" t="s">
        <v>3794</v>
      </c>
      <c r="H11" s="56"/>
      <c r="J11" s="7" t="s">
        <v>3794</v>
      </c>
      <c r="K11" t="s">
        <v>3794</v>
      </c>
      <c r="L11" s="56"/>
      <c r="N11" s="7" t="s">
        <v>3794</v>
      </c>
      <c r="O11" t="s">
        <v>3794</v>
      </c>
      <c r="P11" s="56"/>
      <c r="R11" s="7" t="s">
        <v>3794</v>
      </c>
      <c r="S11" t="s">
        <v>3794</v>
      </c>
      <c r="T11" s="56"/>
      <c r="V11" s="7" t="s">
        <v>3794</v>
      </c>
      <c r="W11" t="s">
        <v>3794</v>
      </c>
      <c r="X11" s="56"/>
      <c r="Z11" s="7" t="s">
        <v>3794</v>
      </c>
      <c r="AA11" t="s">
        <v>3794</v>
      </c>
      <c r="AB11" s="56"/>
      <c r="AD11" s="7" t="s">
        <v>3794</v>
      </c>
      <c r="AE11" t="s">
        <v>3794</v>
      </c>
      <c r="AF11" s="56"/>
      <c r="AH11" s="7" t="s">
        <v>3794</v>
      </c>
      <c r="AI11" t="s">
        <v>3794</v>
      </c>
      <c r="AJ11" s="56"/>
      <c r="AL11" s="7" t="s">
        <v>3794</v>
      </c>
      <c r="AM11" t="s">
        <v>3794</v>
      </c>
      <c r="AN11" s="56"/>
      <c r="AP11" s="7" t="s">
        <v>3794</v>
      </c>
      <c r="AQ11" t="s">
        <v>3794</v>
      </c>
      <c r="AR11" s="56"/>
      <c r="AT11" s="7" t="s">
        <v>3794</v>
      </c>
      <c r="AU11" t="s">
        <v>3794</v>
      </c>
      <c r="AV11" s="56"/>
      <c r="AX11" s="7" t="s">
        <v>3794</v>
      </c>
      <c r="AY11" t="s">
        <v>3794</v>
      </c>
      <c r="AZ11" s="56"/>
      <c r="BB11" s="7" t="s">
        <v>3794</v>
      </c>
      <c r="BC11" t="s">
        <v>3794</v>
      </c>
      <c r="BD11" s="56"/>
      <c r="BF11" s="7" t="s">
        <v>3794</v>
      </c>
      <c r="BG11" t="s">
        <v>3794</v>
      </c>
      <c r="BH11" s="56"/>
      <c r="BJ11" s="7" t="s">
        <v>3794</v>
      </c>
      <c r="BK11" t="s">
        <v>3794</v>
      </c>
      <c r="BL11" s="56"/>
      <c r="BN11" s="7" t="s">
        <v>3794</v>
      </c>
      <c r="BO11" t="s">
        <v>3794</v>
      </c>
      <c r="BP11" s="56"/>
      <c r="BR11" s="7" t="s">
        <v>3794</v>
      </c>
      <c r="BS11" t="s">
        <v>3794</v>
      </c>
      <c r="BT11" s="56"/>
    </row>
    <row r="12" spans="2:72" x14ac:dyDescent="0.25">
      <c r="B12" s="8" t="str">
        <f>"Qty:  "&amp;SUM(B13:B27)</f>
        <v>Qty:  11</v>
      </c>
      <c r="C12" s="3"/>
      <c r="D12" s="3"/>
      <c r="F12" s="8" t="str">
        <f>"Qty:  "&amp;SUM(F13:F27)</f>
        <v>Qty:  12</v>
      </c>
      <c r="G12" s="3"/>
      <c r="H12" s="3"/>
      <c r="J12" s="8" t="str">
        <f>"Qty:  "&amp;SUM(J13:J27)</f>
        <v>Qty:  12</v>
      </c>
      <c r="K12" s="3"/>
      <c r="L12" s="3"/>
      <c r="N12" s="8" t="str">
        <f>"Qty:  "&amp;SUM(N13:N27)</f>
        <v>Qty:  12</v>
      </c>
      <c r="O12" s="3"/>
      <c r="P12" s="3"/>
      <c r="R12" s="8" t="str">
        <f>"Qty:  "&amp;SUM(R13:R27)</f>
        <v>Qty:  12</v>
      </c>
      <c r="S12" s="3"/>
      <c r="T12" s="3"/>
      <c r="V12" s="8" t="str">
        <f>"Qty:  "&amp;SUM(V13:V27)</f>
        <v>Qty:  12</v>
      </c>
      <c r="W12" s="3"/>
      <c r="X12" s="3"/>
      <c r="Z12" s="8" t="str">
        <f>"Qty:  "&amp;SUM(Z13:Z27)</f>
        <v>Qty:  11</v>
      </c>
      <c r="AA12" s="3"/>
      <c r="AB12" s="3"/>
      <c r="AD12" s="8" t="str">
        <f>"Qty:  "&amp;SUM(AD13:AD27)</f>
        <v>Qty:  12</v>
      </c>
      <c r="AE12" s="3"/>
      <c r="AF12" s="3"/>
      <c r="AH12" s="8" t="str">
        <f>"Qty:  "&amp;SUM(AH13:AH27)</f>
        <v>Qty:  12</v>
      </c>
      <c r="AI12" s="3"/>
      <c r="AJ12" s="3"/>
      <c r="AL12" s="8" t="str">
        <f>"Qty:  "&amp;SUM(AL13:AL27)</f>
        <v>Qty:  12</v>
      </c>
      <c r="AM12" s="3"/>
      <c r="AN12" s="3"/>
      <c r="AP12" s="8" t="str">
        <f>"Qty:  "&amp;SUM(AP13:AP27)</f>
        <v>Qty:  12</v>
      </c>
      <c r="AQ12" s="3"/>
      <c r="AR12" s="3"/>
      <c r="AT12" s="8" t="str">
        <f>"Qty:  "&amp;SUM(AT13:AT27)</f>
        <v>Qty:  12</v>
      </c>
      <c r="AU12" s="3"/>
      <c r="AV12" s="3"/>
      <c r="AX12" s="8" t="str">
        <f>"Qty:  "&amp;SUM(AX13:AX27)</f>
        <v>Qty:  12</v>
      </c>
      <c r="AY12" s="3"/>
      <c r="AZ12" s="3"/>
      <c r="BB12" s="8" t="str">
        <f>"Qty:  "&amp;SUM(BB13:BB27)</f>
        <v>Qty:  12</v>
      </c>
      <c r="BC12" s="3"/>
      <c r="BD12" s="3"/>
      <c r="BF12" s="8" t="str">
        <f>"Qty:  "&amp;SUM(BF13:BF27)</f>
        <v>Qty:  12</v>
      </c>
      <c r="BG12" s="3"/>
      <c r="BH12" s="3"/>
      <c r="BJ12" s="8" t="str">
        <f>"Qty:  "&amp;SUM(BJ13:BJ27)</f>
        <v>Qty:  11</v>
      </c>
      <c r="BK12" s="3"/>
      <c r="BL12" s="3"/>
      <c r="BN12" s="8" t="str">
        <f>"Qty:  "&amp;SUM(BN13:BN27)</f>
        <v>Qty:  0</v>
      </c>
      <c r="BO12" s="3"/>
      <c r="BP12" s="3"/>
      <c r="BR12" s="8" t="str">
        <f>"Qty:  "&amp;SUM(BR13:BR27)</f>
        <v>Qty:  0</v>
      </c>
      <c r="BS12" s="3"/>
      <c r="BT12" s="3"/>
    </row>
    <row r="13" spans="2:72" x14ac:dyDescent="0.25">
      <c r="B13" s="39">
        <f>IF(LEN(C13) &lt; 3,0,VALUE(LEFT(C13,1)))</f>
        <v>1</v>
      </c>
      <c r="C13" s="3" t="s">
        <v>9140</v>
      </c>
      <c r="D13" s="3" t="str">
        <f>IFERROR(VLOOKUP(RIGHT(C13,LEN(C13)-2),'cards-dc.json'!$C:$E,3,FALSE),"")</f>
        <v>F1</v>
      </c>
      <c r="F13" s="39">
        <f>IF(LEN(G13) &lt; 3,0,VALUE(LEFT(G13,1)))</f>
        <v>1</v>
      </c>
      <c r="G13" s="3" t="s">
        <v>9140</v>
      </c>
      <c r="H13" s="3" t="str">
        <f>IFERROR(VLOOKUP(RIGHT(G13,LEN(G13)-2),'cards-dc.json'!$C:$E,3,FALSE),"")</f>
        <v>F1</v>
      </c>
      <c r="J13" s="39">
        <f>IF(LEN(K13) &lt; 3,0,VALUE(LEFT(K13,1)))</f>
        <v>1</v>
      </c>
      <c r="K13" s="3" t="s">
        <v>8970</v>
      </c>
      <c r="L13" s="3" t="str">
        <f>IFERROR(VLOOKUP(RIGHT(K13,LEN(K13)-2),'cards-dc.json'!$C:$E,3,FALSE),"")</f>
        <v>U2</v>
      </c>
      <c r="N13" s="39">
        <f>IF(LEN(O13) &lt; 3,0,VALUE(LEFT(O13,1)))</f>
        <v>1</v>
      </c>
      <c r="O13" s="3" t="s">
        <v>3843</v>
      </c>
      <c r="P13" s="3" t="str">
        <f>IFERROR(VLOOKUP(RIGHT(O13,LEN(O13)-2),'cards-dc.json'!$C:$E,3,FALSE),"")</f>
        <v>F1</v>
      </c>
      <c r="R13" s="39">
        <f>IF(LEN(S13) &lt; 3,0,VALUE(LEFT(S13,1)))</f>
        <v>1</v>
      </c>
      <c r="S13" s="3" t="s">
        <v>9231</v>
      </c>
      <c r="T13" s="3" t="str">
        <f>IFERROR(VLOOKUP(RIGHT(S13,LEN(S13)-2),'cards-dc.json'!$C:$E,3,FALSE),"")</f>
        <v>CB1</v>
      </c>
      <c r="V13" s="39">
        <f>IF(LEN(W13) &lt; 3,0,VALUE(LEFT(W13,1)))</f>
        <v>1</v>
      </c>
      <c r="W13" s="3" t="s">
        <v>9250</v>
      </c>
      <c r="X13" s="3" t="str">
        <f>IFERROR(VLOOKUP(RIGHT(W13,LEN(W13)-2),'cards-dc.json'!$C:$E,3,FALSE),"")</f>
        <v>CB1</v>
      </c>
      <c r="Z13" s="39">
        <f>IF(LEN(AA13) &lt; 3,0,VALUE(LEFT(AA13,1)))</f>
        <v>1</v>
      </c>
      <c r="AA13" s="3" t="s">
        <v>8972</v>
      </c>
      <c r="AB13" s="3" t="str">
        <f>IFERROR(VLOOKUP(RIGHT(AA13,LEN(AA13)-2),'cards-dc.json'!$C:$E,3,FALSE),"")</f>
        <v>R</v>
      </c>
      <c r="AD13" s="39">
        <f>IF(LEN(AE13) &lt; 3,0,VALUE(LEFT(AE13,1)))</f>
        <v>1</v>
      </c>
      <c r="AE13" s="3" t="s">
        <v>3987</v>
      </c>
      <c r="AF13" s="3" t="str">
        <f>IFERROR(VLOOKUP(RIGHT(AE13,LEN(AE13)-2),'cards-dc.json'!$C:$E,3,FALSE),"")</f>
        <v>U</v>
      </c>
      <c r="AH13" s="39">
        <f>IF(LEN(AI13) &lt; 3,0,VALUE(LEFT(AI13,1)))</f>
        <v>1</v>
      </c>
      <c r="AI13" s="3" t="s">
        <v>9068</v>
      </c>
      <c r="AJ13" s="3" t="str">
        <f>IFERROR(VLOOKUP(RIGHT(AI13,LEN(AI13)-2),'cards-dc.json'!$C:$E,3,FALSE),"")</f>
        <v>F1</v>
      </c>
      <c r="AL13" s="39">
        <f>IF(LEN(AM13) &lt; 3,0,VALUE(LEFT(AM13,1)))</f>
        <v>1</v>
      </c>
      <c r="AM13" s="3" t="s">
        <v>9076</v>
      </c>
      <c r="AN13" s="3" t="str">
        <f>IFERROR(VLOOKUP(RIGHT(AM13,LEN(AM13)-2),'cards-dc.json'!$C:$E,3,FALSE),"")</f>
        <v>F1</v>
      </c>
      <c r="AP13" s="39">
        <f>IF(LEN(AQ13) &lt; 3,0,VALUE(LEFT(AQ13,1)))</f>
        <v>1</v>
      </c>
      <c r="AQ13" s="3" t="s">
        <v>8972</v>
      </c>
      <c r="AR13" s="3" t="str">
        <f>IFERROR(VLOOKUP(RIGHT(AQ13,LEN(AQ13)-2),'cards-dc.json'!$C:$E,3,FALSE),"")</f>
        <v>R</v>
      </c>
      <c r="AT13" s="39">
        <f>IF(LEN(AU13) &lt; 3,0,VALUE(LEFT(AU13,1)))</f>
        <v>1</v>
      </c>
      <c r="AU13" s="3" t="s">
        <v>3843</v>
      </c>
      <c r="AV13" s="3" t="str">
        <f>IFERROR(VLOOKUP(RIGHT(AU13,LEN(AU13)-2),'cards-dc.json'!$C:$E,3,FALSE),"")</f>
        <v>F1</v>
      </c>
      <c r="AX13" s="39">
        <f>IF(LEN(AY13) &lt; 3,0,VALUE(LEFT(AY13,1)))</f>
        <v>1</v>
      </c>
      <c r="AY13" s="3" t="s">
        <v>9076</v>
      </c>
      <c r="AZ13" s="3" t="str">
        <f>IFERROR(VLOOKUP(RIGHT(AY13,LEN(AY13)-2),'cards-dc.json'!$C:$E,3,FALSE),"")</f>
        <v>F1</v>
      </c>
      <c r="BB13" s="39">
        <f>IF(LEN(BC13) &lt; 3,0,VALUE(LEFT(BC13,1)))</f>
        <v>1</v>
      </c>
      <c r="BC13" s="3" t="s">
        <v>8972</v>
      </c>
      <c r="BD13" s="3" t="str">
        <f>IFERROR(VLOOKUP(RIGHT(BC13,LEN(BC13)-2),'cards-dc.json'!$C:$E,3,FALSE),"")</f>
        <v>R</v>
      </c>
      <c r="BF13" s="39">
        <f>IF(LEN(BG13) &lt; 3,0,VALUE(LEFT(BG13,1)))</f>
        <v>1</v>
      </c>
      <c r="BG13" s="3" t="s">
        <v>3989</v>
      </c>
      <c r="BH13" s="3" t="str">
        <f>IFERROR(VLOOKUP(RIGHT(BG13,LEN(BG13)-2),'cards-dc.json'!$C:$E,3,FALSE),"")</f>
        <v>U</v>
      </c>
      <c r="BJ13" s="39">
        <f>IF(LEN(BK13) &lt; 3,0,VALUE(LEFT(BK13,1)))</f>
        <v>1</v>
      </c>
      <c r="BK13" s="3" t="s">
        <v>3843</v>
      </c>
      <c r="BL13" s="3" t="str">
        <f>IFERROR(VLOOKUP(RIGHT(BK13,LEN(BK13)-2),'cards-dc.json'!$C:$E,3,FALSE),"")</f>
        <v>F1</v>
      </c>
      <c r="BN13" s="39">
        <f>IF(LEN(BO13) &lt; 3,0,VALUE(LEFT(BO13,1)))</f>
        <v>0</v>
      </c>
      <c r="BO13" s="3"/>
      <c r="BP13" s="3" t="str">
        <f>IFERROR(VLOOKUP(RIGHT(BO13,LEN(BO13)-2),'cards-dc.json'!$C:$E,3,FALSE),"")</f>
        <v/>
      </c>
      <c r="BR13" s="39">
        <f>IF(LEN(BS13) &lt; 3,0,VALUE(LEFT(BS13,1)))</f>
        <v>0</v>
      </c>
      <c r="BS13" s="3"/>
      <c r="BT13" s="3" t="str">
        <f>IFERROR(VLOOKUP(RIGHT(BS13,LEN(BS13)-2),'cards-dc.json'!$C:$E,3,FALSE),"")</f>
        <v/>
      </c>
    </row>
    <row r="14" spans="2:72" x14ac:dyDescent="0.25">
      <c r="B14" s="40">
        <f t="shared" ref="B14:B28" si="0">IF(LEN(C14) &lt; 3,0,VALUE(LEFT(C14,1)))</f>
        <v>1</v>
      </c>
      <c r="C14" s="3" t="s">
        <v>3851</v>
      </c>
      <c r="D14" s="3" t="str">
        <f>IFERROR(VLOOKUP(RIGHT(C14,LEN(C14)-2),'cards-dc.json'!$C:$E,3,FALSE),"")</f>
        <v>U</v>
      </c>
      <c r="F14" s="40">
        <f t="shared" ref="F14:F28" si="1">IF(LEN(G14) &lt; 3,0,VALUE(LEFT(G14,1)))</f>
        <v>1</v>
      </c>
      <c r="G14" s="3" t="s">
        <v>3997</v>
      </c>
      <c r="H14" s="3" t="str">
        <f>IFERROR(VLOOKUP(RIGHT(G14,LEN(G14)-2),'cards-dc.json'!$C:$E,3,FALSE),"")</f>
        <v>U</v>
      </c>
      <c r="J14" s="40">
        <f t="shared" ref="J14:J28" si="2">IF(LEN(K14) &lt; 3,0,VALUE(LEFT(K14,1)))</f>
        <v>1</v>
      </c>
      <c r="K14" s="3" t="s">
        <v>3851</v>
      </c>
      <c r="L14" s="3" t="str">
        <f>IFERROR(VLOOKUP(RIGHT(K14,LEN(K14)-2),'cards-dc.json'!$C:$E,3,FALSE),"")</f>
        <v>U</v>
      </c>
      <c r="N14" s="40">
        <f t="shared" ref="N14:N28" si="3">IF(LEN(O14) &lt; 3,0,VALUE(LEFT(O14,1)))</f>
        <v>1</v>
      </c>
      <c r="O14" s="3" t="s">
        <v>8546</v>
      </c>
      <c r="P14" s="3" t="str">
        <f>IFERROR(VLOOKUP(RIGHT(O14,LEN(O14)-2),'cards-dc.json'!$C:$E,3,FALSE),"")</f>
        <v>F2</v>
      </c>
      <c r="R14" s="40">
        <f t="shared" ref="R14:R28" si="4">IF(LEN(S14) &lt; 3,0,VALUE(LEFT(S14,1)))</f>
        <v>1</v>
      </c>
      <c r="S14" s="3" t="s">
        <v>8970</v>
      </c>
      <c r="T14" s="3" t="str">
        <f>IFERROR(VLOOKUP(RIGHT(S14,LEN(S14)-2),'cards-dc.json'!$C:$E,3,FALSE),"")</f>
        <v>U2</v>
      </c>
      <c r="V14" s="40">
        <f t="shared" ref="V14:V28" si="5">IF(LEN(W14) &lt; 3,0,VALUE(LEFT(W14,1)))</f>
        <v>1</v>
      </c>
      <c r="W14" s="3" t="s">
        <v>3987</v>
      </c>
      <c r="X14" s="3" t="str">
        <f>IFERROR(VLOOKUP(RIGHT(W14,LEN(W14)-2),'cards-dc.json'!$C:$E,3,FALSE),"")</f>
        <v>U</v>
      </c>
      <c r="Z14" s="40">
        <f t="shared" ref="Z14:Z28" si="6">IF(LEN(AA14) &lt; 3,0,VALUE(LEFT(AA14,1)))</f>
        <v>1</v>
      </c>
      <c r="AA14" s="3" t="s">
        <v>3843</v>
      </c>
      <c r="AB14" s="3" t="str">
        <f>IFERROR(VLOOKUP(RIGHT(AA14,LEN(AA14)-2),'cards-dc.json'!$C:$E,3,FALSE),"")</f>
        <v>F1</v>
      </c>
      <c r="AD14" s="40">
        <f t="shared" ref="AD14:AD28" si="7">IF(LEN(AE14) &lt; 3,0,VALUE(LEFT(AE14,1)))</f>
        <v>1</v>
      </c>
      <c r="AE14" s="3" t="s">
        <v>9203</v>
      </c>
      <c r="AF14" s="3" t="str">
        <f>IFERROR(VLOOKUP(RIGHT(AE14,LEN(AE14)-2),'cards-dc.json'!$C:$E,3,FALSE),"")</f>
        <v>U</v>
      </c>
      <c r="AH14" s="40">
        <f t="shared" ref="AH14:AH28" si="8">IF(LEN(AI14) &lt; 3,0,VALUE(LEFT(AI14,1)))</f>
        <v>1</v>
      </c>
      <c r="AI14" s="3" t="s">
        <v>3844</v>
      </c>
      <c r="AJ14" s="3" t="str">
        <f>IFERROR(VLOOKUP(RIGHT(AI14,LEN(AI14)-2),'cards-dc.json'!$C:$E,3,FALSE),"")</f>
        <v>F1</v>
      </c>
      <c r="AL14" s="40">
        <f t="shared" ref="AL14:AL28" si="9">IF(LEN(AM14) &lt; 3,0,VALUE(LEFT(AM14,1)))</f>
        <v>1</v>
      </c>
      <c r="AM14" s="3" t="s">
        <v>9195</v>
      </c>
      <c r="AN14" s="3" t="str">
        <f>IFERROR(VLOOKUP(RIGHT(AM14,LEN(AM14)-2),'cards-dc.json'!$C:$E,3,FALSE),"")</f>
        <v>R</v>
      </c>
      <c r="AP14" s="40">
        <f t="shared" ref="AP14:AP28" si="10">IF(LEN(AQ14) &lt; 3,0,VALUE(LEFT(AQ14,1)))</f>
        <v>1</v>
      </c>
      <c r="AQ14" s="3" t="s">
        <v>9231</v>
      </c>
      <c r="AR14" s="3" t="str">
        <f>IFERROR(VLOOKUP(RIGHT(AQ14,LEN(AQ14)-2),'cards-dc.json'!$C:$E,3,FALSE),"")</f>
        <v>CB1</v>
      </c>
      <c r="AT14" s="40">
        <f t="shared" ref="AT14:AT28" si="11">IF(LEN(AU14) &lt; 3,0,VALUE(LEFT(AU14,1)))</f>
        <v>1</v>
      </c>
      <c r="AU14" s="3" t="s">
        <v>9203</v>
      </c>
      <c r="AV14" s="3" t="str">
        <f>IFERROR(VLOOKUP(RIGHT(AU14,LEN(AU14)-2),'cards-dc.json'!$C:$E,3,FALSE),"")</f>
        <v>U</v>
      </c>
      <c r="AX14" s="40">
        <f t="shared" ref="AX14:AX28" si="12">IF(LEN(AY14) &lt; 3,0,VALUE(LEFT(AY14,1)))</f>
        <v>1</v>
      </c>
      <c r="AY14" s="3" t="s">
        <v>9195</v>
      </c>
      <c r="AZ14" s="3" t="str">
        <f>IFERROR(VLOOKUP(RIGHT(AY14,LEN(AY14)-2),'cards-dc.json'!$C:$E,3,FALSE),"")</f>
        <v>R</v>
      </c>
      <c r="BB14" s="40">
        <f t="shared" ref="BB14:BB28" si="13">IF(LEN(BC14) &lt; 3,0,VALUE(LEFT(BC14,1)))</f>
        <v>1</v>
      </c>
      <c r="BC14" s="3" t="s">
        <v>3987</v>
      </c>
      <c r="BD14" s="3" t="str">
        <f>IFERROR(VLOOKUP(RIGHT(BC14,LEN(BC14)-2),'cards-dc.json'!$C:$E,3,FALSE),"")</f>
        <v>U</v>
      </c>
      <c r="BF14" s="40">
        <f t="shared" ref="BF14:BF28" si="14">IF(LEN(BG14) &lt; 3,0,VALUE(LEFT(BG14,1)))</f>
        <v>1</v>
      </c>
      <c r="BG14" s="3" t="s">
        <v>9250</v>
      </c>
      <c r="BH14" s="3" t="str">
        <f>IFERROR(VLOOKUP(RIGHT(BG14,LEN(BG14)-2),'cards-dc.json'!$C:$E,3,FALSE),"")</f>
        <v>CB1</v>
      </c>
      <c r="BJ14" s="40">
        <f t="shared" ref="BJ14:BJ28" si="15">IF(LEN(BK14) &lt; 3,0,VALUE(LEFT(BK14,1)))</f>
        <v>1</v>
      </c>
      <c r="BK14" s="3" t="s">
        <v>9250</v>
      </c>
      <c r="BL14" s="3" t="str">
        <f>IFERROR(VLOOKUP(RIGHT(BK14,LEN(BK14)-2),'cards-dc.json'!$C:$E,3,FALSE),"")</f>
        <v>CB1</v>
      </c>
      <c r="BN14" s="40">
        <f t="shared" ref="BN14:BN28" si="16">IF(LEN(BO14) &lt; 3,0,VALUE(LEFT(BO14,1)))</f>
        <v>0</v>
      </c>
      <c r="BO14" s="3"/>
      <c r="BP14" s="3" t="str">
        <f>IFERROR(VLOOKUP(RIGHT(BO14,LEN(BO14)-2),'cards-dc.json'!$C:$E,3,FALSE),"")</f>
        <v/>
      </c>
      <c r="BR14" s="40">
        <f t="shared" ref="BR14:BR28" si="17">IF(LEN(BS14) &lt; 3,0,VALUE(LEFT(BS14,1)))</f>
        <v>0</v>
      </c>
      <c r="BS14" s="3"/>
      <c r="BT14" s="3" t="str">
        <f>IFERROR(VLOOKUP(RIGHT(BS14,LEN(BS14)-2),'cards-dc.json'!$C:$E,3,FALSE),"")</f>
        <v/>
      </c>
    </row>
    <row r="15" spans="2:72" x14ac:dyDescent="0.25">
      <c r="B15" s="40">
        <f t="shared" si="0"/>
        <v>1</v>
      </c>
      <c r="C15" s="3" t="s">
        <v>3850</v>
      </c>
      <c r="D15" s="3" t="str">
        <f>IFERROR(VLOOKUP(RIGHT(C15,LEN(C15)-2),'cards-dc.json'!$C:$E,3,FALSE),"")</f>
        <v>F2</v>
      </c>
      <c r="F15" s="40">
        <f t="shared" si="1"/>
        <v>1</v>
      </c>
      <c r="G15" s="3" t="s">
        <v>3900</v>
      </c>
      <c r="H15" s="3" t="str">
        <f>IFERROR(VLOOKUP(RIGHT(G15,LEN(G15)-2),'cards-dc.json'!$C:$E,3,FALSE),"")</f>
        <v>F1</v>
      </c>
      <c r="J15" s="40">
        <f t="shared" si="2"/>
        <v>1</v>
      </c>
      <c r="K15" s="3" t="s">
        <v>8677</v>
      </c>
      <c r="L15" s="3" t="str">
        <f>IFERROR(VLOOKUP(RIGHT(K15,LEN(K15)-2),'cards-dc.json'!$C:$E,3,FALSE),"")</f>
        <v>P</v>
      </c>
      <c r="N15" s="40">
        <f t="shared" si="3"/>
        <v>1</v>
      </c>
      <c r="O15" s="3" t="s">
        <v>3997</v>
      </c>
      <c r="P15" s="3" t="str">
        <f>IFERROR(VLOOKUP(RIGHT(O15,LEN(O15)-2),'cards-dc.json'!$C:$E,3,FALSE),"")</f>
        <v>U</v>
      </c>
      <c r="R15" s="40">
        <f t="shared" si="4"/>
        <v>1</v>
      </c>
      <c r="S15" s="3" t="s">
        <v>8677</v>
      </c>
      <c r="T15" s="3" t="str">
        <f>IFERROR(VLOOKUP(RIGHT(S15,LEN(S15)-2),'cards-dc.json'!$C:$E,3,FALSE),"")</f>
        <v>P</v>
      </c>
      <c r="V15" s="40">
        <f t="shared" si="5"/>
        <v>1</v>
      </c>
      <c r="W15" s="3" t="s">
        <v>8912</v>
      </c>
      <c r="X15" s="3" t="str">
        <f>IFERROR(VLOOKUP(RIGHT(W15,LEN(W15)-2),'cards-dc.json'!$C:$E,3,FALSE),"")</f>
        <v>CB1</v>
      </c>
      <c r="Z15" s="40">
        <f t="shared" si="6"/>
        <v>1</v>
      </c>
      <c r="AA15" s="3" t="s">
        <v>3844</v>
      </c>
      <c r="AB15" s="3" t="str">
        <f>IFERROR(VLOOKUP(RIGHT(AA15,LEN(AA15)-2),'cards-dc.json'!$C:$E,3,FALSE),"")</f>
        <v>F1</v>
      </c>
      <c r="AD15" s="40">
        <f t="shared" si="7"/>
        <v>1</v>
      </c>
      <c r="AE15" s="3" t="s">
        <v>9204</v>
      </c>
      <c r="AF15" s="3" t="str">
        <f>IFERROR(VLOOKUP(RIGHT(AE15,LEN(AE15)-2),'cards-dc.json'!$C:$E,3,FALSE),"")</f>
        <v>CB1</v>
      </c>
      <c r="AH15" s="40">
        <f t="shared" si="8"/>
        <v>1</v>
      </c>
      <c r="AI15" s="3" t="s">
        <v>3845</v>
      </c>
      <c r="AJ15" s="3" t="str">
        <f>IFERROR(VLOOKUP(RIGHT(AI15,LEN(AI15)-2),'cards-dc.json'!$C:$E,3,FALSE),"")</f>
        <v>CB1</v>
      </c>
      <c r="AL15" s="40">
        <f t="shared" si="9"/>
        <v>1</v>
      </c>
      <c r="AM15" s="3" t="s">
        <v>9204</v>
      </c>
      <c r="AN15" s="3" t="str">
        <f>IFERROR(VLOOKUP(RIGHT(AM15,LEN(AM15)-2),'cards-dc.json'!$C:$E,3,FALSE),"")</f>
        <v>CB1</v>
      </c>
      <c r="AP15" s="40">
        <f t="shared" si="10"/>
        <v>1</v>
      </c>
      <c r="AQ15" s="3" t="s">
        <v>3997</v>
      </c>
      <c r="AR15" s="3" t="str">
        <f>IFERROR(VLOOKUP(RIGHT(AQ15,LEN(AQ15)-2),'cards-dc.json'!$C:$E,3,FALSE),"")</f>
        <v>U</v>
      </c>
      <c r="AT15" s="40">
        <f t="shared" si="11"/>
        <v>1</v>
      </c>
      <c r="AU15" s="3" t="s">
        <v>3900</v>
      </c>
      <c r="AV15" s="3" t="str">
        <f>IFERROR(VLOOKUP(RIGHT(AU15,LEN(AU15)-2),'cards-dc.json'!$C:$E,3,FALSE),"")</f>
        <v>F1</v>
      </c>
      <c r="AX15" s="40">
        <f t="shared" si="12"/>
        <v>1</v>
      </c>
      <c r="AY15" s="3" t="s">
        <v>9203</v>
      </c>
      <c r="AZ15" s="3" t="str">
        <f>IFERROR(VLOOKUP(RIGHT(AY15,LEN(AY15)-2),'cards-dc.json'!$C:$E,3,FALSE),"")</f>
        <v>U</v>
      </c>
      <c r="BB15" s="40">
        <f t="shared" si="13"/>
        <v>1</v>
      </c>
      <c r="BC15" s="3" t="s">
        <v>9204</v>
      </c>
      <c r="BD15" s="3" t="str">
        <f>IFERROR(VLOOKUP(RIGHT(BC15,LEN(BC15)-2),'cards-dc.json'!$C:$E,3,FALSE),"")</f>
        <v>CB1</v>
      </c>
      <c r="BF15" s="40">
        <f t="shared" si="14"/>
        <v>1</v>
      </c>
      <c r="BG15" s="3" t="s">
        <v>8543</v>
      </c>
      <c r="BH15" s="3" t="str">
        <f>IFERROR(VLOOKUP(RIGHT(BG15,LEN(BG15)-2),'cards-dc.json'!$C:$E,3,FALSE),"")</f>
        <v>F2</v>
      </c>
      <c r="BJ15" s="40">
        <f t="shared" si="15"/>
        <v>1</v>
      </c>
      <c r="BK15" s="3" t="s">
        <v>3845</v>
      </c>
      <c r="BL15" s="3" t="str">
        <f>IFERROR(VLOOKUP(RIGHT(BK15,LEN(BK15)-2),'cards-dc.json'!$C:$E,3,FALSE),"")</f>
        <v>CB1</v>
      </c>
      <c r="BN15" s="40">
        <f t="shared" si="16"/>
        <v>0</v>
      </c>
      <c r="BO15" s="3"/>
      <c r="BP15" s="3" t="str">
        <f>IFERROR(VLOOKUP(RIGHT(BO15,LEN(BO15)-2),'cards-dc.json'!$C:$E,3,FALSE),"")</f>
        <v/>
      </c>
      <c r="BR15" s="40">
        <f t="shared" si="17"/>
        <v>0</v>
      </c>
      <c r="BS15" s="3"/>
      <c r="BT15" s="3" t="str">
        <f>IFERROR(VLOOKUP(RIGHT(BS15,LEN(BS15)-2),'cards-dc.json'!$C:$E,3,FALSE),"")</f>
        <v/>
      </c>
    </row>
    <row r="16" spans="2:72" x14ac:dyDescent="0.25">
      <c r="B16" s="40">
        <f t="shared" si="0"/>
        <v>1</v>
      </c>
      <c r="C16" s="3" t="s">
        <v>8675</v>
      </c>
      <c r="D16" s="3" t="str">
        <f>IFERROR(VLOOKUP(RIGHT(C16,LEN(C16)-2),'cards-dc.json'!$C:$E,3,FALSE),"")</f>
        <v>R</v>
      </c>
      <c r="F16" s="40">
        <f t="shared" si="1"/>
        <v>1</v>
      </c>
      <c r="G16" s="3" t="s">
        <v>8542</v>
      </c>
      <c r="H16" s="3" t="str">
        <f>IFERROR(VLOOKUP(RIGHT(G16,LEN(G16)-2),'cards-dc.json'!$C:$E,3,FALSE),"")</f>
        <v>F2</v>
      </c>
      <c r="J16" s="40">
        <f t="shared" si="2"/>
        <v>1</v>
      </c>
      <c r="K16" s="3" t="s">
        <v>8675</v>
      </c>
      <c r="L16" s="3" t="str">
        <f>IFERROR(VLOOKUP(RIGHT(K16,LEN(K16)-2),'cards-dc.json'!$C:$E,3,FALSE),"")</f>
        <v>R</v>
      </c>
      <c r="N16" s="40">
        <f t="shared" si="3"/>
        <v>1</v>
      </c>
      <c r="O16" s="3" t="s">
        <v>9203</v>
      </c>
      <c r="P16" s="3" t="str">
        <f>IFERROR(VLOOKUP(RIGHT(O16,LEN(O16)-2),'cards-dc.json'!$C:$E,3,FALSE),"")</f>
        <v>U</v>
      </c>
      <c r="R16" s="40">
        <f t="shared" si="4"/>
        <v>1</v>
      </c>
      <c r="S16" s="3" t="s">
        <v>3997</v>
      </c>
      <c r="T16" s="3" t="str">
        <f>IFERROR(VLOOKUP(RIGHT(S16,LEN(S16)-2),'cards-dc.json'!$C:$E,3,FALSE),"")</f>
        <v>U</v>
      </c>
      <c r="V16" s="40">
        <f t="shared" si="5"/>
        <v>1</v>
      </c>
      <c r="W16" s="3" t="s">
        <v>8914</v>
      </c>
      <c r="X16" s="3" t="str">
        <f>IFERROR(VLOOKUP(RIGHT(W16,LEN(W16)-2),'cards-dc.json'!$C:$E,3,FALSE),"")</f>
        <v>U</v>
      </c>
      <c r="Z16" s="40">
        <f t="shared" si="6"/>
        <v>1</v>
      </c>
      <c r="AA16" s="3" t="s">
        <v>4046</v>
      </c>
      <c r="AB16" s="3" t="str">
        <f>IFERROR(VLOOKUP(RIGHT(AA16,LEN(AA16)-2),'cards-dc.json'!$C:$E,3,FALSE),"")</f>
        <v>F1</v>
      </c>
      <c r="AD16" s="40">
        <f t="shared" si="7"/>
        <v>1</v>
      </c>
      <c r="AE16" s="3" t="s">
        <v>8542</v>
      </c>
      <c r="AF16" s="3" t="str">
        <f>IFERROR(VLOOKUP(RIGHT(AE16,LEN(AE16)-2),'cards-dc.json'!$C:$E,3,FALSE),"")</f>
        <v>F2</v>
      </c>
      <c r="AH16" s="40">
        <f t="shared" si="8"/>
        <v>1</v>
      </c>
      <c r="AI16" s="3" t="s">
        <v>4046</v>
      </c>
      <c r="AJ16" s="3" t="str">
        <f>IFERROR(VLOOKUP(RIGHT(AI16,LEN(AI16)-2),'cards-dc.json'!$C:$E,3,FALSE),"")</f>
        <v>F1</v>
      </c>
      <c r="AL16" s="40">
        <f t="shared" si="9"/>
        <v>1</v>
      </c>
      <c r="AM16" s="3" t="s">
        <v>9200</v>
      </c>
      <c r="AN16" s="3" t="str">
        <f>IFERROR(VLOOKUP(RIGHT(AM16,LEN(AM16)-2),'cards-dc.json'!$C:$E,3,FALSE),"")</f>
        <v>R</v>
      </c>
      <c r="AP16" s="40">
        <f t="shared" si="10"/>
        <v>1</v>
      </c>
      <c r="AQ16" s="3" t="s">
        <v>3900</v>
      </c>
      <c r="AR16" s="3" t="str">
        <f>IFERROR(VLOOKUP(RIGHT(AQ16,LEN(AQ16)-2),'cards-dc.json'!$C:$E,3,FALSE),"")</f>
        <v>F1</v>
      </c>
      <c r="AT16" s="40">
        <f t="shared" si="11"/>
        <v>1</v>
      </c>
      <c r="AU16" s="3" t="s">
        <v>4067</v>
      </c>
      <c r="AV16" s="3" t="str">
        <f>IFERROR(VLOOKUP(RIGHT(AU16,LEN(AU16)-2),'cards-dc.json'!$C:$E,3,FALSE),"")</f>
        <v>U</v>
      </c>
      <c r="AX16" s="40">
        <f t="shared" si="12"/>
        <v>1</v>
      </c>
      <c r="AY16" s="3" t="s">
        <v>9204</v>
      </c>
      <c r="AZ16" s="3" t="str">
        <f>IFERROR(VLOOKUP(RIGHT(AY16,LEN(AY16)-2),'cards-dc.json'!$C:$E,3,FALSE),"")</f>
        <v>CB1</v>
      </c>
      <c r="BB16" s="40">
        <f t="shared" si="13"/>
        <v>1</v>
      </c>
      <c r="BC16" s="3" t="s">
        <v>8542</v>
      </c>
      <c r="BD16" s="3" t="str">
        <f>IFERROR(VLOOKUP(RIGHT(BC16,LEN(BC16)-2),'cards-dc.json'!$C:$E,3,FALSE),"")</f>
        <v>F2</v>
      </c>
      <c r="BF16" s="40">
        <f t="shared" si="14"/>
        <v>1</v>
      </c>
      <c r="BG16" s="3" t="s">
        <v>3987</v>
      </c>
      <c r="BH16" s="3" t="str">
        <f>IFERROR(VLOOKUP(RIGHT(BG16,LEN(BG16)-2),'cards-dc.json'!$C:$E,3,FALSE),"")</f>
        <v>U</v>
      </c>
      <c r="BJ16" s="40">
        <f t="shared" si="15"/>
        <v>1</v>
      </c>
      <c r="BK16" s="3" t="s">
        <v>8912</v>
      </c>
      <c r="BL16" s="3" t="str">
        <f>IFERROR(VLOOKUP(RIGHT(BK16,LEN(BK16)-2),'cards-dc.json'!$C:$E,3,FALSE),"")</f>
        <v>CB1</v>
      </c>
      <c r="BN16" s="40">
        <f t="shared" si="16"/>
        <v>0</v>
      </c>
      <c r="BO16" s="3"/>
      <c r="BP16" s="3" t="str">
        <f>IFERROR(VLOOKUP(RIGHT(BO16,LEN(BO16)-2),'cards-dc.json'!$C:$E,3,FALSE),"")</f>
        <v/>
      </c>
      <c r="BR16" s="40">
        <f t="shared" si="17"/>
        <v>0</v>
      </c>
      <c r="BS16" s="3"/>
      <c r="BT16" s="3" t="str">
        <f>IFERROR(VLOOKUP(RIGHT(BS16,LEN(BS16)-2),'cards-dc.json'!$C:$E,3,FALSE),"")</f>
        <v/>
      </c>
    </row>
    <row r="17" spans="2:72" x14ac:dyDescent="0.25">
      <c r="B17" s="40">
        <f t="shared" si="0"/>
        <v>1</v>
      </c>
      <c r="C17" s="3" t="s">
        <v>8674</v>
      </c>
      <c r="D17" s="3" t="str">
        <f>IFERROR(VLOOKUP(RIGHT(C17,LEN(C17)-2),'cards-dc.json'!$C:$E,3,FALSE),"")</f>
        <v>U</v>
      </c>
      <c r="F17" s="40">
        <f t="shared" si="1"/>
        <v>1</v>
      </c>
      <c r="G17" s="3" t="s">
        <v>3812</v>
      </c>
      <c r="H17" s="3" t="str">
        <f>IFERROR(VLOOKUP(RIGHT(G17,LEN(G17)-2),'cards-dc.json'!$C:$E,3,FALSE),"")</f>
        <v>R</v>
      </c>
      <c r="J17" s="40">
        <f t="shared" si="2"/>
        <v>1</v>
      </c>
      <c r="K17" s="3" t="s">
        <v>8674</v>
      </c>
      <c r="L17" s="3" t="str">
        <f>IFERROR(VLOOKUP(RIGHT(K17,LEN(K17)-2),'cards-dc.json'!$C:$E,3,FALSE),"")</f>
        <v>U</v>
      </c>
      <c r="N17" s="40">
        <f t="shared" si="3"/>
        <v>1</v>
      </c>
      <c r="O17" s="3" t="s">
        <v>9204</v>
      </c>
      <c r="P17" s="3" t="str">
        <f>IFERROR(VLOOKUP(RIGHT(O17,LEN(O17)-2),'cards-dc.json'!$C:$E,3,FALSE),"")</f>
        <v>CB1</v>
      </c>
      <c r="R17" s="40">
        <f t="shared" si="4"/>
        <v>1</v>
      </c>
      <c r="S17" s="3" t="s">
        <v>8674</v>
      </c>
      <c r="T17" s="3" t="str">
        <f>IFERROR(VLOOKUP(RIGHT(S17,LEN(S17)-2),'cards-dc.json'!$C:$E,3,FALSE),"")</f>
        <v>U</v>
      </c>
      <c r="V17" s="40">
        <f t="shared" si="5"/>
        <v>1</v>
      </c>
      <c r="W17" s="3" t="s">
        <v>8913</v>
      </c>
      <c r="X17" s="3" t="str">
        <f>IFERROR(VLOOKUP(RIGHT(W17,LEN(W17)-2),'cards-dc.json'!$C:$E,3,FALSE),"")</f>
        <v>U</v>
      </c>
      <c r="Z17" s="40">
        <f t="shared" si="6"/>
        <v>1</v>
      </c>
      <c r="AA17" s="3" t="s">
        <v>9272</v>
      </c>
      <c r="AB17" s="3" t="str">
        <f>IFERROR(VLOOKUP(RIGHT(AA17,LEN(AA17)-2),'cards-dc.json'!$C:$E,3,FALSE),"")</f>
        <v>U</v>
      </c>
      <c r="AD17" s="40">
        <f t="shared" si="7"/>
        <v>1</v>
      </c>
      <c r="AE17" s="3" t="s">
        <v>3812</v>
      </c>
      <c r="AF17" s="3" t="str">
        <f>IFERROR(VLOOKUP(RIGHT(AE17,LEN(AE17)-2),'cards-dc.json'!$C:$E,3,FALSE),"")</f>
        <v>R</v>
      </c>
      <c r="AH17" s="40">
        <f t="shared" si="8"/>
        <v>1</v>
      </c>
      <c r="AI17" s="3" t="s">
        <v>9079</v>
      </c>
      <c r="AJ17" s="3" t="str">
        <f>IFERROR(VLOOKUP(RIGHT(AI17,LEN(AI17)-2),'cards-dc.json'!$C:$E,3,FALSE),"")</f>
        <v>F1</v>
      </c>
      <c r="AL17" s="40">
        <f t="shared" si="9"/>
        <v>1</v>
      </c>
      <c r="AM17" s="3" t="s">
        <v>4067</v>
      </c>
      <c r="AN17" s="3" t="str">
        <f>IFERROR(VLOOKUP(RIGHT(AM17,LEN(AM17)-2),'cards-dc.json'!$C:$E,3,FALSE),"")</f>
        <v>U</v>
      </c>
      <c r="AP17" s="40">
        <f t="shared" si="10"/>
        <v>1</v>
      </c>
      <c r="AQ17" s="3" t="s">
        <v>8542</v>
      </c>
      <c r="AR17" s="3" t="str">
        <f>IFERROR(VLOOKUP(RIGHT(AQ17,LEN(AQ17)-2),'cards-dc.json'!$C:$E,3,FALSE),"")</f>
        <v>F2</v>
      </c>
      <c r="AT17" s="40">
        <f t="shared" si="11"/>
        <v>1</v>
      </c>
      <c r="AU17" s="3" t="s">
        <v>8542</v>
      </c>
      <c r="AV17" s="3" t="str">
        <f>IFERROR(VLOOKUP(RIGHT(AU17,LEN(AU17)-2),'cards-dc.json'!$C:$E,3,FALSE),"")</f>
        <v>F2</v>
      </c>
      <c r="AX17" s="40">
        <f t="shared" si="12"/>
        <v>1</v>
      </c>
      <c r="AY17" s="3" t="s">
        <v>9200</v>
      </c>
      <c r="AZ17" s="3" t="str">
        <f>IFERROR(VLOOKUP(RIGHT(AY17,LEN(AY17)-2),'cards-dc.json'!$C:$E,3,FALSE),"")</f>
        <v>R</v>
      </c>
      <c r="BB17" s="40">
        <f t="shared" si="13"/>
        <v>1</v>
      </c>
      <c r="BC17" s="3" t="s">
        <v>3812</v>
      </c>
      <c r="BD17" s="3" t="str">
        <f>IFERROR(VLOOKUP(RIGHT(BC17,LEN(BC17)-2),'cards-dc.json'!$C:$E,3,FALSE),"")</f>
        <v>R</v>
      </c>
      <c r="BF17" s="40">
        <f t="shared" si="14"/>
        <v>1</v>
      </c>
      <c r="BG17" s="3" t="s">
        <v>8597</v>
      </c>
      <c r="BH17" s="3" t="str">
        <f>IFERROR(VLOOKUP(RIGHT(BG17,LEN(BG17)-2),'cards-dc.json'!$C:$E,3,FALSE),"")</f>
        <v>U</v>
      </c>
      <c r="BJ17" s="40">
        <f t="shared" si="15"/>
        <v>1</v>
      </c>
      <c r="BK17" s="3" t="s">
        <v>8547</v>
      </c>
      <c r="BL17" s="3" t="str">
        <f>IFERROR(VLOOKUP(RIGHT(BK17,LEN(BK17)-2),'cards-dc.json'!$C:$E,3,FALSE),"")</f>
        <v>F1</v>
      </c>
      <c r="BN17" s="40">
        <f t="shared" si="16"/>
        <v>0</v>
      </c>
      <c r="BO17" s="3"/>
      <c r="BP17" s="3" t="str">
        <f>IFERROR(VLOOKUP(RIGHT(BO17,LEN(BO17)-2),'cards-dc.json'!$C:$E,3,FALSE),"")</f>
        <v/>
      </c>
      <c r="BR17" s="40">
        <f t="shared" si="17"/>
        <v>0</v>
      </c>
      <c r="BS17" s="3"/>
      <c r="BT17" s="3" t="str">
        <f>IFERROR(VLOOKUP(RIGHT(BS17,LEN(BS17)-2),'cards-dc.json'!$C:$E,3,FALSE),"")</f>
        <v/>
      </c>
    </row>
    <row r="18" spans="2:72" x14ac:dyDescent="0.25">
      <c r="B18" s="40">
        <f t="shared" si="0"/>
        <v>1</v>
      </c>
      <c r="C18" s="3" t="s">
        <v>8547</v>
      </c>
      <c r="D18" s="3" t="str">
        <f>IFERROR(VLOOKUP(RIGHT(C18,LEN(C18)-2),'cards-dc.json'!$C:$E,3,FALSE),"")</f>
        <v>F1</v>
      </c>
      <c r="F18" s="40">
        <f t="shared" si="1"/>
        <v>1</v>
      </c>
      <c r="G18" s="3" t="s">
        <v>8973</v>
      </c>
      <c r="H18" s="3" t="str">
        <f>IFERROR(VLOOKUP(RIGHT(G18,LEN(G18)-2),'cards-dc.json'!$C:$E,3,FALSE),"")</f>
        <v>R</v>
      </c>
      <c r="J18" s="40">
        <f t="shared" si="2"/>
        <v>1</v>
      </c>
      <c r="K18" s="3" t="s">
        <v>3842</v>
      </c>
      <c r="L18" s="3" t="str">
        <f>IFERROR(VLOOKUP(RIGHT(K18,LEN(K18)-2),'cards-dc.json'!$C:$E,3,FALSE),"")</f>
        <v>F2</v>
      </c>
      <c r="N18" s="40">
        <f t="shared" si="3"/>
        <v>1</v>
      </c>
      <c r="O18" s="3" t="s">
        <v>8547</v>
      </c>
      <c r="P18" s="3" t="str">
        <f>IFERROR(VLOOKUP(RIGHT(O18,LEN(O18)-2),'cards-dc.json'!$C:$E,3,FALSE),"")</f>
        <v>F1</v>
      </c>
      <c r="R18" s="40">
        <f t="shared" si="4"/>
        <v>1</v>
      </c>
      <c r="S18" s="3" t="s">
        <v>3900</v>
      </c>
      <c r="T18" s="3" t="str">
        <f>IFERROR(VLOOKUP(RIGHT(S18,LEN(S18)-2),'cards-dc.json'!$C:$E,3,FALSE),"")</f>
        <v>F1</v>
      </c>
      <c r="V18" s="40">
        <f t="shared" si="5"/>
        <v>1</v>
      </c>
      <c r="W18" s="3" t="s">
        <v>9206</v>
      </c>
      <c r="X18" s="3" t="str">
        <f>IFERROR(VLOOKUP(RIGHT(W18,LEN(W18)-2),'cards-dc.json'!$C:$E,3,FALSE),"")</f>
        <v>R</v>
      </c>
      <c r="Z18" s="40">
        <f t="shared" si="6"/>
        <v>1</v>
      </c>
      <c r="AA18" s="3" t="s">
        <v>9273</v>
      </c>
      <c r="AB18" s="3" t="str">
        <f>IFERROR(VLOOKUP(RIGHT(AA18,LEN(AA18)-2),'cards-dc.json'!$C:$E,3,FALSE),"")</f>
        <v>CB1</v>
      </c>
      <c r="AD18" s="40">
        <f t="shared" si="7"/>
        <v>1</v>
      </c>
      <c r="AE18" s="3" t="s">
        <v>8598</v>
      </c>
      <c r="AF18" s="3" t="str">
        <f>IFERROR(VLOOKUP(RIGHT(AE18,LEN(AE18)-2),'cards-dc.json'!$C:$E,3,FALSE),"")</f>
        <v>R2</v>
      </c>
      <c r="AH18" s="40">
        <f t="shared" si="8"/>
        <v>1</v>
      </c>
      <c r="AI18" s="3" t="s">
        <v>3849</v>
      </c>
      <c r="AJ18" s="3" t="str">
        <f>IFERROR(VLOOKUP(RIGHT(AI18,LEN(AI18)-2),'cards-dc.json'!$C:$E,3,FALSE),"")</f>
        <v>U</v>
      </c>
      <c r="AL18" s="40">
        <f t="shared" si="9"/>
        <v>1</v>
      </c>
      <c r="AM18" s="3" t="s">
        <v>8542</v>
      </c>
      <c r="AN18" s="3" t="str">
        <f>IFERROR(VLOOKUP(RIGHT(AM18,LEN(AM18)-2),'cards-dc.json'!$C:$E,3,FALSE),"")</f>
        <v>F2</v>
      </c>
      <c r="AP18" s="40">
        <f t="shared" si="10"/>
        <v>1</v>
      </c>
      <c r="AQ18" s="3" t="s">
        <v>3812</v>
      </c>
      <c r="AR18" s="3" t="str">
        <f>IFERROR(VLOOKUP(RIGHT(AQ18,LEN(AQ18)-2),'cards-dc.json'!$C:$E,3,FALSE),"")</f>
        <v>R</v>
      </c>
      <c r="AT18" s="40">
        <f t="shared" si="11"/>
        <v>1</v>
      </c>
      <c r="AU18" s="3" t="s">
        <v>3812</v>
      </c>
      <c r="AV18" s="3" t="str">
        <f>IFERROR(VLOOKUP(RIGHT(AU18,LEN(AU18)-2),'cards-dc.json'!$C:$E,3,FALSE),"")</f>
        <v>R</v>
      </c>
      <c r="AX18" s="40">
        <f t="shared" si="12"/>
        <v>1</v>
      </c>
      <c r="AY18" s="3" t="s">
        <v>8545</v>
      </c>
      <c r="AZ18" s="3" t="str">
        <f>IFERROR(VLOOKUP(RIGHT(AY18,LEN(AY18)-2),'cards-dc.json'!$C:$E,3,FALSE),"")</f>
        <v>F1</v>
      </c>
      <c r="BB18" s="40">
        <f t="shared" si="13"/>
        <v>1</v>
      </c>
      <c r="BC18" s="3" t="s">
        <v>8598</v>
      </c>
      <c r="BD18" s="3" t="str">
        <f>IFERROR(VLOOKUP(RIGHT(BC18,LEN(BC18)-2),'cards-dc.json'!$C:$E,3,FALSE),"")</f>
        <v>R2</v>
      </c>
      <c r="BF18" s="40">
        <f t="shared" si="14"/>
        <v>1</v>
      </c>
      <c r="BG18" s="3" t="s">
        <v>8912</v>
      </c>
      <c r="BH18" s="3" t="str">
        <f>IFERROR(VLOOKUP(RIGHT(BG18,LEN(BG18)-2),'cards-dc.json'!$C:$E,3,FALSE),"")</f>
        <v>CB1</v>
      </c>
      <c r="BJ18" s="40">
        <f t="shared" si="15"/>
        <v>1</v>
      </c>
      <c r="BK18" s="3" t="s">
        <v>9079</v>
      </c>
      <c r="BL18" s="3" t="str">
        <f>IFERROR(VLOOKUP(RIGHT(BK18,LEN(BK18)-2),'cards-dc.json'!$C:$E,3,FALSE),"")</f>
        <v>F1</v>
      </c>
      <c r="BN18" s="40">
        <f t="shared" si="16"/>
        <v>0</v>
      </c>
      <c r="BO18" s="3"/>
      <c r="BP18" s="3" t="str">
        <f>IFERROR(VLOOKUP(RIGHT(BO18,LEN(BO18)-2),'cards-dc.json'!$C:$E,3,FALSE),"")</f>
        <v/>
      </c>
      <c r="BR18" s="40">
        <f t="shared" si="17"/>
        <v>0</v>
      </c>
      <c r="BS18" s="3"/>
      <c r="BT18" s="3" t="str">
        <f>IFERROR(VLOOKUP(RIGHT(BS18,LEN(BS18)-2),'cards-dc.json'!$C:$E,3,FALSE),"")</f>
        <v/>
      </c>
    </row>
    <row r="19" spans="2:72" x14ac:dyDescent="0.25">
      <c r="B19" s="40">
        <f t="shared" si="0"/>
        <v>1</v>
      </c>
      <c r="C19" s="3" t="s">
        <v>8973</v>
      </c>
      <c r="D19" s="3" t="str">
        <f>IFERROR(VLOOKUP(RIGHT(C19,LEN(C19)-2),'cards-dc.json'!$C:$E,3,FALSE),"")</f>
        <v>R</v>
      </c>
      <c r="F19" s="40">
        <f t="shared" si="1"/>
        <v>1</v>
      </c>
      <c r="G19" s="3" t="s">
        <v>9079</v>
      </c>
      <c r="H19" s="3" t="str">
        <f>IFERROR(VLOOKUP(RIGHT(G19,LEN(G19)-2),'cards-dc.json'!$C:$E,3,FALSE),"")</f>
        <v>F1</v>
      </c>
      <c r="J19" s="40">
        <f t="shared" si="2"/>
        <v>1</v>
      </c>
      <c r="K19" s="3" t="s">
        <v>8632</v>
      </c>
      <c r="L19" s="3" t="str">
        <f>IFERROR(VLOOKUP(RIGHT(K19,LEN(K19)-2),'cards-dc.json'!$C:$E,3,FALSE),"")</f>
        <v>R</v>
      </c>
      <c r="N19" s="40">
        <f t="shared" si="3"/>
        <v>1</v>
      </c>
      <c r="O19" s="3" t="s">
        <v>9206</v>
      </c>
      <c r="P19" s="3" t="str">
        <f>IFERROR(VLOOKUP(RIGHT(O19,LEN(O19)-2),'cards-dc.json'!$C:$E,3,FALSE),"")</f>
        <v>R</v>
      </c>
      <c r="R19" s="40">
        <f t="shared" si="4"/>
        <v>1</v>
      </c>
      <c r="S19" s="3" t="s">
        <v>3842</v>
      </c>
      <c r="T19" s="3" t="str">
        <f>IFERROR(VLOOKUP(RIGHT(S19,LEN(S19)-2),'cards-dc.json'!$C:$E,3,FALSE),"")</f>
        <v>F2</v>
      </c>
      <c r="V19" s="40">
        <f t="shared" si="5"/>
        <v>1</v>
      </c>
      <c r="W19" s="3" t="s">
        <v>8598</v>
      </c>
      <c r="X19" s="3" t="str">
        <f>IFERROR(VLOOKUP(RIGHT(W19,LEN(W19)-2),'cards-dc.json'!$C:$E,3,FALSE),"")</f>
        <v>R2</v>
      </c>
      <c r="Z19" s="40">
        <f t="shared" si="6"/>
        <v>1</v>
      </c>
      <c r="AA19" s="3" t="s">
        <v>8973</v>
      </c>
      <c r="AB19" s="3" t="str">
        <f>IFERROR(VLOOKUP(RIGHT(AA19,LEN(AA19)-2),'cards-dc.json'!$C:$E,3,FALSE),"")</f>
        <v>R</v>
      </c>
      <c r="AD19" s="40">
        <f t="shared" si="7"/>
        <v>1</v>
      </c>
      <c r="AE19" s="3" t="s">
        <v>8599</v>
      </c>
      <c r="AF19" s="3" t="str">
        <f>IFERROR(VLOOKUP(RIGHT(AE19,LEN(AE19)-2),'cards-dc.json'!$C:$E,3,FALSE),"")</f>
        <v>F1</v>
      </c>
      <c r="AH19" s="40">
        <f t="shared" si="8"/>
        <v>1</v>
      </c>
      <c r="AI19" s="3" t="s">
        <v>3996</v>
      </c>
      <c r="AJ19" s="3" t="str">
        <f>IFERROR(VLOOKUP(RIGHT(AI19,LEN(AI19)-2),'cards-dc.json'!$C:$E,3,FALSE),"")</f>
        <v>F1</v>
      </c>
      <c r="AL19" s="40">
        <f t="shared" si="9"/>
        <v>1</v>
      </c>
      <c r="AM19" s="3" t="s">
        <v>3812</v>
      </c>
      <c r="AN19" s="3" t="str">
        <f>IFERROR(VLOOKUP(RIGHT(AM19,LEN(AM19)-2),'cards-dc.json'!$C:$E,3,FALSE),"")</f>
        <v>R</v>
      </c>
      <c r="AP19" s="40">
        <f t="shared" si="10"/>
        <v>1</v>
      </c>
      <c r="AQ19" s="3" t="s">
        <v>8599</v>
      </c>
      <c r="AR19" s="3" t="str">
        <f>IFERROR(VLOOKUP(RIGHT(AQ19,LEN(AQ19)-2),'cards-dc.json'!$C:$E,3,FALSE),"")</f>
        <v>F1</v>
      </c>
      <c r="AT19" s="40">
        <f t="shared" si="11"/>
        <v>1</v>
      </c>
      <c r="AU19" s="3" t="s">
        <v>8599</v>
      </c>
      <c r="AV19" s="3" t="str">
        <f>IFERROR(VLOOKUP(RIGHT(AU19,LEN(AU19)-2),'cards-dc.json'!$C:$E,3,FALSE),"")</f>
        <v>F1</v>
      </c>
      <c r="AX19" s="40">
        <f t="shared" si="12"/>
        <v>1</v>
      </c>
      <c r="AY19" s="3" t="s">
        <v>8542</v>
      </c>
      <c r="AZ19" s="3" t="str">
        <f>IFERROR(VLOOKUP(RIGHT(AY19,LEN(AY19)-2),'cards-dc.json'!$C:$E,3,FALSE),"")</f>
        <v>F2</v>
      </c>
      <c r="BB19" s="40">
        <f t="shared" si="13"/>
        <v>1</v>
      </c>
      <c r="BC19" s="3" t="s">
        <v>8599</v>
      </c>
      <c r="BD19" s="3" t="str">
        <f>IFERROR(VLOOKUP(RIGHT(BC19,LEN(BC19)-2),'cards-dc.json'!$C:$E,3,FALSE),"")</f>
        <v>F1</v>
      </c>
      <c r="BF19" s="40">
        <f t="shared" si="14"/>
        <v>1</v>
      </c>
      <c r="BG19" s="3" t="s">
        <v>8913</v>
      </c>
      <c r="BH19" s="3" t="str">
        <f>IFERROR(VLOOKUP(RIGHT(BG19,LEN(BG19)-2),'cards-dc.json'!$C:$E,3,FALSE),"")</f>
        <v>U</v>
      </c>
      <c r="BJ19" s="40">
        <f t="shared" si="15"/>
        <v>1</v>
      </c>
      <c r="BK19" s="3" t="s">
        <v>9206</v>
      </c>
      <c r="BL19" s="3" t="str">
        <f>IFERROR(VLOOKUP(RIGHT(BK19,LEN(BK19)-2),'cards-dc.json'!$C:$E,3,FALSE),"")</f>
        <v>R</v>
      </c>
      <c r="BN19" s="40">
        <f t="shared" si="16"/>
        <v>0</v>
      </c>
      <c r="BO19" s="3"/>
      <c r="BP19" s="3" t="str">
        <f>IFERROR(VLOOKUP(RIGHT(BO19,LEN(BO19)-2),'cards-dc.json'!$C:$E,3,FALSE),"")</f>
        <v/>
      </c>
      <c r="BR19" s="40">
        <f t="shared" si="17"/>
        <v>0</v>
      </c>
      <c r="BS19" s="3"/>
      <c r="BT19" s="3" t="str">
        <f>IFERROR(VLOOKUP(RIGHT(BS19,LEN(BS19)-2),'cards-dc.json'!$C:$E,3,FALSE),"")</f>
        <v/>
      </c>
    </row>
    <row r="20" spans="2:72" x14ac:dyDescent="0.25">
      <c r="B20" s="40">
        <f t="shared" si="0"/>
        <v>1</v>
      </c>
      <c r="C20" s="3" t="s">
        <v>3841</v>
      </c>
      <c r="D20" s="3" t="str">
        <f>IFERROR(VLOOKUP(RIGHT(C20,LEN(C20)-2),'cards-dc.json'!$C:$E,3,FALSE),"")</f>
        <v>U</v>
      </c>
      <c r="F20" s="40">
        <f t="shared" si="1"/>
        <v>1</v>
      </c>
      <c r="G20" s="3" t="s">
        <v>3849</v>
      </c>
      <c r="H20" s="3" t="str">
        <f>IFERROR(VLOOKUP(RIGHT(G20,LEN(G20)-2),'cards-dc.json'!$C:$E,3,FALSE),"")</f>
        <v>U</v>
      </c>
      <c r="J20" s="40">
        <f t="shared" si="2"/>
        <v>1</v>
      </c>
      <c r="K20" s="3" t="s">
        <v>8542</v>
      </c>
      <c r="L20" s="3" t="str">
        <f>IFERROR(VLOOKUP(RIGHT(K20,LEN(K20)-2),'cards-dc.json'!$C:$E,3,FALSE),"")</f>
        <v>F2</v>
      </c>
      <c r="N20" s="40">
        <f t="shared" si="3"/>
        <v>1</v>
      </c>
      <c r="O20" s="3" t="s">
        <v>8598</v>
      </c>
      <c r="P20" s="3" t="str">
        <f>IFERROR(VLOOKUP(RIGHT(O20,LEN(O20)-2),'cards-dc.json'!$C:$E,3,FALSE),"")</f>
        <v>R2</v>
      </c>
      <c r="R20" s="40">
        <f t="shared" si="4"/>
        <v>1</v>
      </c>
      <c r="S20" s="3" t="s">
        <v>8973</v>
      </c>
      <c r="T20" s="3" t="str">
        <f>IFERROR(VLOOKUP(RIGHT(S20,LEN(S20)-2),'cards-dc.json'!$C:$E,3,FALSE),"")</f>
        <v>R</v>
      </c>
      <c r="V20" s="40">
        <f t="shared" si="5"/>
        <v>1</v>
      </c>
      <c r="W20" s="3" t="s">
        <v>8549</v>
      </c>
      <c r="X20" s="3" t="str">
        <f>IFERROR(VLOOKUP(RIGHT(W20,LEN(W20)-2),'cards-dc.json'!$C:$E,3,FALSE),"")</f>
        <v>R</v>
      </c>
      <c r="Z20" s="40">
        <f t="shared" si="6"/>
        <v>1</v>
      </c>
      <c r="AA20" s="3" t="s">
        <v>8599</v>
      </c>
      <c r="AB20" s="3" t="str">
        <f>IFERROR(VLOOKUP(RIGHT(AA20,LEN(AA20)-2),'cards-dc.json'!$C:$E,3,FALSE),"")</f>
        <v>F1</v>
      </c>
      <c r="AD20" s="40">
        <f t="shared" si="7"/>
        <v>1</v>
      </c>
      <c r="AE20" s="3" t="s">
        <v>9291</v>
      </c>
      <c r="AF20" s="3" t="str">
        <f>IFERROR(VLOOKUP(RIGHT(AE20,LEN(AE20)-2),'cards-dc.json'!$C:$E,3,FALSE),"")</f>
        <v>U2</v>
      </c>
      <c r="AH20" s="40">
        <f t="shared" si="8"/>
        <v>1</v>
      </c>
      <c r="AI20" s="3" t="s">
        <v>9077</v>
      </c>
      <c r="AJ20" s="3" t="str">
        <f>IFERROR(VLOOKUP(RIGHT(AI20,LEN(AI20)-2),'cards-dc.json'!$C:$E,3,FALSE),"")</f>
        <v>F1</v>
      </c>
      <c r="AL20" s="40">
        <f t="shared" si="9"/>
        <v>1</v>
      </c>
      <c r="AM20" s="3" t="s">
        <v>9291</v>
      </c>
      <c r="AN20" s="3" t="str">
        <f>IFERROR(VLOOKUP(RIGHT(AM20,LEN(AM20)-2),'cards-dc.json'!$C:$E,3,FALSE),"")</f>
        <v>U2</v>
      </c>
      <c r="AP20" s="40">
        <f t="shared" si="10"/>
        <v>1</v>
      </c>
      <c r="AQ20" s="3" t="s">
        <v>8969</v>
      </c>
      <c r="AR20" s="3" t="str">
        <f>IFERROR(VLOOKUP(RIGHT(AQ20,LEN(AQ20)-2),'cards-dc.json'!$C:$E,3,FALSE),"")</f>
        <v>R</v>
      </c>
      <c r="AT20" s="40">
        <f t="shared" si="11"/>
        <v>1</v>
      </c>
      <c r="AU20" s="3" t="s">
        <v>8548</v>
      </c>
      <c r="AV20" s="3" t="str">
        <f>IFERROR(VLOOKUP(RIGHT(AU20,LEN(AU20)-2),'cards-dc.json'!$C:$E,3,FALSE),"")</f>
        <v>U</v>
      </c>
      <c r="AX20" s="40">
        <f t="shared" si="12"/>
        <v>1</v>
      </c>
      <c r="AY20" s="3" t="s">
        <v>3849</v>
      </c>
      <c r="AZ20" s="3" t="str">
        <f>IFERROR(VLOOKUP(RIGHT(AY20,LEN(AY20)-2),'cards-dc.json'!$C:$E,3,FALSE),"")</f>
        <v>U</v>
      </c>
      <c r="BB20" s="40">
        <f t="shared" si="13"/>
        <v>1</v>
      </c>
      <c r="BC20" s="3" t="s">
        <v>9293</v>
      </c>
      <c r="BD20" s="3" t="str">
        <f>IFERROR(VLOOKUP(RIGHT(BC20,LEN(BC20)-2),'cards-dc.json'!$C:$E,3,FALSE),"")</f>
        <v>R</v>
      </c>
      <c r="BF20" s="40">
        <f t="shared" si="14"/>
        <v>1</v>
      </c>
      <c r="BG20" s="3" t="s">
        <v>3988</v>
      </c>
      <c r="BH20" s="3" t="str">
        <f>IFERROR(VLOOKUP(RIGHT(BG20,LEN(BG20)-2),'cards-dc.json'!$C:$E,3,FALSE),"")</f>
        <v>U</v>
      </c>
      <c r="BJ20" s="40">
        <f t="shared" si="15"/>
        <v>1</v>
      </c>
      <c r="BK20" s="3" t="s">
        <v>8829</v>
      </c>
      <c r="BL20" s="3" t="str">
        <f>IFERROR(VLOOKUP(RIGHT(BK20,LEN(BK20)-2),'cards-dc.json'!$C:$E,3,FALSE),"")</f>
        <v>U</v>
      </c>
      <c r="BN20" s="40">
        <f t="shared" si="16"/>
        <v>0</v>
      </c>
      <c r="BO20" s="3"/>
      <c r="BP20" s="3" t="str">
        <f>IFERROR(VLOOKUP(RIGHT(BO20,LEN(BO20)-2),'cards-dc.json'!$C:$E,3,FALSE),"")</f>
        <v/>
      </c>
      <c r="BR20" s="40">
        <f t="shared" si="17"/>
        <v>0</v>
      </c>
      <c r="BS20" s="3"/>
      <c r="BT20" s="3" t="str">
        <f>IFERROR(VLOOKUP(RIGHT(BS20,LEN(BS20)-2),'cards-dc.json'!$C:$E,3,FALSE),"")</f>
        <v/>
      </c>
    </row>
    <row r="21" spans="2:72" x14ac:dyDescent="0.25">
      <c r="B21" s="40">
        <f t="shared" si="0"/>
        <v>1</v>
      </c>
      <c r="C21" s="3" t="s">
        <v>8548</v>
      </c>
      <c r="D21" s="3" t="str">
        <f>IFERROR(VLOOKUP(RIGHT(C21,LEN(C21)-2),'cards-dc.json'!$C:$E,3,FALSE),"")</f>
        <v>U</v>
      </c>
      <c r="F21" s="40">
        <f t="shared" si="1"/>
        <v>1</v>
      </c>
      <c r="G21" s="3" t="s">
        <v>3996</v>
      </c>
      <c r="H21" s="3" t="str">
        <f>IFERROR(VLOOKUP(RIGHT(G21,LEN(G21)-2),'cards-dc.json'!$C:$E,3,FALSE),"")</f>
        <v>F1</v>
      </c>
      <c r="J21" s="40">
        <f t="shared" si="2"/>
        <v>1</v>
      </c>
      <c r="K21" s="3" t="s">
        <v>3812</v>
      </c>
      <c r="L21" s="3" t="str">
        <f>IFERROR(VLOOKUP(RIGHT(K21,LEN(K21)-2),'cards-dc.json'!$C:$E,3,FALSE),"")</f>
        <v>R</v>
      </c>
      <c r="N21" s="40">
        <f t="shared" si="3"/>
        <v>1</v>
      </c>
      <c r="O21" s="3" t="s">
        <v>8599</v>
      </c>
      <c r="P21" s="3" t="str">
        <f>IFERROR(VLOOKUP(RIGHT(O21,LEN(O21)-2),'cards-dc.json'!$C:$E,3,FALSE),"")</f>
        <v>F1</v>
      </c>
      <c r="R21" s="40">
        <f t="shared" si="4"/>
        <v>1</v>
      </c>
      <c r="S21" s="3" t="s">
        <v>8599</v>
      </c>
      <c r="T21" s="3" t="str">
        <f>IFERROR(VLOOKUP(RIGHT(S21,LEN(S21)-2),'cards-dc.json'!$C:$E,3,FALSE),"")</f>
        <v>F1</v>
      </c>
      <c r="V21" s="40">
        <f t="shared" si="5"/>
        <v>1</v>
      </c>
      <c r="W21" s="3" t="s">
        <v>8911</v>
      </c>
      <c r="X21" s="3" t="str">
        <f>IFERROR(VLOOKUP(RIGHT(W21,LEN(W21)-2),'cards-dc.json'!$C:$E,3,FALSE),"")</f>
        <v>CB1</v>
      </c>
      <c r="Z21" s="40">
        <f t="shared" si="6"/>
        <v>1</v>
      </c>
      <c r="AA21" s="3" t="s">
        <v>8829</v>
      </c>
      <c r="AB21" s="3" t="str">
        <f>IFERROR(VLOOKUP(RIGHT(AA21,LEN(AA21)-2),'cards-dc.json'!$C:$E,3,FALSE),"")</f>
        <v>U</v>
      </c>
      <c r="AD21" s="40">
        <f t="shared" si="7"/>
        <v>1</v>
      </c>
      <c r="AE21" s="3" t="s">
        <v>3901</v>
      </c>
      <c r="AF21" s="3" t="str">
        <f>IFERROR(VLOOKUP(RIGHT(AE21,LEN(AE21)-2),'cards-dc.json'!$C:$E,3,FALSE),"")</f>
        <v>F1</v>
      </c>
      <c r="AH21" s="40">
        <f t="shared" si="8"/>
        <v>1</v>
      </c>
      <c r="AI21" s="3" t="s">
        <v>8829</v>
      </c>
      <c r="AJ21" s="3" t="str">
        <f>IFERROR(VLOOKUP(RIGHT(AI21,LEN(AI21)-2),'cards-dc.json'!$C:$E,3,FALSE),"")</f>
        <v>U</v>
      </c>
      <c r="AL21" s="40">
        <f t="shared" si="9"/>
        <v>1</v>
      </c>
      <c r="AM21" s="3" t="s">
        <v>9333</v>
      </c>
      <c r="AN21" s="3" t="str">
        <f>IFERROR(VLOOKUP(RIGHT(AM21,LEN(AM21)-2),'cards-dc.json'!$C:$E,3,FALSE),"")</f>
        <v>U</v>
      </c>
      <c r="AP21" s="40">
        <f t="shared" si="10"/>
        <v>1</v>
      </c>
      <c r="AQ21" s="3" t="s">
        <v>3901</v>
      </c>
      <c r="AR21" s="3" t="str">
        <f>IFERROR(VLOOKUP(RIGHT(AQ21,LEN(AQ21)-2),'cards-dc.json'!$C:$E,3,FALSE),"")</f>
        <v>F1</v>
      </c>
      <c r="AT21" s="40">
        <f t="shared" si="11"/>
        <v>1</v>
      </c>
      <c r="AU21" s="3" t="s">
        <v>3901</v>
      </c>
      <c r="AV21" s="3" t="str">
        <f>IFERROR(VLOOKUP(RIGHT(AU21,LEN(AU21)-2),'cards-dc.json'!$C:$E,3,FALSE),"")</f>
        <v>F1</v>
      </c>
      <c r="AX21" s="40">
        <f t="shared" si="12"/>
        <v>1</v>
      </c>
      <c r="AY21" s="3" t="s">
        <v>9333</v>
      </c>
      <c r="AZ21" s="3" t="str">
        <f>IFERROR(VLOOKUP(RIGHT(AY21,LEN(AY21)-2),'cards-dc.json'!$C:$E,3,FALSE),"")</f>
        <v>U</v>
      </c>
      <c r="BB21" s="40">
        <f t="shared" si="13"/>
        <v>1</v>
      </c>
      <c r="BC21" s="3" t="s">
        <v>3901</v>
      </c>
      <c r="BD21" s="3" t="str">
        <f>IFERROR(VLOOKUP(RIGHT(BC21,LEN(BC21)-2),'cards-dc.json'!$C:$E,3,FALSE),"")</f>
        <v>F1</v>
      </c>
      <c r="BF21" s="40">
        <f t="shared" si="14"/>
        <v>1</v>
      </c>
      <c r="BG21" s="3" t="s">
        <v>8598</v>
      </c>
      <c r="BH21" s="3" t="str">
        <f>IFERROR(VLOOKUP(RIGHT(BG21,LEN(BG21)-2),'cards-dc.json'!$C:$E,3,FALSE),"")</f>
        <v>R2</v>
      </c>
      <c r="BJ21" s="40">
        <f t="shared" si="15"/>
        <v>1</v>
      </c>
      <c r="BK21" s="3" t="s">
        <v>9313</v>
      </c>
      <c r="BL21" s="3" t="str">
        <f>IFERROR(VLOOKUP(RIGHT(BK21,LEN(BK21)-2),'cards-dc.json'!$C:$E,3,FALSE),"")</f>
        <v>U2</v>
      </c>
      <c r="BN21" s="40">
        <f t="shared" si="16"/>
        <v>0</v>
      </c>
      <c r="BO21" s="3"/>
      <c r="BP21" s="3" t="str">
        <f>IFERROR(VLOOKUP(RIGHT(BO21,LEN(BO21)-2),'cards-dc.json'!$C:$E,3,FALSE),"")</f>
        <v/>
      </c>
      <c r="BR21" s="40">
        <f t="shared" si="17"/>
        <v>0</v>
      </c>
      <c r="BS21" s="3"/>
      <c r="BT21" s="3" t="str">
        <f>IFERROR(VLOOKUP(RIGHT(BS21,LEN(BS21)-2),'cards-dc.json'!$C:$E,3,FALSE),"")</f>
        <v/>
      </c>
    </row>
    <row r="22" spans="2:72" x14ac:dyDescent="0.25">
      <c r="B22" s="40">
        <f t="shared" si="0"/>
        <v>0</v>
      </c>
      <c r="C22" s="3"/>
      <c r="D22" s="3" t="str">
        <f>IFERROR(VLOOKUP(RIGHT(C22,LEN(C22)-2),'cards-dc.json'!$C:$E,3,FALSE),"")</f>
        <v/>
      </c>
      <c r="F22" s="40">
        <f t="shared" si="1"/>
        <v>1</v>
      </c>
      <c r="G22" s="3" t="s">
        <v>9080</v>
      </c>
      <c r="H22" s="3" t="str">
        <f>IFERROR(VLOOKUP(RIGHT(G22,LEN(G22)-2),'cards-dc.json'!$C:$E,3,FALSE),"")</f>
        <v>F1</v>
      </c>
      <c r="J22" s="40">
        <f t="shared" si="2"/>
        <v>1</v>
      </c>
      <c r="K22" s="3" t="s">
        <v>3841</v>
      </c>
      <c r="L22" s="3" t="str">
        <f>IFERROR(VLOOKUP(RIGHT(K22,LEN(K22)-2),'cards-dc.json'!$C:$E,3,FALSE),"")</f>
        <v>U</v>
      </c>
      <c r="N22" s="40">
        <f t="shared" si="3"/>
        <v>1</v>
      </c>
      <c r="O22" s="3" t="s">
        <v>3901</v>
      </c>
      <c r="P22" s="3" t="str">
        <f>IFERROR(VLOOKUP(RIGHT(O22,LEN(O22)-2),'cards-dc.json'!$C:$E,3,FALSE),"")</f>
        <v>F1</v>
      </c>
      <c r="R22" s="40">
        <f t="shared" si="4"/>
        <v>1</v>
      </c>
      <c r="S22" s="3" t="s">
        <v>9080</v>
      </c>
      <c r="T22" s="3" t="str">
        <f>IFERROR(VLOOKUP(RIGHT(S22,LEN(S22)-2),'cards-dc.json'!$C:$E,3,FALSE),"")</f>
        <v>F1</v>
      </c>
      <c r="V22" s="40">
        <f t="shared" si="5"/>
        <v>1</v>
      </c>
      <c r="W22" s="3" t="s">
        <v>3989</v>
      </c>
      <c r="X22" s="3" t="str">
        <f>IFERROR(VLOOKUP(RIGHT(W22,LEN(W22)-2),'cards-dc.json'!$C:$E,3,FALSE),"")</f>
        <v>U</v>
      </c>
      <c r="Z22" s="40">
        <f t="shared" si="6"/>
        <v>0</v>
      </c>
      <c r="AA22" s="3"/>
      <c r="AB22" s="3" t="str">
        <f>IFERROR(VLOOKUP(RIGHT(AA22,LEN(AA22)-2),'cards-dc.json'!$C:$E,3,FALSE),"")</f>
        <v/>
      </c>
      <c r="AD22" s="40">
        <f t="shared" si="7"/>
        <v>1</v>
      </c>
      <c r="AE22" s="3" t="s">
        <v>9080</v>
      </c>
      <c r="AF22" s="3" t="str">
        <f>IFERROR(VLOOKUP(RIGHT(AE22,LEN(AE22)-2),'cards-dc.json'!$C:$E,3,FALSE),"")</f>
        <v>F1</v>
      </c>
      <c r="AH22" s="40">
        <f t="shared" si="8"/>
        <v>1</v>
      </c>
      <c r="AI22" s="3" t="s">
        <v>9313</v>
      </c>
      <c r="AJ22" s="3" t="str">
        <f>IFERROR(VLOOKUP(RIGHT(AI22,LEN(AI22)-2),'cards-dc.json'!$C:$E,3,FALSE),"")</f>
        <v>U2</v>
      </c>
      <c r="AL22" s="40">
        <f t="shared" si="9"/>
        <v>1</v>
      </c>
      <c r="AM22" s="3" t="s">
        <v>8989</v>
      </c>
      <c r="AN22" s="3" t="str">
        <f>IFERROR(VLOOKUP(RIGHT(AM22,LEN(AM22)-2),'cards-dc.json'!$C:$E,3,FALSE),"")</f>
        <v>R</v>
      </c>
      <c r="AP22" s="40">
        <f t="shared" si="10"/>
        <v>1</v>
      </c>
      <c r="AQ22" s="3" t="s">
        <v>8989</v>
      </c>
      <c r="AR22" s="3" t="str">
        <f>IFERROR(VLOOKUP(RIGHT(AQ22,LEN(AQ22)-2),'cards-dc.json'!$C:$E,3,FALSE),"")</f>
        <v>R</v>
      </c>
      <c r="AT22" s="40">
        <f t="shared" si="11"/>
        <v>1</v>
      </c>
      <c r="AU22" s="3" t="s">
        <v>9080</v>
      </c>
      <c r="AV22" s="3" t="str">
        <f>IFERROR(VLOOKUP(RIGHT(AU22,LEN(AU22)-2),'cards-dc.json'!$C:$E,3,FALSE),"")</f>
        <v>F1</v>
      </c>
      <c r="AX22" s="40">
        <f t="shared" si="12"/>
        <v>1</v>
      </c>
      <c r="AY22" s="3" t="s">
        <v>4057</v>
      </c>
      <c r="AZ22" s="3" t="str">
        <f>IFERROR(VLOOKUP(RIGHT(AY22,LEN(AY22)-2),'cards-dc.json'!$C:$E,3,FALSE),"")</f>
        <v>R</v>
      </c>
      <c r="BB22" s="40">
        <f t="shared" si="13"/>
        <v>1</v>
      </c>
      <c r="BC22" s="3" t="s">
        <v>9080</v>
      </c>
      <c r="BD22" s="3" t="str">
        <f>IFERROR(VLOOKUP(RIGHT(BC22,LEN(BC22)-2),'cards-dc.json'!$C:$E,3,FALSE),"")</f>
        <v>F1</v>
      </c>
      <c r="BF22" s="40">
        <f t="shared" si="14"/>
        <v>1</v>
      </c>
      <c r="BG22" s="3" t="s">
        <v>8549</v>
      </c>
      <c r="BH22" s="3" t="str">
        <f>IFERROR(VLOOKUP(RIGHT(BG22,LEN(BG22)-2),'cards-dc.json'!$C:$E,3,FALSE),"")</f>
        <v>R</v>
      </c>
      <c r="BJ22" s="40">
        <f t="shared" si="15"/>
        <v>0</v>
      </c>
      <c r="BK22" s="3"/>
      <c r="BL22" s="3" t="str">
        <f>IFERROR(VLOOKUP(RIGHT(BK22,LEN(BK22)-2),'cards-dc.json'!$C:$E,3,FALSE),"")</f>
        <v/>
      </c>
      <c r="BN22" s="40">
        <f t="shared" si="16"/>
        <v>0</v>
      </c>
      <c r="BO22" s="3"/>
      <c r="BP22" s="3" t="str">
        <f>IFERROR(VLOOKUP(RIGHT(BO22,LEN(BO22)-2),'cards-dc.json'!$C:$E,3,FALSE),"")</f>
        <v/>
      </c>
      <c r="BR22" s="40">
        <f t="shared" si="17"/>
        <v>0</v>
      </c>
      <c r="BS22" s="3"/>
      <c r="BT22" s="3" t="str">
        <f>IFERROR(VLOOKUP(RIGHT(BS22,LEN(BS22)-2),'cards-dc.json'!$C:$E,3,FALSE),"")</f>
        <v/>
      </c>
    </row>
    <row r="23" spans="2:72" x14ac:dyDescent="0.25">
      <c r="B23" s="40">
        <f t="shared" si="0"/>
        <v>0</v>
      </c>
      <c r="C23" s="3"/>
      <c r="D23" s="3" t="str">
        <f>IFERROR(VLOOKUP(RIGHT(C23,LEN(C23)-2),'cards-dc.json'!$C:$E,3,FALSE),"")</f>
        <v/>
      </c>
      <c r="F23" s="40">
        <f t="shared" si="1"/>
        <v>0</v>
      </c>
      <c r="G23" s="3"/>
      <c r="H23" s="3" t="str">
        <f>IFERROR(VLOOKUP(RIGHT(G23,LEN(G23)-2),'cards-dc.json'!$C:$E,3,FALSE),"")</f>
        <v/>
      </c>
      <c r="J23" s="40">
        <f t="shared" si="2"/>
        <v>0</v>
      </c>
      <c r="K23" s="3"/>
      <c r="L23" s="3" t="str">
        <f>IFERROR(VLOOKUP(RIGHT(K23,LEN(K23)-2),'cards-dc.json'!$C:$E,3,FALSE),"")</f>
        <v/>
      </c>
      <c r="N23" s="40">
        <f t="shared" si="3"/>
        <v>0</v>
      </c>
      <c r="O23" s="3"/>
      <c r="P23" s="3" t="str">
        <f>IFERROR(VLOOKUP(RIGHT(O23,LEN(O23)-2),'cards-dc.json'!$C:$E,3,FALSE),"")</f>
        <v/>
      </c>
      <c r="R23" s="40">
        <f t="shared" si="4"/>
        <v>0</v>
      </c>
      <c r="S23" s="3"/>
      <c r="T23" s="3" t="str">
        <f>IFERROR(VLOOKUP(RIGHT(S23,LEN(S23)-2),'cards-dc.json'!$C:$E,3,FALSE),"")</f>
        <v/>
      </c>
      <c r="V23" s="40">
        <f t="shared" si="5"/>
        <v>0</v>
      </c>
      <c r="W23" s="3"/>
      <c r="X23" s="3" t="str">
        <f>IFERROR(VLOOKUP(RIGHT(W23,LEN(W23)-2),'cards-dc.json'!$C:$E,3,FALSE),"")</f>
        <v/>
      </c>
      <c r="Z23" s="40">
        <f t="shared" si="6"/>
        <v>1</v>
      </c>
      <c r="AA23" s="3" t="s">
        <v>3991</v>
      </c>
      <c r="AB23" s="3" t="str">
        <f>IFERROR(VLOOKUP(RIGHT(AA23,LEN(AA23)-2),'cards-dc.json'!$C:$E,3,FALSE),"")</f>
        <v>C2</v>
      </c>
      <c r="AD23" s="40">
        <f t="shared" si="7"/>
        <v>0</v>
      </c>
      <c r="AE23" s="3"/>
      <c r="AF23" s="3" t="str">
        <f>IFERROR(VLOOKUP(RIGHT(AE23,LEN(AE23)-2),'cards-dc.json'!$C:$E,3,FALSE),"")</f>
        <v/>
      </c>
      <c r="AH23" s="40">
        <f t="shared" si="8"/>
        <v>0</v>
      </c>
      <c r="AI23" s="3"/>
      <c r="AJ23" s="3" t="str">
        <f>IFERROR(VLOOKUP(RIGHT(AI23,LEN(AI23)-2),'cards-dc.json'!$C:$E,3,FALSE),"")</f>
        <v/>
      </c>
      <c r="AL23" s="40">
        <f t="shared" si="9"/>
        <v>0</v>
      </c>
      <c r="AM23" s="3"/>
      <c r="AN23" s="3" t="str">
        <f>IFERROR(VLOOKUP(RIGHT(AM23,LEN(AM23)-2),'cards-dc.json'!$C:$E,3,FALSE),"")</f>
        <v/>
      </c>
      <c r="AP23" s="40">
        <f t="shared" si="10"/>
        <v>0</v>
      </c>
      <c r="AQ23" s="3"/>
      <c r="AR23" s="3" t="str">
        <f>IFERROR(VLOOKUP(RIGHT(AQ23,LEN(AQ23)-2),'cards-dc.json'!$C:$E,3,FALSE),"")</f>
        <v/>
      </c>
      <c r="AT23" s="40">
        <f t="shared" si="11"/>
        <v>0</v>
      </c>
      <c r="AU23" s="3"/>
      <c r="AV23" s="3" t="str">
        <f>IFERROR(VLOOKUP(RIGHT(AU23,LEN(AU23)-2),'cards-dc.json'!$C:$E,3,FALSE),"")</f>
        <v/>
      </c>
      <c r="AX23" s="40">
        <f t="shared" si="12"/>
        <v>0</v>
      </c>
      <c r="AY23" s="3"/>
      <c r="AZ23" s="3" t="str">
        <f>IFERROR(VLOOKUP(RIGHT(AY23,LEN(AY23)-2),'cards-dc.json'!$C:$E,3,FALSE),"")</f>
        <v/>
      </c>
      <c r="BB23" s="40">
        <f t="shared" si="13"/>
        <v>0</v>
      </c>
      <c r="BC23" s="3"/>
      <c r="BD23" s="3" t="str">
        <f>IFERROR(VLOOKUP(RIGHT(BC23,LEN(BC23)-2),'cards-dc.json'!$C:$E,3,FALSE),"")</f>
        <v/>
      </c>
      <c r="BF23" s="40">
        <f t="shared" si="14"/>
        <v>0</v>
      </c>
      <c r="BG23" s="3"/>
      <c r="BH23" s="3" t="str">
        <f>IFERROR(VLOOKUP(RIGHT(BG23,LEN(BG23)-2),'cards-dc.json'!$C:$E,3,FALSE),"")</f>
        <v/>
      </c>
      <c r="BJ23" s="40">
        <f t="shared" si="15"/>
        <v>0</v>
      </c>
      <c r="BK23" s="3"/>
      <c r="BL23" s="3" t="str">
        <f>IFERROR(VLOOKUP(RIGHT(BK23,LEN(BK23)-2),'cards-dc.json'!$C:$E,3,FALSE),"")</f>
        <v/>
      </c>
      <c r="BN23" s="40">
        <f t="shared" si="16"/>
        <v>0</v>
      </c>
      <c r="BO23" s="3"/>
      <c r="BP23" s="3" t="str">
        <f>IFERROR(VLOOKUP(RIGHT(BO23,LEN(BO23)-2),'cards-dc.json'!$C:$E,3,FALSE),"")</f>
        <v/>
      </c>
      <c r="BR23" s="40">
        <f t="shared" si="17"/>
        <v>0</v>
      </c>
      <c r="BS23" s="3"/>
      <c r="BT23" s="3" t="str">
        <f>IFERROR(VLOOKUP(RIGHT(BS23,LEN(BS23)-2),'cards-dc.json'!$C:$E,3,FALSE),"")</f>
        <v/>
      </c>
    </row>
    <row r="24" spans="2:72" x14ac:dyDescent="0.25">
      <c r="B24" s="40">
        <f t="shared" si="0"/>
        <v>1</v>
      </c>
      <c r="C24" s="3" t="s">
        <v>9141</v>
      </c>
      <c r="D24" s="3" t="str">
        <f>IFERROR(VLOOKUP(RIGHT(C24,LEN(C24)-2),'cards-dc.json'!$C:$E,3,FALSE),"")</f>
        <v>U</v>
      </c>
      <c r="F24" s="40">
        <f t="shared" si="1"/>
        <v>1</v>
      </c>
      <c r="G24" s="3" t="s">
        <v>9069</v>
      </c>
      <c r="H24" s="3" t="str">
        <f>IFERROR(VLOOKUP(RIGHT(G24,LEN(G24)-2),'cards-dc.json'!$C:$E,3,FALSE),"")</f>
        <v>CB2</v>
      </c>
      <c r="J24" s="40">
        <f t="shared" si="2"/>
        <v>1</v>
      </c>
      <c r="K24" s="3" t="s">
        <v>3846</v>
      </c>
      <c r="L24" s="3" t="str">
        <f>IFERROR(VLOOKUP(RIGHT(K24,LEN(K24)-2),'cards-dc.json'!$C:$E,3,FALSE),"")</f>
        <v>CA2</v>
      </c>
      <c r="N24" s="40">
        <f t="shared" si="3"/>
        <v>1</v>
      </c>
      <c r="O24" s="3" t="s">
        <v>8929</v>
      </c>
      <c r="P24" s="3" t="str">
        <f>IFERROR(VLOOKUP(RIGHT(O24,LEN(O24)-2),'cards-dc.json'!$C:$E,3,FALSE),"")</f>
        <v>CB1</v>
      </c>
      <c r="R24" s="40">
        <f t="shared" si="4"/>
        <v>2</v>
      </c>
      <c r="S24" s="3" t="s">
        <v>9096</v>
      </c>
      <c r="T24" s="3" t="str">
        <f>IFERROR(VLOOKUP(RIGHT(S24,LEN(S24)-2),'cards-dc.json'!$C:$E,3,FALSE),"")</f>
        <v>CA2</v>
      </c>
      <c r="V24" s="40">
        <f t="shared" si="5"/>
        <v>0</v>
      </c>
      <c r="W24" s="3"/>
      <c r="X24" s="3" t="str">
        <f>IFERROR(VLOOKUP(RIGHT(W24,LEN(W24)-2),'cards-dc.json'!$C:$E,3,FALSE),"")</f>
        <v/>
      </c>
      <c r="Z24" s="40">
        <f t="shared" si="6"/>
        <v>1</v>
      </c>
      <c r="AA24" s="3" t="s">
        <v>3846</v>
      </c>
      <c r="AB24" s="3" t="str">
        <f>IFERROR(VLOOKUP(RIGHT(AA24,LEN(AA24)-2),'cards-dc.json'!$C:$E,3,FALSE),"")</f>
        <v>CA2</v>
      </c>
      <c r="AD24" s="40">
        <f t="shared" si="7"/>
        <v>0</v>
      </c>
      <c r="AE24" s="3"/>
      <c r="AF24" s="3" t="str">
        <f>IFERROR(VLOOKUP(RIGHT(AE24,LEN(AE24)-2),'cards-dc.json'!$C:$E,3,FALSE),"")</f>
        <v/>
      </c>
      <c r="AH24" s="40">
        <f t="shared" si="8"/>
        <v>1</v>
      </c>
      <c r="AI24" s="3" t="s">
        <v>3847</v>
      </c>
      <c r="AJ24" s="3" t="str">
        <f>IFERROR(VLOOKUP(RIGHT(AI24,LEN(AI24)-2),'cards-dc.json'!$C:$E,3,FALSE),"")</f>
        <v>CA2</v>
      </c>
      <c r="AL24" s="40">
        <f t="shared" si="9"/>
        <v>0</v>
      </c>
      <c r="AM24" s="3"/>
      <c r="AN24" s="3" t="str">
        <f>IFERROR(VLOOKUP(RIGHT(AM24,LEN(AM24)-2),'cards-dc.json'!$C:$E,3,FALSE),"")</f>
        <v/>
      </c>
      <c r="AP24" s="40">
        <f t="shared" si="10"/>
        <v>0</v>
      </c>
      <c r="AQ24" s="3"/>
      <c r="AR24" s="3" t="str">
        <f>IFERROR(VLOOKUP(RIGHT(AQ24,LEN(AQ24)-2),'cards-dc.json'!$C:$E,3,FALSE),"")</f>
        <v/>
      </c>
      <c r="AT24" s="40">
        <f t="shared" si="11"/>
        <v>0</v>
      </c>
      <c r="AU24" s="3"/>
      <c r="AV24" s="3" t="str">
        <f>IFERROR(VLOOKUP(RIGHT(AU24,LEN(AU24)-2),'cards-dc.json'!$C:$E,3,FALSE),"")</f>
        <v/>
      </c>
      <c r="AX24" s="40">
        <f t="shared" si="12"/>
        <v>0</v>
      </c>
      <c r="AY24" s="3"/>
      <c r="AZ24" s="3" t="str">
        <f>IFERROR(VLOOKUP(RIGHT(AY24,LEN(AY24)-2),'cards-dc.json'!$C:$E,3,FALSE),"")</f>
        <v/>
      </c>
      <c r="BB24" s="40">
        <f t="shared" si="13"/>
        <v>0</v>
      </c>
      <c r="BC24" s="3"/>
      <c r="BD24" s="3" t="str">
        <f>IFERROR(VLOOKUP(RIGHT(BC24,LEN(BC24)-2),'cards-dc.json'!$C:$E,3,FALSE),"")</f>
        <v/>
      </c>
      <c r="BF24" s="40">
        <f t="shared" si="14"/>
        <v>0</v>
      </c>
      <c r="BG24" s="3"/>
      <c r="BH24" s="3" t="str">
        <f>IFERROR(VLOOKUP(RIGHT(BG24,LEN(BG24)-2),'cards-dc.json'!$C:$E,3,FALSE),"")</f>
        <v/>
      </c>
      <c r="BJ24" s="40">
        <f t="shared" si="15"/>
        <v>2</v>
      </c>
      <c r="BK24" s="3" t="s">
        <v>9413</v>
      </c>
      <c r="BL24" s="3" t="str">
        <f>IFERROR(VLOOKUP(RIGHT(BK24,LEN(BK24)-2),'cards-dc.json'!$C:$E,3,FALSE),"")</f>
        <v>P</v>
      </c>
      <c r="BN24" s="40">
        <f t="shared" si="16"/>
        <v>0</v>
      </c>
      <c r="BO24" s="3"/>
      <c r="BP24" s="3" t="str">
        <f>IFERROR(VLOOKUP(RIGHT(BO24,LEN(BO24)-2),'cards-dc.json'!$C:$E,3,FALSE),"")</f>
        <v/>
      </c>
      <c r="BR24" s="40">
        <f t="shared" si="17"/>
        <v>0</v>
      </c>
      <c r="BS24" s="3"/>
      <c r="BT24" s="3" t="str">
        <f>IFERROR(VLOOKUP(RIGHT(BS24,LEN(BS24)-2),'cards-dc.json'!$C:$E,3,FALSE),"")</f>
        <v/>
      </c>
    </row>
    <row r="25" spans="2:72" x14ac:dyDescent="0.25">
      <c r="B25" s="40">
        <f t="shared" si="0"/>
        <v>1</v>
      </c>
      <c r="C25" s="3" t="s">
        <v>9142</v>
      </c>
      <c r="D25" s="3" t="str">
        <f>IFERROR(VLOOKUP(RIGHT(C25,LEN(C25)-2),'cards-dc.json'!$C:$E,3,FALSE),"")</f>
        <v>R</v>
      </c>
      <c r="F25" s="40">
        <f t="shared" si="1"/>
        <v>1</v>
      </c>
      <c r="G25" s="3" t="s">
        <v>9142</v>
      </c>
      <c r="H25" s="3" t="str">
        <f>IFERROR(VLOOKUP(RIGHT(G25,LEN(G25)-2),'cards-dc.json'!$C:$E,3,FALSE),"")</f>
        <v>R</v>
      </c>
      <c r="J25" s="40">
        <f t="shared" si="2"/>
        <v>1</v>
      </c>
      <c r="K25" s="3" t="s">
        <v>9069</v>
      </c>
      <c r="L25" s="3" t="str">
        <f>IFERROR(VLOOKUP(RIGHT(K25,LEN(K25)-2),'cards-dc.json'!$C:$E,3,FALSE),"")</f>
        <v>CB2</v>
      </c>
      <c r="N25" s="40">
        <f t="shared" si="3"/>
        <v>1</v>
      </c>
      <c r="O25" s="3" t="s">
        <v>3991</v>
      </c>
      <c r="P25" s="3" t="str">
        <f>IFERROR(VLOOKUP(RIGHT(O25,LEN(O25)-2),'cards-dc.json'!$C:$E,3,FALSE),"")</f>
        <v>C2</v>
      </c>
      <c r="R25" s="40">
        <f t="shared" si="4"/>
        <v>0</v>
      </c>
      <c r="S25" s="3"/>
      <c r="T25" s="3" t="str">
        <f>IFERROR(VLOOKUP(RIGHT(S25,LEN(S25)-2),'cards-dc.json'!$C:$E,3,FALSE),"")</f>
        <v/>
      </c>
      <c r="V25" s="40">
        <f t="shared" si="5"/>
        <v>2</v>
      </c>
      <c r="W25" s="3" t="s">
        <v>3854</v>
      </c>
      <c r="X25" s="3" t="str">
        <f>IFERROR(VLOOKUP(RIGHT(W25,LEN(W25)-2),'cards-dc.json'!$C:$E,3,FALSE),"")</f>
        <v>C2</v>
      </c>
      <c r="Z25" s="40">
        <f t="shared" si="6"/>
        <v>0</v>
      </c>
      <c r="AA25" s="3"/>
      <c r="AB25" s="3" t="str">
        <f>IFERROR(VLOOKUP(RIGHT(AA25,LEN(AA25)-2),'cards-dc.json'!$C:$E,3,FALSE),"")</f>
        <v/>
      </c>
      <c r="AD25" s="40">
        <f t="shared" si="7"/>
        <v>1</v>
      </c>
      <c r="AE25" s="3" t="s">
        <v>3846</v>
      </c>
      <c r="AF25" s="3" t="str">
        <f>IFERROR(VLOOKUP(RIGHT(AE25,LEN(AE25)-2),'cards-dc.json'!$C:$E,3,FALSE),"")</f>
        <v>CA2</v>
      </c>
      <c r="AH25" s="40">
        <f t="shared" si="8"/>
        <v>1</v>
      </c>
      <c r="AI25" s="3" t="s">
        <v>3991</v>
      </c>
      <c r="AJ25" s="3" t="str">
        <f>IFERROR(VLOOKUP(RIGHT(AI25,LEN(AI25)-2),'cards-dc.json'!$C:$E,3,FALSE),"")</f>
        <v>C2</v>
      </c>
      <c r="AL25" s="40">
        <f t="shared" si="9"/>
        <v>1</v>
      </c>
      <c r="AM25" s="3" t="s">
        <v>9141</v>
      </c>
      <c r="AN25" s="3" t="str">
        <f>IFERROR(VLOOKUP(RIGHT(AM25,LEN(AM25)-2),'cards-dc.json'!$C:$E,3,FALSE),"")</f>
        <v>U</v>
      </c>
      <c r="AP25" s="40">
        <f t="shared" si="10"/>
        <v>1</v>
      </c>
      <c r="AQ25" s="3" t="s">
        <v>9142</v>
      </c>
      <c r="AR25" s="3" t="str">
        <f>IFERROR(VLOOKUP(RIGHT(AQ25,LEN(AQ25)-2),'cards-dc.json'!$C:$E,3,FALSE),"")</f>
        <v>R</v>
      </c>
      <c r="AT25" s="40">
        <f t="shared" si="11"/>
        <v>1</v>
      </c>
      <c r="AU25" s="3" t="s">
        <v>8929</v>
      </c>
      <c r="AV25" s="3" t="str">
        <f>IFERROR(VLOOKUP(RIGHT(AU25,LEN(AU25)-2),'cards-dc.json'!$C:$E,3,FALSE),"")</f>
        <v>CB1</v>
      </c>
      <c r="AX25" s="40">
        <f t="shared" si="12"/>
        <v>2</v>
      </c>
      <c r="AY25" s="3" t="s">
        <v>3854</v>
      </c>
      <c r="AZ25" s="3" t="str">
        <f>IFERROR(VLOOKUP(RIGHT(AY25,LEN(AY25)-2),'cards-dc.json'!$C:$E,3,FALSE),"")</f>
        <v>C2</v>
      </c>
      <c r="BB25" s="40">
        <f t="shared" si="13"/>
        <v>1</v>
      </c>
      <c r="BC25" s="3" t="s">
        <v>9069</v>
      </c>
      <c r="BD25" s="3" t="str">
        <f>IFERROR(VLOOKUP(RIGHT(BC25,LEN(BC25)-2),'cards-dc.json'!$C:$E,3,FALSE),"")</f>
        <v>CB2</v>
      </c>
      <c r="BF25" s="40">
        <f t="shared" si="14"/>
        <v>1</v>
      </c>
      <c r="BG25" s="3" t="s">
        <v>9142</v>
      </c>
      <c r="BH25" s="3" t="str">
        <f>IFERROR(VLOOKUP(RIGHT(BG25,LEN(BG25)-2),'cards-dc.json'!$C:$E,3,FALSE),"")</f>
        <v>R</v>
      </c>
      <c r="BJ25" s="40">
        <f t="shared" si="15"/>
        <v>0</v>
      </c>
      <c r="BK25" s="3"/>
      <c r="BL25" s="3" t="str">
        <f>IFERROR(VLOOKUP(RIGHT(BK25,LEN(BK25)-2),'cards-dc.json'!$C:$E,3,FALSE),"")</f>
        <v/>
      </c>
      <c r="BN25" s="40">
        <f t="shared" si="16"/>
        <v>0</v>
      </c>
      <c r="BO25" s="3"/>
      <c r="BP25" s="3" t="str">
        <f>IFERROR(VLOOKUP(RIGHT(BO25,LEN(BO25)-2),'cards-dc.json'!$C:$E,3,FALSE),"")</f>
        <v/>
      </c>
      <c r="BR25" s="40">
        <f t="shared" si="17"/>
        <v>0</v>
      </c>
      <c r="BS25" s="3"/>
      <c r="BT25" s="3" t="str">
        <f>IFERROR(VLOOKUP(RIGHT(BS25,LEN(BS25)-2),'cards-dc.json'!$C:$E,3,FALSE),"")</f>
        <v/>
      </c>
    </row>
    <row r="26" spans="2:72" x14ac:dyDescent="0.25">
      <c r="B26" s="40">
        <f t="shared" si="0"/>
        <v>0</v>
      </c>
      <c r="C26" s="3"/>
      <c r="D26" s="3" t="str">
        <f>IFERROR(VLOOKUP(RIGHT(C26,LEN(C26)-2),'cards-dc.json'!$C:$E,3,FALSE),"")</f>
        <v/>
      </c>
      <c r="F26" s="40">
        <f t="shared" si="1"/>
        <v>0</v>
      </c>
      <c r="G26" s="3"/>
      <c r="H26" s="3" t="str">
        <f>IFERROR(VLOOKUP(RIGHT(G26,LEN(G26)-2),'cards-dc.json'!$C:$E,3,FALSE),"")</f>
        <v/>
      </c>
      <c r="J26" s="40">
        <f t="shared" si="2"/>
        <v>0</v>
      </c>
      <c r="K26" s="3"/>
      <c r="L26" s="3" t="str">
        <f>IFERROR(VLOOKUP(RIGHT(K26,LEN(K26)-2),'cards-dc.json'!$C:$E,3,FALSE),"")</f>
        <v/>
      </c>
      <c r="N26" s="40">
        <f t="shared" si="3"/>
        <v>0</v>
      </c>
      <c r="O26" s="3"/>
      <c r="P26" s="3" t="str">
        <f>IFERROR(VLOOKUP(RIGHT(O26,LEN(O26)-2),'cards-dc.json'!$C:$E,3,FALSE),"")</f>
        <v/>
      </c>
      <c r="R26" s="40">
        <f t="shared" si="4"/>
        <v>0</v>
      </c>
      <c r="S26" s="3"/>
      <c r="T26" s="3" t="str">
        <f>IFERROR(VLOOKUP(RIGHT(S26,LEN(S26)-2),'cards-dc.json'!$C:$E,3,FALSE),"")</f>
        <v/>
      </c>
      <c r="V26" s="40">
        <f t="shared" si="5"/>
        <v>0</v>
      </c>
      <c r="W26" s="3"/>
      <c r="X26" s="3" t="str">
        <f>IFERROR(VLOOKUP(RIGHT(W26,LEN(W26)-2),'cards-dc.json'!$C:$E,3,FALSE),"")</f>
        <v/>
      </c>
      <c r="Z26" s="40">
        <f t="shared" si="6"/>
        <v>0</v>
      </c>
      <c r="AA26" s="3"/>
      <c r="AB26" s="3" t="str">
        <f>IFERROR(VLOOKUP(RIGHT(AA26,LEN(AA26)-2),'cards-dc.json'!$C:$E,3,FALSE),"")</f>
        <v/>
      </c>
      <c r="AD26" s="40">
        <f t="shared" si="7"/>
        <v>1</v>
      </c>
      <c r="AE26" s="3" t="s">
        <v>9069</v>
      </c>
      <c r="AF26" s="3" t="str">
        <f>IFERROR(VLOOKUP(RIGHT(AE26,LEN(AE26)-2),'cards-dc.json'!$C:$E,3,FALSE),"")</f>
        <v>CB2</v>
      </c>
      <c r="AH26" s="40">
        <f t="shared" si="8"/>
        <v>0</v>
      </c>
      <c r="AI26" s="3"/>
      <c r="AJ26" s="3" t="str">
        <f>IFERROR(VLOOKUP(RIGHT(AI26,LEN(AI26)-2),'cards-dc.json'!$C:$E,3,FALSE),"")</f>
        <v/>
      </c>
      <c r="AL26" s="40">
        <f t="shared" si="9"/>
        <v>1</v>
      </c>
      <c r="AM26" s="3" t="s">
        <v>9069</v>
      </c>
      <c r="AN26" s="3" t="str">
        <f>IFERROR(VLOOKUP(RIGHT(AM26,LEN(AM26)-2),'cards-dc.json'!$C:$E,3,FALSE),"")</f>
        <v>CB2</v>
      </c>
      <c r="AP26" s="40">
        <f t="shared" si="10"/>
        <v>1</v>
      </c>
      <c r="AQ26" s="3" t="s">
        <v>9069</v>
      </c>
      <c r="AR26" s="3" t="str">
        <f>IFERROR(VLOOKUP(RIGHT(AQ26,LEN(AQ26)-2),'cards-dc.json'!$C:$E,3,FALSE),"")</f>
        <v>CB2</v>
      </c>
      <c r="AT26" s="40">
        <f t="shared" si="11"/>
        <v>1</v>
      </c>
      <c r="AU26" s="3" t="s">
        <v>9069</v>
      </c>
      <c r="AV26" s="3" t="str">
        <f>IFERROR(VLOOKUP(RIGHT(AU26,LEN(AU26)-2),'cards-dc.json'!$C:$E,3,FALSE),"")</f>
        <v>CB2</v>
      </c>
      <c r="AX26" s="40">
        <f t="shared" si="12"/>
        <v>0</v>
      </c>
      <c r="AY26" s="3"/>
      <c r="AZ26" s="3" t="str">
        <f>IFERROR(VLOOKUP(RIGHT(AY26,LEN(AY26)-2),'cards-dc.json'!$C:$E,3,FALSE),"")</f>
        <v/>
      </c>
      <c r="BB26" s="40">
        <f t="shared" si="13"/>
        <v>1</v>
      </c>
      <c r="BC26" s="3" t="s">
        <v>3991</v>
      </c>
      <c r="BD26" s="3" t="str">
        <f>IFERROR(VLOOKUP(RIGHT(BC26,LEN(BC26)-2),'cards-dc.json'!$C:$E,3,FALSE),"")</f>
        <v>C2</v>
      </c>
      <c r="BF26" s="40">
        <f t="shared" si="14"/>
        <v>1</v>
      </c>
      <c r="BG26" s="3" t="s">
        <v>3991</v>
      </c>
      <c r="BH26" s="3" t="str">
        <f>IFERROR(VLOOKUP(RIGHT(BG26,LEN(BG26)-2),'cards-dc.json'!$C:$E,3,FALSE),"")</f>
        <v>C2</v>
      </c>
      <c r="BJ26" s="40">
        <f t="shared" si="15"/>
        <v>0</v>
      </c>
      <c r="BK26" s="3"/>
      <c r="BL26" s="3" t="str">
        <f>IFERROR(VLOOKUP(RIGHT(BK26,LEN(BK26)-2),'cards-dc.json'!$C:$E,3,FALSE),"")</f>
        <v/>
      </c>
      <c r="BN26" s="40">
        <f t="shared" si="16"/>
        <v>0</v>
      </c>
      <c r="BO26" s="3"/>
      <c r="BP26" s="3" t="str">
        <f>IFERROR(VLOOKUP(RIGHT(BO26,LEN(BO26)-2),'cards-dc.json'!$C:$E,3,FALSE),"")</f>
        <v/>
      </c>
      <c r="BR26" s="40">
        <f t="shared" si="17"/>
        <v>0</v>
      </c>
      <c r="BS26" s="3"/>
      <c r="BT26" s="3" t="str">
        <f>IFERROR(VLOOKUP(RIGHT(BS26,LEN(BS26)-2),'cards-dc.json'!$C:$E,3,FALSE),"")</f>
        <v/>
      </c>
    </row>
    <row r="27" spans="2:72" x14ac:dyDescent="0.25">
      <c r="B27" s="40">
        <f t="shared" si="0"/>
        <v>0</v>
      </c>
      <c r="C27" s="3"/>
      <c r="D27" s="3" t="str">
        <f>IFERROR(VLOOKUP(RIGHT(C27,LEN(C27)-2),'cards-dc.json'!$C:$E,3,FALSE),"")</f>
        <v/>
      </c>
      <c r="F27" s="40">
        <f t="shared" si="1"/>
        <v>0</v>
      </c>
      <c r="G27" s="3"/>
      <c r="H27" s="3" t="str">
        <f>IFERROR(VLOOKUP(RIGHT(G27,LEN(G27)-2),'cards-dc.json'!$C:$E,3,FALSE),"")</f>
        <v/>
      </c>
      <c r="J27" s="40">
        <f t="shared" si="2"/>
        <v>0</v>
      </c>
      <c r="K27" s="3"/>
      <c r="L27" s="3" t="str">
        <f>IFERROR(VLOOKUP(RIGHT(K27,LEN(K27)-2),'cards-dc.json'!$C:$E,3,FALSE),"")</f>
        <v/>
      </c>
      <c r="N27" s="40">
        <f t="shared" si="3"/>
        <v>0</v>
      </c>
      <c r="O27" s="3"/>
      <c r="P27" s="3" t="str">
        <f>IFERROR(VLOOKUP(RIGHT(O27,LEN(O27)-2),'cards-dc.json'!$C:$E,3,FALSE),"")</f>
        <v/>
      </c>
      <c r="R27" s="40">
        <f t="shared" si="4"/>
        <v>0</v>
      </c>
      <c r="S27" s="3"/>
      <c r="T27" s="3" t="str">
        <f>IFERROR(VLOOKUP(RIGHT(S27,LEN(S27)-2),'cards-dc.json'!$C:$E,3,FALSE),"")</f>
        <v/>
      </c>
      <c r="V27" s="40">
        <f t="shared" si="5"/>
        <v>0</v>
      </c>
      <c r="W27" s="3"/>
      <c r="X27" s="3" t="str">
        <f>IFERROR(VLOOKUP(RIGHT(W27,LEN(W27)-2),'cards-dc.json'!$C:$E,3,FALSE),"")</f>
        <v/>
      </c>
      <c r="Z27" s="40">
        <f t="shared" si="6"/>
        <v>0</v>
      </c>
      <c r="AA27" s="3"/>
      <c r="AB27" s="3" t="str">
        <f>IFERROR(VLOOKUP(RIGHT(AA27,LEN(AA27)-2),'cards-dc.json'!$C:$E,3,FALSE),"")</f>
        <v/>
      </c>
      <c r="AD27" s="40">
        <f t="shared" si="7"/>
        <v>0</v>
      </c>
      <c r="AE27" s="3"/>
      <c r="AF27" s="3" t="str">
        <f>IFERROR(VLOOKUP(RIGHT(AE27,LEN(AE27)-2),'cards-dc.json'!$C:$E,3,FALSE),"")</f>
        <v/>
      </c>
      <c r="AH27" s="40">
        <f t="shared" si="8"/>
        <v>0</v>
      </c>
      <c r="AI27" s="3"/>
      <c r="AJ27" s="3" t="str">
        <f>IFERROR(VLOOKUP(RIGHT(AI27,LEN(AI27)-2),'cards-dc.json'!$C:$E,3,FALSE),"")</f>
        <v/>
      </c>
      <c r="AL27" s="40">
        <f t="shared" si="9"/>
        <v>0</v>
      </c>
      <c r="AM27" s="3"/>
      <c r="AN27" s="3" t="str">
        <f>IFERROR(VLOOKUP(RIGHT(AM27,LEN(AM27)-2),'cards-dc.json'!$C:$E,3,FALSE),"")</f>
        <v/>
      </c>
      <c r="AP27" s="40">
        <f t="shared" si="10"/>
        <v>0</v>
      </c>
      <c r="AQ27" s="3"/>
      <c r="AR27" s="3" t="str">
        <f>IFERROR(VLOOKUP(RIGHT(AQ27,LEN(AQ27)-2),'cards-dc.json'!$C:$E,3,FALSE),"")</f>
        <v/>
      </c>
      <c r="AT27" s="40">
        <f t="shared" si="11"/>
        <v>0</v>
      </c>
      <c r="AU27" s="3"/>
      <c r="AV27" s="3" t="str">
        <f>IFERROR(VLOOKUP(RIGHT(AU27,LEN(AU27)-2),'cards-dc.json'!$C:$E,3,FALSE),"")</f>
        <v/>
      </c>
      <c r="AX27" s="40">
        <f t="shared" si="12"/>
        <v>0</v>
      </c>
      <c r="AY27" s="3"/>
      <c r="AZ27" s="3" t="str">
        <f>IFERROR(VLOOKUP(RIGHT(AY27,LEN(AY27)-2),'cards-dc.json'!$C:$E,3,FALSE),"")</f>
        <v/>
      </c>
      <c r="BB27" s="40">
        <f t="shared" si="13"/>
        <v>0</v>
      </c>
      <c r="BC27" s="3"/>
      <c r="BD27" s="3" t="str">
        <f>IFERROR(VLOOKUP(RIGHT(BC27,LEN(BC27)-2),'cards-dc.json'!$C:$E,3,FALSE),"")</f>
        <v/>
      </c>
      <c r="BF27" s="40">
        <f t="shared" si="14"/>
        <v>0</v>
      </c>
      <c r="BG27" s="3"/>
      <c r="BH27" s="3" t="str">
        <f>IFERROR(VLOOKUP(RIGHT(BG27,LEN(BG27)-2),'cards-dc.json'!$C:$E,3,FALSE),"")</f>
        <v/>
      </c>
      <c r="BJ27" s="40">
        <f t="shared" si="15"/>
        <v>0</v>
      </c>
      <c r="BK27" s="3"/>
      <c r="BL27" s="3" t="str">
        <f>IFERROR(VLOOKUP(RIGHT(BK27,LEN(BK27)-2),'cards-dc.json'!$C:$E,3,FALSE),"")</f>
        <v/>
      </c>
      <c r="BN27" s="40">
        <f t="shared" si="16"/>
        <v>0</v>
      </c>
      <c r="BO27" s="3"/>
      <c r="BP27" s="3" t="str">
        <f>IFERROR(VLOOKUP(RIGHT(BO27,LEN(BO27)-2),'cards-dc.json'!$C:$E,3,FALSE),"")</f>
        <v/>
      </c>
      <c r="BR27" s="40">
        <f t="shared" si="17"/>
        <v>0</v>
      </c>
      <c r="BS27" s="3"/>
      <c r="BT27" s="3" t="str">
        <f>IFERROR(VLOOKUP(RIGHT(BS27,LEN(BS27)-2),'cards-dc.json'!$C:$E,3,FALSE),"")</f>
        <v/>
      </c>
    </row>
    <row r="28" spans="2:72" x14ac:dyDescent="0.25">
      <c r="B28" s="40">
        <f t="shared" si="0"/>
        <v>0</v>
      </c>
      <c r="C28" s="3"/>
      <c r="D28" s="3" t="str">
        <f>IFERROR(VLOOKUP(RIGHT(C28,LEN(C28)-2),'cards-dc.json'!$C:$E,3,FALSE),"")</f>
        <v/>
      </c>
      <c r="F28" s="40">
        <f t="shared" si="1"/>
        <v>0</v>
      </c>
      <c r="G28" s="3"/>
      <c r="H28" s="3" t="str">
        <f>IFERROR(VLOOKUP(RIGHT(G28,LEN(G28)-2),'cards-dc.json'!$C:$E,3,FALSE),"")</f>
        <v/>
      </c>
      <c r="J28" s="40">
        <f t="shared" si="2"/>
        <v>0</v>
      </c>
      <c r="K28" s="3"/>
      <c r="L28" s="3" t="str">
        <f>IFERROR(VLOOKUP(RIGHT(K28,LEN(K28)-2),'cards-dc.json'!$C:$E,3,FALSE),"")</f>
        <v/>
      </c>
      <c r="N28" s="40">
        <f t="shared" si="3"/>
        <v>0</v>
      </c>
      <c r="O28" s="3"/>
      <c r="P28" s="3" t="str">
        <f>IFERROR(VLOOKUP(RIGHT(O28,LEN(O28)-2),'cards-dc.json'!$C:$E,3,FALSE),"")</f>
        <v/>
      </c>
      <c r="R28" s="40">
        <f t="shared" si="4"/>
        <v>0</v>
      </c>
      <c r="S28" s="3"/>
      <c r="T28" s="3" t="str">
        <f>IFERROR(VLOOKUP(RIGHT(S28,LEN(S28)-2),'cards-dc.json'!$C:$E,3,FALSE),"")</f>
        <v/>
      </c>
      <c r="V28" s="40">
        <f t="shared" si="5"/>
        <v>0</v>
      </c>
      <c r="W28" s="3"/>
      <c r="X28" s="3" t="str">
        <f>IFERROR(VLOOKUP(RIGHT(W28,LEN(W28)-2),'cards-dc.json'!$C:$E,3,FALSE),"")</f>
        <v/>
      </c>
      <c r="Z28" s="40">
        <f t="shared" si="6"/>
        <v>0</v>
      </c>
      <c r="AA28" s="3"/>
      <c r="AB28" s="3" t="str">
        <f>IFERROR(VLOOKUP(RIGHT(AA28,LEN(AA28)-2),'cards-dc.json'!$C:$E,3,FALSE),"")</f>
        <v/>
      </c>
      <c r="AD28" s="40">
        <f t="shared" si="7"/>
        <v>0</v>
      </c>
      <c r="AE28" s="3"/>
      <c r="AF28" s="3" t="str">
        <f>IFERROR(VLOOKUP(RIGHT(AE28,LEN(AE28)-2),'cards-dc.json'!$C:$E,3,FALSE),"")</f>
        <v/>
      </c>
      <c r="AH28" s="40">
        <f t="shared" si="8"/>
        <v>0</v>
      </c>
      <c r="AI28" s="3"/>
      <c r="AJ28" s="3" t="str">
        <f>IFERROR(VLOOKUP(RIGHT(AI28,LEN(AI28)-2),'cards-dc.json'!$C:$E,3,FALSE),"")</f>
        <v/>
      </c>
      <c r="AL28" s="40">
        <f t="shared" si="9"/>
        <v>0</v>
      </c>
      <c r="AM28" s="3"/>
      <c r="AN28" s="3" t="str">
        <f>IFERROR(VLOOKUP(RIGHT(AM28,LEN(AM28)-2),'cards-dc.json'!$C:$E,3,FALSE),"")</f>
        <v/>
      </c>
      <c r="AP28" s="40">
        <f t="shared" si="10"/>
        <v>0</v>
      </c>
      <c r="AQ28" s="3"/>
      <c r="AR28" s="3" t="str">
        <f>IFERROR(VLOOKUP(RIGHT(AQ28,LEN(AQ28)-2),'cards-dc.json'!$C:$E,3,FALSE),"")</f>
        <v/>
      </c>
      <c r="AT28" s="40">
        <f t="shared" si="11"/>
        <v>0</v>
      </c>
      <c r="AU28" s="3"/>
      <c r="AV28" s="3" t="str">
        <f>IFERROR(VLOOKUP(RIGHT(AU28,LEN(AU28)-2),'cards-dc.json'!$C:$E,3,FALSE),"")</f>
        <v/>
      </c>
      <c r="AX28" s="40">
        <f t="shared" si="12"/>
        <v>0</v>
      </c>
      <c r="AY28" s="3"/>
      <c r="AZ28" s="3" t="str">
        <f>IFERROR(VLOOKUP(RIGHT(AY28,LEN(AY28)-2),'cards-dc.json'!$C:$E,3,FALSE),"")</f>
        <v/>
      </c>
      <c r="BB28" s="40">
        <f t="shared" si="13"/>
        <v>0</v>
      </c>
      <c r="BC28" s="3"/>
      <c r="BD28" s="3" t="str">
        <f>IFERROR(VLOOKUP(RIGHT(BC28,LEN(BC28)-2),'cards-dc.json'!$C:$E,3,FALSE),"")</f>
        <v/>
      </c>
      <c r="BF28" s="40">
        <f t="shared" si="14"/>
        <v>0</v>
      </c>
      <c r="BG28" s="3"/>
      <c r="BH28" s="3" t="str">
        <f>IFERROR(VLOOKUP(RIGHT(BG28,LEN(BG28)-2),'cards-dc.json'!$C:$E,3,FALSE),"")</f>
        <v/>
      </c>
      <c r="BJ28" s="40">
        <f t="shared" si="15"/>
        <v>0</v>
      </c>
      <c r="BK28" s="3"/>
      <c r="BL28" s="3" t="str">
        <f>IFERROR(VLOOKUP(RIGHT(BK28,LEN(BK28)-2),'cards-dc.json'!$C:$E,3,FALSE),"")</f>
        <v/>
      </c>
      <c r="BN28" s="40">
        <f t="shared" si="16"/>
        <v>0</v>
      </c>
      <c r="BO28" s="3"/>
      <c r="BP28" s="3" t="str">
        <f>IFERROR(VLOOKUP(RIGHT(BO28,LEN(BO28)-2),'cards-dc.json'!$C:$E,3,FALSE),"")</f>
        <v/>
      </c>
      <c r="BR28" s="40">
        <f t="shared" si="17"/>
        <v>0</v>
      </c>
      <c r="BS28" s="3"/>
      <c r="BT28" s="3" t="str">
        <f>IFERROR(VLOOKUP(RIGHT(BS28,LEN(BS28)-2),'cards-dc.json'!$C:$E,3,FALSE),"")</f>
        <v/>
      </c>
    </row>
    <row r="30" spans="2:72" x14ac:dyDescent="0.25">
      <c r="B30" s="7" t="s">
        <v>3795</v>
      </c>
      <c r="C30" t="s">
        <v>9583</v>
      </c>
      <c r="F30" s="7" t="s">
        <v>3795</v>
      </c>
      <c r="G30" t="s">
        <v>9583</v>
      </c>
      <c r="J30" s="7" t="s">
        <v>3795</v>
      </c>
      <c r="K30" t="s">
        <v>9583</v>
      </c>
      <c r="N30" s="7" t="s">
        <v>3795</v>
      </c>
      <c r="O30" t="s">
        <v>9583</v>
      </c>
      <c r="R30" s="7" t="s">
        <v>3795</v>
      </c>
      <c r="S30" t="s">
        <v>9583</v>
      </c>
      <c r="V30" s="7" t="s">
        <v>3795</v>
      </c>
      <c r="W30" t="s">
        <v>9583</v>
      </c>
      <c r="Z30" s="7" t="s">
        <v>3795</v>
      </c>
      <c r="AA30" t="s">
        <v>9583</v>
      </c>
      <c r="AD30" s="7" t="s">
        <v>3795</v>
      </c>
      <c r="AE30" t="s">
        <v>9583</v>
      </c>
      <c r="AH30" s="7" t="s">
        <v>3795</v>
      </c>
      <c r="AI30" t="s">
        <v>9583</v>
      </c>
      <c r="AL30" s="7" t="s">
        <v>3795</v>
      </c>
      <c r="AM30" t="s">
        <v>9583</v>
      </c>
      <c r="AP30" s="7" t="s">
        <v>3795</v>
      </c>
      <c r="AQ30" t="s">
        <v>9583</v>
      </c>
      <c r="AT30" s="7" t="s">
        <v>3795</v>
      </c>
      <c r="AU30" t="s">
        <v>9583</v>
      </c>
      <c r="AX30" s="7" t="s">
        <v>3795</v>
      </c>
      <c r="AY30" t="s">
        <v>9583</v>
      </c>
      <c r="BB30" s="7" t="s">
        <v>3795</v>
      </c>
      <c r="BC30" t="s">
        <v>9583</v>
      </c>
      <c r="BF30" s="7" t="s">
        <v>3795</v>
      </c>
      <c r="BG30" t="s">
        <v>9583</v>
      </c>
      <c r="BJ30" s="7" t="s">
        <v>3795</v>
      </c>
      <c r="BK30" t="s">
        <v>9583</v>
      </c>
      <c r="BN30" s="7" t="s">
        <v>3795</v>
      </c>
      <c r="BO30" t="s">
        <v>9583</v>
      </c>
      <c r="BR30" s="7" t="s">
        <v>3795</v>
      </c>
      <c r="BS30" t="s">
        <v>9583</v>
      </c>
    </row>
    <row r="31" spans="2:72" x14ac:dyDescent="0.25">
      <c r="B31" s="8" t="str">
        <f>"Qty:  "&amp;SUM(B32:B46)</f>
        <v>Qty:  3</v>
      </c>
      <c r="C31" s="4"/>
      <c r="D31" s="4"/>
      <c r="F31" s="8" t="str">
        <f>"Qty:  "&amp;SUM(F32:F46)</f>
        <v>Qty:  3</v>
      </c>
      <c r="G31" s="4"/>
      <c r="H31" s="4"/>
      <c r="J31" s="8" t="str">
        <f>"Qty:  "&amp;SUM(J32:J46)</f>
        <v>Qty:  8</v>
      </c>
      <c r="K31" s="4"/>
      <c r="L31" s="4"/>
      <c r="N31" s="8" t="str">
        <f>"Qty:  "&amp;SUM(N32:N46)</f>
        <v>Qty:  4</v>
      </c>
      <c r="O31" s="4"/>
      <c r="P31" s="4"/>
      <c r="R31" s="8" t="str">
        <f>"Qty:  "&amp;SUM(R32:R46)</f>
        <v>Qty:  4</v>
      </c>
      <c r="S31" s="4"/>
      <c r="T31" s="4"/>
      <c r="V31" s="8" t="str">
        <f>"Qty:  "&amp;SUM(V32:V46)</f>
        <v>Qty:  6</v>
      </c>
      <c r="W31" s="4"/>
      <c r="X31" s="4"/>
      <c r="Z31" s="8" t="str">
        <f>"Qty:  "&amp;SUM(Z32:Z46)</f>
        <v>Qty:  6</v>
      </c>
      <c r="AA31" s="4"/>
      <c r="AB31" s="4"/>
      <c r="AD31" s="8" t="str">
        <f>"Qty:  "&amp;SUM(AD32:AD46)</f>
        <v>Qty:  4</v>
      </c>
      <c r="AE31" s="4"/>
      <c r="AF31" s="4"/>
      <c r="AH31" s="8" t="str">
        <f>"Qty:  "&amp;SUM(AH32:AH46)</f>
        <v>Qty:  5</v>
      </c>
      <c r="AI31" s="4"/>
      <c r="AJ31" s="4"/>
      <c r="AL31" s="8" t="str">
        <f>"Qty:  "&amp;SUM(AL32:AL46)</f>
        <v>Qty:  0</v>
      </c>
      <c r="AM31" s="4"/>
      <c r="AN31" s="4"/>
      <c r="AP31" s="8" t="str">
        <f>"Qty:  "&amp;SUM(AP32:AP46)</f>
        <v>Qty:  3</v>
      </c>
      <c r="AQ31" s="4"/>
      <c r="AR31" s="4"/>
      <c r="AT31" s="8" t="str">
        <f>"Qty:  "&amp;SUM(AT32:AT46)</f>
        <v>Qty:  4</v>
      </c>
      <c r="AU31" s="4"/>
      <c r="AV31" s="4"/>
      <c r="AX31" s="8" t="str">
        <f>"Qty:  "&amp;SUM(AX32:AX46)</f>
        <v>Qty:  4</v>
      </c>
      <c r="AY31" s="4"/>
      <c r="AZ31" s="4"/>
      <c r="BB31" s="8" t="str">
        <f>"Qty:  "&amp;SUM(BB32:BB46)</f>
        <v>Qty:  3</v>
      </c>
      <c r="BC31" s="4"/>
      <c r="BD31" s="4"/>
      <c r="BF31" s="8" t="str">
        <f>"Qty:  "&amp;SUM(BF32:BF46)</f>
        <v>Qty:  7</v>
      </c>
      <c r="BG31" s="4"/>
      <c r="BH31" s="4"/>
      <c r="BJ31" s="8" t="str">
        <f>"Qty:  "&amp;SUM(BJ32:BJ46)</f>
        <v>Qty:  5</v>
      </c>
      <c r="BK31" s="4"/>
      <c r="BL31" s="4"/>
      <c r="BN31" s="8" t="str">
        <f>"Qty:  "&amp;SUM(BN32:BN46)</f>
        <v>Qty:  0</v>
      </c>
      <c r="BO31" s="4"/>
      <c r="BP31" s="4"/>
      <c r="BR31" s="8" t="str">
        <f>"Qty:  "&amp;SUM(BR32:BR46)</f>
        <v>Qty:  0</v>
      </c>
      <c r="BS31" s="4"/>
      <c r="BT31" s="4"/>
    </row>
    <row r="32" spans="2:72" x14ac:dyDescent="0.25">
      <c r="B32" s="37">
        <f>IF(LEN(C32) &lt; 3,0,VALUE(LEFT(C32,1)))</f>
        <v>3</v>
      </c>
      <c r="C32" s="4" t="s">
        <v>9139</v>
      </c>
      <c r="D32" s="4" t="str">
        <f>IFERROR(VLOOKUP(RIGHT(C32,LEN(C32)-2),'cards-dc.json'!$C:$E,3,FALSE),"")</f>
        <v>F2</v>
      </c>
      <c r="F32" s="37">
        <f>IF(LEN(G32) &lt; 3,0,VALUE(LEFT(G32,1)))</f>
        <v>3</v>
      </c>
      <c r="G32" s="4" t="s">
        <v>9139</v>
      </c>
      <c r="H32" s="4" t="str">
        <f>IFERROR(VLOOKUP(RIGHT(G32,LEN(G32)-2),'cards-dc.json'!$C:$E,3,FALSE),"")</f>
        <v>F2</v>
      </c>
      <c r="J32" s="37">
        <f>IF(LEN(K32) &lt; 3,0,VALUE(LEFT(K32,1)))</f>
        <v>3</v>
      </c>
      <c r="K32" s="4" t="s">
        <v>4000</v>
      </c>
      <c r="L32" s="4" t="str">
        <f>IFERROR(VLOOKUP(RIGHT(K32,LEN(K32)-2),'cards-dc.json'!$C:$E,3,FALSE),"")</f>
        <v>F2</v>
      </c>
      <c r="N32" s="37">
        <f>IF(LEN(O32) &lt; 3,0,VALUE(LEFT(O32,1)))</f>
        <v>3</v>
      </c>
      <c r="O32" s="4" t="s">
        <v>8596</v>
      </c>
      <c r="P32" s="4" t="str">
        <f>IFERROR(VLOOKUP(RIGHT(O32,LEN(O32)-2),'cards-dc.json'!$C:$E,3,FALSE),"")</f>
        <v>F2</v>
      </c>
      <c r="R32" s="37">
        <f>IF(LEN(S32) &lt; 3,0,VALUE(LEFT(S32,1)))</f>
        <v>3</v>
      </c>
      <c r="S32" s="4" t="s">
        <v>9139</v>
      </c>
      <c r="T32" s="4" t="str">
        <f>IFERROR(VLOOKUP(RIGHT(S32,LEN(S32)-2),'cards-dc.json'!$C:$E,3,FALSE),"")</f>
        <v>F2</v>
      </c>
      <c r="V32" s="37">
        <f>IF(LEN(W32) &lt; 3,0,VALUE(LEFT(W32,1)))</f>
        <v>0</v>
      </c>
      <c r="W32" s="4"/>
      <c r="X32" s="4" t="str">
        <f>IFERROR(VLOOKUP(RIGHT(W32,LEN(W32)-2),'cards-dc.json'!$C:$E,3,FALSE),"")</f>
        <v/>
      </c>
      <c r="Z32" s="37">
        <f>IF(LEN(AA32) &lt; 3,0,VALUE(LEFT(AA32,1)))</f>
        <v>3</v>
      </c>
      <c r="AA32" s="4" t="s">
        <v>8971</v>
      </c>
      <c r="AB32" s="4" t="str">
        <f>IFERROR(VLOOKUP(RIGHT(AA32,LEN(AA32)-2),'cards-dc.json'!$C:$E,3,FALSE),"")</f>
        <v>F2</v>
      </c>
      <c r="AD32" s="37">
        <f>IF(LEN(AE32) &lt; 3,0,VALUE(LEFT(AE32,1)))</f>
        <v>3</v>
      </c>
      <c r="AE32" s="4" t="s">
        <v>9292</v>
      </c>
      <c r="AF32" s="4" t="str">
        <f>IFERROR(VLOOKUP(RIGHT(AE32,LEN(AE32)-2),'cards-dc.json'!$C:$E,3,FALSE),"")</f>
        <v>F2</v>
      </c>
      <c r="AH32" s="37">
        <f>IF(LEN(AI32) &lt; 3,0,VALUE(LEFT(AI32,1)))</f>
        <v>3</v>
      </c>
      <c r="AI32" s="4" t="s">
        <v>9139</v>
      </c>
      <c r="AJ32" s="4" t="str">
        <f>IFERROR(VLOOKUP(RIGHT(AI32,LEN(AI32)-2),'cards-dc.json'!$C:$E,3,FALSE),"")</f>
        <v>F2</v>
      </c>
      <c r="AL32" s="37">
        <f>IF(LEN(AM32) &lt; 3,0,VALUE(LEFT(AM32,1)))</f>
        <v>0</v>
      </c>
      <c r="AM32" s="4"/>
      <c r="AN32" s="4" t="str">
        <f>IFERROR(VLOOKUP(RIGHT(AM32,LEN(AM32)-2),'cards-dc.json'!$C:$E,3,FALSE),"")</f>
        <v/>
      </c>
      <c r="AP32" s="37">
        <f>IF(LEN(AQ32) &lt; 3,0,VALUE(LEFT(AQ32,1)))</f>
        <v>3</v>
      </c>
      <c r="AQ32" s="4" t="s">
        <v>9292</v>
      </c>
      <c r="AR32" s="4" t="str">
        <f>IFERROR(VLOOKUP(RIGHT(AQ32,LEN(AQ32)-2),'cards-dc.json'!$C:$E,3,FALSE),"")</f>
        <v>F2</v>
      </c>
      <c r="AT32" s="37">
        <f>IF(LEN(AU32) &lt; 3,0,VALUE(LEFT(AU32,1)))</f>
        <v>3</v>
      </c>
      <c r="AU32" s="4" t="s">
        <v>8596</v>
      </c>
      <c r="AV32" s="4" t="str">
        <f>IFERROR(VLOOKUP(RIGHT(AU32,LEN(AU32)-2),'cards-dc.json'!$C:$E,3,FALSE),"")</f>
        <v>F2</v>
      </c>
      <c r="AX32" s="37">
        <f>IF(LEN(AY32) &lt; 3,0,VALUE(LEFT(AY32,1)))</f>
        <v>3</v>
      </c>
      <c r="AY32" s="4" t="s">
        <v>4000</v>
      </c>
      <c r="AZ32" s="4" t="str">
        <f>IFERROR(VLOOKUP(RIGHT(AY32,LEN(AY32)-2),'cards-dc.json'!$C:$E,3,FALSE),"")</f>
        <v>F2</v>
      </c>
      <c r="BB32" s="37">
        <f>IF(LEN(BC32) &lt; 3,0,VALUE(LEFT(BC32,1)))</f>
        <v>3</v>
      </c>
      <c r="BC32" s="4" t="s">
        <v>4000</v>
      </c>
      <c r="BD32" s="4" t="str">
        <f>IFERROR(VLOOKUP(RIGHT(BC32,LEN(BC32)-2),'cards-dc.json'!$C:$E,3,FALSE),"")</f>
        <v>F2</v>
      </c>
      <c r="BF32" s="37">
        <f>IF(LEN(BG32) &lt; 3,0,VALUE(LEFT(BG32,1)))</f>
        <v>3</v>
      </c>
      <c r="BG32" s="4" t="s">
        <v>9139</v>
      </c>
      <c r="BH32" s="4" t="str">
        <f>IFERROR(VLOOKUP(RIGHT(BG32,LEN(BG32)-2),'cards-dc.json'!$C:$E,3,FALSE),"")</f>
        <v>F2</v>
      </c>
      <c r="BJ32" s="37">
        <f>IF(LEN(BK32) &lt; 3,0,VALUE(LEFT(BK32,1)))</f>
        <v>3</v>
      </c>
      <c r="BK32" s="4" t="s">
        <v>9139</v>
      </c>
      <c r="BL32" s="4" t="str">
        <f>IFERROR(VLOOKUP(RIGHT(BK32,LEN(BK32)-2),'cards-dc.json'!$C:$E,3,FALSE),"")</f>
        <v>F2</v>
      </c>
      <c r="BN32" s="37">
        <f>IF(LEN(BO32) &lt; 3,0,VALUE(LEFT(BO32,1)))</f>
        <v>0</v>
      </c>
      <c r="BO32" s="4"/>
      <c r="BP32" s="4" t="str">
        <f>IFERROR(VLOOKUP(RIGHT(BO32,LEN(BO32)-2),'cards-dc.json'!$C:$E,3,FALSE),"")</f>
        <v/>
      </c>
      <c r="BR32" s="37">
        <f>IF(LEN(BS32) &lt; 3,0,VALUE(LEFT(BS32,1)))</f>
        <v>0</v>
      </c>
      <c r="BS32" s="4"/>
      <c r="BT32" s="4" t="str">
        <f>IFERROR(VLOOKUP(RIGHT(BS32,LEN(BS32)-2),'cards-dc.json'!$C:$E,3,FALSE),"")</f>
        <v/>
      </c>
    </row>
    <row r="33" spans="2:72" x14ac:dyDescent="0.25">
      <c r="B33" s="38">
        <f t="shared" ref="B33:B46" si="18">IF(LEN(C33) &lt; 3,0,VALUE(LEFT(C33,1)))</f>
        <v>0</v>
      </c>
      <c r="C33" s="4"/>
      <c r="D33" s="4" t="str">
        <f>IFERROR(VLOOKUP(RIGHT(C33,LEN(C33)-2),'cards-dc.json'!$C:$E,3,FALSE),"")</f>
        <v/>
      </c>
      <c r="F33" s="38">
        <f t="shared" ref="F33:F46" si="19">IF(LEN(G33) &lt; 3,0,VALUE(LEFT(G33,1)))</f>
        <v>0</v>
      </c>
      <c r="G33" s="4"/>
      <c r="H33" s="4" t="str">
        <f>IFERROR(VLOOKUP(RIGHT(G33,LEN(G33)-2),'cards-dc.json'!$C:$E,3,FALSE),"")</f>
        <v/>
      </c>
      <c r="J33" s="38">
        <f t="shared" ref="J33:J46" si="20">IF(LEN(K33) &lt; 3,0,VALUE(LEFT(K33,1)))</f>
        <v>0</v>
      </c>
      <c r="K33" s="4"/>
      <c r="L33" s="4" t="str">
        <f>IFERROR(VLOOKUP(RIGHT(K33,LEN(K33)-2),'cards-dc.json'!$C:$E,3,FALSE),"")</f>
        <v/>
      </c>
      <c r="N33" s="38">
        <f t="shared" ref="N33:N46" si="21">IF(LEN(O33) &lt; 3,0,VALUE(LEFT(O33,1)))</f>
        <v>0</v>
      </c>
      <c r="O33" s="4"/>
      <c r="P33" s="4" t="str">
        <f>IFERROR(VLOOKUP(RIGHT(O33,LEN(O33)-2),'cards-dc.json'!$C:$E,3,FALSE),"")</f>
        <v/>
      </c>
      <c r="R33" s="38">
        <f t="shared" ref="R33:R46" si="22">IF(LEN(S33) &lt; 3,0,VALUE(LEFT(S33,1)))</f>
        <v>0</v>
      </c>
      <c r="S33" s="4"/>
      <c r="T33" s="4" t="str">
        <f>IFERROR(VLOOKUP(RIGHT(S33,LEN(S33)-2),'cards-dc.json'!$C:$E,3,FALSE),"")</f>
        <v/>
      </c>
      <c r="V33" s="38">
        <f t="shared" ref="V33:V46" si="23">IF(LEN(W33) &lt; 3,0,VALUE(LEFT(W33,1)))</f>
        <v>0</v>
      </c>
      <c r="W33" s="4"/>
      <c r="X33" s="4" t="str">
        <f>IFERROR(VLOOKUP(RIGHT(W33,LEN(W33)-2),'cards-dc.json'!$C:$E,3,FALSE),"")</f>
        <v/>
      </c>
      <c r="Z33" s="38">
        <f t="shared" ref="Z33:Z46" si="24">IF(LEN(AA33) &lt; 3,0,VALUE(LEFT(AA33,1)))</f>
        <v>0</v>
      </c>
      <c r="AA33" s="4"/>
      <c r="AB33" s="4" t="str">
        <f>IFERROR(VLOOKUP(RIGHT(AA33,LEN(AA33)-2),'cards-dc.json'!$C:$E,3,FALSE),"")</f>
        <v/>
      </c>
      <c r="AD33" s="38">
        <f t="shared" ref="AD33:AD46" si="25">IF(LEN(AE33) &lt; 3,0,VALUE(LEFT(AE33,1)))</f>
        <v>0</v>
      </c>
      <c r="AE33" s="4"/>
      <c r="AF33" s="4" t="str">
        <f>IFERROR(VLOOKUP(RIGHT(AE33,LEN(AE33)-2),'cards-dc.json'!$C:$E,3,FALSE),"")</f>
        <v/>
      </c>
      <c r="AH33" s="38">
        <f t="shared" ref="AH33:AH46" si="26">IF(LEN(AI33) &lt; 3,0,VALUE(LEFT(AI33,1)))</f>
        <v>0</v>
      </c>
      <c r="AI33" s="4"/>
      <c r="AJ33" s="4" t="str">
        <f>IFERROR(VLOOKUP(RIGHT(AI33,LEN(AI33)-2),'cards-dc.json'!$C:$E,3,FALSE),"")</f>
        <v/>
      </c>
      <c r="AL33" s="38">
        <f t="shared" ref="AL33:AL46" si="27">IF(LEN(AM33) &lt; 3,0,VALUE(LEFT(AM33,1)))</f>
        <v>0</v>
      </c>
      <c r="AM33" s="4"/>
      <c r="AN33" s="4" t="str">
        <f>IFERROR(VLOOKUP(RIGHT(AM33,LEN(AM33)-2),'cards-dc.json'!$C:$E,3,FALSE),"")</f>
        <v/>
      </c>
      <c r="AP33" s="38">
        <f t="shared" ref="AP33:AP46" si="28">IF(LEN(AQ33) &lt; 3,0,VALUE(LEFT(AQ33,1)))</f>
        <v>0</v>
      </c>
      <c r="AQ33" s="4"/>
      <c r="AR33" s="4" t="str">
        <f>IFERROR(VLOOKUP(RIGHT(AQ33,LEN(AQ33)-2),'cards-dc.json'!$C:$E,3,FALSE),"")</f>
        <v/>
      </c>
      <c r="AT33" s="38">
        <f t="shared" ref="AT33:AT46" si="29">IF(LEN(AU33) &lt; 3,0,VALUE(LEFT(AU33,1)))</f>
        <v>0</v>
      </c>
      <c r="AU33" s="4"/>
      <c r="AV33" s="4" t="str">
        <f>IFERROR(VLOOKUP(RIGHT(AU33,LEN(AU33)-2),'cards-dc.json'!$C:$E,3,FALSE),"")</f>
        <v/>
      </c>
      <c r="AX33" s="38">
        <f t="shared" ref="AX33:AX46" si="30">IF(LEN(AY33) &lt; 3,0,VALUE(LEFT(AY33,1)))</f>
        <v>0</v>
      </c>
      <c r="AY33" s="4"/>
      <c r="AZ33" s="4" t="str">
        <f>IFERROR(VLOOKUP(RIGHT(AY33,LEN(AY33)-2),'cards-dc.json'!$C:$E,3,FALSE),"")</f>
        <v/>
      </c>
      <c r="BB33" s="38">
        <f t="shared" ref="BB33:BB46" si="31">IF(LEN(BC33) &lt; 3,0,VALUE(LEFT(BC33,1)))</f>
        <v>0</v>
      </c>
      <c r="BC33" s="4"/>
      <c r="BD33" s="4" t="str">
        <f>IFERROR(VLOOKUP(RIGHT(BC33,LEN(BC33)-2),'cards-dc.json'!$C:$E,3,FALSE),"")</f>
        <v/>
      </c>
      <c r="BF33" s="38">
        <f t="shared" ref="BF33:BF46" si="32">IF(LEN(BG33) &lt; 3,0,VALUE(LEFT(BG33,1)))</f>
        <v>0</v>
      </c>
      <c r="BG33" s="4"/>
      <c r="BH33" s="4" t="str">
        <f>IFERROR(VLOOKUP(RIGHT(BG33,LEN(BG33)-2),'cards-dc.json'!$C:$E,3,FALSE),"")</f>
        <v/>
      </c>
      <c r="BJ33" s="38">
        <f t="shared" ref="BJ33:BJ46" si="33">IF(LEN(BK33) &lt; 3,0,VALUE(LEFT(BK33,1)))</f>
        <v>0</v>
      </c>
      <c r="BK33" s="4"/>
      <c r="BL33" s="4" t="str">
        <f>IFERROR(VLOOKUP(RIGHT(BK33,LEN(BK33)-2),'cards-dc.json'!$C:$E,3,FALSE),"")</f>
        <v/>
      </c>
      <c r="BN33" s="38">
        <f t="shared" ref="BN33:BN46" si="34">IF(LEN(BO33) &lt; 3,0,VALUE(LEFT(BO33,1)))</f>
        <v>0</v>
      </c>
      <c r="BO33" s="4"/>
      <c r="BP33" s="4" t="str">
        <f>IFERROR(VLOOKUP(RIGHT(BO33,LEN(BO33)-2),'cards-dc.json'!$C:$E,3,FALSE),"")</f>
        <v/>
      </c>
      <c r="BR33" s="38">
        <f t="shared" ref="BR33:BR46" si="35">IF(LEN(BS33) &lt; 3,0,VALUE(LEFT(BS33,1)))</f>
        <v>0</v>
      </c>
      <c r="BS33" s="4"/>
      <c r="BT33" s="4" t="str">
        <f>IFERROR(VLOOKUP(RIGHT(BS33,LEN(BS33)-2),'cards-dc.json'!$C:$E,3,FALSE),"")</f>
        <v/>
      </c>
    </row>
    <row r="34" spans="2:72" x14ac:dyDescent="0.25">
      <c r="B34" s="38">
        <f t="shared" si="18"/>
        <v>0</v>
      </c>
      <c r="C34" s="4"/>
      <c r="D34" s="4" t="str">
        <f>IFERROR(VLOOKUP(RIGHT(C34,LEN(C34)-2),'cards-dc.json'!$C:$E,3,FALSE),"")</f>
        <v/>
      </c>
      <c r="F34" s="38">
        <f t="shared" si="19"/>
        <v>0</v>
      </c>
      <c r="G34" s="4"/>
      <c r="H34" s="4" t="str">
        <f>IFERROR(VLOOKUP(RIGHT(G34,LEN(G34)-2),'cards-dc.json'!$C:$E,3,FALSE),"")</f>
        <v/>
      </c>
      <c r="J34" s="38">
        <f t="shared" si="20"/>
        <v>1</v>
      </c>
      <c r="K34" s="4" t="s">
        <v>9202</v>
      </c>
      <c r="L34" s="4" t="str">
        <f>IFERROR(VLOOKUP(RIGHT(K34,LEN(K34)-2),'cards-dc.json'!$C:$E,3,FALSE),"")</f>
        <v>U</v>
      </c>
      <c r="N34" s="38">
        <f t="shared" si="21"/>
        <v>1</v>
      </c>
      <c r="O34" s="4" t="s">
        <v>8861</v>
      </c>
      <c r="P34" s="4" t="str">
        <f>IFERROR(VLOOKUP(RIGHT(O34,LEN(O34)-2),'cards-dc.json'!$C:$E,3,FALSE),"")</f>
        <v>R2</v>
      </c>
      <c r="R34" s="38">
        <f t="shared" si="22"/>
        <v>1</v>
      </c>
      <c r="S34" s="4" t="s">
        <v>3841</v>
      </c>
      <c r="T34" s="4" t="str">
        <f>IFERROR(VLOOKUP(RIGHT(S34,LEN(S34)-2),'cards-dc.json'!$C:$E,3,FALSE),"")</f>
        <v>U</v>
      </c>
      <c r="V34" s="38">
        <f t="shared" si="23"/>
        <v>1</v>
      </c>
      <c r="W34" s="4" t="s">
        <v>3988</v>
      </c>
      <c r="X34" s="4" t="str">
        <f>IFERROR(VLOOKUP(RIGHT(W34,LEN(W34)-2),'cards-dc.json'!$C:$E,3,FALSE),"")</f>
        <v>U</v>
      </c>
      <c r="Z34" s="38">
        <f t="shared" si="24"/>
        <v>1</v>
      </c>
      <c r="AA34" s="4" t="s">
        <v>8676</v>
      </c>
      <c r="AB34" s="4" t="str">
        <f>IFERROR(VLOOKUP(RIGHT(AA34,LEN(AA34)-2),'cards-dc.json'!$C:$E,3,FALSE),"")</f>
        <v>U</v>
      </c>
      <c r="AD34" s="38">
        <f t="shared" si="25"/>
        <v>1</v>
      </c>
      <c r="AE34" s="4" t="s">
        <v>9293</v>
      </c>
      <c r="AF34" s="4" t="str">
        <f>IFERROR(VLOOKUP(RIGHT(AE34,LEN(AE34)-2),'cards-dc.json'!$C:$E,3,FALSE),"")</f>
        <v>R</v>
      </c>
      <c r="AH34" s="38">
        <f t="shared" si="26"/>
        <v>1</v>
      </c>
      <c r="AI34" s="4" t="s">
        <v>4067</v>
      </c>
      <c r="AJ34" s="4" t="str">
        <f>IFERROR(VLOOKUP(RIGHT(AI34,LEN(AI34)-2),'cards-dc.json'!$C:$E,3,FALSE),"")</f>
        <v>U</v>
      </c>
      <c r="AL34" s="38">
        <f t="shared" si="27"/>
        <v>0</v>
      </c>
      <c r="AM34" s="4"/>
      <c r="AN34" s="4" t="str">
        <f>IFERROR(VLOOKUP(RIGHT(AM34,LEN(AM34)-2),'cards-dc.json'!$C:$E,3,FALSE),"")</f>
        <v/>
      </c>
      <c r="AP34" s="38">
        <f t="shared" si="28"/>
        <v>0</v>
      </c>
      <c r="AQ34" s="4"/>
      <c r="AR34" s="4" t="str">
        <f>IFERROR(VLOOKUP(RIGHT(AQ34,LEN(AQ34)-2),'cards-dc.json'!$C:$E,3,FALSE),"")</f>
        <v/>
      </c>
      <c r="AT34" s="38">
        <f t="shared" si="29"/>
        <v>1</v>
      </c>
      <c r="AU34" s="4" t="s">
        <v>9195</v>
      </c>
      <c r="AV34" s="4" t="str">
        <f>IFERROR(VLOOKUP(RIGHT(AU34,LEN(AU34)-2),'cards-dc.json'!$C:$E,3,FALSE),"")</f>
        <v>R</v>
      </c>
      <c r="AX34" s="38">
        <f t="shared" si="30"/>
        <v>1</v>
      </c>
      <c r="AY34" s="4" t="s">
        <v>8861</v>
      </c>
      <c r="AZ34" s="4" t="str">
        <f>IFERROR(VLOOKUP(RIGHT(AY34,LEN(AY34)-2),'cards-dc.json'!$C:$E,3,FALSE),"")</f>
        <v>R2</v>
      </c>
      <c r="BB34" s="38">
        <f t="shared" si="31"/>
        <v>0</v>
      </c>
      <c r="BC34" s="4"/>
      <c r="BD34" s="4" t="str">
        <f>IFERROR(VLOOKUP(RIGHT(BC34,LEN(BC34)-2),'cards-dc.json'!$C:$E,3,FALSE),"")</f>
        <v/>
      </c>
      <c r="BF34" s="38">
        <f t="shared" si="32"/>
        <v>1</v>
      </c>
      <c r="BG34" s="4" t="s">
        <v>8915</v>
      </c>
      <c r="BH34" s="4" t="str">
        <f>IFERROR(VLOOKUP(RIGHT(BG34,LEN(BG34)-2),'cards-dc.json'!$C:$E,3,FALSE),"")</f>
        <v>CB1</v>
      </c>
      <c r="BJ34" s="38">
        <f t="shared" si="33"/>
        <v>1</v>
      </c>
      <c r="BK34" s="4" t="s">
        <v>8861</v>
      </c>
      <c r="BL34" s="4" t="str">
        <f>IFERROR(VLOOKUP(RIGHT(BK34,LEN(BK34)-2),'cards-dc.json'!$C:$E,3,FALSE),"")</f>
        <v>R2</v>
      </c>
      <c r="BN34" s="38">
        <f t="shared" si="34"/>
        <v>0</v>
      </c>
      <c r="BO34" s="4"/>
      <c r="BP34" s="4" t="str">
        <f>IFERROR(VLOOKUP(RIGHT(BO34,LEN(BO34)-2),'cards-dc.json'!$C:$E,3,FALSE),"")</f>
        <v/>
      </c>
      <c r="BR34" s="38">
        <f t="shared" si="35"/>
        <v>0</v>
      </c>
      <c r="BS34" s="4"/>
      <c r="BT34" s="4" t="str">
        <f>IFERROR(VLOOKUP(RIGHT(BS34,LEN(BS34)-2),'cards-dc.json'!$C:$E,3,FALSE),"")</f>
        <v/>
      </c>
    </row>
    <row r="35" spans="2:72" x14ac:dyDescent="0.25">
      <c r="B35" s="38">
        <f t="shared" si="18"/>
        <v>0</v>
      </c>
      <c r="C35" s="4"/>
      <c r="D35" s="4" t="str">
        <f>IFERROR(VLOOKUP(RIGHT(C35,LEN(C35)-2),'cards-dc.json'!$C:$E,3,FALSE),"")</f>
        <v/>
      </c>
      <c r="F35" s="38">
        <f t="shared" si="19"/>
        <v>0</v>
      </c>
      <c r="G35" s="4"/>
      <c r="H35" s="4" t="str">
        <f>IFERROR(VLOOKUP(RIGHT(G35,LEN(G35)-2),'cards-dc.json'!$C:$E,3,FALSE),"")</f>
        <v/>
      </c>
      <c r="J35" s="38">
        <f t="shared" si="20"/>
        <v>1</v>
      </c>
      <c r="K35" s="4" t="s">
        <v>9203</v>
      </c>
      <c r="L35" s="4" t="str">
        <f>IFERROR(VLOOKUP(RIGHT(K35,LEN(K35)-2),'cards-dc.json'!$C:$E,3,FALSE),"")</f>
        <v>U</v>
      </c>
      <c r="N35" s="38">
        <f t="shared" si="21"/>
        <v>0</v>
      </c>
      <c r="O35" s="4"/>
      <c r="P35" s="4" t="str">
        <f>IFERROR(VLOOKUP(RIGHT(O35,LEN(O35)-2),'cards-dc.json'!$C:$E,3,FALSE),"")</f>
        <v/>
      </c>
      <c r="R35" s="38">
        <f t="shared" si="22"/>
        <v>0</v>
      </c>
      <c r="S35" s="4"/>
      <c r="T35" s="4" t="str">
        <f>IFERROR(VLOOKUP(RIGHT(S35,LEN(S35)-2),'cards-dc.json'!$C:$E,3,FALSE),"")</f>
        <v/>
      </c>
      <c r="V35" s="38">
        <f t="shared" si="23"/>
        <v>1</v>
      </c>
      <c r="W35" s="4" t="s">
        <v>8547</v>
      </c>
      <c r="X35" s="4" t="str">
        <f>IFERROR(VLOOKUP(RIGHT(W35,LEN(W35)-2),'cards-dc.json'!$C:$E,3,FALSE),"")</f>
        <v>F1</v>
      </c>
      <c r="Z35" s="38">
        <f t="shared" si="24"/>
        <v>1</v>
      </c>
      <c r="AA35" s="4" t="s">
        <v>8595</v>
      </c>
      <c r="AB35" s="4" t="str">
        <f>IFERROR(VLOOKUP(RIGHT(AA35,LEN(AA35)-2),'cards-dc.json'!$C:$E,3,FALSE),"")</f>
        <v>U</v>
      </c>
      <c r="AD35" s="38">
        <f t="shared" si="25"/>
        <v>0</v>
      </c>
      <c r="AE35" s="4"/>
      <c r="AF35" s="4" t="str">
        <f>IFERROR(VLOOKUP(RIGHT(AE35,LEN(AE35)-2),'cards-dc.json'!$C:$E,3,FALSE),"")</f>
        <v/>
      </c>
      <c r="AH35" s="38">
        <f t="shared" si="26"/>
        <v>1</v>
      </c>
      <c r="AI35" s="4" t="s">
        <v>9314</v>
      </c>
      <c r="AJ35" s="4" t="str">
        <f>IFERROR(VLOOKUP(RIGHT(AI35,LEN(AI35)-2),'cards-dc.json'!$C:$E,3,FALSE),"")</f>
        <v>U</v>
      </c>
      <c r="AL35" s="38">
        <f t="shared" si="27"/>
        <v>0</v>
      </c>
      <c r="AM35" s="4"/>
      <c r="AN35" s="4" t="str">
        <f>IFERROR(VLOOKUP(RIGHT(AM35,LEN(AM35)-2),'cards-dc.json'!$C:$E,3,FALSE),"")</f>
        <v/>
      </c>
      <c r="AP35" s="38">
        <f t="shared" si="28"/>
        <v>0</v>
      </c>
      <c r="AQ35" s="4"/>
      <c r="AR35" s="4" t="str">
        <f>IFERROR(VLOOKUP(RIGHT(AQ35,LEN(AQ35)-2),'cards-dc.json'!$C:$E,3,FALSE),"")</f>
        <v/>
      </c>
      <c r="AT35" s="38">
        <f t="shared" si="29"/>
        <v>0</v>
      </c>
      <c r="AU35" s="4"/>
      <c r="AV35" s="4" t="str">
        <f>IFERROR(VLOOKUP(RIGHT(AU35,LEN(AU35)-2),'cards-dc.json'!$C:$E,3,FALSE),"")</f>
        <v/>
      </c>
      <c r="AX35" s="38">
        <f t="shared" si="30"/>
        <v>0</v>
      </c>
      <c r="AY35" s="4"/>
      <c r="AZ35" s="4" t="str">
        <f>IFERROR(VLOOKUP(RIGHT(AY35,LEN(AY35)-2),'cards-dc.json'!$C:$E,3,FALSE),"")</f>
        <v/>
      </c>
      <c r="BB35" s="38">
        <f t="shared" si="31"/>
        <v>0</v>
      </c>
      <c r="BC35" s="4"/>
      <c r="BD35" s="4" t="str">
        <f>IFERROR(VLOOKUP(RIGHT(BC35,LEN(BC35)-2),'cards-dc.json'!$C:$E,3,FALSE),"")</f>
        <v/>
      </c>
      <c r="BF35" s="38">
        <f t="shared" si="32"/>
        <v>1</v>
      </c>
      <c r="BG35" s="4" t="s">
        <v>8914</v>
      </c>
      <c r="BH35" s="4" t="str">
        <f>IFERROR(VLOOKUP(RIGHT(BG35,LEN(BG35)-2),'cards-dc.json'!$C:$E,3,FALSE),"")</f>
        <v>U</v>
      </c>
      <c r="BJ35" s="38">
        <f t="shared" si="33"/>
        <v>1</v>
      </c>
      <c r="BK35" s="4" t="s">
        <v>8546</v>
      </c>
      <c r="BL35" s="4" t="str">
        <f>IFERROR(VLOOKUP(RIGHT(BK35,LEN(BK35)-2),'cards-dc.json'!$C:$E,3,FALSE),"")</f>
        <v>F2</v>
      </c>
      <c r="BN35" s="38">
        <f t="shared" si="34"/>
        <v>0</v>
      </c>
      <c r="BO35" s="4"/>
      <c r="BP35" s="4" t="str">
        <f>IFERROR(VLOOKUP(RIGHT(BO35,LEN(BO35)-2),'cards-dc.json'!$C:$E,3,FALSE),"")</f>
        <v/>
      </c>
      <c r="BR35" s="38">
        <f t="shared" si="35"/>
        <v>0</v>
      </c>
      <c r="BS35" s="4"/>
      <c r="BT35" s="4" t="str">
        <f>IFERROR(VLOOKUP(RIGHT(BS35,LEN(BS35)-2),'cards-dc.json'!$C:$E,3,FALSE),"")</f>
        <v/>
      </c>
    </row>
    <row r="36" spans="2:72" x14ac:dyDescent="0.25">
      <c r="B36" s="38">
        <f t="shared" si="18"/>
        <v>0</v>
      </c>
      <c r="C36" s="4"/>
      <c r="D36" s="4" t="str">
        <f>IFERROR(VLOOKUP(RIGHT(C36,LEN(C36)-2),'cards-dc.json'!$C:$E,3,FALSE),"")</f>
        <v/>
      </c>
      <c r="F36" s="38">
        <f t="shared" si="19"/>
        <v>0</v>
      </c>
      <c r="G36" s="4"/>
      <c r="H36" s="4" t="str">
        <f>IFERROR(VLOOKUP(RIGHT(G36,LEN(G36)-2),'cards-dc.json'!$C:$E,3,FALSE),"")</f>
        <v/>
      </c>
      <c r="J36" s="38">
        <f t="shared" si="20"/>
        <v>1</v>
      </c>
      <c r="K36" s="4" t="s">
        <v>8676</v>
      </c>
      <c r="L36" s="4" t="str">
        <f>IFERROR(VLOOKUP(RIGHT(K36,LEN(K36)-2),'cards-dc.json'!$C:$E,3,FALSE),"")</f>
        <v>U</v>
      </c>
      <c r="N36" s="38">
        <f t="shared" si="21"/>
        <v>0</v>
      </c>
      <c r="O36" s="4"/>
      <c r="P36" s="4" t="str">
        <f>IFERROR(VLOOKUP(RIGHT(O36,LEN(O36)-2),'cards-dc.json'!$C:$E,3,FALSE),"")</f>
        <v/>
      </c>
      <c r="R36" s="38">
        <f t="shared" si="22"/>
        <v>0</v>
      </c>
      <c r="S36" s="4"/>
      <c r="T36" s="4" t="str">
        <f>IFERROR(VLOOKUP(RIGHT(S36,LEN(S36)-2),'cards-dc.json'!$C:$E,3,FALSE),"")</f>
        <v/>
      </c>
      <c r="V36" s="38">
        <f t="shared" si="23"/>
        <v>1</v>
      </c>
      <c r="W36" s="4" t="s">
        <v>8543</v>
      </c>
      <c r="X36" s="4" t="str">
        <f>IFERROR(VLOOKUP(RIGHT(W36,LEN(W36)-2),'cards-dc.json'!$C:$E,3,FALSE),"")</f>
        <v>F2</v>
      </c>
      <c r="Z36" s="38">
        <f t="shared" si="24"/>
        <v>1</v>
      </c>
      <c r="AA36" s="4" t="s">
        <v>9274</v>
      </c>
      <c r="AB36" s="4" t="str">
        <f>IFERROR(VLOOKUP(RIGHT(AA36,LEN(AA36)-2),'cards-dc.json'!$C:$E,3,FALSE),"")</f>
        <v>U</v>
      </c>
      <c r="AD36" s="38">
        <f t="shared" si="25"/>
        <v>0</v>
      </c>
      <c r="AE36" s="4"/>
      <c r="AF36" s="4" t="str">
        <f>IFERROR(VLOOKUP(RIGHT(AE36,LEN(AE36)-2),'cards-dc.json'!$C:$E,3,FALSE),"")</f>
        <v/>
      </c>
      <c r="AH36" s="38">
        <f t="shared" si="26"/>
        <v>0</v>
      </c>
      <c r="AI36" s="4"/>
      <c r="AJ36" s="4" t="str">
        <f>IFERROR(VLOOKUP(RIGHT(AI36,LEN(AI36)-2),'cards-dc.json'!$C:$E,3,FALSE),"")</f>
        <v/>
      </c>
      <c r="AL36" s="38">
        <f t="shared" si="27"/>
        <v>0</v>
      </c>
      <c r="AM36" s="4"/>
      <c r="AN36" s="4" t="str">
        <f>IFERROR(VLOOKUP(RIGHT(AM36,LEN(AM36)-2),'cards-dc.json'!$C:$E,3,FALSE),"")</f>
        <v/>
      </c>
      <c r="AP36" s="38">
        <f t="shared" si="28"/>
        <v>0</v>
      </c>
      <c r="AQ36" s="4"/>
      <c r="AR36" s="4" t="str">
        <f>IFERROR(VLOOKUP(RIGHT(AQ36,LEN(AQ36)-2),'cards-dc.json'!$C:$E,3,FALSE),"")</f>
        <v/>
      </c>
      <c r="AT36" s="38">
        <f t="shared" si="29"/>
        <v>0</v>
      </c>
      <c r="AU36" s="4"/>
      <c r="AV36" s="4" t="str">
        <f>IFERROR(VLOOKUP(RIGHT(AU36,LEN(AU36)-2),'cards-dc.json'!$C:$E,3,FALSE),"")</f>
        <v/>
      </c>
      <c r="AX36" s="38">
        <f t="shared" si="30"/>
        <v>0</v>
      </c>
      <c r="AY36" s="4"/>
      <c r="AZ36" s="4" t="str">
        <f>IFERROR(VLOOKUP(RIGHT(AY36,LEN(AY36)-2),'cards-dc.json'!$C:$E,3,FALSE),"")</f>
        <v/>
      </c>
      <c r="BB36" s="38">
        <f t="shared" si="31"/>
        <v>0</v>
      </c>
      <c r="BC36" s="4"/>
      <c r="BD36" s="4" t="str">
        <f>IFERROR(VLOOKUP(RIGHT(BC36,LEN(BC36)-2),'cards-dc.json'!$C:$E,3,FALSE),"")</f>
        <v/>
      </c>
      <c r="BF36" s="38">
        <f t="shared" si="32"/>
        <v>1</v>
      </c>
      <c r="BG36" s="4" t="s">
        <v>9251</v>
      </c>
      <c r="BH36" s="4" t="str">
        <f>IFERROR(VLOOKUP(RIGHT(BG36,LEN(BG36)-2),'cards-dc.json'!$C:$E,3,FALSE),"")</f>
        <v>CB1</v>
      </c>
      <c r="BJ36" s="38">
        <f t="shared" si="33"/>
        <v>0</v>
      </c>
      <c r="BK36" s="4"/>
      <c r="BL36" s="4" t="str">
        <f>IFERROR(VLOOKUP(RIGHT(BK36,LEN(BK36)-2),'cards-dc.json'!$C:$E,3,FALSE),"")</f>
        <v/>
      </c>
      <c r="BN36" s="38">
        <f t="shared" si="34"/>
        <v>0</v>
      </c>
      <c r="BO36" s="4"/>
      <c r="BP36" s="4" t="str">
        <f>IFERROR(VLOOKUP(RIGHT(BO36,LEN(BO36)-2),'cards-dc.json'!$C:$E,3,FALSE),"")</f>
        <v/>
      </c>
      <c r="BR36" s="38">
        <f t="shared" si="35"/>
        <v>0</v>
      </c>
      <c r="BS36" s="4"/>
      <c r="BT36" s="4" t="str">
        <f>IFERROR(VLOOKUP(RIGHT(BS36,LEN(BS36)-2),'cards-dc.json'!$C:$E,3,FALSE),"")</f>
        <v/>
      </c>
    </row>
    <row r="37" spans="2:72" x14ac:dyDescent="0.25">
      <c r="B37" s="38">
        <f t="shared" si="18"/>
        <v>0</v>
      </c>
      <c r="C37" s="4"/>
      <c r="D37" s="4" t="str">
        <f>IFERROR(VLOOKUP(RIGHT(C37,LEN(C37)-2),'cards-dc.json'!$C:$E,3,FALSE),"")</f>
        <v/>
      </c>
      <c r="F37" s="38">
        <f t="shared" si="19"/>
        <v>0</v>
      </c>
      <c r="G37" s="4"/>
      <c r="H37" s="4" t="str">
        <f>IFERROR(VLOOKUP(RIGHT(G37,LEN(G37)-2),'cards-dc.json'!$C:$E,3,FALSE),"")</f>
        <v/>
      </c>
      <c r="J37" s="38">
        <f t="shared" si="20"/>
        <v>1</v>
      </c>
      <c r="K37" s="4" t="s">
        <v>4067</v>
      </c>
      <c r="L37" s="4" t="str">
        <f>IFERROR(VLOOKUP(RIGHT(K37,LEN(K37)-2),'cards-dc.json'!$C:$E,3,FALSE),"")</f>
        <v>U</v>
      </c>
      <c r="N37" s="38">
        <f t="shared" si="21"/>
        <v>0</v>
      </c>
      <c r="O37" s="4"/>
      <c r="P37" s="4" t="str">
        <f>IFERROR(VLOOKUP(RIGHT(O37,LEN(O37)-2),'cards-dc.json'!$C:$E,3,FALSE),"")</f>
        <v/>
      </c>
      <c r="R37" s="38">
        <f t="shared" si="22"/>
        <v>0</v>
      </c>
      <c r="S37" s="4"/>
      <c r="T37" s="4" t="str">
        <f>IFERROR(VLOOKUP(RIGHT(S37,LEN(S37)-2),'cards-dc.json'!$C:$E,3,FALSE),"")</f>
        <v/>
      </c>
      <c r="V37" s="38">
        <f t="shared" si="23"/>
        <v>1</v>
      </c>
      <c r="W37" s="4" t="s">
        <v>8597</v>
      </c>
      <c r="X37" s="4" t="str">
        <f>IFERROR(VLOOKUP(RIGHT(W37,LEN(W37)-2),'cards-dc.json'!$C:$E,3,FALSE),"")</f>
        <v>U</v>
      </c>
      <c r="Z37" s="38">
        <f t="shared" si="24"/>
        <v>0</v>
      </c>
      <c r="AA37" s="4"/>
      <c r="AB37" s="4" t="str">
        <f>IFERROR(VLOOKUP(RIGHT(AA37,LEN(AA37)-2),'cards-dc.json'!$C:$E,3,FALSE),"")</f>
        <v/>
      </c>
      <c r="AD37" s="38">
        <f t="shared" si="25"/>
        <v>0</v>
      </c>
      <c r="AE37" s="4"/>
      <c r="AF37" s="4" t="str">
        <f>IFERROR(VLOOKUP(RIGHT(AE37,LEN(AE37)-2),'cards-dc.json'!$C:$E,3,FALSE),"")</f>
        <v/>
      </c>
      <c r="AH37" s="38">
        <f t="shared" si="26"/>
        <v>0</v>
      </c>
      <c r="AI37" s="4"/>
      <c r="AJ37" s="4" t="str">
        <f>IFERROR(VLOOKUP(RIGHT(AI37,LEN(AI37)-2),'cards-dc.json'!$C:$E,3,FALSE),"")</f>
        <v/>
      </c>
      <c r="AL37" s="38">
        <f t="shared" si="27"/>
        <v>0</v>
      </c>
      <c r="AM37" s="4"/>
      <c r="AN37" s="4" t="str">
        <f>IFERROR(VLOOKUP(RIGHT(AM37,LEN(AM37)-2),'cards-dc.json'!$C:$E,3,FALSE),"")</f>
        <v/>
      </c>
      <c r="AP37" s="38">
        <f t="shared" si="28"/>
        <v>0</v>
      </c>
      <c r="AQ37" s="4"/>
      <c r="AR37" s="4" t="str">
        <f>IFERROR(VLOOKUP(RIGHT(AQ37,LEN(AQ37)-2),'cards-dc.json'!$C:$E,3,FALSE),"")</f>
        <v/>
      </c>
      <c r="AT37" s="38">
        <f t="shared" si="29"/>
        <v>0</v>
      </c>
      <c r="AU37" s="4"/>
      <c r="AV37" s="4" t="str">
        <f>IFERROR(VLOOKUP(RIGHT(AU37,LEN(AU37)-2),'cards-dc.json'!$C:$E,3,FALSE),"")</f>
        <v/>
      </c>
      <c r="AX37" s="38">
        <f t="shared" si="30"/>
        <v>0</v>
      </c>
      <c r="AY37" s="4"/>
      <c r="AZ37" s="4" t="str">
        <f>IFERROR(VLOOKUP(RIGHT(AY37,LEN(AY37)-2),'cards-dc.json'!$C:$E,3,FALSE),"")</f>
        <v/>
      </c>
      <c r="BB37" s="38">
        <f t="shared" si="31"/>
        <v>0</v>
      </c>
      <c r="BC37" s="4"/>
      <c r="BD37" s="4" t="str">
        <f>IFERROR(VLOOKUP(RIGHT(BC37,LEN(BC37)-2),'cards-dc.json'!$C:$E,3,FALSE),"")</f>
        <v/>
      </c>
      <c r="BF37" s="38">
        <f t="shared" si="32"/>
        <v>1</v>
      </c>
      <c r="BG37" s="4" t="s">
        <v>8911</v>
      </c>
      <c r="BH37" s="4" t="str">
        <f>IFERROR(VLOOKUP(RIGHT(BG37,LEN(BG37)-2),'cards-dc.json'!$C:$E,3,FALSE),"")</f>
        <v>CB1</v>
      </c>
      <c r="BJ37" s="38">
        <f t="shared" si="33"/>
        <v>0</v>
      </c>
      <c r="BK37" s="4"/>
      <c r="BL37" s="4" t="str">
        <f>IFERROR(VLOOKUP(RIGHT(BK37,LEN(BK37)-2),'cards-dc.json'!$C:$E,3,FALSE),"")</f>
        <v/>
      </c>
      <c r="BN37" s="38">
        <f t="shared" si="34"/>
        <v>0</v>
      </c>
      <c r="BO37" s="4"/>
      <c r="BP37" s="4" t="str">
        <f>IFERROR(VLOOKUP(RIGHT(BO37,LEN(BO37)-2),'cards-dc.json'!$C:$E,3,FALSE),"")</f>
        <v/>
      </c>
      <c r="BR37" s="38">
        <f t="shared" si="35"/>
        <v>0</v>
      </c>
      <c r="BS37" s="4"/>
      <c r="BT37" s="4" t="str">
        <f>IFERROR(VLOOKUP(RIGHT(BS37,LEN(BS37)-2),'cards-dc.json'!$C:$E,3,FALSE),"")</f>
        <v/>
      </c>
    </row>
    <row r="38" spans="2:72" x14ac:dyDescent="0.25">
      <c r="B38" s="38">
        <f t="shared" si="18"/>
        <v>0</v>
      </c>
      <c r="C38" s="4"/>
      <c r="D38" s="4" t="str">
        <f>IFERROR(VLOOKUP(RIGHT(C38,LEN(C38)-2),'cards-dc.json'!$C:$E,3,FALSE),"")</f>
        <v/>
      </c>
      <c r="F38" s="38">
        <f t="shared" si="19"/>
        <v>0</v>
      </c>
      <c r="G38" s="4"/>
      <c r="H38" s="4" t="str">
        <f>IFERROR(VLOOKUP(RIGHT(G38,LEN(G38)-2),'cards-dc.json'!$C:$E,3,FALSE),"")</f>
        <v/>
      </c>
      <c r="J38" s="38">
        <f t="shared" si="20"/>
        <v>1</v>
      </c>
      <c r="K38" s="4" t="s">
        <v>9204</v>
      </c>
      <c r="L38" s="4" t="str">
        <f>IFERROR(VLOOKUP(RIGHT(K38,LEN(K38)-2),'cards-dc.json'!$C:$E,3,FALSE),"")</f>
        <v>CB1</v>
      </c>
      <c r="N38" s="38">
        <f t="shared" si="21"/>
        <v>0</v>
      </c>
      <c r="O38" s="4"/>
      <c r="P38" s="4" t="str">
        <f>IFERROR(VLOOKUP(RIGHT(O38,LEN(O38)-2),'cards-dc.json'!$C:$E,3,FALSE),"")</f>
        <v/>
      </c>
      <c r="R38" s="38">
        <f t="shared" si="22"/>
        <v>0</v>
      </c>
      <c r="S38" s="4"/>
      <c r="T38" s="4" t="str">
        <f>IFERROR(VLOOKUP(RIGHT(S38,LEN(S38)-2),'cards-dc.json'!$C:$E,3,FALSE),"")</f>
        <v/>
      </c>
      <c r="V38" s="38">
        <f t="shared" si="23"/>
        <v>1</v>
      </c>
      <c r="W38" s="4" t="s">
        <v>8915</v>
      </c>
      <c r="X38" s="4" t="str">
        <f>IFERROR(VLOOKUP(RIGHT(W38,LEN(W38)-2),'cards-dc.json'!$C:$E,3,FALSE),"")</f>
        <v>CB1</v>
      </c>
      <c r="Z38" s="38">
        <f t="shared" si="24"/>
        <v>0</v>
      </c>
      <c r="AA38" s="4"/>
      <c r="AB38" s="4" t="str">
        <f>IFERROR(VLOOKUP(RIGHT(AA38,LEN(AA38)-2),'cards-dc.json'!$C:$E,3,FALSE),"")</f>
        <v/>
      </c>
      <c r="AD38" s="38">
        <f t="shared" si="25"/>
        <v>0</v>
      </c>
      <c r="AE38" s="4"/>
      <c r="AF38" s="4" t="str">
        <f>IFERROR(VLOOKUP(RIGHT(AE38,LEN(AE38)-2),'cards-dc.json'!$C:$E,3,FALSE),"")</f>
        <v/>
      </c>
      <c r="AH38" s="38">
        <f t="shared" si="26"/>
        <v>0</v>
      </c>
      <c r="AI38" s="4"/>
      <c r="AJ38" s="4" t="str">
        <f>IFERROR(VLOOKUP(RIGHT(AI38,LEN(AI38)-2),'cards-dc.json'!$C:$E,3,FALSE),"")</f>
        <v/>
      </c>
      <c r="AL38" s="38">
        <f t="shared" si="27"/>
        <v>0</v>
      </c>
      <c r="AM38" s="4"/>
      <c r="AN38" s="4" t="str">
        <f>IFERROR(VLOOKUP(RIGHT(AM38,LEN(AM38)-2),'cards-dc.json'!$C:$E,3,FALSE),"")</f>
        <v/>
      </c>
      <c r="AP38" s="38">
        <f t="shared" si="28"/>
        <v>0</v>
      </c>
      <c r="AQ38" s="4"/>
      <c r="AR38" s="4" t="str">
        <f>IFERROR(VLOOKUP(RIGHT(AQ38,LEN(AQ38)-2),'cards-dc.json'!$C:$E,3,FALSE),"")</f>
        <v/>
      </c>
      <c r="AT38" s="38">
        <f t="shared" si="29"/>
        <v>0</v>
      </c>
      <c r="AU38" s="4"/>
      <c r="AV38" s="4" t="str">
        <f>IFERROR(VLOOKUP(RIGHT(AU38,LEN(AU38)-2),'cards-dc.json'!$C:$E,3,FALSE),"")</f>
        <v/>
      </c>
      <c r="AX38" s="38">
        <f t="shared" si="30"/>
        <v>0</v>
      </c>
      <c r="AY38" s="4"/>
      <c r="AZ38" s="4" t="str">
        <f>IFERROR(VLOOKUP(RIGHT(AY38,LEN(AY38)-2),'cards-dc.json'!$C:$E,3,FALSE),"")</f>
        <v/>
      </c>
      <c r="BB38" s="38">
        <f t="shared" si="31"/>
        <v>0</v>
      </c>
      <c r="BC38" s="4"/>
      <c r="BD38" s="4" t="str">
        <f>IFERROR(VLOOKUP(RIGHT(BC38,LEN(BC38)-2),'cards-dc.json'!$C:$E,3,FALSE),"")</f>
        <v/>
      </c>
      <c r="BF38" s="38">
        <f t="shared" si="32"/>
        <v>0</v>
      </c>
      <c r="BG38" s="4"/>
      <c r="BH38" s="4" t="str">
        <f>IFERROR(VLOOKUP(RIGHT(BG38,LEN(BG38)-2),'cards-dc.json'!$C:$E,3,FALSE),"")</f>
        <v/>
      </c>
      <c r="BJ38" s="38">
        <f t="shared" si="33"/>
        <v>0</v>
      </c>
      <c r="BK38" s="4"/>
      <c r="BL38" s="4" t="str">
        <f>IFERROR(VLOOKUP(RIGHT(BK38,LEN(BK38)-2),'cards-dc.json'!$C:$E,3,FALSE),"")</f>
        <v/>
      </c>
      <c r="BN38" s="38">
        <f t="shared" si="34"/>
        <v>0</v>
      </c>
      <c r="BO38" s="4"/>
      <c r="BP38" s="4" t="str">
        <f>IFERROR(VLOOKUP(RIGHT(BO38,LEN(BO38)-2),'cards-dc.json'!$C:$E,3,FALSE),"")</f>
        <v/>
      </c>
      <c r="BR38" s="38">
        <f t="shared" si="35"/>
        <v>0</v>
      </c>
      <c r="BS38" s="4"/>
      <c r="BT38" s="4" t="str">
        <f>IFERROR(VLOOKUP(RIGHT(BS38,LEN(BS38)-2),'cards-dc.json'!$C:$E,3,FALSE),"")</f>
        <v/>
      </c>
    </row>
    <row r="39" spans="2:72" x14ac:dyDescent="0.25">
      <c r="B39" s="38">
        <f t="shared" si="18"/>
        <v>0</v>
      </c>
      <c r="C39" s="4"/>
      <c r="D39" s="4" t="str">
        <f>IFERROR(VLOOKUP(RIGHT(C39,LEN(C39)-2),'cards-dc.json'!$C:$E,3,FALSE),"")</f>
        <v/>
      </c>
      <c r="F39" s="38">
        <f t="shared" si="19"/>
        <v>0</v>
      </c>
      <c r="G39" s="4"/>
      <c r="H39" s="4" t="str">
        <f>IFERROR(VLOOKUP(RIGHT(G39,LEN(G39)-2),'cards-dc.json'!$C:$E,3,FALSE),"")</f>
        <v/>
      </c>
      <c r="J39" s="38">
        <f t="shared" si="20"/>
        <v>0</v>
      </c>
      <c r="K39" s="4"/>
      <c r="L39" s="4" t="str">
        <f>IFERROR(VLOOKUP(RIGHT(K39,LEN(K39)-2),'cards-dc.json'!$C:$E,3,FALSE),"")</f>
        <v/>
      </c>
      <c r="N39" s="38">
        <f t="shared" si="21"/>
        <v>0</v>
      </c>
      <c r="O39" s="4"/>
      <c r="P39" s="4" t="str">
        <f>IFERROR(VLOOKUP(RIGHT(O39,LEN(O39)-2),'cards-dc.json'!$C:$E,3,FALSE),"")</f>
        <v/>
      </c>
      <c r="R39" s="38">
        <f t="shared" si="22"/>
        <v>0</v>
      </c>
      <c r="S39" s="4"/>
      <c r="T39" s="4" t="str">
        <f>IFERROR(VLOOKUP(RIGHT(S39,LEN(S39)-2),'cards-dc.json'!$C:$E,3,FALSE),"")</f>
        <v/>
      </c>
      <c r="V39" s="38">
        <f t="shared" si="23"/>
        <v>1</v>
      </c>
      <c r="W39" s="4" t="s">
        <v>9251</v>
      </c>
      <c r="X39" s="4" t="str">
        <f>IFERROR(VLOOKUP(RIGHT(W39,LEN(W39)-2),'cards-dc.json'!$C:$E,3,FALSE),"")</f>
        <v>CB1</v>
      </c>
      <c r="Z39" s="38">
        <f t="shared" si="24"/>
        <v>0</v>
      </c>
      <c r="AA39" s="4"/>
      <c r="AB39" s="4" t="str">
        <f>IFERROR(VLOOKUP(RIGHT(AA39,LEN(AA39)-2),'cards-dc.json'!$C:$E,3,FALSE),"")</f>
        <v/>
      </c>
      <c r="AD39" s="38">
        <f t="shared" si="25"/>
        <v>0</v>
      </c>
      <c r="AE39" s="4"/>
      <c r="AF39" s="4" t="str">
        <f>IFERROR(VLOOKUP(RIGHT(AE39,LEN(AE39)-2),'cards-dc.json'!$C:$E,3,FALSE),"")</f>
        <v/>
      </c>
      <c r="AH39" s="38">
        <f t="shared" si="26"/>
        <v>0</v>
      </c>
      <c r="AI39" s="4"/>
      <c r="AJ39" s="4" t="str">
        <f>IFERROR(VLOOKUP(RIGHT(AI39,LEN(AI39)-2),'cards-dc.json'!$C:$E,3,FALSE),"")</f>
        <v/>
      </c>
      <c r="AL39" s="38">
        <f t="shared" si="27"/>
        <v>0</v>
      </c>
      <c r="AM39" s="4"/>
      <c r="AN39" s="4" t="str">
        <f>IFERROR(VLOOKUP(RIGHT(AM39,LEN(AM39)-2),'cards-dc.json'!$C:$E,3,FALSE),"")</f>
        <v/>
      </c>
      <c r="AP39" s="38">
        <f t="shared" si="28"/>
        <v>0</v>
      </c>
      <c r="AQ39" s="4"/>
      <c r="AR39" s="4" t="str">
        <f>IFERROR(VLOOKUP(RIGHT(AQ39,LEN(AQ39)-2),'cards-dc.json'!$C:$E,3,FALSE),"")</f>
        <v/>
      </c>
      <c r="AT39" s="38">
        <f t="shared" si="29"/>
        <v>0</v>
      </c>
      <c r="AU39" s="4"/>
      <c r="AV39" s="4" t="str">
        <f>IFERROR(VLOOKUP(RIGHT(AU39,LEN(AU39)-2),'cards-dc.json'!$C:$E,3,FALSE),"")</f>
        <v/>
      </c>
      <c r="AX39" s="38">
        <f t="shared" si="30"/>
        <v>0</v>
      </c>
      <c r="AY39" s="4"/>
      <c r="AZ39" s="4" t="str">
        <f>IFERROR(VLOOKUP(RIGHT(AY39,LEN(AY39)-2),'cards-dc.json'!$C:$E,3,FALSE),"")</f>
        <v/>
      </c>
      <c r="BB39" s="38">
        <f t="shared" si="31"/>
        <v>0</v>
      </c>
      <c r="BC39" s="4"/>
      <c r="BD39" s="4" t="str">
        <f>IFERROR(VLOOKUP(RIGHT(BC39,LEN(BC39)-2),'cards-dc.json'!$C:$E,3,FALSE),"")</f>
        <v/>
      </c>
      <c r="BF39" s="38">
        <f t="shared" si="32"/>
        <v>0</v>
      </c>
      <c r="BG39" s="4"/>
      <c r="BH39" s="4" t="str">
        <f>IFERROR(VLOOKUP(RIGHT(BG39,LEN(BG39)-2),'cards-dc.json'!$C:$E,3,FALSE),"")</f>
        <v/>
      </c>
      <c r="BJ39" s="38">
        <f t="shared" si="33"/>
        <v>0</v>
      </c>
      <c r="BK39" s="4"/>
      <c r="BL39" s="4" t="str">
        <f>IFERROR(VLOOKUP(RIGHT(BK39,LEN(BK39)-2),'cards-dc.json'!$C:$E,3,FALSE),"")</f>
        <v/>
      </c>
      <c r="BN39" s="38">
        <f t="shared" si="34"/>
        <v>0</v>
      </c>
      <c r="BO39" s="4"/>
      <c r="BP39" s="4" t="str">
        <f>IFERROR(VLOOKUP(RIGHT(BO39,LEN(BO39)-2),'cards-dc.json'!$C:$E,3,FALSE),"")</f>
        <v/>
      </c>
      <c r="BR39" s="38">
        <f t="shared" si="35"/>
        <v>0</v>
      </c>
      <c r="BS39" s="4"/>
      <c r="BT39" s="4" t="str">
        <f>IFERROR(VLOOKUP(RIGHT(BS39,LEN(BS39)-2),'cards-dc.json'!$C:$E,3,FALSE),"")</f>
        <v/>
      </c>
    </row>
    <row r="40" spans="2:72" x14ac:dyDescent="0.25">
      <c r="B40" s="38">
        <f t="shared" si="18"/>
        <v>0</v>
      </c>
      <c r="C40" s="4"/>
      <c r="D40" s="4" t="str">
        <f>IFERROR(VLOOKUP(RIGHT(C40,LEN(C40)-2),'cards-dc.json'!$C:$E,3,FALSE),"")</f>
        <v/>
      </c>
      <c r="F40" s="38">
        <f t="shared" si="19"/>
        <v>0</v>
      </c>
      <c r="G40" s="4"/>
      <c r="H40" s="4" t="str">
        <f>IFERROR(VLOOKUP(RIGHT(G40,LEN(G40)-2),'cards-dc.json'!$C:$E,3,FALSE),"")</f>
        <v/>
      </c>
      <c r="J40" s="38">
        <f t="shared" si="20"/>
        <v>0</v>
      </c>
      <c r="K40" s="4"/>
      <c r="L40" s="4" t="str">
        <f>IFERROR(VLOOKUP(RIGHT(K40,LEN(K40)-2),'cards-dc.json'!$C:$E,3,FALSE),"")</f>
        <v/>
      </c>
      <c r="N40" s="38">
        <f t="shared" si="21"/>
        <v>0</v>
      </c>
      <c r="O40" s="4"/>
      <c r="P40" s="4" t="str">
        <f>IFERROR(VLOOKUP(RIGHT(O40,LEN(O40)-2),'cards-dc.json'!$C:$E,3,FALSE),"")</f>
        <v/>
      </c>
      <c r="R40" s="38">
        <f t="shared" si="22"/>
        <v>0</v>
      </c>
      <c r="S40" s="4"/>
      <c r="T40" s="4" t="str">
        <f>IFERROR(VLOOKUP(RIGHT(S40,LEN(S40)-2),'cards-dc.json'!$C:$E,3,FALSE),"")</f>
        <v/>
      </c>
      <c r="V40" s="38">
        <f t="shared" si="23"/>
        <v>0</v>
      </c>
      <c r="W40" s="4"/>
      <c r="X40" s="4" t="str">
        <f>IFERROR(VLOOKUP(RIGHT(W40,LEN(W40)-2),'cards-dc.json'!$C:$E,3,FALSE),"")</f>
        <v/>
      </c>
      <c r="Z40" s="38">
        <f t="shared" si="24"/>
        <v>0</v>
      </c>
      <c r="AA40" s="4"/>
      <c r="AB40" s="4" t="str">
        <f>IFERROR(VLOOKUP(RIGHT(AA40,LEN(AA40)-2),'cards-dc.json'!$C:$E,3,FALSE),"")</f>
        <v/>
      </c>
      <c r="AD40" s="38">
        <f t="shared" si="25"/>
        <v>0</v>
      </c>
      <c r="AE40" s="4"/>
      <c r="AF40" s="4" t="str">
        <f>IFERROR(VLOOKUP(RIGHT(AE40,LEN(AE40)-2),'cards-dc.json'!$C:$E,3,FALSE),"")</f>
        <v/>
      </c>
      <c r="AH40" s="38">
        <f t="shared" si="26"/>
        <v>0</v>
      </c>
      <c r="AI40" s="4"/>
      <c r="AJ40" s="4" t="str">
        <f>IFERROR(VLOOKUP(RIGHT(AI40,LEN(AI40)-2),'cards-dc.json'!$C:$E,3,FALSE),"")</f>
        <v/>
      </c>
      <c r="AL40" s="38">
        <f t="shared" si="27"/>
        <v>0</v>
      </c>
      <c r="AM40" s="4"/>
      <c r="AN40" s="4" t="str">
        <f>IFERROR(VLOOKUP(RIGHT(AM40,LEN(AM40)-2),'cards-dc.json'!$C:$E,3,FALSE),"")</f>
        <v/>
      </c>
      <c r="AP40" s="38">
        <f t="shared" si="28"/>
        <v>0</v>
      </c>
      <c r="AQ40" s="4"/>
      <c r="AR40" s="4" t="str">
        <f>IFERROR(VLOOKUP(RIGHT(AQ40,LEN(AQ40)-2),'cards-dc.json'!$C:$E,3,FALSE),"")</f>
        <v/>
      </c>
      <c r="AT40" s="38">
        <f t="shared" si="29"/>
        <v>0</v>
      </c>
      <c r="AU40" s="4"/>
      <c r="AV40" s="4" t="str">
        <f>IFERROR(VLOOKUP(RIGHT(AU40,LEN(AU40)-2),'cards-dc.json'!$C:$E,3,FALSE),"")</f>
        <v/>
      </c>
      <c r="AX40" s="38">
        <f t="shared" si="30"/>
        <v>0</v>
      </c>
      <c r="AY40" s="4"/>
      <c r="AZ40" s="4" t="str">
        <f>IFERROR(VLOOKUP(RIGHT(AY40,LEN(AY40)-2),'cards-dc.json'!$C:$E,3,FALSE),"")</f>
        <v/>
      </c>
      <c r="BB40" s="38">
        <f t="shared" si="31"/>
        <v>0</v>
      </c>
      <c r="BC40" s="4"/>
      <c r="BD40" s="4" t="str">
        <f>IFERROR(VLOOKUP(RIGHT(BC40,LEN(BC40)-2),'cards-dc.json'!$C:$E,3,FALSE),"")</f>
        <v/>
      </c>
      <c r="BF40" s="38">
        <f t="shared" si="32"/>
        <v>0</v>
      </c>
      <c r="BG40" s="4"/>
      <c r="BH40" s="4" t="str">
        <f>IFERROR(VLOOKUP(RIGHT(BG40,LEN(BG40)-2),'cards-dc.json'!$C:$E,3,FALSE),"")</f>
        <v/>
      </c>
      <c r="BJ40" s="38">
        <f t="shared" si="33"/>
        <v>0</v>
      </c>
      <c r="BK40" s="4"/>
      <c r="BL40" s="4" t="str">
        <f>IFERROR(VLOOKUP(RIGHT(BK40,LEN(BK40)-2),'cards-dc.json'!$C:$E,3,FALSE),"")</f>
        <v/>
      </c>
      <c r="BN40" s="38">
        <f t="shared" si="34"/>
        <v>0</v>
      </c>
      <c r="BO40" s="4"/>
      <c r="BP40" s="4" t="str">
        <f>IFERROR(VLOOKUP(RIGHT(BO40,LEN(BO40)-2),'cards-dc.json'!$C:$E,3,FALSE),"")</f>
        <v/>
      </c>
      <c r="BR40" s="38">
        <f t="shared" si="35"/>
        <v>0</v>
      </c>
      <c r="BS40" s="4"/>
      <c r="BT40" s="4" t="str">
        <f>IFERROR(VLOOKUP(RIGHT(BS40,LEN(BS40)-2),'cards-dc.json'!$C:$E,3,FALSE),"")</f>
        <v/>
      </c>
    </row>
    <row r="41" spans="2:72" x14ac:dyDescent="0.25">
      <c r="B41" s="38">
        <f t="shared" si="18"/>
        <v>0</v>
      </c>
      <c r="C41" s="4"/>
      <c r="D41" s="4" t="str">
        <f>IFERROR(VLOOKUP(RIGHT(C41,LEN(C41)-2),'cards-dc.json'!$C:$E,3,FALSE),"")</f>
        <v/>
      </c>
      <c r="F41" s="38">
        <f t="shared" si="19"/>
        <v>0</v>
      </c>
      <c r="G41" s="4"/>
      <c r="H41" s="4" t="str">
        <f>IFERROR(VLOOKUP(RIGHT(G41,LEN(G41)-2),'cards-dc.json'!$C:$E,3,FALSE),"")</f>
        <v/>
      </c>
      <c r="J41" s="38">
        <f t="shared" si="20"/>
        <v>0</v>
      </c>
      <c r="K41" s="4"/>
      <c r="L41" s="4" t="str">
        <f>IFERROR(VLOOKUP(RIGHT(K41,LEN(K41)-2),'cards-dc.json'!$C:$E,3,FALSE),"")</f>
        <v/>
      </c>
      <c r="N41" s="38">
        <f t="shared" si="21"/>
        <v>0</v>
      </c>
      <c r="O41" s="4"/>
      <c r="P41" s="4" t="str">
        <f>IFERROR(VLOOKUP(RIGHT(O41,LEN(O41)-2),'cards-dc.json'!$C:$E,3,FALSE),"")</f>
        <v/>
      </c>
      <c r="R41" s="38">
        <f t="shared" si="22"/>
        <v>0</v>
      </c>
      <c r="S41" s="4"/>
      <c r="T41" s="4" t="str">
        <f>IFERROR(VLOOKUP(RIGHT(S41,LEN(S41)-2),'cards-dc.json'!$C:$E,3,FALSE),"")</f>
        <v/>
      </c>
      <c r="V41" s="38">
        <f t="shared" si="23"/>
        <v>0</v>
      </c>
      <c r="W41" s="4"/>
      <c r="X41" s="4" t="str">
        <f>IFERROR(VLOOKUP(RIGHT(W41,LEN(W41)-2),'cards-dc.json'!$C:$E,3,FALSE),"")</f>
        <v/>
      </c>
      <c r="Z41" s="38">
        <f t="shared" si="24"/>
        <v>0</v>
      </c>
      <c r="AA41" s="4"/>
      <c r="AB41" s="4" t="str">
        <f>IFERROR(VLOOKUP(RIGHT(AA41,LEN(AA41)-2),'cards-dc.json'!$C:$E,3,FALSE),"")</f>
        <v/>
      </c>
      <c r="AD41" s="38">
        <f t="shared" si="25"/>
        <v>0</v>
      </c>
      <c r="AE41" s="4"/>
      <c r="AF41" s="4" t="str">
        <f>IFERROR(VLOOKUP(RIGHT(AE41,LEN(AE41)-2),'cards-dc.json'!$C:$E,3,FALSE),"")</f>
        <v/>
      </c>
      <c r="AH41" s="38">
        <f t="shared" si="26"/>
        <v>0</v>
      </c>
      <c r="AI41" s="4"/>
      <c r="AJ41" s="4" t="str">
        <f>IFERROR(VLOOKUP(RIGHT(AI41,LEN(AI41)-2),'cards-dc.json'!$C:$E,3,FALSE),"")</f>
        <v/>
      </c>
      <c r="AL41" s="38">
        <f t="shared" si="27"/>
        <v>0</v>
      </c>
      <c r="AM41" s="4"/>
      <c r="AN41" s="4" t="str">
        <f>IFERROR(VLOOKUP(RIGHT(AM41,LEN(AM41)-2),'cards-dc.json'!$C:$E,3,FALSE),"")</f>
        <v/>
      </c>
      <c r="AP41" s="38">
        <f t="shared" si="28"/>
        <v>0</v>
      </c>
      <c r="AQ41" s="4"/>
      <c r="AR41" s="4" t="str">
        <f>IFERROR(VLOOKUP(RIGHT(AQ41,LEN(AQ41)-2),'cards-dc.json'!$C:$E,3,FALSE),"")</f>
        <v/>
      </c>
      <c r="AT41" s="38">
        <f t="shared" si="29"/>
        <v>0</v>
      </c>
      <c r="AU41" s="4"/>
      <c r="AV41" s="4" t="str">
        <f>IFERROR(VLOOKUP(RIGHT(AU41,LEN(AU41)-2),'cards-dc.json'!$C:$E,3,FALSE),"")</f>
        <v/>
      </c>
      <c r="AX41" s="38">
        <f t="shared" si="30"/>
        <v>0</v>
      </c>
      <c r="AY41" s="4"/>
      <c r="AZ41" s="4" t="str">
        <f>IFERROR(VLOOKUP(RIGHT(AY41,LEN(AY41)-2),'cards-dc.json'!$C:$E,3,FALSE),"")</f>
        <v/>
      </c>
      <c r="BB41" s="38">
        <f t="shared" si="31"/>
        <v>0</v>
      </c>
      <c r="BC41" s="4"/>
      <c r="BD41" s="4" t="str">
        <f>IFERROR(VLOOKUP(RIGHT(BC41,LEN(BC41)-2),'cards-dc.json'!$C:$E,3,FALSE),"")</f>
        <v/>
      </c>
      <c r="BF41" s="38">
        <f t="shared" si="32"/>
        <v>0</v>
      </c>
      <c r="BG41" s="4"/>
      <c r="BH41" s="4" t="str">
        <f>IFERROR(VLOOKUP(RIGHT(BG41,LEN(BG41)-2),'cards-dc.json'!$C:$E,3,FALSE),"")</f>
        <v/>
      </c>
      <c r="BJ41" s="38">
        <f t="shared" si="33"/>
        <v>0</v>
      </c>
      <c r="BK41" s="4"/>
      <c r="BL41" s="4" t="str">
        <f>IFERROR(VLOOKUP(RIGHT(BK41,LEN(BK41)-2),'cards-dc.json'!$C:$E,3,FALSE),"")</f>
        <v/>
      </c>
      <c r="BN41" s="38">
        <f t="shared" si="34"/>
        <v>0</v>
      </c>
      <c r="BO41" s="4"/>
      <c r="BP41" s="4" t="str">
        <f>IFERROR(VLOOKUP(RIGHT(BO41,LEN(BO41)-2),'cards-dc.json'!$C:$E,3,FALSE),"")</f>
        <v/>
      </c>
      <c r="BR41" s="38">
        <f t="shared" si="35"/>
        <v>0</v>
      </c>
      <c r="BS41" s="4"/>
      <c r="BT41" s="4" t="str">
        <f>IFERROR(VLOOKUP(RIGHT(BS41,LEN(BS41)-2),'cards-dc.json'!$C:$E,3,FALSE),"")</f>
        <v/>
      </c>
    </row>
    <row r="42" spans="2:72" x14ac:dyDescent="0.25">
      <c r="B42" s="38">
        <f t="shared" si="18"/>
        <v>0</v>
      </c>
      <c r="C42" s="4"/>
      <c r="D42" s="4" t="str">
        <f>IFERROR(VLOOKUP(RIGHT(C42,LEN(C42)-2),'cards-dc.json'!$C:$E,3,FALSE),"")</f>
        <v/>
      </c>
      <c r="F42" s="38">
        <f t="shared" si="19"/>
        <v>0</v>
      </c>
      <c r="G42" s="4"/>
      <c r="H42" s="4" t="str">
        <f>IFERROR(VLOOKUP(RIGHT(G42,LEN(G42)-2),'cards-dc.json'!$C:$E,3,FALSE),"")</f>
        <v/>
      </c>
      <c r="J42" s="38">
        <f t="shared" si="20"/>
        <v>0</v>
      </c>
      <c r="K42" s="4"/>
      <c r="L42" s="4" t="str">
        <f>IFERROR(VLOOKUP(RIGHT(K42,LEN(K42)-2),'cards-dc.json'!$C:$E,3,FALSE),"")</f>
        <v/>
      </c>
      <c r="N42" s="38">
        <f t="shared" si="21"/>
        <v>0</v>
      </c>
      <c r="O42" s="4"/>
      <c r="P42" s="4" t="str">
        <f>IFERROR(VLOOKUP(RIGHT(O42,LEN(O42)-2),'cards-dc.json'!$C:$E,3,FALSE),"")</f>
        <v/>
      </c>
      <c r="R42" s="38">
        <f t="shared" si="22"/>
        <v>0</v>
      </c>
      <c r="S42" s="4"/>
      <c r="T42" s="4" t="str">
        <f>IFERROR(VLOOKUP(RIGHT(S42,LEN(S42)-2),'cards-dc.json'!$C:$E,3,FALSE),"")</f>
        <v/>
      </c>
      <c r="V42" s="38">
        <f t="shared" si="23"/>
        <v>0</v>
      </c>
      <c r="W42" s="4"/>
      <c r="X42" s="4" t="str">
        <f>IFERROR(VLOOKUP(RIGHT(W42,LEN(W42)-2),'cards-dc.json'!$C:$E,3,FALSE),"")</f>
        <v/>
      </c>
      <c r="Z42" s="38">
        <f t="shared" si="24"/>
        <v>0</v>
      </c>
      <c r="AA42" s="4"/>
      <c r="AB42" s="4" t="str">
        <f>IFERROR(VLOOKUP(RIGHT(AA42,LEN(AA42)-2),'cards-dc.json'!$C:$E,3,FALSE),"")</f>
        <v/>
      </c>
      <c r="AD42" s="38">
        <f t="shared" si="25"/>
        <v>0</v>
      </c>
      <c r="AE42" s="4"/>
      <c r="AF42" s="4" t="str">
        <f>IFERROR(VLOOKUP(RIGHT(AE42,LEN(AE42)-2),'cards-dc.json'!$C:$E,3,FALSE),"")</f>
        <v/>
      </c>
      <c r="AH42" s="38">
        <f t="shared" si="26"/>
        <v>0</v>
      </c>
      <c r="AI42" s="4"/>
      <c r="AJ42" s="4" t="str">
        <f>IFERROR(VLOOKUP(RIGHT(AI42,LEN(AI42)-2),'cards-dc.json'!$C:$E,3,FALSE),"")</f>
        <v/>
      </c>
      <c r="AL42" s="38">
        <f t="shared" si="27"/>
        <v>0</v>
      </c>
      <c r="AM42" s="4"/>
      <c r="AN42" s="4" t="str">
        <f>IFERROR(VLOOKUP(RIGHT(AM42,LEN(AM42)-2),'cards-dc.json'!$C:$E,3,FALSE),"")</f>
        <v/>
      </c>
      <c r="AP42" s="38">
        <f t="shared" si="28"/>
        <v>0</v>
      </c>
      <c r="AQ42" s="4"/>
      <c r="AR42" s="4" t="str">
        <f>IFERROR(VLOOKUP(RIGHT(AQ42,LEN(AQ42)-2),'cards-dc.json'!$C:$E,3,FALSE),"")</f>
        <v/>
      </c>
      <c r="AT42" s="38">
        <f t="shared" si="29"/>
        <v>0</v>
      </c>
      <c r="AU42" s="4"/>
      <c r="AV42" s="4" t="str">
        <f>IFERROR(VLOOKUP(RIGHT(AU42,LEN(AU42)-2),'cards-dc.json'!$C:$E,3,FALSE),"")</f>
        <v/>
      </c>
      <c r="AX42" s="38">
        <f t="shared" si="30"/>
        <v>0</v>
      </c>
      <c r="AY42" s="4"/>
      <c r="AZ42" s="4" t="str">
        <f>IFERROR(VLOOKUP(RIGHT(AY42,LEN(AY42)-2),'cards-dc.json'!$C:$E,3,FALSE),"")</f>
        <v/>
      </c>
      <c r="BB42" s="38">
        <f t="shared" si="31"/>
        <v>0</v>
      </c>
      <c r="BC42" s="4"/>
      <c r="BD42" s="4" t="str">
        <f>IFERROR(VLOOKUP(RIGHT(BC42,LEN(BC42)-2),'cards-dc.json'!$C:$E,3,FALSE),"")</f>
        <v/>
      </c>
      <c r="BF42" s="38">
        <f t="shared" si="32"/>
        <v>0</v>
      </c>
      <c r="BG42" s="4"/>
      <c r="BH42" s="4" t="str">
        <f>IFERROR(VLOOKUP(RIGHT(BG42,LEN(BG42)-2),'cards-dc.json'!$C:$E,3,FALSE),"")</f>
        <v/>
      </c>
      <c r="BJ42" s="38">
        <f t="shared" si="33"/>
        <v>0</v>
      </c>
      <c r="BK42" s="4"/>
      <c r="BL42" s="4" t="str">
        <f>IFERROR(VLOOKUP(RIGHT(BK42,LEN(BK42)-2),'cards-dc.json'!$C:$E,3,FALSE),"")</f>
        <v/>
      </c>
      <c r="BN42" s="38">
        <f t="shared" si="34"/>
        <v>0</v>
      </c>
      <c r="BO42" s="4"/>
      <c r="BP42" s="4" t="str">
        <f>IFERROR(VLOOKUP(RIGHT(BO42,LEN(BO42)-2),'cards-dc.json'!$C:$E,3,FALSE),"")</f>
        <v/>
      </c>
      <c r="BR42" s="38">
        <f t="shared" si="35"/>
        <v>0</v>
      </c>
      <c r="BS42" s="4"/>
      <c r="BT42" s="4" t="str">
        <f>IFERROR(VLOOKUP(RIGHT(BS42,LEN(BS42)-2),'cards-dc.json'!$C:$E,3,FALSE),"")</f>
        <v/>
      </c>
    </row>
    <row r="43" spans="2:72" x14ac:dyDescent="0.25">
      <c r="B43" s="38">
        <f t="shared" si="18"/>
        <v>0</v>
      </c>
      <c r="C43" s="4"/>
      <c r="D43" s="4" t="str">
        <f>IFERROR(VLOOKUP(RIGHT(C43,LEN(C43)-2),'cards-dc.json'!$C:$E,3,FALSE),"")</f>
        <v/>
      </c>
      <c r="F43" s="38">
        <f t="shared" si="19"/>
        <v>0</v>
      </c>
      <c r="G43" s="4"/>
      <c r="H43" s="4" t="str">
        <f>IFERROR(VLOOKUP(RIGHT(G43,LEN(G43)-2),'cards-dc.json'!$C:$E,3,FALSE),"")</f>
        <v/>
      </c>
      <c r="J43" s="38">
        <f t="shared" si="20"/>
        <v>0</v>
      </c>
      <c r="K43" s="4"/>
      <c r="L43" s="4" t="str">
        <f>IFERROR(VLOOKUP(RIGHT(K43,LEN(K43)-2),'cards-dc.json'!$C:$E,3,FALSE),"")</f>
        <v/>
      </c>
      <c r="N43" s="38">
        <f t="shared" si="21"/>
        <v>0</v>
      </c>
      <c r="O43" s="4"/>
      <c r="P43" s="4" t="str">
        <f>IFERROR(VLOOKUP(RIGHT(O43,LEN(O43)-2),'cards-dc.json'!$C:$E,3,FALSE),"")</f>
        <v/>
      </c>
      <c r="R43" s="38">
        <f t="shared" si="22"/>
        <v>0</v>
      </c>
      <c r="S43" s="4"/>
      <c r="T43" s="4" t="str">
        <f>IFERROR(VLOOKUP(RIGHT(S43,LEN(S43)-2),'cards-dc.json'!$C:$E,3,FALSE),"")</f>
        <v/>
      </c>
      <c r="V43" s="38">
        <f t="shared" si="23"/>
        <v>0</v>
      </c>
      <c r="W43" s="4"/>
      <c r="X43" s="4" t="str">
        <f>IFERROR(VLOOKUP(RIGHT(W43,LEN(W43)-2),'cards-dc.json'!$C:$E,3,FALSE),"")</f>
        <v/>
      </c>
      <c r="Z43" s="38">
        <f t="shared" si="24"/>
        <v>0</v>
      </c>
      <c r="AA43" s="4"/>
      <c r="AB43" s="4" t="str">
        <f>IFERROR(VLOOKUP(RIGHT(AA43,LEN(AA43)-2),'cards-dc.json'!$C:$E,3,FALSE),"")</f>
        <v/>
      </c>
      <c r="AD43" s="38">
        <f t="shared" si="25"/>
        <v>0</v>
      </c>
      <c r="AE43" s="4"/>
      <c r="AF43" s="4" t="str">
        <f>IFERROR(VLOOKUP(RIGHT(AE43,LEN(AE43)-2),'cards-dc.json'!$C:$E,3,FALSE),"")</f>
        <v/>
      </c>
      <c r="AH43" s="38">
        <f t="shared" si="26"/>
        <v>0</v>
      </c>
      <c r="AI43" s="4"/>
      <c r="AJ43" s="4" t="str">
        <f>IFERROR(VLOOKUP(RIGHT(AI43,LEN(AI43)-2),'cards-dc.json'!$C:$E,3,FALSE),"")</f>
        <v/>
      </c>
      <c r="AL43" s="38">
        <f t="shared" si="27"/>
        <v>0</v>
      </c>
      <c r="AM43" s="4"/>
      <c r="AN43" s="4" t="str">
        <f>IFERROR(VLOOKUP(RIGHT(AM43,LEN(AM43)-2),'cards-dc.json'!$C:$E,3,FALSE),"")</f>
        <v/>
      </c>
      <c r="AP43" s="38">
        <f t="shared" si="28"/>
        <v>0</v>
      </c>
      <c r="AQ43" s="4"/>
      <c r="AR43" s="4" t="str">
        <f>IFERROR(VLOOKUP(RIGHT(AQ43,LEN(AQ43)-2),'cards-dc.json'!$C:$E,3,FALSE),"")</f>
        <v/>
      </c>
      <c r="AT43" s="38">
        <f t="shared" si="29"/>
        <v>0</v>
      </c>
      <c r="AU43" s="4"/>
      <c r="AV43" s="4" t="str">
        <f>IFERROR(VLOOKUP(RIGHT(AU43,LEN(AU43)-2),'cards-dc.json'!$C:$E,3,FALSE),"")</f>
        <v/>
      </c>
      <c r="AX43" s="38">
        <f t="shared" si="30"/>
        <v>0</v>
      </c>
      <c r="AY43" s="4"/>
      <c r="AZ43" s="4" t="str">
        <f>IFERROR(VLOOKUP(RIGHT(AY43,LEN(AY43)-2),'cards-dc.json'!$C:$E,3,FALSE),"")</f>
        <v/>
      </c>
      <c r="BB43" s="38">
        <f t="shared" si="31"/>
        <v>0</v>
      </c>
      <c r="BC43" s="4"/>
      <c r="BD43" s="4" t="str">
        <f>IFERROR(VLOOKUP(RIGHT(BC43,LEN(BC43)-2),'cards-dc.json'!$C:$E,3,FALSE),"")</f>
        <v/>
      </c>
      <c r="BF43" s="38">
        <f t="shared" si="32"/>
        <v>0</v>
      </c>
      <c r="BG43" s="4"/>
      <c r="BH43" s="4" t="str">
        <f>IFERROR(VLOOKUP(RIGHT(BG43,LEN(BG43)-2),'cards-dc.json'!$C:$E,3,FALSE),"")</f>
        <v/>
      </c>
      <c r="BJ43" s="38">
        <f t="shared" si="33"/>
        <v>0</v>
      </c>
      <c r="BK43" s="4"/>
      <c r="BL43" s="4" t="str">
        <f>IFERROR(VLOOKUP(RIGHT(BK43,LEN(BK43)-2),'cards-dc.json'!$C:$E,3,FALSE),"")</f>
        <v/>
      </c>
      <c r="BN43" s="38">
        <f t="shared" si="34"/>
        <v>0</v>
      </c>
      <c r="BO43" s="4"/>
      <c r="BP43" s="4" t="str">
        <f>IFERROR(VLOOKUP(RIGHT(BO43,LEN(BO43)-2),'cards-dc.json'!$C:$E,3,FALSE),"")</f>
        <v/>
      </c>
      <c r="BR43" s="38">
        <f t="shared" si="35"/>
        <v>0</v>
      </c>
      <c r="BS43" s="4"/>
      <c r="BT43" s="4" t="str">
        <f>IFERROR(VLOOKUP(RIGHT(BS43,LEN(BS43)-2),'cards-dc.json'!$C:$E,3,FALSE),"")</f>
        <v/>
      </c>
    </row>
    <row r="44" spans="2:72" x14ac:dyDescent="0.25">
      <c r="B44" s="38">
        <f t="shared" si="18"/>
        <v>0</v>
      </c>
      <c r="C44" s="4"/>
      <c r="D44" s="4" t="str">
        <f>IFERROR(VLOOKUP(RIGHT(C44,LEN(C44)-2),'cards-dc.json'!$C:$E,3,FALSE),"")</f>
        <v/>
      </c>
      <c r="F44" s="38">
        <f t="shared" si="19"/>
        <v>0</v>
      </c>
      <c r="G44" s="4"/>
      <c r="H44" s="4" t="str">
        <f>IFERROR(VLOOKUP(RIGHT(G44,LEN(G44)-2),'cards-dc.json'!$C:$E,3,FALSE),"")</f>
        <v/>
      </c>
      <c r="J44" s="38">
        <f t="shared" si="20"/>
        <v>0</v>
      </c>
      <c r="K44" s="4"/>
      <c r="L44" s="4" t="str">
        <f>IFERROR(VLOOKUP(RIGHT(K44,LEN(K44)-2),'cards-dc.json'!$C:$E,3,FALSE),"")</f>
        <v/>
      </c>
      <c r="N44" s="38">
        <f t="shared" si="21"/>
        <v>0</v>
      </c>
      <c r="O44" s="4"/>
      <c r="P44" s="4" t="str">
        <f>IFERROR(VLOOKUP(RIGHT(O44,LEN(O44)-2),'cards-dc.json'!$C:$E,3,FALSE),"")</f>
        <v/>
      </c>
      <c r="R44" s="38">
        <f t="shared" si="22"/>
        <v>0</v>
      </c>
      <c r="S44" s="4"/>
      <c r="T44" s="4" t="str">
        <f>IFERROR(VLOOKUP(RIGHT(S44,LEN(S44)-2),'cards-dc.json'!$C:$E,3,FALSE),"")</f>
        <v/>
      </c>
      <c r="V44" s="38">
        <f t="shared" si="23"/>
        <v>0</v>
      </c>
      <c r="W44" s="4"/>
      <c r="X44" s="4" t="str">
        <f>IFERROR(VLOOKUP(RIGHT(W44,LEN(W44)-2),'cards-dc.json'!$C:$E,3,FALSE),"")</f>
        <v/>
      </c>
      <c r="Z44" s="38">
        <f t="shared" si="24"/>
        <v>0</v>
      </c>
      <c r="AA44" s="4"/>
      <c r="AB44" s="4" t="str">
        <f>IFERROR(VLOOKUP(RIGHT(AA44,LEN(AA44)-2),'cards-dc.json'!$C:$E,3,FALSE),"")</f>
        <v/>
      </c>
      <c r="AD44" s="38">
        <f t="shared" si="25"/>
        <v>0</v>
      </c>
      <c r="AE44" s="4"/>
      <c r="AF44" s="4" t="str">
        <f>IFERROR(VLOOKUP(RIGHT(AE44,LEN(AE44)-2),'cards-dc.json'!$C:$E,3,FALSE),"")</f>
        <v/>
      </c>
      <c r="AH44" s="38">
        <f t="shared" si="26"/>
        <v>0</v>
      </c>
      <c r="AI44" s="4"/>
      <c r="AJ44" s="4" t="str">
        <f>IFERROR(VLOOKUP(RIGHT(AI44,LEN(AI44)-2),'cards-dc.json'!$C:$E,3,FALSE),"")</f>
        <v/>
      </c>
      <c r="AL44" s="38">
        <f t="shared" si="27"/>
        <v>0</v>
      </c>
      <c r="AM44" s="4"/>
      <c r="AN44" s="4" t="str">
        <f>IFERROR(VLOOKUP(RIGHT(AM44,LEN(AM44)-2),'cards-dc.json'!$C:$E,3,FALSE),"")</f>
        <v/>
      </c>
      <c r="AP44" s="38">
        <f t="shared" si="28"/>
        <v>0</v>
      </c>
      <c r="AQ44" s="4"/>
      <c r="AR44" s="4" t="str">
        <f>IFERROR(VLOOKUP(RIGHT(AQ44,LEN(AQ44)-2),'cards-dc.json'!$C:$E,3,FALSE),"")</f>
        <v/>
      </c>
      <c r="AT44" s="38">
        <f t="shared" si="29"/>
        <v>0</v>
      </c>
      <c r="AU44" s="4"/>
      <c r="AV44" s="4" t="str">
        <f>IFERROR(VLOOKUP(RIGHT(AU44,LEN(AU44)-2),'cards-dc.json'!$C:$E,3,FALSE),"")</f>
        <v/>
      </c>
      <c r="AX44" s="38">
        <f t="shared" si="30"/>
        <v>0</v>
      </c>
      <c r="AY44" s="4"/>
      <c r="AZ44" s="4" t="str">
        <f>IFERROR(VLOOKUP(RIGHT(AY44,LEN(AY44)-2),'cards-dc.json'!$C:$E,3,FALSE),"")</f>
        <v/>
      </c>
      <c r="BB44" s="38">
        <f t="shared" si="31"/>
        <v>0</v>
      </c>
      <c r="BC44" s="4"/>
      <c r="BD44" s="4" t="str">
        <f>IFERROR(VLOOKUP(RIGHT(BC44,LEN(BC44)-2),'cards-dc.json'!$C:$E,3,FALSE),"")</f>
        <v/>
      </c>
      <c r="BF44" s="38">
        <f t="shared" si="32"/>
        <v>0</v>
      </c>
      <c r="BG44" s="4"/>
      <c r="BH44" s="4" t="str">
        <f>IFERROR(VLOOKUP(RIGHT(BG44,LEN(BG44)-2),'cards-dc.json'!$C:$E,3,FALSE),"")</f>
        <v/>
      </c>
      <c r="BJ44" s="38">
        <f t="shared" si="33"/>
        <v>0</v>
      </c>
      <c r="BK44" s="4"/>
      <c r="BL44" s="4" t="str">
        <f>IFERROR(VLOOKUP(RIGHT(BK44,LEN(BK44)-2),'cards-dc.json'!$C:$E,3,FALSE),"")</f>
        <v/>
      </c>
      <c r="BN44" s="38">
        <f t="shared" si="34"/>
        <v>0</v>
      </c>
      <c r="BO44" s="4"/>
      <c r="BP44" s="4" t="str">
        <f>IFERROR(VLOOKUP(RIGHT(BO44,LEN(BO44)-2),'cards-dc.json'!$C:$E,3,FALSE),"")</f>
        <v/>
      </c>
      <c r="BR44" s="38">
        <f t="shared" si="35"/>
        <v>0</v>
      </c>
      <c r="BS44" s="4"/>
      <c r="BT44" s="4" t="str">
        <f>IFERROR(VLOOKUP(RIGHT(BS44,LEN(BS44)-2),'cards-dc.json'!$C:$E,3,FALSE),"")</f>
        <v/>
      </c>
    </row>
    <row r="45" spans="2:72" x14ac:dyDescent="0.25">
      <c r="B45" s="38">
        <f t="shared" si="18"/>
        <v>0</v>
      </c>
      <c r="C45" s="4"/>
      <c r="D45" s="4" t="str">
        <f>IFERROR(VLOOKUP(RIGHT(C45,LEN(C45)-2),'cards-dc.json'!$C:$E,3,FALSE),"")</f>
        <v/>
      </c>
      <c r="F45" s="38">
        <f t="shared" si="19"/>
        <v>0</v>
      </c>
      <c r="G45" s="4"/>
      <c r="H45" s="4" t="str">
        <f>IFERROR(VLOOKUP(RIGHT(G45,LEN(G45)-2),'cards-dc.json'!$C:$E,3,FALSE),"")</f>
        <v/>
      </c>
      <c r="J45" s="38">
        <f t="shared" si="20"/>
        <v>0</v>
      </c>
      <c r="K45" s="4"/>
      <c r="L45" s="4" t="str">
        <f>IFERROR(VLOOKUP(RIGHT(K45,LEN(K45)-2),'cards-dc.json'!$C:$E,3,FALSE),"")</f>
        <v/>
      </c>
      <c r="N45" s="38">
        <f t="shared" si="21"/>
        <v>0</v>
      </c>
      <c r="O45" s="4"/>
      <c r="P45" s="4" t="str">
        <f>IFERROR(VLOOKUP(RIGHT(O45,LEN(O45)-2),'cards-dc.json'!$C:$E,3,FALSE),"")</f>
        <v/>
      </c>
      <c r="R45" s="38">
        <f t="shared" si="22"/>
        <v>0</v>
      </c>
      <c r="S45" s="4"/>
      <c r="T45" s="4" t="str">
        <f>IFERROR(VLOOKUP(RIGHT(S45,LEN(S45)-2),'cards-dc.json'!$C:$E,3,FALSE),"")</f>
        <v/>
      </c>
      <c r="V45" s="38">
        <f t="shared" si="23"/>
        <v>0</v>
      </c>
      <c r="W45" s="4"/>
      <c r="X45" s="4" t="str">
        <f>IFERROR(VLOOKUP(RIGHT(W45,LEN(W45)-2),'cards-dc.json'!$C:$E,3,FALSE),"")</f>
        <v/>
      </c>
      <c r="Z45" s="38">
        <f t="shared" si="24"/>
        <v>0</v>
      </c>
      <c r="AA45" s="4"/>
      <c r="AB45" s="4" t="str">
        <f>IFERROR(VLOOKUP(RIGHT(AA45,LEN(AA45)-2),'cards-dc.json'!$C:$E,3,FALSE),"")</f>
        <v/>
      </c>
      <c r="AD45" s="38">
        <f t="shared" si="25"/>
        <v>0</v>
      </c>
      <c r="AE45" s="4"/>
      <c r="AF45" s="4" t="str">
        <f>IFERROR(VLOOKUP(RIGHT(AE45,LEN(AE45)-2),'cards-dc.json'!$C:$E,3,FALSE),"")</f>
        <v/>
      </c>
      <c r="AH45" s="38">
        <f t="shared" si="26"/>
        <v>0</v>
      </c>
      <c r="AI45" s="4"/>
      <c r="AJ45" s="4" t="str">
        <f>IFERROR(VLOOKUP(RIGHT(AI45,LEN(AI45)-2),'cards-dc.json'!$C:$E,3,FALSE),"")</f>
        <v/>
      </c>
      <c r="AL45" s="38">
        <f t="shared" si="27"/>
        <v>0</v>
      </c>
      <c r="AM45" s="4"/>
      <c r="AN45" s="4" t="str">
        <f>IFERROR(VLOOKUP(RIGHT(AM45,LEN(AM45)-2),'cards-dc.json'!$C:$E,3,FALSE),"")</f>
        <v/>
      </c>
      <c r="AP45" s="38">
        <f t="shared" si="28"/>
        <v>0</v>
      </c>
      <c r="AQ45" s="4"/>
      <c r="AR45" s="4" t="str">
        <f>IFERROR(VLOOKUP(RIGHT(AQ45,LEN(AQ45)-2),'cards-dc.json'!$C:$E,3,FALSE),"")</f>
        <v/>
      </c>
      <c r="AT45" s="38">
        <f t="shared" si="29"/>
        <v>0</v>
      </c>
      <c r="AU45" s="4"/>
      <c r="AV45" s="4" t="str">
        <f>IFERROR(VLOOKUP(RIGHT(AU45,LEN(AU45)-2),'cards-dc.json'!$C:$E,3,FALSE),"")</f>
        <v/>
      </c>
      <c r="AX45" s="38">
        <f t="shared" si="30"/>
        <v>0</v>
      </c>
      <c r="AY45" s="4"/>
      <c r="AZ45" s="4" t="str">
        <f>IFERROR(VLOOKUP(RIGHT(AY45,LEN(AY45)-2),'cards-dc.json'!$C:$E,3,FALSE),"")</f>
        <v/>
      </c>
      <c r="BB45" s="38">
        <f t="shared" si="31"/>
        <v>0</v>
      </c>
      <c r="BC45" s="4"/>
      <c r="BD45" s="4" t="str">
        <f>IFERROR(VLOOKUP(RIGHT(BC45,LEN(BC45)-2),'cards-dc.json'!$C:$E,3,FALSE),"")</f>
        <v/>
      </c>
      <c r="BF45" s="38">
        <f t="shared" si="32"/>
        <v>0</v>
      </c>
      <c r="BG45" s="4"/>
      <c r="BH45" s="4" t="str">
        <f>IFERROR(VLOOKUP(RIGHT(BG45,LEN(BG45)-2),'cards-dc.json'!$C:$E,3,FALSE),"")</f>
        <v/>
      </c>
      <c r="BJ45" s="38">
        <f t="shared" si="33"/>
        <v>0</v>
      </c>
      <c r="BK45" s="4"/>
      <c r="BL45" s="4" t="str">
        <f>IFERROR(VLOOKUP(RIGHT(BK45,LEN(BK45)-2),'cards-dc.json'!$C:$E,3,FALSE),"")</f>
        <v/>
      </c>
      <c r="BN45" s="38">
        <f t="shared" si="34"/>
        <v>0</v>
      </c>
      <c r="BO45" s="4"/>
      <c r="BP45" s="4" t="str">
        <f>IFERROR(VLOOKUP(RIGHT(BO45,LEN(BO45)-2),'cards-dc.json'!$C:$E,3,FALSE),"")</f>
        <v/>
      </c>
      <c r="BR45" s="38">
        <f t="shared" si="35"/>
        <v>0</v>
      </c>
      <c r="BS45" s="4"/>
      <c r="BT45" s="4" t="str">
        <f>IFERROR(VLOOKUP(RIGHT(BS45,LEN(BS45)-2),'cards-dc.json'!$C:$E,3,FALSE),"")</f>
        <v/>
      </c>
    </row>
    <row r="46" spans="2:72" x14ac:dyDescent="0.25">
      <c r="B46" s="38">
        <f t="shared" si="18"/>
        <v>0</v>
      </c>
      <c r="C46" s="4"/>
      <c r="D46" s="4" t="str">
        <f>IFERROR(VLOOKUP(RIGHT(C46,LEN(C46)-2),'cards-dc.json'!$C:$E,3,FALSE),"")</f>
        <v/>
      </c>
      <c r="F46" s="38">
        <f t="shared" si="19"/>
        <v>0</v>
      </c>
      <c r="G46" s="4"/>
      <c r="H46" s="4" t="str">
        <f>IFERROR(VLOOKUP(RIGHT(G46,LEN(G46)-2),'cards-dc.json'!$C:$E,3,FALSE),"")</f>
        <v/>
      </c>
      <c r="J46" s="38">
        <f t="shared" si="20"/>
        <v>0</v>
      </c>
      <c r="K46" s="4"/>
      <c r="L46" s="4" t="str">
        <f>IFERROR(VLOOKUP(RIGHT(K46,LEN(K46)-2),'cards-dc.json'!$C:$E,3,FALSE),"")</f>
        <v/>
      </c>
      <c r="N46" s="38">
        <f t="shared" si="21"/>
        <v>0</v>
      </c>
      <c r="O46" s="4"/>
      <c r="P46" s="4" t="str">
        <f>IFERROR(VLOOKUP(RIGHT(O46,LEN(O46)-2),'cards-dc.json'!$C:$E,3,FALSE),"")</f>
        <v/>
      </c>
      <c r="R46" s="38">
        <f t="shared" si="22"/>
        <v>0</v>
      </c>
      <c r="S46" s="4"/>
      <c r="T46" s="4" t="str">
        <f>IFERROR(VLOOKUP(RIGHT(S46,LEN(S46)-2),'cards-dc.json'!$C:$E,3,FALSE),"")</f>
        <v/>
      </c>
      <c r="V46" s="38">
        <f t="shared" si="23"/>
        <v>0</v>
      </c>
      <c r="W46" s="4"/>
      <c r="X46" s="4" t="str">
        <f>IFERROR(VLOOKUP(RIGHT(W46,LEN(W46)-2),'cards-dc.json'!$C:$E,3,FALSE),"")</f>
        <v/>
      </c>
      <c r="Z46" s="38">
        <f t="shared" si="24"/>
        <v>0</v>
      </c>
      <c r="AA46" s="4"/>
      <c r="AB46" s="4" t="str">
        <f>IFERROR(VLOOKUP(RIGHT(AA46,LEN(AA46)-2),'cards-dc.json'!$C:$E,3,FALSE),"")</f>
        <v/>
      </c>
      <c r="AD46" s="38">
        <f t="shared" si="25"/>
        <v>0</v>
      </c>
      <c r="AE46" s="4"/>
      <c r="AF46" s="4" t="str">
        <f>IFERROR(VLOOKUP(RIGHT(AE46,LEN(AE46)-2),'cards-dc.json'!$C:$E,3,FALSE),"")</f>
        <v/>
      </c>
      <c r="AH46" s="38">
        <f t="shared" si="26"/>
        <v>0</v>
      </c>
      <c r="AI46" s="4"/>
      <c r="AJ46" s="4" t="str">
        <f>IFERROR(VLOOKUP(RIGHT(AI46,LEN(AI46)-2),'cards-dc.json'!$C:$E,3,FALSE),"")</f>
        <v/>
      </c>
      <c r="AL46" s="38">
        <f t="shared" si="27"/>
        <v>0</v>
      </c>
      <c r="AM46" s="4"/>
      <c r="AN46" s="4" t="str">
        <f>IFERROR(VLOOKUP(RIGHT(AM46,LEN(AM46)-2),'cards-dc.json'!$C:$E,3,FALSE),"")</f>
        <v/>
      </c>
      <c r="AP46" s="38">
        <f t="shared" si="28"/>
        <v>0</v>
      </c>
      <c r="AQ46" s="4"/>
      <c r="AR46" s="4" t="str">
        <f>IFERROR(VLOOKUP(RIGHT(AQ46,LEN(AQ46)-2),'cards-dc.json'!$C:$E,3,FALSE),"")</f>
        <v/>
      </c>
      <c r="AT46" s="38">
        <f t="shared" si="29"/>
        <v>0</v>
      </c>
      <c r="AU46" s="4"/>
      <c r="AV46" s="4" t="str">
        <f>IFERROR(VLOOKUP(RIGHT(AU46,LEN(AU46)-2),'cards-dc.json'!$C:$E,3,FALSE),"")</f>
        <v/>
      </c>
      <c r="AX46" s="38">
        <f t="shared" si="30"/>
        <v>0</v>
      </c>
      <c r="AY46" s="4"/>
      <c r="AZ46" s="4" t="str">
        <f>IFERROR(VLOOKUP(RIGHT(AY46,LEN(AY46)-2),'cards-dc.json'!$C:$E,3,FALSE),"")</f>
        <v/>
      </c>
      <c r="BB46" s="38">
        <f t="shared" si="31"/>
        <v>0</v>
      </c>
      <c r="BC46" s="4"/>
      <c r="BD46" s="4" t="str">
        <f>IFERROR(VLOOKUP(RIGHT(BC46,LEN(BC46)-2),'cards-dc.json'!$C:$E,3,FALSE),"")</f>
        <v/>
      </c>
      <c r="BF46" s="38">
        <f t="shared" si="32"/>
        <v>0</v>
      </c>
      <c r="BG46" s="4"/>
      <c r="BH46" s="4" t="str">
        <f>IFERROR(VLOOKUP(RIGHT(BG46,LEN(BG46)-2),'cards-dc.json'!$C:$E,3,FALSE),"")</f>
        <v/>
      </c>
      <c r="BJ46" s="38">
        <f t="shared" si="33"/>
        <v>0</v>
      </c>
      <c r="BK46" s="4"/>
      <c r="BL46" s="4" t="str">
        <f>IFERROR(VLOOKUP(RIGHT(BK46,LEN(BK46)-2),'cards-dc.json'!$C:$E,3,FALSE),"")</f>
        <v/>
      </c>
      <c r="BN46" s="38">
        <f t="shared" si="34"/>
        <v>0</v>
      </c>
      <c r="BO46" s="4"/>
      <c r="BP46" s="4" t="str">
        <f>IFERROR(VLOOKUP(RIGHT(BO46,LEN(BO46)-2),'cards-dc.json'!$C:$E,3,FALSE),"")</f>
        <v/>
      </c>
      <c r="BR46" s="38">
        <f t="shared" si="35"/>
        <v>0</v>
      </c>
      <c r="BS46" s="4"/>
      <c r="BT46" s="4" t="str">
        <f>IFERROR(VLOOKUP(RIGHT(BS46,LEN(BS46)-2),'cards-dc.json'!$C:$E,3,FALSE),"")</f>
        <v/>
      </c>
    </row>
    <row r="47" spans="2:72" x14ac:dyDescent="0.25">
      <c r="C47" s="58" t="str">
        <f>C$2&amp;" "&amp;C$3</f>
        <v>PHS 02 Gollum's Fate Progressive Hero</v>
      </c>
      <c r="D47" s="58"/>
      <c r="G47" s="58" t="str">
        <f>G$1&amp;" "&amp;G$3</f>
        <v>Gandalf Progressive Hero</v>
      </c>
      <c r="H47" s="58"/>
      <c r="K47" s="58" t="str">
        <f>K$1&amp;" "&amp;K$3</f>
        <v>Alatar Progressive Hero</v>
      </c>
      <c r="L47" s="58"/>
      <c r="O47" s="58" t="str">
        <f>O$1&amp;" "&amp;O$3</f>
        <v>Radagast Progressive Hero</v>
      </c>
      <c r="P47" s="58"/>
      <c r="S47" s="58" t="str">
        <f>S$1&amp;" "&amp;S$3</f>
        <v>Gandalf Progressive Hero</v>
      </c>
      <c r="T47" s="58"/>
      <c r="W47" s="58" t="str">
        <f>W$1&amp;" "&amp;W$3</f>
        <v>No wizard Progressive Hero</v>
      </c>
      <c r="X47" s="58"/>
      <c r="AA47" s="58" t="str">
        <f>AA$1&amp;" "&amp;AA$3</f>
        <v>Pallando Progressive Hero</v>
      </c>
      <c r="AB47" s="58"/>
      <c r="AE47" s="58" t="str">
        <f>AE$1&amp;" "&amp;AE$3</f>
        <v>Saruman Progressive Hero</v>
      </c>
      <c r="AF47" s="58"/>
      <c r="AI47" s="58" t="str">
        <f>AI$1&amp;" "&amp;AI$3</f>
        <v>Gandalf Progressive Hero</v>
      </c>
      <c r="AJ47" s="58"/>
      <c r="AM47" s="58" t="str">
        <f>AM$1&amp;" "&amp;AM$3</f>
        <v>No wizard Progressive Hero</v>
      </c>
      <c r="AN47" s="58"/>
      <c r="AQ47" s="58" t="str">
        <f>AQ$1&amp;" "&amp;AQ$3</f>
        <v>Saruman Progressive Hero</v>
      </c>
      <c r="AR47" s="58"/>
      <c r="AU47" s="58" t="str">
        <f>AU$1&amp;" "&amp;AU$3</f>
        <v>Radagast Progressive Hero</v>
      </c>
      <c r="AV47" s="58"/>
      <c r="AY47" s="58" t="str">
        <f>AY$1&amp;" "&amp;AY$3</f>
        <v>Alatar Progressive Hero</v>
      </c>
      <c r="AZ47" s="58"/>
      <c r="BC47" s="58" t="str">
        <f>BC$1&amp;" "&amp;BC$3</f>
        <v>Alatar Progressive Hero</v>
      </c>
      <c r="BD47" s="58"/>
      <c r="BG47" s="58" t="str">
        <f>BG$1&amp;" "&amp;BG$3</f>
        <v>Gandalf Progressive Hero</v>
      </c>
      <c r="BH47" s="58"/>
      <c r="BK47" s="58" t="str">
        <f>BK$1&amp;" "&amp;BK$3</f>
        <v>Gandalf Progressive Hero</v>
      </c>
      <c r="BL47" s="58"/>
      <c r="BO47" s="58" t="str">
        <f>BO$1&amp;" "&amp;BO$3</f>
        <v xml:space="preserve"> </v>
      </c>
      <c r="BP47" s="58"/>
      <c r="BS47" s="58" t="str">
        <f>BS$1&amp;" "&amp;BS$3</f>
        <v xml:space="preserve"> </v>
      </c>
      <c r="BT47" s="58"/>
    </row>
    <row r="48" spans="2:72" x14ac:dyDescent="0.25">
      <c r="B48" s="7" t="s">
        <v>3799</v>
      </c>
      <c r="C48" t="s">
        <v>3799</v>
      </c>
      <c r="F48" s="7" t="s">
        <v>3799</v>
      </c>
      <c r="G48" t="s">
        <v>3799</v>
      </c>
      <c r="J48" s="7" t="s">
        <v>3799</v>
      </c>
      <c r="K48" t="s">
        <v>3799</v>
      </c>
      <c r="N48" s="7" t="s">
        <v>3799</v>
      </c>
      <c r="O48" t="s">
        <v>3799</v>
      </c>
      <c r="R48" s="7" t="s">
        <v>3799</v>
      </c>
      <c r="S48" t="s">
        <v>3799</v>
      </c>
      <c r="V48" s="7" t="s">
        <v>3799</v>
      </c>
      <c r="W48" t="s">
        <v>3799</v>
      </c>
      <c r="Z48" s="7" t="s">
        <v>3799</v>
      </c>
      <c r="AA48" t="s">
        <v>3799</v>
      </c>
      <c r="AD48" s="7" t="s">
        <v>3799</v>
      </c>
      <c r="AE48" t="s">
        <v>3799</v>
      </c>
      <c r="AH48" s="7" t="s">
        <v>3799</v>
      </c>
      <c r="AI48" t="s">
        <v>3799</v>
      </c>
      <c r="AL48" s="7" t="s">
        <v>3799</v>
      </c>
      <c r="AM48" t="s">
        <v>3799</v>
      </c>
      <c r="AP48" s="7" t="s">
        <v>3799</v>
      </c>
      <c r="AQ48" t="s">
        <v>3799</v>
      </c>
      <c r="AT48" s="7" t="s">
        <v>3799</v>
      </c>
      <c r="AU48" t="s">
        <v>3799</v>
      </c>
      <c r="AX48" s="7" t="s">
        <v>3799</v>
      </c>
      <c r="AY48" t="s">
        <v>3799</v>
      </c>
      <c r="BB48" s="7" t="s">
        <v>3799</v>
      </c>
      <c r="BC48" t="s">
        <v>3799</v>
      </c>
      <c r="BF48" s="7" t="s">
        <v>3799</v>
      </c>
      <c r="BG48" t="s">
        <v>3799</v>
      </c>
      <c r="BJ48" s="7" t="s">
        <v>3799</v>
      </c>
      <c r="BK48" t="s">
        <v>3799</v>
      </c>
      <c r="BN48" s="7" t="s">
        <v>3799</v>
      </c>
      <c r="BO48" t="s">
        <v>3799</v>
      </c>
      <c r="BR48" s="7" t="s">
        <v>3799</v>
      </c>
      <c r="BS48" t="s">
        <v>3799</v>
      </c>
    </row>
    <row r="49" spans="2:72" x14ac:dyDescent="0.25">
      <c r="B49" s="8" t="str">
        <f>"Qty:  "&amp;SUM(B50:B89)</f>
        <v>Qty:  30</v>
      </c>
      <c r="C49" s="2"/>
      <c r="D49" s="2"/>
      <c r="F49" s="8" t="str">
        <f>"Qty:  "&amp;SUM(F50:F89)</f>
        <v>Qty:  30</v>
      </c>
      <c r="G49" s="2"/>
      <c r="H49" s="2"/>
      <c r="J49" s="8" t="str">
        <f>"Qty:  "&amp;SUM(J50:J89)</f>
        <v>Qty:  30</v>
      </c>
      <c r="K49" s="2"/>
      <c r="L49" s="2"/>
      <c r="N49" s="8" t="str">
        <f>"Qty:  "&amp;SUM(N50:N89)</f>
        <v>Qty:  30</v>
      </c>
      <c r="O49" s="2"/>
      <c r="P49" s="2"/>
      <c r="R49" s="8" t="str">
        <f>"Qty:  "&amp;SUM(R50:R89)</f>
        <v>Qty:  30</v>
      </c>
      <c r="S49" s="2"/>
      <c r="T49" s="2"/>
      <c r="V49" s="8" t="str">
        <f>"Qty:  "&amp;SUM(V50:V89)</f>
        <v>Qty:  30</v>
      </c>
      <c r="W49" s="2"/>
      <c r="X49" s="2"/>
      <c r="Z49" s="8" t="str">
        <f>"Qty:  "&amp;SUM(Z50:Z89)</f>
        <v>Qty:  30</v>
      </c>
      <c r="AA49" s="2"/>
      <c r="AB49" s="2"/>
      <c r="AD49" s="8" t="str">
        <f>"Qty:  "&amp;SUM(AD50:AD89)</f>
        <v>Qty:  30</v>
      </c>
      <c r="AE49" s="2"/>
      <c r="AF49" s="2"/>
      <c r="AH49" s="8" t="str">
        <f>"Qty:  "&amp;SUM(AH50:AH89)</f>
        <v>Qty:  30</v>
      </c>
      <c r="AI49" s="2"/>
      <c r="AJ49" s="2"/>
      <c r="AL49" s="8" t="str">
        <f>"Qty:  "&amp;SUM(AL50:AL89)</f>
        <v>Qty:  30</v>
      </c>
      <c r="AM49" s="2"/>
      <c r="AN49" s="2"/>
      <c r="AP49" s="8" t="str">
        <f>"Qty:  "&amp;SUM(AP50:AP89)</f>
        <v>Qty:  30</v>
      </c>
      <c r="AQ49" s="2"/>
      <c r="AR49" s="2"/>
      <c r="AT49" s="8" t="str">
        <f>"Qty:  "&amp;SUM(AT50:AT89)</f>
        <v>Qty:  30</v>
      </c>
      <c r="AU49" s="2"/>
      <c r="AV49" s="2"/>
      <c r="AX49" s="8" t="str">
        <f>"Qty:  "&amp;SUM(AX50:AX89)</f>
        <v>Qty:  30</v>
      </c>
      <c r="AY49" s="2"/>
      <c r="AZ49" s="2"/>
      <c r="BB49" s="8" t="str">
        <f>"Qty:  "&amp;SUM(BB50:BB89)</f>
        <v>Qty:  30</v>
      </c>
      <c r="BC49" s="2"/>
      <c r="BD49" s="2"/>
      <c r="BF49" s="8" t="str">
        <f>"Qty:  "&amp;SUM(BF50:BF89)</f>
        <v>Qty:  30</v>
      </c>
      <c r="BG49" s="2"/>
      <c r="BH49" s="2"/>
      <c r="BJ49" s="8" t="str">
        <f>"Qty:  "&amp;SUM(BJ50:BJ89)</f>
        <v>Qty:  30</v>
      </c>
      <c r="BK49" s="2"/>
      <c r="BL49" s="2"/>
      <c r="BN49" s="8" t="str">
        <f>"Qty:  "&amp;SUM(BN50:BN89)</f>
        <v>Qty:  0</v>
      </c>
      <c r="BO49" s="2"/>
      <c r="BP49" s="2"/>
      <c r="BR49" s="8" t="str">
        <f>"Qty:  "&amp;SUM(BR50:BR89)</f>
        <v>Qty:  0</v>
      </c>
      <c r="BS49" s="2"/>
      <c r="BT49" s="2"/>
    </row>
    <row r="50" spans="2:72" x14ac:dyDescent="0.25">
      <c r="B50" s="35">
        <f>IF(LEN(C50) &lt; 3,0,VALUE(LEFT(C50,1)))</f>
        <v>3</v>
      </c>
      <c r="C50" s="2" t="s">
        <v>8681</v>
      </c>
      <c r="D50" s="2" t="str">
        <f>IFERROR(VLOOKUP(RIGHT(C50,LEN(C50)-2),'cards-dc.json'!$C:$E,3,FALSE),"")</f>
        <v>CA2</v>
      </c>
      <c r="F50" s="35">
        <f>IF(LEN(G50) &lt; 3,0,VALUE(LEFT(G50,1)))</f>
        <v>1</v>
      </c>
      <c r="G50" s="2" t="s">
        <v>8563</v>
      </c>
      <c r="H50" s="2" t="str">
        <f>IFERROR(VLOOKUP(RIGHT(G50,LEN(G50)-2),'cards-dc.json'!$C:$E,3,FALSE),"")</f>
        <v>C2</v>
      </c>
      <c r="J50" s="35">
        <f>IF(LEN(K50) &lt; 3,0,VALUE(LEFT(K50,1)))</f>
        <v>1</v>
      </c>
      <c r="K50" s="2" t="s">
        <v>9178</v>
      </c>
      <c r="L50" s="2" t="str">
        <f>IFERROR(VLOOKUP(RIGHT(K50,LEN(K50)-2),'cards-dc.json'!$C:$E,3,FALSE),"")</f>
        <v>R1</v>
      </c>
      <c r="N50" s="35">
        <f>IF(LEN(O50) &lt; 3,0,VALUE(LEFT(O50,1)))</f>
        <v>1</v>
      </c>
      <c r="O50" s="2" t="s">
        <v>9221</v>
      </c>
      <c r="P50" s="2" t="str">
        <f>IFERROR(VLOOKUP(RIGHT(O50,LEN(O50)-2),'cards-dc.json'!$C:$E,3,FALSE),"")</f>
        <v>R2</v>
      </c>
      <c r="R50" s="35">
        <f>IF(LEN(S50) &lt; 3,0,VALUE(LEFT(S50,1)))</f>
        <v>2</v>
      </c>
      <c r="S50" s="2" t="s">
        <v>9179</v>
      </c>
      <c r="T50" s="2" t="str">
        <f>IFERROR(VLOOKUP(RIGHT(S50,LEN(S50)-2),'cards-dc.json'!$C:$E,3,FALSE),"")</f>
        <v>CA1</v>
      </c>
      <c r="V50" s="35">
        <f>IF(LEN(W50) &lt; 3,0,VALUE(LEFT(W50,1)))</f>
        <v>2</v>
      </c>
      <c r="W50" s="2" t="s">
        <v>9263</v>
      </c>
      <c r="X50" s="2" t="str">
        <f>IFERROR(VLOOKUP(RIGHT(W50,LEN(W50)-2),'cards-dc.json'!$C:$E,3,FALSE),"")</f>
        <v>R3</v>
      </c>
      <c r="Z50" s="35">
        <f>IF(LEN(AA50) &lt; 3,0,VALUE(LEFT(AA50,1)))</f>
        <v>1</v>
      </c>
      <c r="AA50" s="2" t="s">
        <v>9285</v>
      </c>
      <c r="AB50" s="2" t="str">
        <f>IFERROR(VLOOKUP(RIGHT(AA50,LEN(AA50)-2),'cards-dc.json'!$C:$E,3,FALSE),"")</f>
        <v>R</v>
      </c>
      <c r="AD50" s="35">
        <f>IF(LEN(AE50) &lt; 3,0,VALUE(LEFT(AE50,1)))</f>
        <v>1</v>
      </c>
      <c r="AE50" s="2" t="s">
        <v>9285</v>
      </c>
      <c r="AF50" s="2" t="str">
        <f>IFERROR(VLOOKUP(RIGHT(AE50,LEN(AE50)-2),'cards-dc.json'!$C:$E,3,FALSE),"")</f>
        <v>R</v>
      </c>
      <c r="AH50" s="35">
        <f>IF(LEN(AI50) &lt; 3,0,VALUE(LEFT(AI50,1)))</f>
        <v>2</v>
      </c>
      <c r="AI50" s="2" t="s">
        <v>9191</v>
      </c>
      <c r="AJ50" s="2" t="str">
        <f>IFERROR(VLOOKUP(RIGHT(AI50,LEN(AI50)-2),'cards-dc.json'!$C:$E,3,FALSE),"")</f>
        <v>C4</v>
      </c>
      <c r="AL50" s="35">
        <f>IF(LEN(AM50) &lt; 3,0,VALUE(LEFT(AM50,1)))</f>
        <v>1</v>
      </c>
      <c r="AM50" s="2" t="s">
        <v>9315</v>
      </c>
      <c r="AN50" s="2" t="str">
        <f>IFERROR(VLOOKUP(RIGHT(AM50,LEN(AM50)-2),'cards-dc.json'!$C:$E,3,FALSE),"")</f>
        <v>C2</v>
      </c>
      <c r="AP50" s="35">
        <f>IF(LEN(AQ50) &lt; 3,0,VALUE(LEFT(AQ50,1)))</f>
        <v>1</v>
      </c>
      <c r="AQ50" s="2" t="s">
        <v>8551</v>
      </c>
      <c r="AR50" s="2" t="str">
        <f>IFERROR(VLOOKUP(RIGHT(AQ50,LEN(AQ50)-2),'cards-dc.json'!$C:$E,3,FALSE),"")</f>
        <v>R</v>
      </c>
      <c r="AT50" s="35">
        <f>IF(LEN(AU50) &lt; 3,0,VALUE(LEFT(AU50,1)))</f>
        <v>1</v>
      </c>
      <c r="AU50" s="2" t="s">
        <v>9368</v>
      </c>
      <c r="AV50" s="2" t="str">
        <f>IFERROR(VLOOKUP(RIGHT(AU50,LEN(AU50)-2),'cards-dc.json'!$C:$E,3,FALSE),"")</f>
        <v>R2</v>
      </c>
      <c r="AX50" s="35">
        <f>IF(LEN(AY50) &lt; 3,0,VALUE(LEFT(AY50,1)))</f>
        <v>1</v>
      </c>
      <c r="AY50" s="2" t="s">
        <v>8563</v>
      </c>
      <c r="AZ50" s="2" t="str">
        <f>IFERROR(VLOOKUP(RIGHT(AY50,LEN(AY50)-2),'cards-dc.json'!$C:$E,3,FALSE),"")</f>
        <v>C2</v>
      </c>
      <c r="BB50" s="35">
        <f>IF(LEN(BC50) &lt; 3,0,VALUE(LEFT(BC50,1)))</f>
        <v>3</v>
      </c>
      <c r="BC50" s="2" t="s">
        <v>9389</v>
      </c>
      <c r="BD50" s="2" t="str">
        <f>IFERROR(VLOOKUP(RIGHT(BC50,LEN(BC50)-2),'cards-dc.json'!$C:$E,3,FALSE),"")</f>
        <v>CA1</v>
      </c>
      <c r="BF50" s="35">
        <f>IF(LEN(BG50) &lt; 3,0,VALUE(LEFT(BG50,1)))</f>
        <v>3</v>
      </c>
      <c r="BG50" s="2" t="s">
        <v>8681</v>
      </c>
      <c r="BH50" s="2" t="str">
        <f>IFERROR(VLOOKUP(RIGHT(BG50,LEN(BG50)-2),'cards-dc.json'!$C:$E,3,FALSE),"")</f>
        <v>CA2</v>
      </c>
      <c r="BJ50" s="35">
        <f>IF(LEN(BK50) &lt; 3,0,VALUE(LEFT(BK50,1)))</f>
        <v>1</v>
      </c>
      <c r="BK50" s="2" t="s">
        <v>9420</v>
      </c>
      <c r="BL50" s="2" t="str">
        <f>IFERROR(VLOOKUP(RIGHT(BK50,LEN(BK50)-2),'cards-dc.json'!$C:$E,3,FALSE),"")</f>
        <v>U2</v>
      </c>
      <c r="BN50" s="35">
        <f>IF(LEN(BO50) &lt; 3,0,VALUE(LEFT(BO50,1)))</f>
        <v>0</v>
      </c>
      <c r="BO50" s="2"/>
      <c r="BP50" s="2" t="str">
        <f>IFERROR(VLOOKUP(RIGHT(BO50,LEN(BO50)-2),'cards-dc.json'!$C:$E,3,FALSE),"")</f>
        <v/>
      </c>
      <c r="BR50" s="35">
        <f>IF(LEN(BS50) &lt; 3,0,VALUE(LEFT(BS50,1)))</f>
        <v>0</v>
      </c>
      <c r="BS50" s="2"/>
      <c r="BT50" s="2" t="str">
        <f>IFERROR(VLOOKUP(RIGHT(BS50,LEN(BS50)-2),'cards-dc.json'!$C:$E,3,FALSE),"")</f>
        <v/>
      </c>
    </row>
    <row r="51" spans="2:72" x14ac:dyDescent="0.25">
      <c r="B51" s="36">
        <f t="shared" ref="B51:B89" si="36">IF(LEN(C51) &lt; 3,0,VALUE(LEFT(C51,1)))</f>
        <v>3</v>
      </c>
      <c r="C51" s="2" t="s">
        <v>3860</v>
      </c>
      <c r="D51" s="2" t="str">
        <f>IFERROR(VLOOKUP(RIGHT(C51,LEN(C51)-2),'cards-dc.json'!$C:$E,3,FALSE),"")</f>
        <v>CB2</v>
      </c>
      <c r="F51" s="36">
        <f t="shared" ref="F51:F89" si="37">IF(LEN(G51) &lt; 3,0,VALUE(LEFT(G51,1)))</f>
        <v>1</v>
      </c>
      <c r="G51" s="2" t="s">
        <v>8847</v>
      </c>
      <c r="H51" s="2" t="str">
        <f>IFERROR(VLOOKUP(RIGHT(G51,LEN(G51)-2),'cards-dc.json'!$C:$E,3,FALSE),"")</f>
        <v>C4</v>
      </c>
      <c r="J51" s="36">
        <f t="shared" ref="J51:J89" si="38">IF(LEN(K51) &lt; 3,0,VALUE(LEFT(K51,1)))</f>
        <v>2</v>
      </c>
      <c r="K51" s="2" t="s">
        <v>9179</v>
      </c>
      <c r="L51" s="2" t="str">
        <f>IFERROR(VLOOKUP(RIGHT(K51,LEN(K51)-2),'cards-dc.json'!$C:$E,3,FALSE),"")</f>
        <v>CA1</v>
      </c>
      <c r="N51" s="36">
        <f t="shared" ref="N51:N89" si="39">IF(LEN(O51) &lt; 3,0,VALUE(LEFT(O51,1)))</f>
        <v>1</v>
      </c>
      <c r="O51" s="2" t="s">
        <v>8551</v>
      </c>
      <c r="P51" s="2" t="str">
        <f>IFERROR(VLOOKUP(RIGHT(O51,LEN(O51)-2),'cards-dc.json'!$C:$E,3,FALSE),"")</f>
        <v>R</v>
      </c>
      <c r="R51" s="36">
        <f t="shared" ref="R51:R89" si="40">IF(LEN(S51) &lt; 3,0,VALUE(LEFT(S51,1)))</f>
        <v>1</v>
      </c>
      <c r="S51" s="2" t="s">
        <v>9180</v>
      </c>
      <c r="T51" s="2" t="str">
        <f>IFERROR(VLOOKUP(RIGHT(S51,LEN(S51)-2),'cards-dc.json'!$C:$E,3,FALSE),"")</f>
        <v>U</v>
      </c>
      <c r="V51" s="36">
        <f t="shared" ref="V51:V89" si="41">IF(LEN(W51) &lt; 3,0,VALUE(LEFT(W51,1)))</f>
        <v>2</v>
      </c>
      <c r="W51" s="2" t="s">
        <v>8603</v>
      </c>
      <c r="X51" s="2" t="str">
        <f>IFERROR(VLOOKUP(RIGHT(W51,LEN(W51)-2),'cards-dc.json'!$C:$E,3,FALSE),"")</f>
        <v>C2</v>
      </c>
      <c r="Z51" s="36">
        <f t="shared" ref="Z51:Z89" si="42">IF(LEN(AA51) &lt; 3,0,VALUE(LEFT(AA51,1)))</f>
        <v>2</v>
      </c>
      <c r="AA51" s="2" t="s">
        <v>9065</v>
      </c>
      <c r="AB51" s="2" t="str">
        <f>IFERROR(VLOOKUP(RIGHT(AA51,LEN(AA51)-2),'cards-dc.json'!$C:$E,3,FALSE),"")</f>
        <v>CA1</v>
      </c>
      <c r="AD51" s="36">
        <f t="shared" ref="AD51:AD89" si="43">IF(LEN(AE51) &lt; 3,0,VALUE(LEFT(AE51,1)))</f>
        <v>1</v>
      </c>
      <c r="AE51" s="2" t="s">
        <v>9304</v>
      </c>
      <c r="AF51" s="2" t="str">
        <f>IFERROR(VLOOKUP(RIGHT(AE51,LEN(AE51)-2),'cards-dc.json'!$C:$E,3,FALSE),"")</f>
        <v>R</v>
      </c>
      <c r="AH51" s="36">
        <f t="shared" ref="AH51:AH89" si="44">IF(LEN(AI51) &lt; 3,0,VALUE(LEFT(AI51,1)))</f>
        <v>2</v>
      </c>
      <c r="AI51" s="2" t="s">
        <v>9325</v>
      </c>
      <c r="AJ51" s="2" t="str">
        <f>IFERROR(VLOOKUP(RIGHT(AI51,LEN(AI51)-2),'cards-dc.json'!$C:$E,3,FALSE),"")</f>
        <v>U</v>
      </c>
      <c r="AL51" s="36">
        <f t="shared" ref="AL51:AL89" si="45">IF(LEN(AM51) &lt; 3,0,VALUE(LEFT(AM51,1)))</f>
        <v>1</v>
      </c>
      <c r="AM51" s="2" t="s">
        <v>9180</v>
      </c>
      <c r="AN51" s="2" t="str">
        <f>IFERROR(VLOOKUP(RIGHT(AM51,LEN(AM51)-2),'cards-dc.json'!$C:$E,3,FALSE),"")</f>
        <v>U</v>
      </c>
      <c r="AP51" s="36">
        <f t="shared" ref="AP51:AP89" si="46">IF(LEN(AQ51) &lt; 3,0,VALUE(LEFT(AQ51,1)))</f>
        <v>1</v>
      </c>
      <c r="AQ51" s="2" t="s">
        <v>8702</v>
      </c>
      <c r="AR51" s="2" t="str">
        <f>IFERROR(VLOOKUP(RIGHT(AQ51,LEN(AQ51)-2),'cards-dc.json'!$C:$E,3,FALSE),"")</f>
        <v>CB1</v>
      </c>
      <c r="AT51" s="36">
        <f t="shared" ref="AT51:AT89" si="47">IF(LEN(AU51) &lt; 3,0,VALUE(LEFT(AU51,1)))</f>
        <v>1</v>
      </c>
      <c r="AU51" s="2" t="s">
        <v>9304</v>
      </c>
      <c r="AV51" s="2" t="str">
        <f>IFERROR(VLOOKUP(RIGHT(AU51,LEN(AU51)-2),'cards-dc.json'!$C:$E,3,FALSE),"")</f>
        <v>R</v>
      </c>
      <c r="AX51" s="36">
        <f t="shared" ref="AX51:AX89" si="48">IF(LEN(AY51) &lt; 3,0,VALUE(LEFT(AY51,1)))</f>
        <v>1</v>
      </c>
      <c r="AY51" s="2" t="s">
        <v>9180</v>
      </c>
      <c r="AZ51" s="2" t="str">
        <f>IFERROR(VLOOKUP(RIGHT(AY51,LEN(AY51)-2),'cards-dc.json'!$C:$E,3,FALSE),"")</f>
        <v>U</v>
      </c>
      <c r="BB51" s="36">
        <f t="shared" ref="BB51:BB89" si="49">IF(LEN(BC51) &lt; 3,0,VALUE(LEFT(BC51,1)))</f>
        <v>2</v>
      </c>
      <c r="BC51" s="2" t="s">
        <v>8920</v>
      </c>
      <c r="BD51" s="2" t="str">
        <f>IFERROR(VLOOKUP(RIGHT(BC51,LEN(BC51)-2),'cards-dc.json'!$C:$E,3,FALSE),"")</f>
        <v>CA1</v>
      </c>
      <c r="BF51" s="36">
        <f t="shared" ref="BF51:BF89" si="50">IF(LEN(BG51) &lt; 3,0,VALUE(LEFT(BG51,1)))</f>
        <v>2</v>
      </c>
      <c r="BG51" s="2" t="s">
        <v>9263</v>
      </c>
      <c r="BH51" s="2" t="str">
        <f>IFERROR(VLOOKUP(RIGHT(BG51,LEN(BG51)-2),'cards-dc.json'!$C:$E,3,FALSE),"")</f>
        <v>R3</v>
      </c>
      <c r="BJ51" s="36">
        <f t="shared" ref="BJ51:BJ89" si="51">IF(LEN(BK51) &lt; 3,0,VALUE(LEFT(BK51,1)))</f>
        <v>3</v>
      </c>
      <c r="BK51" s="2" t="s">
        <v>9421</v>
      </c>
      <c r="BL51" s="2" t="str">
        <f>IFERROR(VLOOKUP(RIGHT(BK51,LEN(BK51)-2),'cards-dc.json'!$C:$E,3,FALSE),"")</f>
        <v>U</v>
      </c>
      <c r="BN51" s="36">
        <f t="shared" ref="BN51:BN89" si="52">IF(LEN(BO51) &lt; 3,0,VALUE(LEFT(BO51,1)))</f>
        <v>0</v>
      </c>
      <c r="BO51" s="2"/>
      <c r="BP51" s="2" t="str">
        <f>IFERROR(VLOOKUP(RIGHT(BO51,LEN(BO51)-2),'cards-dc.json'!$C:$E,3,FALSE),"")</f>
        <v/>
      </c>
      <c r="BR51" s="36">
        <f t="shared" ref="BR51:BR89" si="53">IF(LEN(BS51) &lt; 3,0,VALUE(LEFT(BS51,1)))</f>
        <v>0</v>
      </c>
      <c r="BS51" s="2"/>
      <c r="BT51" s="2" t="str">
        <f>IFERROR(VLOOKUP(RIGHT(BS51,LEN(BS51)-2),'cards-dc.json'!$C:$E,3,FALSE),"")</f>
        <v/>
      </c>
    </row>
    <row r="52" spans="2:72" x14ac:dyDescent="0.25">
      <c r="B52" s="36">
        <f t="shared" si="36"/>
        <v>1</v>
      </c>
      <c r="C52" s="2" t="s">
        <v>4081</v>
      </c>
      <c r="D52" s="2" t="str">
        <f>IFERROR(VLOOKUP(RIGHT(C52,LEN(C52)-2),'cards-dc.json'!$C:$E,3,FALSE),"")</f>
        <v>U</v>
      </c>
      <c r="F52" s="36">
        <f t="shared" si="37"/>
        <v>1</v>
      </c>
      <c r="G52" s="2" t="s">
        <v>8600</v>
      </c>
      <c r="H52" s="2" t="str">
        <f>IFERROR(VLOOKUP(RIGHT(G52,LEN(G52)-2),'cards-dc.json'!$C:$E,3,FALSE),"")</f>
        <v>F1</v>
      </c>
      <c r="J52" s="36">
        <f t="shared" si="38"/>
        <v>2</v>
      </c>
      <c r="K52" s="2" t="s">
        <v>9072</v>
      </c>
      <c r="L52" s="2" t="str">
        <f>IFERROR(VLOOKUP(RIGHT(K52,LEN(K52)-2),'cards-dc.json'!$C:$E,3,FALSE),"")</f>
        <v>C2</v>
      </c>
      <c r="N52" s="36">
        <f t="shared" si="39"/>
        <v>1</v>
      </c>
      <c r="O52" s="2" t="s">
        <v>9073</v>
      </c>
      <c r="P52" s="2" t="str">
        <f>IFERROR(VLOOKUP(RIGHT(O52,LEN(O52)-2),'cards-dc.json'!$C:$E,3,FALSE),"")</f>
        <v>F1</v>
      </c>
      <c r="R52" s="36">
        <f t="shared" si="40"/>
        <v>3</v>
      </c>
      <c r="S52" s="2" t="s">
        <v>3860</v>
      </c>
      <c r="T52" s="2" t="str">
        <f>IFERROR(VLOOKUP(RIGHT(S52,LEN(S52)-2),'cards-dc.json'!$C:$E,3,FALSE),"")</f>
        <v>CB2</v>
      </c>
      <c r="V52" s="36">
        <f t="shared" si="41"/>
        <v>3</v>
      </c>
      <c r="W52" s="2" t="s">
        <v>9264</v>
      </c>
      <c r="X52" s="2" t="str">
        <f>IFERROR(VLOOKUP(RIGHT(W52,LEN(W52)-2),'cards-dc.json'!$C:$E,3,FALSE),"")</f>
        <v>U2</v>
      </c>
      <c r="Z52" s="36">
        <f t="shared" si="42"/>
        <v>2</v>
      </c>
      <c r="AA52" s="2" t="s">
        <v>9082</v>
      </c>
      <c r="AB52" s="2" t="str">
        <f>IFERROR(VLOOKUP(RIGHT(AA52,LEN(AA52)-2),'cards-dc.json'!$C:$E,3,FALSE),"")</f>
        <v>CA2</v>
      </c>
      <c r="AD52" s="36">
        <f t="shared" si="43"/>
        <v>1</v>
      </c>
      <c r="AE52" s="2" t="s">
        <v>9305</v>
      </c>
      <c r="AF52" s="2" t="str">
        <f>IFERROR(VLOOKUP(RIGHT(AE52,LEN(AE52)-2),'cards-dc.json'!$C:$E,3,FALSE),"")</f>
        <v>U</v>
      </c>
      <c r="AH52" s="36">
        <f t="shared" si="44"/>
        <v>1</v>
      </c>
      <c r="AI52" s="2" t="s">
        <v>9073</v>
      </c>
      <c r="AJ52" s="2" t="str">
        <f>IFERROR(VLOOKUP(RIGHT(AI52,LEN(AI52)-2),'cards-dc.json'!$C:$E,3,FALSE),"")</f>
        <v>F1</v>
      </c>
      <c r="AL52" s="36">
        <f t="shared" si="45"/>
        <v>1</v>
      </c>
      <c r="AM52" s="2" t="s">
        <v>9073</v>
      </c>
      <c r="AN52" s="2" t="str">
        <f>IFERROR(VLOOKUP(RIGHT(AM52,LEN(AM52)-2),'cards-dc.json'!$C:$E,3,FALSE),"")</f>
        <v>F1</v>
      </c>
      <c r="AP52" s="36">
        <f t="shared" si="46"/>
        <v>3</v>
      </c>
      <c r="AQ52" s="2" t="s">
        <v>8979</v>
      </c>
      <c r="AR52" s="2" t="str">
        <f>IFERROR(VLOOKUP(RIGHT(AQ52,LEN(AQ52)-2),'cards-dc.json'!$C:$E,3,FALSE),"")</f>
        <v>R</v>
      </c>
      <c r="AT52" s="36">
        <f t="shared" si="47"/>
        <v>2</v>
      </c>
      <c r="AU52" s="2" t="s">
        <v>9369</v>
      </c>
      <c r="AV52" s="2" t="str">
        <f>IFERROR(VLOOKUP(RIGHT(AU52,LEN(AU52)-2),'cards-dc.json'!$C:$E,3,FALSE),"")</f>
        <v>C3</v>
      </c>
      <c r="AX52" s="36">
        <f t="shared" si="48"/>
        <v>2</v>
      </c>
      <c r="AY52" s="2" t="s">
        <v>9191</v>
      </c>
      <c r="AZ52" s="2" t="str">
        <f>IFERROR(VLOOKUP(RIGHT(AY52,LEN(AY52)-2),'cards-dc.json'!$C:$E,3,FALSE),"")</f>
        <v>C4</v>
      </c>
      <c r="BB52" s="36">
        <f t="shared" si="49"/>
        <v>1</v>
      </c>
      <c r="BC52" s="2" t="s">
        <v>8577</v>
      </c>
      <c r="BD52" s="2" t="str">
        <f>IFERROR(VLOOKUP(RIGHT(BC52,LEN(BC52)-2),'cards-dc.json'!$C:$E,3,FALSE),"")</f>
        <v>U</v>
      </c>
      <c r="BF52" s="36">
        <f t="shared" si="50"/>
        <v>1</v>
      </c>
      <c r="BG52" s="2" t="s">
        <v>9399</v>
      </c>
      <c r="BH52" s="2" t="str">
        <f>IFERROR(VLOOKUP(RIGHT(BG52,LEN(BG52)-2),'cards-dc.json'!$C:$E,3,FALSE),"")</f>
        <v>U</v>
      </c>
      <c r="BJ52" s="36">
        <f t="shared" si="51"/>
        <v>1</v>
      </c>
      <c r="BK52" s="2" t="s">
        <v>9078</v>
      </c>
      <c r="BL52" s="2" t="str">
        <f>IFERROR(VLOOKUP(RIGHT(BK52,LEN(BK52)-2),'cards-dc.json'!$C:$E,3,FALSE),"")</f>
        <v>P</v>
      </c>
      <c r="BN52" s="36">
        <f t="shared" si="52"/>
        <v>0</v>
      </c>
      <c r="BO52" s="2"/>
      <c r="BP52" s="2" t="str">
        <f>IFERROR(VLOOKUP(RIGHT(BO52,LEN(BO52)-2),'cards-dc.json'!$C:$E,3,FALSE),"")</f>
        <v/>
      </c>
      <c r="BR52" s="36">
        <f t="shared" si="53"/>
        <v>0</v>
      </c>
      <c r="BS52" s="2"/>
      <c r="BT52" s="2" t="str">
        <f>IFERROR(VLOOKUP(RIGHT(BS52,LEN(BS52)-2),'cards-dc.json'!$C:$E,3,FALSE),"")</f>
        <v/>
      </c>
    </row>
    <row r="53" spans="2:72" x14ac:dyDescent="0.25">
      <c r="B53" s="36">
        <f t="shared" si="36"/>
        <v>1</v>
      </c>
      <c r="C53" s="2" t="s">
        <v>9120</v>
      </c>
      <c r="D53" s="2" t="str">
        <f>IFERROR(VLOOKUP(RIGHT(C53,LEN(C53)-2),'cards-dc.json'!$C:$E,3,FALSE),"")</f>
        <v>R3</v>
      </c>
      <c r="F53" s="36">
        <f t="shared" si="37"/>
        <v>1</v>
      </c>
      <c r="G53" s="2" t="s">
        <v>3864</v>
      </c>
      <c r="H53" s="2" t="str">
        <f>IFERROR(VLOOKUP(RIGHT(G53,LEN(G53)-2),'cards-dc.json'!$C:$E,3,FALSE),"")</f>
        <v>CA2</v>
      </c>
      <c r="J53" s="36">
        <f t="shared" si="38"/>
        <v>1</v>
      </c>
      <c r="K53" s="2" t="s">
        <v>9180</v>
      </c>
      <c r="L53" s="2" t="str">
        <f>IFERROR(VLOOKUP(RIGHT(K53,LEN(K53)-2),'cards-dc.json'!$C:$E,3,FALSE),"")</f>
        <v>U</v>
      </c>
      <c r="N53" s="36">
        <f t="shared" si="39"/>
        <v>1</v>
      </c>
      <c r="O53" s="2" t="s">
        <v>9222</v>
      </c>
      <c r="P53" s="2" t="str">
        <f>IFERROR(VLOOKUP(RIGHT(O53,LEN(O53)-2),'cards-dc.json'!$C:$E,3,FALSE),"")</f>
        <v>C2</v>
      </c>
      <c r="R53" s="36">
        <f t="shared" si="40"/>
        <v>1</v>
      </c>
      <c r="S53" s="2" t="s">
        <v>3864</v>
      </c>
      <c r="T53" s="2" t="str">
        <f>IFERROR(VLOOKUP(RIGHT(S53,LEN(S53)-2),'cards-dc.json'!$C:$E,3,FALSE),"")</f>
        <v>CA2</v>
      </c>
      <c r="V53" s="36">
        <f t="shared" si="41"/>
        <v>2</v>
      </c>
      <c r="W53" s="2" t="s">
        <v>8560</v>
      </c>
      <c r="X53" s="2" t="str">
        <f>IFERROR(VLOOKUP(RIGHT(W53,LEN(W53)-2),'cards-dc.json'!$C:$E,3,FALSE),"")</f>
        <v>C2</v>
      </c>
      <c r="Z53" s="36">
        <f t="shared" si="42"/>
        <v>1</v>
      </c>
      <c r="AA53" s="2" t="s">
        <v>9286</v>
      </c>
      <c r="AB53" s="2" t="str">
        <f>IFERROR(VLOOKUP(RIGHT(AA53,LEN(AA53)-2),'cards-dc.json'!$C:$E,3,FALSE),"")</f>
        <v>U</v>
      </c>
      <c r="AD53" s="36">
        <f t="shared" si="43"/>
        <v>1</v>
      </c>
      <c r="AE53" s="2" t="s">
        <v>8551</v>
      </c>
      <c r="AF53" s="2" t="str">
        <f>IFERROR(VLOOKUP(RIGHT(AE53,LEN(AE53)-2),'cards-dc.json'!$C:$E,3,FALSE),"")</f>
        <v>R</v>
      </c>
      <c r="AH53" s="36">
        <f t="shared" si="44"/>
        <v>2</v>
      </c>
      <c r="AI53" s="2" t="s">
        <v>9071</v>
      </c>
      <c r="AJ53" s="2" t="str">
        <f>IFERROR(VLOOKUP(RIGHT(AI53,LEN(AI53)-2),'cards-dc.json'!$C:$E,3,FALSE),"")</f>
        <v>C2</v>
      </c>
      <c r="AL53" s="36">
        <f t="shared" si="45"/>
        <v>1</v>
      </c>
      <c r="AM53" s="2" t="s">
        <v>8556</v>
      </c>
      <c r="AN53" s="2" t="str">
        <f>IFERROR(VLOOKUP(RIGHT(AM53,LEN(AM53)-2),'cards-dc.json'!$C:$E,3,FALSE),"")</f>
        <v>U</v>
      </c>
      <c r="AP53" s="36">
        <f t="shared" si="46"/>
        <v>2</v>
      </c>
      <c r="AQ53" s="2" t="s">
        <v>3904</v>
      </c>
      <c r="AR53" s="2" t="str">
        <f>IFERROR(VLOOKUP(RIGHT(AQ53,LEN(AQ53)-2),'cards-dc.json'!$C:$E,3,FALSE),"")</f>
        <v>CA2</v>
      </c>
      <c r="AT53" s="36">
        <f t="shared" si="47"/>
        <v>1</v>
      </c>
      <c r="AU53" s="2" t="s">
        <v>3863</v>
      </c>
      <c r="AV53" s="2" t="str">
        <f>IFERROR(VLOOKUP(RIGHT(AU53,LEN(AU53)-2),'cards-dc.json'!$C:$E,3,FALSE),"")</f>
        <v>U</v>
      </c>
      <c r="AX53" s="36">
        <f t="shared" si="48"/>
        <v>1</v>
      </c>
      <c r="AY53" s="2" t="s">
        <v>3864</v>
      </c>
      <c r="AZ53" s="2" t="str">
        <f>IFERROR(VLOOKUP(RIGHT(AY53,LEN(AY53)-2),'cards-dc.json'!$C:$E,3,FALSE),"")</f>
        <v>CA2</v>
      </c>
      <c r="BB53" s="36">
        <f t="shared" si="49"/>
        <v>1</v>
      </c>
      <c r="BC53" s="2" t="s">
        <v>9390</v>
      </c>
      <c r="BD53" s="2" t="str">
        <f>IFERROR(VLOOKUP(RIGHT(BC53,LEN(BC53)-2),'cards-dc.json'!$C:$E,3,FALSE),"")</f>
        <v>P</v>
      </c>
      <c r="BF53" s="36">
        <f t="shared" si="50"/>
        <v>3</v>
      </c>
      <c r="BG53" s="2" t="s">
        <v>9264</v>
      </c>
      <c r="BH53" s="2" t="str">
        <f>IFERROR(VLOOKUP(RIGHT(BG53,LEN(BG53)-2),'cards-dc.json'!$C:$E,3,FALSE),"")</f>
        <v>U2</v>
      </c>
      <c r="BJ53" s="36">
        <f t="shared" si="51"/>
        <v>1</v>
      </c>
      <c r="BK53" s="2" t="s">
        <v>8551</v>
      </c>
      <c r="BL53" s="2" t="str">
        <f>IFERROR(VLOOKUP(RIGHT(BK53,LEN(BK53)-2),'cards-dc.json'!$C:$E,3,FALSE),"")</f>
        <v>R</v>
      </c>
      <c r="BN53" s="36">
        <f t="shared" si="52"/>
        <v>0</v>
      </c>
      <c r="BO53" s="2"/>
      <c r="BP53" s="2" t="str">
        <f>IFERROR(VLOOKUP(RIGHT(BO53,LEN(BO53)-2),'cards-dc.json'!$C:$E,3,FALSE),"")</f>
        <v/>
      </c>
      <c r="BR53" s="36">
        <f t="shared" si="53"/>
        <v>0</v>
      </c>
      <c r="BS53" s="2"/>
      <c r="BT53" s="2" t="str">
        <f>IFERROR(VLOOKUP(RIGHT(BS53,LEN(BS53)-2),'cards-dc.json'!$C:$E,3,FALSE),"")</f>
        <v/>
      </c>
    </row>
    <row r="54" spans="2:72" x14ac:dyDescent="0.25">
      <c r="B54" s="36">
        <f t="shared" si="36"/>
        <v>2</v>
      </c>
      <c r="C54" s="2" t="s">
        <v>3904</v>
      </c>
      <c r="D54" s="2" t="str">
        <f>IFERROR(VLOOKUP(RIGHT(C54,LEN(C54)-2),'cards-dc.json'!$C:$E,3,FALSE),"")</f>
        <v>CA2</v>
      </c>
      <c r="F54" s="36">
        <f t="shared" si="37"/>
        <v>1</v>
      </c>
      <c r="G54" s="2" t="s">
        <v>4081</v>
      </c>
      <c r="H54" s="2" t="str">
        <f>IFERROR(VLOOKUP(RIGHT(G54,LEN(G54)-2),'cards-dc.json'!$C:$E,3,FALSE),"")</f>
        <v>U</v>
      </c>
      <c r="J54" s="36">
        <f t="shared" si="38"/>
        <v>1</v>
      </c>
      <c r="K54" s="2" t="s">
        <v>8847</v>
      </c>
      <c r="L54" s="2" t="str">
        <f>IFERROR(VLOOKUP(RIGHT(K54,LEN(K54)-2),'cards-dc.json'!$C:$E,3,FALSE),"")</f>
        <v>C4</v>
      </c>
      <c r="N54" s="36">
        <f t="shared" si="39"/>
        <v>1</v>
      </c>
      <c r="O54" s="2" t="s">
        <v>9223</v>
      </c>
      <c r="P54" s="2" t="str">
        <f>IFERROR(VLOOKUP(RIGHT(O54,LEN(O54)-2),'cards-dc.json'!$C:$E,3,FALSE),"")</f>
        <v>U2</v>
      </c>
      <c r="R54" s="36">
        <f t="shared" si="40"/>
        <v>2</v>
      </c>
      <c r="S54" s="2" t="s">
        <v>9071</v>
      </c>
      <c r="T54" s="2" t="str">
        <f>IFERROR(VLOOKUP(RIGHT(S54,LEN(S54)-2),'cards-dc.json'!$C:$E,3,FALSE),"")</f>
        <v>C2</v>
      </c>
      <c r="V54" s="36">
        <f t="shared" si="41"/>
        <v>1</v>
      </c>
      <c r="W54" s="2" t="s">
        <v>4003</v>
      </c>
      <c r="X54" s="2" t="str">
        <f>IFERROR(VLOOKUP(RIGHT(W54,LEN(W54)-2),'cards-dc.json'!$C:$E,3,FALSE),"")</f>
        <v>U</v>
      </c>
      <c r="Z54" s="36">
        <f t="shared" si="42"/>
        <v>2</v>
      </c>
      <c r="AA54" s="2" t="s">
        <v>8603</v>
      </c>
      <c r="AB54" s="2" t="str">
        <f>IFERROR(VLOOKUP(RIGHT(AA54,LEN(AA54)-2),'cards-dc.json'!$C:$E,3,FALSE),"")</f>
        <v>C2</v>
      </c>
      <c r="AD54" s="36">
        <f t="shared" si="43"/>
        <v>1</v>
      </c>
      <c r="AE54" s="2" t="s">
        <v>9073</v>
      </c>
      <c r="AF54" s="2" t="str">
        <f>IFERROR(VLOOKUP(RIGHT(AE54,LEN(AE54)-2),'cards-dc.json'!$C:$E,3,FALSE),"")</f>
        <v>F1</v>
      </c>
      <c r="AH54" s="36">
        <f t="shared" si="44"/>
        <v>1</v>
      </c>
      <c r="AI54" s="2" t="s">
        <v>9145</v>
      </c>
      <c r="AJ54" s="2" t="str">
        <f>IFERROR(VLOOKUP(RIGHT(AI54,LEN(AI54)-2),'cards-dc.json'!$C:$E,3,FALSE),"")</f>
        <v>C2</v>
      </c>
      <c r="AL54" s="36">
        <f t="shared" si="45"/>
        <v>1</v>
      </c>
      <c r="AM54" s="2" t="s">
        <v>9145</v>
      </c>
      <c r="AN54" s="2" t="str">
        <f>IFERROR(VLOOKUP(RIGHT(AM54,LEN(AM54)-2),'cards-dc.json'!$C:$E,3,FALSE),"")</f>
        <v>C2</v>
      </c>
      <c r="AP54" s="36">
        <f t="shared" si="46"/>
        <v>1</v>
      </c>
      <c r="AQ54" s="2" t="s">
        <v>8557</v>
      </c>
      <c r="AR54" s="2" t="str">
        <f>IFERROR(VLOOKUP(RIGHT(AQ54,LEN(AQ54)-2),'cards-dc.json'!$C:$E,3,FALSE),"")</f>
        <v>F1</v>
      </c>
      <c r="AT54" s="36">
        <f t="shared" si="47"/>
        <v>3</v>
      </c>
      <c r="AU54" s="2" t="s">
        <v>3856</v>
      </c>
      <c r="AV54" s="2" t="str">
        <f>IFERROR(VLOOKUP(RIGHT(AU54,LEN(AU54)-2),'cards-dc.json'!$C:$E,3,FALSE),"")</f>
        <v>CA2</v>
      </c>
      <c r="AX54" s="36">
        <f t="shared" si="48"/>
        <v>1</v>
      </c>
      <c r="AY54" s="2" t="s">
        <v>8554</v>
      </c>
      <c r="AZ54" s="2" t="str">
        <f>IFERROR(VLOOKUP(RIGHT(AY54,LEN(AY54)-2),'cards-dc.json'!$C:$E,3,FALSE),"")</f>
        <v>R</v>
      </c>
      <c r="BB54" s="36">
        <f t="shared" si="49"/>
        <v>1</v>
      </c>
      <c r="BC54" s="2" t="s">
        <v>8551</v>
      </c>
      <c r="BD54" s="2" t="str">
        <f>IFERROR(VLOOKUP(RIGHT(BC54,LEN(BC54)-2),'cards-dc.json'!$C:$E,3,FALSE),"")</f>
        <v>R</v>
      </c>
      <c r="BF54" s="36">
        <f t="shared" si="50"/>
        <v>1</v>
      </c>
      <c r="BG54" s="2" t="s">
        <v>4060</v>
      </c>
      <c r="BH54" s="2" t="str">
        <f>IFERROR(VLOOKUP(RIGHT(BG54,LEN(BG54)-2),'cards-dc.json'!$C:$E,3,FALSE),"")</f>
        <v>CB2</v>
      </c>
      <c r="BJ54" s="36">
        <f t="shared" si="51"/>
        <v>1</v>
      </c>
      <c r="BK54" s="2" t="s">
        <v>9073</v>
      </c>
      <c r="BL54" s="2" t="str">
        <f>IFERROR(VLOOKUP(RIGHT(BK54,LEN(BK54)-2),'cards-dc.json'!$C:$E,3,FALSE),"")</f>
        <v>F1</v>
      </c>
      <c r="BN54" s="36">
        <f t="shared" si="52"/>
        <v>0</v>
      </c>
      <c r="BO54" s="2"/>
      <c r="BP54" s="2" t="str">
        <f>IFERROR(VLOOKUP(RIGHT(BO54,LEN(BO54)-2),'cards-dc.json'!$C:$E,3,FALSE),"")</f>
        <v/>
      </c>
      <c r="BR54" s="36">
        <f t="shared" si="53"/>
        <v>0</v>
      </c>
      <c r="BS54" s="2"/>
      <c r="BT54" s="2" t="str">
        <f>IFERROR(VLOOKUP(RIGHT(BS54,LEN(BS54)-2),'cards-dc.json'!$C:$E,3,FALSE),"")</f>
        <v/>
      </c>
    </row>
    <row r="55" spans="2:72" x14ac:dyDescent="0.25">
      <c r="B55" s="36">
        <f t="shared" si="36"/>
        <v>2</v>
      </c>
      <c r="C55" s="2" t="s">
        <v>8864</v>
      </c>
      <c r="D55" s="2" t="str">
        <f>IFERROR(VLOOKUP(RIGHT(C55,LEN(C55)-2),'cards-dc.json'!$C:$E,3,FALSE),"")</f>
        <v>C2</v>
      </c>
      <c r="F55" s="36">
        <f t="shared" si="37"/>
        <v>1</v>
      </c>
      <c r="G55" s="2" t="s">
        <v>9144</v>
      </c>
      <c r="H55" s="2" t="str">
        <f>IFERROR(VLOOKUP(RIGHT(G55,LEN(G55)-2),'cards-dc.json'!$C:$E,3,FALSE),"")</f>
        <v>R</v>
      </c>
      <c r="J55" s="36">
        <f t="shared" si="38"/>
        <v>2</v>
      </c>
      <c r="K55" s="2" t="s">
        <v>9181</v>
      </c>
      <c r="L55" s="2" t="str">
        <f>IFERROR(VLOOKUP(RIGHT(K55,LEN(K55)-2),'cards-dc.json'!$C:$E,3,FALSE),"")</f>
        <v>CB2</v>
      </c>
      <c r="N55" s="36">
        <f t="shared" si="39"/>
        <v>1</v>
      </c>
      <c r="O55" s="2" t="s">
        <v>9145</v>
      </c>
      <c r="P55" s="2" t="str">
        <f>IFERROR(VLOOKUP(RIGHT(O55,LEN(O55)-2),'cards-dc.json'!$C:$E,3,FALSE),"")</f>
        <v>C2</v>
      </c>
      <c r="R55" s="36">
        <f t="shared" si="40"/>
        <v>1</v>
      </c>
      <c r="S55" s="2" t="s">
        <v>3863</v>
      </c>
      <c r="T55" s="2" t="str">
        <f>IFERROR(VLOOKUP(RIGHT(S55,LEN(S55)-2),'cards-dc.json'!$C:$E,3,FALSE),"")</f>
        <v>U</v>
      </c>
      <c r="V55" s="36">
        <f t="shared" si="41"/>
        <v>3</v>
      </c>
      <c r="W55" s="2" t="s">
        <v>9265</v>
      </c>
      <c r="X55" s="2" t="str">
        <f>IFERROR(VLOOKUP(RIGHT(W55,LEN(W55)-2),'cards-dc.json'!$C:$E,3,FALSE),"")</f>
        <v>C1</v>
      </c>
      <c r="Z55" s="36">
        <f t="shared" si="42"/>
        <v>2</v>
      </c>
      <c r="AA55" s="2" t="s">
        <v>9162</v>
      </c>
      <c r="AB55" s="2" t="str">
        <f>IFERROR(VLOOKUP(RIGHT(AA55,LEN(AA55)-2),'cards-dc.json'!$C:$E,3,FALSE),"")</f>
        <v>CB, CS1</v>
      </c>
      <c r="AD55" s="36">
        <f t="shared" si="43"/>
        <v>2</v>
      </c>
      <c r="AE55" s="2" t="s">
        <v>9071</v>
      </c>
      <c r="AF55" s="2" t="str">
        <f>IFERROR(VLOOKUP(RIGHT(AE55,LEN(AE55)-2),'cards-dc.json'!$C:$E,3,FALSE),"")</f>
        <v>C2</v>
      </c>
      <c r="AH55" s="36">
        <f t="shared" si="44"/>
        <v>2</v>
      </c>
      <c r="AI55" s="2" t="s">
        <v>3904</v>
      </c>
      <c r="AJ55" s="2" t="str">
        <f>IFERROR(VLOOKUP(RIGHT(AI55,LEN(AI55)-2),'cards-dc.json'!$C:$E,3,FALSE),"")</f>
        <v>CA2</v>
      </c>
      <c r="AL55" s="36">
        <f t="shared" si="45"/>
        <v>1</v>
      </c>
      <c r="AM55" s="2" t="s">
        <v>9342</v>
      </c>
      <c r="AN55" s="2" t="str">
        <f>IFERROR(VLOOKUP(RIGHT(AM55,LEN(AM55)-2),'cards-dc.json'!$C:$E,3,FALSE),"")</f>
        <v>CB1</v>
      </c>
      <c r="AP55" s="36">
        <f t="shared" si="46"/>
        <v>3</v>
      </c>
      <c r="AQ55" s="2" t="s">
        <v>8685</v>
      </c>
      <c r="AR55" s="2" t="str">
        <f>IFERROR(VLOOKUP(RIGHT(AQ55,LEN(AQ55)-2),'cards-dc.json'!$C:$E,3,FALSE),"")</f>
        <v>C2</v>
      </c>
      <c r="AT55" s="36">
        <f t="shared" si="47"/>
        <v>1</v>
      </c>
      <c r="AU55" s="2" t="s">
        <v>8557</v>
      </c>
      <c r="AV55" s="2" t="str">
        <f>IFERROR(VLOOKUP(RIGHT(AU55,LEN(AU55)-2),'cards-dc.json'!$C:$E,3,FALSE),"")</f>
        <v>F1</v>
      </c>
      <c r="AX55" s="36">
        <f t="shared" si="48"/>
        <v>1</v>
      </c>
      <c r="AY55" s="2" t="s">
        <v>9381</v>
      </c>
      <c r="AZ55" s="2" t="str">
        <f>IFERROR(VLOOKUP(RIGHT(AY55,LEN(AY55)-2),'cards-dc.json'!$C:$E,3,FALSE),"")</f>
        <v>U3</v>
      </c>
      <c r="BB55" s="36">
        <f t="shared" si="49"/>
        <v>1</v>
      </c>
      <c r="BC55" s="2" t="s">
        <v>9073</v>
      </c>
      <c r="BD55" s="2" t="str">
        <f>IFERROR(VLOOKUP(RIGHT(BC55,LEN(BC55)-2),'cards-dc.json'!$C:$E,3,FALSE),"")</f>
        <v>F1</v>
      </c>
      <c r="BF55" s="36">
        <f t="shared" si="50"/>
        <v>1</v>
      </c>
      <c r="BG55" s="2" t="s">
        <v>3905</v>
      </c>
      <c r="BH55" s="2" t="str">
        <f>IFERROR(VLOOKUP(RIGHT(BG55,LEN(BG55)-2),'cards-dc.json'!$C:$E,3,FALSE),"")</f>
        <v>C2</v>
      </c>
      <c r="BJ55" s="36">
        <f t="shared" si="51"/>
        <v>2</v>
      </c>
      <c r="BK55" s="2" t="s">
        <v>9071</v>
      </c>
      <c r="BL55" s="2" t="str">
        <f>IFERROR(VLOOKUP(RIGHT(BK55,LEN(BK55)-2),'cards-dc.json'!$C:$E,3,FALSE),"")</f>
        <v>C2</v>
      </c>
      <c r="BN55" s="36">
        <f t="shared" si="52"/>
        <v>0</v>
      </c>
      <c r="BO55" s="2"/>
      <c r="BP55" s="2" t="str">
        <f>IFERROR(VLOOKUP(RIGHT(BO55,LEN(BO55)-2),'cards-dc.json'!$C:$E,3,FALSE),"")</f>
        <v/>
      </c>
      <c r="BR55" s="36">
        <f t="shared" si="53"/>
        <v>0</v>
      </c>
      <c r="BS55" s="2"/>
      <c r="BT55" s="2" t="str">
        <f>IFERROR(VLOOKUP(RIGHT(BS55,LEN(BS55)-2),'cards-dc.json'!$C:$E,3,FALSE),"")</f>
        <v/>
      </c>
    </row>
    <row r="56" spans="2:72" x14ac:dyDescent="0.25">
      <c r="B56" s="36">
        <f t="shared" si="36"/>
        <v>2</v>
      </c>
      <c r="C56" s="2" t="s">
        <v>8990</v>
      </c>
      <c r="D56" s="2" t="str">
        <f>IFERROR(VLOOKUP(RIGHT(C56,LEN(C56)-2),'cards-dc.json'!$C:$E,3,FALSE),"")</f>
        <v>CB2</v>
      </c>
      <c r="F56" s="36">
        <f t="shared" si="37"/>
        <v>3</v>
      </c>
      <c r="G56" s="2" t="s">
        <v>8605</v>
      </c>
      <c r="H56" s="2" t="str">
        <f>IFERROR(VLOOKUP(RIGHT(G56,LEN(G56)-2),'cards-dc.json'!$C:$E,3,FALSE),"")</f>
        <v>C2</v>
      </c>
      <c r="J56" s="36">
        <f t="shared" si="38"/>
        <v>1</v>
      </c>
      <c r="K56" s="2" t="s">
        <v>8926</v>
      </c>
      <c r="L56" s="2" t="str">
        <f>IFERROR(VLOOKUP(RIGHT(K56,LEN(K56)-2),'cards-dc.json'!$C:$E,3,FALSE),"")</f>
        <v>U3</v>
      </c>
      <c r="N56" s="36">
        <f t="shared" si="39"/>
        <v>1</v>
      </c>
      <c r="O56" s="2" t="s">
        <v>4050</v>
      </c>
      <c r="P56" s="2" t="str">
        <f>IFERROR(VLOOKUP(RIGHT(O56,LEN(O56)-2),'cards-dc.json'!$C:$E,3,FALSE),"")</f>
        <v>R2</v>
      </c>
      <c r="R56" s="36">
        <f t="shared" si="40"/>
        <v>2</v>
      </c>
      <c r="S56" s="2" t="s">
        <v>3904</v>
      </c>
      <c r="T56" s="2" t="str">
        <f>IFERROR(VLOOKUP(RIGHT(S56,LEN(S56)-2),'cards-dc.json'!$C:$E,3,FALSE),"")</f>
        <v>CA2</v>
      </c>
      <c r="V56" s="36">
        <f t="shared" si="41"/>
        <v>1</v>
      </c>
      <c r="W56" s="2" t="s">
        <v>4051</v>
      </c>
      <c r="X56" s="2" t="str">
        <f>IFERROR(VLOOKUP(RIGHT(W56,LEN(W56)-2),'cards-dc.json'!$C:$E,3,FALSE),"")</f>
        <v>C2</v>
      </c>
      <c r="Z56" s="36">
        <f t="shared" si="42"/>
        <v>1</v>
      </c>
      <c r="AA56" s="2" t="s">
        <v>9287</v>
      </c>
      <c r="AB56" s="2" t="str">
        <f>IFERROR(VLOOKUP(RIGHT(AA56,LEN(AA56)-2),'cards-dc.json'!$C:$E,3,FALSE),"")</f>
        <v>R</v>
      </c>
      <c r="AD56" s="36">
        <f t="shared" si="43"/>
        <v>3</v>
      </c>
      <c r="AE56" s="2" t="s">
        <v>3856</v>
      </c>
      <c r="AF56" s="2" t="str">
        <f>IFERROR(VLOOKUP(RIGHT(AE56,LEN(AE56)-2),'cards-dc.json'!$C:$E,3,FALSE),"")</f>
        <v>CA2</v>
      </c>
      <c r="AH56" s="36">
        <f t="shared" si="44"/>
        <v>1</v>
      </c>
      <c r="AI56" s="2" t="s">
        <v>3852</v>
      </c>
      <c r="AJ56" s="2" t="str">
        <f>IFERROR(VLOOKUP(RIGHT(AI56,LEN(AI56)-2),'cards-dc.json'!$C:$E,3,FALSE),"")</f>
        <v>CA1</v>
      </c>
      <c r="AL56" s="36">
        <f t="shared" si="45"/>
        <v>2</v>
      </c>
      <c r="AM56" s="2" t="s">
        <v>3904</v>
      </c>
      <c r="AN56" s="2" t="str">
        <f>IFERROR(VLOOKUP(RIGHT(AM56,LEN(AM56)-2),'cards-dc.json'!$C:$E,3,FALSE),"")</f>
        <v>CA2</v>
      </c>
      <c r="AP56" s="36">
        <f t="shared" si="46"/>
        <v>1</v>
      </c>
      <c r="AQ56" s="2" t="s">
        <v>9362</v>
      </c>
      <c r="AR56" s="2" t="str">
        <f>IFERROR(VLOOKUP(RIGHT(AQ56,LEN(AQ56)-2),'cards-dc.json'!$C:$E,3,FALSE),"")</f>
        <v>P</v>
      </c>
      <c r="AT56" s="36">
        <f t="shared" si="47"/>
        <v>1</v>
      </c>
      <c r="AU56" s="2" t="s">
        <v>8550</v>
      </c>
      <c r="AV56" s="2" t="str">
        <f>IFERROR(VLOOKUP(RIGHT(AU56,LEN(AU56)-2),'cards-dc.json'!$C:$E,3,FALSE),"")</f>
        <v>R</v>
      </c>
      <c r="AX56" s="36">
        <f t="shared" si="48"/>
        <v>1</v>
      </c>
      <c r="AY56" s="2" t="s">
        <v>8556</v>
      </c>
      <c r="AZ56" s="2" t="str">
        <f>IFERROR(VLOOKUP(RIGHT(AY56,LEN(AY56)-2),'cards-dc.json'!$C:$E,3,FALSE),"")</f>
        <v>U</v>
      </c>
      <c r="BB56" s="36">
        <f t="shared" si="49"/>
        <v>3</v>
      </c>
      <c r="BC56" s="2" t="s">
        <v>8685</v>
      </c>
      <c r="BD56" s="2" t="str">
        <f>IFERROR(VLOOKUP(RIGHT(BC56,LEN(BC56)-2),'cards-dc.json'!$C:$E,3,FALSE),"")</f>
        <v>C2</v>
      </c>
      <c r="BF56" s="36">
        <f t="shared" si="50"/>
        <v>3</v>
      </c>
      <c r="BG56" s="2" t="s">
        <v>9363</v>
      </c>
      <c r="BH56" s="2" t="str">
        <f>IFERROR(VLOOKUP(RIGHT(BG56,LEN(BG56)-2),'cards-dc.json'!$C:$E,3,FALSE),"")</f>
        <v>CA2</v>
      </c>
      <c r="BJ56" s="36">
        <f t="shared" si="51"/>
        <v>1</v>
      </c>
      <c r="BK56" s="2" t="s">
        <v>9145</v>
      </c>
      <c r="BL56" s="2" t="str">
        <f>IFERROR(VLOOKUP(RIGHT(BK56,LEN(BK56)-2),'cards-dc.json'!$C:$E,3,FALSE),"")</f>
        <v>C2</v>
      </c>
      <c r="BN56" s="36">
        <f t="shared" si="52"/>
        <v>0</v>
      </c>
      <c r="BO56" s="2"/>
      <c r="BP56" s="2" t="str">
        <f>IFERROR(VLOOKUP(RIGHT(BO56,LEN(BO56)-2),'cards-dc.json'!$C:$E,3,FALSE),"")</f>
        <v/>
      </c>
      <c r="BR56" s="36">
        <f t="shared" si="53"/>
        <v>0</v>
      </c>
      <c r="BS56" s="2"/>
      <c r="BT56" s="2" t="str">
        <f>IFERROR(VLOOKUP(RIGHT(BS56,LEN(BS56)-2),'cards-dc.json'!$C:$E,3,FALSE),"")</f>
        <v/>
      </c>
    </row>
    <row r="57" spans="2:72" x14ac:dyDescent="0.25">
      <c r="B57" s="36">
        <f t="shared" si="36"/>
        <v>2</v>
      </c>
      <c r="C57" s="2" t="s">
        <v>8559</v>
      </c>
      <c r="D57" s="2" t="str">
        <f>IFERROR(VLOOKUP(RIGHT(C57,LEN(C57)-2),'cards-dc.json'!$C:$E,3,FALSE),"")</f>
        <v>CA1</v>
      </c>
      <c r="F57" s="36">
        <f t="shared" si="37"/>
        <v>1</v>
      </c>
      <c r="G57" s="2" t="s">
        <v>9145</v>
      </c>
      <c r="H57" s="2" t="str">
        <f>IFERROR(VLOOKUP(RIGHT(G57,LEN(G57)-2),'cards-dc.json'!$C:$E,3,FALSE),"")</f>
        <v>C2</v>
      </c>
      <c r="J57" s="36">
        <f t="shared" si="38"/>
        <v>1</v>
      </c>
      <c r="K57" s="2" t="s">
        <v>9182</v>
      </c>
      <c r="L57" s="2" t="str">
        <f>IFERROR(VLOOKUP(RIGHT(K57,LEN(K57)-2),'cards-dc.json'!$C:$E,3,FALSE),"")</f>
        <v>CB, CS1</v>
      </c>
      <c r="N57" s="36">
        <f t="shared" si="39"/>
        <v>2</v>
      </c>
      <c r="O57" s="2" t="s">
        <v>8688</v>
      </c>
      <c r="P57" s="2" t="str">
        <f>IFERROR(VLOOKUP(RIGHT(O57,LEN(O57)-2),'cards-dc.json'!$C:$E,3,FALSE),"")</f>
        <v>CA1</v>
      </c>
      <c r="R57" s="36">
        <f t="shared" si="40"/>
        <v>1</v>
      </c>
      <c r="S57" s="2" t="s">
        <v>9073</v>
      </c>
      <c r="T57" s="2" t="str">
        <f>IFERROR(VLOOKUP(RIGHT(S57,LEN(S57)-2),'cards-dc.json'!$C:$E,3,FALSE),"")</f>
        <v>F1</v>
      </c>
      <c r="V57" s="36">
        <f t="shared" si="41"/>
        <v>3</v>
      </c>
      <c r="W57" s="2" t="s">
        <v>8922</v>
      </c>
      <c r="X57" s="2" t="str">
        <f>IFERROR(VLOOKUP(RIGHT(W57,LEN(W57)-2),'cards-dc.json'!$C:$E,3,FALSE),"")</f>
        <v>C2</v>
      </c>
      <c r="Z57" s="36">
        <f t="shared" si="42"/>
        <v>1</v>
      </c>
      <c r="AA57" s="2" t="s">
        <v>9253</v>
      </c>
      <c r="AB57" s="2" t="str">
        <f>IFERROR(VLOOKUP(RIGHT(AA57,LEN(AA57)-2),'cards-dc.json'!$C:$E,3,FALSE),"")</f>
        <v>U</v>
      </c>
      <c r="AD57" s="36">
        <f t="shared" si="43"/>
        <v>3</v>
      </c>
      <c r="AE57" s="2" t="s">
        <v>8615</v>
      </c>
      <c r="AF57" s="2" t="str">
        <f>IFERROR(VLOOKUP(RIGHT(AE57,LEN(AE57)-2),'cards-dc.json'!$C:$E,3,FALSE),"")</f>
        <v>CB2</v>
      </c>
      <c r="AH57" s="36">
        <f t="shared" si="44"/>
        <v>1</v>
      </c>
      <c r="AI57" s="2" t="s">
        <v>9326</v>
      </c>
      <c r="AJ57" s="2" t="str">
        <f>IFERROR(VLOOKUP(RIGHT(AI57,LEN(AI57)-2),'cards-dc.json'!$C:$E,3,FALSE),"")</f>
        <v>C3</v>
      </c>
      <c r="AL57" s="36">
        <f t="shared" si="45"/>
        <v>1</v>
      </c>
      <c r="AM57" s="2" t="s">
        <v>9326</v>
      </c>
      <c r="AN57" s="2" t="str">
        <f>IFERROR(VLOOKUP(RIGHT(AM57,LEN(AM57)-2),'cards-dc.json'!$C:$E,3,FALSE),"")</f>
        <v>C3</v>
      </c>
      <c r="AP57" s="36">
        <f t="shared" si="46"/>
        <v>3</v>
      </c>
      <c r="AQ57" s="2" t="s">
        <v>9363</v>
      </c>
      <c r="AR57" s="2" t="str">
        <f>IFERROR(VLOOKUP(RIGHT(AQ57,LEN(AQ57)-2),'cards-dc.json'!$C:$E,3,FALSE),"")</f>
        <v>CA2</v>
      </c>
      <c r="AT57" s="36">
        <f t="shared" si="47"/>
        <v>3</v>
      </c>
      <c r="AU57" s="2" t="s">
        <v>8685</v>
      </c>
      <c r="AV57" s="2" t="str">
        <f>IFERROR(VLOOKUP(RIGHT(AU57,LEN(AU57)-2),'cards-dc.json'!$C:$E,3,FALSE),"")</f>
        <v>C2</v>
      </c>
      <c r="AX57" s="36">
        <f t="shared" si="48"/>
        <v>2</v>
      </c>
      <c r="AY57" s="2" t="s">
        <v>8603</v>
      </c>
      <c r="AZ57" s="2" t="str">
        <f>IFERROR(VLOOKUP(RIGHT(AY57,LEN(AY57)-2),'cards-dc.json'!$C:$E,3,FALSE),"")</f>
        <v>C2</v>
      </c>
      <c r="BB57" s="36">
        <f t="shared" si="49"/>
        <v>2</v>
      </c>
      <c r="BC57" s="2" t="s">
        <v>8559</v>
      </c>
      <c r="BD57" s="2" t="str">
        <f>IFERROR(VLOOKUP(RIGHT(BC57,LEN(BC57)-2),'cards-dc.json'!$C:$E,3,FALSE),"")</f>
        <v>CA1</v>
      </c>
      <c r="BF57" s="36">
        <f t="shared" si="50"/>
        <v>3</v>
      </c>
      <c r="BG57" s="2" t="s">
        <v>8922</v>
      </c>
      <c r="BH57" s="2" t="str">
        <f>IFERROR(VLOOKUP(RIGHT(BG57,LEN(BG57)-2),'cards-dc.json'!$C:$E,3,FALSE),"")</f>
        <v>C2</v>
      </c>
      <c r="BJ57" s="36">
        <f t="shared" si="51"/>
        <v>1</v>
      </c>
      <c r="BK57" s="2" t="s">
        <v>4050</v>
      </c>
      <c r="BL57" s="2" t="str">
        <f>IFERROR(VLOOKUP(RIGHT(BK57,LEN(BK57)-2),'cards-dc.json'!$C:$E,3,FALSE),"")</f>
        <v>R2</v>
      </c>
      <c r="BN57" s="36">
        <f t="shared" si="52"/>
        <v>0</v>
      </c>
      <c r="BO57" s="2"/>
      <c r="BP57" s="2" t="str">
        <f>IFERROR(VLOOKUP(RIGHT(BO57,LEN(BO57)-2),'cards-dc.json'!$C:$E,3,FALSE),"")</f>
        <v/>
      </c>
      <c r="BR57" s="36">
        <f t="shared" si="53"/>
        <v>0</v>
      </c>
      <c r="BS57" s="2"/>
      <c r="BT57" s="2" t="str">
        <f>IFERROR(VLOOKUP(RIGHT(BS57,LEN(BS57)-2),'cards-dc.json'!$C:$E,3,FALSE),"")</f>
        <v/>
      </c>
    </row>
    <row r="58" spans="2:72" x14ac:dyDescent="0.25">
      <c r="B58" s="36">
        <f t="shared" si="36"/>
        <v>3</v>
      </c>
      <c r="C58" s="2" t="s">
        <v>8916</v>
      </c>
      <c r="D58" s="2" t="str">
        <f>IFERROR(VLOOKUP(RIGHT(C58,LEN(C58)-2),'cards-dc.json'!$C:$E,3,FALSE),"")</f>
        <v>C2</v>
      </c>
      <c r="F58" s="36">
        <f t="shared" si="37"/>
        <v>1</v>
      </c>
      <c r="G58" s="2" t="s">
        <v>8577</v>
      </c>
      <c r="H58" s="2" t="str">
        <f>IFERROR(VLOOKUP(RIGHT(G58,LEN(G58)-2),'cards-dc.json'!$C:$E,3,FALSE),"")</f>
        <v>U</v>
      </c>
      <c r="J58" s="36">
        <f t="shared" si="38"/>
        <v>3</v>
      </c>
      <c r="K58" s="2" t="s">
        <v>3856</v>
      </c>
      <c r="L58" s="2" t="str">
        <f>IFERROR(VLOOKUP(RIGHT(K58,LEN(K58)-2),'cards-dc.json'!$C:$E,3,FALSE),"")</f>
        <v>CA2</v>
      </c>
      <c r="N58" s="36">
        <f t="shared" si="39"/>
        <v>1</v>
      </c>
      <c r="O58" s="2" t="s">
        <v>9224</v>
      </c>
      <c r="P58" s="2" t="str">
        <f>IFERROR(VLOOKUP(RIGHT(O58,LEN(O58)-2),'cards-dc.json'!$C:$E,3,FALSE),"")</f>
        <v>U</v>
      </c>
      <c r="R58" s="36">
        <f t="shared" si="40"/>
        <v>1</v>
      </c>
      <c r="S58" s="2" t="s">
        <v>8550</v>
      </c>
      <c r="T58" s="2" t="str">
        <f>IFERROR(VLOOKUP(RIGHT(S58,LEN(S58)-2),'cards-dc.json'!$C:$E,3,FALSE),"")</f>
        <v>R</v>
      </c>
      <c r="V58" s="36">
        <f t="shared" si="41"/>
        <v>1</v>
      </c>
      <c r="W58" s="2" t="s">
        <v>4053</v>
      </c>
      <c r="X58" s="2" t="str">
        <f>IFERROR(VLOOKUP(RIGHT(W58,LEN(W58)-2),'cards-dc.json'!$C:$E,3,FALSE),"")</f>
        <v>C2</v>
      </c>
      <c r="Z58" s="36">
        <f t="shared" si="42"/>
        <v>1</v>
      </c>
      <c r="AA58" s="2" t="s">
        <v>4060</v>
      </c>
      <c r="AB58" s="2" t="str">
        <f>IFERROR(VLOOKUP(RIGHT(AA58,LEN(AA58)-2),'cards-dc.json'!$C:$E,3,FALSE),"")</f>
        <v>CB2</v>
      </c>
      <c r="AD58" s="36">
        <f t="shared" si="43"/>
        <v>3</v>
      </c>
      <c r="AE58" s="2" t="s">
        <v>8685</v>
      </c>
      <c r="AF58" s="2" t="str">
        <f>IFERROR(VLOOKUP(RIGHT(AE58,LEN(AE58)-2),'cards-dc.json'!$C:$E,3,FALSE),"")</f>
        <v>C2</v>
      </c>
      <c r="AH58" s="36">
        <f t="shared" si="44"/>
        <v>2</v>
      </c>
      <c r="AI58" s="2" t="s">
        <v>8573</v>
      </c>
      <c r="AJ58" s="2" t="str">
        <f>IFERROR(VLOOKUP(RIGHT(AI58,LEN(AI58)-2),'cards-dc.json'!$C:$E,3,FALSE),"")</f>
        <v>CB2</v>
      </c>
      <c r="AL58" s="36">
        <f t="shared" si="45"/>
        <v>1</v>
      </c>
      <c r="AM58" s="2" t="s">
        <v>9343</v>
      </c>
      <c r="AN58" s="2" t="str">
        <f>IFERROR(VLOOKUP(RIGHT(AM58,LEN(AM58)-2),'cards-dc.json'!$C:$E,3,FALSE),"")</f>
        <v>U2</v>
      </c>
      <c r="AP58" s="36">
        <f t="shared" si="46"/>
        <v>1</v>
      </c>
      <c r="AQ58" s="2" t="s">
        <v>9329</v>
      </c>
      <c r="AR58" s="2" t="str">
        <f>IFERROR(VLOOKUP(RIGHT(AQ58,LEN(AQ58)-2),'cards-dc.json'!$C:$E,3,FALSE),"")</f>
        <v>U2</v>
      </c>
      <c r="AT58" s="36">
        <f t="shared" si="47"/>
        <v>1</v>
      </c>
      <c r="AU58" s="2" t="s">
        <v>8869</v>
      </c>
      <c r="AV58" s="2" t="str">
        <f>IFERROR(VLOOKUP(RIGHT(AU58,LEN(AU58)-2),'cards-dc.json'!$C:$E,3,FALSE),"")</f>
        <v>CA1</v>
      </c>
      <c r="AX58" s="36">
        <f t="shared" si="48"/>
        <v>3</v>
      </c>
      <c r="AY58" s="2" t="s">
        <v>3856</v>
      </c>
      <c r="AZ58" s="2" t="str">
        <f>IFERROR(VLOOKUP(RIGHT(AY58,LEN(AY58)-2),'cards-dc.json'!$C:$E,3,FALSE),"")</f>
        <v>CA2</v>
      </c>
      <c r="BB58" s="36">
        <f t="shared" si="49"/>
        <v>2</v>
      </c>
      <c r="BC58" s="2" t="s">
        <v>3906</v>
      </c>
      <c r="BD58" s="2" t="str">
        <f>IFERROR(VLOOKUP(RIGHT(BC58,LEN(BC58)-2),'cards-dc.json'!$C:$E,3,FALSE),"")</f>
        <v>CA1</v>
      </c>
      <c r="BF58" s="36">
        <f t="shared" si="50"/>
        <v>2</v>
      </c>
      <c r="BG58" s="2" t="s">
        <v>9400</v>
      </c>
      <c r="BH58" s="2" t="str">
        <f>IFERROR(VLOOKUP(RIGHT(BG58,LEN(BG58)-2),'cards-dc.json'!$C:$E,3,FALSE),"")</f>
        <v>CA1</v>
      </c>
      <c r="BJ58" s="36">
        <f t="shared" si="51"/>
        <v>1</v>
      </c>
      <c r="BK58" s="2" t="s">
        <v>3863</v>
      </c>
      <c r="BL58" s="2" t="str">
        <f>IFERROR(VLOOKUP(RIGHT(BK58,LEN(BK58)-2),'cards-dc.json'!$C:$E,3,FALSE),"")</f>
        <v>U</v>
      </c>
      <c r="BN58" s="36">
        <f t="shared" si="52"/>
        <v>0</v>
      </c>
      <c r="BO58" s="2"/>
      <c r="BP58" s="2" t="str">
        <f>IFERROR(VLOOKUP(RIGHT(BO58,LEN(BO58)-2),'cards-dc.json'!$C:$E,3,FALSE),"")</f>
        <v/>
      </c>
      <c r="BR58" s="36">
        <f t="shared" si="53"/>
        <v>0</v>
      </c>
      <c r="BS58" s="2"/>
      <c r="BT58" s="2" t="str">
        <f>IFERROR(VLOOKUP(RIGHT(BS58,LEN(BS58)-2),'cards-dc.json'!$C:$E,3,FALSE),"")</f>
        <v/>
      </c>
    </row>
    <row r="59" spans="2:72" x14ac:dyDescent="0.25">
      <c r="B59" s="36">
        <f t="shared" si="36"/>
        <v>2</v>
      </c>
      <c r="C59" s="2" t="s">
        <v>8687</v>
      </c>
      <c r="D59" s="2" t="str">
        <f>IFERROR(VLOOKUP(RIGHT(C59,LEN(C59)-2),'cards-dc.json'!$C:$E,3,FALSE),"")</f>
        <v>C2</v>
      </c>
      <c r="F59" s="36">
        <f t="shared" si="37"/>
        <v>2</v>
      </c>
      <c r="G59" s="2" t="s">
        <v>3904</v>
      </c>
      <c r="H59" s="2" t="str">
        <f>IFERROR(VLOOKUP(RIGHT(G59,LEN(G59)-2),'cards-dc.json'!$C:$E,3,FALSE),"")</f>
        <v>CA2</v>
      </c>
      <c r="J59" s="36">
        <f t="shared" si="38"/>
        <v>2</v>
      </c>
      <c r="K59" s="2" t="s">
        <v>8560</v>
      </c>
      <c r="L59" s="2" t="str">
        <f>IFERROR(VLOOKUP(RIGHT(K59,LEN(K59)-2),'cards-dc.json'!$C:$E,3,FALSE),"")</f>
        <v>C2</v>
      </c>
      <c r="N59" s="36">
        <f t="shared" si="39"/>
        <v>1</v>
      </c>
      <c r="O59" s="2" t="s">
        <v>9225</v>
      </c>
      <c r="P59" s="2" t="str">
        <f>IFERROR(VLOOKUP(RIGHT(O59,LEN(O59)-2),'cards-dc.json'!$C:$E,3,FALSE),"")</f>
        <v>R2</v>
      </c>
      <c r="R59" s="36">
        <f t="shared" si="40"/>
        <v>1</v>
      </c>
      <c r="S59" s="2" t="s">
        <v>9246</v>
      </c>
      <c r="T59" s="2" t="str">
        <f>IFERROR(VLOOKUP(RIGHT(S59,LEN(S59)-2),'cards-dc.json'!$C:$E,3,FALSE),"")</f>
        <v>U</v>
      </c>
      <c r="V59" s="36">
        <f t="shared" si="41"/>
        <v>3</v>
      </c>
      <c r="W59" s="2" t="s">
        <v>9064</v>
      </c>
      <c r="X59" s="2" t="str">
        <f>IFERROR(VLOOKUP(RIGHT(W59,LEN(W59)-2),'cards-dc.json'!$C:$E,3,FALSE),"")</f>
        <v>R</v>
      </c>
      <c r="Z59" s="36">
        <f t="shared" si="42"/>
        <v>2</v>
      </c>
      <c r="AA59" s="2" t="s">
        <v>8560</v>
      </c>
      <c r="AB59" s="2" t="str">
        <f>IFERROR(VLOOKUP(RIGHT(AA59,LEN(AA59)-2),'cards-dc.json'!$C:$E,3,FALSE),"")</f>
        <v>C2</v>
      </c>
      <c r="AD59" s="36">
        <f t="shared" si="43"/>
        <v>1</v>
      </c>
      <c r="AE59" s="2" t="s">
        <v>9306</v>
      </c>
      <c r="AF59" s="2" t="str">
        <f>IFERROR(VLOOKUP(RIGHT(AE59,LEN(AE59)-2),'cards-dc.json'!$C:$E,3,FALSE),"")</f>
        <v>R</v>
      </c>
      <c r="AH59" s="36">
        <f t="shared" si="44"/>
        <v>1</v>
      </c>
      <c r="AI59" s="2" t="s">
        <v>3905</v>
      </c>
      <c r="AJ59" s="2" t="str">
        <f>IFERROR(VLOOKUP(RIGHT(AI59,LEN(AI59)-2),'cards-dc.json'!$C:$E,3,FALSE),"")</f>
        <v>C2</v>
      </c>
      <c r="AL59" s="36">
        <f t="shared" si="45"/>
        <v>1</v>
      </c>
      <c r="AM59" s="2" t="s">
        <v>3905</v>
      </c>
      <c r="AN59" s="2" t="str">
        <f>IFERROR(VLOOKUP(RIGHT(AM59,LEN(AM59)-2),'cards-dc.json'!$C:$E,3,FALSE),"")</f>
        <v>C2</v>
      </c>
      <c r="AP59" s="36">
        <f t="shared" si="46"/>
        <v>3</v>
      </c>
      <c r="AQ59" s="2" t="s">
        <v>8922</v>
      </c>
      <c r="AR59" s="2" t="str">
        <f>IFERROR(VLOOKUP(RIGHT(AQ59,LEN(AQ59)-2),'cards-dc.json'!$C:$E,3,FALSE),"")</f>
        <v>C2</v>
      </c>
      <c r="AT59" s="36">
        <f t="shared" si="47"/>
        <v>1</v>
      </c>
      <c r="AU59" s="2" t="s">
        <v>9370</v>
      </c>
      <c r="AV59" s="2" t="str">
        <f>IFERROR(VLOOKUP(RIGHT(AU59,LEN(AU59)-2),'cards-dc.json'!$C:$E,3,FALSE),"")</f>
        <v>C2</v>
      </c>
      <c r="AX59" s="36">
        <f t="shared" si="48"/>
        <v>1</v>
      </c>
      <c r="AY59" s="2" t="s">
        <v>9382</v>
      </c>
      <c r="AZ59" s="2" t="str">
        <f>IFERROR(VLOOKUP(RIGHT(AY59,LEN(AY59)-2),'cards-dc.json'!$C:$E,3,FALSE),"")</f>
        <v>R</v>
      </c>
      <c r="BB59" s="36">
        <f t="shared" si="49"/>
        <v>2</v>
      </c>
      <c r="BC59" s="2" t="s">
        <v>9308</v>
      </c>
      <c r="BD59" s="2" t="str">
        <f>IFERROR(VLOOKUP(RIGHT(BC59,LEN(BC59)-2),'cards-dc.json'!$C:$E,3,FALSE),"")</f>
        <v>U2</v>
      </c>
      <c r="BF59" s="36">
        <f t="shared" si="50"/>
        <v>2</v>
      </c>
      <c r="BG59" s="2" t="s">
        <v>8684</v>
      </c>
      <c r="BH59" s="2" t="str">
        <f>IFERROR(VLOOKUP(RIGHT(BG59,LEN(BG59)-2),'cards-dc.json'!$C:$E,3,FALSE),"")</f>
        <v>R</v>
      </c>
      <c r="BJ59" s="36">
        <f t="shared" si="51"/>
        <v>1</v>
      </c>
      <c r="BK59" s="2" t="s">
        <v>9416</v>
      </c>
      <c r="BL59" s="2" t="str">
        <f>IFERROR(VLOOKUP(RIGHT(BK59,LEN(BK59)-2),'cards-dc.json'!$C:$E,3,FALSE),"")</f>
        <v>CA2</v>
      </c>
      <c r="BN59" s="36">
        <f t="shared" si="52"/>
        <v>0</v>
      </c>
      <c r="BO59" s="2"/>
      <c r="BP59" s="2" t="str">
        <f>IFERROR(VLOOKUP(RIGHT(BO59,LEN(BO59)-2),'cards-dc.json'!$C:$E,3,FALSE),"")</f>
        <v/>
      </c>
      <c r="BR59" s="36">
        <f t="shared" si="53"/>
        <v>0</v>
      </c>
      <c r="BS59" s="2"/>
      <c r="BT59" s="2" t="str">
        <f>IFERROR(VLOOKUP(RIGHT(BS59,LEN(BS59)-2),'cards-dc.json'!$C:$E,3,FALSE),"")</f>
        <v/>
      </c>
    </row>
    <row r="60" spans="2:72" x14ac:dyDescent="0.25">
      <c r="B60" s="36">
        <f t="shared" si="36"/>
        <v>3</v>
      </c>
      <c r="C60" s="2" t="s">
        <v>8558</v>
      </c>
      <c r="D60" s="2" t="str">
        <f>IFERROR(VLOOKUP(RIGHT(C60,LEN(C60)-2),'cards-dc.json'!$C:$E,3,FALSE),"")</f>
        <v>CA1</v>
      </c>
      <c r="F60" s="36">
        <f t="shared" si="37"/>
        <v>2</v>
      </c>
      <c r="G60" s="2" t="s">
        <v>3903</v>
      </c>
      <c r="H60" s="2" t="str">
        <f>IFERROR(VLOOKUP(RIGHT(G60,LEN(G60)-2),'cards-dc.json'!$C:$E,3,FALSE),"")</f>
        <v>CA1</v>
      </c>
      <c r="J60" s="36">
        <f t="shared" si="38"/>
        <v>2</v>
      </c>
      <c r="K60" s="2" t="s">
        <v>8990</v>
      </c>
      <c r="L60" s="2" t="str">
        <f>IFERROR(VLOOKUP(RIGHT(K60,LEN(K60)-2),'cards-dc.json'!$C:$E,3,FALSE),"")</f>
        <v>CB2</v>
      </c>
      <c r="N60" s="36">
        <f t="shared" si="39"/>
        <v>1</v>
      </c>
      <c r="O60" s="2" t="s">
        <v>8557</v>
      </c>
      <c r="P60" s="2" t="str">
        <f>IFERROR(VLOOKUP(RIGHT(O60,LEN(O60)-2),'cards-dc.json'!$C:$E,3,FALSE),"")</f>
        <v>F1</v>
      </c>
      <c r="R60" s="36">
        <f t="shared" si="40"/>
        <v>2</v>
      </c>
      <c r="S60" s="2" t="s">
        <v>8990</v>
      </c>
      <c r="T60" s="2" t="str">
        <f>IFERROR(VLOOKUP(RIGHT(S60,LEN(S60)-2),'cards-dc.json'!$C:$E,3,FALSE),"")</f>
        <v>CB2</v>
      </c>
      <c r="V60" s="36">
        <f t="shared" si="41"/>
        <v>2</v>
      </c>
      <c r="W60" s="2" t="s">
        <v>9266</v>
      </c>
      <c r="X60" s="2" t="str">
        <f>IFERROR(VLOOKUP(RIGHT(W60,LEN(W60)-2),'cards-dc.json'!$C:$E,3,FALSE),"")</f>
        <v>U3</v>
      </c>
      <c r="Z60" s="36">
        <f t="shared" si="42"/>
        <v>1</v>
      </c>
      <c r="AA60" s="2" t="s">
        <v>8869</v>
      </c>
      <c r="AB60" s="2" t="str">
        <f>IFERROR(VLOOKUP(RIGHT(AA60,LEN(AA60)-2),'cards-dc.json'!$C:$E,3,FALSE),"")</f>
        <v>CA1</v>
      </c>
      <c r="AD60" s="36">
        <f t="shared" si="43"/>
        <v>1</v>
      </c>
      <c r="AE60" s="2" t="s">
        <v>8933</v>
      </c>
      <c r="AF60" s="2" t="str">
        <f>IFERROR(VLOOKUP(RIGHT(AE60,LEN(AE60)-2),'cards-dc.json'!$C:$E,3,FALSE),"")</f>
        <v>CA1</v>
      </c>
      <c r="AH60" s="36">
        <f t="shared" si="44"/>
        <v>1</v>
      </c>
      <c r="AI60" s="2" t="s">
        <v>9327</v>
      </c>
      <c r="AJ60" s="2" t="str">
        <f>IFERROR(VLOOKUP(RIGHT(AI60,LEN(AI60)-2),'cards-dc.json'!$C:$E,3,FALSE),"")</f>
        <v>U</v>
      </c>
      <c r="AL60" s="36">
        <f t="shared" si="45"/>
        <v>1</v>
      </c>
      <c r="AM60" s="2" t="s">
        <v>9246</v>
      </c>
      <c r="AN60" s="2" t="str">
        <f>IFERROR(VLOOKUP(RIGHT(AM60,LEN(AM60)-2),'cards-dc.json'!$C:$E,3,FALSE),"")</f>
        <v>U</v>
      </c>
      <c r="AP60" s="36">
        <f t="shared" si="46"/>
        <v>1</v>
      </c>
      <c r="AQ60" s="2" t="s">
        <v>4019</v>
      </c>
      <c r="AR60" s="2" t="str">
        <f>IFERROR(VLOOKUP(RIGHT(AQ60,LEN(AQ60)-2),'cards-dc.json'!$C:$E,3,FALSE),"")</f>
        <v>R</v>
      </c>
      <c r="AT60" s="36">
        <f t="shared" si="47"/>
        <v>3</v>
      </c>
      <c r="AU60" s="2" t="s">
        <v>9371</v>
      </c>
      <c r="AV60" s="2" t="str">
        <f>IFERROR(VLOOKUP(RIGHT(AU60,LEN(AU60)-2),'cards-dc.json'!$C:$E,3,FALSE),"")</f>
        <v>C2</v>
      </c>
      <c r="AX60" s="36">
        <f t="shared" si="48"/>
        <v>2</v>
      </c>
      <c r="AY60" s="2" t="s">
        <v>8560</v>
      </c>
      <c r="AZ60" s="2" t="str">
        <f>IFERROR(VLOOKUP(RIGHT(AY60,LEN(AY60)-2),'cards-dc.json'!$C:$E,3,FALSE),"")</f>
        <v>C2</v>
      </c>
      <c r="BB60" s="36">
        <f t="shared" si="49"/>
        <v>2</v>
      </c>
      <c r="BC60" s="2" t="s">
        <v>9391</v>
      </c>
      <c r="BD60" s="2" t="str">
        <f>IFERROR(VLOOKUP(RIGHT(BC60,LEN(BC60)-2),'cards-dc.json'!$C:$E,3,FALSE),"")</f>
        <v>C2</v>
      </c>
      <c r="BF60" s="36">
        <f t="shared" si="50"/>
        <v>2</v>
      </c>
      <c r="BG60" s="2" t="s">
        <v>8985</v>
      </c>
      <c r="BH60" s="2" t="str">
        <f>IFERROR(VLOOKUP(RIGHT(BG60,LEN(BG60)-2),'cards-dc.json'!$C:$E,3,FALSE),"")</f>
        <v>CB1</v>
      </c>
      <c r="BJ60" s="36">
        <f t="shared" si="51"/>
        <v>1</v>
      </c>
      <c r="BK60" s="2" t="s">
        <v>9225</v>
      </c>
      <c r="BL60" s="2" t="str">
        <f>IFERROR(VLOOKUP(RIGHT(BK60,LEN(BK60)-2),'cards-dc.json'!$C:$E,3,FALSE),"")</f>
        <v>R2</v>
      </c>
      <c r="BN60" s="36">
        <f t="shared" si="52"/>
        <v>0</v>
      </c>
      <c r="BO60" s="2"/>
      <c r="BP60" s="2" t="str">
        <f>IFERROR(VLOOKUP(RIGHT(BO60,LEN(BO60)-2),'cards-dc.json'!$C:$E,3,FALSE),"")</f>
        <v/>
      </c>
      <c r="BR60" s="36">
        <f t="shared" si="53"/>
        <v>0</v>
      </c>
      <c r="BS60" s="2"/>
      <c r="BT60" s="2" t="str">
        <f>IFERROR(VLOOKUP(RIGHT(BS60,LEN(BS60)-2),'cards-dc.json'!$C:$E,3,FALSE),"")</f>
        <v/>
      </c>
    </row>
    <row r="61" spans="2:72" x14ac:dyDescent="0.25">
      <c r="B61" s="36">
        <f t="shared" si="36"/>
        <v>2</v>
      </c>
      <c r="C61" s="2" t="s">
        <v>8684</v>
      </c>
      <c r="D61" s="2" t="str">
        <f>IFERROR(VLOOKUP(RIGHT(C61,LEN(C61)-2),'cards-dc.json'!$C:$E,3,FALSE),"")</f>
        <v>R</v>
      </c>
      <c r="F61" s="36">
        <f t="shared" si="37"/>
        <v>2</v>
      </c>
      <c r="G61" s="2" t="s">
        <v>8573</v>
      </c>
      <c r="H61" s="2" t="str">
        <f>IFERROR(VLOOKUP(RIGHT(G61,LEN(G61)-2),'cards-dc.json'!$C:$E,3,FALSE),"")</f>
        <v>CB2</v>
      </c>
      <c r="J61" s="36">
        <f t="shared" si="38"/>
        <v>2</v>
      </c>
      <c r="K61" s="2" t="s">
        <v>8559</v>
      </c>
      <c r="L61" s="2" t="str">
        <f>IFERROR(VLOOKUP(RIGHT(K61,LEN(K61)-2),'cards-dc.json'!$C:$E,3,FALSE),"")</f>
        <v>CA1</v>
      </c>
      <c r="N61" s="36">
        <f t="shared" si="39"/>
        <v>2</v>
      </c>
      <c r="O61" s="2" t="s">
        <v>8573</v>
      </c>
      <c r="P61" s="2" t="str">
        <f>IFERROR(VLOOKUP(RIGHT(O61,LEN(O61)-2),'cards-dc.json'!$C:$E,3,FALSE),"")</f>
        <v>CB2</v>
      </c>
      <c r="R61" s="36">
        <f t="shared" si="40"/>
        <v>2</v>
      </c>
      <c r="S61" s="2" t="s">
        <v>9183</v>
      </c>
      <c r="T61" s="2" t="str">
        <f>IFERROR(VLOOKUP(RIGHT(S61,LEN(S61)-2),'cards-dc.json'!$C:$E,3,FALSE),"")</f>
        <v>C2</v>
      </c>
      <c r="V61" s="36">
        <f t="shared" si="41"/>
        <v>3</v>
      </c>
      <c r="W61" s="2" t="s">
        <v>9267</v>
      </c>
      <c r="X61" s="2" t="str">
        <f>IFERROR(VLOOKUP(RIGHT(W61,LEN(W61)-2),'cards-dc.json'!$C:$E,3,FALSE),"")</f>
        <v>C2</v>
      </c>
      <c r="Z61" s="36">
        <f t="shared" si="42"/>
        <v>2</v>
      </c>
      <c r="AA61" s="2" t="s">
        <v>3906</v>
      </c>
      <c r="AB61" s="2" t="str">
        <f>IFERROR(VLOOKUP(RIGHT(AA61,LEN(AA61)-2),'cards-dc.json'!$C:$E,3,FALSE),"")</f>
        <v>CA1</v>
      </c>
      <c r="AD61" s="36">
        <f t="shared" si="43"/>
        <v>1</v>
      </c>
      <c r="AE61" s="2" t="s">
        <v>9307</v>
      </c>
      <c r="AF61" s="2" t="str">
        <f>IFERROR(VLOOKUP(RIGHT(AE61,LEN(AE61)-2),'cards-dc.json'!$C:$E,3,FALSE),"")</f>
        <v>R</v>
      </c>
      <c r="AH61" s="36">
        <f t="shared" si="44"/>
        <v>1</v>
      </c>
      <c r="AI61" s="2" t="s">
        <v>4002</v>
      </c>
      <c r="AJ61" s="2" t="str">
        <f>IFERROR(VLOOKUP(RIGHT(AI61,LEN(AI61)-2),'cards-dc.json'!$C:$E,3,FALSE),"")</f>
        <v>CB1</v>
      </c>
      <c r="AL61" s="36">
        <f t="shared" si="45"/>
        <v>1</v>
      </c>
      <c r="AM61" s="2" t="s">
        <v>9344</v>
      </c>
      <c r="AN61" s="2" t="str">
        <f>IFERROR(VLOOKUP(RIGHT(AM61,LEN(AM61)-2),'cards-dc.json'!$C:$E,3,FALSE),"")</f>
        <v>R2</v>
      </c>
      <c r="AP61" s="36">
        <f t="shared" si="46"/>
        <v>3</v>
      </c>
      <c r="AQ61" s="2" t="s">
        <v>9364</v>
      </c>
      <c r="AR61" s="2" t="str">
        <f>IFERROR(VLOOKUP(RIGHT(AQ61,LEN(AQ61)-2),'cards-dc.json'!$C:$E,3,FALSE),"")</f>
        <v>CA2</v>
      </c>
      <c r="AT61" s="36">
        <f t="shared" si="47"/>
        <v>2</v>
      </c>
      <c r="AU61" s="2" t="s">
        <v>9183</v>
      </c>
      <c r="AV61" s="2" t="str">
        <f>IFERROR(VLOOKUP(RIGHT(AU61,LEN(AU61)-2),'cards-dc.json'!$C:$E,3,FALSE),"")</f>
        <v>C2</v>
      </c>
      <c r="AX61" s="36">
        <f t="shared" si="48"/>
        <v>3</v>
      </c>
      <c r="AY61" s="2" t="s">
        <v>9371</v>
      </c>
      <c r="AZ61" s="2" t="str">
        <f>IFERROR(VLOOKUP(RIGHT(AY61,LEN(AY61)-2),'cards-dc.json'!$C:$E,3,FALSE),"")</f>
        <v>C2</v>
      </c>
      <c r="BB61" s="36">
        <f t="shared" si="49"/>
        <v>3</v>
      </c>
      <c r="BC61" s="2" t="s">
        <v>9064</v>
      </c>
      <c r="BD61" s="2" t="str">
        <f>IFERROR(VLOOKUP(RIGHT(BC61,LEN(BC61)-2),'cards-dc.json'!$C:$E,3,FALSE),"")</f>
        <v>R</v>
      </c>
      <c r="BF61" s="36">
        <f t="shared" si="50"/>
        <v>3</v>
      </c>
      <c r="BG61" s="2" t="s">
        <v>9086</v>
      </c>
      <c r="BH61" s="2" t="str">
        <f>IFERROR(VLOOKUP(RIGHT(BG61,LEN(BG61)-2),'cards-dc.json'!$C:$E,3,FALSE),"")</f>
        <v>CA1</v>
      </c>
      <c r="BJ61" s="36">
        <f t="shared" si="51"/>
        <v>1</v>
      </c>
      <c r="BK61" s="2" t="s">
        <v>8557</v>
      </c>
      <c r="BL61" s="2" t="str">
        <f>IFERROR(VLOOKUP(RIGHT(BK61,LEN(BK61)-2),'cards-dc.json'!$C:$E,3,FALSE),"")</f>
        <v>F1</v>
      </c>
      <c r="BN61" s="36">
        <f t="shared" si="52"/>
        <v>0</v>
      </c>
      <c r="BO61" s="2"/>
      <c r="BP61" s="2" t="str">
        <f>IFERROR(VLOOKUP(RIGHT(BO61,LEN(BO61)-2),'cards-dc.json'!$C:$E,3,FALSE),"")</f>
        <v/>
      </c>
      <c r="BR61" s="36">
        <f t="shared" si="53"/>
        <v>0</v>
      </c>
      <c r="BS61" s="2"/>
      <c r="BT61" s="2" t="str">
        <f>IFERROR(VLOOKUP(RIGHT(BS61,LEN(BS61)-2),'cards-dc.json'!$C:$E,3,FALSE),"")</f>
        <v/>
      </c>
    </row>
    <row r="62" spans="2:72" x14ac:dyDescent="0.25">
      <c r="B62" s="36">
        <f t="shared" si="36"/>
        <v>3</v>
      </c>
      <c r="C62" s="2" t="s">
        <v>8562</v>
      </c>
      <c r="D62" s="2" t="str">
        <f>IFERROR(VLOOKUP(RIGHT(C62,LEN(C62)-2),'cards-dc.json'!$C:$E,3,FALSE),"")</f>
        <v>CA1</v>
      </c>
      <c r="F62" s="36">
        <f t="shared" si="37"/>
        <v>2</v>
      </c>
      <c r="G62" s="2" t="s">
        <v>8560</v>
      </c>
      <c r="H62" s="2" t="str">
        <f>IFERROR(VLOOKUP(RIGHT(G62,LEN(G62)-2),'cards-dc.json'!$C:$E,3,FALSE),"")</f>
        <v>C2</v>
      </c>
      <c r="J62" s="36">
        <f t="shared" si="38"/>
        <v>2</v>
      </c>
      <c r="K62" s="2" t="s">
        <v>9183</v>
      </c>
      <c r="L62" s="2" t="str">
        <f>IFERROR(VLOOKUP(RIGHT(K62,LEN(K62)-2),'cards-dc.json'!$C:$E,3,FALSE),"")</f>
        <v>C2</v>
      </c>
      <c r="N62" s="36">
        <f t="shared" si="39"/>
        <v>2</v>
      </c>
      <c r="O62" s="2" t="s">
        <v>8560</v>
      </c>
      <c r="P62" s="2" t="str">
        <f>IFERROR(VLOOKUP(RIGHT(O62,LEN(O62)-2),'cards-dc.json'!$C:$E,3,FALSE),"")</f>
        <v>C2</v>
      </c>
      <c r="R62" s="36">
        <f t="shared" si="40"/>
        <v>1</v>
      </c>
      <c r="S62" s="2" t="s">
        <v>4004</v>
      </c>
      <c r="T62" s="2" t="str">
        <f>IFERROR(VLOOKUP(RIGHT(S62,LEN(S62)-2),'cards-dc.json'!$C:$E,3,FALSE),"")</f>
        <v>U</v>
      </c>
      <c r="V62" s="36">
        <f t="shared" si="41"/>
        <v>1</v>
      </c>
      <c r="W62" s="2" t="s">
        <v>8931</v>
      </c>
      <c r="X62" s="2" t="str">
        <f>IFERROR(VLOOKUP(RIGHT(W62,LEN(W62)-2),'cards-dc.json'!$C:$E,3,FALSE),"")</f>
        <v>U2</v>
      </c>
      <c r="Z62" s="36">
        <f t="shared" si="42"/>
        <v>3</v>
      </c>
      <c r="AA62" s="2" t="s">
        <v>9288</v>
      </c>
      <c r="AB62" s="2" t="str">
        <f>IFERROR(VLOOKUP(RIGHT(AA62,LEN(AA62)-2),'cards-dc.json'!$C:$E,3,FALSE),"")</f>
        <v>U2</v>
      </c>
      <c r="AD62" s="36">
        <f t="shared" si="43"/>
        <v>2</v>
      </c>
      <c r="AE62" s="2" t="s">
        <v>9308</v>
      </c>
      <c r="AF62" s="2" t="str">
        <f>IFERROR(VLOOKUP(RIGHT(AE62,LEN(AE62)-2),'cards-dc.json'!$C:$E,3,FALSE),"")</f>
        <v>U2</v>
      </c>
      <c r="AH62" s="36">
        <f t="shared" si="44"/>
        <v>1</v>
      </c>
      <c r="AI62" s="2" t="s">
        <v>9328</v>
      </c>
      <c r="AJ62" s="2" t="str">
        <f>IFERROR(VLOOKUP(RIGHT(AI62,LEN(AI62)-2),'cards-dc.json'!$C:$E,3,FALSE),"")</f>
        <v>F1</v>
      </c>
      <c r="AL62" s="36">
        <f t="shared" si="45"/>
        <v>1</v>
      </c>
      <c r="AM62" s="2" t="s">
        <v>4051</v>
      </c>
      <c r="AN62" s="2" t="str">
        <f>IFERROR(VLOOKUP(RIGHT(AM62,LEN(AM62)-2),'cards-dc.json'!$C:$E,3,FALSE),"")</f>
        <v>C2</v>
      </c>
      <c r="AP62" s="36">
        <f t="shared" si="46"/>
        <v>3</v>
      </c>
      <c r="AQ62" s="2" t="s">
        <v>9365</v>
      </c>
      <c r="AR62" s="2" t="str">
        <f>IFERROR(VLOOKUP(RIGHT(AQ62,LEN(AQ62)-2),'cards-dc.json'!$C:$E,3,FALSE),"")</f>
        <v>C1</v>
      </c>
      <c r="AT62" s="36">
        <f t="shared" si="47"/>
        <v>3</v>
      </c>
      <c r="AU62" s="2" t="s">
        <v>9372</v>
      </c>
      <c r="AV62" s="2" t="str">
        <f>IFERROR(VLOOKUP(RIGHT(AU62,LEN(AU62)-2),'cards-dc.json'!$C:$E,3,FALSE),"")</f>
        <v>U2</v>
      </c>
      <c r="AX62" s="36">
        <f t="shared" si="48"/>
        <v>1</v>
      </c>
      <c r="AY62" s="2" t="s">
        <v>4004</v>
      </c>
      <c r="AZ62" s="2" t="str">
        <f>IFERROR(VLOOKUP(RIGHT(AY62,LEN(AY62)-2),'cards-dc.json'!$C:$E,3,FALSE),"")</f>
        <v>U</v>
      </c>
      <c r="BB62" s="36">
        <f t="shared" si="49"/>
        <v>1</v>
      </c>
      <c r="BC62" s="2" t="s">
        <v>4002</v>
      </c>
      <c r="BD62" s="2" t="str">
        <f>IFERROR(VLOOKUP(RIGHT(BC62,LEN(BC62)-2),'cards-dc.json'!$C:$E,3,FALSE),"")</f>
        <v>CB1</v>
      </c>
      <c r="BF62" s="36">
        <f t="shared" si="50"/>
        <v>3</v>
      </c>
      <c r="BG62" s="2" t="s">
        <v>9366</v>
      </c>
      <c r="BH62" s="2" t="str">
        <f>IFERROR(VLOOKUP(RIGHT(BG62,LEN(BG62)-2),'cards-dc.json'!$C:$E,3,FALSE),"")</f>
        <v>CA2</v>
      </c>
      <c r="BJ62" s="36">
        <f t="shared" si="51"/>
        <v>1</v>
      </c>
      <c r="BK62" s="2" t="s">
        <v>9226</v>
      </c>
      <c r="BL62" s="2" t="str">
        <f>IFERROR(VLOOKUP(RIGHT(BK62,LEN(BK62)-2),'cards-dc.json'!$C:$E,3,FALSE),"")</f>
        <v>R</v>
      </c>
      <c r="BN62" s="36">
        <f t="shared" si="52"/>
        <v>0</v>
      </c>
      <c r="BO62" s="2"/>
      <c r="BP62" s="2" t="str">
        <f>IFERROR(VLOOKUP(RIGHT(BO62,LEN(BO62)-2),'cards-dc.json'!$C:$E,3,FALSE),"")</f>
        <v/>
      </c>
      <c r="BR62" s="36">
        <f t="shared" si="53"/>
        <v>0</v>
      </c>
      <c r="BS62" s="2"/>
      <c r="BT62" s="2" t="str">
        <f>IFERROR(VLOOKUP(RIGHT(BS62,LEN(BS62)-2),'cards-dc.json'!$C:$E,3,FALSE),"")</f>
        <v/>
      </c>
    </row>
    <row r="63" spans="2:72" x14ac:dyDescent="0.25">
      <c r="B63" s="36">
        <f t="shared" si="36"/>
        <v>1</v>
      </c>
      <c r="C63" s="2" t="s">
        <v>8552</v>
      </c>
      <c r="D63" s="2" t="str">
        <f>IFERROR(VLOOKUP(RIGHT(C63,LEN(C63)-2),'cards-dc.json'!$C:$E,3,FALSE),"")</f>
        <v>U</v>
      </c>
      <c r="F63" s="36">
        <f t="shared" si="37"/>
        <v>1</v>
      </c>
      <c r="G63" s="2" t="s">
        <v>9146</v>
      </c>
      <c r="H63" s="2" t="str">
        <f>IFERROR(VLOOKUP(RIGHT(G63,LEN(G63)-2),'cards-dc.json'!$C:$E,3,FALSE),"")</f>
        <v>C3</v>
      </c>
      <c r="J63" s="36">
        <f t="shared" si="38"/>
        <v>1</v>
      </c>
      <c r="K63" s="2" t="s">
        <v>9184</v>
      </c>
      <c r="L63" s="2" t="str">
        <f>IFERROR(VLOOKUP(RIGHT(K63,LEN(K63)-2),'cards-dc.json'!$C:$E,3,FALSE),"")</f>
        <v>U2</v>
      </c>
      <c r="N63" s="36">
        <f t="shared" si="39"/>
        <v>1</v>
      </c>
      <c r="O63" s="2" t="s">
        <v>9226</v>
      </c>
      <c r="P63" s="2" t="str">
        <f>IFERROR(VLOOKUP(RIGHT(O63,LEN(O63)-2),'cards-dc.json'!$C:$E,3,FALSE),"")</f>
        <v>R</v>
      </c>
      <c r="R63" s="36">
        <f t="shared" si="40"/>
        <v>2</v>
      </c>
      <c r="S63" s="2" t="s">
        <v>3907</v>
      </c>
      <c r="T63" s="2" t="str">
        <f>IFERROR(VLOOKUP(RIGHT(S63,LEN(S63)-2),'cards-dc.json'!$C:$E,3,FALSE),"")</f>
        <v>CB2</v>
      </c>
      <c r="V63" s="36">
        <f t="shared" si="41"/>
        <v>2</v>
      </c>
      <c r="W63" s="2" t="s">
        <v>9268</v>
      </c>
      <c r="X63" s="2" t="str">
        <f>IFERROR(VLOOKUP(RIGHT(W63,LEN(W63)-2),'cards-dc.json'!$C:$E,3,FALSE),"")</f>
        <v>U2</v>
      </c>
      <c r="Z63" s="36">
        <f t="shared" si="42"/>
        <v>2</v>
      </c>
      <c r="AA63" s="2" t="s">
        <v>8687</v>
      </c>
      <c r="AB63" s="2" t="str">
        <f>IFERROR(VLOOKUP(RIGHT(AA63,LEN(AA63)-2),'cards-dc.json'!$C:$E,3,FALSE),"")</f>
        <v>C2</v>
      </c>
      <c r="AD63" s="36">
        <f t="shared" si="43"/>
        <v>1</v>
      </c>
      <c r="AE63" s="2" t="s">
        <v>9309</v>
      </c>
      <c r="AF63" s="2" t="str">
        <f>IFERROR(VLOOKUP(RIGHT(AE63,LEN(AE63)-2),'cards-dc.json'!$C:$E,3,FALSE),"")</f>
        <v>C2</v>
      </c>
      <c r="AH63" s="36">
        <f t="shared" si="44"/>
        <v>2</v>
      </c>
      <c r="AI63" s="2" t="s">
        <v>9147</v>
      </c>
      <c r="AJ63" s="2" t="str">
        <f>IFERROR(VLOOKUP(RIGHT(AI63,LEN(AI63)-2),'cards-dc.json'!$C:$E,3,FALSE),"")</f>
        <v>CA1</v>
      </c>
      <c r="AL63" s="36">
        <f t="shared" si="45"/>
        <v>1</v>
      </c>
      <c r="AM63" s="2" t="s">
        <v>8986</v>
      </c>
      <c r="AN63" s="2" t="str">
        <f>IFERROR(VLOOKUP(RIGHT(AM63,LEN(AM63)-2),'cards-dc.json'!$C:$E,3,FALSE),"")</f>
        <v>CB2</v>
      </c>
      <c r="AP63" s="36">
        <f t="shared" si="46"/>
        <v>1</v>
      </c>
      <c r="AQ63" s="2" t="s">
        <v>9229</v>
      </c>
      <c r="AR63" s="2" t="str">
        <f>IFERROR(VLOOKUP(RIGHT(AQ63,LEN(AQ63)-2),'cards-dc.json'!$C:$E,3,FALSE),"")</f>
        <v>U2</v>
      </c>
      <c r="AT63" s="36">
        <f t="shared" si="47"/>
        <v>1</v>
      </c>
      <c r="AU63" s="2" t="s">
        <v>9228</v>
      </c>
      <c r="AV63" s="2" t="str">
        <f>IFERROR(VLOOKUP(RIGHT(AU63,LEN(AU63)-2),'cards-dc.json'!$C:$E,3,FALSE),"")</f>
        <v>U</v>
      </c>
      <c r="AX63" s="36">
        <f t="shared" si="48"/>
        <v>2</v>
      </c>
      <c r="AY63" s="2" t="s">
        <v>3907</v>
      </c>
      <c r="AZ63" s="2" t="str">
        <f>IFERROR(VLOOKUP(RIGHT(AY63,LEN(AY63)-2),'cards-dc.json'!$C:$E,3,FALSE),"")</f>
        <v>CB2</v>
      </c>
      <c r="BB63" s="36">
        <f t="shared" si="49"/>
        <v>1</v>
      </c>
      <c r="BC63" s="2" t="s">
        <v>9392</v>
      </c>
      <c r="BD63" s="2" t="str">
        <f>IFERROR(VLOOKUP(RIGHT(BC63,LEN(BC63)-2),'cards-dc.json'!$C:$E,3,FALSE),"")</f>
        <v>P</v>
      </c>
      <c r="BF63" s="36">
        <f t="shared" si="50"/>
        <v>1</v>
      </c>
      <c r="BG63" s="2" t="s">
        <v>9098</v>
      </c>
      <c r="BH63" s="2" t="str">
        <f>IFERROR(VLOOKUP(RIGHT(BG63,LEN(BG63)-2),'cards-dc.json'!$C:$E,3,FALSE),"")</f>
        <v>U</v>
      </c>
      <c r="BJ63" s="36">
        <f t="shared" si="51"/>
        <v>2</v>
      </c>
      <c r="BK63" s="2" t="s">
        <v>9147</v>
      </c>
      <c r="BL63" s="2" t="str">
        <f>IFERROR(VLOOKUP(RIGHT(BK63,LEN(BK63)-2),'cards-dc.json'!$C:$E,3,FALSE),"")</f>
        <v>CA1</v>
      </c>
      <c r="BN63" s="36">
        <f t="shared" si="52"/>
        <v>0</v>
      </c>
      <c r="BO63" s="2"/>
      <c r="BP63" s="2" t="str">
        <f>IFERROR(VLOOKUP(RIGHT(BO63,LEN(BO63)-2),'cards-dc.json'!$C:$E,3,FALSE),"")</f>
        <v/>
      </c>
      <c r="BR63" s="36">
        <f t="shared" si="53"/>
        <v>0</v>
      </c>
      <c r="BS63" s="2"/>
      <c r="BT63" s="2" t="str">
        <f>IFERROR(VLOOKUP(RIGHT(BS63,LEN(BS63)-2),'cards-dc.json'!$C:$E,3,FALSE),"")</f>
        <v/>
      </c>
    </row>
    <row r="64" spans="2:72" x14ac:dyDescent="0.25">
      <c r="B64" s="36">
        <f t="shared" si="36"/>
        <v>0</v>
      </c>
      <c r="C64" s="2"/>
      <c r="D64" s="2" t="str">
        <f>IFERROR(VLOOKUP(RIGHT(C64,LEN(C64)-2),'cards-dc.json'!$C:$E,3,FALSE),"")</f>
        <v/>
      </c>
      <c r="F64" s="36">
        <f t="shared" si="37"/>
        <v>2</v>
      </c>
      <c r="G64" s="2" t="s">
        <v>9147</v>
      </c>
      <c r="H64" s="2" t="str">
        <f>IFERROR(VLOOKUP(RIGHT(G64,LEN(G64)-2),'cards-dc.json'!$C:$E,3,FALSE),"")</f>
        <v>CA1</v>
      </c>
      <c r="J64" s="36">
        <f t="shared" si="38"/>
        <v>2</v>
      </c>
      <c r="K64" s="2" t="s">
        <v>8687</v>
      </c>
      <c r="L64" s="2" t="str">
        <f>IFERROR(VLOOKUP(RIGHT(K64,LEN(K64)-2),'cards-dc.json'!$C:$E,3,FALSE),"")</f>
        <v>C2</v>
      </c>
      <c r="N64" s="36">
        <f t="shared" si="39"/>
        <v>1</v>
      </c>
      <c r="O64" s="2" t="s">
        <v>9227</v>
      </c>
      <c r="P64" s="2" t="str">
        <f>IFERROR(VLOOKUP(RIGHT(O64,LEN(O64)-2),'cards-dc.json'!$C:$E,3,FALSE),"")</f>
        <v>R3</v>
      </c>
      <c r="R64" s="36">
        <f t="shared" si="40"/>
        <v>1</v>
      </c>
      <c r="S64" s="2" t="s">
        <v>9247</v>
      </c>
      <c r="T64" s="2" t="str">
        <f>IFERROR(VLOOKUP(RIGHT(S64,LEN(S64)-2),'cards-dc.json'!$C:$E,3,FALSE),"")</f>
        <v>U</v>
      </c>
      <c r="V64" s="36">
        <f t="shared" si="41"/>
        <v>1</v>
      </c>
      <c r="W64" s="2" t="s">
        <v>8552</v>
      </c>
      <c r="X64" s="2" t="str">
        <f>IFERROR(VLOOKUP(RIGHT(W64,LEN(W64)-2),'cards-dc.json'!$C:$E,3,FALSE),"")</f>
        <v>U</v>
      </c>
      <c r="Z64" s="36">
        <f t="shared" si="42"/>
        <v>2</v>
      </c>
      <c r="AA64" s="2" t="s">
        <v>8684</v>
      </c>
      <c r="AB64" s="2" t="str">
        <f>IFERROR(VLOOKUP(RIGHT(AA64,LEN(AA64)-2),'cards-dc.json'!$C:$E,3,FALSE),"")</f>
        <v>R</v>
      </c>
      <c r="AD64" s="36">
        <f t="shared" si="43"/>
        <v>1</v>
      </c>
      <c r="AE64" s="2" t="s">
        <v>8866</v>
      </c>
      <c r="AF64" s="2" t="str">
        <f>IFERROR(VLOOKUP(RIGHT(AE64,LEN(AE64)-2),'cards-dc.json'!$C:$E,3,FALSE),"")</f>
        <v>C2</v>
      </c>
      <c r="AH64" s="36">
        <f t="shared" si="44"/>
        <v>1</v>
      </c>
      <c r="AI64" s="2" t="s">
        <v>4004</v>
      </c>
      <c r="AJ64" s="2" t="str">
        <f>IFERROR(VLOOKUP(RIGHT(AI64,LEN(AI64)-2),'cards-dc.json'!$C:$E,3,FALSE),"")</f>
        <v>U</v>
      </c>
      <c r="AL64" s="36">
        <f t="shared" si="45"/>
        <v>1</v>
      </c>
      <c r="AM64" s="2" t="s">
        <v>8601</v>
      </c>
      <c r="AN64" s="2" t="str">
        <f>IFERROR(VLOOKUP(RIGHT(AM64,LEN(AM64)-2),'cards-dc.json'!$C:$E,3,FALSE),"")</f>
        <v>F1</v>
      </c>
      <c r="AP64" s="36">
        <f t="shared" si="46"/>
        <v>3</v>
      </c>
      <c r="AQ64" s="2" t="s">
        <v>9366</v>
      </c>
      <c r="AR64" s="2" t="str">
        <f>IFERROR(VLOOKUP(RIGHT(AQ64,LEN(AQ64)-2),'cards-dc.json'!$C:$E,3,FALSE),"")</f>
        <v>CA2</v>
      </c>
      <c r="AT64" s="36">
        <f t="shared" si="47"/>
        <v>2</v>
      </c>
      <c r="AU64" s="2" t="s">
        <v>8687</v>
      </c>
      <c r="AV64" s="2" t="str">
        <f>IFERROR(VLOOKUP(RIGHT(AU64,LEN(AU64)-2),'cards-dc.json'!$C:$E,3,FALSE),"")</f>
        <v>C2</v>
      </c>
      <c r="AX64" s="36">
        <f t="shared" si="48"/>
        <v>2</v>
      </c>
      <c r="AY64" s="2" t="s">
        <v>8687</v>
      </c>
      <c r="AZ64" s="2" t="str">
        <f>IFERROR(VLOOKUP(RIGHT(AY64,LEN(AY64)-2),'cards-dc.json'!$C:$E,3,FALSE),"")</f>
        <v>C2</v>
      </c>
      <c r="BB64" s="36">
        <f t="shared" si="49"/>
        <v>1</v>
      </c>
      <c r="BC64" s="2" t="s">
        <v>9176</v>
      </c>
      <c r="BD64" s="2" t="str">
        <f>IFERROR(VLOOKUP(RIGHT(BC64,LEN(BC64)-2),'cards-dc.json'!$C:$E,3,FALSE),"")</f>
        <v>R</v>
      </c>
      <c r="BF64" s="36">
        <f t="shared" si="50"/>
        <v>0</v>
      </c>
      <c r="BG64" s="2"/>
      <c r="BH64" s="2" t="str">
        <f>IFERROR(VLOOKUP(RIGHT(BG64,LEN(BG64)-2),'cards-dc.json'!$C:$E,3,FALSE),"")</f>
        <v/>
      </c>
      <c r="BJ64" s="36">
        <f t="shared" si="51"/>
        <v>1</v>
      </c>
      <c r="BK64" s="2" t="s">
        <v>8555</v>
      </c>
      <c r="BL64" s="2" t="str">
        <f>IFERROR(VLOOKUP(RIGHT(BK64,LEN(BK64)-2),'cards-dc.json'!$C:$E,3,FALSE),"")</f>
        <v>F1</v>
      </c>
      <c r="BN64" s="36">
        <f t="shared" si="52"/>
        <v>0</v>
      </c>
      <c r="BO64" s="2"/>
      <c r="BP64" s="2" t="str">
        <f>IFERROR(VLOOKUP(RIGHT(BO64,LEN(BO64)-2),'cards-dc.json'!$C:$E,3,FALSE),"")</f>
        <v/>
      </c>
      <c r="BR64" s="36">
        <f t="shared" si="53"/>
        <v>0</v>
      </c>
      <c r="BS64" s="2"/>
      <c r="BT64" s="2" t="str">
        <f>IFERROR(VLOOKUP(RIGHT(BS64,LEN(BS64)-2),'cards-dc.json'!$C:$E,3,FALSE),"")</f>
        <v/>
      </c>
    </row>
    <row r="65" spans="2:72" x14ac:dyDescent="0.25">
      <c r="B65" s="36">
        <f t="shared" si="36"/>
        <v>0</v>
      </c>
      <c r="C65" s="2"/>
      <c r="D65" s="2" t="str">
        <f>IFERROR(VLOOKUP(RIGHT(C65,LEN(C65)-2),'cards-dc.json'!$C:$E,3,FALSE),"")</f>
        <v/>
      </c>
      <c r="F65" s="36">
        <f t="shared" si="37"/>
        <v>1</v>
      </c>
      <c r="G65" s="2" t="s">
        <v>4004</v>
      </c>
      <c r="H65" s="2" t="str">
        <f>IFERROR(VLOOKUP(RIGHT(G65,LEN(G65)-2),'cards-dc.json'!$C:$E,3,FALSE),"")</f>
        <v>U</v>
      </c>
      <c r="J65" s="36">
        <f t="shared" si="38"/>
        <v>3</v>
      </c>
      <c r="K65" s="2" t="s">
        <v>8558</v>
      </c>
      <c r="L65" s="2" t="str">
        <f>IFERROR(VLOOKUP(RIGHT(K65,LEN(K65)-2),'cards-dc.json'!$C:$E,3,FALSE),"")</f>
        <v>CA1</v>
      </c>
      <c r="N65" s="36">
        <f t="shared" si="39"/>
        <v>1</v>
      </c>
      <c r="O65" s="2" t="s">
        <v>8555</v>
      </c>
      <c r="P65" s="2" t="str">
        <f>IFERROR(VLOOKUP(RIGHT(O65,LEN(O65)-2),'cards-dc.json'!$C:$E,3,FALSE),"")</f>
        <v>F1</v>
      </c>
      <c r="R65" s="36">
        <f t="shared" si="40"/>
        <v>1</v>
      </c>
      <c r="S65" s="2" t="s">
        <v>8866</v>
      </c>
      <c r="T65" s="2" t="str">
        <f>IFERROR(VLOOKUP(RIGHT(S65,LEN(S65)-2),'cards-dc.json'!$C:$E,3,FALSE),"")</f>
        <v>C2</v>
      </c>
      <c r="V65" s="36">
        <f t="shared" si="41"/>
        <v>0</v>
      </c>
      <c r="W65" s="2"/>
      <c r="X65" s="2" t="str">
        <f>IFERROR(VLOOKUP(RIGHT(W65,LEN(W65)-2),'cards-dc.json'!$C:$E,3,FALSE),"")</f>
        <v/>
      </c>
      <c r="Z65" s="36">
        <f t="shared" si="42"/>
        <v>1</v>
      </c>
      <c r="AA65" s="2" t="s">
        <v>8602</v>
      </c>
      <c r="AB65" s="2" t="str">
        <f>IFERROR(VLOOKUP(RIGHT(AA65,LEN(AA65)-2),'cards-dc.json'!$C:$E,3,FALSE),"")</f>
        <v>U</v>
      </c>
      <c r="AD65" s="36">
        <f t="shared" si="43"/>
        <v>1</v>
      </c>
      <c r="AE65" s="2" t="s">
        <v>8974</v>
      </c>
      <c r="AF65" s="2" t="str">
        <f>IFERROR(VLOOKUP(RIGHT(AE65,LEN(AE65)-2),'cards-dc.json'!$C:$E,3,FALSE),"")</f>
        <v>R</v>
      </c>
      <c r="AH65" s="36">
        <f t="shared" si="44"/>
        <v>2</v>
      </c>
      <c r="AI65" s="2" t="s">
        <v>3907</v>
      </c>
      <c r="AJ65" s="2" t="str">
        <f>IFERROR(VLOOKUP(RIGHT(AI65,LEN(AI65)-2),'cards-dc.json'!$C:$E,3,FALSE),"")</f>
        <v>CB2</v>
      </c>
      <c r="AL65" s="36">
        <f t="shared" si="45"/>
        <v>3</v>
      </c>
      <c r="AM65" s="2" t="s">
        <v>8558</v>
      </c>
      <c r="AN65" s="2" t="str">
        <f>IFERROR(VLOOKUP(RIGHT(AM65,LEN(AM65)-2),'cards-dc.json'!$C:$E,3,FALSE),"")</f>
        <v>CA1</v>
      </c>
      <c r="AP65" s="36">
        <f t="shared" si="46"/>
        <v>0</v>
      </c>
      <c r="AQ65" s="2"/>
      <c r="AR65" s="2" t="str">
        <f>IFERROR(VLOOKUP(RIGHT(AQ65,LEN(AQ65)-2),'cards-dc.json'!$C:$E,3,FALSE),"")</f>
        <v/>
      </c>
      <c r="AT65" s="36">
        <f t="shared" si="47"/>
        <v>3</v>
      </c>
      <c r="AU65" s="2" t="s">
        <v>8558</v>
      </c>
      <c r="AV65" s="2" t="str">
        <f>IFERROR(VLOOKUP(RIGHT(AU65,LEN(AU65)-2),'cards-dc.json'!$C:$E,3,FALSE),"")</f>
        <v>CA1</v>
      </c>
      <c r="AX65" s="36">
        <f t="shared" si="48"/>
        <v>2</v>
      </c>
      <c r="AY65" s="2" t="s">
        <v>9375</v>
      </c>
      <c r="AZ65" s="2" t="str">
        <f>IFERROR(VLOOKUP(RIGHT(AY65,LEN(AY65)-2),'cards-dc.json'!$C:$E,3,FALSE),"")</f>
        <v>C2</v>
      </c>
      <c r="BB65" s="36">
        <f t="shared" si="49"/>
        <v>1</v>
      </c>
      <c r="BC65" s="2" t="s">
        <v>9393</v>
      </c>
      <c r="BD65" s="2" t="str">
        <f>IFERROR(VLOOKUP(RIGHT(BC65,LEN(BC65)-2),'cards-dc.json'!$C:$E,3,FALSE),"")</f>
        <v>P</v>
      </c>
      <c r="BF65" s="36">
        <f t="shared" si="50"/>
        <v>0</v>
      </c>
      <c r="BG65" s="2"/>
      <c r="BH65" s="2" t="str">
        <f>IFERROR(VLOOKUP(RIGHT(BG65,LEN(BG65)-2),'cards-dc.json'!$C:$E,3,FALSE),"")</f>
        <v/>
      </c>
      <c r="BJ65" s="36">
        <f t="shared" si="51"/>
        <v>1</v>
      </c>
      <c r="BK65" s="2" t="s">
        <v>9248</v>
      </c>
      <c r="BL65" s="2" t="str">
        <f>IFERROR(VLOOKUP(RIGHT(BK65,LEN(BK65)-2),'cards-dc.json'!$C:$E,3,FALSE),"")</f>
        <v>U</v>
      </c>
      <c r="BN65" s="36">
        <f t="shared" si="52"/>
        <v>0</v>
      </c>
      <c r="BO65" s="2"/>
      <c r="BP65" s="2" t="str">
        <f>IFERROR(VLOOKUP(RIGHT(BO65,LEN(BO65)-2),'cards-dc.json'!$C:$E,3,FALSE),"")</f>
        <v/>
      </c>
      <c r="BR65" s="36">
        <f t="shared" si="53"/>
        <v>0</v>
      </c>
      <c r="BS65" s="2"/>
      <c r="BT65" s="2" t="str">
        <f>IFERROR(VLOOKUP(RIGHT(BS65,LEN(BS65)-2),'cards-dc.json'!$C:$E,3,FALSE),"")</f>
        <v/>
      </c>
    </row>
    <row r="66" spans="2:72" x14ac:dyDescent="0.25">
      <c r="B66" s="36">
        <f t="shared" si="36"/>
        <v>0</v>
      </c>
      <c r="C66" s="2"/>
      <c r="D66" s="2" t="str">
        <f>IFERROR(VLOOKUP(RIGHT(C66,LEN(C66)-2),'cards-dc.json'!$C:$E,3,FALSE),"")</f>
        <v/>
      </c>
      <c r="F66" s="36">
        <f t="shared" si="37"/>
        <v>1</v>
      </c>
      <c r="G66" s="2" t="s">
        <v>4019</v>
      </c>
      <c r="H66" s="2" t="str">
        <f>IFERROR(VLOOKUP(RIGHT(G66,LEN(G66)-2),'cards-dc.json'!$C:$E,3,FALSE),"")</f>
        <v>R</v>
      </c>
      <c r="J66" s="36">
        <f t="shared" si="38"/>
        <v>1</v>
      </c>
      <c r="K66" s="2" t="s">
        <v>4053</v>
      </c>
      <c r="L66" s="2" t="str">
        <f>IFERROR(VLOOKUP(RIGHT(K66,LEN(K66)-2),'cards-dc.json'!$C:$E,3,FALSE),"")</f>
        <v>C2</v>
      </c>
      <c r="N66" s="36">
        <f t="shared" si="39"/>
        <v>2</v>
      </c>
      <c r="O66" s="2" t="s">
        <v>3907</v>
      </c>
      <c r="P66" s="2" t="str">
        <f>IFERROR(VLOOKUP(RIGHT(O66,LEN(O66)-2),'cards-dc.json'!$C:$E,3,FALSE),"")</f>
        <v>CB2</v>
      </c>
      <c r="R66" s="36">
        <f t="shared" si="40"/>
        <v>1</v>
      </c>
      <c r="S66" s="2" t="s">
        <v>9248</v>
      </c>
      <c r="T66" s="2" t="str">
        <f>IFERROR(VLOOKUP(RIGHT(S66,LEN(S66)-2),'cards-dc.json'!$C:$E,3,FALSE),"")</f>
        <v>U</v>
      </c>
      <c r="V66" s="36">
        <f t="shared" si="41"/>
        <v>0</v>
      </c>
      <c r="W66" s="2"/>
      <c r="X66" s="2" t="str">
        <f>IFERROR(VLOOKUP(RIGHT(W66,LEN(W66)-2),'cards-dc.json'!$C:$E,3,FALSE),"")</f>
        <v/>
      </c>
      <c r="Z66" s="36">
        <f t="shared" si="42"/>
        <v>2</v>
      </c>
      <c r="AA66" s="2" t="s">
        <v>8985</v>
      </c>
      <c r="AB66" s="2" t="str">
        <f>IFERROR(VLOOKUP(RIGHT(AA66,LEN(AA66)-2),'cards-dc.json'!$C:$E,3,FALSE),"")</f>
        <v>CB1</v>
      </c>
      <c r="AD66" s="36">
        <f t="shared" si="43"/>
        <v>2</v>
      </c>
      <c r="AE66" s="2" t="s">
        <v>8684</v>
      </c>
      <c r="AF66" s="2" t="str">
        <f>IFERROR(VLOOKUP(RIGHT(AE66,LEN(AE66)-2),'cards-dc.json'!$C:$E,3,FALSE),"")</f>
        <v>R</v>
      </c>
      <c r="AH66" s="36">
        <f t="shared" si="44"/>
        <v>1</v>
      </c>
      <c r="AI66" s="2" t="s">
        <v>8601</v>
      </c>
      <c r="AJ66" s="2" t="str">
        <f>IFERROR(VLOOKUP(RIGHT(AI66,LEN(AI66)-2),'cards-dc.json'!$C:$E,3,FALSE),"")</f>
        <v>F1</v>
      </c>
      <c r="AL66" s="36">
        <f t="shared" si="45"/>
        <v>2</v>
      </c>
      <c r="AM66" s="2" t="s">
        <v>8684</v>
      </c>
      <c r="AN66" s="2" t="str">
        <f>IFERROR(VLOOKUP(RIGHT(AM66,LEN(AM66)-2),'cards-dc.json'!$C:$E,3,FALSE),"")</f>
        <v>R</v>
      </c>
      <c r="AP66" s="36">
        <f t="shared" si="46"/>
        <v>0</v>
      </c>
      <c r="AQ66" s="2"/>
      <c r="AR66" s="2" t="str">
        <f>IFERROR(VLOOKUP(RIGHT(AQ66,LEN(AQ66)-2),'cards-dc.json'!$C:$E,3,FALSE),"")</f>
        <v/>
      </c>
      <c r="AT66" s="36">
        <f t="shared" si="47"/>
        <v>1</v>
      </c>
      <c r="AU66" s="2" t="s">
        <v>4019</v>
      </c>
      <c r="AV66" s="2" t="str">
        <f>IFERROR(VLOOKUP(RIGHT(AU66,LEN(AU66)-2),'cards-dc.json'!$C:$E,3,FALSE),"")</f>
        <v>R</v>
      </c>
      <c r="AX66" s="36">
        <f t="shared" si="48"/>
        <v>2</v>
      </c>
      <c r="AY66" s="2" t="s">
        <v>8985</v>
      </c>
      <c r="AZ66" s="2" t="str">
        <f>IFERROR(VLOOKUP(RIGHT(AY66,LEN(AY66)-2),'cards-dc.json'!$C:$E,3,FALSE),"")</f>
        <v>CB1</v>
      </c>
      <c r="BB66" s="36">
        <f t="shared" si="49"/>
        <v>2</v>
      </c>
      <c r="BC66" s="2" t="s">
        <v>9230</v>
      </c>
      <c r="BD66" s="2" t="str">
        <f>IFERROR(VLOOKUP(RIGHT(BC66,LEN(BC66)-2),'cards-dc.json'!$C:$E,3,FALSE),"")</f>
        <v>C2</v>
      </c>
      <c r="BF66" s="36">
        <f t="shared" si="50"/>
        <v>0</v>
      </c>
      <c r="BG66" s="2"/>
      <c r="BH66" s="2" t="str">
        <f>IFERROR(VLOOKUP(RIGHT(BG66,LEN(BG66)-2),'cards-dc.json'!$C:$E,3,FALSE),"")</f>
        <v/>
      </c>
      <c r="BJ66" s="36">
        <f t="shared" si="51"/>
        <v>1</v>
      </c>
      <c r="BK66" s="2" t="s">
        <v>4002</v>
      </c>
      <c r="BL66" s="2" t="str">
        <f>IFERROR(VLOOKUP(RIGHT(BK66,LEN(BK66)-2),'cards-dc.json'!$C:$E,3,FALSE),"")</f>
        <v>CB1</v>
      </c>
      <c r="BN66" s="36">
        <f t="shared" si="52"/>
        <v>0</v>
      </c>
      <c r="BO66" s="2"/>
      <c r="BP66" s="2" t="str">
        <f>IFERROR(VLOOKUP(RIGHT(BO66,LEN(BO66)-2),'cards-dc.json'!$C:$E,3,FALSE),"")</f>
        <v/>
      </c>
      <c r="BR66" s="36">
        <f t="shared" si="53"/>
        <v>0</v>
      </c>
      <c r="BS66" s="2"/>
      <c r="BT66" s="2" t="str">
        <f>IFERROR(VLOOKUP(RIGHT(BS66,LEN(BS66)-2),'cards-dc.json'!$C:$E,3,FALSE),"")</f>
        <v/>
      </c>
    </row>
    <row r="67" spans="2:72" x14ac:dyDescent="0.25">
      <c r="B67" s="36">
        <f t="shared" si="36"/>
        <v>0</v>
      </c>
      <c r="C67" s="2"/>
      <c r="D67" s="2" t="str">
        <f>IFERROR(VLOOKUP(RIGHT(C67,LEN(C67)-2),'cards-dc.json'!$C:$E,3,FALSE),"")</f>
        <v/>
      </c>
      <c r="F67" s="36">
        <f t="shared" si="37"/>
        <v>2</v>
      </c>
      <c r="G67" s="2" t="s">
        <v>9148</v>
      </c>
      <c r="H67" s="2" t="str">
        <f>IFERROR(VLOOKUP(RIGHT(G67,LEN(G67)-2),'cards-dc.json'!$C:$E,3,FALSE),"")</f>
        <v>U</v>
      </c>
      <c r="J67" s="36">
        <f t="shared" si="38"/>
        <v>1</v>
      </c>
      <c r="K67" s="2" t="s">
        <v>4019</v>
      </c>
      <c r="L67" s="2" t="str">
        <f>IFERROR(VLOOKUP(RIGHT(K67,LEN(K67)-2),'cards-dc.json'!$C:$E,3,FALSE),"")</f>
        <v>R</v>
      </c>
      <c r="N67" s="36">
        <f t="shared" si="39"/>
        <v>1</v>
      </c>
      <c r="O67" s="2" t="s">
        <v>9228</v>
      </c>
      <c r="P67" s="2" t="str">
        <f>IFERROR(VLOOKUP(RIGHT(O67,LEN(O67)-2),'cards-dc.json'!$C:$E,3,FALSE),"")</f>
        <v>U</v>
      </c>
      <c r="R67" s="36">
        <f t="shared" si="40"/>
        <v>1</v>
      </c>
      <c r="S67" s="2" t="s">
        <v>4002</v>
      </c>
      <c r="T67" s="2" t="str">
        <f>IFERROR(VLOOKUP(RIGHT(S67,LEN(S67)-2),'cards-dc.json'!$C:$E,3,FALSE),"")</f>
        <v>CB1</v>
      </c>
      <c r="V67" s="36">
        <f t="shared" si="41"/>
        <v>0</v>
      </c>
      <c r="W67" s="2"/>
      <c r="X67" s="2" t="str">
        <f>IFERROR(VLOOKUP(RIGHT(W67,LEN(W67)-2),'cards-dc.json'!$C:$E,3,FALSE),"")</f>
        <v/>
      </c>
      <c r="Z67" s="36">
        <f t="shared" si="42"/>
        <v>1</v>
      </c>
      <c r="AA67" s="2" t="s">
        <v>9289</v>
      </c>
      <c r="AB67" s="2" t="str">
        <f>IFERROR(VLOOKUP(RIGHT(AA67,LEN(AA67)-2),'cards-dc.json'!$C:$E,3,FALSE),"")</f>
        <v>U2</v>
      </c>
      <c r="AD67" s="36">
        <f t="shared" si="43"/>
        <v>1</v>
      </c>
      <c r="AE67" s="2" t="s">
        <v>9310</v>
      </c>
      <c r="AF67" s="2" t="str">
        <f>IFERROR(VLOOKUP(RIGHT(AE67,LEN(AE67)-2),'cards-dc.json'!$C:$E,3,FALSE),"")</f>
        <v>U3</v>
      </c>
      <c r="AH67" s="36">
        <f t="shared" si="44"/>
        <v>1</v>
      </c>
      <c r="AI67" s="2" t="s">
        <v>9248</v>
      </c>
      <c r="AJ67" s="2" t="str">
        <f>IFERROR(VLOOKUP(RIGHT(AI67,LEN(AI67)-2),'cards-dc.json'!$C:$E,3,FALSE),"")</f>
        <v>U</v>
      </c>
      <c r="AL67" s="36">
        <f t="shared" si="45"/>
        <v>2</v>
      </c>
      <c r="AM67" s="2" t="s">
        <v>9345</v>
      </c>
      <c r="AN67" s="2" t="str">
        <f>IFERROR(VLOOKUP(RIGHT(AM67,LEN(AM67)-2),'cards-dc.json'!$C:$E,3,FALSE),"")</f>
        <v>CB2</v>
      </c>
      <c r="AP67" s="36">
        <f t="shared" si="46"/>
        <v>0</v>
      </c>
      <c r="AQ67" s="2"/>
      <c r="AR67" s="2" t="str">
        <f>IFERROR(VLOOKUP(RIGHT(AQ67,LEN(AQ67)-2),'cards-dc.json'!$C:$E,3,FALSE),"")</f>
        <v/>
      </c>
      <c r="AT67" s="36">
        <f t="shared" si="47"/>
        <v>0</v>
      </c>
      <c r="AU67" s="2"/>
      <c r="AV67" s="2" t="str">
        <f>IFERROR(VLOOKUP(RIGHT(AU67,LEN(AU67)-2),'cards-dc.json'!$C:$E,3,FALSE),"")</f>
        <v/>
      </c>
      <c r="AX67" s="36">
        <f t="shared" si="48"/>
        <v>1</v>
      </c>
      <c r="AY67" s="2" t="s">
        <v>3859</v>
      </c>
      <c r="AZ67" s="2" t="str">
        <f>IFERROR(VLOOKUP(RIGHT(AY67,LEN(AY67)-2),'cards-dc.json'!$C:$E,3,FALSE),"")</f>
        <v>U</v>
      </c>
      <c r="BB67" s="36">
        <f t="shared" si="49"/>
        <v>1</v>
      </c>
      <c r="BC67" s="2" t="s">
        <v>9394</v>
      </c>
      <c r="BD67" s="2" t="str">
        <f>IFERROR(VLOOKUP(RIGHT(BC67,LEN(BC67)-2),'cards-dc.json'!$C:$E,3,FALSE),"")</f>
        <v>C1</v>
      </c>
      <c r="BF67" s="36">
        <f t="shared" si="50"/>
        <v>0</v>
      </c>
      <c r="BG67" s="2"/>
      <c r="BH67" s="2" t="str">
        <f>IFERROR(VLOOKUP(RIGHT(BG67,LEN(BG67)-2),'cards-dc.json'!$C:$E,3,FALSE),"")</f>
        <v/>
      </c>
      <c r="BJ67" s="36">
        <f t="shared" si="51"/>
        <v>1</v>
      </c>
      <c r="BK67" s="2" t="s">
        <v>4065</v>
      </c>
      <c r="BL67" s="2" t="str">
        <f>IFERROR(VLOOKUP(RIGHT(BK67,LEN(BK67)-2),'cards-dc.json'!$C:$E,3,FALSE),"")</f>
        <v>U2</v>
      </c>
      <c r="BN67" s="36">
        <f t="shared" si="52"/>
        <v>0</v>
      </c>
      <c r="BO67" s="2"/>
      <c r="BP67" s="2" t="str">
        <f>IFERROR(VLOOKUP(RIGHT(BO67,LEN(BO67)-2),'cards-dc.json'!$C:$E,3,FALSE),"")</f>
        <v/>
      </c>
      <c r="BR67" s="36">
        <f t="shared" si="53"/>
        <v>0</v>
      </c>
      <c r="BS67" s="2"/>
      <c r="BT67" s="2" t="str">
        <f>IFERROR(VLOOKUP(RIGHT(BS67,LEN(BS67)-2),'cards-dc.json'!$C:$E,3,FALSE),"")</f>
        <v/>
      </c>
    </row>
    <row r="68" spans="2:72" x14ac:dyDescent="0.25">
      <c r="B68" s="36">
        <f t="shared" si="36"/>
        <v>0</v>
      </c>
      <c r="C68" s="2"/>
      <c r="D68" s="2" t="str">
        <f>IFERROR(VLOOKUP(RIGHT(C68,LEN(C68)-2),'cards-dc.json'!$C:$E,3,FALSE),"")</f>
        <v/>
      </c>
      <c r="F68" s="36">
        <f t="shared" si="37"/>
        <v>2</v>
      </c>
      <c r="G68" s="2" t="s">
        <v>9149</v>
      </c>
      <c r="H68" s="2" t="str">
        <f>IFERROR(VLOOKUP(RIGHT(G68,LEN(G68)-2),'cards-dc.json'!$C:$E,3,FALSE),"")</f>
        <v>CA2</v>
      </c>
      <c r="J68" s="36">
        <f t="shared" si="38"/>
        <v>0</v>
      </c>
      <c r="K68" s="2"/>
      <c r="L68" s="2" t="str">
        <f>IFERROR(VLOOKUP(RIGHT(K68,LEN(K68)-2),'cards-dc.json'!$C:$E,3,FALSE),"")</f>
        <v/>
      </c>
      <c r="N68" s="36">
        <f t="shared" si="39"/>
        <v>3</v>
      </c>
      <c r="O68" s="2" t="s">
        <v>8922</v>
      </c>
      <c r="P68" s="2" t="str">
        <f>IFERROR(VLOOKUP(RIGHT(O68,LEN(O68)-2),'cards-dc.json'!$C:$E,3,FALSE),"")</f>
        <v>C2</v>
      </c>
      <c r="R68" s="36">
        <f t="shared" si="40"/>
        <v>1</v>
      </c>
      <c r="S68" s="2" t="s">
        <v>9233</v>
      </c>
      <c r="T68" s="2" t="str">
        <f>IFERROR(VLOOKUP(RIGHT(S68,LEN(S68)-2),'cards-dc.json'!$C:$E,3,FALSE),"")</f>
        <v>R</v>
      </c>
      <c r="V68" s="36">
        <f t="shared" si="41"/>
        <v>0</v>
      </c>
      <c r="W68" s="2"/>
      <c r="X68" s="2" t="str">
        <f>IFERROR(VLOOKUP(RIGHT(W68,LEN(W68)-2),'cards-dc.json'!$C:$E,3,FALSE),"")</f>
        <v/>
      </c>
      <c r="Z68" s="36">
        <f t="shared" si="42"/>
        <v>1</v>
      </c>
      <c r="AA68" s="2" t="s">
        <v>8553</v>
      </c>
      <c r="AB68" s="2" t="str">
        <f>IFERROR(VLOOKUP(RIGHT(AA68,LEN(AA68)-2),'cards-dc.json'!$C:$E,3,FALSE),"")</f>
        <v>U</v>
      </c>
      <c r="AD68" s="36">
        <f t="shared" si="43"/>
        <v>1</v>
      </c>
      <c r="AE68" s="2" t="s">
        <v>9311</v>
      </c>
      <c r="AF68" s="2" t="str">
        <f>IFERROR(VLOOKUP(RIGHT(AE68,LEN(AE68)-2),'cards-dc.json'!$C:$E,3,FALSE),"")</f>
        <v>U</v>
      </c>
      <c r="AH68" s="36">
        <f t="shared" si="44"/>
        <v>1</v>
      </c>
      <c r="AI68" s="2" t="s">
        <v>9329</v>
      </c>
      <c r="AJ68" s="2" t="str">
        <f>IFERROR(VLOOKUP(RIGHT(AI68,LEN(AI68)-2),'cards-dc.json'!$C:$E,3,FALSE),"")</f>
        <v>U2</v>
      </c>
      <c r="AL68" s="36">
        <f t="shared" si="45"/>
        <v>1</v>
      </c>
      <c r="AM68" s="2" t="s">
        <v>9328</v>
      </c>
      <c r="AN68" s="2" t="str">
        <f>IFERROR(VLOOKUP(RIGHT(AM68,LEN(AM68)-2),'cards-dc.json'!$C:$E,3,FALSE),"")</f>
        <v>F1</v>
      </c>
      <c r="AP68" s="36">
        <f t="shared" si="46"/>
        <v>0</v>
      </c>
      <c r="AQ68" s="2"/>
      <c r="AR68" s="2" t="str">
        <f>IFERROR(VLOOKUP(RIGHT(AQ68,LEN(AQ68)-2),'cards-dc.json'!$C:$E,3,FALSE),"")</f>
        <v/>
      </c>
      <c r="AT68" s="36">
        <f t="shared" si="47"/>
        <v>0</v>
      </c>
      <c r="AU68" s="2"/>
      <c r="AV68" s="2" t="str">
        <f>IFERROR(VLOOKUP(RIGHT(AU68,LEN(AU68)-2),'cards-dc.json'!$C:$E,3,FALSE),"")</f>
        <v/>
      </c>
      <c r="AX68" s="36">
        <f t="shared" si="48"/>
        <v>1</v>
      </c>
      <c r="AY68" s="2" t="s">
        <v>9383</v>
      </c>
      <c r="AZ68" s="2" t="str">
        <f>IFERROR(VLOOKUP(RIGHT(AY68,LEN(AY68)-2),'cards-dc.json'!$C:$E,3,FALSE),"")</f>
        <v>C2</v>
      </c>
      <c r="BB68" s="36">
        <f t="shared" si="49"/>
        <v>0</v>
      </c>
      <c r="BC68" s="2"/>
      <c r="BD68" s="2" t="str">
        <f>IFERROR(VLOOKUP(RIGHT(BC68,LEN(BC68)-2),'cards-dc.json'!$C:$E,3,FALSE),"")</f>
        <v/>
      </c>
      <c r="BF68" s="36">
        <f t="shared" si="50"/>
        <v>0</v>
      </c>
      <c r="BG68" s="2"/>
      <c r="BH68" s="2" t="str">
        <f>IFERROR(VLOOKUP(RIGHT(BG68,LEN(BG68)-2),'cards-dc.json'!$C:$E,3,FALSE),"")</f>
        <v/>
      </c>
      <c r="BJ68" s="36">
        <f t="shared" si="51"/>
        <v>3</v>
      </c>
      <c r="BK68" s="2" t="s">
        <v>9422</v>
      </c>
      <c r="BL68" s="2" t="str">
        <f>IFERROR(VLOOKUP(RIGHT(BK68,LEN(BK68)-2),'cards-dc.json'!$C:$E,3,FALSE),"")</f>
        <v>CA1</v>
      </c>
      <c r="BN68" s="36">
        <f t="shared" si="52"/>
        <v>0</v>
      </c>
      <c r="BO68" s="2"/>
      <c r="BP68" s="2" t="str">
        <f>IFERROR(VLOOKUP(RIGHT(BO68,LEN(BO68)-2),'cards-dc.json'!$C:$E,3,FALSE),"")</f>
        <v/>
      </c>
      <c r="BR68" s="36">
        <f t="shared" si="53"/>
        <v>0</v>
      </c>
      <c r="BS68" s="2"/>
      <c r="BT68" s="2" t="str">
        <f>IFERROR(VLOOKUP(RIGHT(BS68,LEN(BS68)-2),'cards-dc.json'!$C:$E,3,FALSE),"")</f>
        <v/>
      </c>
    </row>
    <row r="69" spans="2:72" x14ac:dyDescent="0.25">
      <c r="B69" s="36">
        <f t="shared" si="36"/>
        <v>0</v>
      </c>
      <c r="C69" s="2"/>
      <c r="D69" s="2" t="str">
        <f>IFERROR(VLOOKUP(RIGHT(C69,LEN(C69)-2),'cards-dc.json'!$C:$E,3,FALSE),"")</f>
        <v/>
      </c>
      <c r="F69" s="36">
        <f t="shared" si="37"/>
        <v>1</v>
      </c>
      <c r="G69" s="2" t="s">
        <v>9150</v>
      </c>
      <c r="H69" s="2" t="str">
        <f>IFERROR(VLOOKUP(RIGHT(G69,LEN(G69)-2),'cards-dc.json'!$C:$E,3,FALSE),"")</f>
        <v>U</v>
      </c>
      <c r="J69" s="36">
        <f t="shared" si="38"/>
        <v>0</v>
      </c>
      <c r="K69" s="2"/>
      <c r="L69" s="2" t="str">
        <f>IFERROR(VLOOKUP(RIGHT(K69,LEN(K69)-2),'cards-dc.json'!$C:$E,3,FALSE),"")</f>
        <v/>
      </c>
      <c r="N69" s="36">
        <f t="shared" si="39"/>
        <v>1</v>
      </c>
      <c r="O69" s="2" t="s">
        <v>4061</v>
      </c>
      <c r="P69" s="2" t="str">
        <f>IFERROR(VLOOKUP(RIGHT(O69,LEN(O69)-2),'cards-dc.json'!$C:$E,3,FALSE),"")</f>
        <v>C2</v>
      </c>
      <c r="R69" s="36">
        <f t="shared" si="40"/>
        <v>1</v>
      </c>
      <c r="S69" s="2" t="s">
        <v>9098</v>
      </c>
      <c r="T69" s="2" t="str">
        <f>IFERROR(VLOOKUP(RIGHT(S69,LEN(S69)-2),'cards-dc.json'!$C:$E,3,FALSE),"")</f>
        <v>U</v>
      </c>
      <c r="V69" s="36">
        <f t="shared" si="41"/>
        <v>0</v>
      </c>
      <c r="W69" s="2"/>
      <c r="X69" s="2" t="str">
        <f>IFERROR(VLOOKUP(RIGHT(W69,LEN(W69)-2),'cards-dc.json'!$C:$E,3,FALSE),"")</f>
        <v/>
      </c>
      <c r="Z69" s="36">
        <f t="shared" si="42"/>
        <v>0</v>
      </c>
      <c r="AA69" s="2"/>
      <c r="AB69" s="2" t="str">
        <f>IFERROR(VLOOKUP(RIGHT(AA69,LEN(AA69)-2),'cards-dc.json'!$C:$E,3,FALSE),"")</f>
        <v/>
      </c>
      <c r="AD69" s="36">
        <f t="shared" si="43"/>
        <v>1</v>
      </c>
      <c r="AE69" s="2" t="s">
        <v>9175</v>
      </c>
      <c r="AF69" s="2" t="str">
        <f>IFERROR(VLOOKUP(RIGHT(AE69,LEN(AE69)-2),'cards-dc.json'!$C:$E,3,FALSE),"")</f>
        <v>U</v>
      </c>
      <c r="AH69" s="36">
        <f t="shared" si="44"/>
        <v>1</v>
      </c>
      <c r="AI69" s="2" t="s">
        <v>9330</v>
      </c>
      <c r="AJ69" s="2" t="str">
        <f>IFERROR(VLOOKUP(RIGHT(AI69,LEN(AI69)-2),'cards-dc.json'!$C:$E,3,FALSE),"")</f>
        <v>R</v>
      </c>
      <c r="AL69" s="36">
        <f t="shared" si="45"/>
        <v>2</v>
      </c>
      <c r="AM69" s="2" t="s">
        <v>9268</v>
      </c>
      <c r="AN69" s="2" t="str">
        <f>IFERROR(VLOOKUP(RIGHT(AM69,LEN(AM69)-2),'cards-dc.json'!$C:$E,3,FALSE),"")</f>
        <v>U2</v>
      </c>
      <c r="AP69" s="36">
        <f t="shared" si="46"/>
        <v>0</v>
      </c>
      <c r="AQ69" s="2"/>
      <c r="AR69" s="2" t="str">
        <f>IFERROR(VLOOKUP(RIGHT(AQ69,LEN(AQ69)-2),'cards-dc.json'!$C:$E,3,FALSE),"")</f>
        <v/>
      </c>
      <c r="AT69" s="36">
        <f t="shared" si="47"/>
        <v>0</v>
      </c>
      <c r="AU69" s="2"/>
      <c r="AV69" s="2" t="str">
        <f>IFERROR(VLOOKUP(RIGHT(AU69,LEN(AU69)-2),'cards-dc.json'!$C:$E,3,FALSE),"")</f>
        <v/>
      </c>
      <c r="AX69" s="36">
        <f t="shared" si="48"/>
        <v>0</v>
      </c>
      <c r="AY69" s="2"/>
      <c r="AZ69" s="2" t="str">
        <f>IFERROR(VLOOKUP(RIGHT(AY69,LEN(AY69)-2),'cards-dc.json'!$C:$E,3,FALSE),"")</f>
        <v/>
      </c>
      <c r="BB69" s="36">
        <f t="shared" si="49"/>
        <v>0</v>
      </c>
      <c r="BC69" s="2"/>
      <c r="BD69" s="2" t="str">
        <f>IFERROR(VLOOKUP(RIGHT(BC69,LEN(BC69)-2),'cards-dc.json'!$C:$E,3,FALSE),"")</f>
        <v/>
      </c>
      <c r="BF69" s="36">
        <f t="shared" si="50"/>
        <v>0</v>
      </c>
      <c r="BG69" s="2"/>
      <c r="BH69" s="2" t="str">
        <f>IFERROR(VLOOKUP(RIGHT(BG69,LEN(BG69)-2),'cards-dc.json'!$C:$E,3,FALSE),"")</f>
        <v/>
      </c>
      <c r="BJ69" s="36">
        <f t="shared" si="51"/>
        <v>2</v>
      </c>
      <c r="BK69" s="2" t="s">
        <v>9423</v>
      </c>
      <c r="BL69" s="2" t="str">
        <f>IFERROR(VLOOKUP(RIGHT(BK69,LEN(BK69)-2),'cards-dc.json'!$C:$E,3,FALSE),"")</f>
        <v>C1</v>
      </c>
      <c r="BN69" s="36">
        <f t="shared" si="52"/>
        <v>0</v>
      </c>
      <c r="BO69" s="2"/>
      <c r="BP69" s="2" t="str">
        <f>IFERROR(VLOOKUP(RIGHT(BO69,LEN(BO69)-2),'cards-dc.json'!$C:$E,3,FALSE),"")</f>
        <v/>
      </c>
      <c r="BR69" s="36">
        <f t="shared" si="53"/>
        <v>0</v>
      </c>
      <c r="BS69" s="2"/>
      <c r="BT69" s="2" t="str">
        <f>IFERROR(VLOOKUP(RIGHT(BS69,LEN(BS69)-2),'cards-dc.json'!$C:$E,3,FALSE),"")</f>
        <v/>
      </c>
    </row>
    <row r="70" spans="2:72" x14ac:dyDescent="0.25">
      <c r="B70" s="36">
        <f t="shared" si="36"/>
        <v>0</v>
      </c>
      <c r="C70" s="2"/>
      <c r="D70" s="2" t="str">
        <f>IFERROR(VLOOKUP(RIGHT(C70,LEN(C70)-2),'cards-dc.json'!$C:$E,3,FALSE),"")</f>
        <v/>
      </c>
      <c r="F70" s="36">
        <f t="shared" si="37"/>
        <v>1</v>
      </c>
      <c r="G70" s="2" t="s">
        <v>9151</v>
      </c>
      <c r="H70" s="2" t="str">
        <f>IFERROR(VLOOKUP(RIGHT(G70,LEN(G70)-2),'cards-dc.json'!$C:$E,3,FALSE),"")</f>
        <v>R</v>
      </c>
      <c r="J70" s="36">
        <f t="shared" si="38"/>
        <v>0</v>
      </c>
      <c r="K70" s="2"/>
      <c r="L70" s="2" t="str">
        <f>IFERROR(VLOOKUP(RIGHT(K70,LEN(K70)-2),'cards-dc.json'!$C:$E,3,FALSE),"")</f>
        <v/>
      </c>
      <c r="N70" s="36">
        <f t="shared" si="39"/>
        <v>1</v>
      </c>
      <c r="O70" s="2" t="s">
        <v>4002</v>
      </c>
      <c r="P70" s="2" t="str">
        <f>IFERROR(VLOOKUP(RIGHT(O70,LEN(O70)-2),'cards-dc.json'!$C:$E,3,FALSE),"")</f>
        <v>CB1</v>
      </c>
      <c r="R70" s="36">
        <f t="shared" si="40"/>
        <v>1</v>
      </c>
      <c r="S70" s="2" t="s">
        <v>8552</v>
      </c>
      <c r="T70" s="2" t="str">
        <f>IFERROR(VLOOKUP(RIGHT(S70,LEN(S70)-2),'cards-dc.json'!$C:$E,3,FALSE),"")</f>
        <v>U</v>
      </c>
      <c r="V70" s="36">
        <f t="shared" si="41"/>
        <v>0</v>
      </c>
      <c r="W70" s="2"/>
      <c r="X70" s="2" t="str">
        <f>IFERROR(VLOOKUP(RIGHT(W70,LEN(W70)-2),'cards-dc.json'!$C:$E,3,FALSE),"")</f>
        <v/>
      </c>
      <c r="Z70" s="36">
        <f t="shared" si="42"/>
        <v>0</v>
      </c>
      <c r="AA70" s="2"/>
      <c r="AB70" s="2" t="str">
        <f>IFERROR(VLOOKUP(RIGHT(AA70,LEN(AA70)-2),'cards-dc.json'!$C:$E,3,FALSE),"")</f>
        <v/>
      </c>
      <c r="AD70" s="36">
        <f t="shared" si="43"/>
        <v>1</v>
      </c>
      <c r="AE70" s="2" t="s">
        <v>8553</v>
      </c>
      <c r="AF70" s="2" t="str">
        <f>IFERROR(VLOOKUP(RIGHT(AE70,LEN(AE70)-2),'cards-dc.json'!$C:$E,3,FALSE),"")</f>
        <v>U</v>
      </c>
      <c r="AH70" s="36">
        <f t="shared" si="44"/>
        <v>1</v>
      </c>
      <c r="AI70" s="2" t="s">
        <v>3859</v>
      </c>
      <c r="AJ70" s="2" t="str">
        <f>IFERROR(VLOOKUP(RIGHT(AI70,LEN(AI70)-2),'cards-dc.json'!$C:$E,3,FALSE),"")</f>
        <v>U</v>
      </c>
      <c r="AL70" s="36">
        <f t="shared" si="45"/>
        <v>1</v>
      </c>
      <c r="AM70" s="2" t="s">
        <v>9201</v>
      </c>
      <c r="AN70" s="2" t="str">
        <f>IFERROR(VLOOKUP(RIGHT(AM70,LEN(AM70)-2),'cards-dc.json'!$C:$E,3,FALSE),"")</f>
        <v>R</v>
      </c>
      <c r="AP70" s="36">
        <f t="shared" si="46"/>
        <v>0</v>
      </c>
      <c r="AQ70" s="2"/>
      <c r="AR70" s="2" t="str">
        <f>IFERROR(VLOOKUP(RIGHT(AQ70,LEN(AQ70)-2),'cards-dc.json'!$C:$E,3,FALSE),"")</f>
        <v/>
      </c>
      <c r="AT70" s="36">
        <f t="shared" si="47"/>
        <v>0</v>
      </c>
      <c r="AU70" s="2"/>
      <c r="AV70" s="2" t="str">
        <f>IFERROR(VLOOKUP(RIGHT(AU70,LEN(AU70)-2),'cards-dc.json'!$C:$E,3,FALSE),"")</f>
        <v/>
      </c>
      <c r="AX70" s="36">
        <f t="shared" si="48"/>
        <v>0</v>
      </c>
      <c r="AY70" s="2"/>
      <c r="AZ70" s="2" t="str">
        <f>IFERROR(VLOOKUP(RIGHT(AY70,LEN(AY70)-2),'cards-dc.json'!$C:$E,3,FALSE),"")</f>
        <v/>
      </c>
      <c r="BB70" s="36">
        <f t="shared" si="49"/>
        <v>0</v>
      </c>
      <c r="BC70" s="2"/>
      <c r="BD70" s="2" t="str">
        <f>IFERROR(VLOOKUP(RIGHT(BC70,LEN(BC70)-2),'cards-dc.json'!$C:$E,3,FALSE),"")</f>
        <v/>
      </c>
      <c r="BF70" s="36">
        <f t="shared" si="50"/>
        <v>0</v>
      </c>
      <c r="BG70" s="2"/>
      <c r="BH70" s="2" t="str">
        <f>IFERROR(VLOOKUP(RIGHT(BG70,LEN(BG70)-2),'cards-dc.json'!$C:$E,3,FALSE),"")</f>
        <v/>
      </c>
      <c r="BJ70" s="36">
        <f t="shared" si="51"/>
        <v>1</v>
      </c>
      <c r="BK70" s="2" t="s">
        <v>9424</v>
      </c>
      <c r="BL70" s="2" t="str">
        <f>IFERROR(VLOOKUP(RIGHT(BK70,LEN(BK70)-2),'cards-dc.json'!$C:$E,3,FALSE),"")</f>
        <v>U2</v>
      </c>
      <c r="BN70" s="36">
        <f t="shared" si="52"/>
        <v>0</v>
      </c>
      <c r="BO70" s="2"/>
      <c r="BP70" s="2" t="str">
        <f>IFERROR(VLOOKUP(RIGHT(BO70,LEN(BO70)-2),'cards-dc.json'!$C:$E,3,FALSE),"")</f>
        <v/>
      </c>
      <c r="BR70" s="36">
        <f t="shared" si="53"/>
        <v>0</v>
      </c>
      <c r="BS70" s="2"/>
      <c r="BT70" s="2" t="str">
        <f>IFERROR(VLOOKUP(RIGHT(BS70,LEN(BS70)-2),'cards-dc.json'!$C:$E,3,FALSE),"")</f>
        <v/>
      </c>
    </row>
    <row r="71" spans="2:72" x14ac:dyDescent="0.25">
      <c r="B71" s="36">
        <f t="shared" si="36"/>
        <v>0</v>
      </c>
      <c r="C71" s="2"/>
      <c r="D71" s="2" t="str">
        <f>IFERROR(VLOOKUP(RIGHT(C71,LEN(C71)-2),'cards-dc.json'!$C:$E,3,FALSE),"")</f>
        <v/>
      </c>
      <c r="F71" s="36">
        <f t="shared" si="37"/>
        <v>0</v>
      </c>
      <c r="G71" s="2"/>
      <c r="H71" s="2" t="str">
        <f>IFERROR(VLOOKUP(RIGHT(G71,LEN(G71)-2),'cards-dc.json'!$C:$E,3,FALSE),"")</f>
        <v/>
      </c>
      <c r="J71" s="36">
        <f t="shared" si="38"/>
        <v>0</v>
      </c>
      <c r="K71" s="2"/>
      <c r="L71" s="2" t="str">
        <f>IFERROR(VLOOKUP(RIGHT(K71,LEN(K71)-2),'cards-dc.json'!$C:$E,3,FALSE),"")</f>
        <v/>
      </c>
      <c r="N71" s="36">
        <f t="shared" si="39"/>
        <v>1</v>
      </c>
      <c r="O71" s="2" t="s">
        <v>9229</v>
      </c>
      <c r="P71" s="2" t="str">
        <f>IFERROR(VLOOKUP(RIGHT(O71,LEN(O71)-2),'cards-dc.json'!$C:$E,3,FALSE),"")</f>
        <v>U2</v>
      </c>
      <c r="R71" s="36">
        <f t="shared" si="40"/>
        <v>1</v>
      </c>
      <c r="S71" s="2" t="s">
        <v>8983</v>
      </c>
      <c r="T71" s="2" t="str">
        <f>IFERROR(VLOOKUP(RIGHT(S71,LEN(S71)-2),'cards-dc.json'!$C:$E,3,FALSE),"")</f>
        <v>R</v>
      </c>
      <c r="V71" s="36">
        <f t="shared" si="41"/>
        <v>0</v>
      </c>
      <c r="W71" s="2"/>
      <c r="X71" s="2" t="str">
        <f>IFERROR(VLOOKUP(RIGHT(W71,LEN(W71)-2),'cards-dc.json'!$C:$E,3,FALSE),"")</f>
        <v/>
      </c>
      <c r="Z71" s="36">
        <f t="shared" si="42"/>
        <v>0</v>
      </c>
      <c r="AA71" s="2"/>
      <c r="AB71" s="2" t="str">
        <f>IFERROR(VLOOKUP(RIGHT(AA71,LEN(AA71)-2),'cards-dc.json'!$C:$E,3,FALSE),"")</f>
        <v/>
      </c>
      <c r="AD71" s="36">
        <f t="shared" si="43"/>
        <v>0</v>
      </c>
      <c r="AE71" s="2"/>
      <c r="AF71" s="2" t="str">
        <f>IFERROR(VLOOKUP(RIGHT(AE71,LEN(AE71)-2),'cards-dc.json'!$C:$E,3,FALSE),"")</f>
        <v/>
      </c>
      <c r="AH71" s="36">
        <f t="shared" si="44"/>
        <v>1</v>
      </c>
      <c r="AI71" s="2" t="s">
        <v>8660</v>
      </c>
      <c r="AJ71" s="2" t="str">
        <f>IFERROR(VLOOKUP(RIGHT(AI71,LEN(AI71)-2),'cards-dc.json'!$C:$E,3,FALSE),"")</f>
        <v>R</v>
      </c>
      <c r="AL71" s="36">
        <f t="shared" si="45"/>
        <v>1</v>
      </c>
      <c r="AM71" s="2" t="s">
        <v>9346</v>
      </c>
      <c r="AN71" s="2" t="str">
        <f>IFERROR(VLOOKUP(RIGHT(AM71,LEN(AM71)-2),'cards-dc.json'!$C:$E,3,FALSE),"")</f>
        <v>R2</v>
      </c>
      <c r="AP71" s="36">
        <f t="shared" si="46"/>
        <v>0</v>
      </c>
      <c r="AQ71" s="2"/>
      <c r="AR71" s="2" t="str">
        <f>IFERROR(VLOOKUP(RIGHT(AQ71,LEN(AQ71)-2),'cards-dc.json'!$C:$E,3,FALSE),"")</f>
        <v/>
      </c>
      <c r="AT71" s="36">
        <f t="shared" si="47"/>
        <v>0</v>
      </c>
      <c r="AU71" s="2"/>
      <c r="AV71" s="2" t="str">
        <f>IFERROR(VLOOKUP(RIGHT(AU71,LEN(AU71)-2),'cards-dc.json'!$C:$E,3,FALSE),"")</f>
        <v/>
      </c>
      <c r="AX71" s="36">
        <f t="shared" si="48"/>
        <v>0</v>
      </c>
      <c r="AY71" s="2"/>
      <c r="AZ71" s="2" t="str">
        <f>IFERROR(VLOOKUP(RIGHT(AY71,LEN(AY71)-2),'cards-dc.json'!$C:$E,3,FALSE),"")</f>
        <v/>
      </c>
      <c r="BB71" s="36">
        <f t="shared" si="49"/>
        <v>0</v>
      </c>
      <c r="BC71" s="2"/>
      <c r="BD71" s="2" t="str">
        <f>IFERROR(VLOOKUP(RIGHT(BC71,LEN(BC71)-2),'cards-dc.json'!$C:$E,3,FALSE),"")</f>
        <v/>
      </c>
      <c r="BF71" s="36">
        <f t="shared" si="50"/>
        <v>0</v>
      </c>
      <c r="BG71" s="2"/>
      <c r="BH71" s="2" t="str">
        <f>IFERROR(VLOOKUP(RIGHT(BG71,LEN(BG71)-2),'cards-dc.json'!$C:$E,3,FALSE),"")</f>
        <v/>
      </c>
      <c r="BJ71" s="36">
        <f t="shared" si="51"/>
        <v>2</v>
      </c>
      <c r="BK71" s="2" t="s">
        <v>9230</v>
      </c>
      <c r="BL71" s="2" t="str">
        <f>IFERROR(VLOOKUP(RIGHT(BK71,LEN(BK71)-2),'cards-dc.json'!$C:$E,3,FALSE),"")</f>
        <v>C2</v>
      </c>
      <c r="BN71" s="36">
        <f t="shared" si="52"/>
        <v>0</v>
      </c>
      <c r="BO71" s="2"/>
      <c r="BP71" s="2" t="str">
        <f>IFERROR(VLOOKUP(RIGHT(BO71,LEN(BO71)-2),'cards-dc.json'!$C:$E,3,FALSE),"")</f>
        <v/>
      </c>
      <c r="BR71" s="36">
        <f t="shared" si="53"/>
        <v>0</v>
      </c>
      <c r="BS71" s="2"/>
      <c r="BT71" s="2" t="str">
        <f>IFERROR(VLOOKUP(RIGHT(BS71,LEN(BS71)-2),'cards-dc.json'!$C:$E,3,FALSE),"")</f>
        <v/>
      </c>
    </row>
    <row r="72" spans="2:72" x14ac:dyDescent="0.25">
      <c r="B72" s="36">
        <f t="shared" si="36"/>
        <v>0</v>
      </c>
      <c r="C72" s="2"/>
      <c r="D72" s="2" t="str">
        <f>IFERROR(VLOOKUP(RIGHT(C72,LEN(C72)-2),'cards-dc.json'!$C:$E,3,FALSE),"")</f>
        <v/>
      </c>
      <c r="F72" s="36">
        <f t="shared" si="37"/>
        <v>0</v>
      </c>
      <c r="G72" s="2"/>
      <c r="H72" s="2" t="str">
        <f>IFERROR(VLOOKUP(RIGHT(G72,LEN(G72)-2),'cards-dc.json'!$C:$E,3,FALSE),"")</f>
        <v/>
      </c>
      <c r="J72" s="36">
        <f t="shared" si="38"/>
        <v>0</v>
      </c>
      <c r="K72" s="2"/>
      <c r="L72" s="2" t="str">
        <f>IFERROR(VLOOKUP(RIGHT(K72,LEN(K72)-2),'cards-dc.json'!$C:$E,3,FALSE),"")</f>
        <v/>
      </c>
      <c r="N72" s="36">
        <f t="shared" si="39"/>
        <v>2</v>
      </c>
      <c r="O72" s="2" t="s">
        <v>9230</v>
      </c>
      <c r="P72" s="2" t="str">
        <f>IFERROR(VLOOKUP(RIGHT(O72,LEN(O72)-2),'cards-dc.json'!$C:$E,3,FALSE),"")</f>
        <v>C2</v>
      </c>
      <c r="R72" s="36">
        <f t="shared" si="40"/>
        <v>0</v>
      </c>
      <c r="S72" s="2"/>
      <c r="T72" s="2" t="str">
        <f>IFERROR(VLOOKUP(RIGHT(S72,LEN(S72)-2),'cards-dc.json'!$C:$E,3,FALSE),"")</f>
        <v/>
      </c>
      <c r="V72" s="36">
        <f t="shared" si="41"/>
        <v>0</v>
      </c>
      <c r="W72" s="2"/>
      <c r="X72" s="2" t="str">
        <f>IFERROR(VLOOKUP(RIGHT(W72,LEN(W72)-2),'cards-dc.json'!$C:$E,3,FALSE),"")</f>
        <v/>
      </c>
      <c r="Z72" s="36">
        <f t="shared" si="42"/>
        <v>0</v>
      </c>
      <c r="AA72" s="2"/>
      <c r="AB72" s="2" t="str">
        <f>IFERROR(VLOOKUP(RIGHT(AA72,LEN(AA72)-2),'cards-dc.json'!$C:$E,3,FALSE),"")</f>
        <v/>
      </c>
      <c r="AD72" s="36">
        <f t="shared" si="43"/>
        <v>0</v>
      </c>
      <c r="AE72" s="2"/>
      <c r="AF72" s="2" t="str">
        <f>IFERROR(VLOOKUP(RIGHT(AE72,LEN(AE72)-2),'cards-dc.json'!$C:$E,3,FALSE),"")</f>
        <v/>
      </c>
      <c r="AH72" s="36">
        <f t="shared" si="44"/>
        <v>1</v>
      </c>
      <c r="AI72" s="2" t="s">
        <v>9331</v>
      </c>
      <c r="AJ72" s="2" t="str">
        <f>IFERROR(VLOOKUP(RIGHT(AI72,LEN(AI72)-2),'cards-dc.json'!$C:$E,3,FALSE),"")</f>
        <v>CA2</v>
      </c>
      <c r="AL72" s="36">
        <f t="shared" si="45"/>
        <v>2</v>
      </c>
      <c r="AM72" s="2" t="s">
        <v>9347</v>
      </c>
      <c r="AN72" s="2" t="str">
        <f>IFERROR(VLOOKUP(RIGHT(AM72,LEN(AM72)-2),'cards-dc.json'!$C:$E,3,FALSE),"")</f>
        <v>CA2</v>
      </c>
      <c r="AP72" s="36">
        <f t="shared" si="46"/>
        <v>0</v>
      </c>
      <c r="AQ72" s="2"/>
      <c r="AR72" s="2" t="str">
        <f>IFERROR(VLOOKUP(RIGHT(AQ72,LEN(AQ72)-2),'cards-dc.json'!$C:$E,3,FALSE),"")</f>
        <v/>
      </c>
      <c r="AT72" s="36">
        <f t="shared" si="47"/>
        <v>0</v>
      </c>
      <c r="AU72" s="2"/>
      <c r="AV72" s="2" t="str">
        <f>IFERROR(VLOOKUP(RIGHT(AU72,LEN(AU72)-2),'cards-dc.json'!$C:$E,3,FALSE),"")</f>
        <v/>
      </c>
      <c r="AX72" s="36">
        <f t="shared" si="48"/>
        <v>0</v>
      </c>
      <c r="AY72" s="2"/>
      <c r="AZ72" s="2" t="str">
        <f>IFERROR(VLOOKUP(RIGHT(AY72,LEN(AY72)-2),'cards-dc.json'!$C:$E,3,FALSE),"")</f>
        <v/>
      </c>
      <c r="BB72" s="36">
        <f t="shared" si="49"/>
        <v>0</v>
      </c>
      <c r="BC72" s="2"/>
      <c r="BD72" s="2" t="str">
        <f>IFERROR(VLOOKUP(RIGHT(BC72,LEN(BC72)-2),'cards-dc.json'!$C:$E,3,FALSE),"")</f>
        <v/>
      </c>
      <c r="BF72" s="36">
        <f t="shared" si="50"/>
        <v>0</v>
      </c>
      <c r="BG72" s="2"/>
      <c r="BH72" s="2" t="str">
        <f>IFERROR(VLOOKUP(RIGHT(BG72,LEN(BG72)-2),'cards-dc.json'!$C:$E,3,FALSE),"")</f>
        <v/>
      </c>
      <c r="BJ72" s="36">
        <f t="shared" si="51"/>
        <v>0</v>
      </c>
      <c r="BK72" s="2"/>
      <c r="BL72" s="2" t="str">
        <f>IFERROR(VLOOKUP(RIGHT(BK72,LEN(BK72)-2),'cards-dc.json'!$C:$E,3,FALSE),"")</f>
        <v/>
      </c>
      <c r="BN72" s="36">
        <f t="shared" si="52"/>
        <v>0</v>
      </c>
      <c r="BO72" s="2"/>
      <c r="BP72" s="2" t="str">
        <f>IFERROR(VLOOKUP(RIGHT(BO72,LEN(BO72)-2),'cards-dc.json'!$C:$E,3,FALSE),"")</f>
        <v/>
      </c>
      <c r="BR72" s="36">
        <f t="shared" si="53"/>
        <v>0</v>
      </c>
      <c r="BS72" s="2"/>
      <c r="BT72" s="2" t="str">
        <f>IFERROR(VLOOKUP(RIGHT(BS72,LEN(BS72)-2),'cards-dc.json'!$C:$E,3,FALSE),"")</f>
        <v/>
      </c>
    </row>
    <row r="73" spans="2:72" x14ac:dyDescent="0.25">
      <c r="B73" s="36">
        <f t="shared" si="36"/>
        <v>0</v>
      </c>
      <c r="C73" s="2"/>
      <c r="D73" s="2" t="str">
        <f>IFERROR(VLOOKUP(RIGHT(C73,LEN(C73)-2),'cards-dc.json'!$C:$E,3,FALSE),"")</f>
        <v/>
      </c>
      <c r="F73" s="36">
        <f t="shared" si="37"/>
        <v>0</v>
      </c>
      <c r="G73" s="2"/>
      <c r="H73" s="2" t="str">
        <f>IFERROR(VLOOKUP(RIGHT(G73,LEN(G73)-2),'cards-dc.json'!$C:$E,3,FALSE),"")</f>
        <v/>
      </c>
      <c r="J73" s="36">
        <f t="shared" si="38"/>
        <v>0</v>
      </c>
      <c r="K73" s="2"/>
      <c r="L73" s="2" t="str">
        <f>IFERROR(VLOOKUP(RIGHT(K73,LEN(K73)-2),'cards-dc.json'!$C:$E,3,FALSE),"")</f>
        <v/>
      </c>
      <c r="N73" s="36">
        <f t="shared" si="39"/>
        <v>0</v>
      </c>
      <c r="O73" s="2"/>
      <c r="P73" s="2" t="str">
        <f>IFERROR(VLOOKUP(RIGHT(O73,LEN(O73)-2),'cards-dc.json'!$C:$E,3,FALSE),"")</f>
        <v/>
      </c>
      <c r="R73" s="36">
        <f t="shared" si="40"/>
        <v>0</v>
      </c>
      <c r="S73" s="2"/>
      <c r="T73" s="2" t="str">
        <f>IFERROR(VLOOKUP(RIGHT(S73,LEN(S73)-2),'cards-dc.json'!$C:$E,3,FALSE),"")</f>
        <v/>
      </c>
      <c r="V73" s="36">
        <f t="shared" si="41"/>
        <v>0</v>
      </c>
      <c r="W73" s="2"/>
      <c r="X73" s="2" t="str">
        <f>IFERROR(VLOOKUP(RIGHT(W73,LEN(W73)-2),'cards-dc.json'!$C:$E,3,FALSE),"")</f>
        <v/>
      </c>
      <c r="Z73" s="36">
        <f t="shared" si="42"/>
        <v>0</v>
      </c>
      <c r="AA73" s="2"/>
      <c r="AB73" s="2" t="str">
        <f>IFERROR(VLOOKUP(RIGHT(AA73,LEN(AA73)-2),'cards-dc.json'!$C:$E,3,FALSE),"")</f>
        <v/>
      </c>
      <c r="AD73" s="36">
        <f t="shared" si="43"/>
        <v>0</v>
      </c>
      <c r="AE73" s="2"/>
      <c r="AF73" s="2" t="str">
        <f>IFERROR(VLOOKUP(RIGHT(AE73,LEN(AE73)-2),'cards-dc.json'!$C:$E,3,FALSE),"")</f>
        <v/>
      </c>
      <c r="AH73" s="36">
        <f t="shared" si="44"/>
        <v>0</v>
      </c>
      <c r="AI73" s="2"/>
      <c r="AJ73" s="2" t="str">
        <f>IFERROR(VLOOKUP(RIGHT(AI73,LEN(AI73)-2),'cards-dc.json'!$C:$E,3,FALSE),"")</f>
        <v/>
      </c>
      <c r="AL73" s="36">
        <f t="shared" si="45"/>
        <v>0</v>
      </c>
      <c r="AM73" s="2"/>
      <c r="AN73" s="2" t="str">
        <f>IFERROR(VLOOKUP(RIGHT(AM73,LEN(AM73)-2),'cards-dc.json'!$C:$E,3,FALSE),"")</f>
        <v/>
      </c>
      <c r="AP73" s="36">
        <f t="shared" si="46"/>
        <v>0</v>
      </c>
      <c r="AQ73" s="2"/>
      <c r="AR73" s="2" t="str">
        <f>IFERROR(VLOOKUP(RIGHT(AQ73,LEN(AQ73)-2),'cards-dc.json'!$C:$E,3,FALSE),"")</f>
        <v/>
      </c>
      <c r="AT73" s="36">
        <f t="shared" si="47"/>
        <v>0</v>
      </c>
      <c r="AU73" s="2"/>
      <c r="AV73" s="2" t="str">
        <f>IFERROR(VLOOKUP(RIGHT(AU73,LEN(AU73)-2),'cards-dc.json'!$C:$E,3,FALSE),"")</f>
        <v/>
      </c>
      <c r="AX73" s="36">
        <f t="shared" si="48"/>
        <v>0</v>
      </c>
      <c r="AY73" s="2"/>
      <c r="AZ73" s="2" t="str">
        <f>IFERROR(VLOOKUP(RIGHT(AY73,LEN(AY73)-2),'cards-dc.json'!$C:$E,3,FALSE),"")</f>
        <v/>
      </c>
      <c r="BB73" s="36">
        <f t="shared" si="49"/>
        <v>0</v>
      </c>
      <c r="BC73" s="2"/>
      <c r="BD73" s="2" t="str">
        <f>IFERROR(VLOOKUP(RIGHT(BC73,LEN(BC73)-2),'cards-dc.json'!$C:$E,3,FALSE),"")</f>
        <v/>
      </c>
      <c r="BF73" s="36">
        <f t="shared" si="50"/>
        <v>0</v>
      </c>
      <c r="BG73" s="2"/>
      <c r="BH73" s="2" t="str">
        <f>IFERROR(VLOOKUP(RIGHT(BG73,LEN(BG73)-2),'cards-dc.json'!$C:$E,3,FALSE),"")</f>
        <v/>
      </c>
      <c r="BJ73" s="36">
        <f t="shared" si="51"/>
        <v>0</v>
      </c>
      <c r="BK73" s="2"/>
      <c r="BL73" s="2" t="str">
        <f>IFERROR(VLOOKUP(RIGHT(BK73,LEN(BK73)-2),'cards-dc.json'!$C:$E,3,FALSE),"")</f>
        <v/>
      </c>
      <c r="BN73" s="36">
        <f t="shared" si="52"/>
        <v>0</v>
      </c>
      <c r="BO73" s="2"/>
      <c r="BP73" s="2" t="str">
        <f>IFERROR(VLOOKUP(RIGHT(BO73,LEN(BO73)-2),'cards-dc.json'!$C:$E,3,FALSE),"")</f>
        <v/>
      </c>
      <c r="BR73" s="36">
        <f t="shared" si="53"/>
        <v>0</v>
      </c>
      <c r="BS73" s="2"/>
      <c r="BT73" s="2" t="str">
        <f>IFERROR(VLOOKUP(RIGHT(BS73,LEN(BS73)-2),'cards-dc.json'!$C:$E,3,FALSE),"")</f>
        <v/>
      </c>
    </row>
    <row r="74" spans="2:72" x14ac:dyDescent="0.25">
      <c r="B74" s="36">
        <f t="shared" si="36"/>
        <v>0</v>
      </c>
      <c r="C74" s="2"/>
      <c r="D74" s="2" t="str">
        <f>IFERROR(VLOOKUP(RIGHT(C74,LEN(C74)-2),'cards-dc.json'!$C:$E,3,FALSE),"")</f>
        <v/>
      </c>
      <c r="F74" s="36">
        <f t="shared" si="37"/>
        <v>0</v>
      </c>
      <c r="G74" s="2"/>
      <c r="H74" s="2" t="str">
        <f>IFERROR(VLOOKUP(RIGHT(G74,LEN(G74)-2),'cards-dc.json'!$C:$E,3,FALSE),"")</f>
        <v/>
      </c>
      <c r="J74" s="36">
        <f t="shared" si="38"/>
        <v>0</v>
      </c>
      <c r="K74" s="2"/>
      <c r="L74" s="2" t="str">
        <f>IFERROR(VLOOKUP(RIGHT(K74,LEN(K74)-2),'cards-dc.json'!$C:$E,3,FALSE),"")</f>
        <v/>
      </c>
      <c r="N74" s="36">
        <f t="shared" si="39"/>
        <v>0</v>
      </c>
      <c r="O74" s="2"/>
      <c r="P74" s="2" t="str">
        <f>IFERROR(VLOOKUP(RIGHT(O74,LEN(O74)-2),'cards-dc.json'!$C:$E,3,FALSE),"")</f>
        <v/>
      </c>
      <c r="R74" s="36">
        <f t="shared" si="40"/>
        <v>0</v>
      </c>
      <c r="S74" s="2"/>
      <c r="T74" s="2" t="str">
        <f>IFERROR(VLOOKUP(RIGHT(S74,LEN(S74)-2),'cards-dc.json'!$C:$E,3,FALSE),"")</f>
        <v/>
      </c>
      <c r="V74" s="36">
        <f t="shared" si="41"/>
        <v>0</v>
      </c>
      <c r="W74" s="2"/>
      <c r="X74" s="2" t="str">
        <f>IFERROR(VLOOKUP(RIGHT(W74,LEN(W74)-2),'cards-dc.json'!$C:$E,3,FALSE),"")</f>
        <v/>
      </c>
      <c r="Z74" s="36">
        <f t="shared" si="42"/>
        <v>0</v>
      </c>
      <c r="AA74" s="2"/>
      <c r="AB74" s="2" t="str">
        <f>IFERROR(VLOOKUP(RIGHT(AA74,LEN(AA74)-2),'cards-dc.json'!$C:$E,3,FALSE),"")</f>
        <v/>
      </c>
      <c r="AD74" s="36">
        <f t="shared" si="43"/>
        <v>0</v>
      </c>
      <c r="AE74" s="2"/>
      <c r="AF74" s="2" t="str">
        <f>IFERROR(VLOOKUP(RIGHT(AE74,LEN(AE74)-2),'cards-dc.json'!$C:$E,3,FALSE),"")</f>
        <v/>
      </c>
      <c r="AH74" s="36">
        <f t="shared" si="44"/>
        <v>0</v>
      </c>
      <c r="AI74" s="2"/>
      <c r="AJ74" s="2" t="str">
        <f>IFERROR(VLOOKUP(RIGHT(AI74,LEN(AI74)-2),'cards-dc.json'!$C:$E,3,FALSE),"")</f>
        <v/>
      </c>
      <c r="AL74" s="36">
        <f t="shared" si="45"/>
        <v>0</v>
      </c>
      <c r="AM74" s="2"/>
      <c r="AN74" s="2" t="str">
        <f>IFERROR(VLOOKUP(RIGHT(AM74,LEN(AM74)-2),'cards-dc.json'!$C:$E,3,FALSE),"")</f>
        <v/>
      </c>
      <c r="AP74" s="36">
        <f t="shared" si="46"/>
        <v>0</v>
      </c>
      <c r="AQ74" s="2"/>
      <c r="AR74" s="2" t="str">
        <f>IFERROR(VLOOKUP(RIGHT(AQ74,LEN(AQ74)-2),'cards-dc.json'!$C:$E,3,FALSE),"")</f>
        <v/>
      </c>
      <c r="AT74" s="36">
        <f t="shared" si="47"/>
        <v>0</v>
      </c>
      <c r="AU74" s="2"/>
      <c r="AV74" s="2" t="str">
        <f>IFERROR(VLOOKUP(RIGHT(AU74,LEN(AU74)-2),'cards-dc.json'!$C:$E,3,FALSE),"")</f>
        <v/>
      </c>
      <c r="AX74" s="36">
        <f t="shared" si="48"/>
        <v>0</v>
      </c>
      <c r="AY74" s="2"/>
      <c r="AZ74" s="2" t="str">
        <f>IFERROR(VLOOKUP(RIGHT(AY74,LEN(AY74)-2),'cards-dc.json'!$C:$E,3,FALSE),"")</f>
        <v/>
      </c>
      <c r="BB74" s="36">
        <f t="shared" si="49"/>
        <v>0</v>
      </c>
      <c r="BC74" s="2"/>
      <c r="BD74" s="2" t="str">
        <f>IFERROR(VLOOKUP(RIGHT(BC74,LEN(BC74)-2),'cards-dc.json'!$C:$E,3,FALSE),"")</f>
        <v/>
      </c>
      <c r="BF74" s="36">
        <f t="shared" si="50"/>
        <v>0</v>
      </c>
      <c r="BG74" s="2"/>
      <c r="BH74" s="2" t="str">
        <f>IFERROR(VLOOKUP(RIGHT(BG74,LEN(BG74)-2),'cards-dc.json'!$C:$E,3,FALSE),"")</f>
        <v/>
      </c>
      <c r="BJ74" s="36">
        <f t="shared" si="51"/>
        <v>0</v>
      </c>
      <c r="BK74" s="2"/>
      <c r="BL74" s="2" t="str">
        <f>IFERROR(VLOOKUP(RIGHT(BK74,LEN(BK74)-2),'cards-dc.json'!$C:$E,3,FALSE),"")</f>
        <v/>
      </c>
      <c r="BN74" s="36">
        <f t="shared" si="52"/>
        <v>0</v>
      </c>
      <c r="BO74" s="2"/>
      <c r="BP74" s="2" t="str">
        <f>IFERROR(VLOOKUP(RIGHT(BO74,LEN(BO74)-2),'cards-dc.json'!$C:$E,3,FALSE),"")</f>
        <v/>
      </c>
      <c r="BR74" s="36">
        <f t="shared" si="53"/>
        <v>0</v>
      </c>
      <c r="BS74" s="2"/>
      <c r="BT74" s="2" t="str">
        <f>IFERROR(VLOOKUP(RIGHT(BS74,LEN(BS74)-2),'cards-dc.json'!$C:$E,3,FALSE),"")</f>
        <v/>
      </c>
    </row>
    <row r="75" spans="2:72" x14ac:dyDescent="0.25">
      <c r="B75" s="36">
        <f t="shared" si="36"/>
        <v>0</v>
      </c>
      <c r="C75" s="2"/>
      <c r="D75" s="2" t="str">
        <f>IFERROR(VLOOKUP(RIGHT(C75,LEN(C75)-2),'cards-dc.json'!$C:$E,3,FALSE),"")</f>
        <v/>
      </c>
      <c r="F75" s="36">
        <f t="shared" si="37"/>
        <v>0</v>
      </c>
      <c r="G75" s="2"/>
      <c r="H75" s="2" t="str">
        <f>IFERROR(VLOOKUP(RIGHT(G75,LEN(G75)-2),'cards-dc.json'!$C:$E,3,FALSE),"")</f>
        <v/>
      </c>
      <c r="J75" s="36">
        <f t="shared" si="38"/>
        <v>0</v>
      </c>
      <c r="K75" s="2"/>
      <c r="L75" s="2" t="str">
        <f>IFERROR(VLOOKUP(RIGHT(K75,LEN(K75)-2),'cards-dc.json'!$C:$E,3,FALSE),"")</f>
        <v/>
      </c>
      <c r="N75" s="36">
        <f t="shared" si="39"/>
        <v>0</v>
      </c>
      <c r="O75" s="2"/>
      <c r="P75" s="2" t="str">
        <f>IFERROR(VLOOKUP(RIGHT(O75,LEN(O75)-2),'cards-dc.json'!$C:$E,3,FALSE),"")</f>
        <v/>
      </c>
      <c r="R75" s="36">
        <f t="shared" si="40"/>
        <v>0</v>
      </c>
      <c r="S75" s="2"/>
      <c r="T75" s="2" t="str">
        <f>IFERROR(VLOOKUP(RIGHT(S75,LEN(S75)-2),'cards-dc.json'!$C:$E,3,FALSE),"")</f>
        <v/>
      </c>
      <c r="V75" s="36">
        <f t="shared" si="41"/>
        <v>0</v>
      </c>
      <c r="W75" s="2"/>
      <c r="X75" s="2" t="str">
        <f>IFERROR(VLOOKUP(RIGHT(W75,LEN(W75)-2),'cards-dc.json'!$C:$E,3,FALSE),"")</f>
        <v/>
      </c>
      <c r="Z75" s="36">
        <f t="shared" si="42"/>
        <v>0</v>
      </c>
      <c r="AA75" s="2"/>
      <c r="AB75" s="2" t="str">
        <f>IFERROR(VLOOKUP(RIGHT(AA75,LEN(AA75)-2),'cards-dc.json'!$C:$E,3,FALSE),"")</f>
        <v/>
      </c>
      <c r="AD75" s="36">
        <f t="shared" si="43"/>
        <v>0</v>
      </c>
      <c r="AE75" s="2"/>
      <c r="AF75" s="2" t="str">
        <f>IFERROR(VLOOKUP(RIGHT(AE75,LEN(AE75)-2),'cards-dc.json'!$C:$E,3,FALSE),"")</f>
        <v/>
      </c>
      <c r="AH75" s="36">
        <f t="shared" si="44"/>
        <v>0</v>
      </c>
      <c r="AI75" s="2"/>
      <c r="AJ75" s="2" t="str">
        <f>IFERROR(VLOOKUP(RIGHT(AI75,LEN(AI75)-2),'cards-dc.json'!$C:$E,3,FALSE),"")</f>
        <v/>
      </c>
      <c r="AL75" s="36">
        <f t="shared" si="45"/>
        <v>0</v>
      </c>
      <c r="AM75" s="2"/>
      <c r="AN75" s="2" t="str">
        <f>IFERROR(VLOOKUP(RIGHT(AM75,LEN(AM75)-2),'cards-dc.json'!$C:$E,3,FALSE),"")</f>
        <v/>
      </c>
      <c r="AP75" s="36">
        <f t="shared" si="46"/>
        <v>0</v>
      </c>
      <c r="AQ75" s="2"/>
      <c r="AR75" s="2" t="str">
        <f>IFERROR(VLOOKUP(RIGHT(AQ75,LEN(AQ75)-2),'cards-dc.json'!$C:$E,3,FALSE),"")</f>
        <v/>
      </c>
      <c r="AT75" s="36">
        <f t="shared" si="47"/>
        <v>0</v>
      </c>
      <c r="AU75" s="2"/>
      <c r="AV75" s="2" t="str">
        <f>IFERROR(VLOOKUP(RIGHT(AU75,LEN(AU75)-2),'cards-dc.json'!$C:$E,3,FALSE),"")</f>
        <v/>
      </c>
      <c r="AX75" s="36">
        <f t="shared" si="48"/>
        <v>0</v>
      </c>
      <c r="AY75" s="2"/>
      <c r="AZ75" s="2" t="str">
        <f>IFERROR(VLOOKUP(RIGHT(AY75,LEN(AY75)-2),'cards-dc.json'!$C:$E,3,FALSE),"")</f>
        <v/>
      </c>
      <c r="BB75" s="36">
        <f t="shared" si="49"/>
        <v>0</v>
      </c>
      <c r="BC75" s="2"/>
      <c r="BD75" s="2" t="str">
        <f>IFERROR(VLOOKUP(RIGHT(BC75,LEN(BC75)-2),'cards-dc.json'!$C:$E,3,FALSE),"")</f>
        <v/>
      </c>
      <c r="BF75" s="36">
        <f t="shared" si="50"/>
        <v>0</v>
      </c>
      <c r="BG75" s="2"/>
      <c r="BH75" s="2" t="str">
        <f>IFERROR(VLOOKUP(RIGHT(BG75,LEN(BG75)-2),'cards-dc.json'!$C:$E,3,FALSE),"")</f>
        <v/>
      </c>
      <c r="BJ75" s="36">
        <f t="shared" si="51"/>
        <v>0</v>
      </c>
      <c r="BK75" s="2"/>
      <c r="BL75" s="2" t="str">
        <f>IFERROR(VLOOKUP(RIGHT(BK75,LEN(BK75)-2),'cards-dc.json'!$C:$E,3,FALSE),"")</f>
        <v/>
      </c>
      <c r="BN75" s="36">
        <f t="shared" si="52"/>
        <v>0</v>
      </c>
      <c r="BO75" s="2"/>
      <c r="BP75" s="2" t="str">
        <f>IFERROR(VLOOKUP(RIGHT(BO75,LEN(BO75)-2),'cards-dc.json'!$C:$E,3,FALSE),"")</f>
        <v/>
      </c>
      <c r="BR75" s="36">
        <f t="shared" si="53"/>
        <v>0</v>
      </c>
      <c r="BS75" s="2"/>
      <c r="BT75" s="2" t="str">
        <f>IFERROR(VLOOKUP(RIGHT(BS75,LEN(BS75)-2),'cards-dc.json'!$C:$E,3,FALSE),"")</f>
        <v/>
      </c>
    </row>
    <row r="76" spans="2:72" x14ac:dyDescent="0.25">
      <c r="B76" s="36">
        <f t="shared" si="36"/>
        <v>0</v>
      </c>
      <c r="C76" s="2"/>
      <c r="D76" s="2" t="str">
        <f>IFERROR(VLOOKUP(RIGHT(C76,LEN(C76)-2),'cards-dc.json'!$C:$E,3,FALSE),"")</f>
        <v/>
      </c>
      <c r="F76" s="36">
        <f t="shared" si="37"/>
        <v>0</v>
      </c>
      <c r="G76" s="2"/>
      <c r="H76" s="2" t="str">
        <f>IFERROR(VLOOKUP(RIGHT(G76,LEN(G76)-2),'cards-dc.json'!$C:$E,3,FALSE),"")</f>
        <v/>
      </c>
      <c r="J76" s="36">
        <f t="shared" si="38"/>
        <v>0</v>
      </c>
      <c r="K76" s="2"/>
      <c r="L76" s="2" t="str">
        <f>IFERROR(VLOOKUP(RIGHT(K76,LEN(K76)-2),'cards-dc.json'!$C:$E,3,FALSE),"")</f>
        <v/>
      </c>
      <c r="N76" s="36">
        <f t="shared" si="39"/>
        <v>0</v>
      </c>
      <c r="O76" s="2"/>
      <c r="P76" s="2" t="str">
        <f>IFERROR(VLOOKUP(RIGHT(O76,LEN(O76)-2),'cards-dc.json'!$C:$E,3,FALSE),"")</f>
        <v/>
      </c>
      <c r="R76" s="36">
        <f t="shared" si="40"/>
        <v>0</v>
      </c>
      <c r="S76" s="2"/>
      <c r="T76" s="2" t="str">
        <f>IFERROR(VLOOKUP(RIGHT(S76,LEN(S76)-2),'cards-dc.json'!$C:$E,3,FALSE),"")</f>
        <v/>
      </c>
      <c r="V76" s="36">
        <f t="shared" si="41"/>
        <v>0</v>
      </c>
      <c r="W76" s="2"/>
      <c r="X76" s="2" t="str">
        <f>IFERROR(VLOOKUP(RIGHT(W76,LEN(W76)-2),'cards-dc.json'!$C:$E,3,FALSE),"")</f>
        <v/>
      </c>
      <c r="Z76" s="36">
        <f t="shared" si="42"/>
        <v>0</v>
      </c>
      <c r="AA76" s="2"/>
      <c r="AB76" s="2" t="str">
        <f>IFERROR(VLOOKUP(RIGHT(AA76,LEN(AA76)-2),'cards-dc.json'!$C:$E,3,FALSE),"")</f>
        <v/>
      </c>
      <c r="AD76" s="36">
        <f t="shared" si="43"/>
        <v>0</v>
      </c>
      <c r="AE76" s="2"/>
      <c r="AF76" s="2" t="str">
        <f>IFERROR(VLOOKUP(RIGHT(AE76,LEN(AE76)-2),'cards-dc.json'!$C:$E,3,FALSE),"")</f>
        <v/>
      </c>
      <c r="AH76" s="36">
        <f t="shared" si="44"/>
        <v>0</v>
      </c>
      <c r="AI76" s="2"/>
      <c r="AJ76" s="2" t="str">
        <f>IFERROR(VLOOKUP(RIGHT(AI76,LEN(AI76)-2),'cards-dc.json'!$C:$E,3,FALSE),"")</f>
        <v/>
      </c>
      <c r="AL76" s="36">
        <f t="shared" si="45"/>
        <v>0</v>
      </c>
      <c r="AM76" s="2"/>
      <c r="AN76" s="2" t="str">
        <f>IFERROR(VLOOKUP(RIGHT(AM76,LEN(AM76)-2),'cards-dc.json'!$C:$E,3,FALSE),"")</f>
        <v/>
      </c>
      <c r="AP76" s="36">
        <f t="shared" si="46"/>
        <v>0</v>
      </c>
      <c r="AQ76" s="2"/>
      <c r="AR76" s="2" t="str">
        <f>IFERROR(VLOOKUP(RIGHT(AQ76,LEN(AQ76)-2),'cards-dc.json'!$C:$E,3,FALSE),"")</f>
        <v/>
      </c>
      <c r="AT76" s="36">
        <f t="shared" si="47"/>
        <v>0</v>
      </c>
      <c r="AU76" s="2"/>
      <c r="AV76" s="2" t="str">
        <f>IFERROR(VLOOKUP(RIGHT(AU76,LEN(AU76)-2),'cards-dc.json'!$C:$E,3,FALSE),"")</f>
        <v/>
      </c>
      <c r="AX76" s="36">
        <f t="shared" si="48"/>
        <v>0</v>
      </c>
      <c r="AY76" s="2"/>
      <c r="AZ76" s="2" t="str">
        <f>IFERROR(VLOOKUP(RIGHT(AY76,LEN(AY76)-2),'cards-dc.json'!$C:$E,3,FALSE),"")</f>
        <v/>
      </c>
      <c r="BB76" s="36">
        <f t="shared" si="49"/>
        <v>0</v>
      </c>
      <c r="BC76" s="2"/>
      <c r="BD76" s="2" t="str">
        <f>IFERROR(VLOOKUP(RIGHT(BC76,LEN(BC76)-2),'cards-dc.json'!$C:$E,3,FALSE),"")</f>
        <v/>
      </c>
      <c r="BF76" s="36">
        <f t="shared" si="50"/>
        <v>0</v>
      </c>
      <c r="BG76" s="2"/>
      <c r="BH76" s="2" t="str">
        <f>IFERROR(VLOOKUP(RIGHT(BG76,LEN(BG76)-2),'cards-dc.json'!$C:$E,3,FALSE),"")</f>
        <v/>
      </c>
      <c r="BJ76" s="36">
        <f t="shared" si="51"/>
        <v>0</v>
      </c>
      <c r="BK76" s="2"/>
      <c r="BL76" s="2" t="str">
        <f>IFERROR(VLOOKUP(RIGHT(BK76,LEN(BK76)-2),'cards-dc.json'!$C:$E,3,FALSE),"")</f>
        <v/>
      </c>
      <c r="BN76" s="36">
        <f t="shared" si="52"/>
        <v>0</v>
      </c>
      <c r="BO76" s="2"/>
      <c r="BP76" s="2" t="str">
        <f>IFERROR(VLOOKUP(RIGHT(BO76,LEN(BO76)-2),'cards-dc.json'!$C:$E,3,FALSE),"")</f>
        <v/>
      </c>
      <c r="BR76" s="36">
        <f t="shared" si="53"/>
        <v>0</v>
      </c>
      <c r="BS76" s="2"/>
      <c r="BT76" s="2" t="str">
        <f>IFERROR(VLOOKUP(RIGHT(BS76,LEN(BS76)-2),'cards-dc.json'!$C:$E,3,FALSE),"")</f>
        <v/>
      </c>
    </row>
    <row r="77" spans="2:72" x14ac:dyDescent="0.25">
      <c r="B77" s="36">
        <f t="shared" si="36"/>
        <v>0</v>
      </c>
      <c r="C77" s="2"/>
      <c r="D77" s="2" t="str">
        <f>IFERROR(VLOOKUP(RIGHT(C77,LEN(C77)-2),'cards-dc.json'!$C:$E,3,FALSE),"")</f>
        <v/>
      </c>
      <c r="F77" s="36">
        <f t="shared" si="37"/>
        <v>0</v>
      </c>
      <c r="G77" s="2"/>
      <c r="H77" s="2" t="str">
        <f>IFERROR(VLOOKUP(RIGHT(G77,LEN(G77)-2),'cards-dc.json'!$C:$E,3,FALSE),"")</f>
        <v/>
      </c>
      <c r="J77" s="36">
        <f t="shared" si="38"/>
        <v>0</v>
      </c>
      <c r="K77" s="2"/>
      <c r="L77" s="2" t="str">
        <f>IFERROR(VLOOKUP(RIGHT(K77,LEN(K77)-2),'cards-dc.json'!$C:$E,3,FALSE),"")</f>
        <v/>
      </c>
      <c r="N77" s="36">
        <f t="shared" si="39"/>
        <v>0</v>
      </c>
      <c r="O77" s="2"/>
      <c r="P77" s="2" t="str">
        <f>IFERROR(VLOOKUP(RIGHT(O77,LEN(O77)-2),'cards-dc.json'!$C:$E,3,FALSE),"")</f>
        <v/>
      </c>
      <c r="R77" s="36">
        <f t="shared" si="40"/>
        <v>0</v>
      </c>
      <c r="S77" s="2"/>
      <c r="T77" s="2" t="str">
        <f>IFERROR(VLOOKUP(RIGHT(S77,LEN(S77)-2),'cards-dc.json'!$C:$E,3,FALSE),"")</f>
        <v/>
      </c>
      <c r="V77" s="36">
        <f t="shared" si="41"/>
        <v>0</v>
      </c>
      <c r="W77" s="2"/>
      <c r="X77" s="2" t="str">
        <f>IFERROR(VLOOKUP(RIGHT(W77,LEN(W77)-2),'cards-dc.json'!$C:$E,3,FALSE),"")</f>
        <v/>
      </c>
      <c r="Z77" s="36">
        <f t="shared" si="42"/>
        <v>0</v>
      </c>
      <c r="AA77" s="2"/>
      <c r="AB77" s="2" t="str">
        <f>IFERROR(VLOOKUP(RIGHT(AA77,LEN(AA77)-2),'cards-dc.json'!$C:$E,3,FALSE),"")</f>
        <v/>
      </c>
      <c r="AD77" s="36">
        <f t="shared" si="43"/>
        <v>0</v>
      </c>
      <c r="AE77" s="2"/>
      <c r="AF77" s="2" t="str">
        <f>IFERROR(VLOOKUP(RIGHT(AE77,LEN(AE77)-2),'cards-dc.json'!$C:$E,3,FALSE),"")</f>
        <v/>
      </c>
      <c r="AH77" s="36">
        <f t="shared" si="44"/>
        <v>0</v>
      </c>
      <c r="AI77" s="2"/>
      <c r="AJ77" s="2" t="str">
        <f>IFERROR(VLOOKUP(RIGHT(AI77,LEN(AI77)-2),'cards-dc.json'!$C:$E,3,FALSE),"")</f>
        <v/>
      </c>
      <c r="AL77" s="36">
        <f t="shared" si="45"/>
        <v>0</v>
      </c>
      <c r="AM77" s="2"/>
      <c r="AN77" s="2" t="str">
        <f>IFERROR(VLOOKUP(RIGHT(AM77,LEN(AM77)-2),'cards-dc.json'!$C:$E,3,FALSE),"")</f>
        <v/>
      </c>
      <c r="AP77" s="36">
        <f t="shared" si="46"/>
        <v>0</v>
      </c>
      <c r="AQ77" s="2"/>
      <c r="AR77" s="2" t="str">
        <f>IFERROR(VLOOKUP(RIGHT(AQ77,LEN(AQ77)-2),'cards-dc.json'!$C:$E,3,FALSE),"")</f>
        <v/>
      </c>
      <c r="AT77" s="36">
        <f t="shared" si="47"/>
        <v>0</v>
      </c>
      <c r="AU77" s="2"/>
      <c r="AV77" s="2" t="str">
        <f>IFERROR(VLOOKUP(RIGHT(AU77,LEN(AU77)-2),'cards-dc.json'!$C:$E,3,FALSE),"")</f>
        <v/>
      </c>
      <c r="AX77" s="36">
        <f t="shared" si="48"/>
        <v>0</v>
      </c>
      <c r="AY77" s="2"/>
      <c r="AZ77" s="2" t="str">
        <f>IFERROR(VLOOKUP(RIGHT(AY77,LEN(AY77)-2),'cards-dc.json'!$C:$E,3,FALSE),"")</f>
        <v/>
      </c>
      <c r="BB77" s="36">
        <f t="shared" si="49"/>
        <v>0</v>
      </c>
      <c r="BC77" s="2"/>
      <c r="BD77" s="2" t="str">
        <f>IFERROR(VLOOKUP(RIGHT(BC77,LEN(BC77)-2),'cards-dc.json'!$C:$E,3,FALSE),"")</f>
        <v/>
      </c>
      <c r="BF77" s="36">
        <f t="shared" si="50"/>
        <v>0</v>
      </c>
      <c r="BG77" s="2"/>
      <c r="BH77" s="2" t="str">
        <f>IFERROR(VLOOKUP(RIGHT(BG77,LEN(BG77)-2),'cards-dc.json'!$C:$E,3,FALSE),"")</f>
        <v/>
      </c>
      <c r="BJ77" s="36">
        <f t="shared" si="51"/>
        <v>0</v>
      </c>
      <c r="BK77" s="2"/>
      <c r="BL77" s="2" t="str">
        <f>IFERROR(VLOOKUP(RIGHT(BK77,LEN(BK77)-2),'cards-dc.json'!$C:$E,3,FALSE),"")</f>
        <v/>
      </c>
      <c r="BN77" s="36">
        <f t="shared" si="52"/>
        <v>0</v>
      </c>
      <c r="BO77" s="2"/>
      <c r="BP77" s="2" t="str">
        <f>IFERROR(VLOOKUP(RIGHT(BO77,LEN(BO77)-2),'cards-dc.json'!$C:$E,3,FALSE),"")</f>
        <v/>
      </c>
      <c r="BR77" s="36">
        <f t="shared" si="53"/>
        <v>0</v>
      </c>
      <c r="BS77" s="2"/>
      <c r="BT77" s="2" t="str">
        <f>IFERROR(VLOOKUP(RIGHT(BS77,LEN(BS77)-2),'cards-dc.json'!$C:$E,3,FALSE),"")</f>
        <v/>
      </c>
    </row>
    <row r="78" spans="2:72" x14ac:dyDescent="0.25">
      <c r="B78" s="36">
        <f t="shared" si="36"/>
        <v>0</v>
      </c>
      <c r="C78" s="2"/>
      <c r="D78" s="2" t="str">
        <f>IFERROR(VLOOKUP(RIGHT(C78,LEN(C78)-2),'cards-dc.json'!$C:$E,3,FALSE),"")</f>
        <v/>
      </c>
      <c r="F78" s="36">
        <f t="shared" si="37"/>
        <v>0</v>
      </c>
      <c r="G78" s="2"/>
      <c r="H78" s="2" t="str">
        <f>IFERROR(VLOOKUP(RIGHT(G78,LEN(G78)-2),'cards-dc.json'!$C:$E,3,FALSE),"")</f>
        <v/>
      </c>
      <c r="J78" s="36">
        <f t="shared" si="38"/>
        <v>0</v>
      </c>
      <c r="K78" s="2"/>
      <c r="L78" s="2" t="str">
        <f>IFERROR(VLOOKUP(RIGHT(K78,LEN(K78)-2),'cards-dc.json'!$C:$E,3,FALSE),"")</f>
        <v/>
      </c>
      <c r="N78" s="36">
        <f t="shared" si="39"/>
        <v>0</v>
      </c>
      <c r="O78" s="2"/>
      <c r="P78" s="2" t="str">
        <f>IFERROR(VLOOKUP(RIGHT(O78,LEN(O78)-2),'cards-dc.json'!$C:$E,3,FALSE),"")</f>
        <v/>
      </c>
      <c r="R78" s="36">
        <f t="shared" si="40"/>
        <v>0</v>
      </c>
      <c r="S78" s="2"/>
      <c r="T78" s="2" t="str">
        <f>IFERROR(VLOOKUP(RIGHT(S78,LEN(S78)-2),'cards-dc.json'!$C:$E,3,FALSE),"")</f>
        <v/>
      </c>
      <c r="V78" s="36">
        <f t="shared" si="41"/>
        <v>0</v>
      </c>
      <c r="W78" s="2"/>
      <c r="X78" s="2" t="str">
        <f>IFERROR(VLOOKUP(RIGHT(W78,LEN(W78)-2),'cards-dc.json'!$C:$E,3,FALSE),"")</f>
        <v/>
      </c>
      <c r="Z78" s="36">
        <f t="shared" si="42"/>
        <v>0</v>
      </c>
      <c r="AA78" s="2"/>
      <c r="AB78" s="2" t="str">
        <f>IFERROR(VLOOKUP(RIGHT(AA78,LEN(AA78)-2),'cards-dc.json'!$C:$E,3,FALSE),"")</f>
        <v/>
      </c>
      <c r="AD78" s="36">
        <f t="shared" si="43"/>
        <v>0</v>
      </c>
      <c r="AE78" s="2"/>
      <c r="AF78" s="2" t="str">
        <f>IFERROR(VLOOKUP(RIGHT(AE78,LEN(AE78)-2),'cards-dc.json'!$C:$E,3,FALSE),"")</f>
        <v/>
      </c>
      <c r="AH78" s="36">
        <f t="shared" si="44"/>
        <v>0</v>
      </c>
      <c r="AI78" s="2"/>
      <c r="AJ78" s="2" t="str">
        <f>IFERROR(VLOOKUP(RIGHT(AI78,LEN(AI78)-2),'cards-dc.json'!$C:$E,3,FALSE),"")</f>
        <v/>
      </c>
      <c r="AL78" s="36">
        <f t="shared" si="45"/>
        <v>0</v>
      </c>
      <c r="AM78" s="2"/>
      <c r="AN78" s="2" t="str">
        <f>IFERROR(VLOOKUP(RIGHT(AM78,LEN(AM78)-2),'cards-dc.json'!$C:$E,3,FALSE),"")</f>
        <v/>
      </c>
      <c r="AP78" s="36">
        <f t="shared" si="46"/>
        <v>0</v>
      </c>
      <c r="AQ78" s="2"/>
      <c r="AR78" s="2" t="str">
        <f>IFERROR(VLOOKUP(RIGHT(AQ78,LEN(AQ78)-2),'cards-dc.json'!$C:$E,3,FALSE),"")</f>
        <v/>
      </c>
      <c r="AT78" s="36">
        <f t="shared" si="47"/>
        <v>0</v>
      </c>
      <c r="AU78" s="2"/>
      <c r="AV78" s="2" t="str">
        <f>IFERROR(VLOOKUP(RIGHT(AU78,LEN(AU78)-2),'cards-dc.json'!$C:$E,3,FALSE),"")</f>
        <v/>
      </c>
      <c r="AX78" s="36">
        <f t="shared" si="48"/>
        <v>0</v>
      </c>
      <c r="AY78" s="2"/>
      <c r="AZ78" s="2" t="str">
        <f>IFERROR(VLOOKUP(RIGHT(AY78,LEN(AY78)-2),'cards-dc.json'!$C:$E,3,FALSE),"")</f>
        <v/>
      </c>
      <c r="BB78" s="36">
        <f t="shared" si="49"/>
        <v>0</v>
      </c>
      <c r="BC78" s="2"/>
      <c r="BD78" s="2" t="str">
        <f>IFERROR(VLOOKUP(RIGHT(BC78,LEN(BC78)-2),'cards-dc.json'!$C:$E,3,FALSE),"")</f>
        <v/>
      </c>
      <c r="BF78" s="36">
        <f t="shared" si="50"/>
        <v>0</v>
      </c>
      <c r="BG78" s="2"/>
      <c r="BH78" s="2" t="str">
        <f>IFERROR(VLOOKUP(RIGHT(BG78,LEN(BG78)-2),'cards-dc.json'!$C:$E,3,FALSE),"")</f>
        <v/>
      </c>
      <c r="BJ78" s="36">
        <f t="shared" si="51"/>
        <v>0</v>
      </c>
      <c r="BK78" s="2"/>
      <c r="BL78" s="2" t="str">
        <f>IFERROR(VLOOKUP(RIGHT(BK78,LEN(BK78)-2),'cards-dc.json'!$C:$E,3,FALSE),"")</f>
        <v/>
      </c>
      <c r="BN78" s="36">
        <f t="shared" si="52"/>
        <v>0</v>
      </c>
      <c r="BO78" s="2"/>
      <c r="BP78" s="2" t="str">
        <f>IFERROR(VLOOKUP(RIGHT(BO78,LEN(BO78)-2),'cards-dc.json'!$C:$E,3,FALSE),"")</f>
        <v/>
      </c>
      <c r="BR78" s="36">
        <f t="shared" si="53"/>
        <v>0</v>
      </c>
      <c r="BS78" s="2"/>
      <c r="BT78" s="2" t="str">
        <f>IFERROR(VLOOKUP(RIGHT(BS78,LEN(BS78)-2),'cards-dc.json'!$C:$E,3,FALSE),"")</f>
        <v/>
      </c>
    </row>
    <row r="79" spans="2:72" x14ac:dyDescent="0.25">
      <c r="B79" s="36">
        <f t="shared" si="36"/>
        <v>0</v>
      </c>
      <c r="C79" s="2"/>
      <c r="D79" s="2" t="str">
        <f>IFERROR(VLOOKUP(RIGHT(C79,LEN(C79)-2),'cards-dc.json'!$C:$E,3,FALSE),"")</f>
        <v/>
      </c>
      <c r="F79" s="36">
        <f t="shared" si="37"/>
        <v>0</v>
      </c>
      <c r="G79" s="2"/>
      <c r="H79" s="2" t="str">
        <f>IFERROR(VLOOKUP(RIGHT(G79,LEN(G79)-2),'cards-dc.json'!$C:$E,3,FALSE),"")</f>
        <v/>
      </c>
      <c r="J79" s="36">
        <f t="shared" si="38"/>
        <v>0</v>
      </c>
      <c r="K79" s="2"/>
      <c r="L79" s="2" t="str">
        <f>IFERROR(VLOOKUP(RIGHT(K79,LEN(K79)-2),'cards-dc.json'!$C:$E,3,FALSE),"")</f>
        <v/>
      </c>
      <c r="N79" s="36">
        <f t="shared" si="39"/>
        <v>0</v>
      </c>
      <c r="O79" s="2"/>
      <c r="P79" s="2" t="str">
        <f>IFERROR(VLOOKUP(RIGHT(O79,LEN(O79)-2),'cards-dc.json'!$C:$E,3,FALSE),"")</f>
        <v/>
      </c>
      <c r="R79" s="36">
        <f t="shared" si="40"/>
        <v>0</v>
      </c>
      <c r="S79" s="2"/>
      <c r="T79" s="2" t="str">
        <f>IFERROR(VLOOKUP(RIGHT(S79,LEN(S79)-2),'cards-dc.json'!$C:$E,3,FALSE),"")</f>
        <v/>
      </c>
      <c r="V79" s="36">
        <f t="shared" si="41"/>
        <v>0</v>
      </c>
      <c r="W79" s="2"/>
      <c r="X79" s="2" t="str">
        <f>IFERROR(VLOOKUP(RIGHT(W79,LEN(W79)-2),'cards-dc.json'!$C:$E,3,FALSE),"")</f>
        <v/>
      </c>
      <c r="Z79" s="36">
        <f t="shared" si="42"/>
        <v>0</v>
      </c>
      <c r="AA79" s="2"/>
      <c r="AB79" s="2" t="str">
        <f>IFERROR(VLOOKUP(RIGHT(AA79,LEN(AA79)-2),'cards-dc.json'!$C:$E,3,FALSE),"")</f>
        <v/>
      </c>
      <c r="AD79" s="36">
        <f t="shared" si="43"/>
        <v>0</v>
      </c>
      <c r="AE79" s="2"/>
      <c r="AF79" s="2" t="str">
        <f>IFERROR(VLOOKUP(RIGHT(AE79,LEN(AE79)-2),'cards-dc.json'!$C:$E,3,FALSE),"")</f>
        <v/>
      </c>
      <c r="AH79" s="36">
        <f t="shared" si="44"/>
        <v>0</v>
      </c>
      <c r="AI79" s="2"/>
      <c r="AJ79" s="2" t="str">
        <f>IFERROR(VLOOKUP(RIGHT(AI79,LEN(AI79)-2),'cards-dc.json'!$C:$E,3,FALSE),"")</f>
        <v/>
      </c>
      <c r="AL79" s="36">
        <f t="shared" si="45"/>
        <v>0</v>
      </c>
      <c r="AM79" s="2"/>
      <c r="AN79" s="2" t="str">
        <f>IFERROR(VLOOKUP(RIGHT(AM79,LEN(AM79)-2),'cards-dc.json'!$C:$E,3,FALSE),"")</f>
        <v/>
      </c>
      <c r="AP79" s="36">
        <f t="shared" si="46"/>
        <v>0</v>
      </c>
      <c r="AQ79" s="2"/>
      <c r="AR79" s="2" t="str">
        <f>IFERROR(VLOOKUP(RIGHT(AQ79,LEN(AQ79)-2),'cards-dc.json'!$C:$E,3,FALSE),"")</f>
        <v/>
      </c>
      <c r="AT79" s="36">
        <f t="shared" si="47"/>
        <v>0</v>
      </c>
      <c r="AU79" s="2"/>
      <c r="AV79" s="2" t="str">
        <f>IFERROR(VLOOKUP(RIGHT(AU79,LEN(AU79)-2),'cards-dc.json'!$C:$E,3,FALSE),"")</f>
        <v/>
      </c>
      <c r="AX79" s="36">
        <f t="shared" si="48"/>
        <v>0</v>
      </c>
      <c r="AY79" s="2"/>
      <c r="AZ79" s="2" t="str">
        <f>IFERROR(VLOOKUP(RIGHT(AY79,LEN(AY79)-2),'cards-dc.json'!$C:$E,3,FALSE),"")</f>
        <v/>
      </c>
      <c r="BB79" s="36">
        <f t="shared" si="49"/>
        <v>0</v>
      </c>
      <c r="BC79" s="2"/>
      <c r="BD79" s="2" t="str">
        <f>IFERROR(VLOOKUP(RIGHT(BC79,LEN(BC79)-2),'cards-dc.json'!$C:$E,3,FALSE),"")</f>
        <v/>
      </c>
      <c r="BF79" s="36">
        <f t="shared" si="50"/>
        <v>0</v>
      </c>
      <c r="BG79" s="2"/>
      <c r="BH79" s="2" t="str">
        <f>IFERROR(VLOOKUP(RIGHT(BG79,LEN(BG79)-2),'cards-dc.json'!$C:$E,3,FALSE),"")</f>
        <v/>
      </c>
      <c r="BJ79" s="36">
        <f t="shared" si="51"/>
        <v>0</v>
      </c>
      <c r="BK79" s="2"/>
      <c r="BL79" s="2" t="str">
        <f>IFERROR(VLOOKUP(RIGHT(BK79,LEN(BK79)-2),'cards-dc.json'!$C:$E,3,FALSE),"")</f>
        <v/>
      </c>
      <c r="BN79" s="36">
        <f t="shared" si="52"/>
        <v>0</v>
      </c>
      <c r="BO79" s="2"/>
      <c r="BP79" s="2" t="str">
        <f>IFERROR(VLOOKUP(RIGHT(BO79,LEN(BO79)-2),'cards-dc.json'!$C:$E,3,FALSE),"")</f>
        <v/>
      </c>
      <c r="BR79" s="36">
        <f t="shared" si="53"/>
        <v>0</v>
      </c>
      <c r="BS79" s="2"/>
      <c r="BT79" s="2" t="str">
        <f>IFERROR(VLOOKUP(RIGHT(BS79,LEN(BS79)-2),'cards-dc.json'!$C:$E,3,FALSE),"")</f>
        <v/>
      </c>
    </row>
    <row r="80" spans="2:72" x14ac:dyDescent="0.25">
      <c r="B80" s="36">
        <f t="shared" si="36"/>
        <v>0</v>
      </c>
      <c r="C80" s="2"/>
      <c r="D80" s="2" t="str">
        <f>IFERROR(VLOOKUP(RIGHT(C80,LEN(C80)-2),'cards-dc.json'!$C:$E,3,FALSE),"")</f>
        <v/>
      </c>
      <c r="F80" s="36">
        <f t="shared" si="37"/>
        <v>0</v>
      </c>
      <c r="G80" s="2"/>
      <c r="H80" s="2" t="str">
        <f>IFERROR(VLOOKUP(RIGHT(G80,LEN(G80)-2),'cards-dc.json'!$C:$E,3,FALSE),"")</f>
        <v/>
      </c>
      <c r="J80" s="36">
        <f t="shared" si="38"/>
        <v>0</v>
      </c>
      <c r="K80" s="2"/>
      <c r="L80" s="2" t="str">
        <f>IFERROR(VLOOKUP(RIGHT(K80,LEN(K80)-2),'cards-dc.json'!$C:$E,3,FALSE),"")</f>
        <v/>
      </c>
      <c r="N80" s="36">
        <f t="shared" si="39"/>
        <v>0</v>
      </c>
      <c r="O80" s="2"/>
      <c r="P80" s="2" t="str">
        <f>IFERROR(VLOOKUP(RIGHT(O80,LEN(O80)-2),'cards-dc.json'!$C:$E,3,FALSE),"")</f>
        <v/>
      </c>
      <c r="R80" s="36">
        <f t="shared" si="40"/>
        <v>0</v>
      </c>
      <c r="S80" s="2"/>
      <c r="T80" s="2" t="str">
        <f>IFERROR(VLOOKUP(RIGHT(S80,LEN(S80)-2),'cards-dc.json'!$C:$E,3,FALSE),"")</f>
        <v/>
      </c>
      <c r="V80" s="36">
        <f t="shared" si="41"/>
        <v>0</v>
      </c>
      <c r="W80" s="2"/>
      <c r="X80" s="2" t="str">
        <f>IFERROR(VLOOKUP(RIGHT(W80,LEN(W80)-2),'cards-dc.json'!$C:$E,3,FALSE),"")</f>
        <v/>
      </c>
      <c r="Z80" s="36">
        <f t="shared" si="42"/>
        <v>0</v>
      </c>
      <c r="AA80" s="2"/>
      <c r="AB80" s="2" t="str">
        <f>IFERROR(VLOOKUP(RIGHT(AA80,LEN(AA80)-2),'cards-dc.json'!$C:$E,3,FALSE),"")</f>
        <v/>
      </c>
      <c r="AD80" s="36">
        <f t="shared" si="43"/>
        <v>0</v>
      </c>
      <c r="AE80" s="2"/>
      <c r="AF80" s="2" t="str">
        <f>IFERROR(VLOOKUP(RIGHT(AE80,LEN(AE80)-2),'cards-dc.json'!$C:$E,3,FALSE),"")</f>
        <v/>
      </c>
      <c r="AH80" s="36">
        <f t="shared" si="44"/>
        <v>0</v>
      </c>
      <c r="AI80" s="2"/>
      <c r="AJ80" s="2" t="str">
        <f>IFERROR(VLOOKUP(RIGHT(AI80,LEN(AI80)-2),'cards-dc.json'!$C:$E,3,FALSE),"")</f>
        <v/>
      </c>
      <c r="AL80" s="36">
        <f t="shared" si="45"/>
        <v>0</v>
      </c>
      <c r="AM80" s="2"/>
      <c r="AN80" s="2" t="str">
        <f>IFERROR(VLOOKUP(RIGHT(AM80,LEN(AM80)-2),'cards-dc.json'!$C:$E,3,FALSE),"")</f>
        <v/>
      </c>
      <c r="AP80" s="36">
        <f t="shared" si="46"/>
        <v>0</v>
      </c>
      <c r="AQ80" s="2"/>
      <c r="AR80" s="2" t="str">
        <f>IFERROR(VLOOKUP(RIGHT(AQ80,LEN(AQ80)-2),'cards-dc.json'!$C:$E,3,FALSE),"")</f>
        <v/>
      </c>
      <c r="AT80" s="36">
        <f t="shared" si="47"/>
        <v>0</v>
      </c>
      <c r="AU80" s="2"/>
      <c r="AV80" s="2" t="str">
        <f>IFERROR(VLOOKUP(RIGHT(AU80,LEN(AU80)-2),'cards-dc.json'!$C:$E,3,FALSE),"")</f>
        <v/>
      </c>
      <c r="AX80" s="36">
        <f t="shared" si="48"/>
        <v>0</v>
      </c>
      <c r="AY80" s="2"/>
      <c r="AZ80" s="2" t="str">
        <f>IFERROR(VLOOKUP(RIGHT(AY80,LEN(AY80)-2),'cards-dc.json'!$C:$E,3,FALSE),"")</f>
        <v/>
      </c>
      <c r="BB80" s="36">
        <f t="shared" si="49"/>
        <v>0</v>
      </c>
      <c r="BC80" s="2"/>
      <c r="BD80" s="2" t="str">
        <f>IFERROR(VLOOKUP(RIGHT(BC80,LEN(BC80)-2),'cards-dc.json'!$C:$E,3,FALSE),"")</f>
        <v/>
      </c>
      <c r="BF80" s="36">
        <f t="shared" si="50"/>
        <v>0</v>
      </c>
      <c r="BG80" s="2"/>
      <c r="BH80" s="2" t="str">
        <f>IFERROR(VLOOKUP(RIGHT(BG80,LEN(BG80)-2),'cards-dc.json'!$C:$E,3,FALSE),"")</f>
        <v/>
      </c>
      <c r="BJ80" s="36">
        <f t="shared" si="51"/>
        <v>0</v>
      </c>
      <c r="BK80" s="2"/>
      <c r="BL80" s="2" t="str">
        <f>IFERROR(VLOOKUP(RIGHT(BK80,LEN(BK80)-2),'cards-dc.json'!$C:$E,3,FALSE),"")</f>
        <v/>
      </c>
      <c r="BN80" s="36">
        <f t="shared" si="52"/>
        <v>0</v>
      </c>
      <c r="BO80" s="2"/>
      <c r="BP80" s="2" t="str">
        <f>IFERROR(VLOOKUP(RIGHT(BO80,LEN(BO80)-2),'cards-dc.json'!$C:$E,3,FALSE),"")</f>
        <v/>
      </c>
      <c r="BR80" s="36">
        <f t="shared" si="53"/>
        <v>0</v>
      </c>
      <c r="BS80" s="2"/>
      <c r="BT80" s="2" t="str">
        <f>IFERROR(VLOOKUP(RIGHT(BS80,LEN(BS80)-2),'cards-dc.json'!$C:$E,3,FALSE),"")</f>
        <v/>
      </c>
    </row>
    <row r="81" spans="2:72" x14ac:dyDescent="0.25">
      <c r="B81" s="36">
        <f t="shared" si="36"/>
        <v>0</v>
      </c>
      <c r="C81" s="2"/>
      <c r="D81" s="2" t="str">
        <f>IFERROR(VLOOKUP(RIGHT(C81,LEN(C81)-2),'cards-dc.json'!$C:$E,3,FALSE),"")</f>
        <v/>
      </c>
      <c r="F81" s="36">
        <f t="shared" si="37"/>
        <v>0</v>
      </c>
      <c r="G81" s="2"/>
      <c r="H81" s="2" t="str">
        <f>IFERROR(VLOOKUP(RIGHT(G81,LEN(G81)-2),'cards-dc.json'!$C:$E,3,FALSE),"")</f>
        <v/>
      </c>
      <c r="J81" s="36">
        <f t="shared" si="38"/>
        <v>0</v>
      </c>
      <c r="K81" s="2"/>
      <c r="L81" s="2" t="str">
        <f>IFERROR(VLOOKUP(RIGHT(K81,LEN(K81)-2),'cards-dc.json'!$C:$E,3,FALSE),"")</f>
        <v/>
      </c>
      <c r="N81" s="36">
        <f t="shared" si="39"/>
        <v>0</v>
      </c>
      <c r="O81" s="2"/>
      <c r="P81" s="2" t="str">
        <f>IFERROR(VLOOKUP(RIGHT(O81,LEN(O81)-2),'cards-dc.json'!$C:$E,3,FALSE),"")</f>
        <v/>
      </c>
      <c r="R81" s="36">
        <f t="shared" si="40"/>
        <v>0</v>
      </c>
      <c r="S81" s="2"/>
      <c r="T81" s="2" t="str">
        <f>IFERROR(VLOOKUP(RIGHT(S81,LEN(S81)-2),'cards-dc.json'!$C:$E,3,FALSE),"")</f>
        <v/>
      </c>
      <c r="V81" s="36">
        <f t="shared" si="41"/>
        <v>0</v>
      </c>
      <c r="W81" s="2"/>
      <c r="X81" s="2" t="str">
        <f>IFERROR(VLOOKUP(RIGHT(W81,LEN(W81)-2),'cards-dc.json'!$C:$E,3,FALSE),"")</f>
        <v/>
      </c>
      <c r="Z81" s="36">
        <f t="shared" si="42"/>
        <v>0</v>
      </c>
      <c r="AA81" s="2"/>
      <c r="AB81" s="2" t="str">
        <f>IFERROR(VLOOKUP(RIGHT(AA81,LEN(AA81)-2),'cards-dc.json'!$C:$E,3,FALSE),"")</f>
        <v/>
      </c>
      <c r="AD81" s="36">
        <f t="shared" si="43"/>
        <v>0</v>
      </c>
      <c r="AE81" s="2"/>
      <c r="AF81" s="2" t="str">
        <f>IFERROR(VLOOKUP(RIGHT(AE81,LEN(AE81)-2),'cards-dc.json'!$C:$E,3,FALSE),"")</f>
        <v/>
      </c>
      <c r="AH81" s="36">
        <f t="shared" si="44"/>
        <v>0</v>
      </c>
      <c r="AI81" s="2"/>
      <c r="AJ81" s="2" t="str">
        <f>IFERROR(VLOOKUP(RIGHT(AI81,LEN(AI81)-2),'cards-dc.json'!$C:$E,3,FALSE),"")</f>
        <v/>
      </c>
      <c r="AL81" s="36">
        <f t="shared" si="45"/>
        <v>0</v>
      </c>
      <c r="AM81" s="2"/>
      <c r="AN81" s="2" t="str">
        <f>IFERROR(VLOOKUP(RIGHT(AM81,LEN(AM81)-2),'cards-dc.json'!$C:$E,3,FALSE),"")</f>
        <v/>
      </c>
      <c r="AP81" s="36">
        <f t="shared" si="46"/>
        <v>0</v>
      </c>
      <c r="AQ81" s="2"/>
      <c r="AR81" s="2" t="str">
        <f>IFERROR(VLOOKUP(RIGHT(AQ81,LEN(AQ81)-2),'cards-dc.json'!$C:$E,3,FALSE),"")</f>
        <v/>
      </c>
      <c r="AT81" s="36">
        <f t="shared" si="47"/>
        <v>0</v>
      </c>
      <c r="AU81" s="2"/>
      <c r="AV81" s="2" t="str">
        <f>IFERROR(VLOOKUP(RIGHT(AU81,LEN(AU81)-2),'cards-dc.json'!$C:$E,3,FALSE),"")</f>
        <v/>
      </c>
      <c r="AX81" s="36">
        <f t="shared" si="48"/>
        <v>0</v>
      </c>
      <c r="AY81" s="2"/>
      <c r="AZ81" s="2" t="str">
        <f>IFERROR(VLOOKUP(RIGHT(AY81,LEN(AY81)-2),'cards-dc.json'!$C:$E,3,FALSE),"")</f>
        <v/>
      </c>
      <c r="BB81" s="36">
        <f t="shared" si="49"/>
        <v>0</v>
      </c>
      <c r="BC81" s="2"/>
      <c r="BD81" s="2" t="str">
        <f>IFERROR(VLOOKUP(RIGHT(BC81,LEN(BC81)-2),'cards-dc.json'!$C:$E,3,FALSE),"")</f>
        <v/>
      </c>
      <c r="BF81" s="36">
        <f t="shared" si="50"/>
        <v>0</v>
      </c>
      <c r="BG81" s="2"/>
      <c r="BH81" s="2" t="str">
        <f>IFERROR(VLOOKUP(RIGHT(BG81,LEN(BG81)-2),'cards-dc.json'!$C:$E,3,FALSE),"")</f>
        <v/>
      </c>
      <c r="BJ81" s="36">
        <f t="shared" si="51"/>
        <v>0</v>
      </c>
      <c r="BK81" s="2"/>
      <c r="BL81" s="2" t="str">
        <f>IFERROR(VLOOKUP(RIGHT(BK81,LEN(BK81)-2),'cards-dc.json'!$C:$E,3,FALSE),"")</f>
        <v/>
      </c>
      <c r="BN81" s="36">
        <f t="shared" si="52"/>
        <v>0</v>
      </c>
      <c r="BO81" s="2"/>
      <c r="BP81" s="2" t="str">
        <f>IFERROR(VLOOKUP(RIGHT(BO81,LEN(BO81)-2),'cards-dc.json'!$C:$E,3,FALSE),"")</f>
        <v/>
      </c>
      <c r="BR81" s="36">
        <f t="shared" si="53"/>
        <v>0</v>
      </c>
      <c r="BS81" s="2"/>
      <c r="BT81" s="2" t="str">
        <f>IFERROR(VLOOKUP(RIGHT(BS81,LEN(BS81)-2),'cards-dc.json'!$C:$E,3,FALSE),"")</f>
        <v/>
      </c>
    </row>
    <row r="82" spans="2:72" x14ac:dyDescent="0.25">
      <c r="B82" s="36">
        <f t="shared" si="36"/>
        <v>0</v>
      </c>
      <c r="C82" s="2"/>
      <c r="D82" s="2" t="str">
        <f>IFERROR(VLOOKUP(RIGHT(C82,LEN(C82)-2),'cards-dc.json'!$C:$E,3,FALSE),"")</f>
        <v/>
      </c>
      <c r="F82" s="36">
        <f t="shared" si="37"/>
        <v>0</v>
      </c>
      <c r="G82" s="2"/>
      <c r="H82" s="2" t="str">
        <f>IFERROR(VLOOKUP(RIGHT(G82,LEN(G82)-2),'cards-dc.json'!$C:$E,3,FALSE),"")</f>
        <v/>
      </c>
      <c r="J82" s="36">
        <f t="shared" si="38"/>
        <v>0</v>
      </c>
      <c r="K82" s="2"/>
      <c r="L82" s="2" t="str">
        <f>IFERROR(VLOOKUP(RIGHT(K82,LEN(K82)-2),'cards-dc.json'!$C:$E,3,FALSE),"")</f>
        <v/>
      </c>
      <c r="N82" s="36">
        <f t="shared" si="39"/>
        <v>0</v>
      </c>
      <c r="O82" s="2"/>
      <c r="P82" s="2" t="str">
        <f>IFERROR(VLOOKUP(RIGHT(O82,LEN(O82)-2),'cards-dc.json'!$C:$E,3,FALSE),"")</f>
        <v/>
      </c>
      <c r="R82" s="36">
        <f t="shared" si="40"/>
        <v>0</v>
      </c>
      <c r="S82" s="2"/>
      <c r="T82" s="2" t="str">
        <f>IFERROR(VLOOKUP(RIGHT(S82,LEN(S82)-2),'cards-dc.json'!$C:$E,3,FALSE),"")</f>
        <v/>
      </c>
      <c r="V82" s="36">
        <f t="shared" si="41"/>
        <v>0</v>
      </c>
      <c r="W82" s="2"/>
      <c r="X82" s="2" t="str">
        <f>IFERROR(VLOOKUP(RIGHT(W82,LEN(W82)-2),'cards-dc.json'!$C:$E,3,FALSE),"")</f>
        <v/>
      </c>
      <c r="Z82" s="36">
        <f t="shared" si="42"/>
        <v>0</v>
      </c>
      <c r="AA82" s="2"/>
      <c r="AB82" s="2" t="str">
        <f>IFERROR(VLOOKUP(RIGHT(AA82,LEN(AA82)-2),'cards-dc.json'!$C:$E,3,FALSE),"")</f>
        <v/>
      </c>
      <c r="AD82" s="36">
        <f t="shared" si="43"/>
        <v>0</v>
      </c>
      <c r="AE82" s="2"/>
      <c r="AF82" s="2" t="str">
        <f>IFERROR(VLOOKUP(RIGHT(AE82,LEN(AE82)-2),'cards-dc.json'!$C:$E,3,FALSE),"")</f>
        <v/>
      </c>
      <c r="AH82" s="36">
        <f t="shared" si="44"/>
        <v>0</v>
      </c>
      <c r="AI82" s="2"/>
      <c r="AJ82" s="2" t="str">
        <f>IFERROR(VLOOKUP(RIGHT(AI82,LEN(AI82)-2),'cards-dc.json'!$C:$E,3,FALSE),"")</f>
        <v/>
      </c>
      <c r="AL82" s="36">
        <f t="shared" si="45"/>
        <v>0</v>
      </c>
      <c r="AM82" s="2"/>
      <c r="AN82" s="2" t="str">
        <f>IFERROR(VLOOKUP(RIGHT(AM82,LEN(AM82)-2),'cards-dc.json'!$C:$E,3,FALSE),"")</f>
        <v/>
      </c>
      <c r="AP82" s="36">
        <f t="shared" si="46"/>
        <v>0</v>
      </c>
      <c r="AQ82" s="2"/>
      <c r="AR82" s="2" t="str">
        <f>IFERROR(VLOOKUP(RIGHT(AQ82,LEN(AQ82)-2),'cards-dc.json'!$C:$E,3,FALSE),"")</f>
        <v/>
      </c>
      <c r="AT82" s="36">
        <f t="shared" si="47"/>
        <v>0</v>
      </c>
      <c r="AU82" s="2"/>
      <c r="AV82" s="2" t="str">
        <f>IFERROR(VLOOKUP(RIGHT(AU82,LEN(AU82)-2),'cards-dc.json'!$C:$E,3,FALSE),"")</f>
        <v/>
      </c>
      <c r="AX82" s="36">
        <f t="shared" si="48"/>
        <v>0</v>
      </c>
      <c r="AY82" s="2"/>
      <c r="AZ82" s="2" t="str">
        <f>IFERROR(VLOOKUP(RIGHT(AY82,LEN(AY82)-2),'cards-dc.json'!$C:$E,3,FALSE),"")</f>
        <v/>
      </c>
      <c r="BB82" s="36">
        <f t="shared" si="49"/>
        <v>0</v>
      </c>
      <c r="BC82" s="2"/>
      <c r="BD82" s="2" t="str">
        <f>IFERROR(VLOOKUP(RIGHT(BC82,LEN(BC82)-2),'cards-dc.json'!$C:$E,3,FALSE),"")</f>
        <v/>
      </c>
      <c r="BF82" s="36">
        <f t="shared" si="50"/>
        <v>0</v>
      </c>
      <c r="BG82" s="2"/>
      <c r="BH82" s="2" t="str">
        <f>IFERROR(VLOOKUP(RIGHT(BG82,LEN(BG82)-2),'cards-dc.json'!$C:$E,3,FALSE),"")</f>
        <v/>
      </c>
      <c r="BJ82" s="36">
        <f t="shared" si="51"/>
        <v>0</v>
      </c>
      <c r="BK82" s="2"/>
      <c r="BL82" s="2" t="str">
        <f>IFERROR(VLOOKUP(RIGHT(BK82,LEN(BK82)-2),'cards-dc.json'!$C:$E,3,FALSE),"")</f>
        <v/>
      </c>
      <c r="BN82" s="36">
        <f t="shared" si="52"/>
        <v>0</v>
      </c>
      <c r="BO82" s="2"/>
      <c r="BP82" s="2" t="str">
        <f>IFERROR(VLOOKUP(RIGHT(BO82,LEN(BO82)-2),'cards-dc.json'!$C:$E,3,FALSE),"")</f>
        <v/>
      </c>
      <c r="BR82" s="36">
        <f t="shared" si="53"/>
        <v>0</v>
      </c>
      <c r="BS82" s="2"/>
      <c r="BT82" s="2" t="str">
        <f>IFERROR(VLOOKUP(RIGHT(BS82,LEN(BS82)-2),'cards-dc.json'!$C:$E,3,FALSE),"")</f>
        <v/>
      </c>
    </row>
    <row r="83" spans="2:72" x14ac:dyDescent="0.25">
      <c r="B83" s="36">
        <f t="shared" si="36"/>
        <v>0</v>
      </c>
      <c r="C83" s="2"/>
      <c r="D83" s="2" t="str">
        <f>IFERROR(VLOOKUP(RIGHT(C83,LEN(C83)-2),'cards-dc.json'!$C:$E,3,FALSE),"")</f>
        <v/>
      </c>
      <c r="F83" s="36">
        <f t="shared" si="37"/>
        <v>0</v>
      </c>
      <c r="G83" s="2"/>
      <c r="H83" s="2" t="str">
        <f>IFERROR(VLOOKUP(RIGHT(G83,LEN(G83)-2),'cards-dc.json'!$C:$E,3,FALSE),"")</f>
        <v/>
      </c>
      <c r="J83" s="36">
        <f t="shared" si="38"/>
        <v>0</v>
      </c>
      <c r="K83" s="2"/>
      <c r="L83" s="2" t="str">
        <f>IFERROR(VLOOKUP(RIGHT(K83,LEN(K83)-2),'cards-dc.json'!$C:$E,3,FALSE),"")</f>
        <v/>
      </c>
      <c r="N83" s="36">
        <f t="shared" si="39"/>
        <v>0</v>
      </c>
      <c r="O83" s="2"/>
      <c r="P83" s="2" t="str">
        <f>IFERROR(VLOOKUP(RIGHT(O83,LEN(O83)-2),'cards-dc.json'!$C:$E,3,FALSE),"")</f>
        <v/>
      </c>
      <c r="R83" s="36">
        <f t="shared" si="40"/>
        <v>0</v>
      </c>
      <c r="S83" s="2"/>
      <c r="T83" s="2" t="str">
        <f>IFERROR(VLOOKUP(RIGHT(S83,LEN(S83)-2),'cards-dc.json'!$C:$E,3,FALSE),"")</f>
        <v/>
      </c>
      <c r="V83" s="36">
        <f t="shared" si="41"/>
        <v>0</v>
      </c>
      <c r="W83" s="2"/>
      <c r="X83" s="2" t="str">
        <f>IFERROR(VLOOKUP(RIGHT(W83,LEN(W83)-2),'cards-dc.json'!$C:$E,3,FALSE),"")</f>
        <v/>
      </c>
      <c r="Z83" s="36">
        <f t="shared" si="42"/>
        <v>0</v>
      </c>
      <c r="AA83" s="2"/>
      <c r="AB83" s="2" t="str">
        <f>IFERROR(VLOOKUP(RIGHT(AA83,LEN(AA83)-2),'cards-dc.json'!$C:$E,3,FALSE),"")</f>
        <v/>
      </c>
      <c r="AD83" s="36">
        <f t="shared" si="43"/>
        <v>0</v>
      </c>
      <c r="AE83" s="2"/>
      <c r="AF83" s="2" t="str">
        <f>IFERROR(VLOOKUP(RIGHT(AE83,LEN(AE83)-2),'cards-dc.json'!$C:$E,3,FALSE),"")</f>
        <v/>
      </c>
      <c r="AH83" s="36">
        <f t="shared" si="44"/>
        <v>0</v>
      </c>
      <c r="AI83" s="2"/>
      <c r="AJ83" s="2" t="str">
        <f>IFERROR(VLOOKUP(RIGHT(AI83,LEN(AI83)-2),'cards-dc.json'!$C:$E,3,FALSE),"")</f>
        <v/>
      </c>
      <c r="AL83" s="36">
        <f t="shared" si="45"/>
        <v>0</v>
      </c>
      <c r="AM83" s="2"/>
      <c r="AN83" s="2" t="str">
        <f>IFERROR(VLOOKUP(RIGHT(AM83,LEN(AM83)-2),'cards-dc.json'!$C:$E,3,FALSE),"")</f>
        <v/>
      </c>
      <c r="AP83" s="36">
        <f t="shared" si="46"/>
        <v>0</v>
      </c>
      <c r="AQ83" s="2"/>
      <c r="AR83" s="2" t="str">
        <f>IFERROR(VLOOKUP(RIGHT(AQ83,LEN(AQ83)-2),'cards-dc.json'!$C:$E,3,FALSE),"")</f>
        <v/>
      </c>
      <c r="AT83" s="36">
        <f t="shared" si="47"/>
        <v>0</v>
      </c>
      <c r="AU83" s="2"/>
      <c r="AV83" s="2" t="str">
        <f>IFERROR(VLOOKUP(RIGHT(AU83,LEN(AU83)-2),'cards-dc.json'!$C:$E,3,FALSE),"")</f>
        <v/>
      </c>
      <c r="AX83" s="36">
        <f t="shared" si="48"/>
        <v>0</v>
      </c>
      <c r="AY83" s="2"/>
      <c r="AZ83" s="2" t="str">
        <f>IFERROR(VLOOKUP(RIGHT(AY83,LEN(AY83)-2),'cards-dc.json'!$C:$E,3,FALSE),"")</f>
        <v/>
      </c>
      <c r="BB83" s="36">
        <f t="shared" si="49"/>
        <v>0</v>
      </c>
      <c r="BC83" s="2"/>
      <c r="BD83" s="2" t="str">
        <f>IFERROR(VLOOKUP(RIGHT(BC83,LEN(BC83)-2),'cards-dc.json'!$C:$E,3,FALSE),"")</f>
        <v/>
      </c>
      <c r="BF83" s="36">
        <f t="shared" si="50"/>
        <v>0</v>
      </c>
      <c r="BG83" s="2"/>
      <c r="BH83" s="2" t="str">
        <f>IFERROR(VLOOKUP(RIGHT(BG83,LEN(BG83)-2),'cards-dc.json'!$C:$E,3,FALSE),"")</f>
        <v/>
      </c>
      <c r="BJ83" s="36">
        <f t="shared" si="51"/>
        <v>0</v>
      </c>
      <c r="BK83" s="2"/>
      <c r="BL83" s="2" t="str">
        <f>IFERROR(VLOOKUP(RIGHT(BK83,LEN(BK83)-2),'cards-dc.json'!$C:$E,3,FALSE),"")</f>
        <v/>
      </c>
      <c r="BN83" s="36">
        <f t="shared" si="52"/>
        <v>0</v>
      </c>
      <c r="BO83" s="2"/>
      <c r="BP83" s="2" t="str">
        <f>IFERROR(VLOOKUP(RIGHT(BO83,LEN(BO83)-2),'cards-dc.json'!$C:$E,3,FALSE),"")</f>
        <v/>
      </c>
      <c r="BR83" s="36">
        <f t="shared" si="53"/>
        <v>0</v>
      </c>
      <c r="BS83" s="2"/>
      <c r="BT83" s="2" t="str">
        <f>IFERROR(VLOOKUP(RIGHT(BS83,LEN(BS83)-2),'cards-dc.json'!$C:$E,3,FALSE),"")</f>
        <v/>
      </c>
    </row>
    <row r="84" spans="2:72" x14ac:dyDescent="0.25">
      <c r="B84" s="36">
        <f t="shared" si="36"/>
        <v>0</v>
      </c>
      <c r="C84" s="2"/>
      <c r="D84" s="2" t="str">
        <f>IFERROR(VLOOKUP(RIGHT(C84,LEN(C84)-2),'cards-dc.json'!$C:$E,3,FALSE),"")</f>
        <v/>
      </c>
      <c r="F84" s="36">
        <f t="shared" si="37"/>
        <v>0</v>
      </c>
      <c r="G84" s="2"/>
      <c r="H84" s="2" t="str">
        <f>IFERROR(VLOOKUP(RIGHT(G84,LEN(G84)-2),'cards-dc.json'!$C:$E,3,FALSE),"")</f>
        <v/>
      </c>
      <c r="J84" s="36">
        <f t="shared" si="38"/>
        <v>0</v>
      </c>
      <c r="K84" s="2"/>
      <c r="L84" s="2" t="str">
        <f>IFERROR(VLOOKUP(RIGHT(K84,LEN(K84)-2),'cards-dc.json'!$C:$E,3,FALSE),"")</f>
        <v/>
      </c>
      <c r="N84" s="36">
        <f t="shared" si="39"/>
        <v>0</v>
      </c>
      <c r="O84" s="2"/>
      <c r="P84" s="2" t="str">
        <f>IFERROR(VLOOKUP(RIGHT(O84,LEN(O84)-2),'cards-dc.json'!$C:$E,3,FALSE),"")</f>
        <v/>
      </c>
      <c r="R84" s="36">
        <f t="shared" si="40"/>
        <v>0</v>
      </c>
      <c r="S84" s="2"/>
      <c r="T84" s="2" t="str">
        <f>IFERROR(VLOOKUP(RIGHT(S84,LEN(S84)-2),'cards-dc.json'!$C:$E,3,FALSE),"")</f>
        <v/>
      </c>
      <c r="V84" s="36">
        <f t="shared" si="41"/>
        <v>0</v>
      </c>
      <c r="W84" s="2"/>
      <c r="X84" s="2" t="str">
        <f>IFERROR(VLOOKUP(RIGHT(W84,LEN(W84)-2),'cards-dc.json'!$C:$E,3,FALSE),"")</f>
        <v/>
      </c>
      <c r="Z84" s="36">
        <f t="shared" si="42"/>
        <v>0</v>
      </c>
      <c r="AA84" s="2"/>
      <c r="AB84" s="2" t="str">
        <f>IFERROR(VLOOKUP(RIGHT(AA84,LEN(AA84)-2),'cards-dc.json'!$C:$E,3,FALSE),"")</f>
        <v/>
      </c>
      <c r="AD84" s="36">
        <f t="shared" si="43"/>
        <v>0</v>
      </c>
      <c r="AE84" s="2"/>
      <c r="AF84" s="2" t="str">
        <f>IFERROR(VLOOKUP(RIGHT(AE84,LEN(AE84)-2),'cards-dc.json'!$C:$E,3,FALSE),"")</f>
        <v/>
      </c>
      <c r="AH84" s="36">
        <f t="shared" si="44"/>
        <v>0</v>
      </c>
      <c r="AI84" s="2"/>
      <c r="AJ84" s="2" t="str">
        <f>IFERROR(VLOOKUP(RIGHT(AI84,LEN(AI84)-2),'cards-dc.json'!$C:$E,3,FALSE),"")</f>
        <v/>
      </c>
      <c r="AL84" s="36">
        <f t="shared" si="45"/>
        <v>0</v>
      </c>
      <c r="AM84" s="2"/>
      <c r="AN84" s="2" t="str">
        <f>IFERROR(VLOOKUP(RIGHT(AM84,LEN(AM84)-2),'cards-dc.json'!$C:$E,3,FALSE),"")</f>
        <v/>
      </c>
      <c r="AP84" s="36">
        <f t="shared" si="46"/>
        <v>0</v>
      </c>
      <c r="AQ84" s="2"/>
      <c r="AR84" s="2" t="str">
        <f>IFERROR(VLOOKUP(RIGHT(AQ84,LEN(AQ84)-2),'cards-dc.json'!$C:$E,3,FALSE),"")</f>
        <v/>
      </c>
      <c r="AT84" s="36">
        <f t="shared" si="47"/>
        <v>0</v>
      </c>
      <c r="AU84" s="2"/>
      <c r="AV84" s="2" t="str">
        <f>IFERROR(VLOOKUP(RIGHT(AU84,LEN(AU84)-2),'cards-dc.json'!$C:$E,3,FALSE),"")</f>
        <v/>
      </c>
      <c r="AX84" s="36">
        <f t="shared" si="48"/>
        <v>0</v>
      </c>
      <c r="AY84" s="2"/>
      <c r="AZ84" s="2" t="str">
        <f>IFERROR(VLOOKUP(RIGHT(AY84,LEN(AY84)-2),'cards-dc.json'!$C:$E,3,FALSE),"")</f>
        <v/>
      </c>
      <c r="BB84" s="36">
        <f t="shared" si="49"/>
        <v>0</v>
      </c>
      <c r="BC84" s="2"/>
      <c r="BD84" s="2" t="str">
        <f>IFERROR(VLOOKUP(RIGHT(BC84,LEN(BC84)-2),'cards-dc.json'!$C:$E,3,FALSE),"")</f>
        <v/>
      </c>
      <c r="BF84" s="36">
        <f t="shared" si="50"/>
        <v>0</v>
      </c>
      <c r="BG84" s="2"/>
      <c r="BH84" s="2" t="str">
        <f>IFERROR(VLOOKUP(RIGHT(BG84,LEN(BG84)-2),'cards-dc.json'!$C:$E,3,FALSE),"")</f>
        <v/>
      </c>
      <c r="BJ84" s="36">
        <f t="shared" si="51"/>
        <v>0</v>
      </c>
      <c r="BK84" s="2"/>
      <c r="BL84" s="2" t="str">
        <f>IFERROR(VLOOKUP(RIGHT(BK84,LEN(BK84)-2),'cards-dc.json'!$C:$E,3,FALSE),"")</f>
        <v/>
      </c>
      <c r="BN84" s="36">
        <f t="shared" si="52"/>
        <v>0</v>
      </c>
      <c r="BO84" s="2"/>
      <c r="BP84" s="2" t="str">
        <f>IFERROR(VLOOKUP(RIGHT(BO84,LEN(BO84)-2),'cards-dc.json'!$C:$E,3,FALSE),"")</f>
        <v/>
      </c>
      <c r="BR84" s="36">
        <f t="shared" si="53"/>
        <v>0</v>
      </c>
      <c r="BS84" s="2"/>
      <c r="BT84" s="2" t="str">
        <f>IFERROR(VLOOKUP(RIGHT(BS84,LEN(BS84)-2),'cards-dc.json'!$C:$E,3,FALSE),"")</f>
        <v/>
      </c>
    </row>
    <row r="85" spans="2:72" x14ac:dyDescent="0.25">
      <c r="B85" s="36">
        <f t="shared" si="36"/>
        <v>0</v>
      </c>
      <c r="C85" s="2"/>
      <c r="D85" s="2" t="str">
        <f>IFERROR(VLOOKUP(RIGHT(C85,LEN(C85)-2),'cards-dc.json'!$C:$E,3,FALSE),"")</f>
        <v/>
      </c>
      <c r="F85" s="36">
        <f t="shared" si="37"/>
        <v>0</v>
      </c>
      <c r="G85" s="2"/>
      <c r="H85" s="2" t="str">
        <f>IFERROR(VLOOKUP(RIGHT(G85,LEN(G85)-2),'cards-dc.json'!$C:$E,3,FALSE),"")</f>
        <v/>
      </c>
      <c r="J85" s="36">
        <f t="shared" si="38"/>
        <v>0</v>
      </c>
      <c r="K85" s="2"/>
      <c r="L85" s="2" t="str">
        <f>IFERROR(VLOOKUP(RIGHT(K85,LEN(K85)-2),'cards-dc.json'!$C:$E,3,FALSE),"")</f>
        <v/>
      </c>
      <c r="N85" s="36">
        <f t="shared" si="39"/>
        <v>0</v>
      </c>
      <c r="O85" s="2"/>
      <c r="P85" s="2" t="str">
        <f>IFERROR(VLOOKUP(RIGHT(O85,LEN(O85)-2),'cards-dc.json'!$C:$E,3,FALSE),"")</f>
        <v/>
      </c>
      <c r="R85" s="36">
        <f t="shared" si="40"/>
        <v>0</v>
      </c>
      <c r="S85" s="2"/>
      <c r="T85" s="2" t="str">
        <f>IFERROR(VLOOKUP(RIGHT(S85,LEN(S85)-2),'cards-dc.json'!$C:$E,3,FALSE),"")</f>
        <v/>
      </c>
      <c r="V85" s="36">
        <f t="shared" si="41"/>
        <v>0</v>
      </c>
      <c r="W85" s="2"/>
      <c r="X85" s="2" t="str">
        <f>IFERROR(VLOOKUP(RIGHT(W85,LEN(W85)-2),'cards-dc.json'!$C:$E,3,FALSE),"")</f>
        <v/>
      </c>
      <c r="Z85" s="36">
        <f t="shared" si="42"/>
        <v>0</v>
      </c>
      <c r="AA85" s="2"/>
      <c r="AB85" s="2" t="str">
        <f>IFERROR(VLOOKUP(RIGHT(AA85,LEN(AA85)-2),'cards-dc.json'!$C:$E,3,FALSE),"")</f>
        <v/>
      </c>
      <c r="AD85" s="36">
        <f t="shared" si="43"/>
        <v>0</v>
      </c>
      <c r="AE85" s="2"/>
      <c r="AF85" s="2" t="str">
        <f>IFERROR(VLOOKUP(RIGHT(AE85,LEN(AE85)-2),'cards-dc.json'!$C:$E,3,FALSE),"")</f>
        <v/>
      </c>
      <c r="AH85" s="36">
        <f t="shared" si="44"/>
        <v>0</v>
      </c>
      <c r="AI85" s="2"/>
      <c r="AJ85" s="2" t="str">
        <f>IFERROR(VLOOKUP(RIGHT(AI85,LEN(AI85)-2),'cards-dc.json'!$C:$E,3,FALSE),"")</f>
        <v/>
      </c>
      <c r="AL85" s="36">
        <f t="shared" si="45"/>
        <v>0</v>
      </c>
      <c r="AM85" s="2"/>
      <c r="AN85" s="2" t="str">
        <f>IFERROR(VLOOKUP(RIGHT(AM85,LEN(AM85)-2),'cards-dc.json'!$C:$E,3,FALSE),"")</f>
        <v/>
      </c>
      <c r="AP85" s="36">
        <f t="shared" si="46"/>
        <v>0</v>
      </c>
      <c r="AQ85" s="2"/>
      <c r="AR85" s="2" t="str">
        <f>IFERROR(VLOOKUP(RIGHT(AQ85,LEN(AQ85)-2),'cards-dc.json'!$C:$E,3,FALSE),"")</f>
        <v/>
      </c>
      <c r="AT85" s="36">
        <f t="shared" si="47"/>
        <v>0</v>
      </c>
      <c r="AU85" s="2"/>
      <c r="AV85" s="2" t="str">
        <f>IFERROR(VLOOKUP(RIGHT(AU85,LEN(AU85)-2),'cards-dc.json'!$C:$E,3,FALSE),"")</f>
        <v/>
      </c>
      <c r="AX85" s="36">
        <f t="shared" si="48"/>
        <v>0</v>
      </c>
      <c r="AY85" s="2"/>
      <c r="AZ85" s="2" t="str">
        <f>IFERROR(VLOOKUP(RIGHT(AY85,LEN(AY85)-2),'cards-dc.json'!$C:$E,3,FALSE),"")</f>
        <v/>
      </c>
      <c r="BB85" s="36">
        <f t="shared" si="49"/>
        <v>0</v>
      </c>
      <c r="BC85" s="2"/>
      <c r="BD85" s="2" t="str">
        <f>IFERROR(VLOOKUP(RIGHT(BC85,LEN(BC85)-2),'cards-dc.json'!$C:$E,3,FALSE),"")</f>
        <v/>
      </c>
      <c r="BF85" s="36">
        <f t="shared" si="50"/>
        <v>0</v>
      </c>
      <c r="BG85" s="2"/>
      <c r="BH85" s="2" t="str">
        <f>IFERROR(VLOOKUP(RIGHT(BG85,LEN(BG85)-2),'cards-dc.json'!$C:$E,3,FALSE),"")</f>
        <v/>
      </c>
      <c r="BJ85" s="36">
        <f t="shared" si="51"/>
        <v>0</v>
      </c>
      <c r="BK85" s="2"/>
      <c r="BL85" s="2" t="str">
        <f>IFERROR(VLOOKUP(RIGHT(BK85,LEN(BK85)-2),'cards-dc.json'!$C:$E,3,FALSE),"")</f>
        <v/>
      </c>
      <c r="BN85" s="36">
        <f t="shared" si="52"/>
        <v>0</v>
      </c>
      <c r="BO85" s="2"/>
      <c r="BP85" s="2" t="str">
        <f>IFERROR(VLOOKUP(RIGHT(BO85,LEN(BO85)-2),'cards-dc.json'!$C:$E,3,FALSE),"")</f>
        <v/>
      </c>
      <c r="BR85" s="36">
        <f t="shared" si="53"/>
        <v>0</v>
      </c>
      <c r="BS85" s="2"/>
      <c r="BT85" s="2" t="str">
        <f>IFERROR(VLOOKUP(RIGHT(BS85,LEN(BS85)-2),'cards-dc.json'!$C:$E,3,FALSE),"")</f>
        <v/>
      </c>
    </row>
    <row r="86" spans="2:72" x14ac:dyDescent="0.25">
      <c r="B86" s="36">
        <f t="shared" si="36"/>
        <v>0</v>
      </c>
      <c r="C86" s="2"/>
      <c r="D86" s="2" t="str">
        <f>IFERROR(VLOOKUP(RIGHT(C86,LEN(C86)-2),'cards-dc.json'!$C:$E,3,FALSE),"")</f>
        <v/>
      </c>
      <c r="F86" s="36">
        <f t="shared" si="37"/>
        <v>0</v>
      </c>
      <c r="G86" s="2"/>
      <c r="H86" s="2" t="str">
        <f>IFERROR(VLOOKUP(RIGHT(G86,LEN(G86)-2),'cards-dc.json'!$C:$E,3,FALSE),"")</f>
        <v/>
      </c>
      <c r="J86" s="36">
        <f t="shared" si="38"/>
        <v>0</v>
      </c>
      <c r="K86" s="2"/>
      <c r="L86" s="2" t="str">
        <f>IFERROR(VLOOKUP(RIGHT(K86,LEN(K86)-2),'cards-dc.json'!$C:$E,3,FALSE),"")</f>
        <v/>
      </c>
      <c r="N86" s="36">
        <f t="shared" si="39"/>
        <v>0</v>
      </c>
      <c r="O86" s="2"/>
      <c r="P86" s="2" t="str">
        <f>IFERROR(VLOOKUP(RIGHT(O86,LEN(O86)-2),'cards-dc.json'!$C:$E,3,FALSE),"")</f>
        <v/>
      </c>
      <c r="R86" s="36">
        <f t="shared" si="40"/>
        <v>0</v>
      </c>
      <c r="S86" s="2"/>
      <c r="T86" s="2" t="str">
        <f>IFERROR(VLOOKUP(RIGHT(S86,LEN(S86)-2),'cards-dc.json'!$C:$E,3,FALSE),"")</f>
        <v/>
      </c>
      <c r="V86" s="36">
        <f t="shared" si="41"/>
        <v>0</v>
      </c>
      <c r="W86" s="2"/>
      <c r="X86" s="2" t="str">
        <f>IFERROR(VLOOKUP(RIGHT(W86,LEN(W86)-2),'cards-dc.json'!$C:$E,3,FALSE),"")</f>
        <v/>
      </c>
      <c r="Z86" s="36">
        <f t="shared" si="42"/>
        <v>0</v>
      </c>
      <c r="AA86" s="2"/>
      <c r="AB86" s="2" t="str">
        <f>IFERROR(VLOOKUP(RIGHT(AA86,LEN(AA86)-2),'cards-dc.json'!$C:$E,3,FALSE),"")</f>
        <v/>
      </c>
      <c r="AD86" s="36">
        <f t="shared" si="43"/>
        <v>0</v>
      </c>
      <c r="AE86" s="2"/>
      <c r="AF86" s="2" t="str">
        <f>IFERROR(VLOOKUP(RIGHT(AE86,LEN(AE86)-2),'cards-dc.json'!$C:$E,3,FALSE),"")</f>
        <v/>
      </c>
      <c r="AH86" s="36">
        <f t="shared" si="44"/>
        <v>0</v>
      </c>
      <c r="AI86" s="2"/>
      <c r="AJ86" s="2" t="str">
        <f>IFERROR(VLOOKUP(RIGHT(AI86,LEN(AI86)-2),'cards-dc.json'!$C:$E,3,FALSE),"")</f>
        <v/>
      </c>
      <c r="AL86" s="36">
        <f t="shared" si="45"/>
        <v>0</v>
      </c>
      <c r="AM86" s="2"/>
      <c r="AN86" s="2" t="str">
        <f>IFERROR(VLOOKUP(RIGHT(AM86,LEN(AM86)-2),'cards-dc.json'!$C:$E,3,FALSE),"")</f>
        <v/>
      </c>
      <c r="AP86" s="36">
        <f t="shared" si="46"/>
        <v>0</v>
      </c>
      <c r="AQ86" s="2"/>
      <c r="AR86" s="2" t="str">
        <f>IFERROR(VLOOKUP(RIGHT(AQ86,LEN(AQ86)-2),'cards-dc.json'!$C:$E,3,FALSE),"")</f>
        <v/>
      </c>
      <c r="AT86" s="36">
        <f t="shared" si="47"/>
        <v>0</v>
      </c>
      <c r="AU86" s="2"/>
      <c r="AV86" s="2" t="str">
        <f>IFERROR(VLOOKUP(RIGHT(AU86,LEN(AU86)-2),'cards-dc.json'!$C:$E,3,FALSE),"")</f>
        <v/>
      </c>
      <c r="AX86" s="36">
        <f t="shared" si="48"/>
        <v>0</v>
      </c>
      <c r="AY86" s="2"/>
      <c r="AZ86" s="2" t="str">
        <f>IFERROR(VLOOKUP(RIGHT(AY86,LEN(AY86)-2),'cards-dc.json'!$C:$E,3,FALSE),"")</f>
        <v/>
      </c>
      <c r="BB86" s="36">
        <f t="shared" si="49"/>
        <v>0</v>
      </c>
      <c r="BC86" s="2"/>
      <c r="BD86" s="2" t="str">
        <f>IFERROR(VLOOKUP(RIGHT(BC86,LEN(BC86)-2),'cards-dc.json'!$C:$E,3,FALSE),"")</f>
        <v/>
      </c>
      <c r="BF86" s="36">
        <f t="shared" si="50"/>
        <v>0</v>
      </c>
      <c r="BG86" s="2"/>
      <c r="BH86" s="2" t="str">
        <f>IFERROR(VLOOKUP(RIGHT(BG86,LEN(BG86)-2),'cards-dc.json'!$C:$E,3,FALSE),"")</f>
        <v/>
      </c>
      <c r="BJ86" s="36">
        <f t="shared" si="51"/>
        <v>0</v>
      </c>
      <c r="BK86" s="2"/>
      <c r="BL86" s="2" t="str">
        <f>IFERROR(VLOOKUP(RIGHT(BK86,LEN(BK86)-2),'cards-dc.json'!$C:$E,3,FALSE),"")</f>
        <v/>
      </c>
      <c r="BN86" s="36">
        <f t="shared" si="52"/>
        <v>0</v>
      </c>
      <c r="BO86" s="2"/>
      <c r="BP86" s="2" t="str">
        <f>IFERROR(VLOOKUP(RIGHT(BO86,LEN(BO86)-2),'cards-dc.json'!$C:$E,3,FALSE),"")</f>
        <v/>
      </c>
      <c r="BR86" s="36">
        <f t="shared" si="53"/>
        <v>0</v>
      </c>
      <c r="BS86" s="2"/>
      <c r="BT86" s="2" t="str">
        <f>IFERROR(VLOOKUP(RIGHT(BS86,LEN(BS86)-2),'cards-dc.json'!$C:$E,3,FALSE),"")</f>
        <v/>
      </c>
    </row>
    <row r="87" spans="2:72" x14ac:dyDescent="0.25">
      <c r="B87" s="36">
        <f t="shared" si="36"/>
        <v>0</v>
      </c>
      <c r="C87" s="2"/>
      <c r="D87" s="2" t="str">
        <f>IFERROR(VLOOKUP(RIGHT(C87,LEN(C87)-2),'cards-dc.json'!$C:$E,3,FALSE),"")</f>
        <v/>
      </c>
      <c r="F87" s="36">
        <f t="shared" si="37"/>
        <v>0</v>
      </c>
      <c r="G87" s="2"/>
      <c r="H87" s="2" t="str">
        <f>IFERROR(VLOOKUP(RIGHT(G87,LEN(G87)-2),'cards-dc.json'!$C:$E,3,FALSE),"")</f>
        <v/>
      </c>
      <c r="J87" s="36">
        <f t="shared" si="38"/>
        <v>0</v>
      </c>
      <c r="K87" s="2"/>
      <c r="L87" s="2" t="str">
        <f>IFERROR(VLOOKUP(RIGHT(K87,LEN(K87)-2),'cards-dc.json'!$C:$E,3,FALSE),"")</f>
        <v/>
      </c>
      <c r="N87" s="36">
        <f t="shared" si="39"/>
        <v>0</v>
      </c>
      <c r="O87" s="2"/>
      <c r="P87" s="2" t="str">
        <f>IFERROR(VLOOKUP(RIGHT(O87,LEN(O87)-2),'cards-dc.json'!$C:$E,3,FALSE),"")</f>
        <v/>
      </c>
      <c r="R87" s="36">
        <f t="shared" si="40"/>
        <v>0</v>
      </c>
      <c r="S87" s="2"/>
      <c r="T87" s="2" t="str">
        <f>IFERROR(VLOOKUP(RIGHT(S87,LEN(S87)-2),'cards-dc.json'!$C:$E,3,FALSE),"")</f>
        <v/>
      </c>
      <c r="V87" s="36">
        <f t="shared" si="41"/>
        <v>0</v>
      </c>
      <c r="W87" s="2"/>
      <c r="X87" s="2" t="str">
        <f>IFERROR(VLOOKUP(RIGHT(W87,LEN(W87)-2),'cards-dc.json'!$C:$E,3,FALSE),"")</f>
        <v/>
      </c>
      <c r="Z87" s="36">
        <f t="shared" si="42"/>
        <v>0</v>
      </c>
      <c r="AA87" s="2"/>
      <c r="AB87" s="2" t="str">
        <f>IFERROR(VLOOKUP(RIGHT(AA87,LEN(AA87)-2),'cards-dc.json'!$C:$E,3,FALSE),"")</f>
        <v/>
      </c>
      <c r="AD87" s="36">
        <f t="shared" si="43"/>
        <v>0</v>
      </c>
      <c r="AE87" s="2"/>
      <c r="AF87" s="2" t="str">
        <f>IFERROR(VLOOKUP(RIGHT(AE87,LEN(AE87)-2),'cards-dc.json'!$C:$E,3,FALSE),"")</f>
        <v/>
      </c>
      <c r="AH87" s="36">
        <f t="shared" si="44"/>
        <v>0</v>
      </c>
      <c r="AI87" s="2"/>
      <c r="AJ87" s="2" t="str">
        <f>IFERROR(VLOOKUP(RIGHT(AI87,LEN(AI87)-2),'cards-dc.json'!$C:$E,3,FALSE),"")</f>
        <v/>
      </c>
      <c r="AL87" s="36">
        <f t="shared" si="45"/>
        <v>0</v>
      </c>
      <c r="AM87" s="2"/>
      <c r="AN87" s="2" t="str">
        <f>IFERROR(VLOOKUP(RIGHT(AM87,LEN(AM87)-2),'cards-dc.json'!$C:$E,3,FALSE),"")</f>
        <v/>
      </c>
      <c r="AP87" s="36">
        <f t="shared" si="46"/>
        <v>0</v>
      </c>
      <c r="AQ87" s="2"/>
      <c r="AR87" s="2" t="str">
        <f>IFERROR(VLOOKUP(RIGHT(AQ87,LEN(AQ87)-2),'cards-dc.json'!$C:$E,3,FALSE),"")</f>
        <v/>
      </c>
      <c r="AT87" s="36">
        <f t="shared" si="47"/>
        <v>0</v>
      </c>
      <c r="AU87" s="2"/>
      <c r="AV87" s="2" t="str">
        <f>IFERROR(VLOOKUP(RIGHT(AU87,LEN(AU87)-2),'cards-dc.json'!$C:$E,3,FALSE),"")</f>
        <v/>
      </c>
      <c r="AX87" s="36">
        <f t="shared" si="48"/>
        <v>0</v>
      </c>
      <c r="AY87" s="2"/>
      <c r="AZ87" s="2" t="str">
        <f>IFERROR(VLOOKUP(RIGHT(AY87,LEN(AY87)-2),'cards-dc.json'!$C:$E,3,FALSE),"")</f>
        <v/>
      </c>
      <c r="BB87" s="36">
        <f t="shared" si="49"/>
        <v>0</v>
      </c>
      <c r="BC87" s="2"/>
      <c r="BD87" s="2" t="str">
        <f>IFERROR(VLOOKUP(RIGHT(BC87,LEN(BC87)-2),'cards-dc.json'!$C:$E,3,FALSE),"")</f>
        <v/>
      </c>
      <c r="BF87" s="36">
        <f t="shared" si="50"/>
        <v>0</v>
      </c>
      <c r="BG87" s="2"/>
      <c r="BH87" s="2" t="str">
        <f>IFERROR(VLOOKUP(RIGHT(BG87,LEN(BG87)-2),'cards-dc.json'!$C:$E,3,FALSE),"")</f>
        <v/>
      </c>
      <c r="BJ87" s="36">
        <f t="shared" si="51"/>
        <v>0</v>
      </c>
      <c r="BK87" s="2"/>
      <c r="BL87" s="2" t="str">
        <f>IFERROR(VLOOKUP(RIGHT(BK87,LEN(BK87)-2),'cards-dc.json'!$C:$E,3,FALSE),"")</f>
        <v/>
      </c>
      <c r="BN87" s="36">
        <f t="shared" si="52"/>
        <v>0</v>
      </c>
      <c r="BO87" s="2"/>
      <c r="BP87" s="2" t="str">
        <f>IFERROR(VLOOKUP(RIGHT(BO87,LEN(BO87)-2),'cards-dc.json'!$C:$E,3,FALSE),"")</f>
        <v/>
      </c>
      <c r="BR87" s="36">
        <f t="shared" si="53"/>
        <v>0</v>
      </c>
      <c r="BS87" s="2"/>
      <c r="BT87" s="2" t="str">
        <f>IFERROR(VLOOKUP(RIGHT(BS87,LEN(BS87)-2),'cards-dc.json'!$C:$E,3,FALSE),"")</f>
        <v/>
      </c>
    </row>
    <row r="88" spans="2:72" x14ac:dyDescent="0.25">
      <c r="B88" s="36">
        <f t="shared" si="36"/>
        <v>0</v>
      </c>
      <c r="C88" s="2"/>
      <c r="D88" s="2" t="str">
        <f>IFERROR(VLOOKUP(RIGHT(C88,LEN(C88)-2),'cards-dc.json'!$C:$E,3,FALSE),"")</f>
        <v/>
      </c>
      <c r="F88" s="36">
        <f t="shared" si="37"/>
        <v>0</v>
      </c>
      <c r="G88" s="2"/>
      <c r="H88" s="2" t="str">
        <f>IFERROR(VLOOKUP(RIGHT(G88,LEN(G88)-2),'cards-dc.json'!$C:$E,3,FALSE),"")</f>
        <v/>
      </c>
      <c r="J88" s="36">
        <f t="shared" si="38"/>
        <v>0</v>
      </c>
      <c r="K88" s="2"/>
      <c r="L88" s="2" t="str">
        <f>IFERROR(VLOOKUP(RIGHT(K88,LEN(K88)-2),'cards-dc.json'!$C:$E,3,FALSE),"")</f>
        <v/>
      </c>
      <c r="N88" s="36">
        <f t="shared" si="39"/>
        <v>0</v>
      </c>
      <c r="O88" s="2"/>
      <c r="P88" s="2" t="str">
        <f>IFERROR(VLOOKUP(RIGHT(O88,LEN(O88)-2),'cards-dc.json'!$C:$E,3,FALSE),"")</f>
        <v/>
      </c>
      <c r="R88" s="36">
        <f t="shared" si="40"/>
        <v>0</v>
      </c>
      <c r="S88" s="2"/>
      <c r="T88" s="2" t="str">
        <f>IFERROR(VLOOKUP(RIGHT(S88,LEN(S88)-2),'cards-dc.json'!$C:$E,3,FALSE),"")</f>
        <v/>
      </c>
      <c r="V88" s="36">
        <f t="shared" si="41"/>
        <v>0</v>
      </c>
      <c r="W88" s="2"/>
      <c r="X88" s="2" t="str">
        <f>IFERROR(VLOOKUP(RIGHT(W88,LEN(W88)-2),'cards-dc.json'!$C:$E,3,FALSE),"")</f>
        <v/>
      </c>
      <c r="Z88" s="36">
        <f t="shared" si="42"/>
        <v>0</v>
      </c>
      <c r="AA88" s="2"/>
      <c r="AB88" s="2" t="str">
        <f>IFERROR(VLOOKUP(RIGHT(AA88,LEN(AA88)-2),'cards-dc.json'!$C:$E,3,FALSE),"")</f>
        <v/>
      </c>
      <c r="AD88" s="36">
        <f t="shared" si="43"/>
        <v>0</v>
      </c>
      <c r="AE88" s="2"/>
      <c r="AF88" s="2" t="str">
        <f>IFERROR(VLOOKUP(RIGHT(AE88,LEN(AE88)-2),'cards-dc.json'!$C:$E,3,FALSE),"")</f>
        <v/>
      </c>
      <c r="AH88" s="36">
        <f t="shared" si="44"/>
        <v>0</v>
      </c>
      <c r="AI88" s="2"/>
      <c r="AJ88" s="2" t="str">
        <f>IFERROR(VLOOKUP(RIGHT(AI88,LEN(AI88)-2),'cards-dc.json'!$C:$E,3,FALSE),"")</f>
        <v/>
      </c>
      <c r="AL88" s="36">
        <f t="shared" si="45"/>
        <v>0</v>
      </c>
      <c r="AM88" s="2"/>
      <c r="AN88" s="2" t="str">
        <f>IFERROR(VLOOKUP(RIGHT(AM88,LEN(AM88)-2),'cards-dc.json'!$C:$E,3,FALSE),"")</f>
        <v/>
      </c>
      <c r="AP88" s="36">
        <f t="shared" si="46"/>
        <v>0</v>
      </c>
      <c r="AQ88" s="2"/>
      <c r="AR88" s="2" t="str">
        <f>IFERROR(VLOOKUP(RIGHT(AQ88,LEN(AQ88)-2),'cards-dc.json'!$C:$E,3,FALSE),"")</f>
        <v/>
      </c>
      <c r="AT88" s="36">
        <f t="shared" si="47"/>
        <v>0</v>
      </c>
      <c r="AU88" s="2"/>
      <c r="AV88" s="2" t="str">
        <f>IFERROR(VLOOKUP(RIGHT(AU88,LEN(AU88)-2),'cards-dc.json'!$C:$E,3,FALSE),"")</f>
        <v/>
      </c>
      <c r="AX88" s="36">
        <f t="shared" si="48"/>
        <v>0</v>
      </c>
      <c r="AY88" s="2"/>
      <c r="AZ88" s="2" t="str">
        <f>IFERROR(VLOOKUP(RIGHT(AY88,LEN(AY88)-2),'cards-dc.json'!$C:$E,3,FALSE),"")</f>
        <v/>
      </c>
      <c r="BB88" s="36">
        <f t="shared" si="49"/>
        <v>0</v>
      </c>
      <c r="BC88" s="2"/>
      <c r="BD88" s="2" t="str">
        <f>IFERROR(VLOOKUP(RIGHT(BC88,LEN(BC88)-2),'cards-dc.json'!$C:$E,3,FALSE),"")</f>
        <v/>
      </c>
      <c r="BF88" s="36">
        <f t="shared" si="50"/>
        <v>0</v>
      </c>
      <c r="BG88" s="2"/>
      <c r="BH88" s="2" t="str">
        <f>IFERROR(VLOOKUP(RIGHT(BG88,LEN(BG88)-2),'cards-dc.json'!$C:$E,3,FALSE),"")</f>
        <v/>
      </c>
      <c r="BJ88" s="36">
        <f t="shared" si="51"/>
        <v>0</v>
      </c>
      <c r="BK88" s="2"/>
      <c r="BL88" s="2" t="str">
        <f>IFERROR(VLOOKUP(RIGHT(BK88,LEN(BK88)-2),'cards-dc.json'!$C:$E,3,FALSE),"")</f>
        <v/>
      </c>
      <c r="BN88" s="36">
        <f t="shared" si="52"/>
        <v>0</v>
      </c>
      <c r="BO88" s="2"/>
      <c r="BP88" s="2" t="str">
        <f>IFERROR(VLOOKUP(RIGHT(BO88,LEN(BO88)-2),'cards-dc.json'!$C:$E,3,FALSE),"")</f>
        <v/>
      </c>
      <c r="BR88" s="36">
        <f t="shared" si="53"/>
        <v>0</v>
      </c>
      <c r="BS88" s="2"/>
      <c r="BT88" s="2" t="str">
        <f>IFERROR(VLOOKUP(RIGHT(BS88,LEN(BS88)-2),'cards-dc.json'!$C:$E,3,FALSE),"")</f>
        <v/>
      </c>
    </row>
    <row r="89" spans="2:72" x14ac:dyDescent="0.25">
      <c r="B89" s="36">
        <f t="shared" si="36"/>
        <v>0</v>
      </c>
      <c r="C89" s="2"/>
      <c r="D89" s="2" t="str">
        <f>IFERROR(VLOOKUP(RIGHT(C89,LEN(C89)-2),'cards-dc.json'!$C:$E,3,FALSE),"")</f>
        <v/>
      </c>
      <c r="F89" s="36">
        <f t="shared" si="37"/>
        <v>0</v>
      </c>
      <c r="G89" s="2"/>
      <c r="H89" s="2" t="str">
        <f>IFERROR(VLOOKUP(RIGHT(G89,LEN(G89)-2),'cards-dc.json'!$C:$E,3,FALSE),"")</f>
        <v/>
      </c>
      <c r="J89" s="36">
        <f t="shared" si="38"/>
        <v>0</v>
      </c>
      <c r="K89" s="2"/>
      <c r="L89" s="2" t="str">
        <f>IFERROR(VLOOKUP(RIGHT(K89,LEN(K89)-2),'cards-dc.json'!$C:$E,3,FALSE),"")</f>
        <v/>
      </c>
      <c r="N89" s="36">
        <f t="shared" si="39"/>
        <v>0</v>
      </c>
      <c r="O89" s="2"/>
      <c r="P89" s="2" t="str">
        <f>IFERROR(VLOOKUP(RIGHT(O89,LEN(O89)-2),'cards-dc.json'!$C:$E,3,FALSE),"")</f>
        <v/>
      </c>
      <c r="R89" s="36">
        <f t="shared" si="40"/>
        <v>0</v>
      </c>
      <c r="S89" s="2"/>
      <c r="T89" s="2" t="str">
        <f>IFERROR(VLOOKUP(RIGHT(S89,LEN(S89)-2),'cards-dc.json'!$C:$E,3,FALSE),"")</f>
        <v/>
      </c>
      <c r="V89" s="36">
        <f t="shared" si="41"/>
        <v>0</v>
      </c>
      <c r="W89" s="2"/>
      <c r="X89" s="2" t="str">
        <f>IFERROR(VLOOKUP(RIGHT(W89,LEN(W89)-2),'cards-dc.json'!$C:$E,3,FALSE),"")</f>
        <v/>
      </c>
      <c r="Z89" s="36">
        <f t="shared" si="42"/>
        <v>0</v>
      </c>
      <c r="AA89" s="2"/>
      <c r="AB89" s="2" t="str">
        <f>IFERROR(VLOOKUP(RIGHT(AA89,LEN(AA89)-2),'cards-dc.json'!$C:$E,3,FALSE),"")</f>
        <v/>
      </c>
      <c r="AD89" s="36">
        <f t="shared" si="43"/>
        <v>0</v>
      </c>
      <c r="AE89" s="2"/>
      <c r="AF89" s="2" t="str">
        <f>IFERROR(VLOOKUP(RIGHT(AE89,LEN(AE89)-2),'cards-dc.json'!$C:$E,3,FALSE),"")</f>
        <v/>
      </c>
      <c r="AH89" s="36">
        <f t="shared" si="44"/>
        <v>0</v>
      </c>
      <c r="AI89" s="2"/>
      <c r="AJ89" s="2" t="str">
        <f>IFERROR(VLOOKUP(RIGHT(AI89,LEN(AI89)-2),'cards-dc.json'!$C:$E,3,FALSE),"")</f>
        <v/>
      </c>
      <c r="AL89" s="36">
        <f t="shared" si="45"/>
        <v>0</v>
      </c>
      <c r="AM89" s="2"/>
      <c r="AN89" s="2" t="str">
        <f>IFERROR(VLOOKUP(RIGHT(AM89,LEN(AM89)-2),'cards-dc.json'!$C:$E,3,FALSE),"")</f>
        <v/>
      </c>
      <c r="AP89" s="36">
        <f t="shared" si="46"/>
        <v>0</v>
      </c>
      <c r="AQ89" s="2"/>
      <c r="AR89" s="2" t="str">
        <f>IFERROR(VLOOKUP(RIGHT(AQ89,LEN(AQ89)-2),'cards-dc.json'!$C:$E,3,FALSE),"")</f>
        <v/>
      </c>
      <c r="AT89" s="36">
        <f t="shared" si="47"/>
        <v>0</v>
      </c>
      <c r="AU89" s="2"/>
      <c r="AV89" s="2" t="str">
        <f>IFERROR(VLOOKUP(RIGHT(AU89,LEN(AU89)-2),'cards-dc.json'!$C:$E,3,FALSE),"")</f>
        <v/>
      </c>
      <c r="AX89" s="36">
        <f t="shared" si="48"/>
        <v>0</v>
      </c>
      <c r="AY89" s="2"/>
      <c r="AZ89" s="2" t="str">
        <f>IFERROR(VLOOKUP(RIGHT(AY89,LEN(AY89)-2),'cards-dc.json'!$C:$E,3,FALSE),"")</f>
        <v/>
      </c>
      <c r="BB89" s="36">
        <f t="shared" si="49"/>
        <v>0</v>
      </c>
      <c r="BC89" s="2"/>
      <c r="BD89" s="2" t="str">
        <f>IFERROR(VLOOKUP(RIGHT(BC89,LEN(BC89)-2),'cards-dc.json'!$C:$E,3,FALSE),"")</f>
        <v/>
      </c>
      <c r="BF89" s="36">
        <f t="shared" si="50"/>
        <v>0</v>
      </c>
      <c r="BG89" s="2"/>
      <c r="BH89" s="2" t="str">
        <f>IFERROR(VLOOKUP(RIGHT(BG89,LEN(BG89)-2),'cards-dc.json'!$C:$E,3,FALSE),"")</f>
        <v/>
      </c>
      <c r="BJ89" s="36">
        <f t="shared" si="51"/>
        <v>0</v>
      </c>
      <c r="BK89" s="2"/>
      <c r="BL89" s="2" t="str">
        <f>IFERROR(VLOOKUP(RIGHT(BK89,LEN(BK89)-2),'cards-dc.json'!$C:$E,3,FALSE),"")</f>
        <v/>
      </c>
      <c r="BN89" s="36">
        <f t="shared" si="52"/>
        <v>0</v>
      </c>
      <c r="BO89" s="2"/>
      <c r="BP89" s="2" t="str">
        <f>IFERROR(VLOOKUP(RIGHT(BO89,LEN(BO89)-2),'cards-dc.json'!$C:$E,3,FALSE),"")</f>
        <v/>
      </c>
      <c r="BR89" s="36">
        <f t="shared" si="53"/>
        <v>0</v>
      </c>
      <c r="BS89" s="2"/>
      <c r="BT89" s="2" t="str">
        <f>IFERROR(VLOOKUP(RIGHT(BS89,LEN(BS89)-2),'cards-dc.json'!$C:$E,3,FALSE),"")</f>
        <v/>
      </c>
    </row>
    <row r="90" spans="2:72" x14ac:dyDescent="0.25">
      <c r="C90" s="58" t="str">
        <f>C$2&amp;" "&amp;C$3</f>
        <v>PHS 02 Gollum's Fate Progressive Hero</v>
      </c>
      <c r="D90" s="58"/>
      <c r="G90" s="58" t="str">
        <f>G$1&amp;" "&amp;G$3</f>
        <v>Gandalf Progressive Hero</v>
      </c>
      <c r="H90" s="58"/>
      <c r="K90" s="58" t="str">
        <f>K$1&amp;" "&amp;K$3</f>
        <v>Alatar Progressive Hero</v>
      </c>
      <c r="L90" s="58"/>
      <c r="O90" s="58" t="str">
        <f>O$1&amp;" "&amp;O$3</f>
        <v>Radagast Progressive Hero</v>
      </c>
      <c r="P90" s="58"/>
      <c r="S90" s="58" t="str">
        <f>S$1&amp;" "&amp;S$3</f>
        <v>Gandalf Progressive Hero</v>
      </c>
      <c r="T90" s="58"/>
      <c r="W90" s="58" t="str">
        <f>W$1&amp;" "&amp;W$3</f>
        <v>No wizard Progressive Hero</v>
      </c>
      <c r="X90" s="58"/>
      <c r="AA90" s="58" t="str">
        <f>AA$1&amp;" "&amp;AA$3</f>
        <v>Pallando Progressive Hero</v>
      </c>
      <c r="AB90" s="58"/>
      <c r="AE90" s="58" t="str">
        <f>AE$1&amp;" "&amp;AE$3</f>
        <v>Saruman Progressive Hero</v>
      </c>
      <c r="AF90" s="58"/>
      <c r="AI90" s="58" t="str">
        <f>AI$1&amp;" "&amp;AI$3</f>
        <v>Gandalf Progressive Hero</v>
      </c>
      <c r="AJ90" s="58"/>
      <c r="AM90" s="58" t="str">
        <f>AM$1&amp;" "&amp;AM$3</f>
        <v>No wizard Progressive Hero</v>
      </c>
      <c r="AN90" s="58"/>
      <c r="AQ90" s="58" t="str">
        <f>AQ$1&amp;" "&amp;AQ$3</f>
        <v>Saruman Progressive Hero</v>
      </c>
      <c r="AR90" s="58"/>
      <c r="AU90" s="58" t="str">
        <f>AU$1&amp;" "&amp;AU$3</f>
        <v>Radagast Progressive Hero</v>
      </c>
      <c r="AV90" s="58"/>
      <c r="AY90" s="58" t="str">
        <f>AY$1&amp;" "&amp;AY$3</f>
        <v>Alatar Progressive Hero</v>
      </c>
      <c r="AZ90" s="58"/>
      <c r="BC90" s="58" t="str">
        <f>BC$1&amp;" "&amp;BC$3</f>
        <v>Alatar Progressive Hero</v>
      </c>
      <c r="BD90" s="58"/>
      <c r="BG90" s="58" t="str">
        <f>BG$1&amp;" "&amp;BG$3</f>
        <v>Gandalf Progressive Hero</v>
      </c>
      <c r="BH90" s="58"/>
      <c r="BK90" s="58" t="str">
        <f>BK$1&amp;" "&amp;BK$3</f>
        <v>Gandalf Progressive Hero</v>
      </c>
      <c r="BL90" s="58"/>
      <c r="BO90" s="58" t="str">
        <f>BO$1&amp;" "&amp;BO$3</f>
        <v xml:space="preserve"> </v>
      </c>
      <c r="BP90" s="58"/>
      <c r="BS90" s="58" t="str">
        <f>BS$1&amp;" "&amp;BS$3</f>
        <v xml:space="preserve"> </v>
      </c>
      <c r="BT90" s="58"/>
    </row>
    <row r="91" spans="2:72" x14ac:dyDescent="0.25">
      <c r="B91" s="7" t="s">
        <v>3800</v>
      </c>
      <c r="C91" t="s">
        <v>3800</v>
      </c>
      <c r="F91" s="7" t="s">
        <v>3800</v>
      </c>
      <c r="G91" t="s">
        <v>3800</v>
      </c>
      <c r="J91" s="7" t="s">
        <v>3800</v>
      </c>
      <c r="K91" t="s">
        <v>3800</v>
      </c>
      <c r="N91" s="7" t="s">
        <v>3800</v>
      </c>
      <c r="O91" t="s">
        <v>3800</v>
      </c>
      <c r="R91" s="7" t="s">
        <v>3800</v>
      </c>
      <c r="S91" t="s">
        <v>3800</v>
      </c>
      <c r="V91" s="7" t="s">
        <v>3800</v>
      </c>
      <c r="W91" t="s">
        <v>3800</v>
      </c>
      <c r="Z91" s="7" t="s">
        <v>3800</v>
      </c>
      <c r="AA91" t="s">
        <v>3800</v>
      </c>
      <c r="AD91" s="7" t="s">
        <v>3800</v>
      </c>
      <c r="AE91" t="s">
        <v>3800</v>
      </c>
      <c r="AH91" s="7" t="s">
        <v>3800</v>
      </c>
      <c r="AI91" t="s">
        <v>3800</v>
      </c>
      <c r="AL91" s="7" t="s">
        <v>3800</v>
      </c>
      <c r="AM91" t="s">
        <v>3800</v>
      </c>
      <c r="AP91" s="7" t="s">
        <v>3800</v>
      </c>
      <c r="AQ91" t="s">
        <v>3800</v>
      </c>
      <c r="AT91" s="7" t="s">
        <v>3800</v>
      </c>
      <c r="AU91" t="s">
        <v>3800</v>
      </c>
      <c r="AX91" s="7" t="s">
        <v>3800</v>
      </c>
      <c r="AY91" t="s">
        <v>3800</v>
      </c>
      <c r="BB91" s="7" t="s">
        <v>3800</v>
      </c>
      <c r="BC91" t="s">
        <v>3800</v>
      </c>
      <c r="BF91" s="7" t="s">
        <v>3800</v>
      </c>
      <c r="BG91" t="s">
        <v>3800</v>
      </c>
      <c r="BJ91" s="7" t="s">
        <v>3800</v>
      </c>
      <c r="BK91" t="s">
        <v>3800</v>
      </c>
      <c r="BN91" s="7" t="s">
        <v>3800</v>
      </c>
      <c r="BO91" t="s">
        <v>3800</v>
      </c>
      <c r="BR91" s="7" t="s">
        <v>3800</v>
      </c>
      <c r="BS91" t="s">
        <v>3800</v>
      </c>
    </row>
    <row r="92" spans="2:72" x14ac:dyDescent="0.25">
      <c r="B92" s="8" t="str">
        <f>"Qty:  "&amp;SUM(B93:B132)</f>
        <v>Qty:  30</v>
      </c>
      <c r="C92" s="1"/>
      <c r="D92" s="1"/>
      <c r="F92" s="8" t="str">
        <f>"Qty:  "&amp;SUM(F93:F132)</f>
        <v>Qty:  30</v>
      </c>
      <c r="G92" s="1"/>
      <c r="H92" s="1"/>
      <c r="J92" s="8" t="str">
        <f>"Qty:  "&amp;SUM(J93:J132)</f>
        <v>Qty:  30</v>
      </c>
      <c r="K92" s="1"/>
      <c r="L92" s="1"/>
      <c r="N92" s="8" t="str">
        <f>"Qty:  "&amp;SUM(N93:N132)</f>
        <v>Qty:  30</v>
      </c>
      <c r="O92" s="1"/>
      <c r="P92" s="1"/>
      <c r="R92" s="8" t="str">
        <f>"Qty:  "&amp;SUM(R93:R132)</f>
        <v>Qty:  30</v>
      </c>
      <c r="S92" s="1"/>
      <c r="T92" s="1"/>
      <c r="V92" s="8" t="str">
        <f>"Qty:  "&amp;SUM(V93:V132)</f>
        <v>Qty:  30</v>
      </c>
      <c r="W92" s="1"/>
      <c r="X92" s="1"/>
      <c r="Z92" s="8" t="str">
        <f>"Qty:  "&amp;SUM(Z93:Z132)</f>
        <v>Qty:  30</v>
      </c>
      <c r="AA92" s="1"/>
      <c r="AB92" s="1"/>
      <c r="AD92" s="8" t="str">
        <f>"Qty:  "&amp;SUM(AD93:AD132)</f>
        <v>Qty:  30</v>
      </c>
      <c r="AE92" s="1"/>
      <c r="AF92" s="1"/>
      <c r="AH92" s="8" t="str">
        <f>"Qty:  "&amp;SUM(AH93:AH132)</f>
        <v>Qty:  30</v>
      </c>
      <c r="AI92" s="1"/>
      <c r="AJ92" s="1"/>
      <c r="AL92" s="8" t="str">
        <f>"Qty:  "&amp;SUM(AL93:AL132)</f>
        <v>Qty:  30</v>
      </c>
      <c r="AM92" s="1"/>
      <c r="AN92" s="1"/>
      <c r="AP92" s="8" t="str">
        <f>"Qty:  "&amp;SUM(AP93:AP132)</f>
        <v>Qty:  30</v>
      </c>
      <c r="AQ92" s="1"/>
      <c r="AR92" s="1"/>
      <c r="AT92" s="8" t="str">
        <f>"Qty:  "&amp;SUM(AT93:AT132)</f>
        <v>Qty:  30</v>
      </c>
      <c r="AU92" s="1"/>
      <c r="AV92" s="1"/>
      <c r="AX92" s="8" t="str">
        <f>"Qty:  "&amp;SUM(AX93:AX132)</f>
        <v>Qty:  30</v>
      </c>
      <c r="AY92" s="1"/>
      <c r="AZ92" s="1"/>
      <c r="BB92" s="8" t="str">
        <f>"Qty:  "&amp;SUM(BB93:BB132)</f>
        <v>Qty:  30</v>
      </c>
      <c r="BC92" s="1"/>
      <c r="BD92" s="1"/>
      <c r="BF92" s="8" t="str">
        <f>"Qty:  "&amp;SUM(BF93:BF132)</f>
        <v>Qty:  30</v>
      </c>
      <c r="BG92" s="1"/>
      <c r="BH92" s="1"/>
      <c r="BJ92" s="8" t="str">
        <f>"Qty:  "&amp;SUM(BJ93:BJ132)</f>
        <v>Qty:  30</v>
      </c>
      <c r="BK92" s="1"/>
      <c r="BL92" s="1"/>
      <c r="BN92" s="8" t="str">
        <f>"Qty:  "&amp;SUM(BN93:BN132)</f>
        <v>Qty:  0</v>
      </c>
      <c r="BO92" s="1"/>
      <c r="BP92" s="1"/>
      <c r="BR92" s="8" t="str">
        <f>"Qty:  "&amp;SUM(BR93:BR132)</f>
        <v>Qty:  0</v>
      </c>
      <c r="BS92" s="1"/>
      <c r="BT92" s="1"/>
    </row>
    <row r="93" spans="2:72" x14ac:dyDescent="0.25">
      <c r="B93" s="33">
        <f t="shared" ref="B93:B132" si="54">IF(LEN(C93) &lt; 3,0,VALUE(LEFT(C93,1)))</f>
        <v>1</v>
      </c>
      <c r="C93" s="1" t="s">
        <v>4024</v>
      </c>
      <c r="D93" s="1" t="str">
        <f>IFERROR(VLOOKUP(RIGHT(C93,LEN(C93)-2),'cards-dc.json'!$C:$E,3,FALSE),"")</f>
        <v>R</v>
      </c>
      <c r="F93" s="33">
        <f t="shared" ref="F93:F132" si="55">IF(LEN(G93) &lt; 3,0,VALUE(LEFT(G93,1)))</f>
        <v>1</v>
      </c>
      <c r="G93" s="1" t="s">
        <v>4024</v>
      </c>
      <c r="H93" s="1" t="str">
        <f>IFERROR(VLOOKUP(RIGHT(G93,LEN(G93)-2),'cards-dc.json'!$C:$E,3,FALSE),"")</f>
        <v>R</v>
      </c>
      <c r="J93" s="33">
        <f t="shared" ref="J93:J132" si="56">IF(LEN(K93) &lt; 3,0,VALUE(LEFT(K93,1)))</f>
        <v>0</v>
      </c>
      <c r="K93" s="1"/>
      <c r="L93" s="1" t="str">
        <f>IFERROR(VLOOKUP(RIGHT(K93,LEN(K93)-2),'cards-dc.json'!$C:$E,3,FALSE),"")</f>
        <v/>
      </c>
      <c r="N93" s="33">
        <f t="shared" ref="N93:N132" si="57">IF(LEN(O93) &lt; 3,0,VALUE(LEFT(O93,1)))</f>
        <v>1</v>
      </c>
      <c r="O93" s="1" t="s">
        <v>4024</v>
      </c>
      <c r="P93" s="1" t="str">
        <f>IFERROR(VLOOKUP(RIGHT(O93,LEN(O93)-2),'cards-dc.json'!$C:$E,3,FALSE),"")</f>
        <v>R</v>
      </c>
      <c r="R93" s="33">
        <f t="shared" ref="R93:R132" si="58">IF(LEN(S93) &lt; 3,0,VALUE(LEFT(S93,1)))</f>
        <v>0</v>
      </c>
      <c r="S93" s="1"/>
      <c r="T93" s="1" t="str">
        <f>IFERROR(VLOOKUP(RIGHT(S93,LEN(S93)-2),'cards-dc.json'!$C:$E,3,FALSE),"")</f>
        <v/>
      </c>
      <c r="V93" s="33">
        <f t="shared" ref="V93:V132" si="59">IF(LEN(W93) &lt; 3,0,VALUE(LEFT(W93,1)))</f>
        <v>0</v>
      </c>
      <c r="W93" s="1"/>
      <c r="X93" s="1" t="str">
        <f>IFERROR(VLOOKUP(RIGHT(W93,LEN(W93)-2),'cards-dc.json'!$C:$E,3,FALSE),"")</f>
        <v/>
      </c>
      <c r="Z93" s="33">
        <f t="shared" ref="Z93:Z132" si="60">IF(LEN(AA93) &lt; 3,0,VALUE(LEFT(AA93,1)))</f>
        <v>1</v>
      </c>
      <c r="AA93" s="1" t="s">
        <v>4024</v>
      </c>
      <c r="AB93" s="1" t="str">
        <f>IFERROR(VLOOKUP(RIGHT(AA93,LEN(AA93)-2),'cards-dc.json'!$C:$E,3,FALSE),"")</f>
        <v>R</v>
      </c>
      <c r="AD93" s="33">
        <f t="shared" ref="AD93:AD132" si="61">IF(LEN(AE93) &lt; 3,0,VALUE(LEFT(AE93,1)))</f>
        <v>1</v>
      </c>
      <c r="AE93" s="1" t="s">
        <v>4024</v>
      </c>
      <c r="AF93" s="1" t="str">
        <f>IFERROR(VLOOKUP(RIGHT(AE93,LEN(AE93)-2),'cards-dc.json'!$C:$E,3,FALSE),"")</f>
        <v>R</v>
      </c>
      <c r="AH93" s="33">
        <f t="shared" ref="AH93:AH132" si="62">IF(LEN(AI93) &lt; 3,0,VALUE(LEFT(AI93,1)))</f>
        <v>1</v>
      </c>
      <c r="AI93" s="1" t="s">
        <v>8654</v>
      </c>
      <c r="AJ93" s="1" t="str">
        <f>IFERROR(VLOOKUP(RIGHT(AI93,LEN(AI93)-2),'cards-dc.json'!$C:$E,3,FALSE),"")</f>
        <v>R</v>
      </c>
      <c r="AL93" s="33">
        <f t="shared" ref="AL93:AL132" si="63">IF(LEN(AM93) &lt; 3,0,VALUE(LEFT(AM93,1)))</f>
        <v>0</v>
      </c>
      <c r="AM93" s="1"/>
      <c r="AN93" s="1" t="str">
        <f>IFERROR(VLOOKUP(RIGHT(AM93,LEN(AM93)-2),'cards-dc.json'!$C:$E,3,FALSE),"")</f>
        <v/>
      </c>
      <c r="AP93" s="33">
        <f t="shared" ref="AP93:AP132" si="64">IF(LEN(AQ93) &lt; 3,0,VALUE(LEFT(AQ93,1)))</f>
        <v>0</v>
      </c>
      <c r="AQ93" s="1"/>
      <c r="AR93" s="1" t="str">
        <f>IFERROR(VLOOKUP(RIGHT(AQ93,LEN(AQ93)-2),'cards-dc.json'!$C:$E,3,FALSE),"")</f>
        <v/>
      </c>
      <c r="AT93" s="33">
        <f t="shared" ref="AT93:AT132" si="65">IF(LEN(AU93) &lt; 3,0,VALUE(LEFT(AU93,1)))</f>
        <v>0</v>
      </c>
      <c r="AU93" s="1"/>
      <c r="AV93" s="1" t="str">
        <f>IFERROR(VLOOKUP(RIGHT(AU93,LEN(AU93)-2),'cards-dc.json'!$C:$E,3,FALSE),"")</f>
        <v/>
      </c>
      <c r="AX93" s="33">
        <f t="shared" ref="AX93:AX132" si="66">IF(LEN(AY93) &lt; 3,0,VALUE(LEFT(AY93,1)))</f>
        <v>1</v>
      </c>
      <c r="AY93" s="1" t="s">
        <v>4024</v>
      </c>
      <c r="AZ93" s="1" t="str">
        <f>IFERROR(VLOOKUP(RIGHT(AY93,LEN(AY93)-2),'cards-dc.json'!$C:$E,3,FALSE),"")</f>
        <v>R</v>
      </c>
      <c r="BB93" s="33">
        <f t="shared" ref="BB93:BB132" si="67">IF(LEN(BC93) &lt; 3,0,VALUE(LEFT(BC93,1)))</f>
        <v>0</v>
      </c>
      <c r="BC93" s="1"/>
      <c r="BD93" s="1" t="str">
        <f>IFERROR(VLOOKUP(RIGHT(BC93,LEN(BC93)-2),'cards-dc.json'!$C:$E,3,FALSE),"")</f>
        <v/>
      </c>
      <c r="BF93" s="33">
        <f t="shared" ref="BF93:BF132" si="68">IF(LEN(BG93) &lt; 3,0,VALUE(LEFT(BG93,1)))</f>
        <v>1</v>
      </c>
      <c r="BG93" s="1" t="s">
        <v>4024</v>
      </c>
      <c r="BH93" s="1" t="str">
        <f>IFERROR(VLOOKUP(RIGHT(BG93,LEN(BG93)-2),'cards-dc.json'!$C:$E,3,FALSE),"")</f>
        <v>R</v>
      </c>
      <c r="BJ93" s="33">
        <f t="shared" ref="BJ93:BJ132" si="69">IF(LEN(BK93) &lt; 3,0,VALUE(LEFT(BK93,1)))</f>
        <v>0</v>
      </c>
      <c r="BK93" s="1"/>
      <c r="BL93" s="1" t="str">
        <f>IFERROR(VLOOKUP(RIGHT(BK93,LEN(BK93)-2),'cards-dc.json'!$C:$E,3,FALSE),"")</f>
        <v/>
      </c>
      <c r="BN93" s="33">
        <f t="shared" ref="BN93:BN132" si="70">IF(LEN(BO93) &lt; 3,0,VALUE(LEFT(BO93,1)))</f>
        <v>0</v>
      </c>
      <c r="BO93" s="1"/>
      <c r="BP93" s="1" t="str">
        <f>IFERROR(VLOOKUP(RIGHT(BO93,LEN(BO93)-2),'cards-dc.json'!$C:$E,3,FALSE),"")</f>
        <v/>
      </c>
      <c r="BR93" s="33">
        <f t="shared" ref="BR93:BR132" si="71">IF(LEN(BS93) &lt; 3,0,VALUE(LEFT(BS93,1)))</f>
        <v>0</v>
      </c>
      <c r="BS93" s="1"/>
      <c r="BT93" s="1" t="str">
        <f>IFERROR(VLOOKUP(RIGHT(BS93,LEN(BS93)-2),'cards-dc.json'!$C:$E,3,FALSE),"")</f>
        <v/>
      </c>
    </row>
    <row r="94" spans="2:72" x14ac:dyDescent="0.25">
      <c r="B94" s="34">
        <f t="shared" si="54"/>
        <v>1</v>
      </c>
      <c r="C94" s="1" t="s">
        <v>4071</v>
      </c>
      <c r="D94" s="1" t="str">
        <f>IFERROR(VLOOKUP(RIGHT(C94,LEN(C94)-2),'cards-dc.json'!$C:$E,3,FALSE),"")</f>
        <v>R2</v>
      </c>
      <c r="F94" s="34">
        <f t="shared" si="55"/>
        <v>0</v>
      </c>
      <c r="G94" s="1"/>
      <c r="H94" s="1" t="str">
        <f>IFERROR(VLOOKUP(RIGHT(G94,LEN(G94)-2),'cards-dc.json'!$C:$E,3,FALSE),"")</f>
        <v/>
      </c>
      <c r="J94" s="34">
        <f t="shared" si="56"/>
        <v>0</v>
      </c>
      <c r="K94" s="1"/>
      <c r="L94" s="1" t="str">
        <f>IFERROR(VLOOKUP(RIGHT(K94,LEN(K94)-2),'cards-dc.json'!$C:$E,3,FALSE),"")</f>
        <v/>
      </c>
      <c r="N94" s="34">
        <f t="shared" si="57"/>
        <v>0</v>
      </c>
      <c r="O94" s="1"/>
      <c r="P94" s="1" t="str">
        <f>IFERROR(VLOOKUP(RIGHT(O94,LEN(O94)-2),'cards-dc.json'!$C:$E,3,FALSE),"")</f>
        <v/>
      </c>
      <c r="R94" s="34">
        <f t="shared" si="58"/>
        <v>1</v>
      </c>
      <c r="S94" s="1" t="s">
        <v>4034</v>
      </c>
      <c r="T94" s="1" t="str">
        <f>IFERROR(VLOOKUP(RIGHT(S94,LEN(S94)-2),'cards-dc.json'!$C:$E,3,FALSE),"")</f>
        <v>R</v>
      </c>
      <c r="V94" s="34">
        <f t="shared" si="59"/>
        <v>0</v>
      </c>
      <c r="W94" s="1"/>
      <c r="X94" s="1" t="str">
        <f>IFERROR(VLOOKUP(RIGHT(W94,LEN(W94)-2),'cards-dc.json'!$C:$E,3,FALSE),"")</f>
        <v/>
      </c>
      <c r="Z94" s="34">
        <f t="shared" si="60"/>
        <v>1</v>
      </c>
      <c r="AA94" s="1" t="s">
        <v>4034</v>
      </c>
      <c r="AB94" s="1" t="str">
        <f>IFERROR(VLOOKUP(RIGHT(AA94,LEN(AA94)-2),'cards-dc.json'!$C:$E,3,FALSE),"")</f>
        <v>R</v>
      </c>
      <c r="AD94" s="34">
        <f t="shared" si="61"/>
        <v>0</v>
      </c>
      <c r="AE94" s="1"/>
      <c r="AF94" s="1" t="str">
        <f>IFERROR(VLOOKUP(RIGHT(AE94,LEN(AE94)-2),'cards-dc.json'!$C:$E,3,FALSE),"")</f>
        <v/>
      </c>
      <c r="AH94" s="34">
        <f t="shared" si="62"/>
        <v>0</v>
      </c>
      <c r="AI94" s="1"/>
      <c r="AJ94" s="1" t="str">
        <f>IFERROR(VLOOKUP(RIGHT(AI94,LEN(AI94)-2),'cards-dc.json'!$C:$E,3,FALSE),"")</f>
        <v/>
      </c>
      <c r="AL94" s="34">
        <f t="shared" si="63"/>
        <v>0</v>
      </c>
      <c r="AM94" s="1"/>
      <c r="AN94" s="1" t="str">
        <f>IFERROR(VLOOKUP(RIGHT(AM94,LEN(AM94)-2),'cards-dc.json'!$C:$E,3,FALSE),"")</f>
        <v/>
      </c>
      <c r="AP94" s="34">
        <f t="shared" si="64"/>
        <v>0</v>
      </c>
      <c r="AQ94" s="1"/>
      <c r="AR94" s="1" t="str">
        <f>IFERROR(VLOOKUP(RIGHT(AQ94,LEN(AQ94)-2),'cards-dc.json'!$C:$E,3,FALSE),"")</f>
        <v/>
      </c>
      <c r="AT94" s="34">
        <f t="shared" si="65"/>
        <v>0</v>
      </c>
      <c r="AU94" s="1"/>
      <c r="AV94" s="1" t="str">
        <f>IFERROR(VLOOKUP(RIGHT(AU94,LEN(AU94)-2),'cards-dc.json'!$C:$E,3,FALSE),"")</f>
        <v/>
      </c>
      <c r="AX94" s="34">
        <f t="shared" si="66"/>
        <v>1</v>
      </c>
      <c r="AY94" s="1" t="s">
        <v>4034</v>
      </c>
      <c r="AZ94" s="1" t="str">
        <f>IFERROR(VLOOKUP(RIGHT(AY94,LEN(AY94)-2),'cards-dc.json'!$C:$E,3,FALSE),"")</f>
        <v>R</v>
      </c>
      <c r="BB94" s="34">
        <f t="shared" si="67"/>
        <v>1</v>
      </c>
      <c r="BC94" s="1" t="s">
        <v>4024</v>
      </c>
      <c r="BD94" s="1" t="str">
        <f>IFERROR(VLOOKUP(RIGHT(BC94,LEN(BC94)-2),'cards-dc.json'!$C:$E,3,FALSE),"")</f>
        <v>R</v>
      </c>
      <c r="BF94" s="34">
        <f t="shared" si="68"/>
        <v>0</v>
      </c>
      <c r="BG94" s="1"/>
      <c r="BH94" s="1" t="str">
        <f>IFERROR(VLOOKUP(RIGHT(BG94,LEN(BG94)-2),'cards-dc.json'!$C:$E,3,FALSE),"")</f>
        <v/>
      </c>
      <c r="BJ94" s="34">
        <f t="shared" si="69"/>
        <v>0</v>
      </c>
      <c r="BK94" s="1"/>
      <c r="BL94" s="1" t="str">
        <f>IFERROR(VLOOKUP(RIGHT(BK94,LEN(BK94)-2),'cards-dc.json'!$C:$E,3,FALSE),"")</f>
        <v/>
      </c>
      <c r="BN94" s="34">
        <f t="shared" si="70"/>
        <v>0</v>
      </c>
      <c r="BO94" s="1"/>
      <c r="BP94" s="1" t="str">
        <f>IFERROR(VLOOKUP(RIGHT(BO94,LEN(BO94)-2),'cards-dc.json'!$C:$E,3,FALSE),"")</f>
        <v/>
      </c>
      <c r="BR94" s="34">
        <f t="shared" si="71"/>
        <v>0</v>
      </c>
      <c r="BS94" s="1"/>
      <c r="BT94" s="1" t="str">
        <f>IFERROR(VLOOKUP(RIGHT(BS94,LEN(BS94)-2),'cards-dc.json'!$C:$E,3,FALSE),"")</f>
        <v/>
      </c>
    </row>
    <row r="95" spans="2:72" x14ac:dyDescent="0.25">
      <c r="B95" s="34">
        <f t="shared" si="54"/>
        <v>1</v>
      </c>
      <c r="C95" s="1" t="s">
        <v>9121</v>
      </c>
      <c r="D95" s="1" t="str">
        <f>IFERROR(VLOOKUP(RIGHT(C95,LEN(C95)-2),'cards-dc.json'!$C:$E,3,FALSE),"")</f>
        <v>U2</v>
      </c>
      <c r="F95" s="34">
        <f t="shared" si="55"/>
        <v>0</v>
      </c>
      <c r="G95" s="1"/>
      <c r="H95" s="1" t="str">
        <f>IFERROR(VLOOKUP(RIGHT(G95,LEN(G95)-2),'cards-dc.json'!$C:$E,3,FALSE),"")</f>
        <v/>
      </c>
      <c r="J95" s="34">
        <f t="shared" si="56"/>
        <v>0</v>
      </c>
      <c r="K95" s="1"/>
      <c r="L95" s="1" t="str">
        <f>IFERROR(VLOOKUP(RIGHT(K95,LEN(K95)-2),'cards-dc.json'!$C:$E,3,FALSE),"")</f>
        <v/>
      </c>
      <c r="N95" s="34">
        <f t="shared" si="57"/>
        <v>0</v>
      </c>
      <c r="O95" s="1"/>
      <c r="P95" s="1" t="str">
        <f>IFERROR(VLOOKUP(RIGHT(O95,LEN(O95)-2),'cards-dc.json'!$C:$E,3,FALSE),"")</f>
        <v/>
      </c>
      <c r="R95" s="34">
        <f t="shared" si="58"/>
        <v>1</v>
      </c>
      <c r="S95" s="1" t="s">
        <v>8692</v>
      </c>
      <c r="T95" s="1" t="str">
        <f>IFERROR(VLOOKUP(RIGHT(S95,LEN(S95)-2),'cards-dc.json'!$C:$E,3,FALSE),"")</f>
        <v>R</v>
      </c>
      <c r="V95" s="34">
        <f t="shared" si="59"/>
        <v>0</v>
      </c>
      <c r="W95" s="1"/>
      <c r="X95" s="1" t="str">
        <f>IFERROR(VLOOKUP(RIGHT(W95,LEN(W95)-2),'cards-dc.json'!$C:$E,3,FALSE),"")</f>
        <v/>
      </c>
      <c r="Z95" s="34">
        <f t="shared" si="60"/>
        <v>1</v>
      </c>
      <c r="AA95" s="1" t="s">
        <v>4025</v>
      </c>
      <c r="AB95" s="1" t="str">
        <f>IFERROR(VLOOKUP(RIGHT(AA95,LEN(AA95)-2),'cards-dc.json'!$C:$E,3,FALSE),"")</f>
        <v>R</v>
      </c>
      <c r="AD95" s="34">
        <f t="shared" si="61"/>
        <v>0</v>
      </c>
      <c r="AE95" s="1"/>
      <c r="AF95" s="1" t="str">
        <f>IFERROR(VLOOKUP(RIGHT(AE95,LEN(AE95)-2),'cards-dc.json'!$C:$E,3,FALSE),"")</f>
        <v/>
      </c>
      <c r="AH95" s="34">
        <f t="shared" si="62"/>
        <v>1</v>
      </c>
      <c r="AI95" s="1" t="s">
        <v>4044</v>
      </c>
      <c r="AJ95" s="1" t="str">
        <f>IFERROR(VLOOKUP(RIGHT(AI95,LEN(AI95)-2),'cards-dc.json'!$C:$E,3,FALSE),"")</f>
        <v>U2</v>
      </c>
      <c r="AL95" s="34">
        <f t="shared" si="63"/>
        <v>0</v>
      </c>
      <c r="AM95" s="1"/>
      <c r="AN95" s="1" t="str">
        <f>IFERROR(VLOOKUP(RIGHT(AM95,LEN(AM95)-2),'cards-dc.json'!$C:$E,3,FALSE),"")</f>
        <v/>
      </c>
      <c r="AP95" s="34">
        <f t="shared" si="64"/>
        <v>0</v>
      </c>
      <c r="AQ95" s="1"/>
      <c r="AR95" s="1" t="str">
        <f>IFERROR(VLOOKUP(RIGHT(AQ95,LEN(AQ95)-2),'cards-dc.json'!$C:$E,3,FALSE),"")</f>
        <v/>
      </c>
      <c r="AT95" s="34">
        <f t="shared" si="65"/>
        <v>0</v>
      </c>
      <c r="AU95" s="1"/>
      <c r="AV95" s="1" t="str">
        <f>IFERROR(VLOOKUP(RIGHT(AU95,LEN(AU95)-2),'cards-dc.json'!$C:$E,3,FALSE),"")</f>
        <v/>
      </c>
      <c r="AX95" s="34">
        <f t="shared" si="66"/>
        <v>1</v>
      </c>
      <c r="AY95" s="1" t="s">
        <v>4025</v>
      </c>
      <c r="AZ95" s="1" t="str">
        <f>IFERROR(VLOOKUP(RIGHT(AY95,LEN(AY95)-2),'cards-dc.json'!$C:$E,3,FALSE),"")</f>
        <v>R</v>
      </c>
      <c r="BB95" s="34">
        <f t="shared" si="67"/>
        <v>0</v>
      </c>
      <c r="BC95" s="1"/>
      <c r="BD95" s="1" t="str">
        <f>IFERROR(VLOOKUP(RIGHT(BC95,LEN(BC95)-2),'cards-dc.json'!$C:$E,3,FALSE),"")</f>
        <v/>
      </c>
      <c r="BF95" s="34">
        <f t="shared" si="68"/>
        <v>1</v>
      </c>
      <c r="BG95" s="1" t="s">
        <v>3999</v>
      </c>
      <c r="BH95" s="1" t="str">
        <f>IFERROR(VLOOKUP(RIGHT(BG95,LEN(BG95)-2),'cards-dc.json'!$C:$E,3,FALSE),"")</f>
        <v>C1</v>
      </c>
      <c r="BJ95" s="34">
        <f t="shared" si="69"/>
        <v>0</v>
      </c>
      <c r="BK95" s="1"/>
      <c r="BL95" s="1" t="str">
        <f>IFERROR(VLOOKUP(RIGHT(BK95,LEN(BK95)-2),'cards-dc.json'!$C:$E,3,FALSE),"")</f>
        <v/>
      </c>
      <c r="BN95" s="34">
        <f t="shared" si="70"/>
        <v>0</v>
      </c>
      <c r="BO95" s="1"/>
      <c r="BP95" s="1" t="str">
        <f>IFERROR(VLOOKUP(RIGHT(BO95,LEN(BO95)-2),'cards-dc.json'!$C:$E,3,FALSE),"")</f>
        <v/>
      </c>
      <c r="BR95" s="34">
        <f t="shared" si="71"/>
        <v>0</v>
      </c>
      <c r="BS95" s="1"/>
      <c r="BT95" s="1" t="str">
        <f>IFERROR(VLOOKUP(RIGHT(BS95,LEN(BS95)-2),'cards-dc.json'!$C:$E,3,FALSE),"")</f>
        <v/>
      </c>
    </row>
    <row r="96" spans="2:72" x14ac:dyDescent="0.25">
      <c r="B96" s="34">
        <f t="shared" si="54"/>
        <v>1</v>
      </c>
      <c r="C96" s="1" t="s">
        <v>4098</v>
      </c>
      <c r="D96" s="1" t="str">
        <f>IFERROR(VLOOKUP(RIGHT(C96,LEN(C96)-2),'cards-dc.json'!$C:$E,3,FALSE),"")</f>
        <v>R2</v>
      </c>
      <c r="F96" s="34">
        <f t="shared" si="55"/>
        <v>1</v>
      </c>
      <c r="G96" s="1" t="s">
        <v>8654</v>
      </c>
      <c r="H96" s="1" t="str">
        <f>IFERROR(VLOOKUP(RIGHT(G96,LEN(G96)-2),'cards-dc.json'!$C:$E,3,FALSE),"")</f>
        <v>R</v>
      </c>
      <c r="J96" s="34">
        <f t="shared" si="56"/>
        <v>0</v>
      </c>
      <c r="K96" s="1"/>
      <c r="L96" s="1" t="str">
        <f>IFERROR(VLOOKUP(RIGHT(K96,LEN(K96)-2),'cards-dc.json'!$C:$E,3,FALSE),"")</f>
        <v/>
      </c>
      <c r="N96" s="34">
        <f t="shared" si="57"/>
        <v>1</v>
      </c>
      <c r="O96" s="1" t="s">
        <v>8654</v>
      </c>
      <c r="P96" s="1" t="str">
        <f>IFERROR(VLOOKUP(RIGHT(O96,LEN(O96)-2),'cards-dc.json'!$C:$E,3,FALSE),"")</f>
        <v>R</v>
      </c>
      <c r="R96" s="34">
        <f t="shared" si="58"/>
        <v>0</v>
      </c>
      <c r="S96" s="1"/>
      <c r="T96" s="1" t="str">
        <f>IFERROR(VLOOKUP(RIGHT(S96,LEN(S96)-2),'cards-dc.json'!$C:$E,3,FALSE),"")</f>
        <v/>
      </c>
      <c r="V96" s="34">
        <f t="shared" si="59"/>
        <v>1</v>
      </c>
      <c r="W96" s="1" t="s">
        <v>4074</v>
      </c>
      <c r="X96" s="1" t="str">
        <f>IFERROR(VLOOKUP(RIGHT(W96,LEN(W96)-2),'cards-dc.json'!$C:$E,3,FALSE),"")</f>
        <v>R2</v>
      </c>
      <c r="Z96" s="34">
        <f t="shared" si="60"/>
        <v>1</v>
      </c>
      <c r="AA96" s="1" t="s">
        <v>4026</v>
      </c>
      <c r="AB96" s="1" t="str">
        <f>IFERROR(VLOOKUP(RIGHT(AA96,LEN(AA96)-2),'cards-dc.json'!$C:$E,3,FALSE),"")</f>
        <v>R3</v>
      </c>
      <c r="AD96" s="34">
        <f t="shared" si="61"/>
        <v>1</v>
      </c>
      <c r="AE96" s="1" t="s">
        <v>4071</v>
      </c>
      <c r="AF96" s="1" t="str">
        <f>IFERROR(VLOOKUP(RIGHT(AE96,LEN(AE96)-2),'cards-dc.json'!$C:$E,3,FALSE),"")</f>
        <v>R2</v>
      </c>
      <c r="AH96" s="34">
        <f t="shared" si="62"/>
        <v>1</v>
      </c>
      <c r="AI96" s="1" t="s">
        <v>9165</v>
      </c>
      <c r="AJ96" s="1" t="str">
        <f>IFERROR(VLOOKUP(RIGHT(AI96,LEN(AI96)-2),'cards-dc.json'!$C:$E,3,FALSE),"")</f>
        <v>R2</v>
      </c>
      <c r="AL96" s="34">
        <f t="shared" si="63"/>
        <v>1</v>
      </c>
      <c r="AM96" s="1" t="s">
        <v>8692</v>
      </c>
      <c r="AN96" s="1" t="str">
        <f>IFERROR(VLOOKUP(RIGHT(AM96,LEN(AM96)-2),'cards-dc.json'!$C:$E,3,FALSE),"")</f>
        <v>R</v>
      </c>
      <c r="AP96" s="34">
        <f t="shared" si="64"/>
        <v>1</v>
      </c>
      <c r="AQ96" s="1" t="s">
        <v>4029</v>
      </c>
      <c r="AR96" s="1" t="str">
        <f>IFERROR(VLOOKUP(RIGHT(AQ96,LEN(AQ96)-2),'cards-dc.json'!$C:$E,3,FALSE),"")</f>
        <v>U2</v>
      </c>
      <c r="AT96" s="34">
        <f t="shared" si="65"/>
        <v>1</v>
      </c>
      <c r="AU96" s="1" t="s">
        <v>4071</v>
      </c>
      <c r="AV96" s="1" t="str">
        <f>IFERROR(VLOOKUP(RIGHT(AU96,LEN(AU96)-2),'cards-dc.json'!$C:$E,3,FALSE),"")</f>
        <v>R2</v>
      </c>
      <c r="AX96" s="34">
        <f t="shared" si="66"/>
        <v>0</v>
      </c>
      <c r="AY96" s="1"/>
      <c r="AZ96" s="1" t="str">
        <f>IFERROR(VLOOKUP(RIGHT(AY96,LEN(AY96)-2),'cards-dc.json'!$C:$E,3,FALSE),"")</f>
        <v/>
      </c>
      <c r="BB96" s="34">
        <f t="shared" si="67"/>
        <v>1</v>
      </c>
      <c r="BC96" s="1" t="s">
        <v>8851</v>
      </c>
      <c r="BD96" s="1" t="str">
        <f>IFERROR(VLOOKUP(RIGHT(BC96,LEN(BC96)-2),'cards-dc.json'!$C:$E,3,FALSE),"")</f>
        <v>R2</v>
      </c>
      <c r="BF96" s="34">
        <f t="shared" si="68"/>
        <v>0</v>
      </c>
      <c r="BG96" s="1"/>
      <c r="BH96" s="1" t="str">
        <f>IFERROR(VLOOKUP(RIGHT(BG96,LEN(BG96)-2),'cards-dc.json'!$C:$E,3,FALSE),"")</f>
        <v/>
      </c>
      <c r="BJ96" s="34">
        <f t="shared" si="69"/>
        <v>0</v>
      </c>
      <c r="BK96" s="1"/>
      <c r="BL96" s="1" t="str">
        <f>IFERROR(VLOOKUP(RIGHT(BK96,LEN(BK96)-2),'cards-dc.json'!$C:$E,3,FALSE),"")</f>
        <v/>
      </c>
      <c r="BN96" s="34">
        <f t="shared" si="70"/>
        <v>0</v>
      </c>
      <c r="BO96" s="1"/>
      <c r="BP96" s="1" t="str">
        <f>IFERROR(VLOOKUP(RIGHT(BO96,LEN(BO96)-2),'cards-dc.json'!$C:$E,3,FALSE),"")</f>
        <v/>
      </c>
      <c r="BR96" s="34">
        <f t="shared" si="71"/>
        <v>0</v>
      </c>
      <c r="BS96" s="1"/>
      <c r="BT96" s="1" t="str">
        <f>IFERROR(VLOOKUP(RIGHT(BS96,LEN(BS96)-2),'cards-dc.json'!$C:$E,3,FALSE),"")</f>
        <v/>
      </c>
    </row>
    <row r="97" spans="2:72" x14ac:dyDescent="0.25">
      <c r="B97" s="34">
        <f t="shared" si="54"/>
        <v>0</v>
      </c>
      <c r="C97" s="1"/>
      <c r="D97" s="1" t="str">
        <f>IFERROR(VLOOKUP(RIGHT(C97,LEN(C97)-2),'cards-dc.json'!$C:$E,3,FALSE),"")</f>
        <v/>
      </c>
      <c r="F97" s="34">
        <f t="shared" si="55"/>
        <v>0</v>
      </c>
      <c r="G97" s="1"/>
      <c r="H97" s="1" t="str">
        <f>IFERROR(VLOOKUP(RIGHT(G97,LEN(G97)-2),'cards-dc.json'!$C:$E,3,FALSE),"")</f>
        <v/>
      </c>
      <c r="J97" s="34">
        <f t="shared" si="56"/>
        <v>1</v>
      </c>
      <c r="K97" s="1" t="s">
        <v>9185</v>
      </c>
      <c r="L97" s="1" t="str">
        <f>IFERROR(VLOOKUP(RIGHT(K97,LEN(K97)-2),'cards-dc.json'!$C:$E,3,FALSE),"")</f>
        <v>R2</v>
      </c>
      <c r="N97" s="34">
        <f t="shared" si="57"/>
        <v>1</v>
      </c>
      <c r="O97" s="1" t="s">
        <v>8690</v>
      </c>
      <c r="P97" s="1" t="str">
        <f>IFERROR(VLOOKUP(RIGHT(O97,LEN(O97)-2),'cards-dc.json'!$C:$E,3,FALSE),"")</f>
        <v>R</v>
      </c>
      <c r="R97" s="34">
        <f t="shared" si="58"/>
        <v>2</v>
      </c>
      <c r="S97" s="1" t="s">
        <v>9154</v>
      </c>
      <c r="T97" s="1" t="str">
        <f>IFERROR(VLOOKUP(RIGHT(S97,LEN(S97)-2),'cards-dc.json'!$C:$E,3,FALSE),"")</f>
        <v>CB, CS1</v>
      </c>
      <c r="V97" s="34">
        <f t="shared" si="59"/>
        <v>1</v>
      </c>
      <c r="W97" s="1" t="s">
        <v>4177</v>
      </c>
      <c r="X97" s="1" t="str">
        <f>IFERROR(VLOOKUP(RIGHT(W97,LEN(W97)-2),'cards-dc.json'!$C:$E,3,FALSE),"")</f>
        <v>R2</v>
      </c>
      <c r="Z97" s="34">
        <f t="shared" si="60"/>
        <v>0</v>
      </c>
      <c r="AA97" s="1"/>
      <c r="AB97" s="1" t="str">
        <f>IFERROR(VLOOKUP(RIGHT(AA97,LEN(AA97)-2),'cards-dc.json'!$C:$E,3,FALSE),"")</f>
        <v/>
      </c>
      <c r="AD97" s="34">
        <f t="shared" si="61"/>
        <v>0</v>
      </c>
      <c r="AE97" s="1"/>
      <c r="AF97" s="1" t="str">
        <f>IFERROR(VLOOKUP(RIGHT(AE97,LEN(AE97)-2),'cards-dc.json'!$C:$E,3,FALSE),"")</f>
        <v/>
      </c>
      <c r="AH97" s="34">
        <f t="shared" si="62"/>
        <v>0</v>
      </c>
      <c r="AI97" s="1"/>
      <c r="AJ97" s="1" t="str">
        <f>IFERROR(VLOOKUP(RIGHT(AI97,LEN(AI97)-2),'cards-dc.json'!$C:$E,3,FALSE),"")</f>
        <v/>
      </c>
      <c r="AL97" s="34">
        <f t="shared" si="63"/>
        <v>1</v>
      </c>
      <c r="AM97" s="1" t="s">
        <v>4077</v>
      </c>
      <c r="AN97" s="1" t="str">
        <f>IFERROR(VLOOKUP(RIGHT(AM97,LEN(AM97)-2),'cards-dc.json'!$C:$E,3,FALSE),"")</f>
        <v>R2</v>
      </c>
      <c r="AP97" s="34">
        <f t="shared" si="64"/>
        <v>1</v>
      </c>
      <c r="AQ97" s="1" t="s">
        <v>4071</v>
      </c>
      <c r="AR97" s="1" t="str">
        <f>IFERROR(VLOOKUP(RIGHT(AQ97,LEN(AQ97)-2),'cards-dc.json'!$C:$E,3,FALSE),"")</f>
        <v>R2</v>
      </c>
      <c r="AT97" s="34">
        <f t="shared" si="65"/>
        <v>1</v>
      </c>
      <c r="AU97" s="1" t="s">
        <v>9356</v>
      </c>
      <c r="AV97" s="1" t="str">
        <f>IFERROR(VLOOKUP(RIGHT(AU97,LEN(AU97)-2),'cards-dc.json'!$C:$E,3,FALSE),"")</f>
        <v>C1</v>
      </c>
      <c r="AX97" s="34">
        <f t="shared" si="66"/>
        <v>1</v>
      </c>
      <c r="AY97" s="1" t="s">
        <v>8692</v>
      </c>
      <c r="AZ97" s="1" t="str">
        <f>IFERROR(VLOOKUP(RIGHT(AY97,LEN(AY97)-2),'cards-dc.json'!$C:$E,3,FALSE),"")</f>
        <v>R</v>
      </c>
      <c r="BB97" s="34">
        <f t="shared" si="67"/>
        <v>0</v>
      </c>
      <c r="BC97" s="1"/>
      <c r="BD97" s="1" t="str">
        <f>IFERROR(VLOOKUP(RIGHT(BC97,LEN(BC97)-2),'cards-dc.json'!$C:$E,3,FALSE),"")</f>
        <v/>
      </c>
      <c r="BF97" s="34">
        <f t="shared" si="68"/>
        <v>1</v>
      </c>
      <c r="BG97" s="1" t="s">
        <v>8818</v>
      </c>
      <c r="BH97" s="1" t="str">
        <f>IFERROR(VLOOKUP(RIGHT(BG97,LEN(BG97)-2),'cards-dc.json'!$C:$E,3,FALSE),"")</f>
        <v>R3</v>
      </c>
      <c r="BJ97" s="34">
        <f t="shared" si="69"/>
        <v>1</v>
      </c>
      <c r="BK97" s="1" t="s">
        <v>8818</v>
      </c>
      <c r="BL97" s="1" t="str">
        <f>IFERROR(VLOOKUP(RIGHT(BK97,LEN(BK97)-2),'cards-dc.json'!$C:$E,3,FALSE),"")</f>
        <v>R3</v>
      </c>
      <c r="BN97" s="34">
        <f t="shared" si="70"/>
        <v>0</v>
      </c>
      <c r="BO97" s="1"/>
      <c r="BP97" s="1" t="str">
        <f>IFERROR(VLOOKUP(RIGHT(BO97,LEN(BO97)-2),'cards-dc.json'!$C:$E,3,FALSE),"")</f>
        <v/>
      </c>
      <c r="BR97" s="34">
        <f t="shared" si="71"/>
        <v>0</v>
      </c>
      <c r="BS97" s="1"/>
      <c r="BT97" s="1" t="str">
        <f>IFERROR(VLOOKUP(RIGHT(BS97,LEN(BS97)-2),'cards-dc.json'!$C:$E,3,FALSE),"")</f>
        <v/>
      </c>
    </row>
    <row r="98" spans="2:72" x14ac:dyDescent="0.25">
      <c r="B98" s="34">
        <f t="shared" si="54"/>
        <v>1</v>
      </c>
      <c r="C98" s="1" t="s">
        <v>9122</v>
      </c>
      <c r="D98" s="1" t="str">
        <f>IFERROR(VLOOKUP(RIGHT(C98,LEN(C98)-2),'cards-dc.json'!$C:$E,3,FALSE),"")</f>
        <v>U</v>
      </c>
      <c r="F98" s="34">
        <f t="shared" si="55"/>
        <v>0</v>
      </c>
      <c r="G98" s="1"/>
      <c r="H98" s="1" t="str">
        <f>IFERROR(VLOOKUP(RIGHT(G98,LEN(G98)-2),'cards-dc.json'!$C:$E,3,FALSE),"")</f>
        <v/>
      </c>
      <c r="J98" s="34">
        <f t="shared" si="56"/>
        <v>1</v>
      </c>
      <c r="K98" s="1" t="s">
        <v>9186</v>
      </c>
      <c r="L98" s="1" t="str">
        <f>IFERROR(VLOOKUP(RIGHT(K98,LEN(K98)-2),'cards-dc.json'!$C:$E,3,FALSE),"")</f>
        <v>R2</v>
      </c>
      <c r="N98" s="34">
        <f t="shared" si="57"/>
        <v>1</v>
      </c>
      <c r="O98" s="1" t="s">
        <v>4026</v>
      </c>
      <c r="P98" s="1" t="str">
        <f>IFERROR(VLOOKUP(RIGHT(O98,LEN(O98)-2),'cards-dc.json'!$C:$E,3,FALSE),"")</f>
        <v>R3</v>
      </c>
      <c r="R98" s="34">
        <f t="shared" si="58"/>
        <v>1</v>
      </c>
      <c r="S98" s="1" t="s">
        <v>8729</v>
      </c>
      <c r="T98" s="1" t="str">
        <f>IFERROR(VLOOKUP(RIGHT(S98,LEN(S98)-2),'cards-dc.json'!$C:$E,3,FALSE),"")</f>
        <v>CB, CS1</v>
      </c>
      <c r="V98" s="34">
        <f t="shared" si="59"/>
        <v>1</v>
      </c>
      <c r="W98" s="1" t="s">
        <v>4076</v>
      </c>
      <c r="X98" s="1" t="str">
        <f>IFERROR(VLOOKUP(RIGHT(W98,LEN(W98)-2),'cards-dc.json'!$C:$E,3,FALSE),"")</f>
        <v>R2</v>
      </c>
      <c r="Z98" s="34">
        <f t="shared" si="60"/>
        <v>1</v>
      </c>
      <c r="AA98" s="1" t="s">
        <v>9280</v>
      </c>
      <c r="AB98" s="1" t="str">
        <f>IFERROR(VLOOKUP(RIGHT(AA98,LEN(AA98)-2),'cards-dc.json'!$C:$E,3,FALSE),"")</f>
        <v>U2</v>
      </c>
      <c r="AD98" s="34">
        <f t="shared" si="61"/>
        <v>2</v>
      </c>
      <c r="AE98" s="1" t="s">
        <v>4118</v>
      </c>
      <c r="AF98" s="1" t="str">
        <f>IFERROR(VLOOKUP(RIGHT(AE98,LEN(AE98)-2),'cards-dc.json'!$C:$E,3,FALSE),"")</f>
        <v>R</v>
      </c>
      <c r="AH98" s="34">
        <f t="shared" si="62"/>
        <v>0</v>
      </c>
      <c r="AI98" s="1"/>
      <c r="AJ98" s="1" t="str">
        <f>IFERROR(VLOOKUP(RIGHT(AI98,LEN(AI98)-2),'cards-dc.json'!$C:$E,3,FALSE),"")</f>
        <v/>
      </c>
      <c r="AL98" s="34">
        <f t="shared" si="63"/>
        <v>0</v>
      </c>
      <c r="AM98" s="1"/>
      <c r="AN98" s="1" t="str">
        <f>IFERROR(VLOOKUP(RIGHT(AM98,LEN(AM98)-2),'cards-dc.json'!$C:$E,3,FALSE),"")</f>
        <v/>
      </c>
      <c r="AP98" s="34">
        <f t="shared" si="64"/>
        <v>1</v>
      </c>
      <c r="AQ98" s="1" t="s">
        <v>4045</v>
      </c>
      <c r="AR98" s="1" t="str">
        <f>IFERROR(VLOOKUP(RIGHT(AQ98,LEN(AQ98)-2),'cards-dc.json'!$C:$E,3,FALSE),"")</f>
        <v>U2</v>
      </c>
      <c r="AT98" s="34">
        <f t="shared" si="65"/>
        <v>0</v>
      </c>
      <c r="AU98" s="1"/>
      <c r="AV98" s="1" t="str">
        <f>IFERROR(VLOOKUP(RIGHT(AU98,LEN(AU98)-2),'cards-dc.json'!$C:$E,3,FALSE),"")</f>
        <v/>
      </c>
      <c r="AX98" s="34">
        <f t="shared" si="66"/>
        <v>0</v>
      </c>
      <c r="AY98" s="1"/>
      <c r="AZ98" s="1" t="str">
        <f>IFERROR(VLOOKUP(RIGHT(AY98,LEN(AY98)-2),'cards-dc.json'!$C:$E,3,FALSE),"")</f>
        <v/>
      </c>
      <c r="BB98" s="34">
        <f t="shared" si="67"/>
        <v>1</v>
      </c>
      <c r="BC98" s="1" t="s">
        <v>8903</v>
      </c>
      <c r="BD98" s="1" t="str">
        <f>IFERROR(VLOOKUP(RIGHT(BC98,LEN(BC98)-2),'cards-dc.json'!$C:$E,3,FALSE),"")</f>
        <v>R</v>
      </c>
      <c r="BF98" s="34">
        <f t="shared" si="68"/>
        <v>0</v>
      </c>
      <c r="BG98" s="1"/>
      <c r="BH98" s="1" t="str">
        <f>IFERROR(VLOOKUP(RIGHT(BG98,LEN(BG98)-2),'cards-dc.json'!$C:$E,3,FALSE),"")</f>
        <v/>
      </c>
      <c r="BJ98" s="34">
        <f t="shared" si="69"/>
        <v>0</v>
      </c>
      <c r="BK98" s="1"/>
      <c r="BL98" s="1" t="str">
        <f>IFERROR(VLOOKUP(RIGHT(BK98,LEN(BK98)-2),'cards-dc.json'!$C:$E,3,FALSE),"")</f>
        <v/>
      </c>
      <c r="BN98" s="34">
        <f t="shared" si="70"/>
        <v>0</v>
      </c>
      <c r="BO98" s="1"/>
      <c r="BP98" s="1" t="str">
        <f>IFERROR(VLOOKUP(RIGHT(BO98,LEN(BO98)-2),'cards-dc.json'!$C:$E,3,FALSE),"")</f>
        <v/>
      </c>
      <c r="BR98" s="34">
        <f t="shared" si="71"/>
        <v>0</v>
      </c>
      <c r="BS98" s="1"/>
      <c r="BT98" s="1" t="str">
        <f>IFERROR(VLOOKUP(RIGHT(BS98,LEN(BS98)-2),'cards-dc.json'!$C:$E,3,FALSE),"")</f>
        <v/>
      </c>
    </row>
    <row r="99" spans="2:72" x14ac:dyDescent="0.25">
      <c r="B99" s="34">
        <f t="shared" si="54"/>
        <v>1</v>
      </c>
      <c r="C99" s="1" t="s">
        <v>8655</v>
      </c>
      <c r="D99" s="1" t="str">
        <f>IFERROR(VLOOKUP(RIGHT(C99,LEN(C99)-2),'cards-dc.json'!$C:$E,3,FALSE),"")</f>
        <v>R</v>
      </c>
      <c r="F99" s="34">
        <f t="shared" si="55"/>
        <v>0</v>
      </c>
      <c r="G99" s="1"/>
      <c r="H99" s="1" t="str">
        <f>IFERROR(VLOOKUP(RIGHT(G99,LEN(G99)-2),'cards-dc.json'!$C:$E,3,FALSE),"")</f>
        <v/>
      </c>
      <c r="J99" s="34">
        <f t="shared" si="56"/>
        <v>1</v>
      </c>
      <c r="K99" s="1" t="s">
        <v>9152</v>
      </c>
      <c r="L99" s="1" t="str">
        <f>IFERROR(VLOOKUP(RIGHT(K99,LEN(K99)-2),'cards-dc.json'!$C:$E,3,FALSE),"")</f>
        <v>R2</v>
      </c>
      <c r="N99" s="34">
        <f t="shared" si="57"/>
        <v>0</v>
      </c>
      <c r="O99" s="1"/>
      <c r="P99" s="1" t="str">
        <f>IFERROR(VLOOKUP(RIGHT(O99,LEN(O99)-2),'cards-dc.json'!$C:$E,3,FALSE),"")</f>
        <v/>
      </c>
      <c r="R99" s="34">
        <f t="shared" si="58"/>
        <v>1</v>
      </c>
      <c r="S99" s="1" t="s">
        <v>9240</v>
      </c>
      <c r="T99" s="1" t="str">
        <f>IFERROR(VLOOKUP(RIGHT(S99,LEN(S99)-2),'cards-dc.json'!$C:$E,3,FALSE),"")</f>
        <v>CB, CS1</v>
      </c>
      <c r="V99" s="34">
        <f t="shared" si="59"/>
        <v>1</v>
      </c>
      <c r="W99" s="1" t="s">
        <v>4077</v>
      </c>
      <c r="X99" s="1" t="str">
        <f>IFERROR(VLOOKUP(RIGHT(W99,LEN(W99)-2),'cards-dc.json'!$C:$E,3,FALSE),"")</f>
        <v>R2</v>
      </c>
      <c r="Z99" s="34">
        <f t="shared" si="60"/>
        <v>1</v>
      </c>
      <c r="AA99" s="1" t="s">
        <v>9281</v>
      </c>
      <c r="AB99" s="1" t="str">
        <f>IFERROR(VLOOKUP(RIGHT(AA99,LEN(AA99)-2),'cards-dc.json'!$C:$E,3,FALSE),"")</f>
        <v>U2</v>
      </c>
      <c r="AD99" s="34">
        <f t="shared" si="61"/>
        <v>2</v>
      </c>
      <c r="AE99" s="1" t="s">
        <v>9055</v>
      </c>
      <c r="AF99" s="1" t="str">
        <f>IFERROR(VLOOKUP(RIGHT(AE99,LEN(AE99)-2),'cards-dc.json'!$C:$E,3,FALSE),"")</f>
        <v>CB, CS1</v>
      </c>
      <c r="AH99" s="34">
        <f t="shared" si="62"/>
        <v>1</v>
      </c>
      <c r="AI99" s="1" t="s">
        <v>9152</v>
      </c>
      <c r="AJ99" s="1" t="str">
        <f>IFERROR(VLOOKUP(RIGHT(AI99,LEN(AI99)-2),'cards-dc.json'!$C:$E,3,FALSE),"")</f>
        <v>R2</v>
      </c>
      <c r="AL99" s="34">
        <f t="shared" si="63"/>
        <v>1</v>
      </c>
      <c r="AM99" s="1" t="s">
        <v>8802</v>
      </c>
      <c r="AN99" s="1" t="str">
        <f>IFERROR(VLOOKUP(RIGHT(AM99,LEN(AM99)-2),'cards-dc.json'!$C:$E,3,FALSE),"")</f>
        <v>U</v>
      </c>
      <c r="AP99" s="34">
        <f t="shared" si="64"/>
        <v>1</v>
      </c>
      <c r="AQ99" s="1" t="s">
        <v>9356</v>
      </c>
      <c r="AR99" s="1" t="str">
        <f>IFERROR(VLOOKUP(RIGHT(AQ99,LEN(AQ99)-2),'cards-dc.json'!$C:$E,3,FALSE),"")</f>
        <v>C1</v>
      </c>
      <c r="AT99" s="34">
        <f t="shared" si="65"/>
        <v>0</v>
      </c>
      <c r="AU99" s="1"/>
      <c r="AV99" s="1" t="str">
        <f>IFERROR(VLOOKUP(RIGHT(AU99,LEN(AU99)-2),'cards-dc.json'!$C:$E,3,FALSE),"")</f>
        <v/>
      </c>
      <c r="AX99" s="34">
        <f t="shared" si="66"/>
        <v>1</v>
      </c>
      <c r="AY99" s="1" t="s">
        <v>8851</v>
      </c>
      <c r="AZ99" s="1" t="str">
        <f>IFERROR(VLOOKUP(RIGHT(AY99,LEN(AY99)-2),'cards-dc.json'!$C:$E,3,FALSE),"")</f>
        <v>R2</v>
      </c>
      <c r="BB99" s="34">
        <f t="shared" si="67"/>
        <v>1</v>
      </c>
      <c r="BC99" s="1" t="s">
        <v>9384</v>
      </c>
      <c r="BD99" s="1" t="str">
        <f>IFERROR(VLOOKUP(RIGHT(BC99,LEN(BC99)-2),'cards-dc.json'!$C:$E,3,FALSE),"")</f>
        <v>CB, CS1</v>
      </c>
      <c r="BF99" s="34">
        <f t="shared" si="68"/>
        <v>2</v>
      </c>
      <c r="BG99" s="1" t="s">
        <v>8883</v>
      </c>
      <c r="BH99" s="1" t="str">
        <f>IFERROR(VLOOKUP(RIGHT(BG99,LEN(BG99)-2),'cards-dc.json'!$C:$E,3,FALSE),"")</f>
        <v>U</v>
      </c>
      <c r="BJ99" s="34">
        <f t="shared" si="69"/>
        <v>2</v>
      </c>
      <c r="BK99" s="1" t="s">
        <v>9425</v>
      </c>
      <c r="BL99" s="1" t="str">
        <f>IFERROR(VLOOKUP(RIGHT(BK99,LEN(BK99)-2),'cards-dc.json'!$C:$E,3,FALSE),"")</f>
        <v>CB, CS1</v>
      </c>
      <c r="BN99" s="34">
        <f t="shared" si="70"/>
        <v>0</v>
      </c>
      <c r="BO99" s="1"/>
      <c r="BP99" s="1" t="str">
        <f>IFERROR(VLOOKUP(RIGHT(BO99,LEN(BO99)-2),'cards-dc.json'!$C:$E,3,FALSE),"")</f>
        <v/>
      </c>
      <c r="BR99" s="34">
        <f t="shared" si="71"/>
        <v>0</v>
      </c>
      <c r="BS99" s="1"/>
      <c r="BT99" s="1" t="str">
        <f>IFERROR(VLOOKUP(RIGHT(BS99,LEN(BS99)-2),'cards-dc.json'!$C:$E,3,FALSE),"")</f>
        <v/>
      </c>
    </row>
    <row r="100" spans="2:72" x14ac:dyDescent="0.25">
      <c r="B100" s="34">
        <f t="shared" si="54"/>
        <v>1</v>
      </c>
      <c r="C100" s="1" t="s">
        <v>9045</v>
      </c>
      <c r="D100" s="1" t="str">
        <f>IFERROR(VLOOKUP(RIGHT(C100,LEN(C100)-2),'cards-dc.json'!$C:$E,3,FALSE),"")</f>
        <v>R</v>
      </c>
      <c r="F100" s="34">
        <f t="shared" si="55"/>
        <v>1</v>
      </c>
      <c r="G100" s="1" t="s">
        <v>9152</v>
      </c>
      <c r="H100" s="1" t="str">
        <f>IFERROR(VLOOKUP(RIGHT(G100,LEN(G100)-2),'cards-dc.json'!$C:$E,3,FALSE),"")</f>
        <v>R2</v>
      </c>
      <c r="J100" s="34">
        <f t="shared" si="56"/>
        <v>1</v>
      </c>
      <c r="K100" s="1" t="s">
        <v>9153</v>
      </c>
      <c r="L100" s="1" t="str">
        <f>IFERROR(VLOOKUP(RIGHT(K100,LEN(K100)-2),'cards-dc.json'!$C:$E,3,FALSE),"")</f>
        <v>R</v>
      </c>
      <c r="N100" s="34">
        <f t="shared" si="57"/>
        <v>1</v>
      </c>
      <c r="O100" s="1" t="s">
        <v>9211</v>
      </c>
      <c r="P100" s="1" t="str">
        <f>IFERROR(VLOOKUP(RIGHT(O100,LEN(O100)-2),'cards-dc.json'!$C:$E,3,FALSE),"")</f>
        <v>C1</v>
      </c>
      <c r="R100" s="34">
        <f t="shared" si="58"/>
        <v>1</v>
      </c>
      <c r="S100" s="1" t="s">
        <v>9124</v>
      </c>
      <c r="T100" s="1" t="str">
        <f>IFERROR(VLOOKUP(RIGHT(S100,LEN(S100)-2),'cards-dc.json'!$C:$E,3,FALSE),"")</f>
        <v>CB, CS1</v>
      </c>
      <c r="V100" s="34">
        <f t="shared" si="59"/>
        <v>1</v>
      </c>
      <c r="W100" s="1" t="s">
        <v>4078</v>
      </c>
      <c r="X100" s="1" t="str">
        <f>IFERROR(VLOOKUP(RIGHT(W100,LEN(W100)-2),'cards-dc.json'!$C:$E,3,FALSE),"")</f>
        <v>R2</v>
      </c>
      <c r="Z100" s="34">
        <f t="shared" si="60"/>
        <v>0</v>
      </c>
      <c r="AA100" s="1"/>
      <c r="AB100" s="1" t="str">
        <f>IFERROR(VLOOKUP(RIGHT(AA100,LEN(AA100)-2),'cards-dc.json'!$C:$E,3,FALSE),"")</f>
        <v/>
      </c>
      <c r="AD100" s="34">
        <f t="shared" si="61"/>
        <v>3</v>
      </c>
      <c r="AE100" s="1" t="s">
        <v>4115</v>
      </c>
      <c r="AF100" s="1" t="str">
        <f>IFERROR(VLOOKUP(RIGHT(AE100,LEN(AE100)-2),'cards-dc.json'!$C:$E,3,FALSE),"")</f>
        <v>R</v>
      </c>
      <c r="AH100" s="34">
        <f t="shared" si="62"/>
        <v>2</v>
      </c>
      <c r="AI100" s="1" t="s">
        <v>9154</v>
      </c>
      <c r="AJ100" s="1" t="str">
        <f>IFERROR(VLOOKUP(RIGHT(AI100,LEN(AI100)-2),'cards-dc.json'!$C:$E,3,FALSE),"")</f>
        <v>CB, CS1</v>
      </c>
      <c r="AL100" s="34">
        <f t="shared" si="63"/>
        <v>2</v>
      </c>
      <c r="AM100" s="1" t="s">
        <v>4118</v>
      </c>
      <c r="AN100" s="1" t="str">
        <f>IFERROR(VLOOKUP(RIGHT(AM100,LEN(AM100)-2),'cards-dc.json'!$C:$E,3,FALSE),"")</f>
        <v>R</v>
      </c>
      <c r="AP100" s="34">
        <f t="shared" si="64"/>
        <v>1</v>
      </c>
      <c r="AQ100" s="1" t="s">
        <v>9121</v>
      </c>
      <c r="AR100" s="1" t="str">
        <f>IFERROR(VLOOKUP(RIGHT(AQ100,LEN(AQ100)-2),'cards-dc.json'!$C:$E,3,FALSE),"")</f>
        <v>U2</v>
      </c>
      <c r="AT100" s="34">
        <f t="shared" si="65"/>
        <v>2</v>
      </c>
      <c r="AU100" s="1" t="s">
        <v>4118</v>
      </c>
      <c r="AV100" s="1" t="str">
        <f>IFERROR(VLOOKUP(RIGHT(AU100,LEN(AU100)-2),'cards-dc.json'!$C:$E,3,FALSE),"")</f>
        <v>R</v>
      </c>
      <c r="AX100" s="34">
        <f t="shared" si="66"/>
        <v>0</v>
      </c>
      <c r="AY100" s="1"/>
      <c r="AZ100" s="1" t="str">
        <f>IFERROR(VLOOKUP(RIGHT(AY100,LEN(AY100)-2),'cards-dc.json'!$C:$E,3,FALSE),"")</f>
        <v/>
      </c>
      <c r="BB100" s="34">
        <f t="shared" si="67"/>
        <v>1</v>
      </c>
      <c r="BC100" s="1" t="s">
        <v>8655</v>
      </c>
      <c r="BD100" s="1" t="str">
        <f>IFERROR(VLOOKUP(RIGHT(BC100,LEN(BC100)-2),'cards-dc.json'!$C:$E,3,FALSE),"")</f>
        <v>R</v>
      </c>
      <c r="BF100" s="34">
        <f t="shared" si="68"/>
        <v>3</v>
      </c>
      <c r="BG100" s="1" t="s">
        <v>9401</v>
      </c>
      <c r="BH100" s="1" t="str">
        <f>IFERROR(VLOOKUP(RIGHT(BG100,LEN(BG100)-2),'cards-dc.json'!$C:$E,3,FALSE),"")</f>
        <v>CB, CS2</v>
      </c>
      <c r="BJ100" s="34">
        <f t="shared" si="69"/>
        <v>2</v>
      </c>
      <c r="BK100" s="1" t="s">
        <v>3879</v>
      </c>
      <c r="BL100" s="1" t="str">
        <f>IFERROR(VLOOKUP(RIGHT(BK100,LEN(BK100)-2),'cards-dc.json'!$C:$E,3,FALSE),"")</f>
        <v>CA2</v>
      </c>
      <c r="BN100" s="34">
        <f t="shared" si="70"/>
        <v>0</v>
      </c>
      <c r="BO100" s="1"/>
      <c r="BP100" s="1" t="str">
        <f>IFERROR(VLOOKUP(RIGHT(BO100,LEN(BO100)-2),'cards-dc.json'!$C:$E,3,FALSE),"")</f>
        <v/>
      </c>
      <c r="BR100" s="34">
        <f t="shared" si="71"/>
        <v>0</v>
      </c>
      <c r="BS100" s="1"/>
      <c r="BT100" s="1" t="str">
        <f>IFERROR(VLOOKUP(RIGHT(BS100,LEN(BS100)-2),'cards-dc.json'!$C:$E,3,FALSE),"")</f>
        <v/>
      </c>
    </row>
    <row r="101" spans="2:72" x14ac:dyDescent="0.25">
      <c r="B101" s="34">
        <f t="shared" si="54"/>
        <v>1</v>
      </c>
      <c r="C101" s="1" t="s">
        <v>9123</v>
      </c>
      <c r="D101" s="1" t="str">
        <f>IFERROR(VLOOKUP(RIGHT(C101,LEN(C101)-2),'cards-dc.json'!$C:$E,3,FALSE),"")</f>
        <v>CB, CS1</v>
      </c>
      <c r="F101" s="34">
        <f t="shared" si="55"/>
        <v>1</v>
      </c>
      <c r="G101" s="1" t="s">
        <v>9153</v>
      </c>
      <c r="H101" s="1" t="str">
        <f>IFERROR(VLOOKUP(RIGHT(G101,LEN(G101)-2),'cards-dc.json'!$C:$E,3,FALSE),"")</f>
        <v>R</v>
      </c>
      <c r="J101" s="34">
        <f t="shared" si="56"/>
        <v>2</v>
      </c>
      <c r="K101" s="1" t="s">
        <v>8694</v>
      </c>
      <c r="L101" s="1" t="str">
        <f>IFERROR(VLOOKUP(RIGHT(K101,LEN(K101)-2),'cards-dc.json'!$C:$E,3,FALSE),"")</f>
        <v>R</v>
      </c>
      <c r="N101" s="34">
        <f t="shared" si="57"/>
        <v>1</v>
      </c>
      <c r="O101" s="1" t="s">
        <v>9212</v>
      </c>
      <c r="P101" s="1" t="str">
        <f>IFERROR(VLOOKUP(RIGHT(O101,LEN(O101)-2),'cards-dc.json'!$C:$E,3,FALSE),"")</f>
        <v>C2</v>
      </c>
      <c r="R101" s="34">
        <f t="shared" si="58"/>
        <v>2</v>
      </c>
      <c r="S101" s="1" t="s">
        <v>8611</v>
      </c>
      <c r="T101" s="1" t="str">
        <f>IFERROR(VLOOKUP(RIGHT(S101,LEN(S101)-2),'cards-dc.json'!$C:$E,3,FALSE),"")</f>
        <v>CB, CS2</v>
      </c>
      <c r="V101" s="34">
        <f t="shared" si="59"/>
        <v>0</v>
      </c>
      <c r="W101" s="1"/>
      <c r="X101" s="1" t="str">
        <f>IFERROR(VLOOKUP(RIGHT(W101,LEN(W101)-2),'cards-dc.json'!$C:$E,3,FALSE),"")</f>
        <v/>
      </c>
      <c r="Z101" s="34">
        <f t="shared" si="60"/>
        <v>2</v>
      </c>
      <c r="AA101" s="1" t="s">
        <v>9055</v>
      </c>
      <c r="AB101" s="1" t="str">
        <f>IFERROR(VLOOKUP(RIGHT(AA101,LEN(AA101)-2),'cards-dc.json'!$C:$E,3,FALSE),"")</f>
        <v>CB, CS1</v>
      </c>
      <c r="AD101" s="34">
        <f t="shared" si="61"/>
        <v>1</v>
      </c>
      <c r="AE101" s="1" t="s">
        <v>9124</v>
      </c>
      <c r="AF101" s="1" t="str">
        <f>IFERROR(VLOOKUP(RIGHT(AE101,LEN(AE101)-2),'cards-dc.json'!$C:$E,3,FALSE),"")</f>
        <v>CB, CS1</v>
      </c>
      <c r="AH101" s="34">
        <f t="shared" si="62"/>
        <v>2</v>
      </c>
      <c r="AI101" s="1" t="s">
        <v>9320</v>
      </c>
      <c r="AJ101" s="1" t="str">
        <f>IFERROR(VLOOKUP(RIGHT(AI101,LEN(AI101)-2),'cards-dc.json'!$C:$E,3,FALSE),"")</f>
        <v>C2</v>
      </c>
      <c r="AL101" s="34">
        <f t="shared" si="63"/>
        <v>1</v>
      </c>
      <c r="AM101" s="1" t="s">
        <v>9167</v>
      </c>
      <c r="AN101" s="1" t="str">
        <f>IFERROR(VLOOKUP(RIGHT(AM101,LEN(AM101)-2),'cards-dc.json'!$C:$E,3,FALSE),"")</f>
        <v>R</v>
      </c>
      <c r="AP101" s="34">
        <f t="shared" si="64"/>
        <v>1</v>
      </c>
      <c r="AQ101" s="1" t="s">
        <v>3999</v>
      </c>
      <c r="AR101" s="1" t="str">
        <f>IFERROR(VLOOKUP(RIGHT(AQ101,LEN(AQ101)-2),'cards-dc.json'!$C:$E,3,FALSE),"")</f>
        <v>C1</v>
      </c>
      <c r="AT101" s="34">
        <f t="shared" si="65"/>
        <v>3</v>
      </c>
      <c r="AU101" s="1" t="s">
        <v>8534</v>
      </c>
      <c r="AV101" s="1" t="str">
        <f>IFERROR(VLOOKUP(RIGHT(AU101,LEN(AU101)-2),'cards-dc.json'!$C:$E,3,FALSE),"")</f>
        <v>U</v>
      </c>
      <c r="AX101" s="34">
        <f t="shared" si="66"/>
        <v>1</v>
      </c>
      <c r="AY101" s="1" t="s">
        <v>9384</v>
      </c>
      <c r="AZ101" s="1" t="str">
        <f>IFERROR(VLOOKUP(RIGHT(AY101,LEN(AY101)-2),'cards-dc.json'!$C:$E,3,FALSE),"")</f>
        <v>CB, CS1</v>
      </c>
      <c r="BB101" s="34">
        <f t="shared" si="67"/>
        <v>1</v>
      </c>
      <c r="BC101" s="1" t="s">
        <v>9123</v>
      </c>
      <c r="BD101" s="1" t="str">
        <f>IFERROR(VLOOKUP(RIGHT(BC101,LEN(BC101)-2),'cards-dc.json'!$C:$E,3,FALSE),"")</f>
        <v>CB, CS1</v>
      </c>
      <c r="BF101" s="34">
        <f t="shared" si="68"/>
        <v>1</v>
      </c>
      <c r="BG101" s="1" t="s">
        <v>9258</v>
      </c>
      <c r="BH101" s="1" t="str">
        <f>IFERROR(VLOOKUP(RIGHT(BG101,LEN(BG101)-2),'cards-dc.json'!$C:$E,3,FALSE),"")</f>
        <v>C2</v>
      </c>
      <c r="BJ101" s="34">
        <f t="shared" si="69"/>
        <v>2</v>
      </c>
      <c r="BK101" s="1" t="s">
        <v>8608</v>
      </c>
      <c r="BL101" s="1" t="str">
        <f>IFERROR(VLOOKUP(RIGHT(BK101,LEN(BK101)-2),'cards-dc.json'!$C:$E,3,FALSE),"")</f>
        <v>U2</v>
      </c>
      <c r="BN101" s="34">
        <f t="shared" si="70"/>
        <v>0</v>
      </c>
      <c r="BO101" s="1"/>
      <c r="BP101" s="1" t="str">
        <f>IFERROR(VLOOKUP(RIGHT(BO101,LEN(BO101)-2),'cards-dc.json'!$C:$E,3,FALSE),"")</f>
        <v/>
      </c>
      <c r="BR101" s="34">
        <f t="shared" si="71"/>
        <v>0</v>
      </c>
      <c r="BS101" s="1"/>
      <c r="BT101" s="1" t="str">
        <f>IFERROR(VLOOKUP(RIGHT(BS101,LEN(BS101)-2),'cards-dc.json'!$C:$E,3,FALSE),"")</f>
        <v/>
      </c>
    </row>
    <row r="102" spans="2:72" x14ac:dyDescent="0.25">
      <c r="B102" s="34">
        <f t="shared" si="54"/>
        <v>1</v>
      </c>
      <c r="C102" s="1" t="s">
        <v>8695</v>
      </c>
      <c r="D102" s="1" t="str">
        <f>IFERROR(VLOOKUP(RIGHT(C102,LEN(C102)-2),'cards-dc.json'!$C:$E,3,FALSE),"")</f>
        <v>U</v>
      </c>
      <c r="F102" s="34">
        <f t="shared" si="55"/>
        <v>2</v>
      </c>
      <c r="G102" s="1" t="s">
        <v>9154</v>
      </c>
      <c r="H102" s="1" t="str">
        <f>IFERROR(VLOOKUP(RIGHT(G102,LEN(G102)-2),'cards-dc.json'!$C:$E,3,FALSE),"")</f>
        <v>CB, CS1</v>
      </c>
      <c r="J102" s="34">
        <f t="shared" si="56"/>
        <v>3</v>
      </c>
      <c r="K102" s="1" t="s">
        <v>9187</v>
      </c>
      <c r="L102" s="1" t="str">
        <f>IFERROR(VLOOKUP(RIGHT(K102,LEN(K102)-2),'cards-dc.json'!$C:$E,3,FALSE),"")</f>
        <v>CB, CS1</v>
      </c>
      <c r="N102" s="34">
        <f t="shared" si="57"/>
        <v>3</v>
      </c>
      <c r="O102" s="1" t="s">
        <v>9213</v>
      </c>
      <c r="P102" s="1" t="str">
        <f>IFERROR(VLOOKUP(RIGHT(O102,LEN(O102)-2),'cards-dc.json'!$C:$E,3,FALSE),"")</f>
        <v>CB, CS1</v>
      </c>
      <c r="R102" s="34">
        <f t="shared" si="58"/>
        <v>1</v>
      </c>
      <c r="S102" s="1" t="s">
        <v>9241</v>
      </c>
      <c r="T102" s="1" t="str">
        <f>IFERROR(VLOOKUP(RIGHT(S102,LEN(S102)-2),'cards-dc.json'!$C:$E,3,FALSE),"")</f>
        <v>CB, CS1</v>
      </c>
      <c r="V102" s="34">
        <f t="shared" si="59"/>
        <v>0</v>
      </c>
      <c r="W102" s="1"/>
      <c r="X102" s="1" t="str">
        <f>IFERROR(VLOOKUP(RIGHT(W102,LEN(W102)-2),'cards-dc.json'!$C:$E,3,FALSE),"")</f>
        <v/>
      </c>
      <c r="Z102" s="34">
        <f t="shared" si="60"/>
        <v>3</v>
      </c>
      <c r="AA102" s="1" t="s">
        <v>4115</v>
      </c>
      <c r="AB102" s="1" t="str">
        <f>IFERROR(VLOOKUP(RIGHT(AA102,LEN(AA102)-2),'cards-dc.json'!$C:$E,3,FALSE),"")</f>
        <v>R</v>
      </c>
      <c r="AD102" s="34">
        <f t="shared" si="61"/>
        <v>3</v>
      </c>
      <c r="AE102" s="1" t="s">
        <v>8534</v>
      </c>
      <c r="AF102" s="1" t="str">
        <f>IFERROR(VLOOKUP(RIGHT(AE102,LEN(AE102)-2),'cards-dc.json'!$C:$E,3,FALSE),"")</f>
        <v>U</v>
      </c>
      <c r="AH102" s="34">
        <f t="shared" si="62"/>
        <v>1</v>
      </c>
      <c r="AI102" s="1" t="s">
        <v>8657</v>
      </c>
      <c r="AJ102" s="1" t="str">
        <f>IFERROR(VLOOKUP(RIGHT(AI102,LEN(AI102)-2),'cards-dc.json'!$C:$E,3,FALSE),"")</f>
        <v>C2</v>
      </c>
      <c r="AL102" s="34">
        <f t="shared" si="63"/>
        <v>2</v>
      </c>
      <c r="AM102" s="1" t="s">
        <v>9055</v>
      </c>
      <c r="AN102" s="1" t="str">
        <f>IFERROR(VLOOKUP(RIGHT(AM102,LEN(AM102)-2),'cards-dc.json'!$C:$E,3,FALSE),"")</f>
        <v>CB, CS1</v>
      </c>
      <c r="AP102" s="34">
        <f t="shared" si="64"/>
        <v>1</v>
      </c>
      <c r="AQ102" s="1" t="s">
        <v>9256</v>
      </c>
      <c r="AR102" s="1" t="str">
        <f>IFERROR(VLOOKUP(RIGHT(AQ102,LEN(AQ102)-2),'cards-dc.json'!$C:$E,3,FALSE),"")</f>
        <v>U2</v>
      </c>
      <c r="AT102" s="34">
        <f t="shared" si="65"/>
        <v>1</v>
      </c>
      <c r="AU102" s="1" t="s">
        <v>9124</v>
      </c>
      <c r="AV102" s="1" t="str">
        <f>IFERROR(VLOOKUP(RIGHT(AU102,LEN(AU102)-2),'cards-dc.json'!$C:$E,3,FALSE),"")</f>
        <v>CB, CS1</v>
      </c>
      <c r="AX102" s="34">
        <f t="shared" si="66"/>
        <v>1</v>
      </c>
      <c r="AY102" s="1" t="s">
        <v>9167</v>
      </c>
      <c r="AZ102" s="1" t="str">
        <f>IFERROR(VLOOKUP(RIGHT(AY102,LEN(AY102)-2),'cards-dc.json'!$C:$E,3,FALSE),"")</f>
        <v>R</v>
      </c>
      <c r="BB102" s="34">
        <f t="shared" si="67"/>
        <v>1</v>
      </c>
      <c r="BC102" s="1" t="s">
        <v>9056</v>
      </c>
      <c r="BD102" s="1" t="str">
        <f>IFERROR(VLOOKUP(RIGHT(BC102,LEN(BC102)-2),'cards-dc.json'!$C:$E,3,FALSE),"")</f>
        <v>CB, CS1</v>
      </c>
      <c r="BF102" s="34">
        <f t="shared" si="68"/>
        <v>2</v>
      </c>
      <c r="BG102" s="1" t="s">
        <v>9402</v>
      </c>
      <c r="BH102" s="1" t="str">
        <f>IFERROR(VLOOKUP(RIGHT(BG102,LEN(BG102)-2),'cards-dc.json'!$C:$E,3,FALSE),"")</f>
        <v>CB, CS1</v>
      </c>
      <c r="BJ102" s="34">
        <f t="shared" si="69"/>
        <v>2</v>
      </c>
      <c r="BK102" s="1" t="s">
        <v>3875</v>
      </c>
      <c r="BL102" s="1" t="str">
        <f>IFERROR(VLOOKUP(RIGHT(BK102,LEN(BK102)-2),'cards-dc.json'!$C:$E,3,FALSE),"")</f>
        <v>CA1</v>
      </c>
      <c r="BN102" s="34">
        <f t="shared" si="70"/>
        <v>0</v>
      </c>
      <c r="BO102" s="1"/>
      <c r="BP102" s="1" t="str">
        <f>IFERROR(VLOOKUP(RIGHT(BO102,LEN(BO102)-2),'cards-dc.json'!$C:$E,3,FALSE),"")</f>
        <v/>
      </c>
      <c r="BR102" s="34">
        <f t="shared" si="71"/>
        <v>0</v>
      </c>
      <c r="BS102" s="1"/>
      <c r="BT102" s="1" t="str">
        <f>IFERROR(VLOOKUP(RIGHT(BS102,LEN(BS102)-2),'cards-dc.json'!$C:$E,3,FALSE),"")</f>
        <v/>
      </c>
    </row>
    <row r="103" spans="2:72" x14ac:dyDescent="0.25">
      <c r="B103" s="34">
        <f t="shared" si="54"/>
        <v>1</v>
      </c>
      <c r="C103" s="1" t="s">
        <v>9124</v>
      </c>
      <c r="D103" s="1" t="str">
        <f>IFERROR(VLOOKUP(RIGHT(C103,LEN(C103)-2),'cards-dc.json'!$C:$E,3,FALSE),"")</f>
        <v>CB, CS1</v>
      </c>
      <c r="F103" s="34">
        <f t="shared" si="55"/>
        <v>2</v>
      </c>
      <c r="G103" s="1" t="s">
        <v>9055</v>
      </c>
      <c r="H103" s="1" t="str">
        <f>IFERROR(VLOOKUP(RIGHT(G103,LEN(G103)-2),'cards-dc.json'!$C:$E,3,FALSE),"")</f>
        <v>CB, CS1</v>
      </c>
      <c r="J103" s="34">
        <f t="shared" si="56"/>
        <v>3</v>
      </c>
      <c r="K103" s="1" t="s">
        <v>4182</v>
      </c>
      <c r="L103" s="1" t="str">
        <f>IFERROR(VLOOKUP(RIGHT(K103,LEN(K103)-2),'cards-dc.json'!$C:$E,3,FALSE),"")</f>
        <v>U2</v>
      </c>
      <c r="N103" s="34">
        <f t="shared" si="57"/>
        <v>1</v>
      </c>
      <c r="O103" s="1" t="s">
        <v>9214</v>
      </c>
      <c r="P103" s="1" t="str">
        <f>IFERROR(VLOOKUP(RIGHT(O103,LEN(O103)-2),'cards-dc.json'!$C:$E,3,FALSE),"")</f>
        <v>R2</v>
      </c>
      <c r="R103" s="34">
        <f t="shared" si="58"/>
        <v>2</v>
      </c>
      <c r="S103" s="1" t="s">
        <v>9055</v>
      </c>
      <c r="T103" s="1" t="str">
        <f>IFERROR(VLOOKUP(RIGHT(S103,LEN(S103)-2),'cards-dc.json'!$C:$E,3,FALSE),"")</f>
        <v>CB, CS1</v>
      </c>
      <c r="V103" s="34">
        <f t="shared" si="59"/>
        <v>1</v>
      </c>
      <c r="W103" s="1" t="s">
        <v>9258</v>
      </c>
      <c r="X103" s="1" t="str">
        <f>IFERROR(VLOOKUP(RIGHT(W103,LEN(W103)-2),'cards-dc.json'!$C:$E,3,FALSE),"")</f>
        <v>C2</v>
      </c>
      <c r="Z103" s="34">
        <f t="shared" si="60"/>
        <v>1</v>
      </c>
      <c r="AA103" s="1" t="s">
        <v>8804</v>
      </c>
      <c r="AB103" s="1" t="str">
        <f>IFERROR(VLOOKUP(RIGHT(AA103,LEN(AA103)-2),'cards-dc.json'!$C:$E,3,FALSE),"")</f>
        <v>CB, CS2</v>
      </c>
      <c r="AD103" s="34">
        <f t="shared" si="61"/>
        <v>0</v>
      </c>
      <c r="AE103" s="1"/>
      <c r="AF103" s="1" t="str">
        <f>IFERROR(VLOOKUP(RIGHT(AE103,LEN(AE103)-2),'cards-dc.json'!$C:$E,3,FALSE),"")</f>
        <v/>
      </c>
      <c r="AH103" s="34">
        <f t="shared" si="62"/>
        <v>1</v>
      </c>
      <c r="AI103" s="1" t="s">
        <v>9240</v>
      </c>
      <c r="AJ103" s="1" t="str">
        <f>IFERROR(VLOOKUP(RIGHT(AI103,LEN(AI103)-2),'cards-dc.json'!$C:$E,3,FALSE),"")</f>
        <v>CB, CS1</v>
      </c>
      <c r="AL103" s="34">
        <f t="shared" si="63"/>
        <v>1</v>
      </c>
      <c r="AM103" s="1" t="s">
        <v>9172</v>
      </c>
      <c r="AN103" s="1" t="str">
        <f>IFERROR(VLOOKUP(RIGHT(AM103,LEN(AM103)-2),'cards-dc.json'!$C:$E,3,FALSE),"")</f>
        <v>CB, CS1</v>
      </c>
      <c r="AP103" s="34">
        <f t="shared" si="64"/>
        <v>0</v>
      </c>
      <c r="AQ103" s="1"/>
      <c r="AR103" s="1" t="str">
        <f>IFERROR(VLOOKUP(RIGHT(AQ103,LEN(AQ103)-2),'cards-dc.json'!$C:$E,3,FALSE),"")</f>
        <v/>
      </c>
      <c r="AT103" s="34">
        <f t="shared" si="65"/>
        <v>2</v>
      </c>
      <c r="AU103" s="1" t="s">
        <v>9055</v>
      </c>
      <c r="AV103" s="1" t="str">
        <f>IFERROR(VLOOKUP(RIGHT(AU103,LEN(AU103)-2),'cards-dc.json'!$C:$E,3,FALSE),"")</f>
        <v>CB, CS1</v>
      </c>
      <c r="AX103" s="34">
        <f t="shared" si="66"/>
        <v>2</v>
      </c>
      <c r="AY103" s="1" t="s">
        <v>8852</v>
      </c>
      <c r="AZ103" s="1" t="str">
        <f>IFERROR(VLOOKUP(RIGHT(AY103,LEN(AY103)-2),'cards-dc.json'!$C:$E,3,FALSE),"")</f>
        <v>R</v>
      </c>
      <c r="BB103" s="34">
        <f t="shared" si="67"/>
        <v>1</v>
      </c>
      <c r="BC103" s="1" t="s">
        <v>4069</v>
      </c>
      <c r="BD103" s="1" t="str">
        <f>IFERROR(VLOOKUP(RIGHT(BC103,LEN(BC103)-2),'cards-dc.json'!$C:$E,3,FALSE),"")</f>
        <v>U</v>
      </c>
      <c r="BF103" s="34">
        <f t="shared" si="68"/>
        <v>1</v>
      </c>
      <c r="BG103" s="1" t="s">
        <v>8923</v>
      </c>
      <c r="BH103" s="1" t="str">
        <f>IFERROR(VLOOKUP(RIGHT(BG103,LEN(BG103)-2),'cards-dc.json'!$C:$E,3,FALSE),"")</f>
        <v>C1</v>
      </c>
      <c r="BJ103" s="34">
        <f t="shared" si="69"/>
        <v>1</v>
      </c>
      <c r="BK103" s="1" t="s">
        <v>9125</v>
      </c>
      <c r="BL103" s="1" t="str">
        <f>IFERROR(VLOOKUP(RIGHT(BK103,LEN(BK103)-2),'cards-dc.json'!$C:$E,3,FALSE),"")</f>
        <v>R</v>
      </c>
      <c r="BN103" s="34">
        <f t="shared" si="70"/>
        <v>0</v>
      </c>
      <c r="BO103" s="1"/>
      <c r="BP103" s="1" t="str">
        <f>IFERROR(VLOOKUP(RIGHT(BO103,LEN(BO103)-2),'cards-dc.json'!$C:$E,3,FALSE),"")</f>
        <v/>
      </c>
      <c r="BR103" s="34">
        <f t="shared" si="71"/>
        <v>0</v>
      </c>
      <c r="BS103" s="1"/>
      <c r="BT103" s="1" t="str">
        <f>IFERROR(VLOOKUP(RIGHT(BS103,LEN(BS103)-2),'cards-dc.json'!$C:$E,3,FALSE),"")</f>
        <v/>
      </c>
    </row>
    <row r="104" spans="2:72" x14ac:dyDescent="0.25">
      <c r="B104" s="34">
        <f t="shared" si="54"/>
        <v>1</v>
      </c>
      <c r="C104" s="1" t="s">
        <v>3883</v>
      </c>
      <c r="D104" s="1" t="str">
        <f>IFERROR(VLOOKUP(RIGHT(C104,LEN(C104)-2),'cards-dc.json'!$C:$E,3,FALSE),"")</f>
        <v>C2</v>
      </c>
      <c r="F104" s="34">
        <f t="shared" si="55"/>
        <v>1</v>
      </c>
      <c r="G104" s="1" t="s">
        <v>8903</v>
      </c>
      <c r="H104" s="1" t="str">
        <f>IFERROR(VLOOKUP(RIGHT(G104,LEN(G104)-2),'cards-dc.json'!$C:$E,3,FALSE),"")</f>
        <v>R</v>
      </c>
      <c r="J104" s="34">
        <f t="shared" si="56"/>
        <v>0</v>
      </c>
      <c r="K104" s="1"/>
      <c r="L104" s="1" t="str">
        <f>IFERROR(VLOOKUP(RIGHT(K104,LEN(K104)-2),'cards-dc.json'!$C:$E,3,FALSE),"")</f>
        <v/>
      </c>
      <c r="N104" s="34">
        <f t="shared" si="57"/>
        <v>2</v>
      </c>
      <c r="O104" s="1" t="s">
        <v>8867</v>
      </c>
      <c r="P104" s="1" t="str">
        <f>IFERROR(VLOOKUP(RIGHT(O104,LEN(O104)-2),'cards-dc.json'!$C:$E,3,FALSE),"")</f>
        <v>C2</v>
      </c>
      <c r="R104" s="34">
        <f t="shared" si="58"/>
        <v>1</v>
      </c>
      <c r="S104" s="1" t="s">
        <v>8802</v>
      </c>
      <c r="T104" s="1" t="str">
        <f>IFERROR(VLOOKUP(RIGHT(S104,LEN(S104)-2),'cards-dc.json'!$C:$E,3,FALSE),"")</f>
        <v>U</v>
      </c>
      <c r="V104" s="34">
        <f t="shared" si="59"/>
        <v>3</v>
      </c>
      <c r="W104" s="1" t="s">
        <v>4179</v>
      </c>
      <c r="X104" s="1" t="str">
        <f>IFERROR(VLOOKUP(RIGHT(W104,LEN(W104)-2),'cards-dc.json'!$C:$E,3,FALSE),"")</f>
        <v>C3</v>
      </c>
      <c r="Z104" s="34">
        <f t="shared" si="60"/>
        <v>2</v>
      </c>
      <c r="AA104" s="1" t="s">
        <v>9154</v>
      </c>
      <c r="AB104" s="1" t="str">
        <f>IFERROR(VLOOKUP(RIGHT(AA104,LEN(AA104)-2),'cards-dc.json'!$C:$E,3,FALSE),"")</f>
        <v>CB, CS1</v>
      </c>
      <c r="AD104" s="34">
        <f t="shared" si="61"/>
        <v>0</v>
      </c>
      <c r="AE104" s="1"/>
      <c r="AF104" s="1" t="str">
        <f>IFERROR(VLOOKUP(RIGHT(AE104,LEN(AE104)-2),'cards-dc.json'!$C:$E,3,FALSE),"")</f>
        <v/>
      </c>
      <c r="AH104" s="34">
        <f t="shared" si="62"/>
        <v>1</v>
      </c>
      <c r="AI104" s="1" t="s">
        <v>9124</v>
      </c>
      <c r="AJ104" s="1" t="str">
        <f>IFERROR(VLOOKUP(RIGHT(AI104,LEN(AI104)-2),'cards-dc.json'!$C:$E,3,FALSE),"")</f>
        <v>CB, CS1</v>
      </c>
      <c r="AL104" s="34">
        <f t="shared" si="63"/>
        <v>1</v>
      </c>
      <c r="AM104" s="1" t="s">
        <v>9338</v>
      </c>
      <c r="AN104" s="1" t="str">
        <f>IFERROR(VLOOKUP(RIGHT(AM104,LEN(AM104)-2),'cards-dc.json'!$C:$E,3,FALSE),"")</f>
        <v>CB, CS1</v>
      </c>
      <c r="AP104" s="34">
        <f t="shared" si="64"/>
        <v>0</v>
      </c>
      <c r="AQ104" s="1"/>
      <c r="AR104" s="1" t="str">
        <f>IFERROR(VLOOKUP(RIGHT(AQ104,LEN(AQ104)-2),'cards-dc.json'!$C:$E,3,FALSE),"")</f>
        <v/>
      </c>
      <c r="AT104" s="34">
        <f t="shared" si="65"/>
        <v>3</v>
      </c>
      <c r="AU104" s="1" t="s">
        <v>4115</v>
      </c>
      <c r="AV104" s="1" t="str">
        <f>IFERROR(VLOOKUP(RIGHT(AU104,LEN(AU104)-2),'cards-dc.json'!$C:$E,3,FALSE),"")</f>
        <v>R</v>
      </c>
      <c r="AX104" s="34">
        <f t="shared" si="66"/>
        <v>3</v>
      </c>
      <c r="AY104" s="1" t="s">
        <v>9215</v>
      </c>
      <c r="AZ104" s="1" t="str">
        <f>IFERROR(VLOOKUP(RIGHT(AY104,LEN(AY104)-2),'cards-dc.json'!$C:$E,3,FALSE),"")</f>
        <v>CB, CS1</v>
      </c>
      <c r="BB104" s="34">
        <f t="shared" si="67"/>
        <v>1</v>
      </c>
      <c r="BC104" s="1" t="s">
        <v>9125</v>
      </c>
      <c r="BD104" s="1" t="str">
        <f>IFERROR(VLOOKUP(RIGHT(BC104,LEN(BC104)-2),'cards-dc.json'!$C:$E,3,FALSE),"")</f>
        <v>R</v>
      </c>
      <c r="BF104" s="34">
        <f t="shared" si="68"/>
        <v>3</v>
      </c>
      <c r="BG104" s="1" t="s">
        <v>9259</v>
      </c>
      <c r="BH104" s="1" t="str">
        <f>IFERROR(VLOOKUP(RIGHT(BG104,LEN(BG104)-2),'cards-dc.json'!$C:$E,3,FALSE),"")</f>
        <v>C3</v>
      </c>
      <c r="BJ104" s="34">
        <f t="shared" si="69"/>
        <v>2</v>
      </c>
      <c r="BK104" s="1" t="s">
        <v>9426</v>
      </c>
      <c r="BL104" s="1" t="str">
        <f>IFERROR(VLOOKUP(RIGHT(BK104,LEN(BK104)-2),'cards-dc.json'!$C:$E,3,FALSE),"")</f>
        <v>CB, CS1</v>
      </c>
      <c r="BN104" s="34">
        <f t="shared" si="70"/>
        <v>0</v>
      </c>
      <c r="BO104" s="1"/>
      <c r="BP104" s="1" t="str">
        <f>IFERROR(VLOOKUP(RIGHT(BO104,LEN(BO104)-2),'cards-dc.json'!$C:$E,3,FALSE),"")</f>
        <v/>
      </c>
      <c r="BR104" s="34">
        <f t="shared" si="71"/>
        <v>0</v>
      </c>
      <c r="BS104" s="1"/>
      <c r="BT104" s="1" t="str">
        <f>IFERROR(VLOOKUP(RIGHT(BS104,LEN(BS104)-2),'cards-dc.json'!$C:$E,3,FALSE),"")</f>
        <v/>
      </c>
    </row>
    <row r="105" spans="2:72" x14ac:dyDescent="0.25">
      <c r="B105" s="34">
        <f t="shared" si="54"/>
        <v>1</v>
      </c>
      <c r="C105" s="1" t="s">
        <v>8820</v>
      </c>
      <c r="D105" s="1" t="str">
        <f>IFERROR(VLOOKUP(RIGHT(C105,LEN(C105)-2),'cards-dc.json'!$C:$E,3,FALSE),"")</f>
        <v>R</v>
      </c>
      <c r="F105" s="34">
        <f t="shared" si="55"/>
        <v>1</v>
      </c>
      <c r="G105" s="1" t="s">
        <v>8729</v>
      </c>
      <c r="H105" s="1" t="str">
        <f>IFERROR(VLOOKUP(RIGHT(G105,LEN(G105)-2),'cards-dc.json'!$C:$E,3,FALSE),"")</f>
        <v>CB, CS1</v>
      </c>
      <c r="J105" s="34">
        <f t="shared" si="56"/>
        <v>0</v>
      </c>
      <c r="K105" s="1"/>
      <c r="L105" s="1" t="str">
        <f>IFERROR(VLOOKUP(RIGHT(K105,LEN(K105)-2),'cards-dc.json'!$C:$E,3,FALSE),"")</f>
        <v/>
      </c>
      <c r="N105" s="34">
        <f t="shared" si="57"/>
        <v>3</v>
      </c>
      <c r="O105" s="1" t="s">
        <v>9215</v>
      </c>
      <c r="P105" s="1" t="str">
        <f>IFERROR(VLOOKUP(RIGHT(O105,LEN(O105)-2),'cards-dc.json'!$C:$E,3,FALSE),"")</f>
        <v>CB, CS1</v>
      </c>
      <c r="R105" s="34">
        <f t="shared" si="58"/>
        <v>0</v>
      </c>
      <c r="S105" s="1"/>
      <c r="T105" s="1" t="str">
        <f>IFERROR(VLOOKUP(RIGHT(S105,LEN(S105)-2),'cards-dc.json'!$C:$E,3,FALSE),"")</f>
        <v/>
      </c>
      <c r="V105" s="34">
        <f t="shared" si="59"/>
        <v>2</v>
      </c>
      <c r="W105" s="1" t="s">
        <v>9055</v>
      </c>
      <c r="X105" s="1" t="str">
        <f>IFERROR(VLOOKUP(RIGHT(W105,LEN(W105)-2),'cards-dc.json'!$C:$E,3,FALSE),"")</f>
        <v>CB, CS1</v>
      </c>
      <c r="Z105" s="34">
        <f t="shared" si="60"/>
        <v>0</v>
      </c>
      <c r="AA105" s="1"/>
      <c r="AB105" s="1" t="str">
        <f>IFERROR(VLOOKUP(RIGHT(AA105,LEN(AA105)-2),'cards-dc.json'!$C:$E,3,FALSE),"")</f>
        <v/>
      </c>
      <c r="AD105" s="34">
        <f t="shared" si="61"/>
        <v>1</v>
      </c>
      <c r="AE105" s="1" t="s">
        <v>9060</v>
      </c>
      <c r="AF105" s="1" t="str">
        <f>IFERROR(VLOOKUP(RIGHT(AE105,LEN(AE105)-2),'cards-dc.json'!$C:$E,3,FALSE),"")</f>
        <v>CB, CS1</v>
      </c>
      <c r="AH105" s="34">
        <f t="shared" si="62"/>
        <v>3</v>
      </c>
      <c r="AI105" s="1" t="s">
        <v>9215</v>
      </c>
      <c r="AJ105" s="1" t="str">
        <f>IFERROR(VLOOKUP(RIGHT(AI105,LEN(AI105)-2),'cards-dc.json'!$C:$E,3,FALSE),"")</f>
        <v>CB, CS1</v>
      </c>
      <c r="AL105" s="34">
        <f t="shared" si="63"/>
        <v>1</v>
      </c>
      <c r="AM105" s="1" t="s">
        <v>9124</v>
      </c>
      <c r="AN105" s="1" t="str">
        <f>IFERROR(VLOOKUP(RIGHT(AM105,LEN(AM105)-2),'cards-dc.json'!$C:$E,3,FALSE),"")</f>
        <v>CB, CS1</v>
      </c>
      <c r="AP105" s="34">
        <f t="shared" si="64"/>
        <v>3</v>
      </c>
      <c r="AQ105" s="1" t="s">
        <v>9357</v>
      </c>
      <c r="AR105" s="1" t="str">
        <f>IFERROR(VLOOKUP(RIGHT(AQ105,LEN(AQ105)-2),'cards-dc.json'!$C:$E,3,FALSE),"")</f>
        <v>R</v>
      </c>
      <c r="AT105" s="34">
        <f t="shared" si="65"/>
        <v>0</v>
      </c>
      <c r="AU105" s="1"/>
      <c r="AV105" s="1" t="str">
        <f>IFERROR(VLOOKUP(RIGHT(AU105,LEN(AU105)-2),'cards-dc.json'!$C:$E,3,FALSE),"")</f>
        <v/>
      </c>
      <c r="AX105" s="34">
        <f t="shared" si="66"/>
        <v>3</v>
      </c>
      <c r="AY105" s="1" t="s">
        <v>9357</v>
      </c>
      <c r="AZ105" s="1" t="str">
        <f>IFERROR(VLOOKUP(RIGHT(AY105,LEN(AY105)-2),'cards-dc.json'!$C:$E,3,FALSE),"")</f>
        <v>R</v>
      </c>
      <c r="BB105" s="34">
        <f t="shared" si="67"/>
        <v>1</v>
      </c>
      <c r="BC105" s="1" t="s">
        <v>8804</v>
      </c>
      <c r="BD105" s="1" t="str">
        <f>IFERROR(VLOOKUP(RIGHT(BC105,LEN(BC105)-2),'cards-dc.json'!$C:$E,3,FALSE),"")</f>
        <v>CB, CS2</v>
      </c>
      <c r="BF105" s="34">
        <f t="shared" si="68"/>
        <v>0</v>
      </c>
      <c r="BG105" s="1"/>
      <c r="BH105" s="1" t="str">
        <f>IFERROR(VLOOKUP(RIGHT(BG105,LEN(BG105)-2),'cards-dc.json'!$C:$E,3,FALSE),"")</f>
        <v/>
      </c>
      <c r="BJ105" s="34">
        <f t="shared" si="69"/>
        <v>2</v>
      </c>
      <c r="BK105" s="1" t="s">
        <v>9156</v>
      </c>
      <c r="BL105" s="1" t="str">
        <f>IFERROR(VLOOKUP(RIGHT(BK105,LEN(BK105)-2),'cards-dc.json'!$C:$E,3,FALSE),"")</f>
        <v>CB, CS1</v>
      </c>
      <c r="BN105" s="34">
        <f t="shared" si="70"/>
        <v>0</v>
      </c>
      <c r="BO105" s="1"/>
      <c r="BP105" s="1" t="str">
        <f>IFERROR(VLOOKUP(RIGHT(BO105,LEN(BO105)-2),'cards-dc.json'!$C:$E,3,FALSE),"")</f>
        <v/>
      </c>
      <c r="BR105" s="34">
        <f t="shared" si="71"/>
        <v>0</v>
      </c>
      <c r="BS105" s="1"/>
      <c r="BT105" s="1" t="str">
        <f>IFERROR(VLOOKUP(RIGHT(BS105,LEN(BS105)-2),'cards-dc.json'!$C:$E,3,FALSE),"")</f>
        <v/>
      </c>
    </row>
    <row r="106" spans="2:72" x14ac:dyDescent="0.25">
      <c r="B106" s="34">
        <f t="shared" si="54"/>
        <v>1</v>
      </c>
      <c r="C106" s="1" t="s">
        <v>9125</v>
      </c>
      <c r="D106" s="1" t="str">
        <f>IFERROR(VLOOKUP(RIGHT(C106,LEN(C106)-2),'cards-dc.json'!$C:$E,3,FALSE),"")</f>
        <v>R</v>
      </c>
      <c r="F106" s="34">
        <f t="shared" si="55"/>
        <v>1</v>
      </c>
      <c r="G106" s="1" t="s">
        <v>9155</v>
      </c>
      <c r="H106" s="1" t="str">
        <f>IFERROR(VLOOKUP(RIGHT(G106,LEN(G106)-2),'cards-dc.json'!$C:$E,3,FALSE),"")</f>
        <v>CB, CS2</v>
      </c>
      <c r="J106" s="34">
        <f t="shared" si="56"/>
        <v>2</v>
      </c>
      <c r="K106" s="1" t="s">
        <v>4119</v>
      </c>
      <c r="L106" s="1" t="str">
        <f>IFERROR(VLOOKUP(RIGHT(K106,LEN(K106)-2),'cards-dc.json'!$C:$E,3,FALSE),"")</f>
        <v>C2</v>
      </c>
      <c r="N106" s="34">
        <f t="shared" si="57"/>
        <v>0</v>
      </c>
      <c r="O106" s="1"/>
      <c r="P106" s="1" t="str">
        <f>IFERROR(VLOOKUP(RIGHT(O106,LEN(O106)-2),'cards-dc.json'!$C:$E,3,FALSE),"")</f>
        <v/>
      </c>
      <c r="R106" s="34">
        <f t="shared" si="58"/>
        <v>0</v>
      </c>
      <c r="S106" s="1"/>
      <c r="T106" s="1" t="str">
        <f>IFERROR(VLOOKUP(RIGHT(S106,LEN(S106)-2),'cards-dc.json'!$C:$E,3,FALSE),"")</f>
        <v/>
      </c>
      <c r="V106" s="34">
        <f t="shared" si="59"/>
        <v>1</v>
      </c>
      <c r="W106" s="1" t="s">
        <v>4069</v>
      </c>
      <c r="X106" s="1" t="str">
        <f>IFERROR(VLOOKUP(RIGHT(W106,LEN(W106)-2),'cards-dc.json'!$C:$E,3,FALSE),"")</f>
        <v>U</v>
      </c>
      <c r="Z106" s="34">
        <f t="shared" si="60"/>
        <v>0</v>
      </c>
      <c r="AA106" s="1"/>
      <c r="AB106" s="1" t="str">
        <f>IFERROR(VLOOKUP(RIGHT(AA106,LEN(AA106)-2),'cards-dc.json'!$C:$E,3,FALSE),"")</f>
        <v/>
      </c>
      <c r="AD106" s="34">
        <f t="shared" si="61"/>
        <v>1</v>
      </c>
      <c r="AE106" s="1" t="s">
        <v>9299</v>
      </c>
      <c r="AF106" s="1" t="str">
        <f>IFERROR(VLOOKUP(RIGHT(AE106,LEN(AE106)-2),'cards-dc.json'!$C:$E,3,FALSE),"")</f>
        <v>R2</v>
      </c>
      <c r="AH106" s="34">
        <f t="shared" si="62"/>
        <v>1</v>
      </c>
      <c r="AI106" s="1" t="s">
        <v>9316</v>
      </c>
      <c r="AJ106" s="1" t="str">
        <f>IFERROR(VLOOKUP(RIGHT(AI106,LEN(AI106)-2),'cards-dc.json'!$C:$E,3,FALSE),"")</f>
        <v>U2</v>
      </c>
      <c r="AL106" s="34">
        <f t="shared" si="63"/>
        <v>2</v>
      </c>
      <c r="AM106" s="1" t="s">
        <v>9154</v>
      </c>
      <c r="AN106" s="1" t="str">
        <f>IFERROR(VLOOKUP(RIGHT(AM106,LEN(AM106)-2),'cards-dc.json'!$C:$E,3,FALSE),"")</f>
        <v>CB, CS1</v>
      </c>
      <c r="AP106" s="34">
        <f t="shared" si="64"/>
        <v>3</v>
      </c>
      <c r="AQ106" s="1" t="s">
        <v>9358</v>
      </c>
      <c r="AR106" s="1" t="str">
        <f>IFERROR(VLOOKUP(RIGHT(AQ106,LEN(AQ106)-2),'cards-dc.json'!$C:$E,3,FALSE),"")</f>
        <v>C2</v>
      </c>
      <c r="AT106" s="34">
        <f t="shared" si="65"/>
        <v>0</v>
      </c>
      <c r="AU106" s="1"/>
      <c r="AV106" s="1" t="str">
        <f>IFERROR(VLOOKUP(RIGHT(AU106,LEN(AU106)-2),'cards-dc.json'!$C:$E,3,FALSE),"")</f>
        <v/>
      </c>
      <c r="AX106" s="34">
        <f t="shared" si="66"/>
        <v>0</v>
      </c>
      <c r="AY106" s="1"/>
      <c r="AZ106" s="1" t="str">
        <f>IFERROR(VLOOKUP(RIGHT(AY106,LEN(AY106)-2),'cards-dc.json'!$C:$E,3,FALSE),"")</f>
        <v/>
      </c>
      <c r="BB106" s="34">
        <f t="shared" si="67"/>
        <v>1</v>
      </c>
      <c r="BC106" s="1" t="s">
        <v>8657</v>
      </c>
      <c r="BD106" s="1" t="str">
        <f>IFERROR(VLOOKUP(RIGHT(BC106,LEN(BC106)-2),'cards-dc.json'!$C:$E,3,FALSE),"")</f>
        <v>C2</v>
      </c>
      <c r="BF106" s="34">
        <f t="shared" si="68"/>
        <v>0</v>
      </c>
      <c r="BG106" s="1"/>
      <c r="BH106" s="1" t="str">
        <f>IFERROR(VLOOKUP(RIGHT(BG106,LEN(BG106)-2),'cards-dc.json'!$C:$E,3,FALSE),"")</f>
        <v/>
      </c>
      <c r="BJ106" s="34">
        <f t="shared" si="69"/>
        <v>3</v>
      </c>
      <c r="BK106" s="1" t="s">
        <v>8569</v>
      </c>
      <c r="BL106" s="1" t="str">
        <f>IFERROR(VLOOKUP(RIGHT(BK106,LEN(BK106)-2),'cards-dc.json'!$C:$E,3,FALSE),"")</f>
        <v>C2</v>
      </c>
      <c r="BN106" s="34">
        <f t="shared" si="70"/>
        <v>0</v>
      </c>
      <c r="BO106" s="1"/>
      <c r="BP106" s="1" t="str">
        <f>IFERROR(VLOOKUP(RIGHT(BO106,LEN(BO106)-2),'cards-dc.json'!$C:$E,3,FALSE),"")</f>
        <v/>
      </c>
      <c r="BR106" s="34">
        <f t="shared" si="71"/>
        <v>0</v>
      </c>
      <c r="BS106" s="1"/>
      <c r="BT106" s="1" t="str">
        <f>IFERROR(VLOOKUP(RIGHT(BS106,LEN(BS106)-2),'cards-dc.json'!$C:$E,3,FALSE),"")</f>
        <v/>
      </c>
    </row>
    <row r="107" spans="2:72" x14ac:dyDescent="0.25">
      <c r="B107" s="34">
        <f t="shared" si="54"/>
        <v>1</v>
      </c>
      <c r="C107" s="1" t="s">
        <v>8804</v>
      </c>
      <c r="D107" s="1" t="str">
        <f>IFERROR(VLOOKUP(RIGHT(C107,LEN(C107)-2),'cards-dc.json'!$C:$E,3,FALSE),"")</f>
        <v>CB, CS2</v>
      </c>
      <c r="F107" s="34">
        <f t="shared" si="55"/>
        <v>2</v>
      </c>
      <c r="G107" s="1" t="s">
        <v>9156</v>
      </c>
      <c r="H107" s="1" t="str">
        <f>IFERROR(VLOOKUP(RIGHT(G107,LEN(G107)-2),'cards-dc.json'!$C:$E,3,FALSE),"")</f>
        <v>CB, CS1</v>
      </c>
      <c r="J107" s="34">
        <f t="shared" si="56"/>
        <v>2</v>
      </c>
      <c r="K107" s="1" t="s">
        <v>4114</v>
      </c>
      <c r="L107" s="1" t="str">
        <f>IFERROR(VLOOKUP(RIGHT(K107,LEN(K107)-2),'cards-dc.json'!$C:$E,3,FALSE),"")</f>
        <v>C2</v>
      </c>
      <c r="N107" s="34">
        <f t="shared" si="57"/>
        <v>0</v>
      </c>
      <c r="O107" s="1"/>
      <c r="P107" s="1" t="str">
        <f>IFERROR(VLOOKUP(RIGHT(O107,LEN(O107)-2),'cards-dc.json'!$C:$E,3,FALSE),"")</f>
        <v/>
      </c>
      <c r="R107" s="34">
        <f t="shared" si="58"/>
        <v>1</v>
      </c>
      <c r="S107" s="1" t="s">
        <v>9060</v>
      </c>
      <c r="T107" s="1" t="str">
        <f>IFERROR(VLOOKUP(RIGHT(S107,LEN(S107)-2),'cards-dc.json'!$C:$E,3,FALSE),"")</f>
        <v>CB, CS1</v>
      </c>
      <c r="V107" s="34">
        <f t="shared" si="59"/>
        <v>3</v>
      </c>
      <c r="W107" s="1" t="s">
        <v>9259</v>
      </c>
      <c r="X107" s="1" t="str">
        <f>IFERROR(VLOOKUP(RIGHT(W107,LEN(W107)-2),'cards-dc.json'!$C:$E,3,FALSE),"")</f>
        <v>C3</v>
      </c>
      <c r="Z107" s="34">
        <f t="shared" si="60"/>
        <v>1</v>
      </c>
      <c r="AA107" s="1" t="s">
        <v>9060</v>
      </c>
      <c r="AB107" s="1" t="str">
        <f>IFERROR(VLOOKUP(RIGHT(AA107,LEN(AA107)-2),'cards-dc.json'!$C:$E,3,FALSE),"")</f>
        <v>CB, CS1</v>
      </c>
      <c r="AD107" s="34">
        <f t="shared" si="61"/>
        <v>1</v>
      </c>
      <c r="AE107" s="1" t="s">
        <v>9300</v>
      </c>
      <c r="AF107" s="1" t="str">
        <f>IFERROR(VLOOKUP(RIGHT(AE107,LEN(AE107)-2),'cards-dc.json'!$C:$E,3,FALSE),"")</f>
        <v>U2</v>
      </c>
      <c r="AH107" s="34">
        <f t="shared" si="62"/>
        <v>1</v>
      </c>
      <c r="AI107" s="1" t="s">
        <v>8655</v>
      </c>
      <c r="AJ107" s="1" t="str">
        <f>IFERROR(VLOOKUP(RIGHT(AI107,LEN(AI107)-2),'cards-dc.json'!$C:$E,3,FALSE),"")</f>
        <v>R</v>
      </c>
      <c r="AL107" s="34">
        <f t="shared" si="63"/>
        <v>0</v>
      </c>
      <c r="AM107" s="1"/>
      <c r="AN107" s="1" t="str">
        <f>IFERROR(VLOOKUP(RIGHT(AM107,LEN(AM107)-2),'cards-dc.json'!$C:$E,3,FALSE),"")</f>
        <v/>
      </c>
      <c r="AP107" s="34">
        <f t="shared" si="64"/>
        <v>3</v>
      </c>
      <c r="AQ107" s="1" t="s">
        <v>4180</v>
      </c>
      <c r="AR107" s="1" t="str">
        <f>IFERROR(VLOOKUP(RIGHT(AQ107,LEN(AQ107)-2),'cards-dc.json'!$C:$E,3,FALSE),"")</f>
        <v>R</v>
      </c>
      <c r="AT107" s="34">
        <f t="shared" si="65"/>
        <v>1</v>
      </c>
      <c r="AU107" s="1" t="s">
        <v>9300</v>
      </c>
      <c r="AV107" s="1" t="str">
        <f>IFERROR(VLOOKUP(RIGHT(AU107,LEN(AU107)-2),'cards-dc.json'!$C:$E,3,FALSE),"")</f>
        <v>U2</v>
      </c>
      <c r="AX107" s="34">
        <f t="shared" si="66"/>
        <v>1</v>
      </c>
      <c r="AY107" s="1" t="s">
        <v>8853</v>
      </c>
      <c r="AZ107" s="1" t="str">
        <f>IFERROR(VLOOKUP(RIGHT(AY107,LEN(AY107)-2),'cards-dc.json'!$C:$E,3,FALSE),"")</f>
        <v>C3</v>
      </c>
      <c r="BB107" s="34">
        <f t="shared" si="67"/>
        <v>3</v>
      </c>
      <c r="BC107" s="1" t="s">
        <v>9357</v>
      </c>
      <c r="BD107" s="1" t="str">
        <f>IFERROR(VLOOKUP(RIGHT(BC107,LEN(BC107)-2),'cards-dc.json'!$C:$E,3,FALSE),"")</f>
        <v>R</v>
      </c>
      <c r="BF107" s="34">
        <f t="shared" si="68"/>
        <v>1</v>
      </c>
      <c r="BG107" s="1" t="s">
        <v>9260</v>
      </c>
      <c r="BH107" s="1" t="str">
        <f>IFERROR(VLOOKUP(RIGHT(BG107,LEN(BG107)-2),'cards-dc.json'!$C:$E,3,FALSE),"")</f>
        <v>U2</v>
      </c>
      <c r="BJ107" s="34">
        <f t="shared" si="69"/>
        <v>2</v>
      </c>
      <c r="BK107" s="1" t="s">
        <v>9154</v>
      </c>
      <c r="BL107" s="1" t="str">
        <f>IFERROR(VLOOKUP(RIGHT(BK107,LEN(BK107)-2),'cards-dc.json'!$C:$E,3,FALSE),"")</f>
        <v>CB, CS1</v>
      </c>
      <c r="BN107" s="34">
        <f t="shared" si="70"/>
        <v>0</v>
      </c>
      <c r="BO107" s="1"/>
      <c r="BP107" s="1" t="str">
        <f>IFERROR(VLOOKUP(RIGHT(BO107,LEN(BO107)-2),'cards-dc.json'!$C:$E,3,FALSE),"")</f>
        <v/>
      </c>
      <c r="BR107" s="34">
        <f t="shared" si="71"/>
        <v>0</v>
      </c>
      <c r="BS107" s="1"/>
      <c r="BT107" s="1" t="str">
        <f>IFERROR(VLOOKUP(RIGHT(BS107,LEN(BS107)-2),'cards-dc.json'!$C:$E,3,FALSE),"")</f>
        <v/>
      </c>
    </row>
    <row r="108" spans="2:72" x14ac:dyDescent="0.25">
      <c r="B108" s="34">
        <f t="shared" si="54"/>
        <v>0</v>
      </c>
      <c r="C108" s="1"/>
      <c r="D108" s="1" t="str">
        <f>IFERROR(VLOOKUP(RIGHT(C108,LEN(C108)-2),'cards-dc.json'!$C:$E,3,FALSE),"")</f>
        <v/>
      </c>
      <c r="F108" s="34">
        <f t="shared" si="55"/>
        <v>0</v>
      </c>
      <c r="G108" s="1"/>
      <c r="H108" s="1" t="str">
        <f>IFERROR(VLOOKUP(RIGHT(G108,LEN(G108)-2),'cards-dc.json'!$C:$E,3,FALSE),"")</f>
        <v/>
      </c>
      <c r="J108" s="34">
        <f t="shared" si="56"/>
        <v>2</v>
      </c>
      <c r="K108" s="1" t="s">
        <v>9162</v>
      </c>
      <c r="L108" s="1" t="str">
        <f>IFERROR(VLOOKUP(RIGHT(K108,LEN(K108)-2),'cards-dc.json'!$C:$E,3,FALSE),"")</f>
        <v>CB, CS1</v>
      </c>
      <c r="N108" s="34">
        <f t="shared" si="57"/>
        <v>1</v>
      </c>
      <c r="O108" s="1" t="s">
        <v>9060</v>
      </c>
      <c r="P108" s="1" t="str">
        <f>IFERROR(VLOOKUP(RIGHT(O108,LEN(O108)-2),'cards-dc.json'!$C:$E,3,FALSE),"")</f>
        <v>CB, CS1</v>
      </c>
      <c r="R108" s="34">
        <f t="shared" si="58"/>
        <v>1</v>
      </c>
      <c r="S108" s="1" t="s">
        <v>9158</v>
      </c>
      <c r="T108" s="1" t="str">
        <f>IFERROR(VLOOKUP(RIGHT(S108,LEN(S108)-2),'cards-dc.json'!$C:$E,3,FALSE),"")</f>
        <v>CB, CS2</v>
      </c>
      <c r="V108" s="34">
        <f t="shared" si="59"/>
        <v>2</v>
      </c>
      <c r="W108" s="1" t="s">
        <v>9154</v>
      </c>
      <c r="X108" s="1" t="str">
        <f>IFERROR(VLOOKUP(RIGHT(W108,LEN(W108)-2),'cards-dc.json'!$C:$E,3,FALSE),"")</f>
        <v>CB, CS1</v>
      </c>
      <c r="Z108" s="34">
        <f t="shared" si="60"/>
        <v>2</v>
      </c>
      <c r="AA108" s="1" t="s">
        <v>9156</v>
      </c>
      <c r="AB108" s="1" t="str">
        <f>IFERROR(VLOOKUP(RIGHT(AA108,LEN(AA108)-2),'cards-dc.json'!$C:$E,3,FALSE),"")</f>
        <v>CB, CS1</v>
      </c>
      <c r="AD108" s="34">
        <f t="shared" si="61"/>
        <v>1</v>
      </c>
      <c r="AE108" s="1" t="s">
        <v>9301</v>
      </c>
      <c r="AF108" s="1" t="str">
        <f>IFERROR(VLOOKUP(RIGHT(AE108,LEN(AE108)-2),'cards-dc.json'!$C:$E,3,FALSE),"")</f>
        <v>C2</v>
      </c>
      <c r="AH108" s="34">
        <f t="shared" si="62"/>
        <v>0</v>
      </c>
      <c r="AI108" s="1"/>
      <c r="AJ108" s="1" t="str">
        <f>IFERROR(VLOOKUP(RIGHT(AI108,LEN(AI108)-2),'cards-dc.json'!$C:$E,3,FALSE),"")</f>
        <v/>
      </c>
      <c r="AL108" s="34">
        <f t="shared" si="63"/>
        <v>1</v>
      </c>
      <c r="AM108" s="1" t="s">
        <v>8668</v>
      </c>
      <c r="AN108" s="1" t="str">
        <f>IFERROR(VLOOKUP(RIGHT(AM108,LEN(AM108)-2),'cards-dc.json'!$C:$E,3,FALSE),"")</f>
        <v>C3</v>
      </c>
      <c r="AP108" s="34">
        <f t="shared" si="64"/>
        <v>0</v>
      </c>
      <c r="AQ108" s="1"/>
      <c r="AR108" s="1" t="str">
        <f>IFERROR(VLOOKUP(RIGHT(AQ108,LEN(AQ108)-2),'cards-dc.json'!$C:$E,3,FALSE),"")</f>
        <v/>
      </c>
      <c r="AT108" s="34">
        <f t="shared" si="65"/>
        <v>1</v>
      </c>
      <c r="AU108" s="1" t="s">
        <v>4022</v>
      </c>
      <c r="AV108" s="1" t="str">
        <f>IFERROR(VLOOKUP(RIGHT(AU108,LEN(AU108)-2),'cards-dc.json'!$C:$E,3,FALSE),"")</f>
        <v>CA2</v>
      </c>
      <c r="AX108" s="34">
        <f t="shared" si="66"/>
        <v>1</v>
      </c>
      <c r="AY108" s="1" t="s">
        <v>9237</v>
      </c>
      <c r="AZ108" s="1" t="str">
        <f>IFERROR(VLOOKUP(RIGHT(AY108,LEN(AY108)-2),'cards-dc.json'!$C:$E,3,FALSE),"")</f>
        <v>CB, CS1</v>
      </c>
      <c r="BB108" s="34">
        <f t="shared" si="67"/>
        <v>1</v>
      </c>
      <c r="BC108" s="1" t="s">
        <v>8729</v>
      </c>
      <c r="BD108" s="1" t="str">
        <f>IFERROR(VLOOKUP(RIGHT(BC108,LEN(BC108)-2),'cards-dc.json'!$C:$E,3,FALSE),"")</f>
        <v>CB, CS1</v>
      </c>
      <c r="BF108" s="34">
        <f t="shared" si="68"/>
        <v>1</v>
      </c>
      <c r="BG108" s="1" t="s">
        <v>8892</v>
      </c>
      <c r="BH108" s="1" t="str">
        <f>IFERROR(VLOOKUP(RIGHT(BG108,LEN(BG108)-2),'cards-dc.json'!$C:$E,3,FALSE),"")</f>
        <v>C2</v>
      </c>
      <c r="BJ108" s="34">
        <f t="shared" si="69"/>
        <v>0</v>
      </c>
      <c r="BK108" s="1"/>
      <c r="BL108" s="1" t="str">
        <f>IFERROR(VLOOKUP(RIGHT(BK108,LEN(BK108)-2),'cards-dc.json'!$C:$E,3,FALSE),"")</f>
        <v/>
      </c>
      <c r="BN108" s="34">
        <f t="shared" si="70"/>
        <v>0</v>
      </c>
      <c r="BO108" s="1"/>
      <c r="BP108" s="1" t="str">
        <f>IFERROR(VLOOKUP(RIGHT(BO108,LEN(BO108)-2),'cards-dc.json'!$C:$E,3,FALSE),"")</f>
        <v/>
      </c>
      <c r="BR108" s="34">
        <f t="shared" si="71"/>
        <v>0</v>
      </c>
      <c r="BS108" s="1"/>
      <c r="BT108" s="1" t="str">
        <f>IFERROR(VLOOKUP(RIGHT(BS108,LEN(BS108)-2),'cards-dc.json'!$C:$E,3,FALSE),"")</f>
        <v/>
      </c>
    </row>
    <row r="109" spans="2:72" x14ac:dyDescent="0.25">
      <c r="B109" s="34">
        <f t="shared" si="54"/>
        <v>1</v>
      </c>
      <c r="C109" s="1" t="s">
        <v>4030</v>
      </c>
      <c r="D109" s="1" t="str">
        <f>IFERROR(VLOOKUP(RIGHT(C109,LEN(C109)-2),'cards-dc.json'!$C:$E,3,FALSE),"")</f>
        <v>C2</v>
      </c>
      <c r="F109" s="34">
        <f t="shared" si="55"/>
        <v>1</v>
      </c>
      <c r="G109" s="1" t="s">
        <v>9060</v>
      </c>
      <c r="H109" s="1" t="str">
        <f>IFERROR(VLOOKUP(RIGHT(G109,LEN(G109)-2),'cards-dc.json'!$C:$E,3,FALSE),"")</f>
        <v>CB, CS1</v>
      </c>
      <c r="J109" s="34">
        <f t="shared" si="56"/>
        <v>3</v>
      </c>
      <c r="K109" s="1" t="s">
        <v>9188</v>
      </c>
      <c r="L109" s="1" t="str">
        <f>IFERROR(VLOOKUP(RIGHT(K109,LEN(K109)-2),'cards-dc.json'!$C:$E,3,FALSE),"")</f>
        <v>CB, CS1</v>
      </c>
      <c r="N109" s="34">
        <f t="shared" si="57"/>
        <v>1</v>
      </c>
      <c r="O109" s="1" t="s">
        <v>8930</v>
      </c>
      <c r="P109" s="1" t="str">
        <f>IFERROR(VLOOKUP(RIGHT(O109,LEN(O109)-2),'cards-dc.json'!$C:$E,3,FALSE),"")</f>
        <v>C2</v>
      </c>
      <c r="R109" s="34">
        <f t="shared" si="58"/>
        <v>1</v>
      </c>
      <c r="S109" s="1" t="s">
        <v>9234</v>
      </c>
      <c r="T109" s="1" t="str">
        <f>IFERROR(VLOOKUP(RIGHT(S109,LEN(S109)-2),'cards-dc.json'!$C:$E,3,FALSE),"")</f>
        <v>CB1</v>
      </c>
      <c r="V109" s="34">
        <f t="shared" si="59"/>
        <v>0</v>
      </c>
      <c r="W109" s="1"/>
      <c r="X109" s="1" t="str">
        <f>IFERROR(VLOOKUP(RIGHT(W109,LEN(W109)-2),'cards-dc.json'!$C:$E,3,FALSE),"")</f>
        <v/>
      </c>
      <c r="Z109" s="34">
        <f t="shared" si="60"/>
        <v>2</v>
      </c>
      <c r="AA109" s="1" t="s">
        <v>9282</v>
      </c>
      <c r="AB109" s="1" t="str">
        <f>IFERROR(VLOOKUP(RIGHT(AA109,LEN(AA109)-2),'cards-dc.json'!$C:$E,3,FALSE),"")</f>
        <v>C3</v>
      </c>
      <c r="AD109" s="34">
        <f t="shared" si="61"/>
        <v>1</v>
      </c>
      <c r="AE109" s="1" t="s">
        <v>4027</v>
      </c>
      <c r="AF109" s="1" t="str">
        <f>IFERROR(VLOOKUP(RIGHT(AE109,LEN(AE109)-2),'cards-dc.json'!$C:$E,3,FALSE),"")</f>
        <v>R2</v>
      </c>
      <c r="AH109" s="34">
        <f t="shared" si="62"/>
        <v>0</v>
      </c>
      <c r="AI109" s="1"/>
      <c r="AJ109" s="1" t="str">
        <f>IFERROR(VLOOKUP(RIGHT(AI109,LEN(AI109)-2),'cards-dc.json'!$C:$E,3,FALSE),"")</f>
        <v/>
      </c>
      <c r="AL109" s="34">
        <f t="shared" si="63"/>
        <v>1</v>
      </c>
      <c r="AM109" s="1" t="s">
        <v>9339</v>
      </c>
      <c r="AN109" s="1" t="str">
        <f>IFERROR(VLOOKUP(RIGHT(AM109,LEN(AM109)-2),'cards-dc.json'!$C:$E,3,FALSE),"")</f>
        <v>CB, CS1</v>
      </c>
      <c r="AP109" s="34">
        <f t="shared" si="64"/>
        <v>0</v>
      </c>
      <c r="AQ109" s="1"/>
      <c r="AR109" s="1" t="str">
        <f>IFERROR(VLOOKUP(RIGHT(AQ109,LEN(AQ109)-2),'cards-dc.json'!$C:$E,3,FALSE),"")</f>
        <v/>
      </c>
      <c r="AT109" s="34">
        <f t="shared" si="65"/>
        <v>1</v>
      </c>
      <c r="AU109" s="1" t="s">
        <v>9260</v>
      </c>
      <c r="AV109" s="1" t="str">
        <f>IFERROR(VLOOKUP(RIGHT(AU109,LEN(AU109)-2),'cards-dc.json'!$C:$E,3,FALSE),"")</f>
        <v>U2</v>
      </c>
      <c r="AX109" s="34">
        <f t="shared" si="66"/>
        <v>2</v>
      </c>
      <c r="AY109" s="1" t="s">
        <v>9302</v>
      </c>
      <c r="AZ109" s="1" t="str">
        <f>IFERROR(VLOOKUP(RIGHT(AY109,LEN(AY109)-2),'cards-dc.json'!$C:$E,3,FALSE),"")</f>
        <v>U2</v>
      </c>
      <c r="BB109" s="34">
        <f t="shared" si="67"/>
        <v>0</v>
      </c>
      <c r="BC109" s="1"/>
      <c r="BD109" s="1" t="str">
        <f>IFERROR(VLOOKUP(RIGHT(BC109,LEN(BC109)-2),'cards-dc.json'!$C:$E,3,FALSE),"")</f>
        <v/>
      </c>
      <c r="BF109" s="34">
        <f t="shared" si="68"/>
        <v>1</v>
      </c>
      <c r="BG109" s="1" t="s">
        <v>4027</v>
      </c>
      <c r="BH109" s="1" t="str">
        <f>IFERROR(VLOOKUP(RIGHT(BG109,LEN(BG109)-2),'cards-dc.json'!$C:$E,3,FALSE),"")</f>
        <v>R2</v>
      </c>
      <c r="BJ109" s="34">
        <f t="shared" si="69"/>
        <v>0</v>
      </c>
      <c r="BK109" s="1"/>
      <c r="BL109" s="1" t="str">
        <f>IFERROR(VLOOKUP(RIGHT(BK109,LEN(BK109)-2),'cards-dc.json'!$C:$E,3,FALSE),"")</f>
        <v/>
      </c>
      <c r="BN109" s="34">
        <f t="shared" si="70"/>
        <v>0</v>
      </c>
      <c r="BO109" s="1"/>
      <c r="BP109" s="1" t="str">
        <f>IFERROR(VLOOKUP(RIGHT(BO109,LEN(BO109)-2),'cards-dc.json'!$C:$E,3,FALSE),"")</f>
        <v/>
      </c>
      <c r="BR109" s="34">
        <f t="shared" si="71"/>
        <v>0</v>
      </c>
      <c r="BS109" s="1"/>
      <c r="BT109" s="1" t="str">
        <f>IFERROR(VLOOKUP(RIGHT(BS109,LEN(BS109)-2),'cards-dc.json'!$C:$E,3,FALSE),"")</f>
        <v/>
      </c>
    </row>
    <row r="110" spans="2:72" x14ac:dyDescent="0.25">
      <c r="B110" s="34">
        <f t="shared" si="54"/>
        <v>1</v>
      </c>
      <c r="C110" s="1" t="s">
        <v>8853</v>
      </c>
      <c r="D110" s="1" t="str">
        <f>IFERROR(VLOOKUP(RIGHT(C110,LEN(C110)-2),'cards-dc.json'!$C:$E,3,FALSE),"")</f>
        <v>C3</v>
      </c>
      <c r="F110" s="34">
        <f t="shared" si="55"/>
        <v>1</v>
      </c>
      <c r="G110" s="1" t="s">
        <v>9157</v>
      </c>
      <c r="H110" s="1" t="str">
        <f>IFERROR(VLOOKUP(RIGHT(G110,LEN(G110)-2),'cards-dc.json'!$C:$E,3,FALSE),"")</f>
        <v>U</v>
      </c>
      <c r="J110" s="34">
        <f t="shared" si="56"/>
        <v>3</v>
      </c>
      <c r="K110" s="1" t="s">
        <v>9189</v>
      </c>
      <c r="L110" s="1" t="str">
        <f>IFERROR(VLOOKUP(RIGHT(K110,LEN(K110)-2),'cards-dc.json'!$C:$E,3,FALSE),"")</f>
        <v>C2</v>
      </c>
      <c r="N110" s="34">
        <f t="shared" si="57"/>
        <v>1</v>
      </c>
      <c r="O110" s="1" t="s">
        <v>9216</v>
      </c>
      <c r="P110" s="1" t="str">
        <f>IFERROR(VLOOKUP(RIGHT(O110,LEN(O110)-2),'cards-dc.json'!$C:$E,3,FALSE),"")</f>
        <v>U2</v>
      </c>
      <c r="R110" s="34">
        <f t="shared" si="58"/>
        <v>2</v>
      </c>
      <c r="S110" s="1" t="s">
        <v>4119</v>
      </c>
      <c r="T110" s="1" t="str">
        <f>IFERROR(VLOOKUP(RIGHT(S110,LEN(S110)-2),'cards-dc.json'!$C:$E,3,FALSE),"")</f>
        <v>C2</v>
      </c>
      <c r="V110" s="34">
        <f t="shared" si="59"/>
        <v>0</v>
      </c>
      <c r="W110" s="1"/>
      <c r="X110" s="1" t="str">
        <f>IFERROR(VLOOKUP(RIGHT(W110,LEN(W110)-2),'cards-dc.json'!$C:$E,3,FALSE),"")</f>
        <v/>
      </c>
      <c r="Z110" s="34">
        <f t="shared" si="60"/>
        <v>2</v>
      </c>
      <c r="AA110" s="1" t="s">
        <v>9283</v>
      </c>
      <c r="AB110" s="1" t="str">
        <f>IFERROR(VLOOKUP(RIGHT(AA110,LEN(AA110)-2),'cards-dc.json'!$C:$E,3,FALSE),"")</f>
        <v>CB, CS1</v>
      </c>
      <c r="AD110" s="34">
        <f t="shared" si="61"/>
        <v>1</v>
      </c>
      <c r="AE110" s="1" t="s">
        <v>4124</v>
      </c>
      <c r="AF110" s="1" t="str">
        <f>IFERROR(VLOOKUP(RIGHT(AE110,LEN(AE110)-2),'cards-dc.json'!$C:$E,3,FALSE),"")</f>
        <v>R2</v>
      </c>
      <c r="AH110" s="34">
        <f t="shared" si="62"/>
        <v>1</v>
      </c>
      <c r="AI110" s="1" t="s">
        <v>9168</v>
      </c>
      <c r="AJ110" s="1" t="str">
        <f>IFERROR(VLOOKUP(RIGHT(AI110,LEN(AI110)-2),'cards-dc.json'!$C:$E,3,FALSE),"")</f>
        <v>CB, CS1</v>
      </c>
      <c r="AL110" s="34">
        <f t="shared" si="63"/>
        <v>1</v>
      </c>
      <c r="AM110" s="1" t="s">
        <v>8930</v>
      </c>
      <c r="AN110" s="1" t="str">
        <f>IFERROR(VLOOKUP(RIGHT(AM110,LEN(AM110)-2),'cards-dc.json'!$C:$E,3,FALSE),"")</f>
        <v>C2</v>
      </c>
      <c r="AP110" s="34">
        <f t="shared" si="64"/>
        <v>1</v>
      </c>
      <c r="AQ110" s="1" t="s">
        <v>9060</v>
      </c>
      <c r="AR110" s="1" t="str">
        <f>IFERROR(VLOOKUP(RIGHT(AQ110,LEN(AQ110)-2),'cards-dc.json'!$C:$E,3,FALSE),"")</f>
        <v>CB, CS1</v>
      </c>
      <c r="AT110" s="34">
        <f t="shared" si="65"/>
        <v>1</v>
      </c>
      <c r="AU110" s="1" t="s">
        <v>9261</v>
      </c>
      <c r="AV110" s="1" t="str">
        <f>IFERROR(VLOOKUP(RIGHT(AU110,LEN(AU110)-2),'cards-dc.json'!$C:$E,3,FALSE),"")</f>
        <v>C3</v>
      </c>
      <c r="AX110" s="34">
        <f t="shared" si="66"/>
        <v>2</v>
      </c>
      <c r="AY110" s="1" t="s">
        <v>9244</v>
      </c>
      <c r="AZ110" s="1" t="str">
        <f>IFERROR(VLOOKUP(RIGHT(AY110,LEN(AY110)-2),'cards-dc.json'!$C:$E,3,FALSE),"")</f>
        <v>CB, CS1</v>
      </c>
      <c r="BB110" s="34">
        <f t="shared" si="67"/>
        <v>0</v>
      </c>
      <c r="BC110" s="1"/>
      <c r="BD110" s="1" t="str">
        <f>IFERROR(VLOOKUP(RIGHT(BC110,LEN(BC110)-2),'cards-dc.json'!$C:$E,3,FALSE),"")</f>
        <v/>
      </c>
      <c r="BF110" s="34">
        <f t="shared" si="68"/>
        <v>3</v>
      </c>
      <c r="BG110" s="1" t="s">
        <v>9403</v>
      </c>
      <c r="BH110" s="1" t="str">
        <f>IFERROR(VLOOKUP(RIGHT(BG110,LEN(BG110)-2),'cards-dc.json'!$C:$E,3,FALSE),"")</f>
        <v>C3</v>
      </c>
      <c r="BJ110" s="34">
        <f t="shared" si="69"/>
        <v>1</v>
      </c>
      <c r="BK110" s="1" t="s">
        <v>9171</v>
      </c>
      <c r="BL110" s="1" t="str">
        <f>IFERROR(VLOOKUP(RIGHT(BK110,LEN(BK110)-2),'cards-dc.json'!$C:$E,3,FALSE),"")</f>
        <v>CB, CS2</v>
      </c>
      <c r="BN110" s="34">
        <f t="shared" si="70"/>
        <v>0</v>
      </c>
      <c r="BO110" s="1"/>
      <c r="BP110" s="1" t="str">
        <f>IFERROR(VLOOKUP(RIGHT(BO110,LEN(BO110)-2),'cards-dc.json'!$C:$E,3,FALSE),"")</f>
        <v/>
      </c>
      <c r="BR110" s="34">
        <f t="shared" si="71"/>
        <v>0</v>
      </c>
      <c r="BS110" s="1"/>
      <c r="BT110" s="1" t="str">
        <f>IFERROR(VLOOKUP(RIGHT(BS110,LEN(BS110)-2),'cards-dc.json'!$C:$E,3,FALSE),"")</f>
        <v/>
      </c>
    </row>
    <row r="111" spans="2:72" x14ac:dyDescent="0.25">
      <c r="B111" s="34">
        <f t="shared" si="54"/>
        <v>1</v>
      </c>
      <c r="C111" s="1" t="s">
        <v>4027</v>
      </c>
      <c r="D111" s="1" t="str">
        <f>IFERROR(VLOOKUP(RIGHT(C111,LEN(C111)-2),'cards-dc.json'!$C:$E,3,FALSE),"")</f>
        <v>R2</v>
      </c>
      <c r="F111" s="34">
        <f t="shared" si="55"/>
        <v>1</v>
      </c>
      <c r="G111" s="1" t="s">
        <v>8924</v>
      </c>
      <c r="H111" s="1" t="str">
        <f>IFERROR(VLOOKUP(RIGHT(G111,LEN(G111)-2),'cards-dc.json'!$C:$E,3,FALSE),"")</f>
        <v>U2</v>
      </c>
      <c r="J111" s="34">
        <f t="shared" si="56"/>
        <v>3</v>
      </c>
      <c r="K111" s="1" t="s">
        <v>9190</v>
      </c>
      <c r="L111" s="1" t="str">
        <f>IFERROR(VLOOKUP(RIGHT(K111,LEN(K111)-2),'cards-dc.json'!$C:$E,3,FALSE),"")</f>
        <v>U</v>
      </c>
      <c r="N111" s="34">
        <f t="shared" si="57"/>
        <v>1</v>
      </c>
      <c r="O111" s="1" t="s">
        <v>9197</v>
      </c>
      <c r="P111" s="1" t="str">
        <f>IFERROR(VLOOKUP(RIGHT(O111,LEN(O111)-2),'cards-dc.json'!$C:$E,3,FALSE),"")</f>
        <v>U2</v>
      </c>
      <c r="R111" s="34">
        <f t="shared" si="58"/>
        <v>2</v>
      </c>
      <c r="S111" s="1" t="s">
        <v>8844</v>
      </c>
      <c r="T111" s="1" t="str">
        <f>IFERROR(VLOOKUP(RIGHT(S111,LEN(S111)-2),'cards-dc.json'!$C:$E,3,FALSE),"")</f>
        <v>C2</v>
      </c>
      <c r="V111" s="34">
        <f t="shared" si="59"/>
        <v>1</v>
      </c>
      <c r="W111" s="1" t="s">
        <v>9060</v>
      </c>
      <c r="X111" s="1" t="str">
        <f>IFERROR(VLOOKUP(RIGHT(W111,LEN(W111)-2),'cards-dc.json'!$C:$E,3,FALSE),"")</f>
        <v>CB, CS1</v>
      </c>
      <c r="Z111" s="34">
        <f t="shared" si="60"/>
        <v>3</v>
      </c>
      <c r="AA111" s="1" t="s">
        <v>9127</v>
      </c>
      <c r="AB111" s="1" t="str">
        <f>IFERROR(VLOOKUP(RIGHT(AA111,LEN(AA111)-2),'cards-dc.json'!$C:$E,3,FALSE),"")</f>
        <v>CB, CS1</v>
      </c>
      <c r="AD111" s="34">
        <f t="shared" si="61"/>
        <v>1</v>
      </c>
      <c r="AE111" s="1" t="s">
        <v>4087</v>
      </c>
      <c r="AF111" s="1" t="str">
        <f>IFERROR(VLOOKUP(RIGHT(AE111,LEN(AE111)-2),'cards-dc.json'!$C:$E,3,FALSE),"")</f>
        <v>R</v>
      </c>
      <c r="AH111" s="34">
        <f t="shared" si="62"/>
        <v>1</v>
      </c>
      <c r="AI111" s="1" t="s">
        <v>9321</v>
      </c>
      <c r="AJ111" s="1" t="str">
        <f>IFERROR(VLOOKUP(RIGHT(AI111,LEN(AI111)-2),'cards-dc.json'!$C:$E,3,FALSE),"")</f>
        <v>C2</v>
      </c>
      <c r="AL111" s="34">
        <f t="shared" si="63"/>
        <v>1</v>
      </c>
      <c r="AM111" s="1" t="s">
        <v>9158</v>
      </c>
      <c r="AN111" s="1" t="str">
        <f>IFERROR(VLOOKUP(RIGHT(AM111,LEN(AM111)-2),'cards-dc.json'!$C:$E,3,FALSE),"")</f>
        <v>CB, CS2</v>
      </c>
      <c r="AP111" s="34">
        <f t="shared" si="64"/>
        <v>1</v>
      </c>
      <c r="AQ111" s="1" t="s">
        <v>9359</v>
      </c>
      <c r="AR111" s="1" t="str">
        <f>IFERROR(VLOOKUP(RIGHT(AQ111,LEN(AQ111)-2),'cards-dc.json'!$C:$E,3,FALSE),"")</f>
        <v>C2</v>
      </c>
      <c r="AT111" s="34">
        <f t="shared" si="65"/>
        <v>1</v>
      </c>
      <c r="AU111" s="1" t="s">
        <v>4027</v>
      </c>
      <c r="AV111" s="1" t="str">
        <f>IFERROR(VLOOKUP(RIGHT(AU111,LEN(AU111)-2),'cards-dc.json'!$C:$E,3,FALSE),"")</f>
        <v>R2</v>
      </c>
      <c r="AX111" s="34">
        <f t="shared" si="66"/>
        <v>3</v>
      </c>
      <c r="AY111" s="1" t="s">
        <v>8746</v>
      </c>
      <c r="AZ111" s="1" t="str">
        <f>IFERROR(VLOOKUP(RIGHT(AY111,LEN(AY111)-2),'cards-dc.json'!$C:$E,3,FALSE),"")</f>
        <v>C2</v>
      </c>
      <c r="BB111" s="34">
        <f t="shared" si="67"/>
        <v>0</v>
      </c>
      <c r="BC111" s="1"/>
      <c r="BD111" s="1" t="str">
        <f>IFERROR(VLOOKUP(RIGHT(BC111,LEN(BC111)-2),'cards-dc.json'!$C:$E,3,FALSE),"")</f>
        <v/>
      </c>
      <c r="BF111" s="34">
        <f t="shared" si="68"/>
        <v>3</v>
      </c>
      <c r="BG111" s="1" t="s">
        <v>8746</v>
      </c>
      <c r="BH111" s="1" t="str">
        <f>IFERROR(VLOOKUP(RIGHT(BG111,LEN(BG111)-2),'cards-dc.json'!$C:$E,3,FALSE),"")</f>
        <v>C2</v>
      </c>
      <c r="BJ111" s="34">
        <f t="shared" si="69"/>
        <v>1</v>
      </c>
      <c r="BK111" s="1" t="s">
        <v>9164</v>
      </c>
      <c r="BL111" s="1" t="str">
        <f>IFERROR(VLOOKUP(RIGHT(BK111,LEN(BK111)-2),'cards-dc.json'!$C:$E,3,FALSE),"")</f>
        <v>CB, CS1</v>
      </c>
      <c r="BN111" s="34">
        <f t="shared" si="70"/>
        <v>0</v>
      </c>
      <c r="BO111" s="1"/>
      <c r="BP111" s="1" t="str">
        <f>IFERROR(VLOOKUP(RIGHT(BO111,LEN(BO111)-2),'cards-dc.json'!$C:$E,3,FALSE),"")</f>
        <v/>
      </c>
      <c r="BR111" s="34">
        <f t="shared" si="71"/>
        <v>0</v>
      </c>
      <c r="BS111" s="1"/>
      <c r="BT111" s="1" t="str">
        <f>IFERROR(VLOOKUP(RIGHT(BS111,LEN(BS111)-2),'cards-dc.json'!$C:$E,3,FALSE),"")</f>
        <v/>
      </c>
    </row>
    <row r="112" spans="2:72" x14ac:dyDescent="0.25">
      <c r="B112" s="34">
        <f t="shared" si="54"/>
        <v>3</v>
      </c>
      <c r="C112" s="1" t="s">
        <v>9126</v>
      </c>
      <c r="D112" s="1" t="str">
        <f>IFERROR(VLOOKUP(RIGHT(C112,LEN(C112)-2),'cards-dc.json'!$C:$E,3,FALSE),"")</f>
        <v>CB, CS1</v>
      </c>
      <c r="F112" s="34">
        <f t="shared" si="55"/>
        <v>1</v>
      </c>
      <c r="G112" s="1" t="s">
        <v>9158</v>
      </c>
      <c r="H112" s="1" t="str">
        <f>IFERROR(VLOOKUP(RIGHT(G112,LEN(G112)-2),'cards-dc.json'!$C:$E,3,FALSE),"")</f>
        <v>CB, CS2</v>
      </c>
      <c r="J112" s="34">
        <f t="shared" si="56"/>
        <v>3</v>
      </c>
      <c r="K112" s="1" t="s">
        <v>8980</v>
      </c>
      <c r="L112" s="1" t="str">
        <f>IFERROR(VLOOKUP(RIGHT(K112,LEN(K112)-2),'cards-dc.json'!$C:$E,3,FALSE),"")</f>
        <v>CB1</v>
      </c>
      <c r="N112" s="34">
        <f t="shared" si="57"/>
        <v>1</v>
      </c>
      <c r="O112" s="1" t="s">
        <v>9217</v>
      </c>
      <c r="P112" s="1" t="str">
        <f>IFERROR(VLOOKUP(RIGHT(O112,LEN(O112)-2),'cards-dc.json'!$C:$E,3,FALSE),"")</f>
        <v>C1</v>
      </c>
      <c r="R112" s="34">
        <f t="shared" si="58"/>
        <v>2</v>
      </c>
      <c r="S112" s="1" t="s">
        <v>9242</v>
      </c>
      <c r="T112" s="1" t="str">
        <f>IFERROR(VLOOKUP(RIGHT(S112,LEN(S112)-2),'cards-dc.json'!$C:$E,3,FALSE),"")</f>
        <v>CB, CS2</v>
      </c>
      <c r="V112" s="34">
        <f t="shared" si="59"/>
        <v>1</v>
      </c>
      <c r="W112" s="1" t="s">
        <v>9260</v>
      </c>
      <c r="X112" s="1" t="str">
        <f>IFERROR(VLOOKUP(RIGHT(W112,LEN(W112)-2),'cards-dc.json'!$C:$E,3,FALSE),"")</f>
        <v>U2</v>
      </c>
      <c r="Z112" s="34">
        <f t="shared" si="60"/>
        <v>3</v>
      </c>
      <c r="AA112" s="1" t="s">
        <v>9284</v>
      </c>
      <c r="AB112" s="1" t="str">
        <f>IFERROR(VLOOKUP(RIGHT(AA112,LEN(AA112)-2),'cards-dc.json'!$C:$E,3,FALSE),"")</f>
        <v>CB, CS1</v>
      </c>
      <c r="AD112" s="34">
        <f t="shared" si="61"/>
        <v>2</v>
      </c>
      <c r="AE112" s="1" t="s">
        <v>9302</v>
      </c>
      <c r="AF112" s="1" t="str">
        <f>IFERROR(VLOOKUP(RIGHT(AE112,LEN(AE112)-2),'cards-dc.json'!$C:$E,3,FALSE),"")</f>
        <v>U2</v>
      </c>
      <c r="AH112" s="34">
        <f t="shared" si="62"/>
        <v>1</v>
      </c>
      <c r="AI112" s="1" t="s">
        <v>9157</v>
      </c>
      <c r="AJ112" s="1" t="str">
        <f>IFERROR(VLOOKUP(RIGHT(AI112,LEN(AI112)-2),'cards-dc.json'!$C:$E,3,FALSE),"")</f>
        <v>U</v>
      </c>
      <c r="AL112" s="34">
        <f t="shared" si="63"/>
        <v>1</v>
      </c>
      <c r="AM112" s="1" t="s">
        <v>8785</v>
      </c>
      <c r="AN112" s="1" t="str">
        <f>IFERROR(VLOOKUP(RIGHT(AM112,LEN(AM112)-2),'cards-dc.json'!$C:$E,3,FALSE),"")</f>
        <v>U3</v>
      </c>
      <c r="AP112" s="34">
        <f t="shared" si="64"/>
        <v>1</v>
      </c>
      <c r="AQ112" s="1" t="s">
        <v>9360</v>
      </c>
      <c r="AR112" s="1" t="str">
        <f>IFERROR(VLOOKUP(RIGHT(AQ112,LEN(AQ112)-2),'cards-dc.json'!$C:$E,3,FALSE),"")</f>
        <v>R2</v>
      </c>
      <c r="AT112" s="34">
        <f t="shared" si="65"/>
        <v>1</v>
      </c>
      <c r="AU112" s="1" t="s">
        <v>4124</v>
      </c>
      <c r="AV112" s="1" t="str">
        <f>IFERROR(VLOOKUP(RIGHT(AU112,LEN(AU112)-2),'cards-dc.json'!$C:$E,3,FALSE),"")</f>
        <v>R2</v>
      </c>
      <c r="AX112" s="34">
        <f t="shared" si="66"/>
        <v>3</v>
      </c>
      <c r="AY112" s="1" t="s">
        <v>9126</v>
      </c>
      <c r="AZ112" s="1" t="str">
        <f>IFERROR(VLOOKUP(RIGHT(AY112,LEN(AY112)-2),'cards-dc.json'!$C:$E,3,FALSE),"")</f>
        <v>CB, CS1</v>
      </c>
      <c r="BB112" s="34">
        <f t="shared" si="67"/>
        <v>1</v>
      </c>
      <c r="BC112" s="1" t="s">
        <v>9060</v>
      </c>
      <c r="BD112" s="1" t="str">
        <f>IFERROR(VLOOKUP(RIGHT(BC112,LEN(BC112)-2),'cards-dc.json'!$C:$E,3,FALSE),"")</f>
        <v>CB, CS1</v>
      </c>
      <c r="BF112" s="34">
        <f t="shared" si="68"/>
        <v>3</v>
      </c>
      <c r="BG112" s="1" t="s">
        <v>9404</v>
      </c>
      <c r="BH112" s="1" t="str">
        <f>IFERROR(VLOOKUP(RIGHT(BG112,LEN(BG112)-2),'cards-dc.json'!$C:$E,3,FALSE),"")</f>
        <v>U2</v>
      </c>
      <c r="BJ112" s="34">
        <f t="shared" si="69"/>
        <v>1</v>
      </c>
      <c r="BK112" s="1" t="s">
        <v>8659</v>
      </c>
      <c r="BL112" s="1" t="str">
        <f>IFERROR(VLOOKUP(RIGHT(BK112,LEN(BK112)-2),'cards-dc.json'!$C:$E,3,FALSE),"")</f>
        <v>C2</v>
      </c>
      <c r="BN112" s="34">
        <f t="shared" si="70"/>
        <v>0</v>
      </c>
      <c r="BO112" s="1"/>
      <c r="BP112" s="1" t="str">
        <f>IFERROR(VLOOKUP(RIGHT(BO112,LEN(BO112)-2),'cards-dc.json'!$C:$E,3,FALSE),"")</f>
        <v/>
      </c>
      <c r="BR112" s="34">
        <f t="shared" si="71"/>
        <v>0</v>
      </c>
      <c r="BS112" s="1"/>
      <c r="BT112" s="1" t="str">
        <f>IFERROR(VLOOKUP(RIGHT(BS112,LEN(BS112)-2),'cards-dc.json'!$C:$E,3,FALSE),"")</f>
        <v/>
      </c>
    </row>
    <row r="113" spans="2:72" x14ac:dyDescent="0.25">
      <c r="B113" s="34">
        <f t="shared" si="54"/>
        <v>3</v>
      </c>
      <c r="C113" s="1" t="s">
        <v>9127</v>
      </c>
      <c r="D113" s="1" t="str">
        <f>IFERROR(VLOOKUP(RIGHT(C113,LEN(C113)-2),'cards-dc.json'!$C:$E,3,FALSE),"")</f>
        <v>CB, CS1</v>
      </c>
      <c r="F113" s="34">
        <f t="shared" si="55"/>
        <v>1</v>
      </c>
      <c r="G113" s="1" t="s">
        <v>9159</v>
      </c>
      <c r="H113" s="1" t="str">
        <f>IFERROR(VLOOKUP(RIGHT(G113,LEN(G113)-2),'cards-dc.json'!$C:$E,3,FALSE),"")</f>
        <v>C2</v>
      </c>
      <c r="J113" s="34">
        <f t="shared" si="56"/>
        <v>0</v>
      </c>
      <c r="K113" s="1"/>
      <c r="L113" s="1" t="str">
        <f>IFERROR(VLOOKUP(RIGHT(K113,LEN(K113)-2),'cards-dc.json'!$C:$E,3,FALSE),"")</f>
        <v/>
      </c>
      <c r="N113" s="34">
        <f t="shared" si="57"/>
        <v>1</v>
      </c>
      <c r="O113" s="1" t="s">
        <v>9218</v>
      </c>
      <c r="P113" s="1" t="str">
        <f>IFERROR(VLOOKUP(RIGHT(O113,LEN(O113)-2),'cards-dc.json'!$C:$E,3,FALSE),"")</f>
        <v>R3</v>
      </c>
      <c r="R113" s="34">
        <f t="shared" si="58"/>
        <v>2</v>
      </c>
      <c r="S113" s="1" t="s">
        <v>8935</v>
      </c>
      <c r="T113" s="1" t="str">
        <f>IFERROR(VLOOKUP(RIGHT(S113,LEN(S113)-2),'cards-dc.json'!$C:$E,3,FALSE),"")</f>
        <v>U3</v>
      </c>
      <c r="V113" s="34">
        <f t="shared" si="59"/>
        <v>1</v>
      </c>
      <c r="W113" s="1" t="s">
        <v>9261</v>
      </c>
      <c r="X113" s="1" t="str">
        <f>IFERROR(VLOOKUP(RIGHT(W113,LEN(W113)-2),'cards-dc.json'!$C:$E,3,FALSE),"")</f>
        <v>C3</v>
      </c>
      <c r="Z113" s="34">
        <f t="shared" si="60"/>
        <v>3</v>
      </c>
      <c r="AA113" s="1" t="s">
        <v>9128</v>
      </c>
      <c r="AB113" s="1" t="str">
        <f>IFERROR(VLOOKUP(RIGHT(AA113,LEN(AA113)-2),'cards-dc.json'!$C:$E,3,FALSE),"")</f>
        <v>U</v>
      </c>
      <c r="AD113" s="34">
        <f t="shared" si="61"/>
        <v>2</v>
      </c>
      <c r="AE113" s="1" t="s">
        <v>9162</v>
      </c>
      <c r="AF113" s="1" t="str">
        <f>IFERROR(VLOOKUP(RIGHT(AE113,LEN(AE113)-2),'cards-dc.json'!$C:$E,3,FALSE),"")</f>
        <v>CB, CS1</v>
      </c>
      <c r="AH113" s="34">
        <f t="shared" si="62"/>
        <v>1</v>
      </c>
      <c r="AI113" s="1" t="s">
        <v>9171</v>
      </c>
      <c r="AJ113" s="1" t="str">
        <f>IFERROR(VLOOKUP(RIGHT(AI113,LEN(AI113)-2),'cards-dc.json'!$C:$E,3,FALSE),"")</f>
        <v>CB, CS2</v>
      </c>
      <c r="AL113" s="34">
        <f t="shared" si="63"/>
        <v>1</v>
      </c>
      <c r="AM113" s="1" t="s">
        <v>9340</v>
      </c>
      <c r="AN113" s="1" t="str">
        <f>IFERROR(VLOOKUP(RIGHT(AM113,LEN(AM113)-2),'cards-dc.json'!$C:$E,3,FALSE),"")</f>
        <v>CB, CS1</v>
      </c>
      <c r="AP113" s="34">
        <f t="shared" si="64"/>
        <v>1</v>
      </c>
      <c r="AQ113" s="1" t="s">
        <v>9361</v>
      </c>
      <c r="AR113" s="1" t="str">
        <f>IFERROR(VLOOKUP(RIGHT(AQ113,LEN(AQ113)-2),'cards-dc.json'!$C:$E,3,FALSE),"")</f>
        <v>C2</v>
      </c>
      <c r="AT113" s="34">
        <f t="shared" si="65"/>
        <v>2</v>
      </c>
      <c r="AU113" s="1" t="s">
        <v>8570</v>
      </c>
      <c r="AV113" s="1" t="str">
        <f>IFERROR(VLOOKUP(RIGHT(AU113,LEN(AU113)-2),'cards-dc.json'!$C:$E,3,FALSE),"")</f>
        <v>CA2</v>
      </c>
      <c r="AX113" s="34">
        <f t="shared" si="66"/>
        <v>3</v>
      </c>
      <c r="AY113" s="1" t="s">
        <v>9284</v>
      </c>
      <c r="AZ113" s="1" t="str">
        <f>IFERROR(VLOOKUP(RIGHT(AY113,LEN(AY113)-2),'cards-dc.json'!$C:$E,3,FALSE),"")</f>
        <v>CB, CS1</v>
      </c>
      <c r="BB113" s="34">
        <f t="shared" si="67"/>
        <v>1</v>
      </c>
      <c r="BC113" s="1" t="s">
        <v>8930</v>
      </c>
      <c r="BD113" s="1" t="str">
        <f>IFERROR(VLOOKUP(RIGHT(BC113,LEN(BC113)-2),'cards-dc.json'!$C:$E,3,FALSE),"")</f>
        <v>C2</v>
      </c>
      <c r="BF113" s="34">
        <f t="shared" si="68"/>
        <v>3</v>
      </c>
      <c r="BG113" s="1" t="s">
        <v>9405</v>
      </c>
      <c r="BH113" s="1" t="str">
        <f>IFERROR(VLOOKUP(RIGHT(BG113,LEN(BG113)-2),'cards-dc.json'!$C:$E,3,FALSE),"")</f>
        <v>C2</v>
      </c>
      <c r="BJ113" s="34">
        <f t="shared" si="69"/>
        <v>2</v>
      </c>
      <c r="BK113" s="1" t="s">
        <v>4119</v>
      </c>
      <c r="BL113" s="1" t="str">
        <f>IFERROR(VLOOKUP(RIGHT(BK113,LEN(BK113)-2),'cards-dc.json'!$C:$E,3,FALSE),"")</f>
        <v>C2</v>
      </c>
      <c r="BN113" s="34">
        <f t="shared" si="70"/>
        <v>0</v>
      </c>
      <c r="BO113" s="1"/>
      <c r="BP113" s="1" t="str">
        <f>IFERROR(VLOOKUP(RIGHT(BO113,LEN(BO113)-2),'cards-dc.json'!$C:$E,3,FALSE),"")</f>
        <v/>
      </c>
      <c r="BR113" s="34">
        <f t="shared" si="71"/>
        <v>0</v>
      </c>
      <c r="BS113" s="1"/>
      <c r="BT113" s="1" t="str">
        <f>IFERROR(VLOOKUP(RIGHT(BS113,LEN(BS113)-2),'cards-dc.json'!$C:$E,3,FALSE),"")</f>
        <v/>
      </c>
    </row>
    <row r="114" spans="2:72" x14ac:dyDescent="0.25">
      <c r="B114" s="34">
        <f t="shared" si="54"/>
        <v>3</v>
      </c>
      <c r="C114" s="1" t="s">
        <v>9128</v>
      </c>
      <c r="D114" s="1" t="str">
        <f>IFERROR(VLOOKUP(RIGHT(C114,LEN(C114)-2),'cards-dc.json'!$C:$E,3,FALSE),"")</f>
        <v>U</v>
      </c>
      <c r="F114" s="34">
        <f t="shared" si="55"/>
        <v>2</v>
      </c>
      <c r="G114" s="1" t="s">
        <v>4119</v>
      </c>
      <c r="H114" s="1" t="str">
        <f>IFERROR(VLOOKUP(RIGHT(G114,LEN(G114)-2),'cards-dc.json'!$C:$E,3,FALSE),"")</f>
        <v>C2</v>
      </c>
      <c r="J114" s="34">
        <f t="shared" si="56"/>
        <v>0</v>
      </c>
      <c r="K114" s="1"/>
      <c r="L114" s="1" t="str">
        <f>IFERROR(VLOOKUP(RIGHT(K114,LEN(K114)-2),'cards-dc.json'!$C:$E,3,FALSE),"")</f>
        <v/>
      </c>
      <c r="N114" s="34">
        <f t="shared" si="57"/>
        <v>1</v>
      </c>
      <c r="O114" s="1" t="s">
        <v>4027</v>
      </c>
      <c r="P114" s="1" t="str">
        <f>IFERROR(VLOOKUP(RIGHT(O114,LEN(O114)-2),'cards-dc.json'!$C:$E,3,FALSE),"")</f>
        <v>R2</v>
      </c>
      <c r="R114" s="34">
        <f t="shared" si="58"/>
        <v>2</v>
      </c>
      <c r="S114" s="1" t="s">
        <v>9243</v>
      </c>
      <c r="T114" s="1" t="str">
        <f>IFERROR(VLOOKUP(RIGHT(S114,LEN(S114)-2),'cards-dc.json'!$C:$E,3,FALSE),"")</f>
        <v>CB, CS1</v>
      </c>
      <c r="V114" s="34">
        <f t="shared" si="59"/>
        <v>1</v>
      </c>
      <c r="W114" s="1" t="s">
        <v>9262</v>
      </c>
      <c r="X114" s="1" t="str">
        <f>IFERROR(VLOOKUP(RIGHT(W114,LEN(W114)-2),'cards-dc.json'!$C:$E,3,FALSE),"")</f>
        <v>C2</v>
      </c>
      <c r="Z114" s="34">
        <f t="shared" si="60"/>
        <v>0</v>
      </c>
      <c r="AA114" s="1"/>
      <c r="AB114" s="1" t="str">
        <f>IFERROR(VLOOKUP(RIGHT(AA114,LEN(AA114)-2),'cards-dc.json'!$C:$E,3,FALSE),"")</f>
        <v/>
      </c>
      <c r="AD114" s="34">
        <f t="shared" si="61"/>
        <v>3</v>
      </c>
      <c r="AE114" s="1" t="s">
        <v>8746</v>
      </c>
      <c r="AF114" s="1" t="str">
        <f>IFERROR(VLOOKUP(RIGHT(AE114,LEN(AE114)-2),'cards-dc.json'!$C:$E,3,FALSE),"")</f>
        <v>C2</v>
      </c>
      <c r="AH114" s="34">
        <f t="shared" si="62"/>
        <v>1</v>
      </c>
      <c r="AI114" s="1" t="s">
        <v>9197</v>
      </c>
      <c r="AJ114" s="1" t="str">
        <f>IFERROR(VLOOKUP(RIGHT(AI114,LEN(AI114)-2),'cards-dc.json'!$C:$E,3,FALSE),"")</f>
        <v>U2</v>
      </c>
      <c r="AL114" s="34">
        <f t="shared" si="63"/>
        <v>1</v>
      </c>
      <c r="AM114" s="1" t="s">
        <v>9057</v>
      </c>
      <c r="AN114" s="1" t="str">
        <f>IFERROR(VLOOKUP(RIGHT(AM114,LEN(AM114)-2),'cards-dc.json'!$C:$E,3,FALSE),"")</f>
        <v>CB, CS1</v>
      </c>
      <c r="AP114" s="34">
        <f t="shared" si="64"/>
        <v>1</v>
      </c>
      <c r="AQ114" s="1" t="s">
        <v>8957</v>
      </c>
      <c r="AR114" s="1" t="str">
        <f>IFERROR(VLOOKUP(RIGHT(AQ114,LEN(AQ114)-2),'cards-dc.json'!$C:$E,3,FALSE),"")</f>
        <v>C2</v>
      </c>
      <c r="AT114" s="34">
        <f t="shared" si="65"/>
        <v>3</v>
      </c>
      <c r="AU114" s="1" t="s">
        <v>8746</v>
      </c>
      <c r="AV114" s="1" t="str">
        <f>IFERROR(VLOOKUP(RIGHT(AU114,LEN(AU114)-2),'cards-dc.json'!$C:$E,3,FALSE),"")</f>
        <v>C2</v>
      </c>
      <c r="AX114" s="34">
        <f t="shared" si="66"/>
        <v>0</v>
      </c>
      <c r="AY114" s="1"/>
      <c r="AZ114" s="1" t="str">
        <f>IFERROR(VLOOKUP(RIGHT(AY114,LEN(AY114)-2),'cards-dc.json'!$C:$E,3,FALSE),"")</f>
        <v/>
      </c>
      <c r="BB114" s="34">
        <f t="shared" si="67"/>
        <v>1</v>
      </c>
      <c r="BC114" s="1" t="s">
        <v>9395</v>
      </c>
      <c r="BD114" s="1" t="str">
        <f>IFERROR(VLOOKUP(RIGHT(BC114,LEN(BC114)-2),'cards-dc.json'!$C:$E,3,FALSE),"")</f>
        <v>C3</v>
      </c>
      <c r="BF114" s="34">
        <f t="shared" si="68"/>
        <v>0</v>
      </c>
      <c r="BG114" s="1"/>
      <c r="BH114" s="1" t="str">
        <f>IFERROR(VLOOKUP(RIGHT(BG114,LEN(BG114)-2),'cards-dc.json'!$C:$E,3,FALSE),"")</f>
        <v/>
      </c>
      <c r="BJ114" s="34">
        <f t="shared" si="69"/>
        <v>2</v>
      </c>
      <c r="BK114" s="1" t="s">
        <v>9427</v>
      </c>
      <c r="BL114" s="1" t="str">
        <f>IFERROR(VLOOKUP(RIGHT(BK114,LEN(BK114)-2),'cards-dc.json'!$C:$E,3,FALSE),"")</f>
        <v>U</v>
      </c>
      <c r="BN114" s="34">
        <f t="shared" si="70"/>
        <v>0</v>
      </c>
      <c r="BO114" s="1"/>
      <c r="BP114" s="1" t="str">
        <f>IFERROR(VLOOKUP(RIGHT(BO114,LEN(BO114)-2),'cards-dc.json'!$C:$E,3,FALSE),"")</f>
        <v/>
      </c>
      <c r="BR114" s="34">
        <f t="shared" si="71"/>
        <v>0</v>
      </c>
      <c r="BS114" s="1"/>
      <c r="BT114" s="1" t="str">
        <f>IFERROR(VLOOKUP(RIGHT(BS114,LEN(BS114)-2),'cards-dc.json'!$C:$E,3,FALSE),"")</f>
        <v/>
      </c>
    </row>
    <row r="115" spans="2:72" x14ac:dyDescent="0.25">
      <c r="B115" s="34">
        <f t="shared" si="54"/>
        <v>3</v>
      </c>
      <c r="C115" s="1" t="s">
        <v>8980</v>
      </c>
      <c r="D115" s="1" t="str">
        <f>IFERROR(VLOOKUP(RIGHT(C115,LEN(C115)-2),'cards-dc.json'!$C:$E,3,FALSE),"")</f>
        <v>CB1</v>
      </c>
      <c r="F115" s="34">
        <f t="shared" si="55"/>
        <v>2</v>
      </c>
      <c r="G115" s="1" t="s">
        <v>9160</v>
      </c>
      <c r="H115" s="1" t="str">
        <f>IFERROR(VLOOKUP(RIGHT(G115,LEN(G115)-2),'cards-dc.json'!$C:$E,3,FALSE),"")</f>
        <v>CA2</v>
      </c>
      <c r="J115" s="34">
        <f t="shared" si="56"/>
        <v>0</v>
      </c>
      <c r="K115" s="1"/>
      <c r="L115" s="1" t="str">
        <f>IFERROR(VLOOKUP(RIGHT(K115,LEN(K115)-2),'cards-dc.json'!$C:$E,3,FALSE),"")</f>
        <v/>
      </c>
      <c r="N115" s="34">
        <f t="shared" si="57"/>
        <v>1</v>
      </c>
      <c r="O115" s="1" t="s">
        <v>9159</v>
      </c>
      <c r="P115" s="1" t="str">
        <f>IFERROR(VLOOKUP(RIGHT(O115,LEN(O115)-2),'cards-dc.json'!$C:$E,3,FALSE),"")</f>
        <v>C2</v>
      </c>
      <c r="R115" s="34">
        <f t="shared" si="58"/>
        <v>2</v>
      </c>
      <c r="S115" s="1" t="s">
        <v>9244</v>
      </c>
      <c r="T115" s="1" t="str">
        <f>IFERROR(VLOOKUP(RIGHT(S115,LEN(S115)-2),'cards-dc.json'!$C:$E,3,FALSE),"")</f>
        <v>CB, CS1</v>
      </c>
      <c r="V115" s="34">
        <f t="shared" si="59"/>
        <v>1</v>
      </c>
      <c r="W115" s="1" t="s">
        <v>8892</v>
      </c>
      <c r="X115" s="1" t="str">
        <f>IFERROR(VLOOKUP(RIGHT(W115,LEN(W115)-2),'cards-dc.json'!$C:$E,3,FALSE),"")</f>
        <v>C2</v>
      </c>
      <c r="Z115" s="34">
        <f t="shared" si="60"/>
        <v>0</v>
      </c>
      <c r="AA115" s="1"/>
      <c r="AB115" s="1" t="str">
        <f>IFERROR(VLOOKUP(RIGHT(AA115,LEN(AA115)-2),'cards-dc.json'!$C:$E,3,FALSE),"")</f>
        <v/>
      </c>
      <c r="AD115" s="34">
        <f t="shared" si="61"/>
        <v>3</v>
      </c>
      <c r="AE115" s="1" t="s">
        <v>9303</v>
      </c>
      <c r="AF115" s="1" t="str">
        <f>IFERROR(VLOOKUP(RIGHT(AE115,LEN(AE115)-2),'cards-dc.json'!$C:$E,3,FALSE),"")</f>
        <v>CB, CS1</v>
      </c>
      <c r="AH115" s="34">
        <f t="shared" si="62"/>
        <v>1</v>
      </c>
      <c r="AI115" s="1" t="s">
        <v>9322</v>
      </c>
      <c r="AJ115" s="1" t="str">
        <f>IFERROR(VLOOKUP(RIGHT(AI115,LEN(AI115)-2),'cards-dc.json'!$C:$E,3,FALSE),"")</f>
        <v>CB, CS1</v>
      </c>
      <c r="AL115" s="34">
        <f t="shared" si="63"/>
        <v>1</v>
      </c>
      <c r="AM115" s="1" t="s">
        <v>4132</v>
      </c>
      <c r="AN115" s="1" t="str">
        <f>IFERROR(VLOOKUP(RIGHT(AM115,LEN(AM115)-2),'cards-dc.json'!$C:$E,3,FALSE),"")</f>
        <v>R</v>
      </c>
      <c r="AP115" s="34">
        <f t="shared" si="64"/>
        <v>1</v>
      </c>
      <c r="AQ115" s="1" t="s">
        <v>4027</v>
      </c>
      <c r="AR115" s="1" t="str">
        <f>IFERROR(VLOOKUP(RIGHT(AQ115,LEN(AQ115)-2),'cards-dc.json'!$C:$E,3,FALSE),"")</f>
        <v>R2</v>
      </c>
      <c r="AT115" s="34">
        <f t="shared" si="65"/>
        <v>3</v>
      </c>
      <c r="AU115" s="1" t="s">
        <v>9379</v>
      </c>
      <c r="AV115" s="1" t="str">
        <f>IFERROR(VLOOKUP(RIGHT(AU115,LEN(AU115)-2),'cards-dc.json'!$C:$E,3,FALSE),"")</f>
        <v>U2</v>
      </c>
      <c r="AX115" s="34">
        <f t="shared" si="66"/>
        <v>0</v>
      </c>
      <c r="AY115" s="1"/>
      <c r="AZ115" s="1" t="str">
        <f>IFERROR(VLOOKUP(RIGHT(AY115,LEN(AY115)-2),'cards-dc.json'!$C:$E,3,FALSE),"")</f>
        <v/>
      </c>
      <c r="BB115" s="34">
        <f t="shared" si="67"/>
        <v>1</v>
      </c>
      <c r="BC115" s="1" t="s">
        <v>9158</v>
      </c>
      <c r="BD115" s="1" t="str">
        <f>IFERROR(VLOOKUP(RIGHT(BC115,LEN(BC115)-2),'cards-dc.json'!$C:$E,3,FALSE),"")</f>
        <v>CB, CS2</v>
      </c>
      <c r="BF115" s="34">
        <f t="shared" si="68"/>
        <v>0</v>
      </c>
      <c r="BG115" s="1"/>
      <c r="BH115" s="1" t="str">
        <f>IFERROR(VLOOKUP(RIGHT(BG115,LEN(BG115)-2),'cards-dc.json'!$C:$E,3,FALSE),"")</f>
        <v/>
      </c>
      <c r="BJ115" s="34">
        <f t="shared" si="69"/>
        <v>2</v>
      </c>
      <c r="BK115" s="1" t="s">
        <v>8628</v>
      </c>
      <c r="BL115" s="1" t="str">
        <f>IFERROR(VLOOKUP(RIGHT(BK115,LEN(BK115)-2),'cards-dc.json'!$C:$E,3,FALSE),"")</f>
        <v>C2</v>
      </c>
      <c r="BN115" s="34">
        <f t="shared" si="70"/>
        <v>0</v>
      </c>
      <c r="BO115" s="1"/>
      <c r="BP115" s="1" t="str">
        <f>IFERROR(VLOOKUP(RIGHT(BO115,LEN(BO115)-2),'cards-dc.json'!$C:$E,3,FALSE),"")</f>
        <v/>
      </c>
      <c r="BR115" s="34">
        <f t="shared" si="71"/>
        <v>0</v>
      </c>
      <c r="BS115" s="1"/>
      <c r="BT115" s="1" t="str">
        <f>IFERROR(VLOOKUP(RIGHT(BS115,LEN(BS115)-2),'cards-dc.json'!$C:$E,3,FALSE),"")</f>
        <v/>
      </c>
    </row>
    <row r="116" spans="2:72" x14ac:dyDescent="0.25">
      <c r="B116" s="34">
        <f t="shared" si="54"/>
        <v>1</v>
      </c>
      <c r="C116" s="1" t="s">
        <v>4038</v>
      </c>
      <c r="D116" s="1" t="str">
        <f>IFERROR(VLOOKUP(RIGHT(C116,LEN(C116)-2),'cards-dc.json'!$C:$E,3,FALSE),"")</f>
        <v>R3</v>
      </c>
      <c r="F116" s="34">
        <f t="shared" si="55"/>
        <v>2</v>
      </c>
      <c r="G116" s="1" t="s">
        <v>8628</v>
      </c>
      <c r="H116" s="1" t="str">
        <f>IFERROR(VLOOKUP(RIGHT(G116,LEN(G116)-2),'cards-dc.json'!$C:$E,3,FALSE),"")</f>
        <v>C2</v>
      </c>
      <c r="J116" s="34">
        <f t="shared" si="56"/>
        <v>0</v>
      </c>
      <c r="K116" s="1"/>
      <c r="L116" s="1" t="str">
        <f>IFERROR(VLOOKUP(RIGHT(K116,LEN(K116)-2),'cards-dc.json'!$C:$E,3,FALSE),"")</f>
        <v/>
      </c>
      <c r="N116" s="34">
        <f t="shared" si="57"/>
        <v>2</v>
      </c>
      <c r="O116" s="1" t="s">
        <v>4119</v>
      </c>
      <c r="P116" s="1" t="str">
        <f>IFERROR(VLOOKUP(RIGHT(O116,LEN(O116)-2),'cards-dc.json'!$C:$E,3,FALSE),"")</f>
        <v>C2</v>
      </c>
      <c r="R116" s="34">
        <f t="shared" si="58"/>
        <v>2</v>
      </c>
      <c r="S116" s="1" t="s">
        <v>9245</v>
      </c>
      <c r="T116" s="1" t="str">
        <f>IFERROR(VLOOKUP(RIGHT(S116,LEN(S116)-2),'cards-dc.json'!$C:$E,3,FALSE),"")</f>
        <v>CB, CS1</v>
      </c>
      <c r="V116" s="34">
        <f t="shared" si="59"/>
        <v>1</v>
      </c>
      <c r="W116" s="1" t="s">
        <v>8887</v>
      </c>
      <c r="X116" s="1" t="str">
        <f>IFERROR(VLOOKUP(RIGHT(W116,LEN(W116)-2),'cards-dc.json'!$C:$E,3,FALSE),"")</f>
        <v>C2</v>
      </c>
      <c r="Z116" s="34">
        <f t="shared" si="60"/>
        <v>0</v>
      </c>
      <c r="AA116" s="1"/>
      <c r="AB116" s="1" t="str">
        <f>IFERROR(VLOOKUP(RIGHT(AA116,LEN(AA116)-2),'cards-dc.json'!$C:$E,3,FALSE),"")</f>
        <v/>
      </c>
      <c r="AD116" s="34">
        <f t="shared" si="61"/>
        <v>0</v>
      </c>
      <c r="AE116" s="1"/>
      <c r="AF116" s="1" t="str">
        <f>IFERROR(VLOOKUP(RIGHT(AE116,LEN(AE116)-2),'cards-dc.json'!$C:$E,3,FALSE),"")</f>
        <v/>
      </c>
      <c r="AH116" s="34">
        <f t="shared" si="62"/>
        <v>1</v>
      </c>
      <c r="AI116" s="1" t="s">
        <v>8957</v>
      </c>
      <c r="AJ116" s="1" t="str">
        <f>IFERROR(VLOOKUP(RIGHT(AI116,LEN(AI116)-2),'cards-dc.json'!$C:$E,3,FALSE),"")</f>
        <v>C2</v>
      </c>
      <c r="AL116" s="34">
        <f t="shared" si="63"/>
        <v>1</v>
      </c>
      <c r="AM116" s="1" t="s">
        <v>9341</v>
      </c>
      <c r="AN116" s="1" t="str">
        <f>IFERROR(VLOOKUP(RIGHT(AM116,LEN(AM116)-2),'cards-dc.json'!$C:$E,3,FALSE),"")</f>
        <v>R</v>
      </c>
      <c r="AP116" s="34">
        <f t="shared" si="64"/>
        <v>2</v>
      </c>
      <c r="AQ116" s="1" t="s">
        <v>9162</v>
      </c>
      <c r="AR116" s="1" t="str">
        <f>IFERROR(VLOOKUP(RIGHT(AQ116,LEN(AQ116)-2),'cards-dc.json'!$C:$E,3,FALSE),"")</f>
        <v>CB, CS1</v>
      </c>
      <c r="AT116" s="34">
        <f t="shared" si="65"/>
        <v>3</v>
      </c>
      <c r="AU116" s="1" t="s">
        <v>9109</v>
      </c>
      <c r="AV116" s="1" t="str">
        <f>IFERROR(VLOOKUP(RIGHT(AU116,LEN(AU116)-2),'cards-dc.json'!$C:$E,3,FALSE),"")</f>
        <v>CA2</v>
      </c>
      <c r="AX116" s="34">
        <f t="shared" si="66"/>
        <v>0</v>
      </c>
      <c r="AY116" s="1"/>
      <c r="AZ116" s="1" t="str">
        <f>IFERROR(VLOOKUP(RIGHT(AY116,LEN(AY116)-2),'cards-dc.json'!$C:$E,3,FALSE),"")</f>
        <v/>
      </c>
      <c r="BB116" s="34">
        <f t="shared" si="67"/>
        <v>1</v>
      </c>
      <c r="BC116" s="1" t="s">
        <v>4036</v>
      </c>
      <c r="BD116" s="1" t="str">
        <f>IFERROR(VLOOKUP(RIGHT(BC116,LEN(BC116)-2),'cards-dc.json'!$C:$E,3,FALSE),"")</f>
        <v>R</v>
      </c>
      <c r="BF116" s="34">
        <f t="shared" si="68"/>
        <v>0</v>
      </c>
      <c r="BG116" s="1"/>
      <c r="BH116" s="1" t="str">
        <f>IFERROR(VLOOKUP(RIGHT(BG116,LEN(BG116)-2),'cards-dc.json'!$C:$E,3,FALSE),"")</f>
        <v/>
      </c>
      <c r="BJ116" s="34">
        <f t="shared" si="69"/>
        <v>2</v>
      </c>
      <c r="BK116" s="1" t="s">
        <v>9428</v>
      </c>
      <c r="BL116" s="1" t="str">
        <f>IFERROR(VLOOKUP(RIGHT(BK116,LEN(BK116)-2),'cards-dc.json'!$C:$E,3,FALSE),"")</f>
        <v>C1</v>
      </c>
      <c r="BN116" s="34">
        <f t="shared" si="70"/>
        <v>0</v>
      </c>
      <c r="BO116" s="1"/>
      <c r="BP116" s="1" t="str">
        <f>IFERROR(VLOOKUP(RIGHT(BO116,LEN(BO116)-2),'cards-dc.json'!$C:$E,3,FALSE),"")</f>
        <v/>
      </c>
      <c r="BR116" s="34">
        <f t="shared" si="71"/>
        <v>0</v>
      </c>
      <c r="BS116" s="1"/>
      <c r="BT116" s="1" t="str">
        <f>IFERROR(VLOOKUP(RIGHT(BS116,LEN(BS116)-2),'cards-dc.json'!$C:$E,3,FALSE),"")</f>
        <v/>
      </c>
    </row>
    <row r="117" spans="2:72" x14ac:dyDescent="0.25">
      <c r="B117" s="34">
        <f t="shared" si="54"/>
        <v>0</v>
      </c>
      <c r="C117" s="1"/>
      <c r="D117" s="1" t="str">
        <f>IFERROR(VLOOKUP(RIGHT(C117,LEN(C117)-2),'cards-dc.json'!$C:$E,3,FALSE),"")</f>
        <v/>
      </c>
      <c r="F117" s="34">
        <f t="shared" si="55"/>
        <v>2</v>
      </c>
      <c r="G117" s="1" t="s">
        <v>9161</v>
      </c>
      <c r="H117" s="1" t="str">
        <f>IFERROR(VLOOKUP(RIGHT(G117,LEN(G117)-2),'cards-dc.json'!$C:$E,3,FALSE),"")</f>
        <v>U2</v>
      </c>
      <c r="J117" s="34">
        <f t="shared" si="56"/>
        <v>0</v>
      </c>
      <c r="K117" s="1"/>
      <c r="L117" s="1" t="str">
        <f>IFERROR(VLOOKUP(RIGHT(K117,LEN(K117)-2),'cards-dc.json'!$C:$E,3,FALSE),"")</f>
        <v/>
      </c>
      <c r="N117" s="34">
        <f t="shared" si="57"/>
        <v>2</v>
      </c>
      <c r="O117" s="1" t="s">
        <v>9219</v>
      </c>
      <c r="P117" s="1" t="str">
        <f>IFERROR(VLOOKUP(RIGHT(O117,LEN(O117)-2),'cards-dc.json'!$C:$E,3,FALSE),"")</f>
        <v>CB, CS1</v>
      </c>
      <c r="R117" s="34">
        <f t="shared" si="58"/>
        <v>0</v>
      </c>
      <c r="S117" s="1"/>
      <c r="T117" s="1" t="str">
        <f>IFERROR(VLOOKUP(RIGHT(S117,LEN(S117)-2),'cards-dc.json'!$C:$E,3,FALSE),"")</f>
        <v/>
      </c>
      <c r="V117" s="34">
        <f t="shared" si="59"/>
        <v>1</v>
      </c>
      <c r="W117" s="1" t="s">
        <v>9182</v>
      </c>
      <c r="X117" s="1" t="str">
        <f>IFERROR(VLOOKUP(RIGHT(W117,LEN(W117)-2),'cards-dc.json'!$C:$E,3,FALSE),"")</f>
        <v>CB, CS1</v>
      </c>
      <c r="Z117" s="34">
        <f t="shared" si="60"/>
        <v>0</v>
      </c>
      <c r="AA117" s="1"/>
      <c r="AB117" s="1" t="str">
        <f>IFERROR(VLOOKUP(RIGHT(AA117,LEN(AA117)-2),'cards-dc.json'!$C:$E,3,FALSE),"")</f>
        <v/>
      </c>
      <c r="AD117" s="34">
        <f t="shared" si="61"/>
        <v>0</v>
      </c>
      <c r="AE117" s="1"/>
      <c r="AF117" s="1" t="str">
        <f>IFERROR(VLOOKUP(RIGHT(AE117,LEN(AE117)-2),'cards-dc.json'!$C:$E,3,FALSE),"")</f>
        <v/>
      </c>
      <c r="AH117" s="34">
        <f t="shared" si="62"/>
        <v>1</v>
      </c>
      <c r="AI117" s="1" t="s">
        <v>9323</v>
      </c>
      <c r="AJ117" s="1" t="str">
        <f>IFERROR(VLOOKUP(RIGHT(AI117,LEN(AI117)-2),'cards-dc.json'!$C:$E,3,FALSE),"")</f>
        <v>U2</v>
      </c>
      <c r="AL117" s="34">
        <f t="shared" si="63"/>
        <v>2</v>
      </c>
      <c r="AM117" s="1" t="s">
        <v>4119</v>
      </c>
      <c r="AN117" s="1" t="str">
        <f>IFERROR(VLOOKUP(RIGHT(AM117,LEN(AM117)-2),'cards-dc.json'!$C:$E,3,FALSE),"")</f>
        <v>C2</v>
      </c>
      <c r="AP117" s="34">
        <f t="shared" si="64"/>
        <v>3</v>
      </c>
      <c r="AQ117" s="1" t="s">
        <v>8746</v>
      </c>
      <c r="AR117" s="1" t="str">
        <f>IFERROR(VLOOKUP(RIGHT(AQ117,LEN(AQ117)-2),'cards-dc.json'!$C:$E,3,FALSE),"")</f>
        <v>C2</v>
      </c>
      <c r="AT117" s="34">
        <f t="shared" si="65"/>
        <v>0</v>
      </c>
      <c r="AU117" s="1"/>
      <c r="AV117" s="1" t="str">
        <f>IFERROR(VLOOKUP(RIGHT(AU117,LEN(AU117)-2),'cards-dc.json'!$C:$E,3,FALSE),"")</f>
        <v/>
      </c>
      <c r="AX117" s="34">
        <f t="shared" si="66"/>
        <v>0</v>
      </c>
      <c r="AY117" s="1"/>
      <c r="AZ117" s="1" t="str">
        <f>IFERROR(VLOOKUP(RIGHT(AY117,LEN(AY117)-2),'cards-dc.json'!$C:$E,3,FALSE),"")</f>
        <v/>
      </c>
      <c r="BB117" s="34">
        <f t="shared" si="67"/>
        <v>1</v>
      </c>
      <c r="BC117" s="1" t="s">
        <v>8884</v>
      </c>
      <c r="BD117" s="1" t="str">
        <f>IFERROR(VLOOKUP(RIGHT(BC117,LEN(BC117)-2),'cards-dc.json'!$C:$E,3,FALSE),"")</f>
        <v>R2</v>
      </c>
      <c r="BF117" s="34">
        <f t="shared" si="68"/>
        <v>0</v>
      </c>
      <c r="BG117" s="1"/>
      <c r="BH117" s="1" t="str">
        <f>IFERROR(VLOOKUP(RIGHT(BG117,LEN(BG117)-2),'cards-dc.json'!$C:$E,3,FALSE),"")</f>
        <v/>
      </c>
      <c r="BJ117" s="34">
        <f t="shared" si="69"/>
        <v>0</v>
      </c>
      <c r="BK117" s="1"/>
      <c r="BL117" s="1" t="str">
        <f>IFERROR(VLOOKUP(RIGHT(BK117,LEN(BK117)-2),'cards-dc.json'!$C:$E,3,FALSE),"")</f>
        <v/>
      </c>
      <c r="BN117" s="34">
        <f t="shared" si="70"/>
        <v>0</v>
      </c>
      <c r="BO117" s="1"/>
      <c r="BP117" s="1" t="str">
        <f>IFERROR(VLOOKUP(RIGHT(BO117,LEN(BO117)-2),'cards-dc.json'!$C:$E,3,FALSE),"")</f>
        <v/>
      </c>
      <c r="BR117" s="34">
        <f t="shared" si="71"/>
        <v>0</v>
      </c>
      <c r="BS117" s="1"/>
      <c r="BT117" s="1" t="str">
        <f>IFERROR(VLOOKUP(RIGHT(BS117,LEN(BS117)-2),'cards-dc.json'!$C:$E,3,FALSE),"")</f>
        <v/>
      </c>
    </row>
    <row r="118" spans="2:72" x14ac:dyDescent="0.25">
      <c r="B118" s="34">
        <f t="shared" si="54"/>
        <v>0</v>
      </c>
      <c r="C118" s="1"/>
      <c r="D118" s="1" t="str">
        <f>IFERROR(VLOOKUP(RIGHT(C118,LEN(C118)-2),'cards-dc.json'!$C:$E,3,FALSE),"")</f>
        <v/>
      </c>
      <c r="F118" s="34">
        <f t="shared" si="55"/>
        <v>2</v>
      </c>
      <c r="G118" s="1" t="s">
        <v>8611</v>
      </c>
      <c r="H118" s="1" t="str">
        <f>IFERROR(VLOOKUP(RIGHT(G118,LEN(G118)-2),'cards-dc.json'!$C:$E,3,FALSE),"")</f>
        <v>CB, CS2</v>
      </c>
      <c r="J118" s="34">
        <f t="shared" si="56"/>
        <v>0</v>
      </c>
      <c r="K118" s="1"/>
      <c r="L118" s="1" t="str">
        <f>IFERROR(VLOOKUP(RIGHT(K118,LEN(K118)-2),'cards-dc.json'!$C:$E,3,FALSE),"")</f>
        <v/>
      </c>
      <c r="N118" s="34">
        <f t="shared" si="57"/>
        <v>3</v>
      </c>
      <c r="O118" s="1" t="s">
        <v>9220</v>
      </c>
      <c r="P118" s="1" t="str">
        <f>IFERROR(VLOOKUP(RIGHT(O118,LEN(O118)-2),'cards-dc.json'!$C:$E,3,FALSE),"")</f>
        <v>C2</v>
      </c>
      <c r="R118" s="34">
        <f t="shared" si="58"/>
        <v>0</v>
      </c>
      <c r="S118" s="1"/>
      <c r="T118" s="1" t="str">
        <f>IFERROR(VLOOKUP(RIGHT(S118,LEN(S118)-2),'cards-dc.json'!$C:$E,3,FALSE),"")</f>
        <v/>
      </c>
      <c r="V118" s="34">
        <f t="shared" si="59"/>
        <v>3</v>
      </c>
      <c r="W118" s="1" t="s">
        <v>8746</v>
      </c>
      <c r="X118" s="1" t="str">
        <f>IFERROR(VLOOKUP(RIGHT(W118,LEN(W118)-2),'cards-dc.json'!$C:$E,3,FALSE),"")</f>
        <v>C2</v>
      </c>
      <c r="Z118" s="34">
        <f t="shared" si="60"/>
        <v>0</v>
      </c>
      <c r="AA118" s="1"/>
      <c r="AB118" s="1" t="str">
        <f>IFERROR(VLOOKUP(RIGHT(AA118,LEN(AA118)-2),'cards-dc.json'!$C:$E,3,FALSE),"")</f>
        <v/>
      </c>
      <c r="AD118" s="34">
        <f t="shared" si="61"/>
        <v>0</v>
      </c>
      <c r="AE118" s="1"/>
      <c r="AF118" s="1" t="str">
        <f>IFERROR(VLOOKUP(RIGHT(AE118,LEN(AE118)-2),'cards-dc.json'!$C:$E,3,FALSE),"")</f>
        <v/>
      </c>
      <c r="AH118" s="34">
        <f t="shared" si="62"/>
        <v>1</v>
      </c>
      <c r="AI118" s="1" t="s">
        <v>9182</v>
      </c>
      <c r="AJ118" s="1" t="str">
        <f>IFERROR(VLOOKUP(RIGHT(AI118,LEN(AI118)-2),'cards-dc.json'!$C:$E,3,FALSE),"")</f>
        <v>CB, CS1</v>
      </c>
      <c r="AL118" s="34">
        <f t="shared" si="63"/>
        <v>2</v>
      </c>
      <c r="AM118" s="1" t="s">
        <v>9242</v>
      </c>
      <c r="AN118" s="1" t="str">
        <f>IFERROR(VLOOKUP(RIGHT(AM118,LEN(AM118)-2),'cards-dc.json'!$C:$E,3,FALSE),"")</f>
        <v>CB, CS2</v>
      </c>
      <c r="AP118" s="34">
        <f t="shared" si="64"/>
        <v>3</v>
      </c>
      <c r="AQ118" s="1" t="s">
        <v>4178</v>
      </c>
      <c r="AR118" s="1" t="str">
        <f>IFERROR(VLOOKUP(RIGHT(AQ118,LEN(AQ118)-2),'cards-dc.json'!$C:$E,3,FALSE),"")</f>
        <v>R</v>
      </c>
      <c r="AT118" s="34">
        <f t="shared" si="65"/>
        <v>0</v>
      </c>
      <c r="AU118" s="1"/>
      <c r="AV118" s="1" t="str">
        <f>IFERROR(VLOOKUP(RIGHT(AU118,LEN(AU118)-2),'cards-dc.json'!$C:$E,3,FALSE),"")</f>
        <v/>
      </c>
      <c r="AX118" s="34">
        <f t="shared" si="66"/>
        <v>0</v>
      </c>
      <c r="AY118" s="1"/>
      <c r="AZ118" s="1" t="str">
        <f>IFERROR(VLOOKUP(RIGHT(AY118,LEN(AY118)-2),'cards-dc.json'!$C:$E,3,FALSE),"")</f>
        <v/>
      </c>
      <c r="BB118" s="34">
        <f t="shared" si="67"/>
        <v>1</v>
      </c>
      <c r="BC118" s="1" t="s">
        <v>4027</v>
      </c>
      <c r="BD118" s="1" t="str">
        <f>IFERROR(VLOOKUP(RIGHT(BC118,LEN(BC118)-2),'cards-dc.json'!$C:$E,3,FALSE),"")</f>
        <v>R2</v>
      </c>
      <c r="BF118" s="34">
        <f t="shared" si="68"/>
        <v>0</v>
      </c>
      <c r="BG118" s="1"/>
      <c r="BH118" s="1" t="str">
        <f>IFERROR(VLOOKUP(RIGHT(BG118,LEN(BG118)-2),'cards-dc.json'!$C:$E,3,FALSE),"")</f>
        <v/>
      </c>
      <c r="BJ118" s="34">
        <f t="shared" si="69"/>
        <v>0</v>
      </c>
      <c r="BK118" s="1"/>
      <c r="BL118" s="1" t="str">
        <f>IFERROR(VLOOKUP(RIGHT(BK118,LEN(BK118)-2),'cards-dc.json'!$C:$E,3,FALSE),"")</f>
        <v/>
      </c>
      <c r="BN118" s="34">
        <f t="shared" si="70"/>
        <v>0</v>
      </c>
      <c r="BO118" s="1"/>
      <c r="BP118" s="1" t="str">
        <f>IFERROR(VLOOKUP(RIGHT(BO118,LEN(BO118)-2),'cards-dc.json'!$C:$E,3,FALSE),"")</f>
        <v/>
      </c>
      <c r="BR118" s="34">
        <f t="shared" si="71"/>
        <v>0</v>
      </c>
      <c r="BS118" s="1"/>
      <c r="BT118" s="1" t="str">
        <f>IFERROR(VLOOKUP(RIGHT(BS118,LEN(BS118)-2),'cards-dc.json'!$C:$E,3,FALSE),"")</f>
        <v/>
      </c>
    </row>
    <row r="119" spans="2:72" x14ac:dyDescent="0.25">
      <c r="B119" s="34">
        <f t="shared" si="54"/>
        <v>0</v>
      </c>
      <c r="C119" s="1"/>
      <c r="D119" s="1" t="str">
        <f>IFERROR(VLOOKUP(RIGHT(C119,LEN(C119)-2),'cards-dc.json'!$C:$E,3,FALSE),"")</f>
        <v/>
      </c>
      <c r="F119" s="34">
        <f t="shared" si="55"/>
        <v>2</v>
      </c>
      <c r="G119" s="1" t="s">
        <v>9162</v>
      </c>
      <c r="H119" s="1" t="str">
        <f>IFERROR(VLOOKUP(RIGHT(G119,LEN(G119)-2),'cards-dc.json'!$C:$E,3,FALSE),"")</f>
        <v>CB, CS1</v>
      </c>
      <c r="J119" s="34">
        <f t="shared" si="56"/>
        <v>0</v>
      </c>
      <c r="K119" s="1"/>
      <c r="L119" s="1" t="str">
        <f>IFERROR(VLOOKUP(RIGHT(K119,LEN(K119)-2),'cards-dc.json'!$C:$E,3,FALSE),"")</f>
        <v/>
      </c>
      <c r="N119" s="34">
        <f t="shared" si="57"/>
        <v>0</v>
      </c>
      <c r="O119" s="1"/>
      <c r="P119" s="1" t="str">
        <f>IFERROR(VLOOKUP(RIGHT(O119,LEN(O119)-2),'cards-dc.json'!$C:$E,3,FALSE),"")</f>
        <v/>
      </c>
      <c r="R119" s="34">
        <f t="shared" si="58"/>
        <v>0</v>
      </c>
      <c r="S119" s="1"/>
      <c r="T119" s="1" t="str">
        <f>IFERROR(VLOOKUP(RIGHT(S119,LEN(S119)-2),'cards-dc.json'!$C:$E,3,FALSE),"")</f>
        <v/>
      </c>
      <c r="V119" s="34">
        <f t="shared" si="59"/>
        <v>3</v>
      </c>
      <c r="W119" s="1" t="s">
        <v>4178</v>
      </c>
      <c r="X119" s="1" t="str">
        <f>IFERROR(VLOOKUP(RIGHT(W119,LEN(W119)-2),'cards-dc.json'!$C:$E,3,FALSE),"")</f>
        <v>R</v>
      </c>
      <c r="Z119" s="34">
        <f t="shared" si="60"/>
        <v>0</v>
      </c>
      <c r="AA119" s="1"/>
      <c r="AB119" s="1" t="str">
        <f>IFERROR(VLOOKUP(RIGHT(AA119,LEN(AA119)-2),'cards-dc.json'!$C:$E,3,FALSE),"")</f>
        <v/>
      </c>
      <c r="AD119" s="34">
        <f t="shared" si="61"/>
        <v>0</v>
      </c>
      <c r="AE119" s="1"/>
      <c r="AF119" s="1" t="str">
        <f>IFERROR(VLOOKUP(RIGHT(AE119,LEN(AE119)-2),'cards-dc.json'!$C:$E,3,FALSE),"")</f>
        <v/>
      </c>
      <c r="AH119" s="34">
        <f t="shared" si="62"/>
        <v>2</v>
      </c>
      <c r="AI119" s="1" t="s">
        <v>4119</v>
      </c>
      <c r="AJ119" s="1" t="str">
        <f>IFERROR(VLOOKUP(RIGHT(AI119,LEN(AI119)-2),'cards-dc.json'!$C:$E,3,FALSE),"")</f>
        <v>C2</v>
      </c>
      <c r="AL119" s="34">
        <f t="shared" si="63"/>
        <v>2</v>
      </c>
      <c r="AM119" s="1" t="s">
        <v>9244</v>
      </c>
      <c r="AN119" s="1" t="str">
        <f>IFERROR(VLOOKUP(RIGHT(AM119,LEN(AM119)-2),'cards-dc.json'!$C:$E,3,FALSE),"")</f>
        <v>CB, CS1</v>
      </c>
      <c r="AP119" s="34">
        <f t="shared" si="64"/>
        <v>0</v>
      </c>
      <c r="AQ119" s="1"/>
      <c r="AR119" s="1" t="str">
        <f>IFERROR(VLOOKUP(RIGHT(AQ119,LEN(AQ119)-2),'cards-dc.json'!$C:$E,3,FALSE),"")</f>
        <v/>
      </c>
      <c r="AT119" s="34">
        <f t="shared" si="65"/>
        <v>0</v>
      </c>
      <c r="AU119" s="1"/>
      <c r="AV119" s="1" t="str">
        <f>IFERROR(VLOOKUP(RIGHT(AU119,LEN(AU119)-2),'cards-dc.json'!$C:$E,3,FALSE),"")</f>
        <v/>
      </c>
      <c r="AX119" s="34">
        <f t="shared" si="66"/>
        <v>0</v>
      </c>
      <c r="AY119" s="1"/>
      <c r="AZ119" s="1" t="str">
        <f>IFERROR(VLOOKUP(RIGHT(AY119,LEN(AY119)-2),'cards-dc.json'!$C:$E,3,FALSE),"")</f>
        <v/>
      </c>
      <c r="BB119" s="34">
        <f t="shared" si="67"/>
        <v>1</v>
      </c>
      <c r="BC119" s="1" t="s">
        <v>9058</v>
      </c>
      <c r="BD119" s="1" t="str">
        <f>IFERROR(VLOOKUP(RIGHT(BC119,LEN(BC119)-2),'cards-dc.json'!$C:$E,3,FALSE),"")</f>
        <v>CB, CS1</v>
      </c>
      <c r="BF119" s="34">
        <f t="shared" si="68"/>
        <v>0</v>
      </c>
      <c r="BG119" s="1"/>
      <c r="BH119" s="1" t="str">
        <f>IFERROR(VLOOKUP(RIGHT(BG119,LEN(BG119)-2),'cards-dc.json'!$C:$E,3,FALSE),"")</f>
        <v/>
      </c>
      <c r="BJ119" s="34">
        <f t="shared" si="69"/>
        <v>0</v>
      </c>
      <c r="BK119" s="1"/>
      <c r="BL119" s="1" t="str">
        <f>IFERROR(VLOOKUP(RIGHT(BK119,LEN(BK119)-2),'cards-dc.json'!$C:$E,3,FALSE),"")</f>
        <v/>
      </c>
      <c r="BN119" s="34">
        <f t="shared" si="70"/>
        <v>0</v>
      </c>
      <c r="BO119" s="1"/>
      <c r="BP119" s="1" t="str">
        <f>IFERROR(VLOOKUP(RIGHT(BO119,LEN(BO119)-2),'cards-dc.json'!$C:$E,3,FALSE),"")</f>
        <v/>
      </c>
      <c r="BR119" s="34">
        <f t="shared" si="71"/>
        <v>0</v>
      </c>
      <c r="BS119" s="1"/>
      <c r="BT119" s="1" t="str">
        <f>IFERROR(VLOOKUP(RIGHT(BS119,LEN(BS119)-2),'cards-dc.json'!$C:$E,3,FALSE),"")</f>
        <v/>
      </c>
    </row>
    <row r="120" spans="2:72" x14ac:dyDescent="0.25">
      <c r="B120" s="34">
        <f t="shared" si="54"/>
        <v>0</v>
      </c>
      <c r="C120" s="1"/>
      <c r="D120" s="1" t="str">
        <f>IFERROR(VLOOKUP(RIGHT(C120,LEN(C120)-2),'cards-dc.json'!$C:$E,3,FALSE),"")</f>
        <v/>
      </c>
      <c r="F120" s="34">
        <f t="shared" si="55"/>
        <v>0</v>
      </c>
      <c r="G120" s="1"/>
      <c r="H120" s="1" t="str">
        <f>IFERROR(VLOOKUP(RIGHT(G120,LEN(G120)-2),'cards-dc.json'!$C:$E,3,FALSE),"")</f>
        <v/>
      </c>
      <c r="J120" s="34">
        <f t="shared" si="56"/>
        <v>0</v>
      </c>
      <c r="K120" s="1"/>
      <c r="L120" s="1" t="str">
        <f>IFERROR(VLOOKUP(RIGHT(K120,LEN(K120)-2),'cards-dc.json'!$C:$E,3,FALSE),"")</f>
        <v/>
      </c>
      <c r="N120" s="34">
        <f t="shared" si="57"/>
        <v>0</v>
      </c>
      <c r="O120" s="1"/>
      <c r="P120" s="1" t="str">
        <f>IFERROR(VLOOKUP(RIGHT(O120,LEN(O120)-2),'cards-dc.json'!$C:$E,3,FALSE),"")</f>
        <v/>
      </c>
      <c r="R120" s="34">
        <f t="shared" si="58"/>
        <v>0</v>
      </c>
      <c r="S120" s="1"/>
      <c r="T120" s="1" t="str">
        <f>IFERROR(VLOOKUP(RIGHT(S120,LEN(S120)-2),'cards-dc.json'!$C:$E,3,FALSE),"")</f>
        <v/>
      </c>
      <c r="V120" s="34">
        <f t="shared" si="59"/>
        <v>0</v>
      </c>
      <c r="W120" s="1"/>
      <c r="X120" s="1" t="str">
        <f>IFERROR(VLOOKUP(RIGHT(W120,LEN(W120)-2),'cards-dc.json'!$C:$E,3,FALSE),"")</f>
        <v/>
      </c>
      <c r="Z120" s="34">
        <f t="shared" si="60"/>
        <v>0</v>
      </c>
      <c r="AA120" s="1"/>
      <c r="AB120" s="1" t="str">
        <f>IFERROR(VLOOKUP(RIGHT(AA120,LEN(AA120)-2),'cards-dc.json'!$C:$E,3,FALSE),"")</f>
        <v/>
      </c>
      <c r="AD120" s="34">
        <f t="shared" si="61"/>
        <v>0</v>
      </c>
      <c r="AE120" s="1"/>
      <c r="AF120" s="1" t="str">
        <f>IFERROR(VLOOKUP(RIGHT(AE120,LEN(AE120)-2),'cards-dc.json'!$C:$E,3,FALSE),"")</f>
        <v/>
      </c>
      <c r="AH120" s="34">
        <f t="shared" si="62"/>
        <v>3</v>
      </c>
      <c r="AI120" s="1" t="s">
        <v>9324</v>
      </c>
      <c r="AJ120" s="1" t="str">
        <f>IFERROR(VLOOKUP(RIGHT(AI120,LEN(AI120)-2),'cards-dc.json'!$C:$E,3,FALSE),"")</f>
        <v>C2</v>
      </c>
      <c r="AL120" s="34">
        <f t="shared" si="63"/>
        <v>2</v>
      </c>
      <c r="AM120" s="1" t="s">
        <v>9162</v>
      </c>
      <c r="AN120" s="1" t="str">
        <f>IFERROR(VLOOKUP(RIGHT(AM120,LEN(AM120)-2),'cards-dc.json'!$C:$E,3,FALSE),"")</f>
        <v>CB, CS1</v>
      </c>
      <c r="AP120" s="34">
        <f t="shared" si="64"/>
        <v>0</v>
      </c>
      <c r="AQ120" s="1"/>
      <c r="AR120" s="1" t="str">
        <f>IFERROR(VLOOKUP(RIGHT(AQ120,LEN(AQ120)-2),'cards-dc.json'!$C:$E,3,FALSE),"")</f>
        <v/>
      </c>
      <c r="AT120" s="34">
        <f t="shared" si="65"/>
        <v>0</v>
      </c>
      <c r="AU120" s="1"/>
      <c r="AV120" s="1" t="str">
        <f>IFERROR(VLOOKUP(RIGHT(AU120,LEN(AU120)-2),'cards-dc.json'!$C:$E,3,FALSE),"")</f>
        <v/>
      </c>
      <c r="AX120" s="34">
        <f t="shared" si="66"/>
        <v>0</v>
      </c>
      <c r="AY120" s="1"/>
      <c r="AZ120" s="1" t="str">
        <f>IFERROR(VLOOKUP(RIGHT(AY120,LEN(AY120)-2),'cards-dc.json'!$C:$E,3,FALSE),"")</f>
        <v/>
      </c>
      <c r="BB120" s="34">
        <f t="shared" si="67"/>
        <v>1</v>
      </c>
      <c r="BC120" s="1" t="s">
        <v>4124</v>
      </c>
      <c r="BD120" s="1" t="str">
        <f>IFERROR(VLOOKUP(RIGHT(BC120,LEN(BC120)-2),'cards-dc.json'!$C:$E,3,FALSE),"")</f>
        <v>R2</v>
      </c>
      <c r="BF120" s="34">
        <f t="shared" si="68"/>
        <v>0</v>
      </c>
      <c r="BG120" s="1"/>
      <c r="BH120" s="1" t="str">
        <f>IFERROR(VLOOKUP(RIGHT(BG120,LEN(BG120)-2),'cards-dc.json'!$C:$E,3,FALSE),"")</f>
        <v/>
      </c>
      <c r="BJ120" s="34">
        <f t="shared" si="69"/>
        <v>0</v>
      </c>
      <c r="BK120" s="1"/>
      <c r="BL120" s="1" t="str">
        <f>IFERROR(VLOOKUP(RIGHT(BK120,LEN(BK120)-2),'cards-dc.json'!$C:$E,3,FALSE),"")</f>
        <v/>
      </c>
      <c r="BN120" s="34">
        <f t="shared" si="70"/>
        <v>0</v>
      </c>
      <c r="BO120" s="1"/>
      <c r="BP120" s="1" t="str">
        <f>IFERROR(VLOOKUP(RIGHT(BO120,LEN(BO120)-2),'cards-dc.json'!$C:$E,3,FALSE),"")</f>
        <v/>
      </c>
      <c r="BR120" s="34">
        <f t="shared" si="71"/>
        <v>0</v>
      </c>
      <c r="BS120" s="1"/>
      <c r="BT120" s="1" t="str">
        <f>IFERROR(VLOOKUP(RIGHT(BS120,LEN(BS120)-2),'cards-dc.json'!$C:$E,3,FALSE),"")</f>
        <v/>
      </c>
    </row>
    <row r="121" spans="2:72" x14ac:dyDescent="0.25">
      <c r="B121" s="34">
        <f t="shared" si="54"/>
        <v>0</v>
      </c>
      <c r="C121" s="1"/>
      <c r="D121" s="1" t="str">
        <f>IFERROR(VLOOKUP(RIGHT(C121,LEN(C121)-2),'cards-dc.json'!$C:$E,3,FALSE),"")</f>
        <v/>
      </c>
      <c r="F121" s="34">
        <f t="shared" si="55"/>
        <v>0</v>
      </c>
      <c r="G121" s="1"/>
      <c r="H121" s="1" t="str">
        <f>IFERROR(VLOOKUP(RIGHT(G121,LEN(G121)-2),'cards-dc.json'!$C:$E,3,FALSE),"")</f>
        <v/>
      </c>
      <c r="J121" s="34">
        <f t="shared" si="56"/>
        <v>0</v>
      </c>
      <c r="K121" s="1"/>
      <c r="L121" s="1" t="str">
        <f>IFERROR(VLOOKUP(RIGHT(K121,LEN(K121)-2),'cards-dc.json'!$C:$E,3,FALSE),"")</f>
        <v/>
      </c>
      <c r="N121" s="34">
        <f t="shared" si="57"/>
        <v>0</v>
      </c>
      <c r="O121" s="1"/>
      <c r="P121" s="1" t="str">
        <f>IFERROR(VLOOKUP(RIGHT(O121,LEN(O121)-2),'cards-dc.json'!$C:$E,3,FALSE),"")</f>
        <v/>
      </c>
      <c r="R121" s="34">
        <f t="shared" si="58"/>
        <v>0</v>
      </c>
      <c r="S121" s="1"/>
      <c r="T121" s="1" t="str">
        <f>IFERROR(VLOOKUP(RIGHT(S121,LEN(S121)-2),'cards-dc.json'!$C:$E,3,FALSE),"")</f>
        <v/>
      </c>
      <c r="V121" s="34">
        <f t="shared" si="59"/>
        <v>0</v>
      </c>
      <c r="W121" s="1"/>
      <c r="X121" s="1" t="str">
        <f>IFERROR(VLOOKUP(RIGHT(W121,LEN(W121)-2),'cards-dc.json'!$C:$E,3,FALSE),"")</f>
        <v/>
      </c>
      <c r="Z121" s="34">
        <f t="shared" si="60"/>
        <v>0</v>
      </c>
      <c r="AA121" s="1"/>
      <c r="AB121" s="1" t="str">
        <f>IFERROR(VLOOKUP(RIGHT(AA121,LEN(AA121)-2),'cards-dc.json'!$C:$E,3,FALSE),"")</f>
        <v/>
      </c>
      <c r="AD121" s="34">
        <f t="shared" si="61"/>
        <v>0</v>
      </c>
      <c r="AE121" s="1"/>
      <c r="AF121" s="1" t="str">
        <f>IFERROR(VLOOKUP(RIGHT(AE121,LEN(AE121)-2),'cards-dc.json'!$C:$E,3,FALSE),"")</f>
        <v/>
      </c>
      <c r="AH121" s="34">
        <f t="shared" si="62"/>
        <v>0</v>
      </c>
      <c r="AI121" s="1"/>
      <c r="AJ121" s="1" t="str">
        <f>IFERROR(VLOOKUP(RIGHT(AI121,LEN(AI121)-2),'cards-dc.json'!$C:$E,3,FALSE),"")</f>
        <v/>
      </c>
      <c r="AL121" s="34">
        <f t="shared" si="63"/>
        <v>0</v>
      </c>
      <c r="AM121" s="1"/>
      <c r="AN121" s="1" t="str">
        <f>IFERROR(VLOOKUP(RIGHT(AM121,LEN(AM121)-2),'cards-dc.json'!$C:$E,3,FALSE),"")</f>
        <v/>
      </c>
      <c r="AP121" s="34">
        <f t="shared" si="64"/>
        <v>0</v>
      </c>
      <c r="AQ121" s="1"/>
      <c r="AR121" s="1" t="str">
        <f>IFERROR(VLOOKUP(RIGHT(AQ121,LEN(AQ121)-2),'cards-dc.json'!$C:$E,3,FALSE),"")</f>
        <v/>
      </c>
      <c r="AT121" s="34">
        <f t="shared" si="65"/>
        <v>0</v>
      </c>
      <c r="AU121" s="1"/>
      <c r="AV121" s="1" t="str">
        <f>IFERROR(VLOOKUP(RIGHT(AU121,LEN(AU121)-2),'cards-dc.json'!$C:$E,3,FALSE),"")</f>
        <v/>
      </c>
      <c r="AX121" s="34">
        <f t="shared" si="66"/>
        <v>0</v>
      </c>
      <c r="AY121" s="1"/>
      <c r="AZ121" s="1" t="str">
        <f>IFERROR(VLOOKUP(RIGHT(AY121,LEN(AY121)-2),'cards-dc.json'!$C:$E,3,FALSE),"")</f>
        <v/>
      </c>
      <c r="BB121" s="34">
        <f t="shared" si="67"/>
        <v>1</v>
      </c>
      <c r="BC121" s="1" t="s">
        <v>9296</v>
      </c>
      <c r="BD121" s="1" t="str">
        <f>IFERROR(VLOOKUP(RIGHT(BC121,LEN(BC121)-2),'cards-dc.json'!$C:$E,3,FALSE),"")</f>
        <v>CB, CS2</v>
      </c>
      <c r="BF121" s="34">
        <f t="shared" si="68"/>
        <v>0</v>
      </c>
      <c r="BG121" s="1"/>
      <c r="BH121" s="1" t="str">
        <f>IFERROR(VLOOKUP(RIGHT(BG121,LEN(BG121)-2),'cards-dc.json'!$C:$E,3,FALSE),"")</f>
        <v/>
      </c>
      <c r="BJ121" s="34">
        <f t="shared" si="69"/>
        <v>0</v>
      </c>
      <c r="BK121" s="1"/>
      <c r="BL121" s="1" t="str">
        <f>IFERROR(VLOOKUP(RIGHT(BK121,LEN(BK121)-2),'cards-dc.json'!$C:$E,3,FALSE),"")</f>
        <v/>
      </c>
      <c r="BN121" s="34">
        <f t="shared" si="70"/>
        <v>0</v>
      </c>
      <c r="BO121" s="1"/>
      <c r="BP121" s="1" t="str">
        <f>IFERROR(VLOOKUP(RIGHT(BO121,LEN(BO121)-2),'cards-dc.json'!$C:$E,3,FALSE),"")</f>
        <v/>
      </c>
      <c r="BR121" s="34">
        <f t="shared" si="71"/>
        <v>0</v>
      </c>
      <c r="BS121" s="1"/>
      <c r="BT121" s="1" t="str">
        <f>IFERROR(VLOOKUP(RIGHT(BS121,LEN(BS121)-2),'cards-dc.json'!$C:$E,3,FALSE),"")</f>
        <v/>
      </c>
    </row>
    <row r="122" spans="2:72" x14ac:dyDescent="0.25">
      <c r="B122" s="34">
        <f t="shared" si="54"/>
        <v>0</v>
      </c>
      <c r="C122" s="1"/>
      <c r="D122" s="1" t="str">
        <f>IFERROR(VLOOKUP(RIGHT(C122,LEN(C122)-2),'cards-dc.json'!$C:$E,3,FALSE),"")</f>
        <v/>
      </c>
      <c r="F122" s="34">
        <f t="shared" si="55"/>
        <v>0</v>
      </c>
      <c r="G122" s="1"/>
      <c r="H122" s="1" t="str">
        <f>IFERROR(VLOOKUP(RIGHT(G122,LEN(G122)-2),'cards-dc.json'!$C:$E,3,FALSE),"")</f>
        <v/>
      </c>
      <c r="J122" s="34">
        <f t="shared" si="56"/>
        <v>0</v>
      </c>
      <c r="K122" s="1"/>
      <c r="L122" s="1" t="str">
        <f>IFERROR(VLOOKUP(RIGHT(K122,LEN(K122)-2),'cards-dc.json'!$C:$E,3,FALSE),"")</f>
        <v/>
      </c>
      <c r="N122" s="34">
        <f t="shared" si="57"/>
        <v>0</v>
      </c>
      <c r="O122" s="1"/>
      <c r="P122" s="1" t="str">
        <f>IFERROR(VLOOKUP(RIGHT(O122,LEN(O122)-2),'cards-dc.json'!$C:$E,3,FALSE),"")</f>
        <v/>
      </c>
      <c r="R122" s="34">
        <f t="shared" si="58"/>
        <v>0</v>
      </c>
      <c r="S122" s="1"/>
      <c r="T122" s="1" t="str">
        <f>IFERROR(VLOOKUP(RIGHT(S122,LEN(S122)-2),'cards-dc.json'!$C:$E,3,FALSE),"")</f>
        <v/>
      </c>
      <c r="V122" s="34">
        <f t="shared" si="59"/>
        <v>0</v>
      </c>
      <c r="W122" s="1"/>
      <c r="X122" s="1" t="str">
        <f>IFERROR(VLOOKUP(RIGHT(W122,LEN(W122)-2),'cards-dc.json'!$C:$E,3,FALSE),"")</f>
        <v/>
      </c>
      <c r="Z122" s="34">
        <f t="shared" si="60"/>
        <v>0</v>
      </c>
      <c r="AA122" s="1"/>
      <c r="AB122" s="1" t="str">
        <f>IFERROR(VLOOKUP(RIGHT(AA122,LEN(AA122)-2),'cards-dc.json'!$C:$E,3,FALSE),"")</f>
        <v/>
      </c>
      <c r="AD122" s="34">
        <f t="shared" si="61"/>
        <v>0</v>
      </c>
      <c r="AE122" s="1"/>
      <c r="AF122" s="1" t="str">
        <f>IFERROR(VLOOKUP(RIGHT(AE122,LEN(AE122)-2),'cards-dc.json'!$C:$E,3,FALSE),"")</f>
        <v/>
      </c>
      <c r="AH122" s="34">
        <f t="shared" si="62"/>
        <v>0</v>
      </c>
      <c r="AI122" s="1"/>
      <c r="AJ122" s="1" t="str">
        <f>IFERROR(VLOOKUP(RIGHT(AI122,LEN(AI122)-2),'cards-dc.json'!$C:$E,3,FALSE),"")</f>
        <v/>
      </c>
      <c r="AL122" s="34">
        <f t="shared" si="63"/>
        <v>0</v>
      </c>
      <c r="AM122" s="1"/>
      <c r="AN122" s="1" t="str">
        <f>IFERROR(VLOOKUP(RIGHT(AM122,LEN(AM122)-2),'cards-dc.json'!$C:$E,3,FALSE),"")</f>
        <v/>
      </c>
      <c r="AP122" s="34">
        <f t="shared" si="64"/>
        <v>0</v>
      </c>
      <c r="AQ122" s="1"/>
      <c r="AR122" s="1" t="str">
        <f>IFERROR(VLOOKUP(RIGHT(AQ122,LEN(AQ122)-2),'cards-dc.json'!$C:$E,3,FALSE),"")</f>
        <v/>
      </c>
      <c r="AT122" s="34">
        <f t="shared" si="65"/>
        <v>0</v>
      </c>
      <c r="AU122" s="1"/>
      <c r="AV122" s="1" t="str">
        <f>IFERROR(VLOOKUP(RIGHT(AU122,LEN(AU122)-2),'cards-dc.json'!$C:$E,3,FALSE),"")</f>
        <v/>
      </c>
      <c r="AX122" s="34">
        <f t="shared" si="66"/>
        <v>0</v>
      </c>
      <c r="AY122" s="1"/>
      <c r="AZ122" s="1" t="str">
        <f>IFERROR(VLOOKUP(RIGHT(AY122,LEN(AY122)-2),'cards-dc.json'!$C:$E,3,FALSE),"")</f>
        <v/>
      </c>
      <c r="BB122" s="34">
        <f t="shared" si="67"/>
        <v>1</v>
      </c>
      <c r="BC122" s="1" t="s">
        <v>9182</v>
      </c>
      <c r="BD122" s="1" t="str">
        <f>IFERROR(VLOOKUP(RIGHT(BC122,LEN(BC122)-2),'cards-dc.json'!$C:$E,3,FALSE),"")</f>
        <v>CB, CS1</v>
      </c>
      <c r="BF122" s="34">
        <f t="shared" si="68"/>
        <v>0</v>
      </c>
      <c r="BG122" s="1"/>
      <c r="BH122" s="1" t="str">
        <f>IFERROR(VLOOKUP(RIGHT(BG122,LEN(BG122)-2),'cards-dc.json'!$C:$E,3,FALSE),"")</f>
        <v/>
      </c>
      <c r="BJ122" s="34">
        <f t="shared" si="69"/>
        <v>0</v>
      </c>
      <c r="BK122" s="1"/>
      <c r="BL122" s="1" t="str">
        <f>IFERROR(VLOOKUP(RIGHT(BK122,LEN(BK122)-2),'cards-dc.json'!$C:$E,3,FALSE),"")</f>
        <v/>
      </c>
      <c r="BN122" s="34">
        <f t="shared" si="70"/>
        <v>0</v>
      </c>
      <c r="BO122" s="1"/>
      <c r="BP122" s="1" t="str">
        <f>IFERROR(VLOOKUP(RIGHT(BO122,LEN(BO122)-2),'cards-dc.json'!$C:$E,3,FALSE),"")</f>
        <v/>
      </c>
      <c r="BR122" s="34">
        <f t="shared" si="71"/>
        <v>0</v>
      </c>
      <c r="BS122" s="1"/>
      <c r="BT122" s="1" t="str">
        <f>IFERROR(VLOOKUP(RIGHT(BS122,LEN(BS122)-2),'cards-dc.json'!$C:$E,3,FALSE),"")</f>
        <v/>
      </c>
    </row>
    <row r="123" spans="2:72" x14ac:dyDescent="0.25">
      <c r="B123" s="34">
        <f t="shared" si="54"/>
        <v>0</v>
      </c>
      <c r="C123" s="1"/>
      <c r="D123" s="1" t="str">
        <f>IFERROR(VLOOKUP(RIGHT(C123,LEN(C123)-2),'cards-dc.json'!$C:$E,3,FALSE),"")</f>
        <v/>
      </c>
      <c r="F123" s="34">
        <f t="shared" si="55"/>
        <v>0</v>
      </c>
      <c r="G123" s="1"/>
      <c r="H123" s="1" t="str">
        <f>IFERROR(VLOOKUP(RIGHT(G123,LEN(G123)-2),'cards-dc.json'!$C:$E,3,FALSE),"")</f>
        <v/>
      </c>
      <c r="J123" s="34">
        <f t="shared" si="56"/>
        <v>0</v>
      </c>
      <c r="K123" s="1"/>
      <c r="L123" s="1" t="str">
        <f>IFERROR(VLOOKUP(RIGHT(K123,LEN(K123)-2),'cards-dc.json'!$C:$E,3,FALSE),"")</f>
        <v/>
      </c>
      <c r="N123" s="34">
        <f t="shared" si="57"/>
        <v>0</v>
      </c>
      <c r="O123" s="1"/>
      <c r="P123" s="1" t="str">
        <f>IFERROR(VLOOKUP(RIGHT(O123,LEN(O123)-2),'cards-dc.json'!$C:$E,3,FALSE),"")</f>
        <v/>
      </c>
      <c r="R123" s="34">
        <f t="shared" si="58"/>
        <v>0</v>
      </c>
      <c r="S123" s="1"/>
      <c r="T123" s="1" t="str">
        <f>IFERROR(VLOOKUP(RIGHT(S123,LEN(S123)-2),'cards-dc.json'!$C:$E,3,FALSE),"")</f>
        <v/>
      </c>
      <c r="V123" s="34">
        <f t="shared" si="59"/>
        <v>0</v>
      </c>
      <c r="W123" s="1"/>
      <c r="X123" s="1" t="str">
        <f>IFERROR(VLOOKUP(RIGHT(W123,LEN(W123)-2),'cards-dc.json'!$C:$E,3,FALSE),"")</f>
        <v/>
      </c>
      <c r="Z123" s="34">
        <f t="shared" si="60"/>
        <v>0</v>
      </c>
      <c r="AA123" s="1"/>
      <c r="AB123" s="1" t="str">
        <f>IFERROR(VLOOKUP(RIGHT(AA123,LEN(AA123)-2),'cards-dc.json'!$C:$E,3,FALSE),"")</f>
        <v/>
      </c>
      <c r="AD123" s="34">
        <f t="shared" si="61"/>
        <v>0</v>
      </c>
      <c r="AE123" s="1"/>
      <c r="AF123" s="1" t="str">
        <f>IFERROR(VLOOKUP(RIGHT(AE123,LEN(AE123)-2),'cards-dc.json'!$C:$E,3,FALSE),"")</f>
        <v/>
      </c>
      <c r="AH123" s="34">
        <f t="shared" si="62"/>
        <v>0</v>
      </c>
      <c r="AI123" s="1"/>
      <c r="AJ123" s="1" t="str">
        <f>IFERROR(VLOOKUP(RIGHT(AI123,LEN(AI123)-2),'cards-dc.json'!$C:$E,3,FALSE),"")</f>
        <v/>
      </c>
      <c r="AL123" s="34">
        <f t="shared" si="63"/>
        <v>0</v>
      </c>
      <c r="AM123" s="1"/>
      <c r="AN123" s="1" t="str">
        <f>IFERROR(VLOOKUP(RIGHT(AM123,LEN(AM123)-2),'cards-dc.json'!$C:$E,3,FALSE),"")</f>
        <v/>
      </c>
      <c r="AP123" s="34">
        <f t="shared" si="64"/>
        <v>0</v>
      </c>
      <c r="AQ123" s="1"/>
      <c r="AR123" s="1" t="str">
        <f>IFERROR(VLOOKUP(RIGHT(AQ123,LEN(AQ123)-2),'cards-dc.json'!$C:$E,3,FALSE),"")</f>
        <v/>
      </c>
      <c r="AT123" s="34">
        <f t="shared" si="65"/>
        <v>0</v>
      </c>
      <c r="AU123" s="1"/>
      <c r="AV123" s="1" t="str">
        <f>IFERROR(VLOOKUP(RIGHT(AU123,LEN(AU123)-2),'cards-dc.json'!$C:$E,3,FALSE),"")</f>
        <v/>
      </c>
      <c r="AX123" s="34">
        <f t="shared" si="66"/>
        <v>0</v>
      </c>
      <c r="AY123" s="1"/>
      <c r="AZ123" s="1" t="str">
        <f>IFERROR(VLOOKUP(RIGHT(AY123,LEN(AY123)-2),'cards-dc.json'!$C:$E,3,FALSE),"")</f>
        <v/>
      </c>
      <c r="BB123" s="34">
        <f t="shared" si="67"/>
        <v>1</v>
      </c>
      <c r="BC123" s="1" t="s">
        <v>4072</v>
      </c>
      <c r="BD123" s="1" t="str">
        <f>IFERROR(VLOOKUP(RIGHT(BC123,LEN(BC123)-2),'cards-dc.json'!$C:$E,3,FALSE),"")</f>
        <v>R</v>
      </c>
      <c r="BF123" s="34">
        <f t="shared" si="68"/>
        <v>0</v>
      </c>
      <c r="BG123" s="1"/>
      <c r="BH123" s="1" t="str">
        <f>IFERROR(VLOOKUP(RIGHT(BG123,LEN(BG123)-2),'cards-dc.json'!$C:$E,3,FALSE),"")</f>
        <v/>
      </c>
      <c r="BJ123" s="34">
        <f t="shared" si="69"/>
        <v>0</v>
      </c>
      <c r="BK123" s="1"/>
      <c r="BL123" s="1" t="str">
        <f>IFERROR(VLOOKUP(RIGHT(BK123,LEN(BK123)-2),'cards-dc.json'!$C:$E,3,FALSE),"")</f>
        <v/>
      </c>
      <c r="BN123" s="34">
        <f t="shared" si="70"/>
        <v>0</v>
      </c>
      <c r="BO123" s="1"/>
      <c r="BP123" s="1" t="str">
        <f>IFERROR(VLOOKUP(RIGHT(BO123,LEN(BO123)-2),'cards-dc.json'!$C:$E,3,FALSE),"")</f>
        <v/>
      </c>
      <c r="BR123" s="34">
        <f t="shared" si="71"/>
        <v>0</v>
      </c>
      <c r="BS123" s="1"/>
      <c r="BT123" s="1" t="str">
        <f>IFERROR(VLOOKUP(RIGHT(BS123,LEN(BS123)-2),'cards-dc.json'!$C:$E,3,FALSE),"")</f>
        <v/>
      </c>
    </row>
    <row r="124" spans="2:72" x14ac:dyDescent="0.25">
      <c r="B124" s="34">
        <f t="shared" si="54"/>
        <v>0</v>
      </c>
      <c r="C124" s="1"/>
      <c r="D124" s="1" t="str">
        <f>IFERROR(VLOOKUP(RIGHT(C124,LEN(C124)-2),'cards-dc.json'!$C:$E,3,FALSE),"")</f>
        <v/>
      </c>
      <c r="F124" s="34">
        <f t="shared" si="55"/>
        <v>0</v>
      </c>
      <c r="G124" s="1"/>
      <c r="H124" s="1" t="str">
        <f>IFERROR(VLOOKUP(RIGHT(G124,LEN(G124)-2),'cards-dc.json'!$C:$E,3,FALSE),"")</f>
        <v/>
      </c>
      <c r="J124" s="34">
        <f t="shared" si="56"/>
        <v>0</v>
      </c>
      <c r="K124" s="1"/>
      <c r="L124" s="1" t="str">
        <f>IFERROR(VLOOKUP(RIGHT(K124,LEN(K124)-2),'cards-dc.json'!$C:$E,3,FALSE),"")</f>
        <v/>
      </c>
      <c r="N124" s="34">
        <f t="shared" si="57"/>
        <v>0</v>
      </c>
      <c r="O124" s="1"/>
      <c r="P124" s="1" t="str">
        <f>IFERROR(VLOOKUP(RIGHT(O124,LEN(O124)-2),'cards-dc.json'!$C:$E,3,FALSE),"")</f>
        <v/>
      </c>
      <c r="R124" s="34">
        <f t="shared" si="58"/>
        <v>0</v>
      </c>
      <c r="S124" s="1"/>
      <c r="T124" s="1" t="str">
        <f>IFERROR(VLOOKUP(RIGHT(S124,LEN(S124)-2),'cards-dc.json'!$C:$E,3,FALSE),"")</f>
        <v/>
      </c>
      <c r="V124" s="34">
        <f t="shared" si="59"/>
        <v>0</v>
      </c>
      <c r="W124" s="1"/>
      <c r="X124" s="1" t="str">
        <f>IFERROR(VLOOKUP(RIGHT(W124,LEN(W124)-2),'cards-dc.json'!$C:$E,3,FALSE),"")</f>
        <v/>
      </c>
      <c r="Z124" s="34">
        <f t="shared" si="60"/>
        <v>0</v>
      </c>
      <c r="AA124" s="1"/>
      <c r="AB124" s="1" t="str">
        <f>IFERROR(VLOOKUP(RIGHT(AA124,LEN(AA124)-2),'cards-dc.json'!$C:$E,3,FALSE),"")</f>
        <v/>
      </c>
      <c r="AD124" s="34">
        <f t="shared" si="61"/>
        <v>0</v>
      </c>
      <c r="AE124" s="1"/>
      <c r="AF124" s="1" t="str">
        <f>IFERROR(VLOOKUP(RIGHT(AE124,LEN(AE124)-2),'cards-dc.json'!$C:$E,3,FALSE),"")</f>
        <v/>
      </c>
      <c r="AH124" s="34">
        <f t="shared" si="62"/>
        <v>0</v>
      </c>
      <c r="AI124" s="1"/>
      <c r="AJ124" s="1" t="str">
        <f>IFERROR(VLOOKUP(RIGHT(AI124,LEN(AI124)-2),'cards-dc.json'!$C:$E,3,FALSE),"")</f>
        <v/>
      </c>
      <c r="AL124" s="34">
        <f t="shared" si="63"/>
        <v>0</v>
      </c>
      <c r="AM124" s="1"/>
      <c r="AN124" s="1" t="str">
        <f>IFERROR(VLOOKUP(RIGHT(AM124,LEN(AM124)-2),'cards-dc.json'!$C:$E,3,FALSE),"")</f>
        <v/>
      </c>
      <c r="AP124" s="34">
        <f t="shared" si="64"/>
        <v>0</v>
      </c>
      <c r="AQ124" s="1"/>
      <c r="AR124" s="1" t="str">
        <f>IFERROR(VLOOKUP(RIGHT(AQ124,LEN(AQ124)-2),'cards-dc.json'!$C:$E,3,FALSE),"")</f>
        <v/>
      </c>
      <c r="AT124" s="34">
        <f t="shared" si="65"/>
        <v>0</v>
      </c>
      <c r="AU124" s="1"/>
      <c r="AV124" s="1" t="str">
        <f>IFERROR(VLOOKUP(RIGHT(AU124,LEN(AU124)-2),'cards-dc.json'!$C:$E,3,FALSE),"")</f>
        <v/>
      </c>
      <c r="AX124" s="34">
        <f t="shared" si="66"/>
        <v>0</v>
      </c>
      <c r="AY124" s="1"/>
      <c r="AZ124" s="1" t="str">
        <f>IFERROR(VLOOKUP(RIGHT(AY124,LEN(AY124)-2),'cards-dc.json'!$C:$E,3,FALSE),"")</f>
        <v/>
      </c>
      <c r="BB124" s="34">
        <f t="shared" si="67"/>
        <v>1</v>
      </c>
      <c r="BC124" s="1" t="s">
        <v>9396</v>
      </c>
      <c r="BD124" s="1" t="str">
        <f>IFERROR(VLOOKUP(RIGHT(BC124,LEN(BC124)-2),'cards-dc.json'!$C:$E,3,FALSE),"")</f>
        <v>R3</v>
      </c>
      <c r="BF124" s="34">
        <f t="shared" si="68"/>
        <v>0</v>
      </c>
      <c r="BG124" s="1"/>
      <c r="BH124" s="1" t="str">
        <f>IFERROR(VLOOKUP(RIGHT(BG124,LEN(BG124)-2),'cards-dc.json'!$C:$E,3,FALSE),"")</f>
        <v/>
      </c>
      <c r="BJ124" s="34">
        <f t="shared" si="69"/>
        <v>0</v>
      </c>
      <c r="BK124" s="1"/>
      <c r="BL124" s="1" t="str">
        <f>IFERROR(VLOOKUP(RIGHT(BK124,LEN(BK124)-2),'cards-dc.json'!$C:$E,3,FALSE),"")</f>
        <v/>
      </c>
      <c r="BN124" s="34">
        <f t="shared" si="70"/>
        <v>0</v>
      </c>
      <c r="BO124" s="1"/>
      <c r="BP124" s="1" t="str">
        <f>IFERROR(VLOOKUP(RIGHT(BO124,LEN(BO124)-2),'cards-dc.json'!$C:$E,3,FALSE),"")</f>
        <v/>
      </c>
      <c r="BR124" s="34">
        <f t="shared" si="71"/>
        <v>0</v>
      </c>
      <c r="BS124" s="1"/>
      <c r="BT124" s="1" t="str">
        <f>IFERROR(VLOOKUP(RIGHT(BS124,LEN(BS124)-2),'cards-dc.json'!$C:$E,3,FALSE),"")</f>
        <v/>
      </c>
    </row>
    <row r="125" spans="2:72" x14ac:dyDescent="0.25">
      <c r="B125" s="34">
        <f t="shared" si="54"/>
        <v>0</v>
      </c>
      <c r="C125" s="1"/>
      <c r="D125" s="1" t="str">
        <f>IFERROR(VLOOKUP(RIGHT(C125,LEN(C125)-2),'cards-dc.json'!$C:$E,3,FALSE),"")</f>
        <v/>
      </c>
      <c r="F125" s="34">
        <f t="shared" si="55"/>
        <v>0</v>
      </c>
      <c r="G125" s="1"/>
      <c r="H125" s="1" t="str">
        <f>IFERROR(VLOOKUP(RIGHT(G125,LEN(G125)-2),'cards-dc.json'!$C:$E,3,FALSE),"")</f>
        <v/>
      </c>
      <c r="J125" s="34">
        <f t="shared" si="56"/>
        <v>0</v>
      </c>
      <c r="K125" s="1"/>
      <c r="L125" s="1" t="str">
        <f>IFERROR(VLOOKUP(RIGHT(K125,LEN(K125)-2),'cards-dc.json'!$C:$E,3,FALSE),"")</f>
        <v/>
      </c>
      <c r="N125" s="34">
        <f t="shared" si="57"/>
        <v>0</v>
      </c>
      <c r="O125" s="1"/>
      <c r="P125" s="1" t="str">
        <f>IFERROR(VLOOKUP(RIGHT(O125,LEN(O125)-2),'cards-dc.json'!$C:$E,3,FALSE),"")</f>
        <v/>
      </c>
      <c r="R125" s="34">
        <f t="shared" si="58"/>
        <v>0</v>
      </c>
      <c r="S125" s="1"/>
      <c r="T125" s="1" t="str">
        <f>IFERROR(VLOOKUP(RIGHT(S125,LEN(S125)-2),'cards-dc.json'!$C:$E,3,FALSE),"")</f>
        <v/>
      </c>
      <c r="V125" s="34">
        <f t="shared" si="59"/>
        <v>0</v>
      </c>
      <c r="W125" s="1"/>
      <c r="X125" s="1" t="str">
        <f>IFERROR(VLOOKUP(RIGHT(W125,LEN(W125)-2),'cards-dc.json'!$C:$E,3,FALSE),"")</f>
        <v/>
      </c>
      <c r="Z125" s="34">
        <f t="shared" si="60"/>
        <v>0</v>
      </c>
      <c r="AA125" s="1"/>
      <c r="AB125" s="1" t="str">
        <f>IFERROR(VLOOKUP(RIGHT(AA125,LEN(AA125)-2),'cards-dc.json'!$C:$E,3,FALSE),"")</f>
        <v/>
      </c>
      <c r="AD125" s="34">
        <f t="shared" si="61"/>
        <v>0</v>
      </c>
      <c r="AE125" s="1"/>
      <c r="AF125" s="1" t="str">
        <f>IFERROR(VLOOKUP(RIGHT(AE125,LEN(AE125)-2),'cards-dc.json'!$C:$E,3,FALSE),"")</f>
        <v/>
      </c>
      <c r="AH125" s="34">
        <f t="shared" si="62"/>
        <v>0</v>
      </c>
      <c r="AI125" s="1"/>
      <c r="AJ125" s="1" t="str">
        <f>IFERROR(VLOOKUP(RIGHT(AI125,LEN(AI125)-2),'cards-dc.json'!$C:$E,3,FALSE),"")</f>
        <v/>
      </c>
      <c r="AL125" s="34">
        <f t="shared" si="63"/>
        <v>0</v>
      </c>
      <c r="AM125" s="1"/>
      <c r="AN125" s="1" t="str">
        <f>IFERROR(VLOOKUP(RIGHT(AM125,LEN(AM125)-2),'cards-dc.json'!$C:$E,3,FALSE),"")</f>
        <v/>
      </c>
      <c r="AP125" s="34">
        <f t="shared" si="64"/>
        <v>0</v>
      </c>
      <c r="AQ125" s="1"/>
      <c r="AR125" s="1" t="str">
        <f>IFERROR(VLOOKUP(RIGHT(AQ125,LEN(AQ125)-2),'cards-dc.json'!$C:$E,3,FALSE),"")</f>
        <v/>
      </c>
      <c r="AT125" s="34">
        <f t="shared" si="65"/>
        <v>0</v>
      </c>
      <c r="AU125" s="1"/>
      <c r="AV125" s="1" t="str">
        <f>IFERROR(VLOOKUP(RIGHT(AU125,LEN(AU125)-2),'cards-dc.json'!$C:$E,3,FALSE),"")</f>
        <v/>
      </c>
      <c r="AX125" s="34">
        <f t="shared" si="66"/>
        <v>0</v>
      </c>
      <c r="AY125" s="1"/>
      <c r="AZ125" s="1" t="str">
        <f>IFERROR(VLOOKUP(RIGHT(AY125,LEN(AY125)-2),'cards-dc.json'!$C:$E,3,FALSE),"")</f>
        <v/>
      </c>
      <c r="BB125" s="34">
        <f t="shared" si="67"/>
        <v>2</v>
      </c>
      <c r="BC125" s="1" t="s">
        <v>4119</v>
      </c>
      <c r="BD125" s="1" t="str">
        <f>IFERROR(VLOOKUP(RIGHT(BC125,LEN(BC125)-2),'cards-dc.json'!$C:$E,3,FALSE),"")</f>
        <v>C2</v>
      </c>
      <c r="BF125" s="34">
        <f t="shared" si="68"/>
        <v>0</v>
      </c>
      <c r="BG125" s="1"/>
      <c r="BH125" s="1" t="str">
        <f>IFERROR(VLOOKUP(RIGHT(BG125,LEN(BG125)-2),'cards-dc.json'!$C:$E,3,FALSE),"")</f>
        <v/>
      </c>
      <c r="BJ125" s="34">
        <f t="shared" si="69"/>
        <v>0</v>
      </c>
      <c r="BK125" s="1"/>
      <c r="BL125" s="1" t="str">
        <f>IFERROR(VLOOKUP(RIGHT(BK125,LEN(BK125)-2),'cards-dc.json'!$C:$E,3,FALSE),"")</f>
        <v/>
      </c>
      <c r="BN125" s="34">
        <f t="shared" si="70"/>
        <v>0</v>
      </c>
      <c r="BO125" s="1"/>
      <c r="BP125" s="1" t="str">
        <f>IFERROR(VLOOKUP(RIGHT(BO125,LEN(BO125)-2),'cards-dc.json'!$C:$E,3,FALSE),"")</f>
        <v/>
      </c>
      <c r="BR125" s="34">
        <f t="shared" si="71"/>
        <v>0</v>
      </c>
      <c r="BS125" s="1"/>
      <c r="BT125" s="1" t="str">
        <f>IFERROR(VLOOKUP(RIGHT(BS125,LEN(BS125)-2),'cards-dc.json'!$C:$E,3,FALSE),"")</f>
        <v/>
      </c>
    </row>
    <row r="126" spans="2:72" x14ac:dyDescent="0.25">
      <c r="B126" s="34">
        <f t="shared" si="54"/>
        <v>0</v>
      </c>
      <c r="C126" s="1"/>
      <c r="D126" s="1" t="str">
        <f>IFERROR(VLOOKUP(RIGHT(C126,LEN(C126)-2),'cards-dc.json'!$C:$E,3,FALSE),"")</f>
        <v/>
      </c>
      <c r="F126" s="34">
        <f t="shared" si="55"/>
        <v>0</v>
      </c>
      <c r="G126" s="1"/>
      <c r="H126" s="1" t="str">
        <f>IFERROR(VLOOKUP(RIGHT(G126,LEN(G126)-2),'cards-dc.json'!$C:$E,3,FALSE),"")</f>
        <v/>
      </c>
      <c r="J126" s="34">
        <f t="shared" si="56"/>
        <v>0</v>
      </c>
      <c r="K126" s="1"/>
      <c r="L126" s="1" t="str">
        <f>IFERROR(VLOOKUP(RIGHT(K126,LEN(K126)-2),'cards-dc.json'!$C:$E,3,FALSE),"")</f>
        <v/>
      </c>
      <c r="N126" s="34">
        <f t="shared" si="57"/>
        <v>0</v>
      </c>
      <c r="O126" s="1"/>
      <c r="P126" s="1" t="str">
        <f>IFERROR(VLOOKUP(RIGHT(O126,LEN(O126)-2),'cards-dc.json'!$C:$E,3,FALSE),"")</f>
        <v/>
      </c>
      <c r="R126" s="34">
        <f t="shared" si="58"/>
        <v>0</v>
      </c>
      <c r="S126" s="1"/>
      <c r="T126" s="1" t="str">
        <f>IFERROR(VLOOKUP(RIGHT(S126,LEN(S126)-2),'cards-dc.json'!$C:$E,3,FALSE),"")</f>
        <v/>
      </c>
      <c r="V126" s="34">
        <f t="shared" si="59"/>
        <v>0</v>
      </c>
      <c r="W126" s="1"/>
      <c r="X126" s="1" t="str">
        <f>IFERROR(VLOOKUP(RIGHT(W126,LEN(W126)-2),'cards-dc.json'!$C:$E,3,FALSE),"")</f>
        <v/>
      </c>
      <c r="Z126" s="34">
        <f t="shared" si="60"/>
        <v>0</v>
      </c>
      <c r="AA126" s="1"/>
      <c r="AB126" s="1" t="str">
        <f>IFERROR(VLOOKUP(RIGHT(AA126,LEN(AA126)-2),'cards-dc.json'!$C:$E,3,FALSE),"")</f>
        <v/>
      </c>
      <c r="AD126" s="34">
        <f t="shared" si="61"/>
        <v>0</v>
      </c>
      <c r="AE126" s="1"/>
      <c r="AF126" s="1" t="str">
        <f>IFERROR(VLOOKUP(RIGHT(AE126,LEN(AE126)-2),'cards-dc.json'!$C:$E,3,FALSE),"")</f>
        <v/>
      </c>
      <c r="AH126" s="34">
        <f t="shared" si="62"/>
        <v>0</v>
      </c>
      <c r="AI126" s="1"/>
      <c r="AJ126" s="1" t="str">
        <f>IFERROR(VLOOKUP(RIGHT(AI126,LEN(AI126)-2),'cards-dc.json'!$C:$E,3,FALSE),"")</f>
        <v/>
      </c>
      <c r="AL126" s="34">
        <f t="shared" si="63"/>
        <v>0</v>
      </c>
      <c r="AM126" s="1"/>
      <c r="AN126" s="1" t="str">
        <f>IFERROR(VLOOKUP(RIGHT(AM126,LEN(AM126)-2),'cards-dc.json'!$C:$E,3,FALSE),"")</f>
        <v/>
      </c>
      <c r="AP126" s="34">
        <f t="shared" si="64"/>
        <v>0</v>
      </c>
      <c r="AQ126" s="1"/>
      <c r="AR126" s="1" t="str">
        <f>IFERROR(VLOOKUP(RIGHT(AQ126,LEN(AQ126)-2),'cards-dc.json'!$C:$E,3,FALSE),"")</f>
        <v/>
      </c>
      <c r="AT126" s="34">
        <f t="shared" si="65"/>
        <v>0</v>
      </c>
      <c r="AU126" s="1"/>
      <c r="AV126" s="1" t="str">
        <f>IFERROR(VLOOKUP(RIGHT(AU126,LEN(AU126)-2),'cards-dc.json'!$C:$E,3,FALSE),"")</f>
        <v/>
      </c>
      <c r="AX126" s="34">
        <f t="shared" si="66"/>
        <v>0</v>
      </c>
      <c r="AY126" s="1"/>
      <c r="AZ126" s="1" t="str">
        <f>IFERROR(VLOOKUP(RIGHT(AY126,LEN(AY126)-2),'cards-dc.json'!$C:$E,3,FALSE),"")</f>
        <v/>
      </c>
      <c r="BB126" s="34">
        <f t="shared" si="67"/>
        <v>0</v>
      </c>
      <c r="BC126" s="1"/>
      <c r="BD126" s="1" t="str">
        <f>IFERROR(VLOOKUP(RIGHT(BC126,LEN(BC126)-2),'cards-dc.json'!$C:$E,3,FALSE),"")</f>
        <v/>
      </c>
      <c r="BF126" s="34">
        <f t="shared" si="68"/>
        <v>0</v>
      </c>
      <c r="BG126" s="1"/>
      <c r="BH126" s="1" t="str">
        <f>IFERROR(VLOOKUP(RIGHT(BG126,LEN(BG126)-2),'cards-dc.json'!$C:$E,3,FALSE),"")</f>
        <v/>
      </c>
      <c r="BJ126" s="34">
        <f t="shared" si="69"/>
        <v>0</v>
      </c>
      <c r="BK126" s="1"/>
      <c r="BL126" s="1" t="str">
        <f>IFERROR(VLOOKUP(RIGHT(BK126,LEN(BK126)-2),'cards-dc.json'!$C:$E,3,FALSE),"")</f>
        <v/>
      </c>
      <c r="BN126" s="34">
        <f t="shared" si="70"/>
        <v>0</v>
      </c>
      <c r="BO126" s="1"/>
      <c r="BP126" s="1" t="str">
        <f>IFERROR(VLOOKUP(RIGHT(BO126,LEN(BO126)-2),'cards-dc.json'!$C:$E,3,FALSE),"")</f>
        <v/>
      </c>
      <c r="BR126" s="34">
        <f t="shared" si="71"/>
        <v>0</v>
      </c>
      <c r="BS126" s="1"/>
      <c r="BT126" s="1" t="str">
        <f>IFERROR(VLOOKUP(RIGHT(BS126,LEN(BS126)-2),'cards-dc.json'!$C:$E,3,FALSE),"")</f>
        <v/>
      </c>
    </row>
    <row r="127" spans="2:72" x14ac:dyDescent="0.25">
      <c r="B127" s="34">
        <f t="shared" si="54"/>
        <v>0</v>
      </c>
      <c r="C127" s="1"/>
      <c r="D127" s="1" t="str">
        <f>IFERROR(VLOOKUP(RIGHT(C127,LEN(C127)-2),'cards-dc.json'!$C:$E,3,FALSE),"")</f>
        <v/>
      </c>
      <c r="F127" s="34">
        <f t="shared" si="55"/>
        <v>0</v>
      </c>
      <c r="G127" s="1"/>
      <c r="H127" s="1" t="str">
        <f>IFERROR(VLOOKUP(RIGHT(G127,LEN(G127)-2),'cards-dc.json'!$C:$E,3,FALSE),"")</f>
        <v/>
      </c>
      <c r="J127" s="34">
        <f t="shared" si="56"/>
        <v>0</v>
      </c>
      <c r="K127" s="1"/>
      <c r="L127" s="1" t="str">
        <f>IFERROR(VLOOKUP(RIGHT(K127,LEN(K127)-2),'cards-dc.json'!$C:$E,3,FALSE),"")</f>
        <v/>
      </c>
      <c r="N127" s="34">
        <f t="shared" si="57"/>
        <v>0</v>
      </c>
      <c r="O127" s="1"/>
      <c r="P127" s="1" t="str">
        <f>IFERROR(VLOOKUP(RIGHT(O127,LEN(O127)-2),'cards-dc.json'!$C:$E,3,FALSE),"")</f>
        <v/>
      </c>
      <c r="R127" s="34">
        <f t="shared" si="58"/>
        <v>0</v>
      </c>
      <c r="S127" s="1"/>
      <c r="T127" s="1" t="str">
        <f>IFERROR(VLOOKUP(RIGHT(S127,LEN(S127)-2),'cards-dc.json'!$C:$E,3,FALSE),"")</f>
        <v/>
      </c>
      <c r="V127" s="34">
        <f t="shared" si="59"/>
        <v>0</v>
      </c>
      <c r="W127" s="1"/>
      <c r="X127" s="1" t="str">
        <f>IFERROR(VLOOKUP(RIGHT(W127,LEN(W127)-2),'cards-dc.json'!$C:$E,3,FALSE),"")</f>
        <v/>
      </c>
      <c r="Z127" s="34">
        <f t="shared" si="60"/>
        <v>0</v>
      </c>
      <c r="AA127" s="1"/>
      <c r="AB127" s="1" t="str">
        <f>IFERROR(VLOOKUP(RIGHT(AA127,LEN(AA127)-2),'cards-dc.json'!$C:$E,3,FALSE),"")</f>
        <v/>
      </c>
      <c r="AD127" s="34">
        <f t="shared" si="61"/>
        <v>0</v>
      </c>
      <c r="AE127" s="1"/>
      <c r="AF127" s="1" t="str">
        <f>IFERROR(VLOOKUP(RIGHT(AE127,LEN(AE127)-2),'cards-dc.json'!$C:$E,3,FALSE),"")</f>
        <v/>
      </c>
      <c r="AH127" s="34">
        <f t="shared" si="62"/>
        <v>0</v>
      </c>
      <c r="AI127" s="1"/>
      <c r="AJ127" s="1" t="str">
        <f>IFERROR(VLOOKUP(RIGHT(AI127,LEN(AI127)-2),'cards-dc.json'!$C:$E,3,FALSE),"")</f>
        <v/>
      </c>
      <c r="AL127" s="34">
        <f t="shared" si="63"/>
        <v>0</v>
      </c>
      <c r="AM127" s="1"/>
      <c r="AN127" s="1" t="str">
        <f>IFERROR(VLOOKUP(RIGHT(AM127,LEN(AM127)-2),'cards-dc.json'!$C:$E,3,FALSE),"")</f>
        <v/>
      </c>
      <c r="AP127" s="34">
        <f t="shared" si="64"/>
        <v>0</v>
      </c>
      <c r="AQ127" s="1"/>
      <c r="AR127" s="1" t="str">
        <f>IFERROR(VLOOKUP(RIGHT(AQ127,LEN(AQ127)-2),'cards-dc.json'!$C:$E,3,FALSE),"")</f>
        <v/>
      </c>
      <c r="AT127" s="34">
        <f t="shared" si="65"/>
        <v>0</v>
      </c>
      <c r="AU127" s="1"/>
      <c r="AV127" s="1" t="str">
        <f>IFERROR(VLOOKUP(RIGHT(AU127,LEN(AU127)-2),'cards-dc.json'!$C:$E,3,FALSE),"")</f>
        <v/>
      </c>
      <c r="AX127" s="34">
        <f t="shared" si="66"/>
        <v>0</v>
      </c>
      <c r="AY127" s="1"/>
      <c r="AZ127" s="1" t="str">
        <f>IFERROR(VLOOKUP(RIGHT(AY127,LEN(AY127)-2),'cards-dc.json'!$C:$E,3,FALSE),"")</f>
        <v/>
      </c>
      <c r="BB127" s="34">
        <f t="shared" si="67"/>
        <v>0</v>
      </c>
      <c r="BC127" s="1"/>
      <c r="BD127" s="1" t="str">
        <f>IFERROR(VLOOKUP(RIGHT(BC127,LEN(BC127)-2),'cards-dc.json'!$C:$E,3,FALSE),"")</f>
        <v/>
      </c>
      <c r="BF127" s="34">
        <f t="shared" si="68"/>
        <v>0</v>
      </c>
      <c r="BG127" s="1"/>
      <c r="BH127" s="1" t="str">
        <f>IFERROR(VLOOKUP(RIGHT(BG127,LEN(BG127)-2),'cards-dc.json'!$C:$E,3,FALSE),"")</f>
        <v/>
      </c>
      <c r="BJ127" s="34">
        <f t="shared" si="69"/>
        <v>0</v>
      </c>
      <c r="BK127" s="1"/>
      <c r="BL127" s="1" t="str">
        <f>IFERROR(VLOOKUP(RIGHT(BK127,LEN(BK127)-2),'cards-dc.json'!$C:$E,3,FALSE),"")</f>
        <v/>
      </c>
      <c r="BN127" s="34">
        <f t="shared" si="70"/>
        <v>0</v>
      </c>
      <c r="BO127" s="1"/>
      <c r="BP127" s="1" t="str">
        <f>IFERROR(VLOOKUP(RIGHT(BO127,LEN(BO127)-2),'cards-dc.json'!$C:$E,3,FALSE),"")</f>
        <v/>
      </c>
      <c r="BR127" s="34">
        <f t="shared" si="71"/>
        <v>0</v>
      </c>
      <c r="BS127" s="1"/>
      <c r="BT127" s="1" t="str">
        <f>IFERROR(VLOOKUP(RIGHT(BS127,LEN(BS127)-2),'cards-dc.json'!$C:$E,3,FALSE),"")</f>
        <v/>
      </c>
    </row>
    <row r="128" spans="2:72" x14ac:dyDescent="0.25">
      <c r="B128" s="34">
        <f t="shared" si="54"/>
        <v>0</v>
      </c>
      <c r="C128" s="1"/>
      <c r="D128" s="1" t="str">
        <f>IFERROR(VLOOKUP(RIGHT(C128,LEN(C128)-2),'cards-dc.json'!$C:$E,3,FALSE),"")</f>
        <v/>
      </c>
      <c r="F128" s="34">
        <f t="shared" si="55"/>
        <v>0</v>
      </c>
      <c r="G128" s="1"/>
      <c r="H128" s="1" t="str">
        <f>IFERROR(VLOOKUP(RIGHT(G128,LEN(G128)-2),'cards-dc.json'!$C:$E,3,FALSE),"")</f>
        <v/>
      </c>
      <c r="J128" s="34">
        <f t="shared" si="56"/>
        <v>0</v>
      </c>
      <c r="K128" s="1"/>
      <c r="L128" s="1" t="str">
        <f>IFERROR(VLOOKUP(RIGHT(K128,LEN(K128)-2),'cards-dc.json'!$C:$E,3,FALSE),"")</f>
        <v/>
      </c>
      <c r="N128" s="34">
        <f t="shared" si="57"/>
        <v>0</v>
      </c>
      <c r="O128" s="1"/>
      <c r="P128" s="1" t="str">
        <f>IFERROR(VLOOKUP(RIGHT(O128,LEN(O128)-2),'cards-dc.json'!$C:$E,3,FALSE),"")</f>
        <v/>
      </c>
      <c r="R128" s="34">
        <f t="shared" si="58"/>
        <v>0</v>
      </c>
      <c r="S128" s="1"/>
      <c r="T128" s="1" t="str">
        <f>IFERROR(VLOOKUP(RIGHT(S128,LEN(S128)-2),'cards-dc.json'!$C:$E,3,FALSE),"")</f>
        <v/>
      </c>
      <c r="V128" s="34">
        <f t="shared" si="59"/>
        <v>0</v>
      </c>
      <c r="W128" s="1"/>
      <c r="X128" s="1" t="str">
        <f>IFERROR(VLOOKUP(RIGHT(W128,LEN(W128)-2),'cards-dc.json'!$C:$E,3,FALSE),"")</f>
        <v/>
      </c>
      <c r="Z128" s="34">
        <f t="shared" si="60"/>
        <v>0</v>
      </c>
      <c r="AA128" s="1"/>
      <c r="AB128" s="1" t="str">
        <f>IFERROR(VLOOKUP(RIGHT(AA128,LEN(AA128)-2),'cards-dc.json'!$C:$E,3,FALSE),"")</f>
        <v/>
      </c>
      <c r="AD128" s="34">
        <f t="shared" si="61"/>
        <v>0</v>
      </c>
      <c r="AE128" s="1"/>
      <c r="AF128" s="1" t="str">
        <f>IFERROR(VLOOKUP(RIGHT(AE128,LEN(AE128)-2),'cards-dc.json'!$C:$E,3,FALSE),"")</f>
        <v/>
      </c>
      <c r="AH128" s="34">
        <f t="shared" si="62"/>
        <v>0</v>
      </c>
      <c r="AI128" s="1"/>
      <c r="AJ128" s="1" t="str">
        <f>IFERROR(VLOOKUP(RIGHT(AI128,LEN(AI128)-2),'cards-dc.json'!$C:$E,3,FALSE),"")</f>
        <v/>
      </c>
      <c r="AL128" s="34">
        <f t="shared" si="63"/>
        <v>0</v>
      </c>
      <c r="AM128" s="1"/>
      <c r="AN128" s="1" t="str">
        <f>IFERROR(VLOOKUP(RIGHT(AM128,LEN(AM128)-2),'cards-dc.json'!$C:$E,3,FALSE),"")</f>
        <v/>
      </c>
      <c r="AP128" s="34">
        <f t="shared" si="64"/>
        <v>0</v>
      </c>
      <c r="AQ128" s="1"/>
      <c r="AR128" s="1" t="str">
        <f>IFERROR(VLOOKUP(RIGHT(AQ128,LEN(AQ128)-2),'cards-dc.json'!$C:$E,3,FALSE),"")</f>
        <v/>
      </c>
      <c r="AT128" s="34">
        <f t="shared" si="65"/>
        <v>0</v>
      </c>
      <c r="AU128" s="1"/>
      <c r="AV128" s="1" t="str">
        <f>IFERROR(VLOOKUP(RIGHT(AU128,LEN(AU128)-2),'cards-dc.json'!$C:$E,3,FALSE),"")</f>
        <v/>
      </c>
      <c r="AX128" s="34">
        <f t="shared" si="66"/>
        <v>0</v>
      </c>
      <c r="AY128" s="1"/>
      <c r="AZ128" s="1" t="str">
        <f>IFERROR(VLOOKUP(RIGHT(AY128,LEN(AY128)-2),'cards-dc.json'!$C:$E,3,FALSE),"")</f>
        <v/>
      </c>
      <c r="BB128" s="34">
        <f t="shared" si="67"/>
        <v>0</v>
      </c>
      <c r="BC128" s="1"/>
      <c r="BD128" s="1" t="str">
        <f>IFERROR(VLOOKUP(RIGHT(BC128,LEN(BC128)-2),'cards-dc.json'!$C:$E,3,FALSE),"")</f>
        <v/>
      </c>
      <c r="BF128" s="34">
        <f t="shared" si="68"/>
        <v>0</v>
      </c>
      <c r="BG128" s="1"/>
      <c r="BH128" s="1" t="str">
        <f>IFERROR(VLOOKUP(RIGHT(BG128,LEN(BG128)-2),'cards-dc.json'!$C:$E,3,FALSE),"")</f>
        <v/>
      </c>
      <c r="BJ128" s="34">
        <f t="shared" si="69"/>
        <v>0</v>
      </c>
      <c r="BK128" s="1"/>
      <c r="BL128" s="1" t="str">
        <f>IFERROR(VLOOKUP(RIGHT(BK128,LEN(BK128)-2),'cards-dc.json'!$C:$E,3,FALSE),"")</f>
        <v/>
      </c>
      <c r="BN128" s="34">
        <f t="shared" si="70"/>
        <v>0</v>
      </c>
      <c r="BO128" s="1"/>
      <c r="BP128" s="1" t="str">
        <f>IFERROR(VLOOKUP(RIGHT(BO128,LEN(BO128)-2),'cards-dc.json'!$C:$E,3,FALSE),"")</f>
        <v/>
      </c>
      <c r="BR128" s="34">
        <f t="shared" si="71"/>
        <v>0</v>
      </c>
      <c r="BS128" s="1"/>
      <c r="BT128" s="1" t="str">
        <f>IFERROR(VLOOKUP(RIGHT(BS128,LEN(BS128)-2),'cards-dc.json'!$C:$E,3,FALSE),"")</f>
        <v/>
      </c>
    </row>
    <row r="129" spans="2:72" x14ac:dyDescent="0.25">
      <c r="B129" s="34">
        <f t="shared" si="54"/>
        <v>0</v>
      </c>
      <c r="C129" s="1"/>
      <c r="D129" s="1" t="str">
        <f>IFERROR(VLOOKUP(RIGHT(C129,LEN(C129)-2),'cards-dc.json'!$C:$E,3,FALSE),"")</f>
        <v/>
      </c>
      <c r="F129" s="34">
        <f t="shared" si="55"/>
        <v>0</v>
      </c>
      <c r="G129" s="1"/>
      <c r="H129" s="1" t="str">
        <f>IFERROR(VLOOKUP(RIGHT(G129,LEN(G129)-2),'cards-dc.json'!$C:$E,3,FALSE),"")</f>
        <v/>
      </c>
      <c r="J129" s="34">
        <f t="shared" si="56"/>
        <v>0</v>
      </c>
      <c r="K129" s="1"/>
      <c r="L129" s="1" t="str">
        <f>IFERROR(VLOOKUP(RIGHT(K129,LEN(K129)-2),'cards-dc.json'!$C:$E,3,FALSE),"")</f>
        <v/>
      </c>
      <c r="N129" s="34">
        <f t="shared" si="57"/>
        <v>0</v>
      </c>
      <c r="O129" s="1"/>
      <c r="P129" s="1" t="str">
        <f>IFERROR(VLOOKUP(RIGHT(O129,LEN(O129)-2),'cards-dc.json'!$C:$E,3,FALSE),"")</f>
        <v/>
      </c>
      <c r="R129" s="34">
        <f t="shared" si="58"/>
        <v>0</v>
      </c>
      <c r="S129" s="1"/>
      <c r="T129" s="1" t="str">
        <f>IFERROR(VLOOKUP(RIGHT(S129,LEN(S129)-2),'cards-dc.json'!$C:$E,3,FALSE),"")</f>
        <v/>
      </c>
      <c r="V129" s="34">
        <f t="shared" si="59"/>
        <v>0</v>
      </c>
      <c r="W129" s="1"/>
      <c r="X129" s="1" t="str">
        <f>IFERROR(VLOOKUP(RIGHT(W129,LEN(W129)-2),'cards-dc.json'!$C:$E,3,FALSE),"")</f>
        <v/>
      </c>
      <c r="Z129" s="34">
        <f t="shared" si="60"/>
        <v>0</v>
      </c>
      <c r="AA129" s="1"/>
      <c r="AB129" s="1" t="str">
        <f>IFERROR(VLOOKUP(RIGHT(AA129,LEN(AA129)-2),'cards-dc.json'!$C:$E,3,FALSE),"")</f>
        <v/>
      </c>
      <c r="AD129" s="34">
        <f t="shared" si="61"/>
        <v>0</v>
      </c>
      <c r="AE129" s="1"/>
      <c r="AF129" s="1" t="str">
        <f>IFERROR(VLOOKUP(RIGHT(AE129,LEN(AE129)-2),'cards-dc.json'!$C:$E,3,FALSE),"")</f>
        <v/>
      </c>
      <c r="AH129" s="34">
        <f t="shared" si="62"/>
        <v>0</v>
      </c>
      <c r="AI129" s="1"/>
      <c r="AJ129" s="1" t="str">
        <f>IFERROR(VLOOKUP(RIGHT(AI129,LEN(AI129)-2),'cards-dc.json'!$C:$E,3,FALSE),"")</f>
        <v/>
      </c>
      <c r="AL129" s="34">
        <f t="shared" si="63"/>
        <v>0</v>
      </c>
      <c r="AM129" s="1"/>
      <c r="AN129" s="1" t="str">
        <f>IFERROR(VLOOKUP(RIGHT(AM129,LEN(AM129)-2),'cards-dc.json'!$C:$E,3,FALSE),"")</f>
        <v/>
      </c>
      <c r="AP129" s="34">
        <f t="shared" si="64"/>
        <v>0</v>
      </c>
      <c r="AQ129" s="1"/>
      <c r="AR129" s="1" t="str">
        <f>IFERROR(VLOOKUP(RIGHT(AQ129,LEN(AQ129)-2),'cards-dc.json'!$C:$E,3,FALSE),"")</f>
        <v/>
      </c>
      <c r="AT129" s="34">
        <f t="shared" si="65"/>
        <v>0</v>
      </c>
      <c r="AU129" s="1"/>
      <c r="AV129" s="1" t="str">
        <f>IFERROR(VLOOKUP(RIGHT(AU129,LEN(AU129)-2),'cards-dc.json'!$C:$E,3,FALSE),"")</f>
        <v/>
      </c>
      <c r="AX129" s="34">
        <f t="shared" si="66"/>
        <v>0</v>
      </c>
      <c r="AY129" s="1"/>
      <c r="AZ129" s="1" t="str">
        <f>IFERROR(VLOOKUP(RIGHT(AY129,LEN(AY129)-2),'cards-dc.json'!$C:$E,3,FALSE),"")</f>
        <v/>
      </c>
      <c r="BB129" s="34">
        <f t="shared" si="67"/>
        <v>0</v>
      </c>
      <c r="BC129" s="1"/>
      <c r="BD129" s="1" t="str">
        <f>IFERROR(VLOOKUP(RIGHT(BC129,LEN(BC129)-2),'cards-dc.json'!$C:$E,3,FALSE),"")</f>
        <v/>
      </c>
      <c r="BF129" s="34">
        <f t="shared" si="68"/>
        <v>0</v>
      </c>
      <c r="BG129" s="1"/>
      <c r="BH129" s="1" t="str">
        <f>IFERROR(VLOOKUP(RIGHT(BG129,LEN(BG129)-2),'cards-dc.json'!$C:$E,3,FALSE),"")</f>
        <v/>
      </c>
      <c r="BJ129" s="34">
        <f t="shared" si="69"/>
        <v>0</v>
      </c>
      <c r="BK129" s="1"/>
      <c r="BL129" s="1" t="str">
        <f>IFERROR(VLOOKUP(RIGHT(BK129,LEN(BK129)-2),'cards-dc.json'!$C:$E,3,FALSE),"")</f>
        <v/>
      </c>
      <c r="BN129" s="34">
        <f t="shared" si="70"/>
        <v>0</v>
      </c>
      <c r="BO129" s="1"/>
      <c r="BP129" s="1" t="str">
        <f>IFERROR(VLOOKUP(RIGHT(BO129,LEN(BO129)-2),'cards-dc.json'!$C:$E,3,FALSE),"")</f>
        <v/>
      </c>
      <c r="BR129" s="34">
        <f t="shared" si="71"/>
        <v>0</v>
      </c>
      <c r="BS129" s="1"/>
      <c r="BT129" s="1" t="str">
        <f>IFERROR(VLOOKUP(RIGHT(BS129,LEN(BS129)-2),'cards-dc.json'!$C:$E,3,FALSE),"")</f>
        <v/>
      </c>
    </row>
    <row r="130" spans="2:72" x14ac:dyDescent="0.25">
      <c r="B130" s="34">
        <f t="shared" si="54"/>
        <v>0</v>
      </c>
      <c r="C130" s="1"/>
      <c r="D130" s="1" t="str">
        <f>IFERROR(VLOOKUP(RIGHT(C130,LEN(C130)-2),'cards-dc.json'!$C:$E,3,FALSE),"")</f>
        <v/>
      </c>
      <c r="F130" s="34">
        <f t="shared" si="55"/>
        <v>0</v>
      </c>
      <c r="G130" s="1"/>
      <c r="H130" s="1" t="str">
        <f>IFERROR(VLOOKUP(RIGHT(G130,LEN(G130)-2),'cards-dc.json'!$C:$E,3,FALSE),"")</f>
        <v/>
      </c>
      <c r="J130" s="34">
        <f t="shared" si="56"/>
        <v>0</v>
      </c>
      <c r="K130" s="1"/>
      <c r="L130" s="1" t="str">
        <f>IFERROR(VLOOKUP(RIGHT(K130,LEN(K130)-2),'cards-dc.json'!$C:$E,3,FALSE),"")</f>
        <v/>
      </c>
      <c r="N130" s="34">
        <f t="shared" si="57"/>
        <v>0</v>
      </c>
      <c r="O130" s="1"/>
      <c r="P130" s="1" t="str">
        <f>IFERROR(VLOOKUP(RIGHT(O130,LEN(O130)-2),'cards-dc.json'!$C:$E,3,FALSE),"")</f>
        <v/>
      </c>
      <c r="R130" s="34">
        <f t="shared" si="58"/>
        <v>0</v>
      </c>
      <c r="S130" s="1"/>
      <c r="T130" s="1" t="str">
        <f>IFERROR(VLOOKUP(RIGHT(S130,LEN(S130)-2),'cards-dc.json'!$C:$E,3,FALSE),"")</f>
        <v/>
      </c>
      <c r="V130" s="34">
        <f t="shared" si="59"/>
        <v>0</v>
      </c>
      <c r="W130" s="1"/>
      <c r="X130" s="1" t="str">
        <f>IFERROR(VLOOKUP(RIGHT(W130,LEN(W130)-2),'cards-dc.json'!$C:$E,3,FALSE),"")</f>
        <v/>
      </c>
      <c r="Z130" s="34">
        <f t="shared" si="60"/>
        <v>0</v>
      </c>
      <c r="AA130" s="1"/>
      <c r="AB130" s="1" t="str">
        <f>IFERROR(VLOOKUP(RIGHT(AA130,LEN(AA130)-2),'cards-dc.json'!$C:$E,3,FALSE),"")</f>
        <v/>
      </c>
      <c r="AD130" s="34">
        <f t="shared" si="61"/>
        <v>0</v>
      </c>
      <c r="AE130" s="1"/>
      <c r="AF130" s="1" t="str">
        <f>IFERROR(VLOOKUP(RIGHT(AE130,LEN(AE130)-2),'cards-dc.json'!$C:$E,3,FALSE),"")</f>
        <v/>
      </c>
      <c r="AH130" s="34">
        <f t="shared" si="62"/>
        <v>0</v>
      </c>
      <c r="AI130" s="1"/>
      <c r="AJ130" s="1" t="str">
        <f>IFERROR(VLOOKUP(RIGHT(AI130,LEN(AI130)-2),'cards-dc.json'!$C:$E,3,FALSE),"")</f>
        <v/>
      </c>
      <c r="AL130" s="34">
        <f t="shared" si="63"/>
        <v>0</v>
      </c>
      <c r="AM130" s="1"/>
      <c r="AN130" s="1" t="str">
        <f>IFERROR(VLOOKUP(RIGHT(AM130,LEN(AM130)-2),'cards-dc.json'!$C:$E,3,FALSE),"")</f>
        <v/>
      </c>
      <c r="AP130" s="34">
        <f t="shared" si="64"/>
        <v>0</v>
      </c>
      <c r="AQ130" s="1"/>
      <c r="AR130" s="1" t="str">
        <f>IFERROR(VLOOKUP(RIGHT(AQ130,LEN(AQ130)-2),'cards-dc.json'!$C:$E,3,FALSE),"")</f>
        <v/>
      </c>
      <c r="AT130" s="34">
        <f t="shared" si="65"/>
        <v>0</v>
      </c>
      <c r="AU130" s="1"/>
      <c r="AV130" s="1" t="str">
        <f>IFERROR(VLOOKUP(RIGHT(AU130,LEN(AU130)-2),'cards-dc.json'!$C:$E,3,FALSE),"")</f>
        <v/>
      </c>
      <c r="AX130" s="34">
        <f t="shared" si="66"/>
        <v>0</v>
      </c>
      <c r="AY130" s="1"/>
      <c r="AZ130" s="1" t="str">
        <f>IFERROR(VLOOKUP(RIGHT(AY130,LEN(AY130)-2),'cards-dc.json'!$C:$E,3,FALSE),"")</f>
        <v/>
      </c>
      <c r="BB130" s="34">
        <f t="shared" si="67"/>
        <v>0</v>
      </c>
      <c r="BC130" s="1"/>
      <c r="BD130" s="1" t="str">
        <f>IFERROR(VLOOKUP(RIGHT(BC130,LEN(BC130)-2),'cards-dc.json'!$C:$E,3,FALSE),"")</f>
        <v/>
      </c>
      <c r="BF130" s="34">
        <f t="shared" si="68"/>
        <v>0</v>
      </c>
      <c r="BG130" s="1"/>
      <c r="BH130" s="1" t="str">
        <f>IFERROR(VLOOKUP(RIGHT(BG130,LEN(BG130)-2),'cards-dc.json'!$C:$E,3,FALSE),"")</f>
        <v/>
      </c>
      <c r="BJ130" s="34">
        <f t="shared" si="69"/>
        <v>0</v>
      </c>
      <c r="BK130" s="1"/>
      <c r="BL130" s="1" t="str">
        <f>IFERROR(VLOOKUP(RIGHT(BK130,LEN(BK130)-2),'cards-dc.json'!$C:$E,3,FALSE),"")</f>
        <v/>
      </c>
      <c r="BN130" s="34">
        <f t="shared" si="70"/>
        <v>0</v>
      </c>
      <c r="BO130" s="1"/>
      <c r="BP130" s="1" t="str">
        <f>IFERROR(VLOOKUP(RIGHT(BO130,LEN(BO130)-2),'cards-dc.json'!$C:$E,3,FALSE),"")</f>
        <v/>
      </c>
      <c r="BR130" s="34">
        <f t="shared" si="71"/>
        <v>0</v>
      </c>
      <c r="BS130" s="1"/>
      <c r="BT130" s="1" t="str">
        <f>IFERROR(VLOOKUP(RIGHT(BS130,LEN(BS130)-2),'cards-dc.json'!$C:$E,3,FALSE),"")</f>
        <v/>
      </c>
    </row>
    <row r="131" spans="2:72" x14ac:dyDescent="0.25">
      <c r="B131" s="34">
        <f t="shared" si="54"/>
        <v>0</v>
      </c>
      <c r="C131" s="1"/>
      <c r="D131" s="1" t="str">
        <f>IFERROR(VLOOKUP(RIGHT(C131,LEN(C131)-2),'cards-dc.json'!$C:$E,3,FALSE),"")</f>
        <v/>
      </c>
      <c r="F131" s="34">
        <f t="shared" si="55"/>
        <v>0</v>
      </c>
      <c r="G131" s="1"/>
      <c r="H131" s="1" t="str">
        <f>IFERROR(VLOOKUP(RIGHT(G131,LEN(G131)-2),'cards-dc.json'!$C:$E,3,FALSE),"")</f>
        <v/>
      </c>
      <c r="J131" s="34">
        <f t="shared" si="56"/>
        <v>0</v>
      </c>
      <c r="K131" s="1"/>
      <c r="L131" s="1" t="str">
        <f>IFERROR(VLOOKUP(RIGHT(K131,LEN(K131)-2),'cards-dc.json'!$C:$E,3,FALSE),"")</f>
        <v/>
      </c>
      <c r="N131" s="34">
        <f t="shared" si="57"/>
        <v>0</v>
      </c>
      <c r="O131" s="1"/>
      <c r="P131" s="1" t="str">
        <f>IFERROR(VLOOKUP(RIGHT(O131,LEN(O131)-2),'cards-dc.json'!$C:$E,3,FALSE),"")</f>
        <v/>
      </c>
      <c r="R131" s="34">
        <f t="shared" si="58"/>
        <v>0</v>
      </c>
      <c r="S131" s="1"/>
      <c r="T131" s="1" t="str">
        <f>IFERROR(VLOOKUP(RIGHT(S131,LEN(S131)-2),'cards-dc.json'!$C:$E,3,FALSE),"")</f>
        <v/>
      </c>
      <c r="V131" s="34">
        <f t="shared" si="59"/>
        <v>0</v>
      </c>
      <c r="W131" s="1"/>
      <c r="X131" s="1" t="str">
        <f>IFERROR(VLOOKUP(RIGHT(W131,LEN(W131)-2),'cards-dc.json'!$C:$E,3,FALSE),"")</f>
        <v/>
      </c>
      <c r="Z131" s="34">
        <f t="shared" si="60"/>
        <v>0</v>
      </c>
      <c r="AA131" s="1"/>
      <c r="AB131" s="1" t="str">
        <f>IFERROR(VLOOKUP(RIGHT(AA131,LEN(AA131)-2),'cards-dc.json'!$C:$E,3,FALSE),"")</f>
        <v/>
      </c>
      <c r="AD131" s="34">
        <f t="shared" si="61"/>
        <v>0</v>
      </c>
      <c r="AE131" s="1"/>
      <c r="AF131" s="1" t="str">
        <f>IFERROR(VLOOKUP(RIGHT(AE131,LEN(AE131)-2),'cards-dc.json'!$C:$E,3,FALSE),"")</f>
        <v/>
      </c>
      <c r="AH131" s="34">
        <f t="shared" si="62"/>
        <v>0</v>
      </c>
      <c r="AI131" s="1"/>
      <c r="AJ131" s="1" t="str">
        <f>IFERROR(VLOOKUP(RIGHT(AI131,LEN(AI131)-2),'cards-dc.json'!$C:$E,3,FALSE),"")</f>
        <v/>
      </c>
      <c r="AL131" s="34">
        <f t="shared" si="63"/>
        <v>0</v>
      </c>
      <c r="AM131" s="1"/>
      <c r="AN131" s="1" t="str">
        <f>IFERROR(VLOOKUP(RIGHT(AM131,LEN(AM131)-2),'cards-dc.json'!$C:$E,3,FALSE),"")</f>
        <v/>
      </c>
      <c r="AP131" s="34">
        <f t="shared" si="64"/>
        <v>0</v>
      </c>
      <c r="AQ131" s="1"/>
      <c r="AR131" s="1" t="str">
        <f>IFERROR(VLOOKUP(RIGHT(AQ131,LEN(AQ131)-2),'cards-dc.json'!$C:$E,3,FALSE),"")</f>
        <v/>
      </c>
      <c r="AT131" s="34">
        <f t="shared" si="65"/>
        <v>0</v>
      </c>
      <c r="AU131" s="1"/>
      <c r="AV131" s="1" t="str">
        <f>IFERROR(VLOOKUP(RIGHT(AU131,LEN(AU131)-2),'cards-dc.json'!$C:$E,3,FALSE),"")</f>
        <v/>
      </c>
      <c r="AX131" s="34">
        <f t="shared" si="66"/>
        <v>0</v>
      </c>
      <c r="AY131" s="1"/>
      <c r="AZ131" s="1" t="str">
        <f>IFERROR(VLOOKUP(RIGHT(AY131,LEN(AY131)-2),'cards-dc.json'!$C:$E,3,FALSE),"")</f>
        <v/>
      </c>
      <c r="BB131" s="34">
        <f t="shared" si="67"/>
        <v>0</v>
      </c>
      <c r="BC131" s="1"/>
      <c r="BD131" s="1" t="str">
        <f>IFERROR(VLOOKUP(RIGHT(BC131,LEN(BC131)-2),'cards-dc.json'!$C:$E,3,FALSE),"")</f>
        <v/>
      </c>
      <c r="BF131" s="34">
        <f t="shared" si="68"/>
        <v>0</v>
      </c>
      <c r="BG131" s="1"/>
      <c r="BH131" s="1" t="str">
        <f>IFERROR(VLOOKUP(RIGHT(BG131,LEN(BG131)-2),'cards-dc.json'!$C:$E,3,FALSE),"")</f>
        <v/>
      </c>
      <c r="BJ131" s="34">
        <f t="shared" si="69"/>
        <v>0</v>
      </c>
      <c r="BK131" s="1"/>
      <c r="BL131" s="1" t="str">
        <f>IFERROR(VLOOKUP(RIGHT(BK131,LEN(BK131)-2),'cards-dc.json'!$C:$E,3,FALSE),"")</f>
        <v/>
      </c>
      <c r="BN131" s="34">
        <f t="shared" si="70"/>
        <v>0</v>
      </c>
      <c r="BO131" s="1"/>
      <c r="BP131" s="1" t="str">
        <f>IFERROR(VLOOKUP(RIGHT(BO131,LEN(BO131)-2),'cards-dc.json'!$C:$E,3,FALSE),"")</f>
        <v/>
      </c>
      <c r="BR131" s="34">
        <f t="shared" si="71"/>
        <v>0</v>
      </c>
      <c r="BS131" s="1"/>
      <c r="BT131" s="1" t="str">
        <f>IFERROR(VLOOKUP(RIGHT(BS131,LEN(BS131)-2),'cards-dc.json'!$C:$E,3,FALSE),"")</f>
        <v/>
      </c>
    </row>
    <row r="132" spans="2:72" x14ac:dyDescent="0.25">
      <c r="B132" s="34">
        <f t="shared" si="54"/>
        <v>0</v>
      </c>
      <c r="C132" s="1"/>
      <c r="D132" s="1" t="str">
        <f>IFERROR(VLOOKUP(RIGHT(C132,LEN(C132)-2),'cards-dc.json'!$C:$E,3,FALSE),"")</f>
        <v/>
      </c>
      <c r="F132" s="34">
        <f t="shared" si="55"/>
        <v>0</v>
      </c>
      <c r="G132" s="1"/>
      <c r="H132" s="1" t="str">
        <f>IFERROR(VLOOKUP(RIGHT(G132,LEN(G132)-2),'cards-dc.json'!$C:$E,3,FALSE),"")</f>
        <v/>
      </c>
      <c r="J132" s="34">
        <f t="shared" si="56"/>
        <v>0</v>
      </c>
      <c r="K132" s="1"/>
      <c r="L132" s="1" t="str">
        <f>IFERROR(VLOOKUP(RIGHT(K132,LEN(K132)-2),'cards-dc.json'!$C:$E,3,FALSE),"")</f>
        <v/>
      </c>
      <c r="N132" s="34">
        <f t="shared" si="57"/>
        <v>0</v>
      </c>
      <c r="O132" s="1"/>
      <c r="P132" s="1" t="str">
        <f>IFERROR(VLOOKUP(RIGHT(O132,LEN(O132)-2),'cards-dc.json'!$C:$E,3,FALSE),"")</f>
        <v/>
      </c>
      <c r="R132" s="34">
        <f t="shared" si="58"/>
        <v>0</v>
      </c>
      <c r="S132" s="1"/>
      <c r="T132" s="1" t="str">
        <f>IFERROR(VLOOKUP(RIGHT(S132,LEN(S132)-2),'cards-dc.json'!$C:$E,3,FALSE),"")</f>
        <v/>
      </c>
      <c r="V132" s="34">
        <f t="shared" si="59"/>
        <v>0</v>
      </c>
      <c r="W132" s="1"/>
      <c r="X132" s="1" t="str">
        <f>IFERROR(VLOOKUP(RIGHT(W132,LEN(W132)-2),'cards-dc.json'!$C:$E,3,FALSE),"")</f>
        <v/>
      </c>
      <c r="Z132" s="34">
        <f t="shared" si="60"/>
        <v>0</v>
      </c>
      <c r="AA132" s="1"/>
      <c r="AB132" s="1" t="str">
        <f>IFERROR(VLOOKUP(RIGHT(AA132,LEN(AA132)-2),'cards-dc.json'!$C:$E,3,FALSE),"")</f>
        <v/>
      </c>
      <c r="AD132" s="34">
        <f t="shared" si="61"/>
        <v>0</v>
      </c>
      <c r="AE132" s="1"/>
      <c r="AF132" s="1" t="str">
        <f>IFERROR(VLOOKUP(RIGHT(AE132,LEN(AE132)-2),'cards-dc.json'!$C:$E,3,FALSE),"")</f>
        <v/>
      </c>
      <c r="AH132" s="34">
        <f t="shared" si="62"/>
        <v>0</v>
      </c>
      <c r="AI132" s="1"/>
      <c r="AJ132" s="1" t="str">
        <f>IFERROR(VLOOKUP(RIGHT(AI132,LEN(AI132)-2),'cards-dc.json'!$C:$E,3,FALSE),"")</f>
        <v/>
      </c>
      <c r="AL132" s="34">
        <f t="shared" si="63"/>
        <v>0</v>
      </c>
      <c r="AM132" s="1"/>
      <c r="AN132" s="1" t="str">
        <f>IFERROR(VLOOKUP(RIGHT(AM132,LEN(AM132)-2),'cards-dc.json'!$C:$E,3,FALSE),"")</f>
        <v/>
      </c>
      <c r="AP132" s="34">
        <f t="shared" si="64"/>
        <v>0</v>
      </c>
      <c r="AQ132" s="1"/>
      <c r="AR132" s="1" t="str">
        <f>IFERROR(VLOOKUP(RIGHT(AQ132,LEN(AQ132)-2),'cards-dc.json'!$C:$E,3,FALSE),"")</f>
        <v/>
      </c>
      <c r="AT132" s="34">
        <f t="shared" si="65"/>
        <v>0</v>
      </c>
      <c r="AU132" s="1"/>
      <c r="AV132" s="1" t="str">
        <f>IFERROR(VLOOKUP(RIGHT(AU132,LEN(AU132)-2),'cards-dc.json'!$C:$E,3,FALSE),"")</f>
        <v/>
      </c>
      <c r="AX132" s="34">
        <f t="shared" si="66"/>
        <v>0</v>
      </c>
      <c r="AY132" s="1"/>
      <c r="AZ132" s="1" t="str">
        <f>IFERROR(VLOOKUP(RIGHT(AY132,LEN(AY132)-2),'cards-dc.json'!$C:$E,3,FALSE),"")</f>
        <v/>
      </c>
      <c r="BB132" s="34">
        <f t="shared" si="67"/>
        <v>0</v>
      </c>
      <c r="BC132" s="1"/>
      <c r="BD132" s="1" t="str">
        <f>IFERROR(VLOOKUP(RIGHT(BC132,LEN(BC132)-2),'cards-dc.json'!$C:$E,3,FALSE),"")</f>
        <v/>
      </c>
      <c r="BF132" s="34">
        <f t="shared" si="68"/>
        <v>0</v>
      </c>
      <c r="BG132" s="1"/>
      <c r="BH132" s="1" t="str">
        <f>IFERROR(VLOOKUP(RIGHT(BG132,LEN(BG132)-2),'cards-dc.json'!$C:$E,3,FALSE),"")</f>
        <v/>
      </c>
      <c r="BJ132" s="34">
        <f t="shared" si="69"/>
        <v>0</v>
      </c>
      <c r="BK132" s="1"/>
      <c r="BL132" s="1" t="str">
        <f>IFERROR(VLOOKUP(RIGHT(BK132,LEN(BK132)-2),'cards-dc.json'!$C:$E,3,FALSE),"")</f>
        <v/>
      </c>
      <c r="BN132" s="34">
        <f t="shared" si="70"/>
        <v>0</v>
      </c>
      <c r="BO132" s="1"/>
      <c r="BP132" s="1" t="str">
        <f>IFERROR(VLOOKUP(RIGHT(BO132,LEN(BO132)-2),'cards-dc.json'!$C:$E,3,FALSE),"")</f>
        <v/>
      </c>
      <c r="BR132" s="34">
        <f t="shared" si="71"/>
        <v>0</v>
      </c>
      <c r="BS132" s="1"/>
      <c r="BT132" s="1" t="str">
        <f>IFERROR(VLOOKUP(RIGHT(BS132,LEN(BS132)-2),'cards-dc.json'!$C:$E,3,FALSE),"")</f>
        <v/>
      </c>
    </row>
    <row r="133" spans="2:72" x14ac:dyDescent="0.25">
      <c r="C133" s="58" t="str">
        <f>C$2&amp;" "&amp;C$3</f>
        <v>PHS 02 Gollum's Fate Progressive Hero</v>
      </c>
      <c r="D133" s="58"/>
      <c r="G133" s="58" t="str">
        <f>G$1&amp;" "&amp;G$3</f>
        <v>Gandalf Progressive Hero</v>
      </c>
      <c r="H133" s="58"/>
      <c r="K133" s="58" t="str">
        <f>K$1&amp;" "&amp;K$3</f>
        <v>Alatar Progressive Hero</v>
      </c>
      <c r="L133" s="58"/>
      <c r="O133" s="58" t="str">
        <f>O$1&amp;" "&amp;O$3</f>
        <v>Radagast Progressive Hero</v>
      </c>
      <c r="P133" s="58"/>
      <c r="S133" s="58" t="str">
        <f>S$1&amp;" "&amp;S$3</f>
        <v>Gandalf Progressive Hero</v>
      </c>
      <c r="T133" s="58"/>
      <c r="W133" s="58" t="str">
        <f>W$1&amp;" "&amp;W$3</f>
        <v>No wizard Progressive Hero</v>
      </c>
      <c r="X133" s="58"/>
      <c r="AA133" s="58" t="str">
        <f>AA$1&amp;" "&amp;AA$3</f>
        <v>Pallando Progressive Hero</v>
      </c>
      <c r="AB133" s="58"/>
      <c r="AE133" s="58" t="str">
        <f>AE$1&amp;" "&amp;AE$3</f>
        <v>Saruman Progressive Hero</v>
      </c>
      <c r="AF133" s="58"/>
      <c r="AI133" s="58" t="str">
        <f>AI$1&amp;" "&amp;AI$3</f>
        <v>Gandalf Progressive Hero</v>
      </c>
      <c r="AJ133" s="58"/>
      <c r="AM133" s="58" t="str">
        <f>AM$1&amp;" "&amp;AM$3</f>
        <v>No wizard Progressive Hero</v>
      </c>
      <c r="AN133" s="58"/>
      <c r="AQ133" s="58" t="str">
        <f>AQ$1&amp;" "&amp;AQ$3</f>
        <v>Saruman Progressive Hero</v>
      </c>
      <c r="AR133" s="58"/>
      <c r="AU133" s="58" t="str">
        <f>AU$1&amp;" "&amp;AU$3</f>
        <v>Radagast Progressive Hero</v>
      </c>
      <c r="AV133" s="58"/>
      <c r="AY133" s="58" t="str">
        <f>AY$1&amp;" "&amp;AY$3</f>
        <v>Alatar Progressive Hero</v>
      </c>
      <c r="AZ133" s="58"/>
      <c r="BC133" s="58" t="str">
        <f>BC$1&amp;" "&amp;BC$3</f>
        <v>Alatar Progressive Hero</v>
      </c>
      <c r="BD133" s="58"/>
      <c r="BG133" s="58" t="str">
        <f>BG$1&amp;" "&amp;BG$3</f>
        <v>Gandalf Progressive Hero</v>
      </c>
      <c r="BH133" s="58"/>
      <c r="BK133" s="58" t="str">
        <f>BK$1&amp;" "&amp;BK$3</f>
        <v>Gandalf Progressive Hero</v>
      </c>
      <c r="BL133" s="58"/>
      <c r="BO133" s="58" t="str">
        <f>BO$1&amp;" "&amp;BO$3</f>
        <v xml:space="preserve"> </v>
      </c>
      <c r="BP133" s="58"/>
      <c r="BS133" s="58" t="str">
        <f>BS$1&amp;" "&amp;BS$3</f>
        <v xml:space="preserve"> </v>
      </c>
      <c r="BT133" s="58"/>
    </row>
    <row r="134" spans="2:72" x14ac:dyDescent="0.25">
      <c r="B134" s="7" t="s">
        <v>3809</v>
      </c>
      <c r="C134" t="s">
        <v>3809</v>
      </c>
      <c r="F134" s="7" t="s">
        <v>3809</v>
      </c>
      <c r="G134" t="s">
        <v>3809</v>
      </c>
      <c r="J134" s="7" t="s">
        <v>3809</v>
      </c>
      <c r="K134" t="s">
        <v>3809</v>
      </c>
      <c r="N134" s="7" t="s">
        <v>3809</v>
      </c>
      <c r="O134" t="s">
        <v>3809</v>
      </c>
      <c r="R134" s="7" t="s">
        <v>3809</v>
      </c>
      <c r="S134" t="s">
        <v>3809</v>
      </c>
      <c r="V134" s="7" t="s">
        <v>3809</v>
      </c>
      <c r="W134" t="s">
        <v>3809</v>
      </c>
      <c r="Z134" s="7" t="s">
        <v>3809</v>
      </c>
      <c r="AA134" t="s">
        <v>3809</v>
      </c>
      <c r="AD134" s="7" t="s">
        <v>3809</v>
      </c>
      <c r="AE134" t="s">
        <v>3809</v>
      </c>
      <c r="AH134" s="7" t="s">
        <v>3809</v>
      </c>
      <c r="AI134" t="s">
        <v>3809</v>
      </c>
      <c r="AL134" s="7" t="s">
        <v>3809</v>
      </c>
      <c r="AM134" t="s">
        <v>3809</v>
      </c>
      <c r="AP134" s="7" t="s">
        <v>3809</v>
      </c>
      <c r="AQ134" t="s">
        <v>3809</v>
      </c>
      <c r="AT134" s="7" t="s">
        <v>3809</v>
      </c>
      <c r="AU134" t="s">
        <v>3809</v>
      </c>
      <c r="AX134" s="7" t="s">
        <v>3809</v>
      </c>
      <c r="AY134" t="s">
        <v>3809</v>
      </c>
      <c r="BB134" s="7" t="s">
        <v>3809</v>
      </c>
      <c r="BC134" t="s">
        <v>3809</v>
      </c>
      <c r="BF134" s="7" t="s">
        <v>3809</v>
      </c>
      <c r="BG134" t="s">
        <v>3809</v>
      </c>
      <c r="BJ134" s="7" t="s">
        <v>3809</v>
      </c>
      <c r="BK134" t="s">
        <v>3809</v>
      </c>
      <c r="BN134" s="7" t="s">
        <v>3809</v>
      </c>
      <c r="BO134" t="s">
        <v>3809</v>
      </c>
      <c r="BR134" s="7" t="s">
        <v>3809</v>
      </c>
      <c r="BS134" t="s">
        <v>3809</v>
      </c>
    </row>
    <row r="135" spans="2:72" x14ac:dyDescent="0.25">
      <c r="B135" s="8" t="str">
        <f>"Qty:  "&amp;SUM(B136:B175)</f>
        <v>Qty:  30</v>
      </c>
      <c r="C135" s="19"/>
      <c r="D135" s="19"/>
      <c r="F135" s="8" t="str">
        <f>"Qty:  "&amp;SUM(F136:F175)</f>
        <v>Qty:  30</v>
      </c>
      <c r="G135" s="19"/>
      <c r="H135" s="19"/>
      <c r="J135" s="8" t="str">
        <f>"Qty:  "&amp;SUM(J136:J175)</f>
        <v>Qty:  30</v>
      </c>
      <c r="K135" s="19"/>
      <c r="L135" s="19"/>
      <c r="N135" s="8" t="str">
        <f>"Qty:  "&amp;SUM(N136:N175)</f>
        <v>Qty:  30</v>
      </c>
      <c r="O135" s="19"/>
      <c r="P135" s="19"/>
      <c r="R135" s="8" t="str">
        <f>"Qty:  "&amp;SUM(R136:R175)</f>
        <v>Qty:  30</v>
      </c>
      <c r="S135" s="19"/>
      <c r="T135" s="19"/>
      <c r="V135" s="8" t="str">
        <f>"Qty:  "&amp;SUM(V136:V175)</f>
        <v>Qty:  30</v>
      </c>
      <c r="W135" s="19"/>
      <c r="X135" s="19"/>
      <c r="Z135" s="8" t="str">
        <f>"Qty:  "&amp;SUM(Z136:Z175)</f>
        <v>Qty:  30</v>
      </c>
      <c r="AA135" s="19"/>
      <c r="AB135" s="19"/>
      <c r="AD135" s="8" t="str">
        <f>"Qty:  "&amp;SUM(AD136:AD175)</f>
        <v>Qty:  30</v>
      </c>
      <c r="AE135" s="19"/>
      <c r="AF135" s="19"/>
      <c r="AH135" s="8" t="str">
        <f>"Qty:  "&amp;SUM(AH136:AH175)</f>
        <v>Qty:  30</v>
      </c>
      <c r="AI135" s="19"/>
      <c r="AJ135" s="19"/>
      <c r="AL135" s="8" t="str">
        <f>"Qty:  "&amp;SUM(AL136:AL175)</f>
        <v>Qty:  30</v>
      </c>
      <c r="AM135" s="19"/>
      <c r="AN135" s="19"/>
      <c r="AP135" s="8" t="str">
        <f>"Qty:  "&amp;SUM(AP136:AP175)</f>
        <v>Qty:  30</v>
      </c>
      <c r="AQ135" s="19"/>
      <c r="AR135" s="19"/>
      <c r="AT135" s="8" t="str">
        <f>"Qty:  "&amp;SUM(AT136:AT175)</f>
        <v>Qty:  30</v>
      </c>
      <c r="AU135" s="19"/>
      <c r="AV135" s="19"/>
      <c r="AX135" s="8" t="str">
        <f>"Qty:  "&amp;SUM(AX136:AX175)</f>
        <v>Qty:  30</v>
      </c>
      <c r="AY135" s="19"/>
      <c r="AZ135" s="19"/>
      <c r="BB135" s="8" t="str">
        <f>"Qty:  "&amp;SUM(BB136:BB175)</f>
        <v>Qty:  30</v>
      </c>
      <c r="BC135" s="19"/>
      <c r="BD135" s="19"/>
      <c r="BF135" s="8" t="str">
        <f>"Qty:  "&amp;SUM(BF136:BF175)</f>
        <v>Qty:  30</v>
      </c>
      <c r="BG135" s="19"/>
      <c r="BH135" s="19"/>
      <c r="BJ135" s="8" t="str">
        <f>"Qty:  "&amp;SUM(BJ136:BJ175)</f>
        <v>Qty:  30</v>
      </c>
      <c r="BK135" s="19"/>
      <c r="BL135" s="19"/>
      <c r="BN135" s="8" t="str">
        <f>"Qty:  "&amp;SUM(BN136:BN175)</f>
        <v>Qty:  0</v>
      </c>
      <c r="BO135" s="19"/>
      <c r="BP135" s="19"/>
      <c r="BR135" s="8" t="str">
        <f>"Qty:  "&amp;SUM(BR136:BR175)</f>
        <v>Qty:  0</v>
      </c>
      <c r="BS135" s="19"/>
      <c r="BT135" s="19"/>
    </row>
    <row r="136" spans="2:72" x14ac:dyDescent="0.25">
      <c r="B136" s="41">
        <f t="shared" ref="B136:B175" si="72">IF(LEN(C136) &lt; 3,0,VALUE(LEFT(C136,1)))</f>
        <v>2</v>
      </c>
      <c r="C136" s="19" t="s">
        <v>9129</v>
      </c>
      <c r="D136" s="19" t="str">
        <f>IFERROR(VLOOKUP(RIGHT(C136,LEN(C136)-2),'cards-dc.json'!$C:$E,3,FALSE),"")</f>
        <v>U</v>
      </c>
      <c r="F136" s="41">
        <f t="shared" ref="F136:F175" si="73">IF(LEN(G136) &lt; 3,0,VALUE(LEFT(G136,1)))</f>
        <v>2</v>
      </c>
      <c r="G136" s="19" t="s">
        <v>9129</v>
      </c>
      <c r="H136" s="19" t="str">
        <f>IFERROR(VLOOKUP(RIGHT(G136,LEN(G136)-2),'cards-dc.json'!$C:$E,3,FALSE),"")</f>
        <v>U</v>
      </c>
      <c r="J136" s="41">
        <f t="shared" ref="J136:J175" si="74">IF(LEN(K136) &lt; 3,0,VALUE(LEFT(K136,1)))</f>
        <v>1</v>
      </c>
      <c r="K136" s="19" t="s">
        <v>8607</v>
      </c>
      <c r="L136" s="19" t="str">
        <f>IFERROR(VLOOKUP(RIGHT(K136,LEN(K136)-2),'cards-dc.json'!$C:$E,3,FALSE),"")</f>
        <v>R2</v>
      </c>
      <c r="N136" s="41">
        <f t="shared" ref="N136:N175" si="75">IF(LEN(O136) &lt; 3,0,VALUE(LEFT(O136,1)))</f>
        <v>1</v>
      </c>
      <c r="O136" s="19" t="s">
        <v>4148</v>
      </c>
      <c r="P136" s="19" t="str">
        <f>IFERROR(VLOOKUP(RIGHT(O136,LEN(O136)-2),'cards-dc.json'!$C:$E,3,FALSE),"")</f>
        <v>U2</v>
      </c>
      <c r="R136" s="41">
        <f t="shared" ref="R136:R175" si="76">IF(LEN(S136) &lt; 3,0,VALUE(LEFT(S136,1)))</f>
        <v>1</v>
      </c>
      <c r="S136" s="19" t="s">
        <v>4148</v>
      </c>
      <c r="T136" s="19" t="str">
        <f>IFERROR(VLOOKUP(RIGHT(S136,LEN(S136)-2),'cards-dc.json'!$C:$E,3,FALSE),"")</f>
        <v>U2</v>
      </c>
      <c r="V136" s="41">
        <f t="shared" ref="V136:V175" si="77">IF(LEN(W136) &lt; 3,0,VALUE(LEFT(W136,1)))</f>
        <v>1</v>
      </c>
      <c r="W136" s="19" t="s">
        <v>9164</v>
      </c>
      <c r="X136" s="19" t="str">
        <f>IFERROR(VLOOKUP(RIGHT(W136,LEN(W136)-2),'cards-dc.json'!$C:$E,3,FALSE),"")</f>
        <v>CB, CS1</v>
      </c>
      <c r="Z136" s="41">
        <f t="shared" ref="Z136:Z175" si="78">IF(LEN(AA136) &lt; 3,0,VALUE(LEFT(AA136,1)))</f>
        <v>1</v>
      </c>
      <c r="AA136" s="19" t="s">
        <v>8563</v>
      </c>
      <c r="AB136" s="19" t="str">
        <f>IFERROR(VLOOKUP(RIGHT(AA136,LEN(AA136)-2),'cards-dc.json'!$C:$E,3,FALSE),"")</f>
        <v>C2</v>
      </c>
      <c r="AD136" s="41">
        <f t="shared" ref="AD136:AD175" si="79">IF(LEN(AE136) &lt; 3,0,VALUE(LEFT(AE136,1)))</f>
        <v>1</v>
      </c>
      <c r="AE136" s="19" t="s">
        <v>4148</v>
      </c>
      <c r="AF136" s="19" t="str">
        <f>IFERROR(VLOOKUP(RIGHT(AE136,LEN(AE136)-2),'cards-dc.json'!$C:$E,3,FALSE),"")</f>
        <v>U2</v>
      </c>
      <c r="AH136" s="41">
        <f t="shared" ref="AH136:AH175" si="80">IF(LEN(AI136) &lt; 3,0,VALUE(LEFT(AI136,1)))</f>
        <v>1</v>
      </c>
      <c r="AI136" s="19" t="s">
        <v>9060</v>
      </c>
      <c r="AJ136" s="19" t="str">
        <f>IFERROR(VLOOKUP(RIGHT(AI136,LEN(AI136)-2),'cards-dc.json'!$C:$E,3,FALSE),"")</f>
        <v>CB, CS1</v>
      </c>
      <c r="AL136" s="41">
        <f t="shared" ref="AL136:AL175" si="81">IF(LEN(AM136) &lt; 3,0,VALUE(LEFT(AM136,1)))</f>
        <v>1</v>
      </c>
      <c r="AM136" s="19" t="s">
        <v>8607</v>
      </c>
      <c r="AN136" s="19" t="str">
        <f>IFERROR(VLOOKUP(RIGHT(AM136,LEN(AM136)-2),'cards-dc.json'!$C:$E,3,FALSE),"")</f>
        <v>R2</v>
      </c>
      <c r="AP136" s="41">
        <f t="shared" ref="AP136:AP175" si="82">IF(LEN(AQ136) &lt; 3,0,VALUE(LEFT(AQ136,1)))</f>
        <v>1</v>
      </c>
      <c r="AQ136" s="19" t="s">
        <v>8607</v>
      </c>
      <c r="AR136" s="19" t="str">
        <f>IFERROR(VLOOKUP(RIGHT(AQ136,LEN(AQ136)-2),'cards-dc.json'!$C:$E,3,FALSE),"")</f>
        <v>R2</v>
      </c>
      <c r="AT136" s="41">
        <f t="shared" ref="AT136:AT175" si="83">IF(LEN(AU136) &lt; 3,0,VALUE(LEFT(AU136,1)))</f>
        <v>2</v>
      </c>
      <c r="AU136" s="19" t="s">
        <v>9072</v>
      </c>
      <c r="AV136" s="19" t="str">
        <f>IFERROR(VLOOKUP(RIGHT(AU136,LEN(AU136)-2),'cards-dc.json'!$C:$E,3,FALSE),"")</f>
        <v>C2</v>
      </c>
      <c r="AX136" s="41">
        <f t="shared" ref="AX136:AX175" si="84">IF(LEN(AY136) &lt; 3,0,VALUE(LEFT(AY136,1)))</f>
        <v>1</v>
      </c>
      <c r="AY136" s="19" t="s">
        <v>8607</v>
      </c>
      <c r="AZ136" s="19" t="str">
        <f>IFERROR(VLOOKUP(RIGHT(AY136,LEN(AY136)-2),'cards-dc.json'!$C:$E,3,FALSE),"")</f>
        <v>R2</v>
      </c>
      <c r="BB136" s="41">
        <f t="shared" ref="BB136:BB175" si="85">IF(LEN(BC136) &lt; 3,0,VALUE(LEFT(BC136,1)))</f>
        <v>1</v>
      </c>
      <c r="BC136" s="19" t="s">
        <v>8607</v>
      </c>
      <c r="BD136" s="19" t="str">
        <f>IFERROR(VLOOKUP(RIGHT(BC136,LEN(BC136)-2),'cards-dc.json'!$C:$E,3,FALSE),"")</f>
        <v>R2</v>
      </c>
      <c r="BF136" s="41">
        <f t="shared" ref="BF136:BF175" si="86">IF(LEN(BG136) &lt; 3,0,VALUE(LEFT(BG136,1)))</f>
        <v>1</v>
      </c>
      <c r="BG136" s="19" t="s">
        <v>9406</v>
      </c>
      <c r="BH136" s="19" t="str">
        <f>IFERROR(VLOOKUP(RIGHT(BG136,LEN(BG136)-2),'cards-dc.json'!$C:$E,3,FALSE),"")</f>
        <v>C1</v>
      </c>
      <c r="BJ136" s="41">
        <f t="shared" ref="BJ136:BJ175" si="87">IF(LEN(BK136) &lt; 3,0,VALUE(LEFT(BK136,1)))</f>
        <v>1</v>
      </c>
      <c r="BK136" s="19" t="s">
        <v>4148</v>
      </c>
      <c r="BL136" s="19" t="str">
        <f>IFERROR(VLOOKUP(RIGHT(BK136,LEN(BK136)-2),'cards-dc.json'!$C:$E,3,FALSE),"")</f>
        <v>U2</v>
      </c>
      <c r="BN136" s="41">
        <f t="shared" ref="BN136:BN175" si="88">IF(LEN(BO136) &lt; 3,0,VALUE(LEFT(BO136,1)))</f>
        <v>0</v>
      </c>
      <c r="BO136" s="19"/>
      <c r="BP136" s="19" t="str">
        <f>IFERROR(VLOOKUP(RIGHT(BO136,LEN(BO136)-2),'cards-dc.json'!$C:$E,3,FALSE),"")</f>
        <v/>
      </c>
      <c r="BR136" s="41">
        <f t="shared" ref="BR136:BR175" si="89">IF(LEN(BS136) &lt; 3,0,VALUE(LEFT(BS136,1)))</f>
        <v>0</v>
      </c>
      <c r="BS136" s="19"/>
      <c r="BT136" s="19" t="str">
        <f>IFERROR(VLOOKUP(RIGHT(BS136,LEN(BS136)-2),'cards-dc.json'!$C:$E,3,FALSE),"")</f>
        <v/>
      </c>
    </row>
    <row r="137" spans="2:72" x14ac:dyDescent="0.25">
      <c r="B137" s="42">
        <f t="shared" si="72"/>
        <v>1</v>
      </c>
      <c r="C137" s="19" t="s">
        <v>8701</v>
      </c>
      <c r="D137" s="19" t="str">
        <f>IFERROR(VLOOKUP(RIGHT(C137,LEN(C137)-2),'cards-dc.json'!$C:$E,3,FALSE),"")</f>
        <v>U</v>
      </c>
      <c r="F137" s="42">
        <f t="shared" si="73"/>
        <v>1</v>
      </c>
      <c r="G137" s="19" t="s">
        <v>9163</v>
      </c>
      <c r="H137" s="19" t="str">
        <f>IFERROR(VLOOKUP(RIGHT(G137,LEN(G137)-2),'cards-dc.json'!$C:$E,3,FALSE),"")</f>
        <v>CA1</v>
      </c>
      <c r="J137" s="42">
        <f t="shared" si="74"/>
        <v>1</v>
      </c>
      <c r="K137" s="19" t="s">
        <v>4148</v>
      </c>
      <c r="L137" s="19" t="str">
        <f>IFERROR(VLOOKUP(RIGHT(K137,LEN(K137)-2),'cards-dc.json'!$C:$E,3,FALSE),"")</f>
        <v>U2</v>
      </c>
      <c r="N137" s="42">
        <f t="shared" si="75"/>
        <v>1</v>
      </c>
      <c r="O137" s="19" t="s">
        <v>4079</v>
      </c>
      <c r="P137" s="19" t="str">
        <f>IFERROR(VLOOKUP(RIGHT(O137,LEN(O137)-2),'cards-dc.json'!$C:$E,3,FALSE),"")</f>
        <v>R</v>
      </c>
      <c r="R137" s="42">
        <f t="shared" si="76"/>
        <v>1</v>
      </c>
      <c r="S137" s="19" t="s">
        <v>9060</v>
      </c>
      <c r="T137" s="19" t="str">
        <f>IFERROR(VLOOKUP(RIGHT(S137,LEN(S137)-2),'cards-dc.json'!$C:$E,3,FALSE),"")</f>
        <v>CB, CS1</v>
      </c>
      <c r="V137" s="42">
        <f t="shared" si="77"/>
        <v>1</v>
      </c>
      <c r="W137" s="19" t="s">
        <v>4120</v>
      </c>
      <c r="X137" s="19" t="str">
        <f>IFERROR(VLOOKUP(RIGHT(W137,LEN(W137)-2),'cards-dc.json'!$C:$E,3,FALSE),"")</f>
        <v>R</v>
      </c>
      <c r="Z137" s="42">
        <f t="shared" si="78"/>
        <v>2</v>
      </c>
      <c r="AA137" s="19" t="s">
        <v>8801</v>
      </c>
      <c r="AB137" s="19" t="str">
        <f>IFERROR(VLOOKUP(RIGHT(AA137,LEN(AA137)-2),'cards-dc.json'!$C:$E,3,FALSE),"")</f>
        <v>R</v>
      </c>
      <c r="AD137" s="42">
        <f t="shared" si="79"/>
        <v>1</v>
      </c>
      <c r="AE137" s="19" t="s">
        <v>4044</v>
      </c>
      <c r="AF137" s="19" t="str">
        <f>IFERROR(VLOOKUP(RIGHT(AE137,LEN(AE137)-2),'cards-dc.json'!$C:$E,3,FALSE),"")</f>
        <v>U2</v>
      </c>
      <c r="AH137" s="42">
        <f t="shared" si="80"/>
        <v>1</v>
      </c>
      <c r="AI137" s="19" t="s">
        <v>8957</v>
      </c>
      <c r="AJ137" s="19" t="str">
        <f>IFERROR(VLOOKUP(RIGHT(AI137,LEN(AI137)-2),'cards-dc.json'!$C:$E,3,FALSE),"")</f>
        <v>C2</v>
      </c>
      <c r="AL137" s="42">
        <f t="shared" si="81"/>
        <v>1</v>
      </c>
      <c r="AM137" s="19" t="s">
        <v>8683</v>
      </c>
      <c r="AN137" s="19" t="str">
        <f>IFERROR(VLOOKUP(RIGHT(AM137,LEN(AM137)-2),'cards-dc.json'!$C:$E,3,FALSE),"")</f>
        <v>CA1</v>
      </c>
      <c r="AP137" s="42">
        <f t="shared" si="82"/>
        <v>2</v>
      </c>
      <c r="AQ137" s="19" t="s">
        <v>9129</v>
      </c>
      <c r="AR137" s="19" t="str">
        <f>IFERROR(VLOOKUP(RIGHT(AQ137,LEN(AQ137)-2),'cards-dc.json'!$C:$E,3,FALSE),"")</f>
        <v>U</v>
      </c>
      <c r="AT137" s="42">
        <f t="shared" si="83"/>
        <v>1</v>
      </c>
      <c r="AU137" s="19" t="s">
        <v>9373</v>
      </c>
      <c r="AV137" s="19" t="str">
        <f>IFERROR(VLOOKUP(RIGHT(AU137,LEN(AU137)-2),'cards-dc.json'!$C:$E,3,FALSE),"")</f>
        <v>C3</v>
      </c>
      <c r="AX137" s="42">
        <f t="shared" si="84"/>
        <v>2</v>
      </c>
      <c r="AY137" s="19" t="s">
        <v>9072</v>
      </c>
      <c r="AZ137" s="19" t="str">
        <f>IFERROR(VLOOKUP(RIGHT(AY137,LEN(AY137)-2),'cards-dc.json'!$C:$E,3,FALSE),"")</f>
        <v>C2</v>
      </c>
      <c r="BB137" s="42">
        <f t="shared" si="85"/>
        <v>1</v>
      </c>
      <c r="BC137" s="19" t="s">
        <v>8654</v>
      </c>
      <c r="BD137" s="19" t="str">
        <f>IFERROR(VLOOKUP(RIGHT(BC137,LEN(BC137)-2),'cards-dc.json'!$C:$E,3,FALSE),"")</f>
        <v>R</v>
      </c>
      <c r="BF137" s="42">
        <f t="shared" si="86"/>
        <v>1</v>
      </c>
      <c r="BG137" s="19" t="s">
        <v>8809</v>
      </c>
      <c r="BH137" s="19" t="str">
        <f>IFERROR(VLOOKUP(RIGHT(BG137,LEN(BG137)-2),'cards-dc.json'!$C:$E,3,FALSE),"")</f>
        <v>R2</v>
      </c>
      <c r="BJ137" s="42">
        <f t="shared" si="87"/>
        <v>2</v>
      </c>
      <c r="BK137" s="19" t="s">
        <v>9414</v>
      </c>
      <c r="BL137" s="19" t="str">
        <f>IFERROR(VLOOKUP(RIGHT(BK137,LEN(BK137)-2),'cards-dc.json'!$C:$E,3,FALSE),"")</f>
        <v>CB, CS1</v>
      </c>
      <c r="BN137" s="42">
        <f t="shared" si="88"/>
        <v>0</v>
      </c>
      <c r="BO137" s="19"/>
      <c r="BP137" s="19" t="str">
        <f>IFERROR(VLOOKUP(RIGHT(BO137,LEN(BO137)-2),'cards-dc.json'!$C:$E,3,FALSE),"")</f>
        <v/>
      </c>
      <c r="BR137" s="42">
        <f t="shared" si="89"/>
        <v>0</v>
      </c>
      <c r="BS137" s="19"/>
      <c r="BT137" s="19" t="str">
        <f>IFERROR(VLOOKUP(RIGHT(BS137,LEN(BS137)-2),'cards-dc.json'!$C:$E,3,FALSE),"")</f>
        <v/>
      </c>
    </row>
    <row r="138" spans="2:72" x14ac:dyDescent="0.25">
      <c r="B138" s="42">
        <f t="shared" si="72"/>
        <v>1</v>
      </c>
      <c r="C138" s="19" t="s">
        <v>8703</v>
      </c>
      <c r="D138" s="19" t="str">
        <f>IFERROR(VLOOKUP(RIGHT(C138,LEN(C138)-2),'cards-dc.json'!$C:$E,3,FALSE),"")</f>
        <v>CA2</v>
      </c>
      <c r="F138" s="42">
        <f t="shared" si="73"/>
        <v>1</v>
      </c>
      <c r="G138" s="19" t="s">
        <v>4048</v>
      </c>
      <c r="H138" s="19" t="str">
        <f>IFERROR(VLOOKUP(RIGHT(G138,LEN(G138)-2),'cards-dc.json'!$C:$E,3,FALSE),"")</f>
        <v>R</v>
      </c>
      <c r="J138" s="42">
        <f t="shared" si="74"/>
        <v>1</v>
      </c>
      <c r="K138" s="19" t="s">
        <v>8563</v>
      </c>
      <c r="L138" s="19" t="str">
        <f>IFERROR(VLOOKUP(RIGHT(K138,LEN(K138)-2),'cards-dc.json'!$C:$E,3,FALSE),"")</f>
        <v>C2</v>
      </c>
      <c r="N138" s="42">
        <f t="shared" si="75"/>
        <v>1</v>
      </c>
      <c r="O138" s="19" t="s">
        <v>8563</v>
      </c>
      <c r="P138" s="19" t="str">
        <f>IFERROR(VLOOKUP(RIGHT(O138,LEN(O138)-2),'cards-dc.json'!$C:$E,3,FALSE),"")</f>
        <v>C2</v>
      </c>
      <c r="R138" s="42">
        <f t="shared" si="76"/>
        <v>1</v>
      </c>
      <c r="S138" s="19" t="s">
        <v>8563</v>
      </c>
      <c r="T138" s="19" t="str">
        <f>IFERROR(VLOOKUP(RIGHT(S138,LEN(S138)-2),'cards-dc.json'!$C:$E,3,FALSE),"")</f>
        <v>C2</v>
      </c>
      <c r="V138" s="42">
        <f t="shared" si="77"/>
        <v>2</v>
      </c>
      <c r="W138" s="19" t="s">
        <v>9252</v>
      </c>
      <c r="X138" s="19" t="str">
        <f>IFERROR(VLOOKUP(RIGHT(W138,LEN(W138)-2),'cards-dc.json'!$C:$E,3,FALSE),"")</f>
        <v>C2</v>
      </c>
      <c r="Z138" s="42">
        <f t="shared" si="78"/>
        <v>2</v>
      </c>
      <c r="AA138" s="19" t="s">
        <v>8721</v>
      </c>
      <c r="AB138" s="19" t="str">
        <f>IFERROR(VLOOKUP(RIGHT(AA138,LEN(AA138)-2),'cards-dc.json'!$C:$E,3,FALSE),"")</f>
        <v>R</v>
      </c>
      <c r="AD138" s="42">
        <f t="shared" si="79"/>
        <v>1</v>
      </c>
      <c r="AE138" s="19" t="s">
        <v>8809</v>
      </c>
      <c r="AF138" s="19" t="str">
        <f>IFERROR(VLOOKUP(RIGHT(AE138,LEN(AE138)-2),'cards-dc.json'!$C:$E,3,FALSE),"")</f>
        <v>R2</v>
      </c>
      <c r="AH138" s="42">
        <f t="shared" si="80"/>
        <v>1</v>
      </c>
      <c r="AI138" s="19" t="s">
        <v>9315</v>
      </c>
      <c r="AJ138" s="19" t="str">
        <f>IFERROR(VLOOKUP(RIGHT(AI138,LEN(AI138)-2),'cards-dc.json'!$C:$E,3,FALSE),"")</f>
        <v>C2</v>
      </c>
      <c r="AL138" s="42">
        <f t="shared" si="81"/>
        <v>2</v>
      </c>
      <c r="AM138" s="19" t="s">
        <v>9334</v>
      </c>
      <c r="AN138" s="19" t="str">
        <f>IFERROR(VLOOKUP(RIGHT(AM138,LEN(AM138)-2),'cards-dc.json'!$C:$E,3,FALSE),"")</f>
        <v>U</v>
      </c>
      <c r="AP138" s="42">
        <f t="shared" si="82"/>
        <v>1</v>
      </c>
      <c r="AQ138" s="19" t="s">
        <v>9349</v>
      </c>
      <c r="AR138" s="19" t="str">
        <f>IFERROR(VLOOKUP(RIGHT(AQ138,LEN(AQ138)-2),'cards-dc.json'!$C:$E,3,FALSE),"")</f>
        <v>R</v>
      </c>
      <c r="AT138" s="42">
        <f t="shared" si="83"/>
        <v>1</v>
      </c>
      <c r="AU138" s="19" t="s">
        <v>9182</v>
      </c>
      <c r="AV138" s="19" t="str">
        <f>IFERROR(VLOOKUP(RIGHT(AU138,LEN(AU138)-2),'cards-dc.json'!$C:$E,3,FALSE),"")</f>
        <v>CB, CS1</v>
      </c>
      <c r="AX138" s="42">
        <f t="shared" si="84"/>
        <v>1</v>
      </c>
      <c r="AY138" s="19" t="s">
        <v>8847</v>
      </c>
      <c r="AZ138" s="19" t="str">
        <f>IFERROR(VLOOKUP(RIGHT(AY138,LEN(AY138)-2),'cards-dc.json'!$C:$E,3,FALSE),"")</f>
        <v>C4</v>
      </c>
      <c r="BB138" s="42">
        <f t="shared" si="85"/>
        <v>1</v>
      </c>
      <c r="BC138" s="19" t="s">
        <v>4077</v>
      </c>
      <c r="BD138" s="19" t="str">
        <f>IFERROR(VLOOKUP(RIGHT(BC138,LEN(BC138)-2),'cards-dc.json'!$C:$E,3,FALSE),"")</f>
        <v>R2</v>
      </c>
      <c r="BF138" s="42">
        <f t="shared" si="86"/>
        <v>1</v>
      </c>
      <c r="BG138" s="19" t="s">
        <v>9164</v>
      </c>
      <c r="BH138" s="19" t="str">
        <f>IFERROR(VLOOKUP(RIGHT(BG138,LEN(BG138)-2),'cards-dc.json'!$C:$E,3,FALSE),"")</f>
        <v>CB, CS1</v>
      </c>
      <c r="BJ138" s="42">
        <f t="shared" si="87"/>
        <v>1</v>
      </c>
      <c r="BK138" s="19" t="s">
        <v>9415</v>
      </c>
      <c r="BL138" s="19" t="str">
        <f>IFERROR(VLOOKUP(RIGHT(BK138,LEN(BK138)-2),'cards-dc.json'!$C:$E,3,FALSE),"")</f>
        <v>U2</v>
      </c>
      <c r="BN138" s="42">
        <f t="shared" si="88"/>
        <v>0</v>
      </c>
      <c r="BO138" s="19"/>
      <c r="BP138" s="19" t="str">
        <f>IFERROR(VLOOKUP(RIGHT(BO138,LEN(BO138)-2),'cards-dc.json'!$C:$E,3,FALSE),"")</f>
        <v/>
      </c>
      <c r="BR138" s="42">
        <f t="shared" si="89"/>
        <v>0</v>
      </c>
      <c r="BS138" s="19"/>
      <c r="BT138" s="19" t="str">
        <f>IFERROR(VLOOKUP(RIGHT(BS138,LEN(BS138)-2),'cards-dc.json'!$C:$E,3,FALSE),"")</f>
        <v/>
      </c>
    </row>
    <row r="139" spans="2:72" x14ac:dyDescent="0.25">
      <c r="B139" s="42">
        <f t="shared" si="72"/>
        <v>1</v>
      </c>
      <c r="C139" s="19" t="s">
        <v>4120</v>
      </c>
      <c r="D139" s="19" t="str">
        <f>IFERROR(VLOOKUP(RIGHT(C139,LEN(C139)-2),'cards-dc.json'!$C:$E,3,FALSE),"")</f>
        <v>R</v>
      </c>
      <c r="F139" s="42">
        <f t="shared" si="73"/>
        <v>1</v>
      </c>
      <c r="G139" s="19" t="s">
        <v>9164</v>
      </c>
      <c r="H139" s="19" t="str">
        <f>IFERROR(VLOOKUP(RIGHT(G139,LEN(G139)-2),'cards-dc.json'!$C:$E,3,FALSE),"")</f>
        <v>CB, CS1</v>
      </c>
      <c r="J139" s="42">
        <f t="shared" si="74"/>
        <v>1</v>
      </c>
      <c r="K139" s="19" t="s">
        <v>4044</v>
      </c>
      <c r="L139" s="19" t="str">
        <f>IFERROR(VLOOKUP(RIGHT(K139,LEN(K139)-2),'cards-dc.json'!$C:$E,3,FALSE),"")</f>
        <v>U2</v>
      </c>
      <c r="N139" s="42">
        <f t="shared" si="75"/>
        <v>1</v>
      </c>
      <c r="O139" s="19" t="s">
        <v>4044</v>
      </c>
      <c r="P139" s="19" t="str">
        <f>IFERROR(VLOOKUP(RIGHT(O139,LEN(O139)-2),'cards-dc.json'!$C:$E,3,FALSE),"")</f>
        <v>U2</v>
      </c>
      <c r="R139" s="42">
        <f t="shared" si="76"/>
        <v>1</v>
      </c>
      <c r="S139" s="19" t="s">
        <v>8654</v>
      </c>
      <c r="T139" s="19" t="str">
        <f>IFERROR(VLOOKUP(RIGHT(S139,LEN(S139)-2),'cards-dc.json'!$C:$E,3,FALSE),"")</f>
        <v>R</v>
      </c>
      <c r="V139" s="42">
        <f t="shared" si="77"/>
        <v>1</v>
      </c>
      <c r="W139" s="19" t="s">
        <v>8818</v>
      </c>
      <c r="X139" s="19" t="str">
        <f>IFERROR(VLOOKUP(RIGHT(W139,LEN(W139)-2),'cards-dc.json'!$C:$E,3,FALSE),"")</f>
        <v>R3</v>
      </c>
      <c r="Z139" s="42">
        <f t="shared" si="78"/>
        <v>2</v>
      </c>
      <c r="AA139" s="19" t="s">
        <v>9275</v>
      </c>
      <c r="AB139" s="19" t="str">
        <f>IFERROR(VLOOKUP(RIGHT(AA139,LEN(AA139)-2),'cards-dc.json'!$C:$E,3,FALSE),"")</f>
        <v>C2</v>
      </c>
      <c r="AD139" s="42">
        <f t="shared" si="79"/>
        <v>1</v>
      </c>
      <c r="AE139" s="19" t="s">
        <v>9164</v>
      </c>
      <c r="AF139" s="19" t="str">
        <f>IFERROR(VLOOKUP(RIGHT(AE139,LEN(AE139)-2),'cards-dc.json'!$C:$E,3,FALSE),"")</f>
        <v>CB, CS1</v>
      </c>
      <c r="AH139" s="42">
        <f t="shared" si="80"/>
        <v>1</v>
      </c>
      <c r="AI139" s="19" t="s">
        <v>8847</v>
      </c>
      <c r="AJ139" s="19" t="str">
        <f>IFERROR(VLOOKUP(RIGHT(AI139,LEN(AI139)-2),'cards-dc.json'!$C:$E,3,FALSE),"")</f>
        <v>C4</v>
      </c>
      <c r="AL139" s="42">
        <f t="shared" si="81"/>
        <v>1</v>
      </c>
      <c r="AM139" s="19" t="s">
        <v>9315</v>
      </c>
      <c r="AN139" s="19" t="str">
        <f>IFERROR(VLOOKUP(RIGHT(AM139,LEN(AM139)-2),'cards-dc.json'!$C:$E,3,FALSE),"")</f>
        <v>C2</v>
      </c>
      <c r="AP139" s="42">
        <f t="shared" si="82"/>
        <v>1</v>
      </c>
      <c r="AQ139" s="19" t="s">
        <v>8809</v>
      </c>
      <c r="AR139" s="19" t="str">
        <f>IFERROR(VLOOKUP(RIGHT(AQ139,LEN(AQ139)-2),'cards-dc.json'!$C:$E,3,FALSE),"")</f>
        <v>R2</v>
      </c>
      <c r="AT139" s="42">
        <f t="shared" si="83"/>
        <v>1</v>
      </c>
      <c r="AU139" s="19" t="s">
        <v>9374</v>
      </c>
      <c r="AV139" s="19" t="str">
        <f>IFERROR(VLOOKUP(RIGHT(AU139,LEN(AU139)-2),'cards-dc.json'!$C:$E,3,FALSE),"")</f>
        <v>R2</v>
      </c>
      <c r="AX139" s="42">
        <f t="shared" si="84"/>
        <v>1</v>
      </c>
      <c r="AY139" s="19" t="s">
        <v>9164</v>
      </c>
      <c r="AZ139" s="19" t="str">
        <f>IFERROR(VLOOKUP(RIGHT(AY139,LEN(AY139)-2),'cards-dc.json'!$C:$E,3,FALSE),"")</f>
        <v>CB, CS1</v>
      </c>
      <c r="BB139" s="42">
        <f t="shared" si="85"/>
        <v>1</v>
      </c>
      <c r="BC139" s="19" t="s">
        <v>9164</v>
      </c>
      <c r="BD139" s="19" t="str">
        <f>IFERROR(VLOOKUP(RIGHT(BC139,LEN(BC139)-2),'cards-dc.json'!$C:$E,3,FALSE),"")</f>
        <v>CB, CS1</v>
      </c>
      <c r="BF139" s="42">
        <f t="shared" si="86"/>
        <v>1</v>
      </c>
      <c r="BG139" s="19" t="s">
        <v>4120</v>
      </c>
      <c r="BH139" s="19" t="str">
        <f>IFERROR(VLOOKUP(RIGHT(BG139,LEN(BG139)-2),'cards-dc.json'!$C:$E,3,FALSE),"")</f>
        <v>R</v>
      </c>
      <c r="BJ139" s="42">
        <f t="shared" si="87"/>
        <v>1</v>
      </c>
      <c r="BK139" s="19" t="s">
        <v>4120</v>
      </c>
      <c r="BL139" s="19" t="str">
        <f>IFERROR(VLOOKUP(RIGHT(BK139,LEN(BK139)-2),'cards-dc.json'!$C:$E,3,FALSE),"")</f>
        <v>R</v>
      </c>
      <c r="BN139" s="42">
        <f t="shared" si="88"/>
        <v>0</v>
      </c>
      <c r="BO139" s="19"/>
      <c r="BP139" s="19" t="str">
        <f>IFERROR(VLOOKUP(RIGHT(BO139,LEN(BO139)-2),'cards-dc.json'!$C:$E,3,FALSE),"")</f>
        <v/>
      </c>
      <c r="BR139" s="42">
        <f t="shared" si="89"/>
        <v>0</v>
      </c>
      <c r="BS139" s="19"/>
      <c r="BT139" s="19" t="str">
        <f>IFERROR(VLOOKUP(RIGHT(BS139,LEN(BS139)-2),'cards-dc.json'!$C:$E,3,FALSE),"")</f>
        <v/>
      </c>
    </row>
    <row r="140" spans="2:72" x14ac:dyDescent="0.25">
      <c r="B140" s="42">
        <f t="shared" si="72"/>
        <v>1</v>
      </c>
      <c r="C140" s="19" t="s">
        <v>9130</v>
      </c>
      <c r="D140" s="19" t="str">
        <f>IFERROR(VLOOKUP(RIGHT(C140,LEN(C140)-2),'cards-dc.json'!$C:$E,3,FALSE),"")</f>
        <v>C2</v>
      </c>
      <c r="F140" s="42">
        <f t="shared" si="73"/>
        <v>1</v>
      </c>
      <c r="G140" s="19" t="s">
        <v>9165</v>
      </c>
      <c r="H140" s="19" t="str">
        <f>IFERROR(VLOOKUP(RIGHT(G140,LEN(G140)-2),'cards-dc.json'!$C:$E,3,FALSE),"")</f>
        <v>R2</v>
      </c>
      <c r="J140" s="42">
        <f t="shared" si="74"/>
        <v>2</v>
      </c>
      <c r="K140" s="19" t="s">
        <v>9191</v>
      </c>
      <c r="L140" s="19" t="str">
        <f>IFERROR(VLOOKUP(RIGHT(K140,LEN(K140)-2),'cards-dc.json'!$C:$E,3,FALSE),"")</f>
        <v>C4</v>
      </c>
      <c r="N140" s="42">
        <f t="shared" si="75"/>
        <v>1</v>
      </c>
      <c r="O140" s="19" t="s">
        <v>8809</v>
      </c>
      <c r="P140" s="19" t="str">
        <f>IFERROR(VLOOKUP(RIGHT(O140,LEN(O140)-2),'cards-dc.json'!$C:$E,3,FALSE),"")</f>
        <v>R2</v>
      </c>
      <c r="R140" s="42">
        <f t="shared" si="76"/>
        <v>1</v>
      </c>
      <c r="S140" s="19" t="s">
        <v>4064</v>
      </c>
      <c r="T140" s="19" t="str">
        <f>IFERROR(VLOOKUP(RIGHT(S140,LEN(S140)-2),'cards-dc.json'!$C:$E,3,FALSE),"")</f>
        <v>U2</v>
      </c>
      <c r="V140" s="42">
        <f t="shared" si="77"/>
        <v>1</v>
      </c>
      <c r="W140" s="19" t="s">
        <v>4087</v>
      </c>
      <c r="X140" s="19" t="str">
        <f>IFERROR(VLOOKUP(RIGHT(W140,LEN(W140)-2),'cards-dc.json'!$C:$E,3,FALSE),"")</f>
        <v>R</v>
      </c>
      <c r="Z140" s="42">
        <f t="shared" si="78"/>
        <v>1</v>
      </c>
      <c r="AA140" s="19" t="s">
        <v>9207</v>
      </c>
      <c r="AB140" s="19" t="str">
        <f>IFERROR(VLOOKUP(RIGHT(AA140,LEN(AA140)-2),'cards-dc.json'!$C:$E,3,FALSE),"")</f>
        <v>U</v>
      </c>
      <c r="AD140" s="42">
        <f t="shared" si="79"/>
        <v>2</v>
      </c>
      <c r="AE140" s="19" t="s">
        <v>9252</v>
      </c>
      <c r="AF140" s="19" t="str">
        <f>IFERROR(VLOOKUP(RIGHT(AE140,LEN(AE140)-2),'cards-dc.json'!$C:$E,3,FALSE),"")</f>
        <v>C2</v>
      </c>
      <c r="AH140" s="42">
        <f t="shared" si="80"/>
        <v>1</v>
      </c>
      <c r="AI140" s="19" t="s">
        <v>4120</v>
      </c>
      <c r="AJ140" s="19" t="str">
        <f>IFERROR(VLOOKUP(RIGHT(AI140,LEN(AI140)-2),'cards-dc.json'!$C:$E,3,FALSE),"")</f>
        <v>R</v>
      </c>
      <c r="AL140" s="42">
        <f t="shared" si="81"/>
        <v>2</v>
      </c>
      <c r="AM140" s="19" t="s">
        <v>9283</v>
      </c>
      <c r="AN140" s="19" t="str">
        <f>IFERROR(VLOOKUP(RIGHT(AM140,LEN(AM140)-2),'cards-dc.json'!$C:$E,3,FALSE),"")</f>
        <v>CB, CS1</v>
      </c>
      <c r="AP140" s="42">
        <f t="shared" si="82"/>
        <v>1</v>
      </c>
      <c r="AQ140" s="19" t="s">
        <v>9165</v>
      </c>
      <c r="AR140" s="19" t="str">
        <f>IFERROR(VLOOKUP(RIGHT(AQ140,LEN(AQ140)-2),'cards-dc.json'!$C:$E,3,FALSE),"")</f>
        <v>R2</v>
      </c>
      <c r="AT140" s="42">
        <f t="shared" si="83"/>
        <v>1</v>
      </c>
      <c r="AU140" s="19" t="s">
        <v>4060</v>
      </c>
      <c r="AV140" s="19" t="str">
        <f>IFERROR(VLOOKUP(RIGHT(AU140,LEN(AU140)-2),'cards-dc.json'!$C:$E,3,FALSE),"")</f>
        <v>CB2</v>
      </c>
      <c r="AX140" s="42">
        <f t="shared" si="84"/>
        <v>1</v>
      </c>
      <c r="AY140" s="19" t="s">
        <v>4120</v>
      </c>
      <c r="AZ140" s="19" t="str">
        <f>IFERROR(VLOOKUP(RIGHT(AY140,LEN(AY140)-2),'cards-dc.json'!$C:$E,3,FALSE),"")</f>
        <v>R</v>
      </c>
      <c r="BB140" s="42">
        <f t="shared" si="85"/>
        <v>1</v>
      </c>
      <c r="BC140" s="19" t="s">
        <v>4120</v>
      </c>
      <c r="BD140" s="19" t="str">
        <f>IFERROR(VLOOKUP(RIGHT(BC140,LEN(BC140)-2),'cards-dc.json'!$C:$E,3,FALSE),"")</f>
        <v>R</v>
      </c>
      <c r="BF140" s="42">
        <f t="shared" si="86"/>
        <v>1</v>
      </c>
      <c r="BG140" s="19" t="s">
        <v>9407</v>
      </c>
      <c r="BH140" s="19" t="str">
        <f>IFERROR(VLOOKUP(RIGHT(BG140,LEN(BG140)-2),'cards-dc.json'!$C:$E,3,FALSE),"")</f>
        <v>U</v>
      </c>
      <c r="BJ140" s="42">
        <f t="shared" si="87"/>
        <v>1</v>
      </c>
      <c r="BK140" s="19" t="s">
        <v>9221</v>
      </c>
      <c r="BL140" s="19" t="str">
        <f>IFERROR(VLOOKUP(RIGHT(BK140,LEN(BK140)-2),'cards-dc.json'!$C:$E,3,FALSE),"")</f>
        <v>R2</v>
      </c>
      <c r="BN140" s="42">
        <f t="shared" si="88"/>
        <v>0</v>
      </c>
      <c r="BO140" s="19"/>
      <c r="BP140" s="19" t="str">
        <f>IFERROR(VLOOKUP(RIGHT(BO140,LEN(BO140)-2),'cards-dc.json'!$C:$E,3,FALSE),"")</f>
        <v/>
      </c>
      <c r="BR140" s="42">
        <f t="shared" si="89"/>
        <v>0</v>
      </c>
      <c r="BS140" s="19"/>
      <c r="BT140" s="19" t="str">
        <f>IFERROR(VLOOKUP(RIGHT(BS140,LEN(BS140)-2),'cards-dc.json'!$C:$E,3,FALSE),"")</f>
        <v/>
      </c>
    </row>
    <row r="141" spans="2:72" x14ac:dyDescent="0.25">
      <c r="B141" s="42">
        <f t="shared" si="72"/>
        <v>1</v>
      </c>
      <c r="C141" s="19" t="s">
        <v>4087</v>
      </c>
      <c r="D141" s="19" t="str">
        <f>IFERROR(VLOOKUP(RIGHT(C141,LEN(C141)-2),'cards-dc.json'!$C:$E,3,FALSE),"")</f>
        <v>R</v>
      </c>
      <c r="F141" s="42">
        <f t="shared" si="73"/>
        <v>1</v>
      </c>
      <c r="G141" s="19" t="s">
        <v>4120</v>
      </c>
      <c r="H141" s="19" t="str">
        <f>IFERROR(VLOOKUP(RIGHT(G141,LEN(G141)-2),'cards-dc.json'!$C:$E,3,FALSE),"")</f>
        <v>R</v>
      </c>
      <c r="J141" s="42">
        <f t="shared" si="74"/>
        <v>1</v>
      </c>
      <c r="K141" s="19" t="s">
        <v>9192</v>
      </c>
      <c r="L141" s="19" t="str">
        <f>IFERROR(VLOOKUP(RIGHT(K141,LEN(K141)-2),'cards-dc.json'!$C:$E,3,FALSE),"")</f>
        <v>U2</v>
      </c>
      <c r="N141" s="42">
        <f t="shared" si="75"/>
        <v>1</v>
      </c>
      <c r="O141" s="19" t="s">
        <v>4120</v>
      </c>
      <c r="P141" s="19" t="str">
        <f>IFERROR(VLOOKUP(RIGHT(O141,LEN(O141)-2),'cards-dc.json'!$C:$E,3,FALSE),"")</f>
        <v>R</v>
      </c>
      <c r="R141" s="42">
        <f t="shared" si="76"/>
        <v>1</v>
      </c>
      <c r="S141" s="19" t="s">
        <v>9164</v>
      </c>
      <c r="T141" s="19" t="str">
        <f>IFERROR(VLOOKUP(RIGHT(S141,LEN(S141)-2),'cards-dc.json'!$C:$E,3,FALSE),"")</f>
        <v>CB, CS1</v>
      </c>
      <c r="V141" s="42">
        <f t="shared" si="77"/>
        <v>1</v>
      </c>
      <c r="W141" s="19" t="s">
        <v>8551</v>
      </c>
      <c r="X141" s="19" t="str">
        <f>IFERROR(VLOOKUP(RIGHT(W141,LEN(W141)-2),'cards-dc.json'!$C:$E,3,FALSE),"")</f>
        <v>R</v>
      </c>
      <c r="Z141" s="42">
        <f t="shared" si="78"/>
        <v>2</v>
      </c>
      <c r="AA141" s="19" t="s">
        <v>9276</v>
      </c>
      <c r="AB141" s="19" t="str">
        <f>IFERROR(VLOOKUP(RIGHT(AA141,LEN(AA141)-2),'cards-dc.json'!$C:$E,3,FALSE),"")</f>
        <v>R</v>
      </c>
      <c r="AD141" s="42">
        <f t="shared" si="79"/>
        <v>2</v>
      </c>
      <c r="AE141" s="19" t="s">
        <v>9294</v>
      </c>
      <c r="AF141" s="19" t="str">
        <f>IFERROR(VLOOKUP(RIGHT(AE141,LEN(AE141)-2),'cards-dc.json'!$C:$E,3,FALSE),"")</f>
        <v>R3</v>
      </c>
      <c r="AH141" s="42">
        <f t="shared" si="80"/>
        <v>1</v>
      </c>
      <c r="AI141" s="19" t="s">
        <v>9305</v>
      </c>
      <c r="AJ141" s="19" t="str">
        <f>IFERROR(VLOOKUP(RIGHT(AI141,LEN(AI141)-2),'cards-dc.json'!$C:$E,3,FALSE),"")</f>
        <v>U</v>
      </c>
      <c r="AL141" s="42">
        <f t="shared" si="81"/>
        <v>1</v>
      </c>
      <c r="AM141" s="19" t="s">
        <v>4058</v>
      </c>
      <c r="AN141" s="19" t="str">
        <f>IFERROR(VLOOKUP(RIGHT(AM141,LEN(AM141)-2),'cards-dc.json'!$C:$E,3,FALSE),"")</f>
        <v>U2</v>
      </c>
      <c r="AP141" s="42">
        <f t="shared" si="82"/>
        <v>1</v>
      </c>
      <c r="AQ141" s="19" t="s">
        <v>4120</v>
      </c>
      <c r="AR141" s="19" t="str">
        <f>IFERROR(VLOOKUP(RIGHT(AQ141,LEN(AQ141)-2),'cards-dc.json'!$C:$E,3,FALSE),"")</f>
        <v>R</v>
      </c>
      <c r="AT141" s="42">
        <f t="shared" si="83"/>
        <v>1</v>
      </c>
      <c r="AU141" s="19" t="s">
        <v>9309</v>
      </c>
      <c r="AV141" s="19" t="str">
        <f>IFERROR(VLOOKUP(RIGHT(AU141,LEN(AU141)-2),'cards-dc.json'!$C:$E,3,FALSE),"")</f>
        <v>C2</v>
      </c>
      <c r="AX141" s="42">
        <f t="shared" si="84"/>
        <v>1</v>
      </c>
      <c r="AY141" s="19" t="s">
        <v>9385</v>
      </c>
      <c r="AZ141" s="19" t="str">
        <f>IFERROR(VLOOKUP(RIGHT(AY141,LEN(AY141)-2),'cards-dc.json'!$C:$E,3,FALSE),"")</f>
        <v>C2</v>
      </c>
      <c r="BB141" s="42">
        <f t="shared" si="85"/>
        <v>1</v>
      </c>
      <c r="BC141" s="19" t="s">
        <v>9207</v>
      </c>
      <c r="BD141" s="19" t="str">
        <f>IFERROR(VLOOKUP(RIGHT(BC141,LEN(BC141)-2),'cards-dc.json'!$C:$E,3,FALSE),"")</f>
        <v>U</v>
      </c>
      <c r="BF141" s="42">
        <f t="shared" si="86"/>
        <v>2</v>
      </c>
      <c r="BG141" s="19" t="s">
        <v>9252</v>
      </c>
      <c r="BH141" s="19" t="str">
        <f>IFERROR(VLOOKUP(RIGHT(BG141,LEN(BG141)-2),'cards-dc.json'!$C:$E,3,FALSE),"")</f>
        <v>C2</v>
      </c>
      <c r="BJ141" s="42">
        <f t="shared" si="87"/>
        <v>1</v>
      </c>
      <c r="BK141" s="19" t="s">
        <v>8887</v>
      </c>
      <c r="BL141" s="19" t="str">
        <f>IFERROR(VLOOKUP(RIGHT(BK141,LEN(BK141)-2),'cards-dc.json'!$C:$E,3,FALSE),"")</f>
        <v>C2</v>
      </c>
      <c r="BN141" s="42">
        <f t="shared" si="88"/>
        <v>0</v>
      </c>
      <c r="BO141" s="19"/>
      <c r="BP141" s="19" t="str">
        <f>IFERROR(VLOOKUP(RIGHT(BO141,LEN(BO141)-2),'cards-dc.json'!$C:$E,3,FALSE),"")</f>
        <v/>
      </c>
      <c r="BR141" s="42">
        <f t="shared" si="89"/>
        <v>0</v>
      </c>
      <c r="BS141" s="19"/>
      <c r="BT141" s="19" t="str">
        <f>IFERROR(VLOOKUP(RIGHT(BS141,LEN(BS141)-2),'cards-dc.json'!$C:$E,3,FALSE),"")</f>
        <v/>
      </c>
    </row>
    <row r="142" spans="2:72" x14ac:dyDescent="0.25">
      <c r="B142" s="42">
        <f t="shared" si="72"/>
        <v>1</v>
      </c>
      <c r="C142" s="19" t="s">
        <v>9131</v>
      </c>
      <c r="D142" s="19" t="str">
        <f>IFERROR(VLOOKUP(RIGHT(C142,LEN(C142)-2),'cards-dc.json'!$C:$E,3,FALSE),"")</f>
        <v>C2</v>
      </c>
      <c r="F142" s="42">
        <f t="shared" si="73"/>
        <v>1</v>
      </c>
      <c r="G142" s="19" t="s">
        <v>9166</v>
      </c>
      <c r="H142" s="19" t="str">
        <f>IFERROR(VLOOKUP(RIGHT(G142,LEN(G142)-2),'cards-dc.json'!$C:$E,3,FALSE),"")</f>
        <v>R</v>
      </c>
      <c r="J142" s="42">
        <f t="shared" si="74"/>
        <v>1</v>
      </c>
      <c r="K142" s="19" t="s">
        <v>8809</v>
      </c>
      <c r="L142" s="19" t="str">
        <f>IFERROR(VLOOKUP(RIGHT(K142,LEN(K142)-2),'cards-dc.json'!$C:$E,3,FALSE),"")</f>
        <v>R2</v>
      </c>
      <c r="N142" s="42">
        <f t="shared" si="75"/>
        <v>1</v>
      </c>
      <c r="O142" s="19" t="s">
        <v>9207</v>
      </c>
      <c r="P142" s="19" t="str">
        <f>IFERROR(VLOOKUP(RIGHT(O142,LEN(O142)-2),'cards-dc.json'!$C:$E,3,FALSE),"")</f>
        <v>U</v>
      </c>
      <c r="R142" s="42">
        <f t="shared" si="76"/>
        <v>1</v>
      </c>
      <c r="S142" s="19" t="s">
        <v>4120</v>
      </c>
      <c r="T142" s="19" t="str">
        <f>IFERROR(VLOOKUP(RIGHT(S142,LEN(S142)-2),'cards-dc.json'!$C:$E,3,FALSE),"")</f>
        <v>R</v>
      </c>
      <c r="V142" s="42">
        <f t="shared" si="77"/>
        <v>1</v>
      </c>
      <c r="W142" s="19" t="s">
        <v>9169</v>
      </c>
      <c r="X142" s="19" t="str">
        <f>IFERROR(VLOOKUP(RIGHT(W142,LEN(W142)-2),'cards-dc.json'!$C:$E,3,FALSE),"")</f>
        <v>R</v>
      </c>
      <c r="Z142" s="42">
        <f t="shared" si="78"/>
        <v>3</v>
      </c>
      <c r="AA142" s="19" t="s">
        <v>9277</v>
      </c>
      <c r="AB142" s="19" t="str">
        <f>IFERROR(VLOOKUP(RIGHT(AA142,LEN(AA142)-2),'cards-dc.json'!$C:$E,3,FALSE),"")</f>
        <v>R</v>
      </c>
      <c r="AD142" s="42">
        <f t="shared" si="79"/>
        <v>1</v>
      </c>
      <c r="AE142" s="19" t="s">
        <v>9169</v>
      </c>
      <c r="AF142" s="19" t="str">
        <f>IFERROR(VLOOKUP(RIGHT(AE142,LEN(AE142)-2),'cards-dc.json'!$C:$E,3,FALSE),"")</f>
        <v>R</v>
      </c>
      <c r="AH142" s="42">
        <f t="shared" si="80"/>
        <v>1</v>
      </c>
      <c r="AI142" s="19" t="s">
        <v>9130</v>
      </c>
      <c r="AJ142" s="19" t="str">
        <f>IFERROR(VLOOKUP(RIGHT(AI142,LEN(AI142)-2),'cards-dc.json'!$C:$E,3,FALSE),"")</f>
        <v>C2</v>
      </c>
      <c r="AL142" s="42">
        <f t="shared" si="81"/>
        <v>1</v>
      </c>
      <c r="AM142" s="19" t="s">
        <v>4120</v>
      </c>
      <c r="AN142" s="19" t="str">
        <f>IFERROR(VLOOKUP(RIGHT(AM142,LEN(AM142)-2),'cards-dc.json'!$C:$E,3,FALSE),"")</f>
        <v>R</v>
      </c>
      <c r="AP142" s="42">
        <f t="shared" si="82"/>
        <v>1</v>
      </c>
      <c r="AQ142" s="19" t="s">
        <v>9286</v>
      </c>
      <c r="AR142" s="19" t="str">
        <f>IFERROR(VLOOKUP(RIGHT(AQ142,LEN(AQ142)-2),'cards-dc.json'!$C:$E,3,FALSE),"")</f>
        <v>U</v>
      </c>
      <c r="AT142" s="42">
        <f t="shared" si="83"/>
        <v>1</v>
      </c>
      <c r="AU142" s="19" t="s">
        <v>4053</v>
      </c>
      <c r="AV142" s="19" t="str">
        <f>IFERROR(VLOOKUP(RIGHT(AU142,LEN(AU142)-2),'cards-dc.json'!$C:$E,3,FALSE),"")</f>
        <v>C2</v>
      </c>
      <c r="AX142" s="42">
        <f t="shared" si="84"/>
        <v>1</v>
      </c>
      <c r="AY142" s="19" t="s">
        <v>4087</v>
      </c>
      <c r="AZ142" s="19" t="str">
        <f>IFERROR(VLOOKUP(RIGHT(AY142,LEN(AY142)-2),'cards-dc.json'!$C:$E,3,FALSE),"")</f>
        <v>R</v>
      </c>
      <c r="BB142" s="42">
        <f t="shared" si="85"/>
        <v>1</v>
      </c>
      <c r="BC142" s="19" t="s">
        <v>4087</v>
      </c>
      <c r="BD142" s="19" t="str">
        <f>IFERROR(VLOOKUP(RIGHT(BC142,LEN(BC142)-2),'cards-dc.json'!$C:$E,3,FALSE),"")</f>
        <v>R</v>
      </c>
      <c r="BF142" s="42">
        <f t="shared" si="86"/>
        <v>1</v>
      </c>
      <c r="BG142" s="19" t="s">
        <v>4081</v>
      </c>
      <c r="BH142" s="19" t="str">
        <f>IFERROR(VLOOKUP(RIGHT(BG142,LEN(BG142)-2),'cards-dc.json'!$C:$E,3,FALSE),"")</f>
        <v>U</v>
      </c>
      <c r="BJ142" s="42">
        <f t="shared" si="87"/>
        <v>1</v>
      </c>
      <c r="BK142" s="19" t="s">
        <v>9316</v>
      </c>
      <c r="BL142" s="19" t="str">
        <f>IFERROR(VLOOKUP(RIGHT(BK142,LEN(BK142)-2),'cards-dc.json'!$C:$E,3,FALSE),"")</f>
        <v>U2</v>
      </c>
      <c r="BN142" s="42">
        <f t="shared" si="88"/>
        <v>0</v>
      </c>
      <c r="BO142" s="19"/>
      <c r="BP142" s="19" t="str">
        <f>IFERROR(VLOOKUP(RIGHT(BO142,LEN(BO142)-2),'cards-dc.json'!$C:$E,3,FALSE),"")</f>
        <v/>
      </c>
      <c r="BR142" s="42">
        <f t="shared" si="89"/>
        <v>0</v>
      </c>
      <c r="BS142" s="19"/>
      <c r="BT142" s="19" t="str">
        <f>IFERROR(VLOOKUP(RIGHT(BS142,LEN(BS142)-2),'cards-dc.json'!$C:$E,3,FALSE),"")</f>
        <v/>
      </c>
    </row>
    <row r="143" spans="2:72" x14ac:dyDescent="0.25">
      <c r="B143" s="42">
        <f t="shared" si="72"/>
        <v>1</v>
      </c>
      <c r="C143" s="19" t="s">
        <v>9132</v>
      </c>
      <c r="D143" s="19" t="str">
        <f>IFERROR(VLOOKUP(RIGHT(C143,LEN(C143)-2),'cards-dc.json'!$C:$E,3,FALSE),"")</f>
        <v>R</v>
      </c>
      <c r="F143" s="42">
        <f t="shared" si="73"/>
        <v>1</v>
      </c>
      <c r="G143" s="19" t="s">
        <v>4087</v>
      </c>
      <c r="H143" s="19" t="str">
        <f>IFERROR(VLOOKUP(RIGHT(G143,LEN(G143)-2),'cards-dc.json'!$C:$E,3,FALSE),"")</f>
        <v>R</v>
      </c>
      <c r="J143" s="42">
        <f t="shared" si="74"/>
        <v>1</v>
      </c>
      <c r="K143" s="19" t="s">
        <v>9193</v>
      </c>
      <c r="L143" s="19" t="str">
        <f>IFERROR(VLOOKUP(RIGHT(K143,LEN(K143)-2),'cards-dc.json'!$C:$E,3,FALSE),"")</f>
        <v>U</v>
      </c>
      <c r="N143" s="42">
        <f t="shared" si="75"/>
        <v>1</v>
      </c>
      <c r="O143" s="19" t="s">
        <v>4087</v>
      </c>
      <c r="P143" s="19" t="str">
        <f>IFERROR(VLOOKUP(RIGHT(O143,LEN(O143)-2),'cards-dc.json'!$C:$E,3,FALSE),"")</f>
        <v>R</v>
      </c>
      <c r="R143" s="42">
        <f t="shared" si="76"/>
        <v>1</v>
      </c>
      <c r="S143" s="19" t="s">
        <v>9232</v>
      </c>
      <c r="T143" s="19" t="str">
        <f>IFERROR(VLOOKUP(RIGHT(S143,LEN(S143)-2),'cards-dc.json'!$C:$E,3,FALSE),"")</f>
        <v>R2</v>
      </c>
      <c r="V143" s="42">
        <f t="shared" si="77"/>
        <v>1</v>
      </c>
      <c r="W143" s="19" t="s">
        <v>4084</v>
      </c>
      <c r="X143" s="19" t="str">
        <f>IFERROR(VLOOKUP(RIGHT(W143,LEN(W143)-2),'cards-dc.json'!$C:$E,3,FALSE),"")</f>
        <v>U1</v>
      </c>
      <c r="Z143" s="42">
        <f t="shared" si="78"/>
        <v>2</v>
      </c>
      <c r="AA143" s="19" t="s">
        <v>9071</v>
      </c>
      <c r="AB143" s="19" t="str">
        <f>IFERROR(VLOOKUP(RIGHT(AA143,LEN(AA143)-2),'cards-dc.json'!$C:$E,3,FALSE),"")</f>
        <v>C2</v>
      </c>
      <c r="AD143" s="42">
        <f t="shared" si="79"/>
        <v>1</v>
      </c>
      <c r="AE143" s="19" t="s">
        <v>9295</v>
      </c>
      <c r="AF143" s="19" t="str">
        <f>IFERROR(VLOOKUP(RIGHT(AE143,LEN(AE143)-2),'cards-dc.json'!$C:$E,3,FALSE),"")</f>
        <v>U</v>
      </c>
      <c r="AH143" s="42">
        <f t="shared" si="80"/>
        <v>1</v>
      </c>
      <c r="AI143" s="19" t="s">
        <v>3864</v>
      </c>
      <c r="AJ143" s="19" t="str">
        <f>IFERROR(VLOOKUP(RIGHT(AI143,LEN(AI143)-2),'cards-dc.json'!$C:$E,3,FALSE),"")</f>
        <v>CA2</v>
      </c>
      <c r="AL143" s="42">
        <f t="shared" si="81"/>
        <v>1</v>
      </c>
      <c r="AM143" s="19" t="s">
        <v>9221</v>
      </c>
      <c r="AN143" s="19" t="str">
        <f>IFERROR(VLOOKUP(RIGHT(AM143,LEN(AM143)-2),'cards-dc.json'!$C:$E,3,FALSE),"")</f>
        <v>R2</v>
      </c>
      <c r="AP143" s="42">
        <f t="shared" si="82"/>
        <v>1</v>
      </c>
      <c r="AQ143" s="19" t="s">
        <v>4087</v>
      </c>
      <c r="AR143" s="19" t="str">
        <f>IFERROR(VLOOKUP(RIGHT(AQ143,LEN(AQ143)-2),'cards-dc.json'!$C:$E,3,FALSE),"")</f>
        <v>R</v>
      </c>
      <c r="AT143" s="42">
        <f t="shared" si="83"/>
        <v>2</v>
      </c>
      <c r="AU143" s="19" t="s">
        <v>9375</v>
      </c>
      <c r="AV143" s="19" t="str">
        <f>IFERROR(VLOOKUP(RIGHT(AU143,LEN(AU143)-2),'cards-dc.json'!$C:$E,3,FALSE),"")</f>
        <v>C2</v>
      </c>
      <c r="AX143" s="42">
        <f t="shared" si="84"/>
        <v>1</v>
      </c>
      <c r="AY143" s="19" t="s">
        <v>9169</v>
      </c>
      <c r="AZ143" s="19" t="str">
        <f>IFERROR(VLOOKUP(RIGHT(AY143,LEN(AY143)-2),'cards-dc.json'!$C:$E,3,FALSE),"")</f>
        <v>R</v>
      </c>
      <c r="BB143" s="42">
        <f t="shared" si="85"/>
        <v>1</v>
      </c>
      <c r="BC143" s="19" t="s">
        <v>9169</v>
      </c>
      <c r="BD143" s="19" t="str">
        <f>IFERROR(VLOOKUP(RIGHT(BC143,LEN(BC143)-2),'cards-dc.json'!$C:$E,3,FALSE),"")</f>
        <v>R</v>
      </c>
      <c r="BF143" s="42">
        <f t="shared" si="86"/>
        <v>1</v>
      </c>
      <c r="BG143" s="19" t="s">
        <v>9408</v>
      </c>
      <c r="BH143" s="19" t="str">
        <f>IFERROR(VLOOKUP(RIGHT(BG143,LEN(BG143)-2),'cards-dc.json'!$C:$E,3,FALSE),"")</f>
        <v>R</v>
      </c>
      <c r="BJ143" s="42">
        <f t="shared" si="87"/>
        <v>2</v>
      </c>
      <c r="BK143" s="19" t="s">
        <v>9162</v>
      </c>
      <c r="BL143" s="19" t="str">
        <f>IFERROR(VLOOKUP(RIGHT(BK143,LEN(BK143)-2),'cards-dc.json'!$C:$E,3,FALSE),"")</f>
        <v>CB, CS1</v>
      </c>
      <c r="BN143" s="42">
        <f t="shared" si="88"/>
        <v>0</v>
      </c>
      <c r="BO143" s="19"/>
      <c r="BP143" s="19" t="str">
        <f>IFERROR(VLOOKUP(RIGHT(BO143,LEN(BO143)-2),'cards-dc.json'!$C:$E,3,FALSE),"")</f>
        <v/>
      </c>
      <c r="BR143" s="42">
        <f t="shared" si="89"/>
        <v>0</v>
      </c>
      <c r="BS143" s="19"/>
      <c r="BT143" s="19" t="str">
        <f>IFERROR(VLOOKUP(RIGHT(BS143,LEN(BS143)-2),'cards-dc.json'!$C:$E,3,FALSE),"")</f>
        <v/>
      </c>
    </row>
    <row r="144" spans="2:72" x14ac:dyDescent="0.25">
      <c r="B144" s="42">
        <f t="shared" si="72"/>
        <v>1</v>
      </c>
      <c r="C144" s="19" t="s">
        <v>9133</v>
      </c>
      <c r="D144" s="19" t="str">
        <f>IFERROR(VLOOKUP(RIGHT(C144,LEN(C144)-2),'cards-dc.json'!$C:$E,3,FALSE),"")</f>
        <v>P</v>
      </c>
      <c r="F144" s="42">
        <f t="shared" si="73"/>
        <v>1</v>
      </c>
      <c r="G144" s="19" t="s">
        <v>9167</v>
      </c>
      <c r="H144" s="19" t="str">
        <f>IFERROR(VLOOKUP(RIGHT(G144,LEN(G144)-2),'cards-dc.json'!$C:$E,3,FALSE),"")</f>
        <v>R</v>
      </c>
      <c r="J144" s="42">
        <f t="shared" si="74"/>
        <v>1</v>
      </c>
      <c r="K144" s="19" t="s">
        <v>9194</v>
      </c>
      <c r="L144" s="19" t="str">
        <f>IFERROR(VLOOKUP(RIGHT(K144,LEN(K144)-2),'cards-dc.json'!$C:$E,3,FALSE),"")</f>
        <v>R2</v>
      </c>
      <c r="N144" s="42">
        <f t="shared" si="75"/>
        <v>1</v>
      </c>
      <c r="O144" s="19" t="s">
        <v>8926</v>
      </c>
      <c r="P144" s="19" t="str">
        <f>IFERROR(VLOOKUP(RIGHT(O144,LEN(O144)-2),'cards-dc.json'!$C:$E,3,FALSE),"")</f>
        <v>U3</v>
      </c>
      <c r="R144" s="42">
        <f t="shared" si="76"/>
        <v>1</v>
      </c>
      <c r="S144" s="19" t="s">
        <v>9145</v>
      </c>
      <c r="T144" s="19" t="str">
        <f>IFERROR(VLOOKUP(RIGHT(S144,LEN(S144)-2),'cards-dc.json'!$C:$E,3,FALSE),"")</f>
        <v>C2</v>
      </c>
      <c r="V144" s="42">
        <f t="shared" si="77"/>
        <v>2</v>
      </c>
      <c r="W144" s="19" t="s">
        <v>9162</v>
      </c>
      <c r="X144" s="19" t="str">
        <f>IFERROR(VLOOKUP(RIGHT(W144,LEN(W144)-2),'cards-dc.json'!$C:$E,3,FALSE),"")</f>
        <v>CB, CS1</v>
      </c>
      <c r="Z144" s="42">
        <f t="shared" si="78"/>
        <v>1</v>
      </c>
      <c r="AA144" s="19" t="s">
        <v>4050</v>
      </c>
      <c r="AB144" s="19" t="str">
        <f>IFERROR(VLOOKUP(RIGHT(AA144,LEN(AA144)-2),'cards-dc.json'!$C:$E,3,FALSE),"")</f>
        <v>R2</v>
      </c>
      <c r="AD144" s="42">
        <f t="shared" si="79"/>
        <v>1</v>
      </c>
      <c r="AE144" s="19" t="s">
        <v>9153</v>
      </c>
      <c r="AF144" s="19" t="str">
        <f>IFERROR(VLOOKUP(RIGHT(AE144,LEN(AE144)-2),'cards-dc.json'!$C:$E,3,FALSE),"")</f>
        <v>R</v>
      </c>
      <c r="AH144" s="42">
        <f t="shared" si="80"/>
        <v>1</v>
      </c>
      <c r="AI144" s="19" t="s">
        <v>4030</v>
      </c>
      <c r="AJ144" s="19" t="str">
        <f>IFERROR(VLOOKUP(RIGHT(AI144,LEN(AI144)-2),'cards-dc.json'!$C:$E,3,FALSE),"")</f>
        <v>C2</v>
      </c>
      <c r="AL144" s="42">
        <f t="shared" si="81"/>
        <v>1</v>
      </c>
      <c r="AM144" s="19" t="s">
        <v>9335</v>
      </c>
      <c r="AN144" s="19" t="str">
        <f>IFERROR(VLOOKUP(RIGHT(AM144,LEN(AM144)-2),'cards-dc.json'!$C:$E,3,FALSE),"")</f>
        <v>U</v>
      </c>
      <c r="AP144" s="42">
        <f t="shared" si="82"/>
        <v>1</v>
      </c>
      <c r="AQ144" s="19" t="s">
        <v>9133</v>
      </c>
      <c r="AR144" s="19" t="str">
        <f>IFERROR(VLOOKUP(RIGHT(AQ144,LEN(AQ144)-2),'cards-dc.json'!$C:$E,3,FALSE),"")</f>
        <v>P</v>
      </c>
      <c r="AT144" s="42">
        <f t="shared" si="83"/>
        <v>1</v>
      </c>
      <c r="AU144" s="19" t="s">
        <v>9376</v>
      </c>
      <c r="AV144" s="19" t="str">
        <f>IFERROR(VLOOKUP(RIGHT(AU144,LEN(AU144)-2),'cards-dc.json'!$C:$E,3,FALSE),"")</f>
        <v>C2</v>
      </c>
      <c r="AX144" s="42">
        <f t="shared" si="84"/>
        <v>2</v>
      </c>
      <c r="AY144" s="19" t="s">
        <v>9162</v>
      </c>
      <c r="AZ144" s="19" t="str">
        <f>IFERROR(VLOOKUP(RIGHT(AY144,LEN(AY144)-2),'cards-dc.json'!$C:$E,3,FALSE),"")</f>
        <v>CB, CS1</v>
      </c>
      <c r="BB144" s="42">
        <f t="shared" si="85"/>
        <v>1</v>
      </c>
      <c r="BC144" s="19" t="s">
        <v>9182</v>
      </c>
      <c r="BD144" s="19" t="str">
        <f>IFERROR(VLOOKUP(RIGHT(BC144,LEN(BC144)-2),'cards-dc.json'!$C:$E,3,FALSE),"")</f>
        <v>CB, CS1</v>
      </c>
      <c r="BF144" s="42">
        <f t="shared" si="86"/>
        <v>1</v>
      </c>
      <c r="BG144" s="19" t="s">
        <v>4087</v>
      </c>
      <c r="BH144" s="19" t="str">
        <f>IFERROR(VLOOKUP(RIGHT(BG144,LEN(BG144)-2),'cards-dc.json'!$C:$E,3,FALSE),"")</f>
        <v>R</v>
      </c>
      <c r="BJ144" s="42">
        <f t="shared" si="87"/>
        <v>1</v>
      </c>
      <c r="BK144" s="19" t="s">
        <v>4206</v>
      </c>
      <c r="BL144" s="19" t="str">
        <f>IFERROR(VLOOKUP(RIGHT(BK144,LEN(BK144)-2),'cards-dc.json'!$C:$E,3,FALSE),"")</f>
        <v>R</v>
      </c>
      <c r="BN144" s="42">
        <f t="shared" si="88"/>
        <v>0</v>
      </c>
      <c r="BO144" s="19"/>
      <c r="BP144" s="19" t="str">
        <f>IFERROR(VLOOKUP(RIGHT(BO144,LEN(BO144)-2),'cards-dc.json'!$C:$E,3,FALSE),"")</f>
        <v/>
      </c>
      <c r="BR144" s="42">
        <f t="shared" si="89"/>
        <v>0</v>
      </c>
      <c r="BS144" s="19"/>
      <c r="BT144" s="19" t="str">
        <f>IFERROR(VLOOKUP(RIGHT(BS144,LEN(BS144)-2),'cards-dc.json'!$C:$E,3,FALSE),"")</f>
        <v/>
      </c>
    </row>
    <row r="145" spans="2:72" x14ac:dyDescent="0.25">
      <c r="B145" s="42">
        <f t="shared" si="72"/>
        <v>1</v>
      </c>
      <c r="C145" s="19" t="s">
        <v>8926</v>
      </c>
      <c r="D145" s="19" t="str">
        <f>IFERROR(VLOOKUP(RIGHT(C145,LEN(C145)-2),'cards-dc.json'!$C:$E,3,FALSE),"")</f>
        <v>U3</v>
      </c>
      <c r="F145" s="42">
        <f t="shared" si="73"/>
        <v>1</v>
      </c>
      <c r="G145" s="19" t="s">
        <v>9168</v>
      </c>
      <c r="H145" s="19" t="str">
        <f>IFERROR(VLOOKUP(RIGHT(G145,LEN(G145)-2),'cards-dc.json'!$C:$E,3,FALSE),"")</f>
        <v>CB, CS1</v>
      </c>
      <c r="J145" s="42">
        <f t="shared" si="74"/>
        <v>1</v>
      </c>
      <c r="K145" s="19" t="s">
        <v>4087</v>
      </c>
      <c r="L145" s="19" t="str">
        <f>IFERROR(VLOOKUP(RIGHT(K145,LEN(K145)-2),'cards-dc.json'!$C:$E,3,FALSE),"")</f>
        <v>R</v>
      </c>
      <c r="N145" s="42">
        <f t="shared" si="75"/>
        <v>2</v>
      </c>
      <c r="O145" s="19" t="s">
        <v>9162</v>
      </c>
      <c r="P145" s="19" t="str">
        <f>IFERROR(VLOOKUP(RIGHT(O145,LEN(O145)-2),'cards-dc.json'!$C:$E,3,FALSE),"")</f>
        <v>CB, CS1</v>
      </c>
      <c r="R145" s="42">
        <f t="shared" si="76"/>
        <v>1</v>
      </c>
      <c r="S145" s="19" t="s">
        <v>9182</v>
      </c>
      <c r="T145" s="19" t="str">
        <f>IFERROR(VLOOKUP(RIGHT(S145,LEN(S145)-2),'cards-dc.json'!$C:$E,3,FALSE),"")</f>
        <v>CB, CS1</v>
      </c>
      <c r="V145" s="42">
        <f t="shared" si="77"/>
        <v>1</v>
      </c>
      <c r="W145" s="19" t="s">
        <v>3999</v>
      </c>
      <c r="X145" s="19" t="str">
        <f>IFERROR(VLOOKUP(RIGHT(W145,LEN(W145)-2),'cards-dc.json'!$C:$E,3,FALSE),"")</f>
        <v>C1</v>
      </c>
      <c r="Z145" s="42">
        <f t="shared" si="78"/>
        <v>1</v>
      </c>
      <c r="AA145" s="19" t="s">
        <v>3863</v>
      </c>
      <c r="AB145" s="19" t="str">
        <f>IFERROR(VLOOKUP(RIGHT(AA145,LEN(AA145)-2),'cards-dc.json'!$C:$E,3,FALSE),"")</f>
        <v>U</v>
      </c>
      <c r="AD145" s="42">
        <f t="shared" si="79"/>
        <v>1</v>
      </c>
      <c r="AE145" s="19" t="s">
        <v>8871</v>
      </c>
      <c r="AF145" s="19" t="str">
        <f>IFERROR(VLOOKUP(RIGHT(AE145,LEN(AE145)-2),'cards-dc.json'!$C:$E,3,FALSE),"")</f>
        <v>CA1</v>
      </c>
      <c r="AH145" s="42">
        <f t="shared" si="80"/>
        <v>1</v>
      </c>
      <c r="AI145" s="19" t="s">
        <v>8887</v>
      </c>
      <c r="AJ145" s="19" t="str">
        <f>IFERROR(VLOOKUP(RIGHT(AI145,LEN(AI145)-2),'cards-dc.json'!$C:$E,3,FALSE),"")</f>
        <v>C2</v>
      </c>
      <c r="AL145" s="42">
        <f t="shared" si="81"/>
        <v>1</v>
      </c>
      <c r="AM145" s="19" t="s">
        <v>4087</v>
      </c>
      <c r="AN145" s="19" t="str">
        <f>IFERROR(VLOOKUP(RIGHT(AM145,LEN(AM145)-2),'cards-dc.json'!$C:$E,3,FALSE),"")</f>
        <v>R</v>
      </c>
      <c r="AP145" s="42">
        <f t="shared" si="82"/>
        <v>1</v>
      </c>
      <c r="AQ145" s="19" t="s">
        <v>4084</v>
      </c>
      <c r="AR145" s="19" t="str">
        <f>IFERROR(VLOOKUP(RIGHT(AQ145,LEN(AQ145)-2),'cards-dc.json'!$C:$E,3,FALSE),"")</f>
        <v>U1</v>
      </c>
      <c r="AT145" s="42">
        <f t="shared" si="83"/>
        <v>1</v>
      </c>
      <c r="AU145" s="19" t="s">
        <v>9377</v>
      </c>
      <c r="AV145" s="19" t="str">
        <f>IFERROR(VLOOKUP(RIGHT(AU145,LEN(AU145)-2),'cards-dc.json'!$C:$E,3,FALSE),"")</f>
        <v>R3</v>
      </c>
      <c r="AX145" s="42">
        <f t="shared" si="84"/>
        <v>1</v>
      </c>
      <c r="AY145" s="19" t="s">
        <v>9386</v>
      </c>
      <c r="AZ145" s="19" t="str">
        <f>IFERROR(VLOOKUP(RIGHT(AY145,LEN(AY145)-2),'cards-dc.json'!$C:$E,3,FALSE),"")</f>
        <v>U2</v>
      </c>
      <c r="BB145" s="42">
        <f t="shared" si="85"/>
        <v>1</v>
      </c>
      <c r="BC145" s="19" t="s">
        <v>9153</v>
      </c>
      <c r="BD145" s="19" t="str">
        <f>IFERROR(VLOOKUP(RIGHT(BC145,LEN(BC145)-2),'cards-dc.json'!$C:$E,3,FALSE),"")</f>
        <v>R</v>
      </c>
      <c r="BF145" s="42">
        <f t="shared" si="86"/>
        <v>1</v>
      </c>
      <c r="BG145" s="19" t="s">
        <v>4130</v>
      </c>
      <c r="BH145" s="19" t="str">
        <f>IFERROR(VLOOKUP(RIGHT(BG145,LEN(BG145)-2),'cards-dc.json'!$C:$E,3,FALSE),"")</f>
        <v>C2</v>
      </c>
      <c r="BJ145" s="42">
        <f t="shared" si="87"/>
        <v>1</v>
      </c>
      <c r="BK145" s="19" t="s">
        <v>9416</v>
      </c>
      <c r="BL145" s="19" t="str">
        <f>IFERROR(VLOOKUP(RIGHT(BK145,LEN(BK145)-2),'cards-dc.json'!$C:$E,3,FALSE),"")</f>
        <v>CA2</v>
      </c>
      <c r="BN145" s="42">
        <f t="shared" si="88"/>
        <v>0</v>
      </c>
      <c r="BO145" s="19"/>
      <c r="BP145" s="19" t="str">
        <f>IFERROR(VLOOKUP(RIGHT(BO145,LEN(BO145)-2),'cards-dc.json'!$C:$E,3,FALSE),"")</f>
        <v/>
      </c>
      <c r="BR145" s="42">
        <f t="shared" si="89"/>
        <v>0</v>
      </c>
      <c r="BS145" s="19"/>
      <c r="BT145" s="19" t="str">
        <f>IFERROR(VLOOKUP(RIGHT(BS145,LEN(BS145)-2),'cards-dc.json'!$C:$E,3,FALSE),"")</f>
        <v/>
      </c>
    </row>
    <row r="146" spans="2:72" x14ac:dyDescent="0.25">
      <c r="B146" s="42">
        <f t="shared" si="72"/>
        <v>1</v>
      </c>
      <c r="C146" s="19" t="s">
        <v>8888</v>
      </c>
      <c r="D146" s="19" t="str">
        <f>IFERROR(VLOOKUP(RIGHT(C146,LEN(C146)-2),'cards-dc.json'!$C:$E,3,FALSE),"")</f>
        <v>R3</v>
      </c>
      <c r="F146" s="42">
        <f t="shared" si="73"/>
        <v>1</v>
      </c>
      <c r="G146" s="19" t="s">
        <v>9169</v>
      </c>
      <c r="H146" s="19" t="str">
        <f>IFERROR(VLOOKUP(RIGHT(G146,LEN(G146)-2),'cards-dc.json'!$C:$E,3,FALSE),"")</f>
        <v>R</v>
      </c>
      <c r="J146" s="42">
        <f t="shared" si="74"/>
        <v>1</v>
      </c>
      <c r="K146" s="19" t="s">
        <v>8554</v>
      </c>
      <c r="L146" s="19" t="str">
        <f>IFERROR(VLOOKUP(RIGHT(K146,LEN(K146)-2),'cards-dc.json'!$C:$E,3,FALSE),"")</f>
        <v>R</v>
      </c>
      <c r="N146" s="42">
        <f t="shared" si="75"/>
        <v>1</v>
      </c>
      <c r="O146" s="19" t="s">
        <v>9070</v>
      </c>
      <c r="P146" s="19" t="str">
        <f>IFERROR(VLOOKUP(RIGHT(O146,LEN(O146)-2),'cards-dc.json'!$C:$E,3,FALSE),"")</f>
        <v>R2</v>
      </c>
      <c r="R146" s="42">
        <f t="shared" si="76"/>
        <v>1</v>
      </c>
      <c r="S146" s="19" t="s">
        <v>9233</v>
      </c>
      <c r="T146" s="19" t="str">
        <f>IFERROR(VLOOKUP(RIGHT(S146,LEN(S146)-2),'cards-dc.json'!$C:$E,3,FALSE),"")</f>
        <v>R</v>
      </c>
      <c r="V146" s="42">
        <f t="shared" si="77"/>
        <v>1</v>
      </c>
      <c r="W146" s="19" t="s">
        <v>9199</v>
      </c>
      <c r="X146" s="19" t="str">
        <f>IFERROR(VLOOKUP(RIGHT(W146,LEN(W146)-2),'cards-dc.json'!$C:$E,3,FALSE),"")</f>
        <v>U</v>
      </c>
      <c r="Z146" s="42">
        <f t="shared" si="78"/>
        <v>2</v>
      </c>
      <c r="AA146" s="19" t="s">
        <v>9242</v>
      </c>
      <c r="AB146" s="19" t="str">
        <f>IFERROR(VLOOKUP(RIGHT(AA146,LEN(AA146)-2),'cards-dc.json'!$C:$E,3,FALSE),"")</f>
        <v>CB, CS2</v>
      </c>
      <c r="AD146" s="42">
        <f t="shared" si="79"/>
        <v>1</v>
      </c>
      <c r="AE146" s="19" t="s">
        <v>9135</v>
      </c>
      <c r="AF146" s="19" t="str">
        <f>IFERROR(VLOOKUP(RIGHT(AE146,LEN(AE146)-2),'cards-dc.json'!$C:$E,3,FALSE),"")</f>
        <v>R</v>
      </c>
      <c r="AH146" s="42">
        <f t="shared" si="80"/>
        <v>1</v>
      </c>
      <c r="AI146" s="19" t="s">
        <v>9168</v>
      </c>
      <c r="AJ146" s="19" t="str">
        <f>IFERROR(VLOOKUP(RIGHT(AI146,LEN(AI146)-2),'cards-dc.json'!$C:$E,3,FALSE),"")</f>
        <v>CB, CS1</v>
      </c>
      <c r="AL146" s="42">
        <f t="shared" si="81"/>
        <v>1</v>
      </c>
      <c r="AM146" s="19" t="s">
        <v>9167</v>
      </c>
      <c r="AN146" s="19" t="str">
        <f>IFERROR(VLOOKUP(RIGHT(AM146,LEN(AM146)-2),'cards-dc.json'!$C:$E,3,FALSE),"")</f>
        <v>R</v>
      </c>
      <c r="AP146" s="42">
        <f t="shared" si="82"/>
        <v>1</v>
      </c>
      <c r="AQ146" s="19" t="s">
        <v>9350</v>
      </c>
      <c r="AR146" s="19" t="str">
        <f>IFERROR(VLOOKUP(RIGHT(AQ146,LEN(AQ146)-2),'cards-dc.json'!$C:$E,3,FALSE),"")</f>
        <v>C2</v>
      </c>
      <c r="AT146" s="42">
        <f t="shared" si="83"/>
        <v>1</v>
      </c>
      <c r="AU146" s="19" t="s">
        <v>8848</v>
      </c>
      <c r="AV146" s="19" t="str">
        <f>IFERROR(VLOOKUP(RIGHT(AU146,LEN(AU146)-2),'cards-dc.json'!$C:$E,3,FALSE),"")</f>
        <v>U</v>
      </c>
      <c r="AX146" s="42">
        <f t="shared" si="84"/>
        <v>1</v>
      </c>
      <c r="AY146" s="19" t="s">
        <v>3863</v>
      </c>
      <c r="AZ146" s="19" t="str">
        <f>IFERROR(VLOOKUP(RIGHT(AY146,LEN(AY146)-2),'cards-dc.json'!$C:$E,3,FALSE),"")</f>
        <v>U</v>
      </c>
      <c r="BB146" s="42">
        <f t="shared" si="85"/>
        <v>1</v>
      </c>
      <c r="BC146" s="19" t="s">
        <v>9170</v>
      </c>
      <c r="BD146" s="19" t="str">
        <f>IFERROR(VLOOKUP(RIGHT(BC146,LEN(BC146)-2),'cards-dc.json'!$C:$E,3,FALSE),"")</f>
        <v>U</v>
      </c>
      <c r="BF146" s="42">
        <f t="shared" si="86"/>
        <v>1</v>
      </c>
      <c r="BG146" s="19" t="s">
        <v>9133</v>
      </c>
      <c r="BH146" s="19" t="str">
        <f>IFERROR(VLOOKUP(RIGHT(BG146,LEN(BG146)-2),'cards-dc.json'!$C:$E,3,FALSE),"")</f>
        <v>P</v>
      </c>
      <c r="BJ146" s="42">
        <f t="shared" si="87"/>
        <v>1</v>
      </c>
      <c r="BK146" s="19" t="s">
        <v>9171</v>
      </c>
      <c r="BL146" s="19" t="str">
        <f>IFERROR(VLOOKUP(RIGHT(BK146,LEN(BK146)-2),'cards-dc.json'!$C:$E,3,FALSE),"")</f>
        <v>CB, CS2</v>
      </c>
      <c r="BN146" s="42">
        <f t="shared" si="88"/>
        <v>0</v>
      </c>
      <c r="BO146" s="19"/>
      <c r="BP146" s="19" t="str">
        <f>IFERROR(VLOOKUP(RIGHT(BO146,LEN(BO146)-2),'cards-dc.json'!$C:$E,3,FALSE),"")</f>
        <v/>
      </c>
      <c r="BR146" s="42">
        <f t="shared" si="89"/>
        <v>0</v>
      </c>
      <c r="BS146" s="19"/>
      <c r="BT146" s="19" t="str">
        <f>IFERROR(VLOOKUP(RIGHT(BS146,LEN(BS146)-2),'cards-dc.json'!$C:$E,3,FALSE),"")</f>
        <v/>
      </c>
    </row>
    <row r="147" spans="2:72" x14ac:dyDescent="0.25">
      <c r="B147" s="42">
        <f t="shared" si="72"/>
        <v>1</v>
      </c>
      <c r="C147" s="19" t="s">
        <v>8702</v>
      </c>
      <c r="D147" s="19" t="str">
        <f>IFERROR(VLOOKUP(RIGHT(C147,LEN(C147)-2),'cards-dc.json'!$C:$E,3,FALSE),"")</f>
        <v>CB1</v>
      </c>
      <c r="F147" s="42">
        <f t="shared" si="73"/>
        <v>1</v>
      </c>
      <c r="G147" s="19" t="s">
        <v>4084</v>
      </c>
      <c r="H147" s="19" t="str">
        <f>IFERROR(VLOOKUP(RIGHT(G147,LEN(G147)-2),'cards-dc.json'!$C:$E,3,FALSE),"")</f>
        <v>U1</v>
      </c>
      <c r="J147" s="42">
        <f t="shared" si="74"/>
        <v>1</v>
      </c>
      <c r="K147" s="19" t="s">
        <v>4130</v>
      </c>
      <c r="L147" s="19" t="str">
        <f>IFERROR(VLOOKUP(RIGHT(K147,LEN(K147)-2),'cards-dc.json'!$C:$E,3,FALSE),"")</f>
        <v>C2</v>
      </c>
      <c r="N147" s="42">
        <f t="shared" si="75"/>
        <v>1</v>
      </c>
      <c r="O147" s="19" t="s">
        <v>4071</v>
      </c>
      <c r="P147" s="19" t="str">
        <f>IFERROR(VLOOKUP(RIGHT(O147,LEN(O147)-2),'cards-dc.json'!$C:$E,3,FALSE),"")</f>
        <v>R2</v>
      </c>
      <c r="R147" s="42">
        <f t="shared" si="76"/>
        <v>1</v>
      </c>
      <c r="S147" s="19" t="s">
        <v>9136</v>
      </c>
      <c r="T147" s="19" t="str">
        <f>IFERROR(VLOOKUP(RIGHT(S147,LEN(S147)-2),'cards-dc.json'!$C:$E,3,FALSE),"")</f>
        <v>CB, CS1</v>
      </c>
      <c r="V147" s="42">
        <f t="shared" si="77"/>
        <v>1</v>
      </c>
      <c r="W147" s="19" t="s">
        <v>9210</v>
      </c>
      <c r="X147" s="19" t="str">
        <f>IFERROR(VLOOKUP(RIGHT(W147,LEN(W147)-2),'cards-dc.json'!$C:$E,3,FALSE),"")</f>
        <v>P</v>
      </c>
      <c r="Z147" s="42">
        <f t="shared" si="78"/>
        <v>1</v>
      </c>
      <c r="AA147" s="19" t="s">
        <v>4060</v>
      </c>
      <c r="AB147" s="19" t="str">
        <f>IFERROR(VLOOKUP(RIGHT(AA147,LEN(AA147)-2),'cards-dc.json'!$C:$E,3,FALSE),"")</f>
        <v>CB2</v>
      </c>
      <c r="AD147" s="42">
        <f t="shared" si="79"/>
        <v>1</v>
      </c>
      <c r="AE147" s="19" t="s">
        <v>9171</v>
      </c>
      <c r="AF147" s="19" t="str">
        <f>IFERROR(VLOOKUP(RIGHT(AE147,LEN(AE147)-2),'cards-dc.json'!$C:$E,3,FALSE),"")</f>
        <v>CB, CS2</v>
      </c>
      <c r="AH147" s="42">
        <f t="shared" si="80"/>
        <v>1</v>
      </c>
      <c r="AI147" s="19" t="s">
        <v>9316</v>
      </c>
      <c r="AJ147" s="19" t="str">
        <f>IFERROR(VLOOKUP(RIGHT(AI147,LEN(AI147)-2),'cards-dc.json'!$C:$E,3,FALSE),"")</f>
        <v>U2</v>
      </c>
      <c r="AL147" s="42">
        <f t="shared" si="81"/>
        <v>1</v>
      </c>
      <c r="AM147" s="19" t="s">
        <v>9169</v>
      </c>
      <c r="AN147" s="19" t="str">
        <f>IFERROR(VLOOKUP(RIGHT(AM147,LEN(AM147)-2),'cards-dc.json'!$C:$E,3,FALSE),"")</f>
        <v>R</v>
      </c>
      <c r="AP147" s="42">
        <f t="shared" si="82"/>
        <v>1</v>
      </c>
      <c r="AQ147" s="19" t="s">
        <v>9135</v>
      </c>
      <c r="AR147" s="19" t="str">
        <f>IFERROR(VLOOKUP(RIGHT(AQ147,LEN(AQ147)-2),'cards-dc.json'!$C:$E,3,FALSE),"")</f>
        <v>R</v>
      </c>
      <c r="AT147" s="42">
        <f t="shared" si="83"/>
        <v>3</v>
      </c>
      <c r="AU147" s="19" t="s">
        <v>9378</v>
      </c>
      <c r="AV147" s="19" t="str">
        <f>IFERROR(VLOOKUP(RIGHT(AU147,LEN(AU147)-2),'cards-dc.json'!$C:$E,3,FALSE),"")</f>
        <v>CA2</v>
      </c>
      <c r="AX147" s="42">
        <f t="shared" si="84"/>
        <v>1</v>
      </c>
      <c r="AY147" s="19" t="s">
        <v>9153</v>
      </c>
      <c r="AZ147" s="19" t="str">
        <f>IFERROR(VLOOKUP(RIGHT(AY147,LEN(AY147)-2),'cards-dc.json'!$C:$E,3,FALSE),"")</f>
        <v>R</v>
      </c>
      <c r="BB147" s="42">
        <f t="shared" si="85"/>
        <v>1</v>
      </c>
      <c r="BC147" s="19" t="s">
        <v>8871</v>
      </c>
      <c r="BD147" s="19" t="str">
        <f>IFERROR(VLOOKUP(RIGHT(BC147,LEN(BC147)-2),'cards-dc.json'!$C:$E,3,FALSE),"")</f>
        <v>CA1</v>
      </c>
      <c r="BF147" s="42">
        <f t="shared" si="86"/>
        <v>1</v>
      </c>
      <c r="BG147" s="19" t="s">
        <v>8888</v>
      </c>
      <c r="BH147" s="19" t="str">
        <f>IFERROR(VLOOKUP(RIGHT(BG147,LEN(BG147)-2),'cards-dc.json'!$C:$E,3,FALSE),"")</f>
        <v>R3</v>
      </c>
      <c r="BJ147" s="42">
        <f t="shared" si="87"/>
        <v>1</v>
      </c>
      <c r="BK147" s="19" t="s">
        <v>9224</v>
      </c>
      <c r="BL147" s="19" t="str">
        <f>IFERROR(VLOOKUP(RIGHT(BK147,LEN(BK147)-2),'cards-dc.json'!$C:$E,3,FALSE),"")</f>
        <v>U</v>
      </c>
      <c r="BN147" s="42">
        <f t="shared" si="88"/>
        <v>0</v>
      </c>
      <c r="BO147" s="19"/>
      <c r="BP147" s="19" t="str">
        <f>IFERROR(VLOOKUP(RIGHT(BO147,LEN(BO147)-2),'cards-dc.json'!$C:$E,3,FALSE),"")</f>
        <v/>
      </c>
      <c r="BR147" s="42">
        <f t="shared" si="89"/>
        <v>0</v>
      </c>
      <c r="BS147" s="19"/>
      <c r="BT147" s="19" t="str">
        <f>IFERROR(VLOOKUP(RIGHT(BS147,LEN(BS147)-2),'cards-dc.json'!$C:$E,3,FALSE),"")</f>
        <v/>
      </c>
    </row>
    <row r="148" spans="2:72" x14ac:dyDescent="0.25">
      <c r="B148" s="42">
        <f t="shared" si="72"/>
        <v>1</v>
      </c>
      <c r="C148" s="19" t="s">
        <v>9134</v>
      </c>
      <c r="D148" s="19" t="str">
        <f>IFERROR(VLOOKUP(RIGHT(C148,LEN(C148)-2),'cards-dc.json'!$C:$E,3,FALSE),"")</f>
        <v>U</v>
      </c>
      <c r="F148" s="42">
        <f t="shared" si="73"/>
        <v>1</v>
      </c>
      <c r="G148" s="19" t="s">
        <v>9176</v>
      </c>
      <c r="H148" s="19" t="str">
        <f>IFERROR(VLOOKUP(RIGHT(G148,LEN(G148)-2),'cards-dc.json'!$C:$E,3,FALSE),"")</f>
        <v>R</v>
      </c>
      <c r="J148" s="42">
        <f t="shared" si="74"/>
        <v>1</v>
      </c>
      <c r="K148" s="19" t="s">
        <v>9133</v>
      </c>
      <c r="L148" s="19" t="str">
        <f>IFERROR(VLOOKUP(RIGHT(K148,LEN(K148)-2),'cards-dc.json'!$C:$E,3,FALSE),"")</f>
        <v>P</v>
      </c>
      <c r="N148" s="42">
        <f t="shared" si="75"/>
        <v>1</v>
      </c>
      <c r="O148" s="19" t="s">
        <v>9153</v>
      </c>
      <c r="P148" s="19" t="str">
        <f>IFERROR(VLOOKUP(RIGHT(O148,LEN(O148)-2),'cards-dc.json'!$C:$E,3,FALSE),"")</f>
        <v>R</v>
      </c>
      <c r="R148" s="42">
        <f t="shared" si="76"/>
        <v>2</v>
      </c>
      <c r="S148" s="19" t="s">
        <v>8560</v>
      </c>
      <c r="T148" s="19" t="str">
        <f>IFERROR(VLOOKUP(RIGHT(S148,LEN(S148)-2),'cards-dc.json'!$C:$E,3,FALSE),"")</f>
        <v>C2</v>
      </c>
      <c r="V148" s="42">
        <f t="shared" si="77"/>
        <v>2</v>
      </c>
      <c r="W148" s="19" t="s">
        <v>9242</v>
      </c>
      <c r="X148" s="19" t="str">
        <f>IFERROR(VLOOKUP(RIGHT(W148,LEN(W148)-2),'cards-dc.json'!$C:$E,3,FALSE),"")</f>
        <v>CB, CS2</v>
      </c>
      <c r="Z148" s="42">
        <f t="shared" si="78"/>
        <v>1</v>
      </c>
      <c r="AA148" s="19" t="s">
        <v>3905</v>
      </c>
      <c r="AB148" s="19" t="str">
        <f>IFERROR(VLOOKUP(RIGHT(AA148,LEN(AA148)-2),'cards-dc.json'!$C:$E,3,FALSE),"")</f>
        <v>C2</v>
      </c>
      <c r="AD148" s="42">
        <f t="shared" si="79"/>
        <v>1</v>
      </c>
      <c r="AE148" s="19" t="s">
        <v>9136</v>
      </c>
      <c r="AF148" s="19" t="str">
        <f>IFERROR(VLOOKUP(RIGHT(AE148,LEN(AE148)-2),'cards-dc.json'!$C:$E,3,FALSE),"")</f>
        <v>CB, CS1</v>
      </c>
      <c r="AH148" s="42">
        <f t="shared" si="80"/>
        <v>1</v>
      </c>
      <c r="AI148" s="19" t="s">
        <v>9145</v>
      </c>
      <c r="AJ148" s="19" t="str">
        <f>IFERROR(VLOOKUP(RIGHT(AI148,LEN(AI148)-2),'cards-dc.json'!$C:$E,3,FALSE),"")</f>
        <v>C2</v>
      </c>
      <c r="AL148" s="42">
        <f t="shared" si="81"/>
        <v>1</v>
      </c>
      <c r="AM148" s="19" t="s">
        <v>9225</v>
      </c>
      <c r="AN148" s="19" t="str">
        <f>IFERROR(VLOOKUP(RIGHT(AM148,LEN(AM148)-2),'cards-dc.json'!$C:$E,3,FALSE),"")</f>
        <v>R2</v>
      </c>
      <c r="AP148" s="42">
        <f t="shared" si="82"/>
        <v>1</v>
      </c>
      <c r="AQ148" s="19" t="s">
        <v>4068</v>
      </c>
      <c r="AR148" s="19" t="str">
        <f>IFERROR(VLOOKUP(RIGHT(AQ148,LEN(AQ148)-2),'cards-dc.json'!$C:$E,3,FALSE),"")</f>
        <v>U2</v>
      </c>
      <c r="AT148" s="42">
        <f t="shared" si="83"/>
        <v>1</v>
      </c>
      <c r="AU148" s="19" t="s">
        <v>4120</v>
      </c>
      <c r="AV148" s="19" t="str">
        <f>IFERROR(VLOOKUP(RIGHT(AU148,LEN(AU148)-2),'cards-dc.json'!$C:$E,3,FALSE),"")</f>
        <v>R</v>
      </c>
      <c r="AX148" s="42">
        <f t="shared" si="84"/>
        <v>1</v>
      </c>
      <c r="AY148" s="19" t="s">
        <v>9170</v>
      </c>
      <c r="AZ148" s="19" t="str">
        <f>IFERROR(VLOOKUP(RIGHT(AY148,LEN(AY148)-2),'cards-dc.json'!$C:$E,3,FALSE),"")</f>
        <v>U</v>
      </c>
      <c r="BB148" s="42">
        <f t="shared" si="85"/>
        <v>1</v>
      </c>
      <c r="BC148" s="19" t="s">
        <v>9171</v>
      </c>
      <c r="BD148" s="19" t="str">
        <f>IFERROR(VLOOKUP(RIGHT(BC148,LEN(BC148)-2),'cards-dc.json'!$C:$E,3,FALSE),"")</f>
        <v>CB, CS2</v>
      </c>
      <c r="BF148" s="42">
        <f t="shared" si="86"/>
        <v>2</v>
      </c>
      <c r="BG148" s="19" t="s">
        <v>9409</v>
      </c>
      <c r="BH148" s="19" t="str">
        <f>IFERROR(VLOOKUP(RIGHT(BG148,LEN(BG148)-2),'cards-dc.json'!$C:$E,3,FALSE),"")</f>
        <v>U</v>
      </c>
      <c r="BJ148" s="42">
        <f t="shared" si="87"/>
        <v>2</v>
      </c>
      <c r="BK148" s="19" t="s">
        <v>8573</v>
      </c>
      <c r="BL148" s="19" t="str">
        <f>IFERROR(VLOOKUP(RIGHT(BK148,LEN(BK148)-2),'cards-dc.json'!$C:$E,3,FALSE),"")</f>
        <v>CB2</v>
      </c>
      <c r="BN148" s="42">
        <f t="shared" si="88"/>
        <v>0</v>
      </c>
      <c r="BO148" s="19"/>
      <c r="BP148" s="19" t="str">
        <f>IFERROR(VLOOKUP(RIGHT(BO148,LEN(BO148)-2),'cards-dc.json'!$C:$E,3,FALSE),"")</f>
        <v/>
      </c>
      <c r="BR148" s="42">
        <f t="shared" si="89"/>
        <v>0</v>
      </c>
      <c r="BS148" s="19"/>
      <c r="BT148" s="19" t="str">
        <f>IFERROR(VLOOKUP(RIGHT(BS148,LEN(BS148)-2),'cards-dc.json'!$C:$E,3,FALSE),"")</f>
        <v/>
      </c>
    </row>
    <row r="149" spans="2:72" x14ac:dyDescent="0.25">
      <c r="B149" s="42">
        <f t="shared" si="72"/>
        <v>1</v>
      </c>
      <c r="C149" s="19" t="s">
        <v>8622</v>
      </c>
      <c r="D149" s="19" t="str">
        <f>IFERROR(VLOOKUP(RIGHT(C149,LEN(C149)-2),'cards-dc.json'!$C:$E,3,FALSE),"")</f>
        <v>R</v>
      </c>
      <c r="F149" s="42">
        <f t="shared" si="73"/>
        <v>1</v>
      </c>
      <c r="G149" s="19" t="s">
        <v>9134</v>
      </c>
      <c r="H149" s="19" t="str">
        <f>IFERROR(VLOOKUP(RIGHT(G149,LEN(G149)-2),'cards-dc.json'!$C:$E,3,FALSE),"")</f>
        <v>U</v>
      </c>
      <c r="J149" s="42">
        <f t="shared" si="74"/>
        <v>1</v>
      </c>
      <c r="K149" s="19" t="s">
        <v>8556</v>
      </c>
      <c r="L149" s="19" t="str">
        <f>IFERROR(VLOOKUP(RIGHT(K149,LEN(K149)-2),'cards-dc.json'!$C:$E,3,FALSE),"")</f>
        <v>U</v>
      </c>
      <c r="N149" s="42">
        <f t="shared" si="75"/>
        <v>1</v>
      </c>
      <c r="O149" s="19" t="s">
        <v>9135</v>
      </c>
      <c r="P149" s="19" t="str">
        <f>IFERROR(VLOOKUP(RIGHT(O149,LEN(O149)-2),'cards-dc.json'!$C:$E,3,FALSE),"")</f>
        <v>R</v>
      </c>
      <c r="R149" s="42">
        <f t="shared" si="76"/>
        <v>1</v>
      </c>
      <c r="S149" s="19" t="s">
        <v>9234</v>
      </c>
      <c r="T149" s="19" t="str">
        <f>IFERROR(VLOOKUP(RIGHT(S149,LEN(S149)-2),'cards-dc.json'!$C:$E,3,FALSE),"")</f>
        <v>CB1</v>
      </c>
      <c r="V149" s="42">
        <f t="shared" si="77"/>
        <v>1</v>
      </c>
      <c r="W149" s="19" t="s">
        <v>9253</v>
      </c>
      <c r="X149" s="19" t="str">
        <f>IFERROR(VLOOKUP(RIGHT(W149,LEN(W149)-2),'cards-dc.json'!$C:$E,3,FALSE),"")</f>
        <v>U</v>
      </c>
      <c r="Z149" s="42">
        <f t="shared" si="78"/>
        <v>1</v>
      </c>
      <c r="AA149" s="19" t="s">
        <v>4124</v>
      </c>
      <c r="AB149" s="19" t="str">
        <f>IFERROR(VLOOKUP(RIGHT(AA149,LEN(AA149)-2),'cards-dc.json'!$C:$E,3,FALSE),"")</f>
        <v>R2</v>
      </c>
      <c r="AD149" s="42">
        <f t="shared" si="79"/>
        <v>1</v>
      </c>
      <c r="AE149" s="19" t="s">
        <v>9296</v>
      </c>
      <c r="AF149" s="19" t="str">
        <f>IFERROR(VLOOKUP(RIGHT(AE149,LEN(AE149)-2),'cards-dc.json'!$C:$E,3,FALSE),"")</f>
        <v>CB, CS2</v>
      </c>
      <c r="AH149" s="42">
        <f t="shared" si="80"/>
        <v>1</v>
      </c>
      <c r="AI149" s="19" t="s">
        <v>9182</v>
      </c>
      <c r="AJ149" s="19" t="str">
        <f>IFERROR(VLOOKUP(RIGHT(AI149,LEN(AI149)-2),'cards-dc.json'!$C:$E,3,FALSE),"")</f>
        <v>CB, CS1</v>
      </c>
      <c r="AL149" s="42">
        <f t="shared" si="81"/>
        <v>1</v>
      </c>
      <c r="AM149" s="19" t="s">
        <v>3905</v>
      </c>
      <c r="AN149" s="19" t="str">
        <f>IFERROR(VLOOKUP(RIGHT(AM149,LEN(AM149)-2),'cards-dc.json'!$C:$E,3,FALSE),"")</f>
        <v>C2</v>
      </c>
      <c r="AP149" s="42">
        <f t="shared" si="82"/>
        <v>1</v>
      </c>
      <c r="AQ149" s="19" t="s">
        <v>9351</v>
      </c>
      <c r="AR149" s="19" t="str">
        <f>IFERROR(VLOOKUP(RIGHT(AQ149,LEN(AQ149)-2),'cards-dc.json'!$C:$E,3,FALSE),"")</f>
        <v>R3</v>
      </c>
      <c r="AT149" s="42">
        <f t="shared" si="83"/>
        <v>1</v>
      </c>
      <c r="AU149" s="19" t="s">
        <v>9353</v>
      </c>
      <c r="AV149" s="19" t="str">
        <f>IFERROR(VLOOKUP(RIGHT(AU149,LEN(AU149)-2),'cards-dc.json'!$C:$E,3,FALSE),"")</f>
        <v>U</v>
      </c>
      <c r="AX149" s="42">
        <f t="shared" si="84"/>
        <v>1</v>
      </c>
      <c r="AY149" s="19" t="s">
        <v>9171</v>
      </c>
      <c r="AZ149" s="19" t="str">
        <f>IFERROR(VLOOKUP(RIGHT(AY149,LEN(AY149)-2),'cards-dc.json'!$C:$E,3,FALSE),"")</f>
        <v>CB, CS2</v>
      </c>
      <c r="BB149" s="42">
        <f t="shared" si="85"/>
        <v>3</v>
      </c>
      <c r="BC149" s="19" t="s">
        <v>8615</v>
      </c>
      <c r="BD149" s="19" t="str">
        <f>IFERROR(VLOOKUP(RIGHT(BC149,LEN(BC149)-2),'cards-dc.json'!$C:$E,3,FALSE),"")</f>
        <v>CB2</v>
      </c>
      <c r="BF149" s="42">
        <f t="shared" si="86"/>
        <v>1</v>
      </c>
      <c r="BG149" s="19" t="s">
        <v>9182</v>
      </c>
      <c r="BH149" s="19" t="str">
        <f>IFERROR(VLOOKUP(RIGHT(BG149,LEN(BG149)-2),'cards-dc.json'!$C:$E,3,FALSE),"")</f>
        <v>CB, CS1</v>
      </c>
      <c r="BJ149" s="42">
        <f t="shared" si="87"/>
        <v>2</v>
      </c>
      <c r="BK149" s="19" t="s">
        <v>8560</v>
      </c>
      <c r="BL149" s="19" t="str">
        <f>IFERROR(VLOOKUP(RIGHT(BK149,LEN(BK149)-2),'cards-dc.json'!$C:$E,3,FALSE),"")</f>
        <v>C2</v>
      </c>
      <c r="BN149" s="42">
        <f t="shared" si="88"/>
        <v>0</v>
      </c>
      <c r="BO149" s="19"/>
      <c r="BP149" s="19" t="str">
        <f>IFERROR(VLOOKUP(RIGHT(BO149,LEN(BO149)-2),'cards-dc.json'!$C:$E,3,FALSE),"")</f>
        <v/>
      </c>
      <c r="BR149" s="42">
        <f t="shared" si="89"/>
        <v>0</v>
      </c>
      <c r="BS149" s="19"/>
      <c r="BT149" s="19" t="str">
        <f>IFERROR(VLOOKUP(RIGHT(BS149,LEN(BS149)-2),'cards-dc.json'!$C:$E,3,FALSE),"")</f>
        <v/>
      </c>
    </row>
    <row r="150" spans="2:72" x14ac:dyDescent="0.25">
      <c r="B150" s="42">
        <f t="shared" si="72"/>
        <v>1</v>
      </c>
      <c r="C150" s="19" t="s">
        <v>9135</v>
      </c>
      <c r="D150" s="19" t="str">
        <f>IFERROR(VLOOKUP(RIGHT(C150,LEN(C150)-2),'cards-dc.json'!$C:$E,3,FALSE),"")</f>
        <v>R</v>
      </c>
      <c r="F150" s="42">
        <f t="shared" si="73"/>
        <v>1</v>
      </c>
      <c r="G150" s="19" t="s">
        <v>3999</v>
      </c>
      <c r="H150" s="19" t="str">
        <f>IFERROR(VLOOKUP(RIGHT(G150,LEN(G150)-2),'cards-dc.json'!$C:$E,3,FALSE),"")</f>
        <v>C1</v>
      </c>
      <c r="J150" s="42">
        <f t="shared" si="74"/>
        <v>1</v>
      </c>
      <c r="K150" s="19" t="s">
        <v>9195</v>
      </c>
      <c r="L150" s="19" t="str">
        <f>IFERROR(VLOOKUP(RIGHT(K150,LEN(K150)-2),'cards-dc.json'!$C:$E,3,FALSE),"")</f>
        <v>R</v>
      </c>
      <c r="N150" s="42">
        <f t="shared" si="75"/>
        <v>1</v>
      </c>
      <c r="O150" s="19" t="s">
        <v>9136</v>
      </c>
      <c r="P150" s="19" t="str">
        <f>IFERROR(VLOOKUP(RIGHT(O150,LEN(O150)-2),'cards-dc.json'!$C:$E,3,FALSE),"")</f>
        <v>CB, CS1</v>
      </c>
      <c r="R150" s="42">
        <f t="shared" si="76"/>
        <v>1</v>
      </c>
      <c r="S150" s="19" t="s">
        <v>9235</v>
      </c>
      <c r="T150" s="19" t="str">
        <f>IFERROR(VLOOKUP(RIGHT(S150,LEN(S150)-2),'cards-dc.json'!$C:$E,3,FALSE),"")</f>
        <v>U</v>
      </c>
      <c r="V150" s="42">
        <f t="shared" si="77"/>
        <v>1</v>
      </c>
      <c r="W150" s="19" t="s">
        <v>4060</v>
      </c>
      <c r="X150" s="19" t="str">
        <f>IFERROR(VLOOKUP(RIGHT(W150,LEN(W150)-2),'cards-dc.json'!$C:$E,3,FALSE),"")</f>
        <v>CB2</v>
      </c>
      <c r="Z150" s="42">
        <f t="shared" si="78"/>
        <v>1</v>
      </c>
      <c r="AA150" s="19" t="s">
        <v>9236</v>
      </c>
      <c r="AB150" s="19" t="str">
        <f>IFERROR(VLOOKUP(RIGHT(AA150,LEN(AA150)-2),'cards-dc.json'!$C:$E,3,FALSE),"")</f>
        <v>C1</v>
      </c>
      <c r="AD150" s="42">
        <f t="shared" si="79"/>
        <v>1</v>
      </c>
      <c r="AE150" s="19" t="s">
        <v>9237</v>
      </c>
      <c r="AF150" s="19" t="str">
        <f>IFERROR(VLOOKUP(RIGHT(AE150,LEN(AE150)-2),'cards-dc.json'!$C:$E,3,FALSE),"")</f>
        <v>CB, CS1</v>
      </c>
      <c r="AH150" s="42">
        <f t="shared" si="80"/>
        <v>1</v>
      </c>
      <c r="AI150" s="19" t="s">
        <v>4071</v>
      </c>
      <c r="AJ150" s="19" t="str">
        <f>IFERROR(VLOOKUP(RIGHT(AI150,LEN(AI150)-2),'cards-dc.json'!$C:$E,3,FALSE),"")</f>
        <v>R2</v>
      </c>
      <c r="AL150" s="42">
        <f t="shared" si="81"/>
        <v>1</v>
      </c>
      <c r="AM150" s="19" t="s">
        <v>4124</v>
      </c>
      <c r="AN150" s="19" t="str">
        <f>IFERROR(VLOOKUP(RIGHT(AM150,LEN(AM150)-2),'cards-dc.json'!$C:$E,3,FALSE),"")</f>
        <v>R2</v>
      </c>
      <c r="AP150" s="42">
        <f t="shared" si="82"/>
        <v>2</v>
      </c>
      <c r="AQ150" s="19" t="s">
        <v>9352</v>
      </c>
      <c r="AR150" s="19" t="str">
        <f>IFERROR(VLOOKUP(RIGHT(AQ150,LEN(AQ150)-2),'cards-dc.json'!$C:$E,3,FALSE),"")</f>
        <v>U</v>
      </c>
      <c r="AT150" s="42">
        <f t="shared" si="83"/>
        <v>1</v>
      </c>
      <c r="AU150" s="19" t="s">
        <v>9135</v>
      </c>
      <c r="AV150" s="19" t="str">
        <f>IFERROR(VLOOKUP(RIGHT(AU150,LEN(AU150)-2),'cards-dc.json'!$C:$E,3,FALSE),"")</f>
        <v>R</v>
      </c>
      <c r="AX150" s="42">
        <f t="shared" si="84"/>
        <v>2</v>
      </c>
      <c r="AY150" s="19" t="s">
        <v>8573</v>
      </c>
      <c r="AZ150" s="19" t="str">
        <f>IFERROR(VLOOKUP(RIGHT(AY150,LEN(AY150)-2),'cards-dc.json'!$C:$E,3,FALSE),"")</f>
        <v>CB2</v>
      </c>
      <c r="BB150" s="42">
        <f t="shared" si="85"/>
        <v>1</v>
      </c>
      <c r="BC150" s="19" t="s">
        <v>9350</v>
      </c>
      <c r="BD150" s="19" t="str">
        <f>IFERROR(VLOOKUP(RIGHT(BC150,LEN(BC150)-2),'cards-dc.json'!$C:$E,3,FALSE),"")</f>
        <v>C2</v>
      </c>
      <c r="BF150" s="42">
        <f t="shared" si="86"/>
        <v>1</v>
      </c>
      <c r="BG150" s="19" t="s">
        <v>9410</v>
      </c>
      <c r="BH150" s="19" t="str">
        <f>IFERROR(VLOOKUP(RIGHT(BG150,LEN(BG150)-2),'cards-dc.json'!$C:$E,3,FALSE),"")</f>
        <v>R</v>
      </c>
      <c r="BJ150" s="42">
        <f t="shared" si="87"/>
        <v>1</v>
      </c>
      <c r="BK150" s="19" t="s">
        <v>9236</v>
      </c>
      <c r="BL150" s="19" t="str">
        <f>IFERROR(VLOOKUP(RIGHT(BK150,LEN(BK150)-2),'cards-dc.json'!$C:$E,3,FALSE),"")</f>
        <v>C1</v>
      </c>
      <c r="BN150" s="42">
        <f t="shared" si="88"/>
        <v>0</v>
      </c>
      <c r="BO150" s="19"/>
      <c r="BP150" s="19" t="str">
        <f>IFERROR(VLOOKUP(RIGHT(BO150,LEN(BO150)-2),'cards-dc.json'!$C:$E,3,FALSE),"")</f>
        <v/>
      </c>
      <c r="BR150" s="42">
        <f t="shared" si="89"/>
        <v>0</v>
      </c>
      <c r="BS150" s="19"/>
      <c r="BT150" s="19" t="str">
        <f>IFERROR(VLOOKUP(RIGHT(BS150,LEN(BS150)-2),'cards-dc.json'!$C:$E,3,FALSE),"")</f>
        <v/>
      </c>
    </row>
    <row r="151" spans="2:72" x14ac:dyDescent="0.25">
      <c r="B151" s="42">
        <f t="shared" si="72"/>
        <v>1</v>
      </c>
      <c r="C151" s="19" t="s">
        <v>9136</v>
      </c>
      <c r="D151" s="19" t="str">
        <f>IFERROR(VLOOKUP(RIGHT(C151,LEN(C151)-2),'cards-dc.json'!$C:$E,3,FALSE),"")</f>
        <v>CB, CS1</v>
      </c>
      <c r="F151" s="42">
        <f t="shared" si="73"/>
        <v>1</v>
      </c>
      <c r="G151" s="19" t="s">
        <v>9170</v>
      </c>
      <c r="H151" s="19" t="str">
        <f>IFERROR(VLOOKUP(RIGHT(G151,LEN(G151)-2),'cards-dc.json'!$C:$E,3,FALSE),"")</f>
        <v>U</v>
      </c>
      <c r="J151" s="42">
        <f t="shared" si="74"/>
        <v>1</v>
      </c>
      <c r="K151" s="19" t="s">
        <v>9196</v>
      </c>
      <c r="L151" s="19" t="str">
        <f>IFERROR(VLOOKUP(RIGHT(K151,LEN(K151)-2),'cards-dc.json'!$C:$E,3,FALSE),"")</f>
        <v>R3</v>
      </c>
      <c r="N151" s="42">
        <f t="shared" si="75"/>
        <v>1</v>
      </c>
      <c r="O151" s="19" t="s">
        <v>9098</v>
      </c>
      <c r="P151" s="19" t="str">
        <f>IFERROR(VLOOKUP(RIGHT(O151,LEN(O151)-2),'cards-dc.json'!$C:$E,3,FALSE),"")</f>
        <v>U</v>
      </c>
      <c r="R151" s="42">
        <f t="shared" si="76"/>
        <v>1</v>
      </c>
      <c r="S151" s="19" t="s">
        <v>4124</v>
      </c>
      <c r="T151" s="19" t="str">
        <f>IFERROR(VLOOKUP(RIGHT(S151,LEN(S151)-2),'cards-dc.json'!$C:$E,3,FALSE),"")</f>
        <v>R2</v>
      </c>
      <c r="V151" s="42">
        <f t="shared" si="77"/>
        <v>1</v>
      </c>
      <c r="W151" s="19" t="s">
        <v>9136</v>
      </c>
      <c r="X151" s="19" t="str">
        <f>IFERROR(VLOOKUP(RIGHT(W151,LEN(W151)-2),'cards-dc.json'!$C:$E,3,FALSE),"")</f>
        <v>CB, CS1</v>
      </c>
      <c r="Z151" s="42">
        <f t="shared" si="78"/>
        <v>1</v>
      </c>
      <c r="AA151" s="19" t="s">
        <v>8575</v>
      </c>
      <c r="AB151" s="19" t="str">
        <f>IFERROR(VLOOKUP(RIGHT(AA151,LEN(AA151)-2),'cards-dc.json'!$C:$E,3,FALSE),"")</f>
        <v>F1</v>
      </c>
      <c r="AD151" s="42">
        <f t="shared" si="79"/>
        <v>1</v>
      </c>
      <c r="AE151" s="19" t="s">
        <v>9184</v>
      </c>
      <c r="AF151" s="19" t="str">
        <f>IFERROR(VLOOKUP(RIGHT(AE151,LEN(AE151)-2),'cards-dc.json'!$C:$E,3,FALSE),"")</f>
        <v>U2</v>
      </c>
      <c r="AH151" s="42">
        <f t="shared" si="80"/>
        <v>1</v>
      </c>
      <c r="AI151" s="19" t="s">
        <v>9153</v>
      </c>
      <c r="AJ151" s="19" t="str">
        <f>IFERROR(VLOOKUP(RIGHT(AI151,LEN(AI151)-2),'cards-dc.json'!$C:$E,3,FALSE),"")</f>
        <v>R</v>
      </c>
      <c r="AL151" s="42">
        <f t="shared" si="81"/>
        <v>1</v>
      </c>
      <c r="AM151" s="19" t="s">
        <v>9236</v>
      </c>
      <c r="AN151" s="19" t="str">
        <f>IFERROR(VLOOKUP(RIGHT(AM151,LEN(AM151)-2),'cards-dc.json'!$C:$E,3,FALSE),"")</f>
        <v>C1</v>
      </c>
      <c r="AP151" s="42">
        <f t="shared" si="82"/>
        <v>1</v>
      </c>
      <c r="AQ151" s="19" t="s">
        <v>9353</v>
      </c>
      <c r="AR151" s="19" t="str">
        <f>IFERROR(VLOOKUP(RIGHT(AQ151,LEN(AQ151)-2),'cards-dc.json'!$C:$E,3,FALSE),"")</f>
        <v>U</v>
      </c>
      <c r="AT151" s="42">
        <f t="shared" si="83"/>
        <v>1</v>
      </c>
      <c r="AU151" s="19" t="s">
        <v>8607</v>
      </c>
      <c r="AV151" s="19" t="str">
        <f>IFERROR(VLOOKUP(RIGHT(AU151,LEN(AU151)-2),'cards-dc.json'!$C:$E,3,FALSE),"")</f>
        <v>R2</v>
      </c>
      <c r="AX151" s="42">
        <f t="shared" si="84"/>
        <v>1</v>
      </c>
      <c r="AY151" s="19" t="s">
        <v>9136</v>
      </c>
      <c r="AZ151" s="19" t="str">
        <f>IFERROR(VLOOKUP(RIGHT(AY151,LEN(AY151)-2),'cards-dc.json'!$C:$E,3,FALSE),"")</f>
        <v>CB, CS1</v>
      </c>
      <c r="BB151" s="42">
        <f t="shared" si="85"/>
        <v>1</v>
      </c>
      <c r="BC151" s="19" t="s">
        <v>9136</v>
      </c>
      <c r="BD151" s="19" t="str">
        <f>IFERROR(VLOOKUP(RIGHT(BC151,LEN(BC151)-2),'cards-dc.json'!$C:$E,3,FALSE),"")</f>
        <v>CB, CS1</v>
      </c>
      <c r="BF151" s="42">
        <f t="shared" si="86"/>
        <v>1</v>
      </c>
      <c r="BG151" s="19" t="s">
        <v>9135</v>
      </c>
      <c r="BH151" s="19" t="str">
        <f>IFERROR(VLOOKUP(RIGHT(BG151,LEN(BG151)-2),'cards-dc.json'!$C:$E,3,FALSE),"")</f>
        <v>R</v>
      </c>
      <c r="BJ151" s="42">
        <f t="shared" si="87"/>
        <v>1</v>
      </c>
      <c r="BK151" s="19" t="s">
        <v>4059</v>
      </c>
      <c r="BL151" s="19" t="str">
        <f>IFERROR(VLOOKUP(RIGHT(BK151,LEN(BK151)-2),'cards-dc.json'!$C:$E,3,FALSE),"")</f>
        <v>U2</v>
      </c>
      <c r="BN151" s="42">
        <f t="shared" si="88"/>
        <v>0</v>
      </c>
      <c r="BO151" s="19"/>
      <c r="BP151" s="19" t="str">
        <f>IFERROR(VLOOKUP(RIGHT(BO151,LEN(BO151)-2),'cards-dc.json'!$C:$E,3,FALSE),"")</f>
        <v/>
      </c>
      <c r="BR151" s="42">
        <f t="shared" si="89"/>
        <v>0</v>
      </c>
      <c r="BS151" s="19"/>
      <c r="BT151" s="19" t="str">
        <f>IFERROR(VLOOKUP(RIGHT(BS151,LEN(BS151)-2),'cards-dc.json'!$C:$E,3,FALSE),"")</f>
        <v/>
      </c>
    </row>
    <row r="152" spans="2:72" x14ac:dyDescent="0.25">
      <c r="B152" s="42">
        <f t="shared" si="72"/>
        <v>1</v>
      </c>
      <c r="C152" s="19" t="s">
        <v>3905</v>
      </c>
      <c r="D152" s="19" t="str">
        <f>IFERROR(VLOOKUP(RIGHT(C152,LEN(C152)-2),'cards-dc.json'!$C:$E,3,FALSE),"")</f>
        <v>C2</v>
      </c>
      <c r="F152" s="42">
        <f t="shared" si="73"/>
        <v>1</v>
      </c>
      <c r="G152" s="19" t="s">
        <v>9171</v>
      </c>
      <c r="H152" s="19" t="str">
        <f>IFERROR(VLOOKUP(RIGHT(G152,LEN(G152)-2),'cards-dc.json'!$C:$E,3,FALSE),"")</f>
        <v>CB, CS2</v>
      </c>
      <c r="J152" s="42">
        <f t="shared" si="74"/>
        <v>1</v>
      </c>
      <c r="K152" s="19" t="s">
        <v>9197</v>
      </c>
      <c r="L152" s="19" t="str">
        <f>IFERROR(VLOOKUP(RIGHT(K152,LEN(K152)-2),'cards-dc.json'!$C:$E,3,FALSE),"")</f>
        <v>U2</v>
      </c>
      <c r="N152" s="42">
        <f t="shared" si="75"/>
        <v>1</v>
      </c>
      <c r="O152" s="19" t="s">
        <v>9208</v>
      </c>
      <c r="P152" s="19" t="str">
        <f>IFERROR(VLOOKUP(RIGHT(O152,LEN(O152)-2),'cards-dc.json'!$C:$E,3,FALSE),"")</f>
        <v>U3</v>
      </c>
      <c r="R152" s="42">
        <f t="shared" si="76"/>
        <v>1</v>
      </c>
      <c r="S152" s="19" t="s">
        <v>9146</v>
      </c>
      <c r="T152" s="19" t="str">
        <f>IFERROR(VLOOKUP(RIGHT(S152,LEN(S152)-2),'cards-dc.json'!$C:$E,3,FALSE),"")</f>
        <v>C3</v>
      </c>
      <c r="V152" s="42">
        <f t="shared" si="77"/>
        <v>1</v>
      </c>
      <c r="W152" s="19" t="s">
        <v>4124</v>
      </c>
      <c r="X152" s="19" t="str">
        <f>IFERROR(VLOOKUP(RIGHT(W152,LEN(W152)-2),'cards-dc.json'!$C:$E,3,FALSE),"")</f>
        <v>R2</v>
      </c>
      <c r="Z152" s="42">
        <f t="shared" si="78"/>
        <v>1</v>
      </c>
      <c r="AA152" s="19" t="s">
        <v>4068</v>
      </c>
      <c r="AB152" s="19" t="str">
        <f>IFERROR(VLOOKUP(RIGHT(AA152,LEN(AA152)-2),'cards-dc.json'!$C:$E,3,FALSE),"")</f>
        <v>U2</v>
      </c>
      <c r="AD152" s="42">
        <f t="shared" si="79"/>
        <v>1</v>
      </c>
      <c r="AE152" s="19" t="s">
        <v>4068</v>
      </c>
      <c r="AF152" s="19" t="str">
        <f>IFERROR(VLOOKUP(RIGHT(AE152,LEN(AE152)-2),'cards-dc.json'!$C:$E,3,FALSE),"")</f>
        <v>U2</v>
      </c>
      <c r="AH152" s="42">
        <f t="shared" si="80"/>
        <v>1</v>
      </c>
      <c r="AI152" s="19" t="s">
        <v>4060</v>
      </c>
      <c r="AJ152" s="19" t="str">
        <f>IFERROR(VLOOKUP(RIGHT(AI152,LEN(AI152)-2),'cards-dc.json'!$C:$E,3,FALSE),"")</f>
        <v>CB2</v>
      </c>
      <c r="AL152" s="42">
        <f t="shared" si="81"/>
        <v>1</v>
      </c>
      <c r="AM152" s="19" t="s">
        <v>9336</v>
      </c>
      <c r="AN152" s="19" t="str">
        <f>IFERROR(VLOOKUP(RIGHT(AM152,LEN(AM152)-2),'cards-dc.json'!$C:$E,3,FALSE),"")</f>
        <v>U2</v>
      </c>
      <c r="AP152" s="42">
        <f t="shared" si="82"/>
        <v>1</v>
      </c>
      <c r="AQ152" s="19" t="s">
        <v>9255</v>
      </c>
      <c r="AR152" s="19" t="str">
        <f>IFERROR(VLOOKUP(RIGHT(AQ152,LEN(AQ152)-2),'cards-dc.json'!$C:$E,3,FALSE),"")</f>
        <v>R</v>
      </c>
      <c r="AT152" s="42">
        <f t="shared" si="83"/>
        <v>1</v>
      </c>
      <c r="AU152" s="19" t="s">
        <v>9171</v>
      </c>
      <c r="AV152" s="19" t="str">
        <f>IFERROR(VLOOKUP(RIGHT(AU152,LEN(AU152)-2),'cards-dc.json'!$C:$E,3,FALSE),"")</f>
        <v>CB, CS2</v>
      </c>
      <c r="AX152" s="42">
        <f t="shared" si="84"/>
        <v>1</v>
      </c>
      <c r="AY152" s="19" t="s">
        <v>3905</v>
      </c>
      <c r="AZ152" s="19" t="str">
        <f>IFERROR(VLOOKUP(RIGHT(AY152,LEN(AY152)-2),'cards-dc.json'!$C:$E,3,FALSE),"")</f>
        <v>C2</v>
      </c>
      <c r="BB152" s="42">
        <f t="shared" si="85"/>
        <v>1</v>
      </c>
      <c r="BC152" s="19" t="s">
        <v>9228</v>
      </c>
      <c r="BD152" s="19" t="str">
        <f>IFERROR(VLOOKUP(RIGHT(BC152,LEN(BC152)-2),'cards-dc.json'!$C:$E,3,FALSE),"")</f>
        <v>U</v>
      </c>
      <c r="BF152" s="42">
        <f t="shared" si="86"/>
        <v>1</v>
      </c>
      <c r="BG152" s="19" t="s">
        <v>9136</v>
      </c>
      <c r="BH152" s="19" t="str">
        <f>IFERROR(VLOOKUP(RIGHT(BG152,LEN(BG152)-2),'cards-dc.json'!$C:$E,3,FALSE),"")</f>
        <v>CB, CS1</v>
      </c>
      <c r="BJ152" s="42">
        <f t="shared" si="87"/>
        <v>1</v>
      </c>
      <c r="BK152" s="19" t="s">
        <v>9208</v>
      </c>
      <c r="BL152" s="19" t="str">
        <f>IFERROR(VLOOKUP(RIGHT(BK152,LEN(BK152)-2),'cards-dc.json'!$C:$E,3,FALSE),"")</f>
        <v>U3</v>
      </c>
      <c r="BN152" s="42">
        <f t="shared" si="88"/>
        <v>0</v>
      </c>
      <c r="BO152" s="19"/>
      <c r="BP152" s="19" t="str">
        <f>IFERROR(VLOOKUP(RIGHT(BO152,LEN(BO152)-2),'cards-dc.json'!$C:$E,3,FALSE),"")</f>
        <v/>
      </c>
      <c r="BR152" s="42">
        <f t="shared" si="89"/>
        <v>0</v>
      </c>
      <c r="BS152" s="19"/>
      <c r="BT152" s="19" t="str">
        <f>IFERROR(VLOOKUP(RIGHT(BS152,LEN(BS152)-2),'cards-dc.json'!$C:$E,3,FALSE),"")</f>
        <v/>
      </c>
    </row>
    <row r="153" spans="2:72" x14ac:dyDescent="0.25">
      <c r="B153" s="42">
        <f t="shared" si="72"/>
        <v>1</v>
      </c>
      <c r="C153" s="19" t="s">
        <v>8619</v>
      </c>
      <c r="D153" s="19" t="str">
        <f>IFERROR(VLOOKUP(RIGHT(C153,LEN(C153)-2),'cards-dc.json'!$C:$E,3,FALSE),"")</f>
        <v>R</v>
      </c>
      <c r="F153" s="42">
        <f t="shared" si="73"/>
        <v>1</v>
      </c>
      <c r="G153" s="19" t="s">
        <v>9172</v>
      </c>
      <c r="H153" s="19" t="str">
        <f>IFERROR(VLOOKUP(RIGHT(G153,LEN(G153)-2),'cards-dc.json'!$C:$E,3,FALSE),"")</f>
        <v>CB, CS1</v>
      </c>
      <c r="J153" s="42">
        <f t="shared" si="74"/>
        <v>1</v>
      </c>
      <c r="K153" s="19" t="s">
        <v>9198</v>
      </c>
      <c r="L153" s="19" t="str">
        <f>IFERROR(VLOOKUP(RIGHT(K153,LEN(K153)-2),'cards-dc.json'!$C:$E,3,FALSE),"")</f>
        <v>R2</v>
      </c>
      <c r="N153" s="42">
        <f t="shared" si="75"/>
        <v>1</v>
      </c>
      <c r="O153" s="19" t="s">
        <v>4003</v>
      </c>
      <c r="P153" s="19" t="str">
        <f>IFERROR(VLOOKUP(RIGHT(O153,LEN(O153)-2),'cards-dc.json'!$C:$E,3,FALSE),"")</f>
        <v>U</v>
      </c>
      <c r="R153" s="42">
        <f t="shared" si="76"/>
        <v>1</v>
      </c>
      <c r="S153" s="19" t="s">
        <v>9236</v>
      </c>
      <c r="T153" s="19" t="str">
        <f>IFERROR(VLOOKUP(RIGHT(S153,LEN(S153)-2),'cards-dc.json'!$C:$E,3,FALSE),"")</f>
        <v>C1</v>
      </c>
      <c r="V153" s="42">
        <f t="shared" si="77"/>
        <v>1</v>
      </c>
      <c r="W153" s="19" t="s">
        <v>4206</v>
      </c>
      <c r="X153" s="19" t="str">
        <f>IFERROR(VLOOKUP(RIGHT(W153,LEN(W153)-2),'cards-dc.json'!$C:$E,3,FALSE),"")</f>
        <v>R</v>
      </c>
      <c r="Z153" s="42">
        <f t="shared" si="78"/>
        <v>3</v>
      </c>
      <c r="AA153" s="19" t="s">
        <v>9278</v>
      </c>
      <c r="AB153" s="19" t="str">
        <f>IFERROR(VLOOKUP(RIGHT(AA153,LEN(AA153)-2),'cards-dc.json'!$C:$E,3,FALSE),"")</f>
        <v>C2</v>
      </c>
      <c r="AD153" s="42">
        <f t="shared" si="79"/>
        <v>1</v>
      </c>
      <c r="AE153" s="19" t="s">
        <v>4061</v>
      </c>
      <c r="AF153" s="19" t="str">
        <f>IFERROR(VLOOKUP(RIGHT(AE153,LEN(AE153)-2),'cards-dc.json'!$C:$E,3,FALSE),"")</f>
        <v>C2</v>
      </c>
      <c r="AH153" s="42">
        <f t="shared" si="80"/>
        <v>1</v>
      </c>
      <c r="AI153" s="19" t="s">
        <v>3905</v>
      </c>
      <c r="AJ153" s="19" t="str">
        <f>IFERROR(VLOOKUP(RIGHT(AI153,LEN(AI153)-2),'cards-dc.json'!$C:$E,3,FALSE),"")</f>
        <v>C2</v>
      </c>
      <c r="AL153" s="42">
        <f t="shared" si="81"/>
        <v>1</v>
      </c>
      <c r="AM153" s="19" t="s">
        <v>3866</v>
      </c>
      <c r="AN153" s="19" t="str">
        <f>IFERROR(VLOOKUP(RIGHT(AM153,LEN(AM153)-2),'cards-dc.json'!$C:$E,3,FALSE),"")</f>
        <v>C2</v>
      </c>
      <c r="AP153" s="42">
        <f t="shared" si="82"/>
        <v>1</v>
      </c>
      <c r="AQ153" s="19" t="s">
        <v>4079</v>
      </c>
      <c r="AR153" s="19" t="str">
        <f>IFERROR(VLOOKUP(RIGHT(AQ153,LEN(AQ153)-2),'cards-dc.json'!$C:$E,3,FALSE),"")</f>
        <v>R</v>
      </c>
      <c r="AT153" s="42">
        <f t="shared" si="83"/>
        <v>1</v>
      </c>
      <c r="AU153" s="19" t="s">
        <v>9133</v>
      </c>
      <c r="AV153" s="19" t="str">
        <f>IFERROR(VLOOKUP(RIGHT(AU153,LEN(AU153)-2),'cards-dc.json'!$C:$E,3,FALSE),"")</f>
        <v>P</v>
      </c>
      <c r="AX153" s="42">
        <f t="shared" si="84"/>
        <v>1</v>
      </c>
      <c r="AY153" s="19" t="s">
        <v>8869</v>
      </c>
      <c r="AZ153" s="19" t="str">
        <f>IFERROR(VLOOKUP(RIGHT(AY153,LEN(AY153)-2),'cards-dc.json'!$C:$E,3,FALSE),"")</f>
        <v>CA1</v>
      </c>
      <c r="BB153" s="42">
        <f t="shared" si="85"/>
        <v>2</v>
      </c>
      <c r="BC153" s="19" t="s">
        <v>8687</v>
      </c>
      <c r="BD153" s="19" t="str">
        <f>IFERROR(VLOOKUP(RIGHT(BC153,LEN(BC153)-2),'cards-dc.json'!$C:$E,3,FALSE),"")</f>
        <v>C2</v>
      </c>
      <c r="BF153" s="42">
        <f t="shared" si="86"/>
        <v>1</v>
      </c>
      <c r="BG153" s="19" t="s">
        <v>9394</v>
      </c>
      <c r="BH153" s="19" t="str">
        <f>IFERROR(VLOOKUP(RIGHT(BG153,LEN(BG153)-2),'cards-dc.json'!$C:$E,3,FALSE),"")</f>
        <v>C1</v>
      </c>
      <c r="BJ153" s="42">
        <f t="shared" si="87"/>
        <v>2</v>
      </c>
      <c r="BK153" s="19" t="s">
        <v>8684</v>
      </c>
      <c r="BL153" s="19" t="str">
        <f>IFERROR(VLOOKUP(RIGHT(BK153,LEN(BK153)-2),'cards-dc.json'!$C:$E,3,FALSE),"")</f>
        <v>R</v>
      </c>
      <c r="BN153" s="42">
        <f t="shared" si="88"/>
        <v>0</v>
      </c>
      <c r="BO153" s="19"/>
      <c r="BP153" s="19" t="str">
        <f>IFERROR(VLOOKUP(RIGHT(BO153,LEN(BO153)-2),'cards-dc.json'!$C:$E,3,FALSE),"")</f>
        <v/>
      </c>
      <c r="BR153" s="42">
        <f t="shared" si="89"/>
        <v>0</v>
      </c>
      <c r="BS153" s="19"/>
      <c r="BT153" s="19" t="str">
        <f>IFERROR(VLOOKUP(RIGHT(BS153,LEN(BS153)-2),'cards-dc.json'!$C:$E,3,FALSE),"")</f>
        <v/>
      </c>
    </row>
    <row r="154" spans="2:72" x14ac:dyDescent="0.25">
      <c r="B154" s="42">
        <f t="shared" si="72"/>
        <v>1</v>
      </c>
      <c r="C154" s="19" t="s">
        <v>8575</v>
      </c>
      <c r="D154" s="19" t="str">
        <f>IFERROR(VLOOKUP(RIGHT(C154,LEN(C154)-2),'cards-dc.json'!$C:$E,3,FALSE),"")</f>
        <v>F1</v>
      </c>
      <c r="F154" s="42">
        <f t="shared" si="73"/>
        <v>1</v>
      </c>
      <c r="G154" s="19" t="s">
        <v>4124</v>
      </c>
      <c r="H154" s="19" t="str">
        <f>IFERROR(VLOOKUP(RIGHT(G154,LEN(G154)-2),'cards-dc.json'!$C:$E,3,FALSE),"")</f>
        <v>R2</v>
      </c>
      <c r="J154" s="42">
        <f t="shared" si="74"/>
        <v>1</v>
      </c>
      <c r="K154" s="19" t="s">
        <v>9199</v>
      </c>
      <c r="L154" s="19" t="str">
        <f>IFERROR(VLOOKUP(RIGHT(K154,LEN(K154)-2),'cards-dc.json'!$C:$E,3,FALSE),"")</f>
        <v>U</v>
      </c>
      <c r="N154" s="42">
        <f t="shared" si="75"/>
        <v>1</v>
      </c>
      <c r="O154" s="19" t="s">
        <v>4065</v>
      </c>
      <c r="P154" s="19" t="str">
        <f>IFERROR(VLOOKUP(RIGHT(O154,LEN(O154)-2),'cards-dc.json'!$C:$E,3,FALSE),"")</f>
        <v>U2</v>
      </c>
      <c r="R154" s="42">
        <f t="shared" si="76"/>
        <v>1</v>
      </c>
      <c r="S154" s="19" t="s">
        <v>9237</v>
      </c>
      <c r="T154" s="19" t="str">
        <f>IFERROR(VLOOKUP(RIGHT(S154,LEN(S154)-2),'cards-dc.json'!$C:$E,3,FALSE),"")</f>
        <v>CB, CS1</v>
      </c>
      <c r="V154" s="42">
        <f t="shared" si="77"/>
        <v>1</v>
      </c>
      <c r="W154" s="19" t="s">
        <v>9254</v>
      </c>
      <c r="X154" s="19" t="str">
        <f>IFERROR(VLOOKUP(RIGHT(W154,LEN(W154)-2),'cards-dc.json'!$C:$E,3,FALSE),"")</f>
        <v>R</v>
      </c>
      <c r="Z154" s="42">
        <f t="shared" si="78"/>
        <v>2</v>
      </c>
      <c r="AA154" s="19" t="s">
        <v>9279</v>
      </c>
      <c r="AB154" s="19" t="str">
        <f>IFERROR(VLOOKUP(RIGHT(AA154,LEN(AA154)-2),'cards-dc.json'!$C:$E,3,FALSE),"")</f>
        <v>U2</v>
      </c>
      <c r="AD154" s="42">
        <f t="shared" si="79"/>
        <v>1</v>
      </c>
      <c r="AE154" s="19" t="s">
        <v>4002</v>
      </c>
      <c r="AF154" s="19" t="str">
        <f>IFERROR(VLOOKUP(RIGHT(AE154,LEN(AE154)-2),'cards-dc.json'!$C:$E,3,FALSE),"")</f>
        <v>CB1</v>
      </c>
      <c r="AH154" s="42">
        <f t="shared" si="80"/>
        <v>1</v>
      </c>
      <c r="AI154" s="19" t="s">
        <v>9208</v>
      </c>
      <c r="AJ154" s="19" t="str">
        <f>IFERROR(VLOOKUP(RIGHT(AI154,LEN(AI154)-2),'cards-dc.json'!$C:$E,3,FALSE),"")</f>
        <v>U3</v>
      </c>
      <c r="AL154" s="42">
        <f t="shared" si="81"/>
        <v>1</v>
      </c>
      <c r="AM154" s="19" t="s">
        <v>9208</v>
      </c>
      <c r="AN154" s="19" t="str">
        <f>IFERROR(VLOOKUP(RIGHT(AM154,LEN(AM154)-2),'cards-dc.json'!$C:$E,3,FALSE),"")</f>
        <v>U3</v>
      </c>
      <c r="AP154" s="42">
        <f t="shared" si="82"/>
        <v>1</v>
      </c>
      <c r="AQ154" s="19" t="s">
        <v>9354</v>
      </c>
      <c r="AR154" s="19" t="str">
        <f>IFERROR(VLOOKUP(RIGHT(AQ154,LEN(AQ154)-2),'cards-dc.json'!$C:$E,3,FALSE),"")</f>
        <v>U2</v>
      </c>
      <c r="AT154" s="42">
        <f t="shared" si="83"/>
        <v>1</v>
      </c>
      <c r="AU154" s="19" t="s">
        <v>9136</v>
      </c>
      <c r="AV154" s="19" t="str">
        <f>IFERROR(VLOOKUP(RIGHT(AU154,LEN(AU154)-2),'cards-dc.json'!$C:$E,3,FALSE),"")</f>
        <v>CB, CS1</v>
      </c>
      <c r="AX154" s="42">
        <f t="shared" si="84"/>
        <v>1</v>
      </c>
      <c r="AY154" s="19" t="s">
        <v>4124</v>
      </c>
      <c r="AZ154" s="19" t="str">
        <f>IFERROR(VLOOKUP(RIGHT(AY154,LEN(AY154)-2),'cards-dc.json'!$C:$E,3,FALSE),"")</f>
        <v>R2</v>
      </c>
      <c r="BB154" s="42">
        <f t="shared" si="85"/>
        <v>1</v>
      </c>
      <c r="BC154" s="19" t="s">
        <v>4068</v>
      </c>
      <c r="BD154" s="19" t="str">
        <f>IFERROR(VLOOKUP(RIGHT(BC154,LEN(BC154)-2),'cards-dc.json'!$C:$E,3,FALSE),"")</f>
        <v>U2</v>
      </c>
      <c r="BF154" s="42">
        <f t="shared" si="86"/>
        <v>1</v>
      </c>
      <c r="BG154" s="19" t="s">
        <v>9246</v>
      </c>
      <c r="BH154" s="19" t="str">
        <f>IFERROR(VLOOKUP(RIGHT(BG154,LEN(BG154)-2),'cards-dc.json'!$C:$E,3,FALSE),"")</f>
        <v>U</v>
      </c>
      <c r="BJ154" s="42">
        <f t="shared" si="87"/>
        <v>1</v>
      </c>
      <c r="BK154" s="19" t="s">
        <v>4052</v>
      </c>
      <c r="BL154" s="19" t="str">
        <f>IFERROR(VLOOKUP(RIGHT(BK154,LEN(BK154)-2),'cards-dc.json'!$C:$E,3,FALSE),"")</f>
        <v>C1</v>
      </c>
      <c r="BN154" s="42">
        <f t="shared" si="88"/>
        <v>0</v>
      </c>
      <c r="BO154" s="19"/>
      <c r="BP154" s="19" t="str">
        <f>IFERROR(VLOOKUP(RIGHT(BO154,LEN(BO154)-2),'cards-dc.json'!$C:$E,3,FALSE),"")</f>
        <v/>
      </c>
      <c r="BR154" s="42">
        <f t="shared" si="89"/>
        <v>0</v>
      </c>
      <c r="BS154" s="19"/>
      <c r="BT154" s="19" t="str">
        <f>IFERROR(VLOOKUP(RIGHT(BS154,LEN(BS154)-2),'cards-dc.json'!$C:$E,3,FALSE),"")</f>
        <v/>
      </c>
    </row>
    <row r="155" spans="2:72" x14ac:dyDescent="0.25">
      <c r="B155" s="42">
        <f t="shared" si="72"/>
        <v>1</v>
      </c>
      <c r="C155" s="19" t="s">
        <v>9137</v>
      </c>
      <c r="D155" s="19" t="str">
        <f>IFERROR(VLOOKUP(RIGHT(C155,LEN(C155)-2),'cards-dc.json'!$C:$E,3,FALSE),"")</f>
        <v>C1</v>
      </c>
      <c r="F155" s="42">
        <f t="shared" si="73"/>
        <v>1</v>
      </c>
      <c r="G155" s="19" t="s">
        <v>4019</v>
      </c>
      <c r="H155" s="19" t="str">
        <f>IFERROR(VLOOKUP(RIGHT(G155,LEN(G155)-2),'cards-dc.json'!$C:$E,3,FALSE),"")</f>
        <v>R</v>
      </c>
      <c r="J155" s="42">
        <f t="shared" si="74"/>
        <v>1</v>
      </c>
      <c r="K155" s="19" t="s">
        <v>9135</v>
      </c>
      <c r="L155" s="19" t="str">
        <f>IFERROR(VLOOKUP(RIGHT(K155,LEN(K155)-2),'cards-dc.json'!$C:$E,3,FALSE),"")</f>
        <v>R</v>
      </c>
      <c r="N155" s="42">
        <f t="shared" si="75"/>
        <v>1</v>
      </c>
      <c r="O155" s="19" t="s">
        <v>9209</v>
      </c>
      <c r="P155" s="19" t="str">
        <f>IFERROR(VLOOKUP(RIGHT(O155,LEN(O155)-2),'cards-dc.json'!$C:$E,3,FALSE),"")</f>
        <v>C2</v>
      </c>
      <c r="R155" s="42">
        <f t="shared" si="76"/>
        <v>1</v>
      </c>
      <c r="S155" s="19" t="s">
        <v>9238</v>
      </c>
      <c r="T155" s="19" t="str">
        <f>IFERROR(VLOOKUP(RIGHT(S155,LEN(S155)-2),'cards-dc.json'!$C:$E,3,FALSE),"")</f>
        <v>U</v>
      </c>
      <c r="V155" s="42">
        <f t="shared" si="77"/>
        <v>1</v>
      </c>
      <c r="W155" s="19" t="s">
        <v>8555</v>
      </c>
      <c r="X155" s="19" t="str">
        <f>IFERROR(VLOOKUP(RIGHT(W155,LEN(W155)-2),'cards-dc.json'!$C:$E,3,FALSE),"")</f>
        <v>F1</v>
      </c>
      <c r="Z155" s="42">
        <f t="shared" si="78"/>
        <v>0</v>
      </c>
      <c r="AA155" s="19"/>
      <c r="AB155" s="19" t="str">
        <f>IFERROR(VLOOKUP(RIGHT(AA155,LEN(AA155)-2),'cards-dc.json'!$C:$E,3,FALSE),"")</f>
        <v/>
      </c>
      <c r="AD155" s="42">
        <f t="shared" si="79"/>
        <v>1</v>
      </c>
      <c r="AE155" s="19" t="s">
        <v>9047</v>
      </c>
      <c r="AF155" s="19" t="str">
        <f>IFERROR(VLOOKUP(RIGHT(AE155,LEN(AE155)-2),'cards-dc.json'!$C:$E,3,FALSE),"")</f>
        <v>U</v>
      </c>
      <c r="AH155" s="42">
        <f t="shared" si="80"/>
        <v>1</v>
      </c>
      <c r="AI155" s="19" t="s">
        <v>8575</v>
      </c>
      <c r="AJ155" s="19" t="str">
        <f>IFERROR(VLOOKUP(RIGHT(AI155,LEN(AI155)-2),'cards-dc.json'!$C:$E,3,FALSE),"")</f>
        <v>F1</v>
      </c>
      <c r="AL155" s="42">
        <f t="shared" si="81"/>
        <v>1</v>
      </c>
      <c r="AM155" s="19" t="s">
        <v>8986</v>
      </c>
      <c r="AN155" s="19" t="str">
        <f>IFERROR(VLOOKUP(RIGHT(AM155,LEN(AM155)-2),'cards-dc.json'!$C:$E,3,FALSE),"")</f>
        <v>CB2</v>
      </c>
      <c r="AP155" s="42">
        <f t="shared" si="82"/>
        <v>1</v>
      </c>
      <c r="AQ155" s="19" t="s">
        <v>8850</v>
      </c>
      <c r="AR155" s="19" t="str">
        <f>IFERROR(VLOOKUP(RIGHT(AQ155,LEN(AQ155)-2),'cards-dc.json'!$C:$E,3,FALSE),"")</f>
        <v>U2</v>
      </c>
      <c r="AT155" s="42">
        <f t="shared" si="83"/>
        <v>1</v>
      </c>
      <c r="AU155" s="19" t="s">
        <v>4086</v>
      </c>
      <c r="AV155" s="19" t="str">
        <f>IFERROR(VLOOKUP(RIGHT(AU155,LEN(AU155)-2),'cards-dc.json'!$C:$E,3,FALSE),"")</f>
        <v>U2</v>
      </c>
      <c r="AX155" s="42">
        <f t="shared" si="84"/>
        <v>1</v>
      </c>
      <c r="AY155" s="19" t="s">
        <v>9146</v>
      </c>
      <c r="AZ155" s="19" t="str">
        <f>IFERROR(VLOOKUP(RIGHT(AY155,LEN(AY155)-2),'cards-dc.json'!$C:$E,3,FALSE),"")</f>
        <v>C3</v>
      </c>
      <c r="BB155" s="42">
        <f t="shared" si="85"/>
        <v>1</v>
      </c>
      <c r="BC155" s="19" t="s">
        <v>4052</v>
      </c>
      <c r="BD155" s="19" t="str">
        <f>IFERROR(VLOOKUP(RIGHT(BC155,LEN(BC155)-2),'cards-dc.json'!$C:$E,3,FALSE),"")</f>
        <v>C1</v>
      </c>
      <c r="BF155" s="42">
        <f t="shared" si="86"/>
        <v>1</v>
      </c>
      <c r="BG155" s="19" t="s">
        <v>8555</v>
      </c>
      <c r="BH155" s="19" t="str">
        <f>IFERROR(VLOOKUP(RIGHT(BG155,LEN(BG155)-2),'cards-dc.json'!$C:$E,3,FALSE),"")</f>
        <v>F1</v>
      </c>
      <c r="BJ155" s="42">
        <f t="shared" si="87"/>
        <v>2</v>
      </c>
      <c r="BK155" s="19" t="s">
        <v>9417</v>
      </c>
      <c r="BL155" s="19" t="str">
        <f>IFERROR(VLOOKUP(RIGHT(BK155,LEN(BK155)-2),'cards-dc.json'!$C:$E,3,FALSE),"")</f>
        <v>U</v>
      </c>
      <c r="BN155" s="42">
        <f t="shared" si="88"/>
        <v>0</v>
      </c>
      <c r="BO155" s="19"/>
      <c r="BP155" s="19" t="str">
        <f>IFERROR(VLOOKUP(RIGHT(BO155,LEN(BO155)-2),'cards-dc.json'!$C:$E,3,FALSE),"")</f>
        <v/>
      </c>
      <c r="BR155" s="42">
        <f t="shared" si="89"/>
        <v>0</v>
      </c>
      <c r="BS155" s="19"/>
      <c r="BT155" s="19" t="str">
        <f>IFERROR(VLOOKUP(RIGHT(BS155,LEN(BS155)-2),'cards-dc.json'!$C:$E,3,FALSE),"")</f>
        <v/>
      </c>
    </row>
    <row r="156" spans="2:72" x14ac:dyDescent="0.25">
      <c r="B156" s="42">
        <f t="shared" si="72"/>
        <v>1</v>
      </c>
      <c r="C156" s="19" t="s">
        <v>4083</v>
      </c>
      <c r="D156" s="19" t="str">
        <f>IFERROR(VLOOKUP(RIGHT(C156,LEN(C156)-2),'cards-dc.json'!$C:$E,3,FALSE),"")</f>
        <v>R</v>
      </c>
      <c r="F156" s="42">
        <f t="shared" si="73"/>
        <v>1</v>
      </c>
      <c r="G156" s="19" t="s">
        <v>4052</v>
      </c>
      <c r="H156" s="19" t="str">
        <f>IFERROR(VLOOKUP(RIGHT(G156,LEN(G156)-2),'cards-dc.json'!$C:$E,3,FALSE),"")</f>
        <v>C1</v>
      </c>
      <c r="J156" s="42">
        <f t="shared" si="74"/>
        <v>1</v>
      </c>
      <c r="K156" s="19" t="s">
        <v>8550</v>
      </c>
      <c r="L156" s="19" t="str">
        <f>IFERROR(VLOOKUP(RIGHT(K156,LEN(K156)-2),'cards-dc.json'!$C:$E,3,FALSE),"")</f>
        <v>R</v>
      </c>
      <c r="N156" s="42">
        <f t="shared" si="75"/>
        <v>1</v>
      </c>
      <c r="O156" s="19" t="s">
        <v>8803</v>
      </c>
      <c r="P156" s="19" t="str">
        <f>IFERROR(VLOOKUP(RIGHT(O156,LEN(O156)-2),'cards-dc.json'!$C:$E,3,FALSE),"")</f>
        <v>C1</v>
      </c>
      <c r="R156" s="42">
        <f t="shared" si="76"/>
        <v>1</v>
      </c>
      <c r="S156" s="19" t="s">
        <v>8974</v>
      </c>
      <c r="T156" s="19" t="str">
        <f>IFERROR(VLOOKUP(RIGHT(S156,LEN(S156)-2),'cards-dc.json'!$C:$E,3,FALSE),"")</f>
        <v>R</v>
      </c>
      <c r="V156" s="42">
        <f t="shared" si="77"/>
        <v>1</v>
      </c>
      <c r="W156" s="19" t="s">
        <v>9255</v>
      </c>
      <c r="X156" s="19" t="str">
        <f>IFERROR(VLOOKUP(RIGHT(W156,LEN(W156)-2),'cards-dc.json'!$C:$E,3,FALSE),"")</f>
        <v>R</v>
      </c>
      <c r="Z156" s="42">
        <f t="shared" si="78"/>
        <v>0</v>
      </c>
      <c r="AA156" s="19"/>
      <c r="AB156" s="19" t="str">
        <f>IFERROR(VLOOKUP(RIGHT(AA156,LEN(AA156)-2),'cards-dc.json'!$C:$E,3,FALSE),"")</f>
        <v/>
      </c>
      <c r="AD156" s="42">
        <f t="shared" si="79"/>
        <v>1</v>
      </c>
      <c r="AE156" s="19" t="s">
        <v>8848</v>
      </c>
      <c r="AF156" s="19" t="str">
        <f>IFERROR(VLOOKUP(RIGHT(AE156,LEN(AE156)-2),'cards-dc.json'!$C:$E,3,FALSE),"")</f>
        <v>U</v>
      </c>
      <c r="AH156" s="42">
        <f t="shared" si="80"/>
        <v>1</v>
      </c>
      <c r="AI156" s="19" t="s">
        <v>4019</v>
      </c>
      <c r="AJ156" s="19" t="str">
        <f>IFERROR(VLOOKUP(RIGHT(AI156,LEN(AI156)-2),'cards-dc.json'!$C:$E,3,FALSE),"")</f>
        <v>R</v>
      </c>
      <c r="AL156" s="42">
        <f t="shared" si="81"/>
        <v>1</v>
      </c>
      <c r="AM156" s="19" t="s">
        <v>8575</v>
      </c>
      <c r="AN156" s="19" t="str">
        <f>IFERROR(VLOOKUP(RIGHT(AM156,LEN(AM156)-2),'cards-dc.json'!$C:$E,3,FALSE),"")</f>
        <v>F1</v>
      </c>
      <c r="AP156" s="42">
        <f t="shared" si="82"/>
        <v>2</v>
      </c>
      <c r="AQ156" s="19" t="s">
        <v>8985</v>
      </c>
      <c r="AR156" s="19" t="str">
        <f>IFERROR(VLOOKUP(RIGHT(AQ156,LEN(AQ156)-2),'cards-dc.json'!$C:$E,3,FALSE),"")</f>
        <v>CB1</v>
      </c>
      <c r="AT156" s="42">
        <f t="shared" si="83"/>
        <v>1</v>
      </c>
      <c r="AU156" s="19" t="s">
        <v>9164</v>
      </c>
      <c r="AV156" s="19" t="str">
        <f>IFERROR(VLOOKUP(RIGHT(AU156,LEN(AU156)-2),'cards-dc.json'!$C:$E,3,FALSE),"")</f>
        <v>CB, CS1</v>
      </c>
      <c r="AX156" s="42">
        <f t="shared" si="84"/>
        <v>1</v>
      </c>
      <c r="AY156" s="19" t="s">
        <v>9236</v>
      </c>
      <c r="AZ156" s="19" t="str">
        <f>IFERROR(VLOOKUP(RIGHT(AY156,LEN(AY156)-2),'cards-dc.json'!$C:$E,3,FALSE),"")</f>
        <v>C1</v>
      </c>
      <c r="BB156" s="42">
        <f t="shared" si="85"/>
        <v>1</v>
      </c>
      <c r="BC156" s="19" t="s">
        <v>8848</v>
      </c>
      <c r="BD156" s="19" t="str">
        <f>IFERROR(VLOOKUP(RIGHT(BC156,LEN(BC156)-2),'cards-dc.json'!$C:$E,3,FALSE),"")</f>
        <v>U</v>
      </c>
      <c r="BF156" s="42">
        <f t="shared" si="86"/>
        <v>1</v>
      </c>
      <c r="BG156" s="19" t="s">
        <v>9208</v>
      </c>
      <c r="BH156" s="19" t="str">
        <f>IFERROR(VLOOKUP(RIGHT(BG156,LEN(BG156)-2),'cards-dc.json'!$C:$E,3,FALSE),"")</f>
        <v>U3</v>
      </c>
      <c r="BJ156" s="42">
        <f t="shared" si="87"/>
        <v>1</v>
      </c>
      <c r="BK156" s="19" t="s">
        <v>9418</v>
      </c>
      <c r="BL156" s="19" t="str">
        <f>IFERROR(VLOOKUP(RIGHT(BK156,LEN(BK156)-2),'cards-dc.json'!$C:$E,3,FALSE),"")</f>
        <v>U2</v>
      </c>
      <c r="BN156" s="42">
        <f t="shared" si="88"/>
        <v>0</v>
      </c>
      <c r="BO156" s="19"/>
      <c r="BP156" s="19" t="str">
        <f>IFERROR(VLOOKUP(RIGHT(BO156,LEN(BO156)-2),'cards-dc.json'!$C:$E,3,FALSE),"")</f>
        <v/>
      </c>
      <c r="BR156" s="42">
        <f t="shared" si="89"/>
        <v>0</v>
      </c>
      <c r="BS156" s="19"/>
      <c r="BT156" s="19" t="str">
        <f>IFERROR(VLOOKUP(RIGHT(BS156,LEN(BS156)-2),'cards-dc.json'!$C:$E,3,FALSE),"")</f>
        <v/>
      </c>
    </row>
    <row r="157" spans="2:72" x14ac:dyDescent="0.25">
      <c r="B157" s="42">
        <f t="shared" si="72"/>
        <v>1</v>
      </c>
      <c r="C157" s="19" t="s">
        <v>8757</v>
      </c>
      <c r="D157" s="19" t="str">
        <f>IFERROR(VLOOKUP(RIGHT(C157,LEN(C157)-2),'cards-dc.json'!$C:$E,3,FALSE),"")</f>
        <v>R2</v>
      </c>
      <c r="F157" s="42">
        <f t="shared" si="73"/>
        <v>1</v>
      </c>
      <c r="G157" s="19" t="s">
        <v>8602</v>
      </c>
      <c r="H157" s="19" t="str">
        <f>IFERROR(VLOOKUP(RIGHT(G157,LEN(G157)-2),'cards-dc.json'!$C:$E,3,FALSE),"")</f>
        <v>U</v>
      </c>
      <c r="J157" s="42">
        <f t="shared" si="74"/>
        <v>1</v>
      </c>
      <c r="K157" s="19" t="s">
        <v>9136</v>
      </c>
      <c r="L157" s="19" t="str">
        <f>IFERROR(VLOOKUP(RIGHT(K157,LEN(K157)-2),'cards-dc.json'!$C:$E,3,FALSE),"")</f>
        <v>CB, CS1</v>
      </c>
      <c r="N157" s="42">
        <f t="shared" si="75"/>
        <v>1</v>
      </c>
      <c r="O157" s="19" t="s">
        <v>8757</v>
      </c>
      <c r="P157" s="19" t="str">
        <f>IFERROR(VLOOKUP(RIGHT(O157,LEN(O157)-2),'cards-dc.json'!$C:$E,3,FALSE),"")</f>
        <v>R2</v>
      </c>
      <c r="R157" s="42">
        <f t="shared" si="76"/>
        <v>2</v>
      </c>
      <c r="S157" s="19" t="s">
        <v>8684</v>
      </c>
      <c r="T157" s="19" t="str">
        <f>IFERROR(VLOOKUP(RIGHT(S157,LEN(S157)-2),'cards-dc.json'!$C:$E,3,FALSE),"")</f>
        <v>R</v>
      </c>
      <c r="V157" s="42">
        <f t="shared" si="77"/>
        <v>1</v>
      </c>
      <c r="W157" s="19" t="s">
        <v>4052</v>
      </c>
      <c r="X157" s="19" t="str">
        <f>IFERROR(VLOOKUP(RIGHT(W157,LEN(W157)-2),'cards-dc.json'!$C:$E,3,FALSE),"")</f>
        <v>C1</v>
      </c>
      <c r="Z157" s="42">
        <f t="shared" si="78"/>
        <v>0</v>
      </c>
      <c r="AA157" s="19"/>
      <c r="AB157" s="19" t="str">
        <f>IFERROR(VLOOKUP(RIGHT(AA157,LEN(AA157)-2),'cards-dc.json'!$C:$E,3,FALSE),"")</f>
        <v/>
      </c>
      <c r="AD157" s="42">
        <f t="shared" si="79"/>
        <v>1</v>
      </c>
      <c r="AE157" s="19" t="s">
        <v>8991</v>
      </c>
      <c r="AF157" s="19" t="str">
        <f>IFERROR(VLOOKUP(RIGHT(AE157,LEN(AE157)-2),'cards-dc.json'!$C:$E,3,FALSE),"")</f>
        <v>U</v>
      </c>
      <c r="AH157" s="42">
        <f t="shared" si="80"/>
        <v>2</v>
      </c>
      <c r="AI157" s="19" t="s">
        <v>9317</v>
      </c>
      <c r="AJ157" s="19" t="str">
        <f>IFERROR(VLOOKUP(RIGHT(AI157,LEN(AI157)-2),'cards-dc.json'!$C:$E,3,FALSE),"")</f>
        <v>U2</v>
      </c>
      <c r="AL157" s="42">
        <f t="shared" si="81"/>
        <v>1</v>
      </c>
      <c r="AM157" s="19" t="s">
        <v>9069</v>
      </c>
      <c r="AN157" s="19" t="str">
        <f>IFERROR(VLOOKUP(RIGHT(AM157,LEN(AM157)-2),'cards-dc.json'!$C:$E,3,FALSE),"")</f>
        <v>CB2</v>
      </c>
      <c r="AP157" s="42">
        <f t="shared" si="82"/>
        <v>1</v>
      </c>
      <c r="AQ157" s="19" t="s">
        <v>4086</v>
      </c>
      <c r="AR157" s="19" t="str">
        <f>IFERROR(VLOOKUP(RIGHT(AQ157,LEN(AQ157)-2),'cards-dc.json'!$C:$E,3,FALSE),"")</f>
        <v>U2</v>
      </c>
      <c r="AT157" s="42">
        <f t="shared" si="83"/>
        <v>1</v>
      </c>
      <c r="AU157" s="19" t="s">
        <v>4148</v>
      </c>
      <c r="AV157" s="19" t="str">
        <f>IFERROR(VLOOKUP(RIGHT(AU157,LEN(AU157)-2),'cards-dc.json'!$C:$E,3,FALSE),"")</f>
        <v>U2</v>
      </c>
      <c r="AX157" s="42">
        <f t="shared" si="84"/>
        <v>1</v>
      </c>
      <c r="AY157" s="19" t="s">
        <v>4019</v>
      </c>
      <c r="AZ157" s="19" t="str">
        <f>IFERROR(VLOOKUP(RIGHT(AY157,LEN(AY157)-2),'cards-dc.json'!$C:$E,3,FALSE),"")</f>
        <v>R</v>
      </c>
      <c r="BB157" s="42">
        <f t="shared" si="85"/>
        <v>2</v>
      </c>
      <c r="BC157" s="19" t="s">
        <v>4116</v>
      </c>
      <c r="BD157" s="19" t="str">
        <f>IFERROR(VLOOKUP(RIGHT(BC157,LEN(BC157)-2),'cards-dc.json'!$C:$E,3,FALSE),"")</f>
        <v>U2</v>
      </c>
      <c r="BF157" s="42">
        <f t="shared" si="86"/>
        <v>1</v>
      </c>
      <c r="BG157" s="19" t="s">
        <v>8757</v>
      </c>
      <c r="BH157" s="19" t="str">
        <f>IFERROR(VLOOKUP(RIGHT(BG157,LEN(BG157)-2),'cards-dc.json'!$C:$E,3,FALSE),"")</f>
        <v>R2</v>
      </c>
      <c r="BJ157" s="42">
        <f t="shared" si="87"/>
        <v>1</v>
      </c>
      <c r="BK157" s="19" t="s">
        <v>9419</v>
      </c>
      <c r="BL157" s="19" t="str">
        <f>IFERROR(VLOOKUP(RIGHT(BK157,LEN(BK157)-2),'cards-dc.json'!$C:$E,3,FALSE),"")</f>
        <v>CB1</v>
      </c>
      <c r="BN157" s="42">
        <f t="shared" si="88"/>
        <v>0</v>
      </c>
      <c r="BO157" s="19"/>
      <c r="BP157" s="19" t="str">
        <f>IFERROR(VLOOKUP(RIGHT(BO157,LEN(BO157)-2),'cards-dc.json'!$C:$E,3,FALSE),"")</f>
        <v/>
      </c>
      <c r="BR157" s="42">
        <f t="shared" si="89"/>
        <v>0</v>
      </c>
      <c r="BS157" s="19"/>
      <c r="BT157" s="19" t="str">
        <f>IFERROR(VLOOKUP(RIGHT(BS157,LEN(BS157)-2),'cards-dc.json'!$C:$E,3,FALSE),"")</f>
        <v/>
      </c>
    </row>
    <row r="158" spans="2:72" x14ac:dyDescent="0.25">
      <c r="B158" s="42">
        <f t="shared" si="72"/>
        <v>1</v>
      </c>
      <c r="C158" s="19" t="s">
        <v>4052</v>
      </c>
      <c r="D158" s="19" t="str">
        <f>IFERROR(VLOOKUP(RIGHT(C158,LEN(C158)-2),'cards-dc.json'!$C:$E,3,FALSE),"")</f>
        <v>C1</v>
      </c>
      <c r="F158" s="42">
        <f t="shared" si="73"/>
        <v>1</v>
      </c>
      <c r="G158" s="19" t="s">
        <v>9083</v>
      </c>
      <c r="H158" s="19" t="str">
        <f>IFERROR(VLOOKUP(RIGHT(G158,LEN(G158)-2),'cards-dc.json'!$C:$E,3,FALSE),"")</f>
        <v>F1</v>
      </c>
      <c r="J158" s="42">
        <f t="shared" si="74"/>
        <v>1</v>
      </c>
      <c r="K158" s="19" t="s">
        <v>9200</v>
      </c>
      <c r="L158" s="19" t="str">
        <f>IFERROR(VLOOKUP(RIGHT(K158,LEN(K158)-2),'cards-dc.json'!$C:$E,3,FALSE),"")</f>
        <v>R</v>
      </c>
      <c r="N158" s="42">
        <f t="shared" si="75"/>
        <v>1</v>
      </c>
      <c r="O158" s="19" t="s">
        <v>4052</v>
      </c>
      <c r="P158" s="19" t="str">
        <f>IFERROR(VLOOKUP(RIGHT(O158,LEN(O158)-2),'cards-dc.json'!$C:$E,3,FALSE),"")</f>
        <v>C1</v>
      </c>
      <c r="R158" s="42">
        <f t="shared" si="76"/>
        <v>1</v>
      </c>
      <c r="S158" s="19" t="s">
        <v>4052</v>
      </c>
      <c r="T158" s="19" t="str">
        <f>IFERROR(VLOOKUP(RIGHT(S158,LEN(S158)-2),'cards-dc.json'!$C:$E,3,FALSE),"")</f>
        <v>C1</v>
      </c>
      <c r="V158" s="42">
        <f t="shared" si="77"/>
        <v>1</v>
      </c>
      <c r="W158" s="19" t="s">
        <v>9256</v>
      </c>
      <c r="X158" s="19" t="str">
        <f>IFERROR(VLOOKUP(RIGHT(W158,LEN(W158)-2),'cards-dc.json'!$C:$E,3,FALSE),"")</f>
        <v>U2</v>
      </c>
      <c r="Z158" s="42">
        <f t="shared" si="78"/>
        <v>0</v>
      </c>
      <c r="AA158" s="19"/>
      <c r="AB158" s="19" t="str">
        <f>IFERROR(VLOOKUP(RIGHT(AA158,LEN(AA158)-2),'cards-dc.json'!$C:$E,3,FALSE),"")</f>
        <v/>
      </c>
      <c r="AD158" s="42">
        <f t="shared" si="79"/>
        <v>2</v>
      </c>
      <c r="AE158" s="19" t="s">
        <v>9297</v>
      </c>
      <c r="AF158" s="19" t="str">
        <f>IFERROR(VLOOKUP(RIGHT(AE158,LEN(AE158)-2),'cards-dc.json'!$C:$E,3,FALSE),"")</f>
        <v>U</v>
      </c>
      <c r="AH158" s="42">
        <f t="shared" si="80"/>
        <v>1</v>
      </c>
      <c r="AI158" s="19" t="s">
        <v>9318</v>
      </c>
      <c r="AJ158" s="19" t="str">
        <f>IFERROR(VLOOKUP(RIGHT(AI158,LEN(AI158)-2),'cards-dc.json'!$C:$E,3,FALSE),"")</f>
        <v>R3</v>
      </c>
      <c r="AL158" s="42">
        <f t="shared" si="81"/>
        <v>1</v>
      </c>
      <c r="AM158" s="19" t="s">
        <v>9255</v>
      </c>
      <c r="AN158" s="19" t="str">
        <f>IFERROR(VLOOKUP(RIGHT(AM158,LEN(AM158)-2),'cards-dc.json'!$C:$E,3,FALSE),"")</f>
        <v>R</v>
      </c>
      <c r="AP158" s="42">
        <f t="shared" si="82"/>
        <v>1</v>
      </c>
      <c r="AQ158" s="19" t="s">
        <v>8848</v>
      </c>
      <c r="AR158" s="19" t="str">
        <f>IFERROR(VLOOKUP(RIGHT(AQ158,LEN(AQ158)-2),'cards-dc.json'!$C:$E,3,FALSE),"")</f>
        <v>U</v>
      </c>
      <c r="AT158" s="42">
        <f t="shared" si="83"/>
        <v>1</v>
      </c>
      <c r="AU158" s="19" t="s">
        <v>4084</v>
      </c>
      <c r="AV158" s="19" t="str">
        <f>IFERROR(VLOOKUP(RIGHT(AU158,LEN(AU158)-2),'cards-dc.json'!$C:$E,3,FALSE),"")</f>
        <v>U1</v>
      </c>
      <c r="AX158" s="42">
        <f t="shared" si="84"/>
        <v>1</v>
      </c>
      <c r="AY158" s="19" t="s">
        <v>8848</v>
      </c>
      <c r="AZ158" s="19" t="str">
        <f>IFERROR(VLOOKUP(RIGHT(AY158,LEN(AY158)-2),'cards-dc.json'!$C:$E,3,FALSE),"")</f>
        <v>U</v>
      </c>
      <c r="BB158" s="42">
        <f t="shared" si="85"/>
        <v>1</v>
      </c>
      <c r="BC158" s="19" t="s">
        <v>8553</v>
      </c>
      <c r="BD158" s="19" t="str">
        <f>IFERROR(VLOOKUP(RIGHT(BC158,LEN(BC158)-2),'cards-dc.json'!$C:$E,3,FALSE),"")</f>
        <v>U</v>
      </c>
      <c r="BF158" s="42">
        <f t="shared" si="86"/>
        <v>1</v>
      </c>
      <c r="BG158" s="19" t="s">
        <v>4052</v>
      </c>
      <c r="BH158" s="19" t="str">
        <f>IFERROR(VLOOKUP(RIGHT(BG158,LEN(BG158)-2),'cards-dc.json'!$C:$E,3,FALSE),"")</f>
        <v>C1</v>
      </c>
      <c r="BJ158" s="42">
        <f t="shared" si="87"/>
        <v>2</v>
      </c>
      <c r="BK158" s="19" t="s">
        <v>4116</v>
      </c>
      <c r="BL158" s="19" t="str">
        <f>IFERROR(VLOOKUP(RIGHT(BK158,LEN(BK158)-2),'cards-dc.json'!$C:$E,3,FALSE),"")</f>
        <v>U2</v>
      </c>
      <c r="BN158" s="42">
        <f t="shared" si="88"/>
        <v>0</v>
      </c>
      <c r="BO158" s="19"/>
      <c r="BP158" s="19" t="str">
        <f>IFERROR(VLOOKUP(RIGHT(BO158,LEN(BO158)-2),'cards-dc.json'!$C:$E,3,FALSE),"")</f>
        <v/>
      </c>
      <c r="BR158" s="42">
        <f t="shared" si="89"/>
        <v>0</v>
      </c>
      <c r="BS158" s="19"/>
      <c r="BT158" s="19" t="str">
        <f>IFERROR(VLOOKUP(RIGHT(BS158,LEN(BS158)-2),'cards-dc.json'!$C:$E,3,FALSE),"")</f>
        <v/>
      </c>
    </row>
    <row r="159" spans="2:72" x14ac:dyDescent="0.25">
      <c r="B159" s="42">
        <f t="shared" si="72"/>
        <v>1</v>
      </c>
      <c r="C159" s="19" t="s">
        <v>4086</v>
      </c>
      <c r="D159" s="19" t="str">
        <f>IFERROR(VLOOKUP(RIGHT(C159,LEN(C159)-2),'cards-dc.json'!$C:$E,3,FALSE),"")</f>
        <v>U2</v>
      </c>
      <c r="F159" s="42">
        <f t="shared" si="73"/>
        <v>1</v>
      </c>
      <c r="G159" s="19" t="s">
        <v>8848</v>
      </c>
      <c r="H159" s="19" t="str">
        <f>IFERROR(VLOOKUP(RIGHT(G159,LEN(G159)-2),'cards-dc.json'!$C:$E,3,FALSE),"")</f>
        <v>U</v>
      </c>
      <c r="J159" s="42">
        <f t="shared" si="74"/>
        <v>1</v>
      </c>
      <c r="K159" s="19" t="s">
        <v>8757</v>
      </c>
      <c r="L159" s="19" t="str">
        <f>IFERROR(VLOOKUP(RIGHT(K159,LEN(K159)-2),'cards-dc.json'!$C:$E,3,FALSE),"")</f>
        <v>R2</v>
      </c>
      <c r="N159" s="42">
        <f t="shared" si="75"/>
        <v>1</v>
      </c>
      <c r="O159" s="19" t="s">
        <v>4029</v>
      </c>
      <c r="P159" s="19" t="str">
        <f>IFERROR(VLOOKUP(RIGHT(O159,LEN(O159)-2),'cards-dc.json'!$C:$E,3,FALSE),"")</f>
        <v>U2</v>
      </c>
      <c r="R159" s="42">
        <f t="shared" si="76"/>
        <v>1</v>
      </c>
      <c r="S159" s="19" t="s">
        <v>8848</v>
      </c>
      <c r="T159" s="19" t="str">
        <f>IFERROR(VLOOKUP(RIGHT(S159,LEN(S159)-2),'cards-dc.json'!$C:$E,3,FALSE),"")</f>
        <v>U</v>
      </c>
      <c r="V159" s="42">
        <f t="shared" si="77"/>
        <v>2</v>
      </c>
      <c r="W159" s="19" t="s">
        <v>4116</v>
      </c>
      <c r="X159" s="19" t="str">
        <f>IFERROR(VLOOKUP(RIGHT(W159,LEN(W159)-2),'cards-dc.json'!$C:$E,3,FALSE),"")</f>
        <v>U2</v>
      </c>
      <c r="Z159" s="42">
        <f t="shared" si="78"/>
        <v>0</v>
      </c>
      <c r="AA159" s="19"/>
      <c r="AB159" s="19" t="str">
        <f>IFERROR(VLOOKUP(RIGHT(AA159,LEN(AA159)-2),'cards-dc.json'!$C:$E,3,FALSE),"")</f>
        <v/>
      </c>
      <c r="AD159" s="42">
        <f t="shared" si="79"/>
        <v>2</v>
      </c>
      <c r="AE159" s="19" t="s">
        <v>4116</v>
      </c>
      <c r="AF159" s="19" t="str">
        <f>IFERROR(VLOOKUP(RIGHT(AE159,LEN(AE159)-2),'cards-dc.json'!$C:$E,3,FALSE),"")</f>
        <v>U2</v>
      </c>
      <c r="AH159" s="42">
        <f t="shared" si="80"/>
        <v>1</v>
      </c>
      <c r="AI159" s="19" t="s">
        <v>9083</v>
      </c>
      <c r="AJ159" s="19" t="str">
        <f>IFERROR(VLOOKUP(RIGHT(AI159,LEN(AI159)-2),'cards-dc.json'!$C:$E,3,FALSE),"")</f>
        <v>F1</v>
      </c>
      <c r="AL159" s="42">
        <f t="shared" si="81"/>
        <v>2</v>
      </c>
      <c r="AM159" s="19" t="s">
        <v>8579</v>
      </c>
      <c r="AN159" s="19" t="str">
        <f>IFERROR(VLOOKUP(RIGHT(AM159,LEN(AM159)-2),'cards-dc.json'!$C:$E,3,FALSE),"")</f>
        <v>U2</v>
      </c>
      <c r="AP159" s="42">
        <f t="shared" si="82"/>
        <v>1</v>
      </c>
      <c r="AQ159" s="19" t="s">
        <v>4049</v>
      </c>
      <c r="AR159" s="19" t="str">
        <f>IFERROR(VLOOKUP(RIGHT(AQ159,LEN(AQ159)-2),'cards-dc.json'!$C:$E,3,FALSE),"")</f>
        <v>R</v>
      </c>
      <c r="AT159" s="42">
        <f t="shared" si="83"/>
        <v>1</v>
      </c>
      <c r="AU159" s="19" t="s">
        <v>4087</v>
      </c>
      <c r="AV159" s="19" t="str">
        <f>IFERROR(VLOOKUP(RIGHT(AU159,LEN(AU159)-2),'cards-dc.json'!$C:$E,3,FALSE),"")</f>
        <v>R</v>
      </c>
      <c r="AX159" s="42">
        <f t="shared" si="84"/>
        <v>2</v>
      </c>
      <c r="AY159" s="19" t="s">
        <v>4116</v>
      </c>
      <c r="AZ159" s="19" t="str">
        <f>IFERROR(VLOOKUP(RIGHT(AY159,LEN(AY159)-2),'cards-dc.json'!$C:$E,3,FALSE),"")</f>
        <v>U2</v>
      </c>
      <c r="BB159" s="42">
        <f t="shared" si="85"/>
        <v>1</v>
      </c>
      <c r="BC159" s="19" t="s">
        <v>9397</v>
      </c>
      <c r="BD159" s="19" t="str">
        <f>IFERROR(VLOOKUP(RIGHT(BC159,LEN(BC159)-2),'cards-dc.json'!$C:$E,3,FALSE),"")</f>
        <v>U2</v>
      </c>
      <c r="BF159" s="42">
        <f t="shared" si="86"/>
        <v>1</v>
      </c>
      <c r="BG159" s="19" t="s">
        <v>9411</v>
      </c>
      <c r="BH159" s="19" t="str">
        <f>IFERROR(VLOOKUP(RIGHT(BG159,LEN(BG159)-2),'cards-dc.json'!$C:$E,3,FALSE),"")</f>
        <v>R</v>
      </c>
      <c r="BJ159" s="42">
        <f t="shared" si="87"/>
        <v>0</v>
      </c>
      <c r="BK159" s="19"/>
      <c r="BL159" s="19" t="str">
        <f>IFERROR(VLOOKUP(RIGHT(BK159,LEN(BK159)-2),'cards-dc.json'!$C:$E,3,FALSE),"")</f>
        <v/>
      </c>
      <c r="BN159" s="42">
        <f t="shared" si="88"/>
        <v>0</v>
      </c>
      <c r="BO159" s="19"/>
      <c r="BP159" s="19" t="str">
        <f>IFERROR(VLOOKUP(RIGHT(BO159,LEN(BO159)-2),'cards-dc.json'!$C:$E,3,FALSE),"")</f>
        <v/>
      </c>
      <c r="BR159" s="42">
        <f t="shared" si="89"/>
        <v>0</v>
      </c>
      <c r="BS159" s="19"/>
      <c r="BT159" s="19" t="str">
        <f>IFERROR(VLOOKUP(RIGHT(BS159,LEN(BS159)-2),'cards-dc.json'!$C:$E,3,FALSE),"")</f>
        <v/>
      </c>
    </row>
    <row r="160" spans="2:72" x14ac:dyDescent="0.25">
      <c r="B160" s="42">
        <f t="shared" si="72"/>
        <v>1</v>
      </c>
      <c r="C160" s="19" t="s">
        <v>8848</v>
      </c>
      <c r="D160" s="19" t="str">
        <f>IFERROR(VLOOKUP(RIGHT(C160,LEN(C160)-2),'cards-dc.json'!$C:$E,3,FALSE),"")</f>
        <v>U</v>
      </c>
      <c r="F160" s="42">
        <f t="shared" si="73"/>
        <v>1</v>
      </c>
      <c r="G160" s="19" t="s">
        <v>9173</v>
      </c>
      <c r="H160" s="19" t="str">
        <f>IFERROR(VLOOKUP(RIGHT(G160,LEN(G160)-2),'cards-dc.json'!$C:$E,3,FALSE),"")</f>
        <v>R2</v>
      </c>
      <c r="J160" s="42">
        <f t="shared" si="74"/>
        <v>1</v>
      </c>
      <c r="K160" s="19" t="s">
        <v>4052</v>
      </c>
      <c r="L160" s="19" t="str">
        <f>IFERROR(VLOOKUP(RIGHT(K160,LEN(K160)-2),'cards-dc.json'!$C:$E,3,FALSE),"")</f>
        <v>C1</v>
      </c>
      <c r="N160" s="42">
        <f t="shared" si="75"/>
        <v>1</v>
      </c>
      <c r="O160" s="19" t="s">
        <v>4086</v>
      </c>
      <c r="P160" s="19" t="str">
        <f>IFERROR(VLOOKUP(RIGHT(O160,LEN(O160)-2),'cards-dc.json'!$C:$E,3,FALSE),"")</f>
        <v>U2</v>
      </c>
      <c r="R160" s="42">
        <f t="shared" si="76"/>
        <v>1</v>
      </c>
      <c r="S160" s="19" t="s">
        <v>9239</v>
      </c>
      <c r="T160" s="19" t="str">
        <f>IFERROR(VLOOKUP(RIGHT(S160,LEN(S160)-2),'cards-dc.json'!$C:$E,3,FALSE),"")</f>
        <v>U2</v>
      </c>
      <c r="V160" s="42">
        <f t="shared" si="77"/>
        <v>1</v>
      </c>
      <c r="W160" s="19" t="s">
        <v>9098</v>
      </c>
      <c r="X160" s="19" t="str">
        <f>IFERROR(VLOOKUP(RIGHT(W160,LEN(W160)-2),'cards-dc.json'!$C:$E,3,FALSE),"")</f>
        <v>U</v>
      </c>
      <c r="Z160" s="42">
        <f t="shared" si="78"/>
        <v>0</v>
      </c>
      <c r="AA160" s="19"/>
      <c r="AB160" s="19" t="str">
        <f>IFERROR(VLOOKUP(RIGHT(AA160,LEN(AA160)-2),'cards-dc.json'!$C:$E,3,FALSE),"")</f>
        <v/>
      </c>
      <c r="AD160" s="42">
        <f t="shared" si="79"/>
        <v>2</v>
      </c>
      <c r="AE160" s="19" t="s">
        <v>9298</v>
      </c>
      <c r="AF160" s="19" t="str">
        <f>IFERROR(VLOOKUP(RIGHT(AE160,LEN(AE160)-2),'cards-dc.json'!$C:$E,3,FALSE),"")</f>
        <v>U</v>
      </c>
      <c r="AH160" s="42">
        <f t="shared" si="80"/>
        <v>1</v>
      </c>
      <c r="AI160" s="19" t="s">
        <v>9047</v>
      </c>
      <c r="AJ160" s="19" t="str">
        <f>IFERROR(VLOOKUP(RIGHT(AI160,LEN(AI160)-2),'cards-dc.json'!$C:$E,3,FALSE),"")</f>
        <v>U</v>
      </c>
      <c r="AL160" s="42">
        <f t="shared" si="81"/>
        <v>1</v>
      </c>
      <c r="AM160" s="19" t="s">
        <v>9047</v>
      </c>
      <c r="AN160" s="19" t="str">
        <f>IFERROR(VLOOKUP(RIGHT(AM160,LEN(AM160)-2),'cards-dc.json'!$C:$E,3,FALSE),"")</f>
        <v>U</v>
      </c>
      <c r="AP160" s="42">
        <f t="shared" si="82"/>
        <v>1</v>
      </c>
      <c r="AQ160" s="19" t="s">
        <v>8991</v>
      </c>
      <c r="AR160" s="19" t="str">
        <f>IFERROR(VLOOKUP(RIGHT(AQ160,LEN(AQ160)-2),'cards-dc.json'!$C:$E,3,FALSE),"")</f>
        <v>U</v>
      </c>
      <c r="AT160" s="42">
        <f t="shared" si="83"/>
        <v>2</v>
      </c>
      <c r="AU160" s="19" t="s">
        <v>8579</v>
      </c>
      <c r="AV160" s="19" t="str">
        <f>IFERROR(VLOOKUP(RIGHT(AU160,LEN(AU160)-2),'cards-dc.json'!$C:$E,3,FALSE),"")</f>
        <v>U2</v>
      </c>
      <c r="AX160" s="42">
        <f t="shared" si="84"/>
        <v>1</v>
      </c>
      <c r="AY160" s="19" t="s">
        <v>9383</v>
      </c>
      <c r="AZ160" s="19" t="str">
        <f>IFERROR(VLOOKUP(RIGHT(AY160,LEN(AY160)-2),'cards-dc.json'!$C:$E,3,FALSE),"")</f>
        <v>C2</v>
      </c>
      <c r="BB160" s="42">
        <f t="shared" si="85"/>
        <v>1</v>
      </c>
      <c r="BC160" s="19" t="s">
        <v>8989</v>
      </c>
      <c r="BD160" s="19" t="str">
        <f>IFERROR(VLOOKUP(RIGHT(BC160,LEN(BC160)-2),'cards-dc.json'!$C:$E,3,FALSE),"")</f>
        <v>R</v>
      </c>
      <c r="BF160" s="42">
        <f t="shared" si="86"/>
        <v>1</v>
      </c>
      <c r="BG160" s="19" t="s">
        <v>4086</v>
      </c>
      <c r="BH160" s="19" t="str">
        <f>IFERROR(VLOOKUP(RIGHT(BG160,LEN(BG160)-2),'cards-dc.json'!$C:$E,3,FALSE),"")</f>
        <v>U2</v>
      </c>
      <c r="BJ160" s="42">
        <f t="shared" si="87"/>
        <v>0</v>
      </c>
      <c r="BK160" s="19"/>
      <c r="BL160" s="19" t="str">
        <f>IFERROR(VLOOKUP(RIGHT(BK160,LEN(BK160)-2),'cards-dc.json'!$C:$E,3,FALSE),"")</f>
        <v/>
      </c>
      <c r="BN160" s="42">
        <f t="shared" si="88"/>
        <v>0</v>
      </c>
      <c r="BO160" s="19"/>
      <c r="BP160" s="19" t="str">
        <f>IFERROR(VLOOKUP(RIGHT(BO160,LEN(BO160)-2),'cards-dc.json'!$C:$E,3,FALSE),"")</f>
        <v/>
      </c>
      <c r="BR160" s="42">
        <f t="shared" si="89"/>
        <v>0</v>
      </c>
      <c r="BS160" s="19"/>
      <c r="BT160" s="19" t="str">
        <f>IFERROR(VLOOKUP(RIGHT(BS160,LEN(BS160)-2),'cards-dc.json'!$C:$E,3,FALSE),"")</f>
        <v/>
      </c>
    </row>
    <row r="161" spans="2:72" x14ac:dyDescent="0.25">
      <c r="B161" s="42">
        <f t="shared" si="72"/>
        <v>1</v>
      </c>
      <c r="C161" s="19" t="s">
        <v>9138</v>
      </c>
      <c r="D161" s="19" t="str">
        <f>IFERROR(VLOOKUP(RIGHT(C161,LEN(C161)-2),'cards-dc.json'!$C:$E,3,FALSE),"")</f>
        <v>CA2</v>
      </c>
      <c r="F161" s="42">
        <f t="shared" si="73"/>
        <v>1</v>
      </c>
      <c r="G161" s="19" t="s">
        <v>9174</v>
      </c>
      <c r="H161" s="19" t="str">
        <f>IFERROR(VLOOKUP(RIGHT(G161,LEN(G161)-2),'cards-dc.json'!$C:$E,3,FALSE),"")</f>
        <v>U</v>
      </c>
      <c r="J161" s="42">
        <f t="shared" si="74"/>
        <v>1</v>
      </c>
      <c r="K161" s="19" t="s">
        <v>4002</v>
      </c>
      <c r="L161" s="19" t="str">
        <f>IFERROR(VLOOKUP(RIGHT(K161,LEN(K161)-2),'cards-dc.json'!$C:$E,3,FALSE),"")</f>
        <v>CB1</v>
      </c>
      <c r="N161" s="42">
        <f t="shared" si="75"/>
        <v>1</v>
      </c>
      <c r="O161" s="19" t="s">
        <v>8848</v>
      </c>
      <c r="P161" s="19" t="str">
        <f>IFERROR(VLOOKUP(RIGHT(O161,LEN(O161)-2),'cards-dc.json'!$C:$E,3,FALSE),"")</f>
        <v>U</v>
      </c>
      <c r="R161" s="42">
        <f t="shared" si="76"/>
        <v>1</v>
      </c>
      <c r="S161" s="19" t="s">
        <v>4007</v>
      </c>
      <c r="T161" s="19" t="str">
        <f>IFERROR(VLOOKUP(RIGHT(S161,LEN(S161)-2),'cards-dc.json'!$C:$E,3,FALSE),"")</f>
        <v>R</v>
      </c>
      <c r="V161" s="42">
        <f t="shared" si="77"/>
        <v>1</v>
      </c>
      <c r="W161" s="19" t="s">
        <v>9257</v>
      </c>
      <c r="X161" s="19" t="str">
        <f>IFERROR(VLOOKUP(RIGHT(W161,LEN(W161)-2),'cards-dc.json'!$C:$E,3,FALSE),"")</f>
        <v>R2</v>
      </c>
      <c r="Z161" s="42">
        <f t="shared" si="78"/>
        <v>0</v>
      </c>
      <c r="AA161" s="19"/>
      <c r="AB161" s="19" t="str">
        <f>IFERROR(VLOOKUP(RIGHT(AA161,LEN(AA161)-2),'cards-dc.json'!$C:$E,3,FALSE),"")</f>
        <v/>
      </c>
      <c r="AD161" s="42">
        <f t="shared" si="79"/>
        <v>0</v>
      </c>
      <c r="AE161" s="19"/>
      <c r="AF161" s="19" t="str">
        <f>IFERROR(VLOOKUP(RIGHT(AE161,LEN(AE161)-2),'cards-dc.json'!$C:$E,3,FALSE),"")</f>
        <v/>
      </c>
      <c r="AH161" s="42">
        <f t="shared" si="80"/>
        <v>1</v>
      </c>
      <c r="AI161" s="19" t="s">
        <v>9293</v>
      </c>
      <c r="AJ161" s="19" t="str">
        <f>IFERROR(VLOOKUP(RIGHT(AI161,LEN(AI161)-2),'cards-dc.json'!$C:$E,3,FALSE),"")</f>
        <v>R</v>
      </c>
      <c r="AL161" s="42">
        <f t="shared" si="81"/>
        <v>1</v>
      </c>
      <c r="AM161" s="19" t="s">
        <v>9239</v>
      </c>
      <c r="AN161" s="19" t="str">
        <f>IFERROR(VLOOKUP(RIGHT(AM161,LEN(AM161)-2),'cards-dc.json'!$C:$E,3,FALSE),"")</f>
        <v>U2</v>
      </c>
      <c r="AP161" s="42">
        <f t="shared" si="82"/>
        <v>1</v>
      </c>
      <c r="AQ161" s="19" t="s">
        <v>8689</v>
      </c>
      <c r="AR161" s="19" t="str">
        <f>IFERROR(VLOOKUP(RIGHT(AQ161,LEN(AQ161)-2),'cards-dc.json'!$C:$E,3,FALSE),"")</f>
        <v>CA1</v>
      </c>
      <c r="AT161" s="42">
        <f t="shared" si="83"/>
        <v>0</v>
      </c>
      <c r="AU161" s="19"/>
      <c r="AV161" s="19" t="str">
        <f>IFERROR(VLOOKUP(RIGHT(AU161,LEN(AU161)-2),'cards-dc.json'!$C:$E,3,FALSE),"")</f>
        <v/>
      </c>
      <c r="AX161" s="42">
        <f t="shared" si="84"/>
        <v>1</v>
      </c>
      <c r="AY161" s="19" t="s">
        <v>9387</v>
      </c>
      <c r="AZ161" s="19" t="str">
        <f>IFERROR(VLOOKUP(RIGHT(AY161,LEN(AY161)-2),'cards-dc.json'!$C:$E,3,FALSE),"")</f>
        <v>R1</v>
      </c>
      <c r="BB161" s="42">
        <f t="shared" si="85"/>
        <v>1</v>
      </c>
      <c r="BC161" s="19" t="s">
        <v>9394</v>
      </c>
      <c r="BD161" s="19" t="str">
        <f>IFERROR(VLOOKUP(RIGHT(BC161,LEN(BC161)-2),'cards-dc.json'!$C:$E,3,FALSE),"")</f>
        <v>C1</v>
      </c>
      <c r="BF161" s="42">
        <f t="shared" si="86"/>
        <v>1</v>
      </c>
      <c r="BG161" s="19" t="s">
        <v>8848</v>
      </c>
      <c r="BH161" s="19" t="str">
        <f>IFERROR(VLOOKUP(RIGHT(BG161,LEN(BG161)-2),'cards-dc.json'!$C:$E,3,FALSE),"")</f>
        <v>U</v>
      </c>
      <c r="BJ161" s="42">
        <f t="shared" si="87"/>
        <v>0</v>
      </c>
      <c r="BK161" s="19"/>
      <c r="BL161" s="19" t="str">
        <f>IFERROR(VLOOKUP(RIGHT(BK161,LEN(BK161)-2),'cards-dc.json'!$C:$E,3,FALSE),"")</f>
        <v/>
      </c>
      <c r="BN161" s="42">
        <f t="shared" si="88"/>
        <v>0</v>
      </c>
      <c r="BO161" s="19"/>
      <c r="BP161" s="19" t="str">
        <f>IFERROR(VLOOKUP(RIGHT(BO161,LEN(BO161)-2),'cards-dc.json'!$C:$E,3,FALSE),"")</f>
        <v/>
      </c>
      <c r="BR161" s="42">
        <f t="shared" si="89"/>
        <v>0</v>
      </c>
      <c r="BS161" s="19"/>
      <c r="BT161" s="19" t="str">
        <f>IFERROR(VLOOKUP(RIGHT(BS161,LEN(BS161)-2),'cards-dc.json'!$C:$E,3,FALSE),"")</f>
        <v/>
      </c>
    </row>
    <row r="162" spans="2:72" x14ac:dyDescent="0.25">
      <c r="B162" s="42">
        <f t="shared" si="72"/>
        <v>3</v>
      </c>
      <c r="C162" s="19" t="s">
        <v>8927</v>
      </c>
      <c r="D162" s="19" t="str">
        <f>IFERROR(VLOOKUP(RIGHT(C162,LEN(C162)-2),'cards-dc.json'!$C:$E,3,FALSE),"")</f>
        <v>CA1</v>
      </c>
      <c r="F162" s="42">
        <f t="shared" si="73"/>
        <v>1</v>
      </c>
      <c r="G162" s="19" t="s">
        <v>9175</v>
      </c>
      <c r="H162" s="19" t="str">
        <f>IFERROR(VLOOKUP(RIGHT(G162,LEN(G162)-2),'cards-dc.json'!$C:$E,3,FALSE),"")</f>
        <v>U</v>
      </c>
      <c r="J162" s="42">
        <f t="shared" si="74"/>
        <v>1</v>
      </c>
      <c r="K162" s="19" t="s">
        <v>4029</v>
      </c>
      <c r="L162" s="19" t="str">
        <f>IFERROR(VLOOKUP(RIGHT(K162,LEN(K162)-2),'cards-dc.json'!$C:$E,3,FALSE),"")</f>
        <v>U2</v>
      </c>
      <c r="N162" s="42">
        <f t="shared" si="75"/>
        <v>1</v>
      </c>
      <c r="O162" s="19" t="s">
        <v>9210</v>
      </c>
      <c r="P162" s="19" t="str">
        <f>IFERROR(VLOOKUP(RIGHT(O162,LEN(O162)-2),'cards-dc.json'!$C:$E,3,FALSE),"")</f>
        <v>P</v>
      </c>
      <c r="R162" s="42">
        <f t="shared" si="76"/>
        <v>1</v>
      </c>
      <c r="S162" s="19" t="s">
        <v>4023</v>
      </c>
      <c r="T162" s="19" t="str">
        <f>IFERROR(VLOOKUP(RIGHT(S162,LEN(S162)-2),'cards-dc.json'!$C:$E,3,FALSE),"")</f>
        <v>R</v>
      </c>
      <c r="V162" s="42">
        <f t="shared" si="77"/>
        <v>0</v>
      </c>
      <c r="W162" s="19"/>
      <c r="X162" s="19" t="str">
        <f>IFERROR(VLOOKUP(RIGHT(W162,LEN(W162)-2),'cards-dc.json'!$C:$E,3,FALSE),"")</f>
        <v/>
      </c>
      <c r="Z162" s="42">
        <f t="shared" si="78"/>
        <v>0</v>
      </c>
      <c r="AA162" s="19"/>
      <c r="AB162" s="19" t="str">
        <f>IFERROR(VLOOKUP(RIGHT(AA162,LEN(AA162)-2),'cards-dc.json'!$C:$E,3,FALSE),"")</f>
        <v/>
      </c>
      <c r="AD162" s="42">
        <f t="shared" si="79"/>
        <v>0</v>
      </c>
      <c r="AE162" s="19"/>
      <c r="AF162" s="19" t="str">
        <f>IFERROR(VLOOKUP(RIGHT(AE162,LEN(AE162)-2),'cards-dc.json'!$C:$E,3,FALSE),"")</f>
        <v/>
      </c>
      <c r="AH162" s="42">
        <f t="shared" si="80"/>
        <v>1</v>
      </c>
      <c r="AI162" s="19" t="s">
        <v>9319</v>
      </c>
      <c r="AJ162" s="19" t="str">
        <f>IFERROR(VLOOKUP(RIGHT(AI162,LEN(AI162)-2),'cards-dc.json'!$C:$E,3,FALSE),"")</f>
        <v>R2</v>
      </c>
      <c r="AL162" s="42">
        <f t="shared" si="81"/>
        <v>1</v>
      </c>
      <c r="AM162" s="19" t="s">
        <v>9337</v>
      </c>
      <c r="AN162" s="19" t="str">
        <f>IFERROR(VLOOKUP(RIGHT(AM162,LEN(AM162)-2),'cards-dc.json'!$C:$E,3,FALSE),"")</f>
        <v>U</v>
      </c>
      <c r="AP162" s="42">
        <f t="shared" si="82"/>
        <v>1</v>
      </c>
      <c r="AQ162" s="19" t="s">
        <v>9355</v>
      </c>
      <c r="AR162" s="19" t="str">
        <f>IFERROR(VLOOKUP(RIGHT(AQ162,LEN(AQ162)-2),'cards-dc.json'!$C:$E,3,FALSE),"")</f>
        <v>U2</v>
      </c>
      <c r="AT162" s="42">
        <f t="shared" si="83"/>
        <v>0</v>
      </c>
      <c r="AU162" s="19"/>
      <c r="AV162" s="19" t="str">
        <f>IFERROR(VLOOKUP(RIGHT(AU162,LEN(AU162)-2),'cards-dc.json'!$C:$E,3,FALSE),"")</f>
        <v/>
      </c>
      <c r="AX162" s="42">
        <f t="shared" si="84"/>
        <v>0</v>
      </c>
      <c r="AY162" s="19"/>
      <c r="AZ162" s="19" t="str">
        <f>IFERROR(VLOOKUP(RIGHT(AY162,LEN(AY162)-2),'cards-dc.json'!$C:$E,3,FALSE),"")</f>
        <v/>
      </c>
      <c r="BB162" s="42">
        <f t="shared" si="85"/>
        <v>0</v>
      </c>
      <c r="BC162" s="19"/>
      <c r="BD162" s="19" t="str">
        <f>IFERROR(VLOOKUP(RIGHT(BC162,LEN(BC162)-2),'cards-dc.json'!$C:$E,3,FALSE),"")</f>
        <v/>
      </c>
      <c r="BF162" s="42">
        <f t="shared" si="86"/>
        <v>1</v>
      </c>
      <c r="BG162" s="19" t="s">
        <v>8689</v>
      </c>
      <c r="BH162" s="19" t="str">
        <f>IFERROR(VLOOKUP(RIGHT(BG162,LEN(BG162)-2),'cards-dc.json'!$C:$E,3,FALSE),"")</f>
        <v>CA1</v>
      </c>
      <c r="BJ162" s="42">
        <f t="shared" si="87"/>
        <v>0</v>
      </c>
      <c r="BK162" s="19"/>
      <c r="BL162" s="19" t="str">
        <f>IFERROR(VLOOKUP(RIGHT(BK162,LEN(BK162)-2),'cards-dc.json'!$C:$E,3,FALSE),"")</f>
        <v/>
      </c>
      <c r="BN162" s="42">
        <f t="shared" si="88"/>
        <v>0</v>
      </c>
      <c r="BO162" s="19"/>
      <c r="BP162" s="19" t="str">
        <f>IFERROR(VLOOKUP(RIGHT(BO162,LEN(BO162)-2),'cards-dc.json'!$C:$E,3,FALSE),"")</f>
        <v/>
      </c>
      <c r="BR162" s="42">
        <f t="shared" si="89"/>
        <v>0</v>
      </c>
      <c r="BS162" s="19"/>
      <c r="BT162" s="19" t="str">
        <f>IFERROR(VLOOKUP(RIGHT(BS162,LEN(BS162)-2),'cards-dc.json'!$C:$E,3,FALSE),"")</f>
        <v/>
      </c>
    </row>
    <row r="163" spans="2:72" x14ac:dyDescent="0.25">
      <c r="B163" s="42">
        <f t="shared" si="72"/>
        <v>0</v>
      </c>
      <c r="C163" s="19"/>
      <c r="D163" s="19" t="str">
        <f>IFERROR(VLOOKUP(RIGHT(C163,LEN(C163)-2),'cards-dc.json'!$C:$E,3,FALSE),"")</f>
        <v/>
      </c>
      <c r="F163" s="42">
        <f t="shared" si="73"/>
        <v>2</v>
      </c>
      <c r="G163" s="19" t="s">
        <v>4116</v>
      </c>
      <c r="H163" s="19" t="str">
        <f>IFERROR(VLOOKUP(RIGHT(G163,LEN(G163)-2),'cards-dc.json'!$C:$E,3,FALSE),"")</f>
        <v>U2</v>
      </c>
      <c r="J163" s="42">
        <f t="shared" si="74"/>
        <v>1</v>
      </c>
      <c r="K163" s="19" t="s">
        <v>9201</v>
      </c>
      <c r="L163" s="19" t="str">
        <f>IFERROR(VLOOKUP(RIGHT(K163,LEN(K163)-2),'cards-dc.json'!$C:$E,3,FALSE),"")</f>
        <v>R</v>
      </c>
      <c r="N163" s="42">
        <f t="shared" si="75"/>
        <v>1</v>
      </c>
      <c r="O163" s="19" t="s">
        <v>8696</v>
      </c>
      <c r="P163" s="19" t="str">
        <f>IFERROR(VLOOKUP(RIGHT(O163,LEN(O163)-2),'cards-dc.json'!$C:$E,3,FALSE),"")</f>
        <v>U2</v>
      </c>
      <c r="R163" s="42">
        <f t="shared" si="76"/>
        <v>1</v>
      </c>
      <c r="S163" s="19" t="s">
        <v>9097</v>
      </c>
      <c r="T163" s="19" t="str">
        <f>IFERROR(VLOOKUP(RIGHT(S163,LEN(S163)-2),'cards-dc.json'!$C:$E,3,FALSE),"")</f>
        <v>U</v>
      </c>
      <c r="V163" s="42">
        <f t="shared" si="77"/>
        <v>0</v>
      </c>
      <c r="W163" s="19"/>
      <c r="X163" s="19" t="str">
        <f>IFERROR(VLOOKUP(RIGHT(W163,LEN(W163)-2),'cards-dc.json'!$C:$E,3,FALSE),"")</f>
        <v/>
      </c>
      <c r="Z163" s="42">
        <f t="shared" si="78"/>
        <v>0</v>
      </c>
      <c r="AA163" s="19"/>
      <c r="AB163" s="19" t="str">
        <f>IFERROR(VLOOKUP(RIGHT(AA163,LEN(AA163)-2),'cards-dc.json'!$C:$E,3,FALSE),"")</f>
        <v/>
      </c>
      <c r="AD163" s="42">
        <f t="shared" si="79"/>
        <v>0</v>
      </c>
      <c r="AE163" s="19"/>
      <c r="AF163" s="19" t="str">
        <f>IFERROR(VLOOKUP(RIGHT(AE163,LEN(AE163)-2),'cards-dc.json'!$C:$E,3,FALSE),"")</f>
        <v/>
      </c>
      <c r="AH163" s="42">
        <f t="shared" si="80"/>
        <v>1</v>
      </c>
      <c r="AI163" s="19" t="s">
        <v>8696</v>
      </c>
      <c r="AJ163" s="19" t="str">
        <f>IFERROR(VLOOKUP(RIGHT(AI163,LEN(AI163)-2),'cards-dc.json'!$C:$E,3,FALSE),"")</f>
        <v>U2</v>
      </c>
      <c r="AL163" s="42">
        <f t="shared" si="81"/>
        <v>0</v>
      </c>
      <c r="AM163" s="19"/>
      <c r="AN163" s="19" t="str">
        <f>IFERROR(VLOOKUP(RIGHT(AM163,LEN(AM163)-2),'cards-dc.json'!$C:$E,3,FALSE),"")</f>
        <v/>
      </c>
      <c r="AP163" s="42">
        <f t="shared" si="82"/>
        <v>0</v>
      </c>
      <c r="AQ163" s="19"/>
      <c r="AR163" s="19" t="str">
        <f>IFERROR(VLOOKUP(RIGHT(AQ163,LEN(AQ163)-2),'cards-dc.json'!$C:$E,3,FALSE),"")</f>
        <v/>
      </c>
      <c r="AT163" s="42">
        <f t="shared" si="83"/>
        <v>0</v>
      </c>
      <c r="AU163" s="19"/>
      <c r="AV163" s="19" t="str">
        <f>IFERROR(VLOOKUP(RIGHT(AU163,LEN(AU163)-2),'cards-dc.json'!$C:$E,3,FALSE),"")</f>
        <v/>
      </c>
      <c r="AX163" s="42">
        <f t="shared" si="84"/>
        <v>0</v>
      </c>
      <c r="AY163" s="19"/>
      <c r="AZ163" s="19" t="str">
        <f>IFERROR(VLOOKUP(RIGHT(AY163,LEN(AY163)-2),'cards-dc.json'!$C:$E,3,FALSE),"")</f>
        <v/>
      </c>
      <c r="BB163" s="42">
        <f t="shared" si="85"/>
        <v>0</v>
      </c>
      <c r="BC163" s="19"/>
      <c r="BD163" s="19" t="str">
        <f>IFERROR(VLOOKUP(RIGHT(BC163,LEN(BC163)-2),'cards-dc.json'!$C:$E,3,FALSE),"")</f>
        <v/>
      </c>
      <c r="BF163" s="42">
        <f t="shared" si="86"/>
        <v>1</v>
      </c>
      <c r="BG163" s="19" t="s">
        <v>4021</v>
      </c>
      <c r="BH163" s="19" t="str">
        <f>IFERROR(VLOOKUP(RIGHT(BG163,LEN(BG163)-2),'cards-dc.json'!$C:$E,3,FALSE),"")</f>
        <v>R2</v>
      </c>
      <c r="BJ163" s="42">
        <f t="shared" si="87"/>
        <v>0</v>
      </c>
      <c r="BK163" s="19"/>
      <c r="BL163" s="19" t="str">
        <f>IFERROR(VLOOKUP(RIGHT(BK163,LEN(BK163)-2),'cards-dc.json'!$C:$E,3,FALSE),"")</f>
        <v/>
      </c>
      <c r="BN163" s="42">
        <f t="shared" si="88"/>
        <v>0</v>
      </c>
      <c r="BO163" s="19"/>
      <c r="BP163" s="19" t="str">
        <f>IFERROR(VLOOKUP(RIGHT(BO163,LEN(BO163)-2),'cards-dc.json'!$C:$E,3,FALSE),"")</f>
        <v/>
      </c>
      <c r="BR163" s="42">
        <f t="shared" si="89"/>
        <v>0</v>
      </c>
      <c r="BS163" s="19"/>
      <c r="BT163" s="19" t="str">
        <f>IFERROR(VLOOKUP(RIGHT(BS163,LEN(BS163)-2),'cards-dc.json'!$C:$E,3,FALSE),"")</f>
        <v/>
      </c>
    </row>
    <row r="164" spans="2:72" x14ac:dyDescent="0.25">
      <c r="B164" s="42">
        <f t="shared" si="72"/>
        <v>0</v>
      </c>
      <c r="C164" s="19"/>
      <c r="D164" s="19" t="str">
        <f>IFERROR(VLOOKUP(RIGHT(C164,LEN(C164)-2),'cards-dc.json'!$C:$E,3,FALSE),"")</f>
        <v/>
      </c>
      <c r="F164" s="42">
        <f t="shared" si="73"/>
        <v>0</v>
      </c>
      <c r="G164" s="19"/>
      <c r="H164" s="19" t="str">
        <f>IFERROR(VLOOKUP(RIGHT(G164,LEN(G164)-2),'cards-dc.json'!$C:$E,3,FALSE),"")</f>
        <v/>
      </c>
      <c r="J164" s="42">
        <f t="shared" si="74"/>
        <v>1</v>
      </c>
      <c r="K164" s="19" t="s">
        <v>8612</v>
      </c>
      <c r="L164" s="19" t="str">
        <f>IFERROR(VLOOKUP(RIGHT(K164,LEN(K164)-2),'cards-dc.json'!$C:$E,3,FALSE),"")</f>
        <v>U2</v>
      </c>
      <c r="N164" s="42">
        <f t="shared" si="75"/>
        <v>1</v>
      </c>
      <c r="O164" s="19" t="s">
        <v>8552</v>
      </c>
      <c r="P164" s="19" t="str">
        <f>IFERROR(VLOOKUP(RIGHT(O164,LEN(O164)-2),'cards-dc.json'!$C:$E,3,FALSE),"")</f>
        <v>U</v>
      </c>
      <c r="R164" s="42">
        <f t="shared" si="76"/>
        <v>0</v>
      </c>
      <c r="S164" s="19"/>
      <c r="T164" s="19" t="str">
        <f>IFERROR(VLOOKUP(RIGHT(S164,LEN(S164)-2),'cards-dc.json'!$C:$E,3,FALSE),"")</f>
        <v/>
      </c>
      <c r="V164" s="42">
        <f t="shared" si="77"/>
        <v>0</v>
      </c>
      <c r="W164" s="19"/>
      <c r="X164" s="19" t="str">
        <f>IFERROR(VLOOKUP(RIGHT(W164,LEN(W164)-2),'cards-dc.json'!$C:$E,3,FALSE),"")</f>
        <v/>
      </c>
      <c r="Z164" s="42">
        <f t="shared" si="78"/>
        <v>0</v>
      </c>
      <c r="AA164" s="19"/>
      <c r="AB164" s="19" t="str">
        <f>IFERROR(VLOOKUP(RIGHT(AA164,LEN(AA164)-2),'cards-dc.json'!$C:$E,3,FALSE),"")</f>
        <v/>
      </c>
      <c r="AD164" s="42">
        <f t="shared" si="79"/>
        <v>0</v>
      </c>
      <c r="AE164" s="19"/>
      <c r="AF164" s="19" t="str">
        <f>IFERROR(VLOOKUP(RIGHT(AE164,LEN(AE164)-2),'cards-dc.json'!$C:$E,3,FALSE),"")</f>
        <v/>
      </c>
      <c r="AH164" s="42">
        <f t="shared" si="80"/>
        <v>1</v>
      </c>
      <c r="AI164" s="19" t="s">
        <v>8553</v>
      </c>
      <c r="AJ164" s="19" t="str">
        <f>IFERROR(VLOOKUP(RIGHT(AI164,LEN(AI164)-2),'cards-dc.json'!$C:$E,3,FALSE),"")</f>
        <v>U</v>
      </c>
      <c r="AL164" s="42">
        <f t="shared" si="81"/>
        <v>0</v>
      </c>
      <c r="AM164" s="19"/>
      <c r="AN164" s="19" t="str">
        <f>IFERROR(VLOOKUP(RIGHT(AM164,LEN(AM164)-2),'cards-dc.json'!$C:$E,3,FALSE),"")</f>
        <v/>
      </c>
      <c r="AP164" s="42">
        <f t="shared" si="82"/>
        <v>0</v>
      </c>
      <c r="AQ164" s="19"/>
      <c r="AR164" s="19" t="str">
        <f>IFERROR(VLOOKUP(RIGHT(AQ164,LEN(AQ164)-2),'cards-dc.json'!$C:$E,3,FALSE),"")</f>
        <v/>
      </c>
      <c r="AT164" s="42">
        <f t="shared" si="83"/>
        <v>0</v>
      </c>
      <c r="AU164" s="19"/>
      <c r="AV164" s="19" t="str">
        <f>IFERROR(VLOOKUP(RIGHT(AU164,LEN(AU164)-2),'cards-dc.json'!$C:$E,3,FALSE),"")</f>
        <v/>
      </c>
      <c r="AX164" s="42">
        <f t="shared" si="84"/>
        <v>0</v>
      </c>
      <c r="AY164" s="19"/>
      <c r="AZ164" s="19" t="str">
        <f>IFERROR(VLOOKUP(RIGHT(AY164,LEN(AY164)-2),'cards-dc.json'!$C:$E,3,FALSE),"")</f>
        <v/>
      </c>
      <c r="BB164" s="42">
        <f t="shared" si="85"/>
        <v>0</v>
      </c>
      <c r="BC164" s="19"/>
      <c r="BD164" s="19" t="str">
        <f>IFERROR(VLOOKUP(RIGHT(BC164,LEN(BC164)-2),'cards-dc.json'!$C:$E,3,FALSE),"")</f>
        <v/>
      </c>
      <c r="BF164" s="42">
        <f t="shared" si="86"/>
        <v>0</v>
      </c>
      <c r="BG164" s="19"/>
      <c r="BH164" s="19" t="str">
        <f>IFERROR(VLOOKUP(RIGHT(BG164,LEN(BG164)-2),'cards-dc.json'!$C:$E,3,FALSE),"")</f>
        <v/>
      </c>
      <c r="BJ164" s="42">
        <f t="shared" si="87"/>
        <v>0</v>
      </c>
      <c r="BK164" s="19"/>
      <c r="BL164" s="19" t="str">
        <f>IFERROR(VLOOKUP(RIGHT(BK164,LEN(BK164)-2),'cards-dc.json'!$C:$E,3,FALSE),"")</f>
        <v/>
      </c>
      <c r="BN164" s="42">
        <f t="shared" si="88"/>
        <v>0</v>
      </c>
      <c r="BO164" s="19"/>
      <c r="BP164" s="19" t="str">
        <f>IFERROR(VLOOKUP(RIGHT(BO164,LEN(BO164)-2),'cards-dc.json'!$C:$E,3,FALSE),"")</f>
        <v/>
      </c>
      <c r="BR164" s="42">
        <f t="shared" si="89"/>
        <v>0</v>
      </c>
      <c r="BS164" s="19"/>
      <c r="BT164" s="19" t="str">
        <f>IFERROR(VLOOKUP(RIGHT(BS164,LEN(BS164)-2),'cards-dc.json'!$C:$E,3,FALSE),"")</f>
        <v/>
      </c>
    </row>
    <row r="165" spans="2:72" x14ac:dyDescent="0.25">
      <c r="B165" s="42">
        <f t="shared" si="72"/>
        <v>0</v>
      </c>
      <c r="C165" s="19"/>
      <c r="D165" s="19" t="str">
        <f>IFERROR(VLOOKUP(RIGHT(C165,LEN(C165)-2),'cards-dc.json'!$C:$E,3,FALSE),"")</f>
        <v/>
      </c>
      <c r="F165" s="42">
        <f t="shared" si="73"/>
        <v>0</v>
      </c>
      <c r="G165" s="19"/>
      <c r="H165" s="19" t="str">
        <f>IFERROR(VLOOKUP(RIGHT(G165,LEN(G165)-2),'cards-dc.json'!$C:$E,3,FALSE),"")</f>
        <v/>
      </c>
      <c r="J165" s="42">
        <f t="shared" si="74"/>
        <v>0</v>
      </c>
      <c r="K165" s="19"/>
      <c r="L165" s="19" t="str">
        <f>IFERROR(VLOOKUP(RIGHT(K165,LEN(K165)-2),'cards-dc.json'!$C:$E,3,FALSE),"")</f>
        <v/>
      </c>
      <c r="N165" s="42">
        <f t="shared" si="75"/>
        <v>0</v>
      </c>
      <c r="O165" s="19"/>
      <c r="P165" s="19" t="str">
        <f>IFERROR(VLOOKUP(RIGHT(O165,LEN(O165)-2),'cards-dc.json'!$C:$E,3,FALSE),"")</f>
        <v/>
      </c>
      <c r="R165" s="42">
        <f t="shared" si="76"/>
        <v>0</v>
      </c>
      <c r="S165" s="19"/>
      <c r="T165" s="19" t="str">
        <f>IFERROR(VLOOKUP(RIGHT(S165,LEN(S165)-2),'cards-dc.json'!$C:$E,3,FALSE),"")</f>
        <v/>
      </c>
      <c r="V165" s="42">
        <f t="shared" si="77"/>
        <v>0</v>
      </c>
      <c r="W165" s="19"/>
      <c r="X165" s="19" t="str">
        <f>IFERROR(VLOOKUP(RIGHT(W165,LEN(W165)-2),'cards-dc.json'!$C:$E,3,FALSE),"")</f>
        <v/>
      </c>
      <c r="Z165" s="42">
        <f t="shared" si="78"/>
        <v>0</v>
      </c>
      <c r="AA165" s="19"/>
      <c r="AB165" s="19" t="str">
        <f>IFERROR(VLOOKUP(RIGHT(AA165,LEN(AA165)-2),'cards-dc.json'!$C:$E,3,FALSE),"")</f>
        <v/>
      </c>
      <c r="AD165" s="42">
        <f t="shared" si="79"/>
        <v>0</v>
      </c>
      <c r="AE165" s="19"/>
      <c r="AF165" s="19" t="str">
        <f>IFERROR(VLOOKUP(RIGHT(AE165,LEN(AE165)-2),'cards-dc.json'!$C:$E,3,FALSE),"")</f>
        <v/>
      </c>
      <c r="AH165" s="42">
        <f t="shared" si="80"/>
        <v>0</v>
      </c>
      <c r="AI165" s="19"/>
      <c r="AJ165" s="19" t="str">
        <f>IFERROR(VLOOKUP(RIGHT(AI165,LEN(AI165)-2),'cards-dc.json'!$C:$E,3,FALSE),"")</f>
        <v/>
      </c>
      <c r="AL165" s="42">
        <f t="shared" si="81"/>
        <v>0</v>
      </c>
      <c r="AM165" s="19"/>
      <c r="AN165" s="19" t="str">
        <f>IFERROR(VLOOKUP(RIGHT(AM165,LEN(AM165)-2),'cards-dc.json'!$C:$E,3,FALSE),"")</f>
        <v/>
      </c>
      <c r="AP165" s="42">
        <f t="shared" si="82"/>
        <v>0</v>
      </c>
      <c r="AQ165" s="19"/>
      <c r="AR165" s="19" t="str">
        <f>IFERROR(VLOOKUP(RIGHT(AQ165,LEN(AQ165)-2),'cards-dc.json'!$C:$E,3,FALSE),"")</f>
        <v/>
      </c>
      <c r="AT165" s="42">
        <f t="shared" si="83"/>
        <v>0</v>
      </c>
      <c r="AU165" s="19"/>
      <c r="AV165" s="19" t="str">
        <f>IFERROR(VLOOKUP(RIGHT(AU165,LEN(AU165)-2),'cards-dc.json'!$C:$E,3,FALSE),"")</f>
        <v/>
      </c>
      <c r="AX165" s="42">
        <f t="shared" si="84"/>
        <v>0</v>
      </c>
      <c r="AY165" s="19"/>
      <c r="AZ165" s="19" t="str">
        <f>IFERROR(VLOOKUP(RIGHT(AY165,LEN(AY165)-2),'cards-dc.json'!$C:$E,3,FALSE),"")</f>
        <v/>
      </c>
      <c r="BB165" s="42">
        <f t="shared" si="85"/>
        <v>0</v>
      </c>
      <c r="BC165" s="19"/>
      <c r="BD165" s="19" t="str">
        <f>IFERROR(VLOOKUP(RIGHT(BC165,LEN(BC165)-2),'cards-dc.json'!$C:$E,3,FALSE),"")</f>
        <v/>
      </c>
      <c r="BF165" s="42">
        <f t="shared" si="86"/>
        <v>0</v>
      </c>
      <c r="BG165" s="19"/>
      <c r="BH165" s="19" t="str">
        <f>IFERROR(VLOOKUP(RIGHT(BG165,LEN(BG165)-2),'cards-dc.json'!$C:$E,3,FALSE),"")</f>
        <v/>
      </c>
      <c r="BJ165" s="42">
        <f t="shared" si="87"/>
        <v>0</v>
      </c>
      <c r="BK165" s="19"/>
      <c r="BL165" s="19" t="str">
        <f>IFERROR(VLOOKUP(RIGHT(BK165,LEN(BK165)-2),'cards-dc.json'!$C:$E,3,FALSE),"")</f>
        <v/>
      </c>
      <c r="BN165" s="42">
        <f t="shared" si="88"/>
        <v>0</v>
      </c>
      <c r="BO165" s="19"/>
      <c r="BP165" s="19" t="str">
        <f>IFERROR(VLOOKUP(RIGHT(BO165,LEN(BO165)-2),'cards-dc.json'!$C:$E,3,FALSE),"")</f>
        <v/>
      </c>
      <c r="BR165" s="42">
        <f t="shared" si="89"/>
        <v>0</v>
      </c>
      <c r="BS165" s="19"/>
      <c r="BT165" s="19" t="str">
        <f>IFERROR(VLOOKUP(RIGHT(BS165,LEN(BS165)-2),'cards-dc.json'!$C:$E,3,FALSE),"")</f>
        <v/>
      </c>
    </row>
    <row r="166" spans="2:72" x14ac:dyDescent="0.25">
      <c r="B166" s="42">
        <f t="shared" si="72"/>
        <v>0</v>
      </c>
      <c r="C166" s="19"/>
      <c r="D166" s="19"/>
      <c r="F166" s="42">
        <f t="shared" si="73"/>
        <v>0</v>
      </c>
      <c r="G166" s="19"/>
      <c r="H166" s="19"/>
      <c r="J166" s="42">
        <f t="shared" si="74"/>
        <v>0</v>
      </c>
      <c r="K166" s="19"/>
      <c r="L166" s="19"/>
      <c r="N166" s="42">
        <f t="shared" si="75"/>
        <v>0</v>
      </c>
      <c r="O166" s="19"/>
      <c r="P166" s="19"/>
      <c r="R166" s="42">
        <f t="shared" si="76"/>
        <v>0</v>
      </c>
      <c r="S166" s="19"/>
      <c r="T166" s="19"/>
      <c r="V166" s="42">
        <f t="shared" si="77"/>
        <v>0</v>
      </c>
      <c r="W166" s="19"/>
      <c r="X166" s="19"/>
      <c r="Z166" s="42">
        <f t="shared" si="78"/>
        <v>0</v>
      </c>
      <c r="AA166" s="19"/>
      <c r="AB166" s="19"/>
      <c r="AD166" s="42">
        <f t="shared" si="79"/>
        <v>0</v>
      </c>
      <c r="AE166" s="19"/>
      <c r="AF166" s="19"/>
      <c r="AH166" s="42">
        <f t="shared" si="80"/>
        <v>0</v>
      </c>
      <c r="AI166" s="19"/>
      <c r="AJ166" s="19"/>
      <c r="AL166" s="42">
        <f t="shared" si="81"/>
        <v>0</v>
      </c>
      <c r="AM166" s="19"/>
      <c r="AN166" s="19"/>
      <c r="AP166" s="42">
        <f t="shared" si="82"/>
        <v>0</v>
      </c>
      <c r="AQ166" s="19"/>
      <c r="AR166" s="19"/>
      <c r="AT166" s="42">
        <f t="shared" si="83"/>
        <v>0</v>
      </c>
      <c r="AU166" s="19"/>
      <c r="AV166" s="19"/>
      <c r="AX166" s="42">
        <f t="shared" si="84"/>
        <v>0</v>
      </c>
      <c r="AY166" s="19"/>
      <c r="AZ166" s="19"/>
      <c r="BB166" s="42">
        <f t="shared" si="85"/>
        <v>0</v>
      </c>
      <c r="BC166" s="19"/>
      <c r="BD166" s="19"/>
      <c r="BF166" s="42">
        <f t="shared" si="86"/>
        <v>0</v>
      </c>
      <c r="BG166" s="19"/>
      <c r="BH166" s="19"/>
      <c r="BJ166" s="42">
        <f t="shared" si="87"/>
        <v>0</v>
      </c>
      <c r="BK166" s="19"/>
      <c r="BL166" s="19"/>
      <c r="BN166" s="42">
        <f t="shared" si="88"/>
        <v>0</v>
      </c>
      <c r="BO166" s="19"/>
      <c r="BP166" s="19"/>
      <c r="BR166" s="42">
        <f t="shared" si="89"/>
        <v>0</v>
      </c>
      <c r="BS166" s="19"/>
      <c r="BT166" s="19"/>
    </row>
    <row r="167" spans="2:72" x14ac:dyDescent="0.25">
      <c r="B167" s="42">
        <f t="shared" si="72"/>
        <v>0</v>
      </c>
      <c r="C167" s="19"/>
      <c r="D167" s="19"/>
      <c r="F167" s="42">
        <f t="shared" si="73"/>
        <v>0</v>
      </c>
      <c r="G167" s="19"/>
      <c r="H167" s="19"/>
      <c r="J167" s="42">
        <f t="shared" si="74"/>
        <v>0</v>
      </c>
      <c r="K167" s="19"/>
      <c r="L167" s="19"/>
      <c r="N167" s="42">
        <f t="shared" si="75"/>
        <v>0</v>
      </c>
      <c r="O167" s="19"/>
      <c r="P167" s="19"/>
      <c r="R167" s="42">
        <f t="shared" si="76"/>
        <v>0</v>
      </c>
      <c r="S167" s="19"/>
      <c r="T167" s="19"/>
      <c r="V167" s="42">
        <f t="shared" si="77"/>
        <v>0</v>
      </c>
      <c r="W167" s="19"/>
      <c r="X167" s="19"/>
      <c r="Z167" s="42">
        <f t="shared" si="78"/>
        <v>0</v>
      </c>
      <c r="AA167" s="19"/>
      <c r="AB167" s="19"/>
      <c r="AD167" s="42">
        <f t="shared" si="79"/>
        <v>0</v>
      </c>
      <c r="AE167" s="19"/>
      <c r="AF167" s="19"/>
      <c r="AH167" s="42">
        <f t="shared" si="80"/>
        <v>0</v>
      </c>
      <c r="AI167" s="19"/>
      <c r="AJ167" s="19"/>
      <c r="AL167" s="42">
        <f t="shared" si="81"/>
        <v>0</v>
      </c>
      <c r="AM167" s="19"/>
      <c r="AN167" s="19"/>
      <c r="AP167" s="42">
        <f t="shared" si="82"/>
        <v>0</v>
      </c>
      <c r="AQ167" s="19"/>
      <c r="AR167" s="19"/>
      <c r="AT167" s="42">
        <f t="shared" si="83"/>
        <v>0</v>
      </c>
      <c r="AU167" s="19"/>
      <c r="AV167" s="19"/>
      <c r="AX167" s="42">
        <f t="shared" si="84"/>
        <v>0</v>
      </c>
      <c r="AY167" s="19"/>
      <c r="AZ167" s="19"/>
      <c r="BB167" s="42">
        <f t="shared" si="85"/>
        <v>0</v>
      </c>
      <c r="BC167" s="19"/>
      <c r="BD167" s="19"/>
      <c r="BF167" s="42">
        <f t="shared" si="86"/>
        <v>0</v>
      </c>
      <c r="BG167" s="19"/>
      <c r="BH167" s="19"/>
      <c r="BJ167" s="42">
        <f t="shared" si="87"/>
        <v>0</v>
      </c>
      <c r="BK167" s="19"/>
      <c r="BL167" s="19"/>
      <c r="BN167" s="42">
        <f t="shared" si="88"/>
        <v>0</v>
      </c>
      <c r="BO167" s="19"/>
      <c r="BP167" s="19"/>
      <c r="BR167" s="42">
        <f t="shared" si="89"/>
        <v>0</v>
      </c>
      <c r="BS167" s="19"/>
      <c r="BT167" s="19"/>
    </row>
    <row r="168" spans="2:72" x14ac:dyDescent="0.25">
      <c r="B168" s="42">
        <f t="shared" si="72"/>
        <v>0</v>
      </c>
      <c r="C168" s="19"/>
      <c r="D168" s="19"/>
      <c r="F168" s="42">
        <f t="shared" si="73"/>
        <v>0</v>
      </c>
      <c r="G168" s="19"/>
      <c r="H168" s="19"/>
      <c r="J168" s="42">
        <f t="shared" si="74"/>
        <v>0</v>
      </c>
      <c r="K168" s="19"/>
      <c r="L168" s="19"/>
      <c r="N168" s="42">
        <f t="shared" si="75"/>
        <v>0</v>
      </c>
      <c r="O168" s="19"/>
      <c r="P168" s="19"/>
      <c r="R168" s="42">
        <f t="shared" si="76"/>
        <v>0</v>
      </c>
      <c r="S168" s="19"/>
      <c r="T168" s="19"/>
      <c r="V168" s="42">
        <f t="shared" si="77"/>
        <v>0</v>
      </c>
      <c r="W168" s="19"/>
      <c r="X168" s="19"/>
      <c r="Z168" s="42">
        <f t="shared" si="78"/>
        <v>0</v>
      </c>
      <c r="AA168" s="19"/>
      <c r="AB168" s="19"/>
      <c r="AD168" s="42">
        <f t="shared" si="79"/>
        <v>0</v>
      </c>
      <c r="AE168" s="19"/>
      <c r="AF168" s="19"/>
      <c r="AH168" s="42">
        <f t="shared" si="80"/>
        <v>0</v>
      </c>
      <c r="AI168" s="19"/>
      <c r="AJ168" s="19"/>
      <c r="AL168" s="42">
        <f t="shared" si="81"/>
        <v>0</v>
      </c>
      <c r="AM168" s="19"/>
      <c r="AN168" s="19"/>
      <c r="AP168" s="42">
        <f t="shared" si="82"/>
        <v>0</v>
      </c>
      <c r="AQ168" s="19"/>
      <c r="AR168" s="19"/>
      <c r="AT168" s="42">
        <f t="shared" si="83"/>
        <v>0</v>
      </c>
      <c r="AU168" s="19"/>
      <c r="AV168" s="19"/>
      <c r="AX168" s="42">
        <f t="shared" si="84"/>
        <v>0</v>
      </c>
      <c r="AY168" s="19"/>
      <c r="AZ168" s="19"/>
      <c r="BB168" s="42">
        <f t="shared" si="85"/>
        <v>0</v>
      </c>
      <c r="BC168" s="19"/>
      <c r="BD168" s="19"/>
      <c r="BF168" s="42">
        <f t="shared" si="86"/>
        <v>0</v>
      </c>
      <c r="BG168" s="19"/>
      <c r="BH168" s="19"/>
      <c r="BJ168" s="42">
        <f t="shared" si="87"/>
        <v>0</v>
      </c>
      <c r="BK168" s="19"/>
      <c r="BL168" s="19"/>
      <c r="BN168" s="42">
        <f t="shared" si="88"/>
        <v>0</v>
      </c>
      <c r="BO168" s="19"/>
      <c r="BP168" s="19"/>
      <c r="BR168" s="42">
        <f t="shared" si="89"/>
        <v>0</v>
      </c>
      <c r="BS168" s="19"/>
      <c r="BT168" s="19"/>
    </row>
    <row r="169" spans="2:72" x14ac:dyDescent="0.25">
      <c r="B169" s="42">
        <f t="shared" si="72"/>
        <v>0</v>
      </c>
      <c r="C169" s="19"/>
      <c r="D169" s="19"/>
      <c r="F169" s="42">
        <f t="shared" si="73"/>
        <v>0</v>
      </c>
      <c r="G169" s="19"/>
      <c r="H169" s="19"/>
      <c r="J169" s="42">
        <f t="shared" si="74"/>
        <v>0</v>
      </c>
      <c r="K169" s="19"/>
      <c r="L169" s="19"/>
      <c r="N169" s="42">
        <f t="shared" si="75"/>
        <v>0</v>
      </c>
      <c r="O169" s="19"/>
      <c r="P169" s="19"/>
      <c r="R169" s="42">
        <f t="shared" si="76"/>
        <v>0</v>
      </c>
      <c r="S169" s="19"/>
      <c r="T169" s="19"/>
      <c r="V169" s="42">
        <f t="shared" si="77"/>
        <v>0</v>
      </c>
      <c r="W169" s="19"/>
      <c r="X169" s="19"/>
      <c r="Z169" s="42">
        <f t="shared" si="78"/>
        <v>0</v>
      </c>
      <c r="AA169" s="19"/>
      <c r="AB169" s="19"/>
      <c r="AD169" s="42">
        <f t="shared" si="79"/>
        <v>0</v>
      </c>
      <c r="AE169" s="19"/>
      <c r="AF169" s="19"/>
      <c r="AH169" s="42">
        <f t="shared" si="80"/>
        <v>0</v>
      </c>
      <c r="AI169" s="19"/>
      <c r="AJ169" s="19"/>
      <c r="AL169" s="42">
        <f t="shared" si="81"/>
        <v>0</v>
      </c>
      <c r="AM169" s="19"/>
      <c r="AN169" s="19"/>
      <c r="AP169" s="42">
        <f t="shared" si="82"/>
        <v>0</v>
      </c>
      <c r="AQ169" s="19"/>
      <c r="AR169" s="19"/>
      <c r="AT169" s="42">
        <f t="shared" si="83"/>
        <v>0</v>
      </c>
      <c r="AU169" s="19"/>
      <c r="AV169" s="19"/>
      <c r="AX169" s="42">
        <f t="shared" si="84"/>
        <v>0</v>
      </c>
      <c r="AY169" s="19"/>
      <c r="AZ169" s="19"/>
      <c r="BB169" s="42">
        <f t="shared" si="85"/>
        <v>0</v>
      </c>
      <c r="BC169" s="19"/>
      <c r="BD169" s="19"/>
      <c r="BF169" s="42">
        <f t="shared" si="86"/>
        <v>0</v>
      </c>
      <c r="BG169" s="19"/>
      <c r="BH169" s="19"/>
      <c r="BJ169" s="42">
        <f t="shared" si="87"/>
        <v>0</v>
      </c>
      <c r="BK169" s="19"/>
      <c r="BL169" s="19"/>
      <c r="BN169" s="42">
        <f t="shared" si="88"/>
        <v>0</v>
      </c>
      <c r="BO169" s="19"/>
      <c r="BP169" s="19"/>
      <c r="BR169" s="42">
        <f t="shared" si="89"/>
        <v>0</v>
      </c>
      <c r="BS169" s="19"/>
      <c r="BT169" s="19"/>
    </row>
    <row r="170" spans="2:72" x14ac:dyDescent="0.25">
      <c r="B170" s="42">
        <f t="shared" si="72"/>
        <v>0</v>
      </c>
      <c r="C170" s="19"/>
      <c r="D170" s="19"/>
      <c r="F170" s="42">
        <f t="shared" si="73"/>
        <v>0</v>
      </c>
      <c r="G170" s="19"/>
      <c r="H170" s="19"/>
      <c r="J170" s="42">
        <f t="shared" si="74"/>
        <v>0</v>
      </c>
      <c r="K170" s="19"/>
      <c r="L170" s="19"/>
      <c r="N170" s="42">
        <f t="shared" si="75"/>
        <v>0</v>
      </c>
      <c r="O170" s="19"/>
      <c r="P170" s="19"/>
      <c r="R170" s="42">
        <f t="shared" si="76"/>
        <v>0</v>
      </c>
      <c r="S170" s="19"/>
      <c r="T170" s="19"/>
      <c r="V170" s="42">
        <f t="shared" si="77"/>
        <v>0</v>
      </c>
      <c r="W170" s="19"/>
      <c r="X170" s="19"/>
      <c r="Z170" s="42">
        <f t="shared" si="78"/>
        <v>0</v>
      </c>
      <c r="AA170" s="19"/>
      <c r="AB170" s="19"/>
      <c r="AD170" s="42">
        <f t="shared" si="79"/>
        <v>0</v>
      </c>
      <c r="AE170" s="19"/>
      <c r="AF170" s="19"/>
      <c r="AH170" s="42">
        <f t="shared" si="80"/>
        <v>0</v>
      </c>
      <c r="AI170" s="19"/>
      <c r="AJ170" s="19"/>
      <c r="AL170" s="42">
        <f t="shared" si="81"/>
        <v>0</v>
      </c>
      <c r="AM170" s="19"/>
      <c r="AN170" s="19"/>
      <c r="AP170" s="42">
        <f t="shared" si="82"/>
        <v>0</v>
      </c>
      <c r="AQ170" s="19"/>
      <c r="AR170" s="19"/>
      <c r="AT170" s="42">
        <f t="shared" si="83"/>
        <v>0</v>
      </c>
      <c r="AU170" s="19"/>
      <c r="AV170" s="19"/>
      <c r="AX170" s="42">
        <f t="shared" si="84"/>
        <v>0</v>
      </c>
      <c r="AY170" s="19"/>
      <c r="AZ170" s="19"/>
      <c r="BB170" s="42">
        <f t="shared" si="85"/>
        <v>0</v>
      </c>
      <c r="BC170" s="19"/>
      <c r="BD170" s="19"/>
      <c r="BF170" s="42">
        <f t="shared" si="86"/>
        <v>0</v>
      </c>
      <c r="BG170" s="19"/>
      <c r="BH170" s="19"/>
      <c r="BJ170" s="42">
        <f t="shared" si="87"/>
        <v>0</v>
      </c>
      <c r="BK170" s="19"/>
      <c r="BL170" s="19"/>
      <c r="BN170" s="42">
        <f t="shared" si="88"/>
        <v>0</v>
      </c>
      <c r="BO170" s="19"/>
      <c r="BP170" s="19"/>
      <c r="BR170" s="42">
        <f t="shared" si="89"/>
        <v>0</v>
      </c>
      <c r="BS170" s="19"/>
      <c r="BT170" s="19"/>
    </row>
    <row r="171" spans="2:72" x14ac:dyDescent="0.25">
      <c r="B171" s="42">
        <f t="shared" si="72"/>
        <v>0</v>
      </c>
      <c r="C171" s="19"/>
      <c r="D171" s="19"/>
      <c r="F171" s="42">
        <f t="shared" si="73"/>
        <v>0</v>
      </c>
      <c r="G171" s="19"/>
      <c r="H171" s="19"/>
      <c r="J171" s="42">
        <f t="shared" si="74"/>
        <v>0</v>
      </c>
      <c r="K171" s="19"/>
      <c r="L171" s="19"/>
      <c r="N171" s="42">
        <f t="shared" si="75"/>
        <v>0</v>
      </c>
      <c r="O171" s="19"/>
      <c r="P171" s="19"/>
      <c r="R171" s="42">
        <f t="shared" si="76"/>
        <v>0</v>
      </c>
      <c r="S171" s="19"/>
      <c r="T171" s="19"/>
      <c r="V171" s="42">
        <f t="shared" si="77"/>
        <v>0</v>
      </c>
      <c r="W171" s="19"/>
      <c r="X171" s="19"/>
      <c r="Z171" s="42">
        <f t="shared" si="78"/>
        <v>0</v>
      </c>
      <c r="AA171" s="19"/>
      <c r="AB171" s="19"/>
      <c r="AD171" s="42">
        <f t="shared" si="79"/>
        <v>0</v>
      </c>
      <c r="AE171" s="19"/>
      <c r="AF171" s="19"/>
      <c r="AH171" s="42">
        <f t="shared" si="80"/>
        <v>0</v>
      </c>
      <c r="AI171" s="19"/>
      <c r="AJ171" s="19"/>
      <c r="AL171" s="42">
        <f t="shared" si="81"/>
        <v>0</v>
      </c>
      <c r="AM171" s="19"/>
      <c r="AN171" s="19"/>
      <c r="AP171" s="42">
        <f t="shared" si="82"/>
        <v>0</v>
      </c>
      <c r="AQ171" s="19"/>
      <c r="AR171" s="19"/>
      <c r="AT171" s="42">
        <f t="shared" si="83"/>
        <v>0</v>
      </c>
      <c r="AU171" s="19"/>
      <c r="AV171" s="19"/>
      <c r="AX171" s="42">
        <f t="shared" si="84"/>
        <v>0</v>
      </c>
      <c r="AY171" s="19"/>
      <c r="AZ171" s="19"/>
      <c r="BB171" s="42">
        <f t="shared" si="85"/>
        <v>0</v>
      </c>
      <c r="BC171" s="19"/>
      <c r="BD171" s="19"/>
      <c r="BF171" s="42">
        <f t="shared" si="86"/>
        <v>0</v>
      </c>
      <c r="BG171" s="19"/>
      <c r="BH171" s="19"/>
      <c r="BJ171" s="42">
        <f t="shared" si="87"/>
        <v>0</v>
      </c>
      <c r="BK171" s="19"/>
      <c r="BL171" s="19"/>
      <c r="BN171" s="42">
        <f t="shared" si="88"/>
        <v>0</v>
      </c>
      <c r="BO171" s="19"/>
      <c r="BP171" s="19"/>
      <c r="BR171" s="42">
        <f t="shared" si="89"/>
        <v>0</v>
      </c>
      <c r="BS171" s="19"/>
      <c r="BT171" s="19"/>
    </row>
    <row r="172" spans="2:72" x14ac:dyDescent="0.25">
      <c r="B172" s="42">
        <f t="shared" si="72"/>
        <v>0</v>
      </c>
      <c r="C172" s="19"/>
      <c r="D172" s="19"/>
      <c r="F172" s="42">
        <f t="shared" si="73"/>
        <v>0</v>
      </c>
      <c r="G172" s="19"/>
      <c r="H172" s="19"/>
      <c r="J172" s="42">
        <f t="shared" si="74"/>
        <v>0</v>
      </c>
      <c r="K172" s="19"/>
      <c r="L172" s="19"/>
      <c r="N172" s="42">
        <f t="shared" si="75"/>
        <v>0</v>
      </c>
      <c r="O172" s="19"/>
      <c r="P172" s="19"/>
      <c r="R172" s="42">
        <f t="shared" si="76"/>
        <v>0</v>
      </c>
      <c r="S172" s="19"/>
      <c r="T172" s="19"/>
      <c r="V172" s="42">
        <f t="shared" si="77"/>
        <v>0</v>
      </c>
      <c r="W172" s="19"/>
      <c r="X172" s="19"/>
      <c r="Z172" s="42">
        <f t="shared" si="78"/>
        <v>0</v>
      </c>
      <c r="AA172" s="19"/>
      <c r="AB172" s="19"/>
      <c r="AD172" s="42">
        <f t="shared" si="79"/>
        <v>0</v>
      </c>
      <c r="AE172" s="19"/>
      <c r="AF172" s="19"/>
      <c r="AH172" s="42">
        <f t="shared" si="80"/>
        <v>0</v>
      </c>
      <c r="AI172" s="19"/>
      <c r="AJ172" s="19"/>
      <c r="AL172" s="42">
        <f t="shared" si="81"/>
        <v>0</v>
      </c>
      <c r="AM172" s="19"/>
      <c r="AN172" s="19"/>
      <c r="AP172" s="42">
        <f t="shared" si="82"/>
        <v>0</v>
      </c>
      <c r="AQ172" s="19"/>
      <c r="AR172" s="19"/>
      <c r="AT172" s="42">
        <f t="shared" si="83"/>
        <v>0</v>
      </c>
      <c r="AU172" s="19"/>
      <c r="AV172" s="19"/>
      <c r="AX172" s="42">
        <f t="shared" si="84"/>
        <v>0</v>
      </c>
      <c r="AY172" s="19"/>
      <c r="AZ172" s="19"/>
      <c r="BB172" s="42">
        <f t="shared" si="85"/>
        <v>0</v>
      </c>
      <c r="BC172" s="19"/>
      <c r="BD172" s="19"/>
      <c r="BF172" s="42">
        <f t="shared" si="86"/>
        <v>0</v>
      </c>
      <c r="BG172" s="19"/>
      <c r="BH172" s="19"/>
      <c r="BJ172" s="42">
        <f t="shared" si="87"/>
        <v>0</v>
      </c>
      <c r="BK172" s="19"/>
      <c r="BL172" s="19"/>
      <c r="BN172" s="42">
        <f t="shared" si="88"/>
        <v>0</v>
      </c>
      <c r="BO172" s="19"/>
      <c r="BP172" s="19"/>
      <c r="BR172" s="42">
        <f t="shared" si="89"/>
        <v>0</v>
      </c>
      <c r="BS172" s="19"/>
      <c r="BT172" s="19"/>
    </row>
    <row r="173" spans="2:72" x14ac:dyDescent="0.25">
      <c r="B173" s="42">
        <f t="shared" si="72"/>
        <v>0</v>
      </c>
      <c r="C173" s="19"/>
      <c r="D173" s="19"/>
      <c r="F173" s="42">
        <f t="shared" si="73"/>
        <v>0</v>
      </c>
      <c r="G173" s="19"/>
      <c r="H173" s="19"/>
      <c r="J173" s="42">
        <f t="shared" si="74"/>
        <v>0</v>
      </c>
      <c r="K173" s="19"/>
      <c r="L173" s="19"/>
      <c r="N173" s="42">
        <f t="shared" si="75"/>
        <v>0</v>
      </c>
      <c r="O173" s="19"/>
      <c r="P173" s="19"/>
      <c r="R173" s="42">
        <f t="shared" si="76"/>
        <v>0</v>
      </c>
      <c r="S173" s="19"/>
      <c r="T173" s="19"/>
      <c r="V173" s="42">
        <f t="shared" si="77"/>
        <v>0</v>
      </c>
      <c r="W173" s="19"/>
      <c r="X173" s="19"/>
      <c r="Z173" s="42">
        <f t="shared" si="78"/>
        <v>0</v>
      </c>
      <c r="AA173" s="19"/>
      <c r="AB173" s="19"/>
      <c r="AD173" s="42">
        <f t="shared" si="79"/>
        <v>0</v>
      </c>
      <c r="AE173" s="19"/>
      <c r="AF173" s="19"/>
      <c r="AH173" s="42">
        <f t="shared" si="80"/>
        <v>0</v>
      </c>
      <c r="AI173" s="19"/>
      <c r="AJ173" s="19"/>
      <c r="AL173" s="42">
        <f t="shared" si="81"/>
        <v>0</v>
      </c>
      <c r="AM173" s="19"/>
      <c r="AN173" s="19"/>
      <c r="AP173" s="42">
        <f t="shared" si="82"/>
        <v>0</v>
      </c>
      <c r="AQ173" s="19"/>
      <c r="AR173" s="19"/>
      <c r="AT173" s="42">
        <f t="shared" si="83"/>
        <v>0</v>
      </c>
      <c r="AU173" s="19"/>
      <c r="AV173" s="19"/>
      <c r="AX173" s="42">
        <f t="shared" si="84"/>
        <v>0</v>
      </c>
      <c r="AY173" s="19"/>
      <c r="AZ173" s="19"/>
      <c r="BB173" s="42">
        <f t="shared" si="85"/>
        <v>0</v>
      </c>
      <c r="BC173" s="19"/>
      <c r="BD173" s="19"/>
      <c r="BF173" s="42">
        <f t="shared" si="86"/>
        <v>0</v>
      </c>
      <c r="BG173" s="19"/>
      <c r="BH173" s="19"/>
      <c r="BJ173" s="42">
        <f t="shared" si="87"/>
        <v>0</v>
      </c>
      <c r="BK173" s="19"/>
      <c r="BL173" s="19"/>
      <c r="BN173" s="42">
        <f t="shared" si="88"/>
        <v>0</v>
      </c>
      <c r="BO173" s="19"/>
      <c r="BP173" s="19"/>
      <c r="BR173" s="42">
        <f t="shared" si="89"/>
        <v>0</v>
      </c>
      <c r="BS173" s="19"/>
      <c r="BT173" s="19"/>
    </row>
    <row r="174" spans="2:72" x14ac:dyDescent="0.25">
      <c r="B174" s="42">
        <f t="shared" si="72"/>
        <v>0</v>
      </c>
      <c r="C174" s="19"/>
      <c r="D174" s="19"/>
      <c r="F174" s="42">
        <f t="shared" si="73"/>
        <v>0</v>
      </c>
      <c r="G174" s="19"/>
      <c r="H174" s="19"/>
      <c r="J174" s="42">
        <f t="shared" si="74"/>
        <v>0</v>
      </c>
      <c r="K174" s="19"/>
      <c r="L174" s="19"/>
      <c r="N174" s="42">
        <f t="shared" si="75"/>
        <v>0</v>
      </c>
      <c r="O174" s="19"/>
      <c r="P174" s="19"/>
      <c r="R174" s="42">
        <f t="shared" si="76"/>
        <v>0</v>
      </c>
      <c r="S174" s="19"/>
      <c r="T174" s="19"/>
      <c r="V174" s="42">
        <f t="shared" si="77"/>
        <v>0</v>
      </c>
      <c r="W174" s="19"/>
      <c r="X174" s="19"/>
      <c r="Z174" s="42">
        <f t="shared" si="78"/>
        <v>0</v>
      </c>
      <c r="AA174" s="19"/>
      <c r="AB174" s="19"/>
      <c r="AD174" s="42">
        <f t="shared" si="79"/>
        <v>0</v>
      </c>
      <c r="AE174" s="19"/>
      <c r="AF174" s="19"/>
      <c r="AH174" s="42">
        <f t="shared" si="80"/>
        <v>0</v>
      </c>
      <c r="AI174" s="19"/>
      <c r="AJ174" s="19"/>
      <c r="AL174" s="42">
        <f t="shared" si="81"/>
        <v>0</v>
      </c>
      <c r="AM174" s="19"/>
      <c r="AN174" s="19"/>
      <c r="AP174" s="42">
        <f t="shared" si="82"/>
        <v>0</v>
      </c>
      <c r="AQ174" s="19"/>
      <c r="AR174" s="19"/>
      <c r="AT174" s="42">
        <f t="shared" si="83"/>
        <v>0</v>
      </c>
      <c r="AU174" s="19"/>
      <c r="AV174" s="19"/>
      <c r="AX174" s="42">
        <f t="shared" si="84"/>
        <v>0</v>
      </c>
      <c r="AY174" s="19"/>
      <c r="AZ174" s="19"/>
      <c r="BB174" s="42">
        <f t="shared" si="85"/>
        <v>0</v>
      </c>
      <c r="BC174" s="19"/>
      <c r="BD174" s="19"/>
      <c r="BF174" s="42">
        <f t="shared" si="86"/>
        <v>0</v>
      </c>
      <c r="BG174" s="19"/>
      <c r="BH174" s="19"/>
      <c r="BJ174" s="42">
        <f t="shared" si="87"/>
        <v>0</v>
      </c>
      <c r="BK174" s="19"/>
      <c r="BL174" s="19"/>
      <c r="BN174" s="42">
        <f t="shared" si="88"/>
        <v>0</v>
      </c>
      <c r="BO174" s="19"/>
      <c r="BP174" s="19"/>
      <c r="BR174" s="42">
        <f t="shared" si="89"/>
        <v>0</v>
      </c>
      <c r="BS174" s="19"/>
      <c r="BT174" s="19"/>
    </row>
    <row r="175" spans="2:72" x14ac:dyDescent="0.25">
      <c r="B175" s="42">
        <f t="shared" si="72"/>
        <v>0</v>
      </c>
      <c r="C175" s="19"/>
      <c r="D175" s="19"/>
      <c r="F175" s="42">
        <f t="shared" si="73"/>
        <v>0</v>
      </c>
      <c r="G175" s="19"/>
      <c r="H175" s="19"/>
      <c r="J175" s="42">
        <f t="shared" si="74"/>
        <v>0</v>
      </c>
      <c r="K175" s="19"/>
      <c r="L175" s="19"/>
      <c r="N175" s="42">
        <f t="shared" si="75"/>
        <v>0</v>
      </c>
      <c r="O175" s="19"/>
      <c r="P175" s="19"/>
      <c r="R175" s="42">
        <f t="shared" si="76"/>
        <v>0</v>
      </c>
      <c r="S175" s="19"/>
      <c r="T175" s="19"/>
      <c r="V175" s="42">
        <f t="shared" si="77"/>
        <v>0</v>
      </c>
      <c r="W175" s="19"/>
      <c r="X175" s="19"/>
      <c r="Z175" s="42">
        <f t="shared" si="78"/>
        <v>0</v>
      </c>
      <c r="AA175" s="19"/>
      <c r="AB175" s="19"/>
      <c r="AD175" s="42">
        <f t="shared" si="79"/>
        <v>0</v>
      </c>
      <c r="AE175" s="19"/>
      <c r="AF175" s="19"/>
      <c r="AH175" s="42">
        <f t="shared" si="80"/>
        <v>0</v>
      </c>
      <c r="AI175" s="19"/>
      <c r="AJ175" s="19"/>
      <c r="AL175" s="42">
        <f t="shared" si="81"/>
        <v>0</v>
      </c>
      <c r="AM175" s="19"/>
      <c r="AN175" s="19"/>
      <c r="AP175" s="42">
        <f t="shared" si="82"/>
        <v>0</v>
      </c>
      <c r="AQ175" s="19"/>
      <c r="AR175" s="19"/>
      <c r="AT175" s="42">
        <f t="shared" si="83"/>
        <v>0</v>
      </c>
      <c r="AU175" s="19"/>
      <c r="AV175" s="19"/>
      <c r="AX175" s="42">
        <f t="shared" si="84"/>
        <v>0</v>
      </c>
      <c r="AY175" s="19"/>
      <c r="AZ175" s="19"/>
      <c r="BB175" s="42">
        <f t="shared" si="85"/>
        <v>0</v>
      </c>
      <c r="BC175" s="19"/>
      <c r="BD175" s="19"/>
      <c r="BF175" s="42">
        <f t="shared" si="86"/>
        <v>0</v>
      </c>
      <c r="BG175" s="19"/>
      <c r="BH175" s="19"/>
      <c r="BJ175" s="42">
        <f t="shared" si="87"/>
        <v>0</v>
      </c>
      <c r="BK175" s="19"/>
      <c r="BL175" s="19"/>
      <c r="BN175" s="42">
        <f t="shared" si="88"/>
        <v>0</v>
      </c>
      <c r="BO175" s="19"/>
      <c r="BP175" s="19"/>
      <c r="BR175" s="42">
        <f t="shared" si="89"/>
        <v>0</v>
      </c>
      <c r="BS175" s="19"/>
      <c r="BT175" s="19"/>
    </row>
    <row r="176" spans="2:72" x14ac:dyDescent="0.25">
      <c r="C176" s="58" t="str">
        <f>C$1&amp;" "&amp;C$3</f>
        <v>Gandalf Progressive Hero</v>
      </c>
      <c r="D176" s="58"/>
      <c r="G176" s="58" t="str">
        <f>G$1&amp;" "&amp;G$3</f>
        <v>Gandalf Progressive Hero</v>
      </c>
      <c r="H176" s="58"/>
      <c r="K176" s="58" t="str">
        <f>K$1&amp;" "&amp;K$3</f>
        <v>Alatar Progressive Hero</v>
      </c>
      <c r="L176" s="58"/>
      <c r="O176" s="58" t="str">
        <f>O$1&amp;" "&amp;O$3</f>
        <v>Radagast Progressive Hero</v>
      </c>
      <c r="P176" s="58"/>
      <c r="S176" s="58" t="str">
        <f>S$1&amp;" "&amp;S$3</f>
        <v>Gandalf Progressive Hero</v>
      </c>
      <c r="T176" s="58"/>
      <c r="W176" s="58" t="str">
        <f>W$1&amp;" "&amp;W$3</f>
        <v>No wizard Progressive Hero</v>
      </c>
      <c r="X176" s="58"/>
      <c r="AA176" s="58" t="str">
        <f>AA$1&amp;" "&amp;AA$3</f>
        <v>Pallando Progressive Hero</v>
      </c>
      <c r="AB176" s="58"/>
      <c r="AE176" s="58" t="str">
        <f>AE$1&amp;" "&amp;AE$3</f>
        <v>Saruman Progressive Hero</v>
      </c>
      <c r="AF176" s="58"/>
      <c r="AI176" s="58" t="str">
        <f>AI$1&amp;" "&amp;AI$3</f>
        <v>Gandalf Progressive Hero</v>
      </c>
      <c r="AJ176" s="58"/>
      <c r="AM176" s="58" t="str">
        <f>AM$1&amp;" "&amp;AM$3</f>
        <v>No wizard Progressive Hero</v>
      </c>
      <c r="AN176" s="58"/>
      <c r="AQ176" s="58" t="str">
        <f>AQ$1&amp;" "&amp;AQ$3</f>
        <v>Saruman Progressive Hero</v>
      </c>
      <c r="AR176" s="58"/>
      <c r="AU176" s="58" t="str">
        <f>AU$1&amp;" "&amp;AU$3</f>
        <v>Radagast Progressive Hero</v>
      </c>
      <c r="AV176" s="58"/>
      <c r="AY176" s="58" t="str">
        <f>AY$1&amp;" "&amp;AY$3</f>
        <v>Alatar Progressive Hero</v>
      </c>
      <c r="AZ176" s="58"/>
      <c r="BC176" s="58" t="str">
        <f>BC$1&amp;" "&amp;BC$3</f>
        <v>Alatar Progressive Hero</v>
      </c>
      <c r="BD176" s="58"/>
      <c r="BG176" s="58" t="str">
        <f>BG$1&amp;" "&amp;BG$3</f>
        <v>Gandalf Progressive Hero</v>
      </c>
      <c r="BH176" s="58"/>
      <c r="BK176" s="58" t="str">
        <f>BK$1&amp;" "&amp;BK$3</f>
        <v>Gandalf Progressive Hero</v>
      </c>
      <c r="BL176" s="58"/>
      <c r="BO176" s="58" t="str">
        <f>BO$1&amp;" "&amp;BO$3</f>
        <v xml:space="preserve"> </v>
      </c>
      <c r="BP176" s="58"/>
      <c r="BS176" s="58" t="str">
        <f>BS$1&amp;" "&amp;BS$3</f>
        <v xml:space="preserve"> </v>
      </c>
      <c r="BT176" s="58"/>
    </row>
    <row r="177" spans="2:72" x14ac:dyDescent="0.25">
      <c r="B177" s="7" t="s">
        <v>3810</v>
      </c>
      <c r="C177" t="s">
        <v>9584</v>
      </c>
      <c r="F177" s="7" t="s">
        <v>3810</v>
      </c>
      <c r="G177" t="s">
        <v>9584</v>
      </c>
      <c r="J177" s="7" t="s">
        <v>3810</v>
      </c>
      <c r="K177" t="s">
        <v>9584</v>
      </c>
      <c r="N177" s="7" t="s">
        <v>3810</v>
      </c>
      <c r="O177" t="s">
        <v>9584</v>
      </c>
      <c r="R177" s="7" t="s">
        <v>3810</v>
      </c>
      <c r="S177" t="s">
        <v>9584</v>
      </c>
      <c r="V177" s="7" t="s">
        <v>3810</v>
      </c>
      <c r="W177" t="s">
        <v>9584</v>
      </c>
      <c r="Z177" s="7" t="s">
        <v>3810</v>
      </c>
      <c r="AA177" t="s">
        <v>9584</v>
      </c>
      <c r="AD177" s="7" t="s">
        <v>3810</v>
      </c>
      <c r="AE177" t="s">
        <v>9584</v>
      </c>
      <c r="AH177" s="7" t="s">
        <v>3810</v>
      </c>
      <c r="AI177" t="s">
        <v>9584</v>
      </c>
      <c r="AL177" s="7" t="s">
        <v>3810</v>
      </c>
      <c r="AM177" t="s">
        <v>9584</v>
      </c>
      <c r="AP177" s="7" t="s">
        <v>3810</v>
      </c>
      <c r="AQ177" t="s">
        <v>9584</v>
      </c>
      <c r="AT177" s="7" t="s">
        <v>3810</v>
      </c>
      <c r="AU177" t="s">
        <v>9584</v>
      </c>
      <c r="AX177" s="7" t="s">
        <v>3810</v>
      </c>
      <c r="AY177" t="s">
        <v>9584</v>
      </c>
      <c r="BB177" s="7" t="s">
        <v>3810</v>
      </c>
      <c r="BC177" t="s">
        <v>9584</v>
      </c>
      <c r="BF177" s="7" t="s">
        <v>3810</v>
      </c>
      <c r="BG177" t="s">
        <v>9584</v>
      </c>
      <c r="BJ177" s="7" t="s">
        <v>3810</v>
      </c>
      <c r="BK177" t="s">
        <v>9584</v>
      </c>
      <c r="BN177" s="7" t="s">
        <v>3810</v>
      </c>
      <c r="BO177" t="s">
        <v>9584</v>
      </c>
      <c r="BR177" s="7" t="s">
        <v>3810</v>
      </c>
      <c r="BS177" t="s">
        <v>9584</v>
      </c>
    </row>
    <row r="178" spans="2:72" x14ac:dyDescent="0.25">
      <c r="B178" s="8" t="str">
        <f>"Qty:  "&amp;SUM(B179:B249)</f>
        <v>Qty:  0</v>
      </c>
      <c r="C178" s="22"/>
      <c r="D178" s="22"/>
      <c r="F178" s="8" t="str">
        <f>"Qty:  "&amp;SUM(F179:F249)</f>
        <v>Qty:  0</v>
      </c>
      <c r="G178" s="22"/>
      <c r="H178" s="22"/>
      <c r="J178" s="8" t="str">
        <f>"Qty:  "&amp;SUM(J179:J249)</f>
        <v>Qty:  0</v>
      </c>
      <c r="K178" s="22"/>
      <c r="L178" s="22"/>
      <c r="N178" s="8" t="str">
        <f>"Qty:  "&amp;SUM(N179:N249)</f>
        <v>Qty:  0</v>
      </c>
      <c r="O178" s="22"/>
      <c r="P178" s="22"/>
      <c r="R178" s="8" t="str">
        <f>"Qty:  "&amp;SUM(R179:R249)</f>
        <v>Qty:  0</v>
      </c>
      <c r="S178" s="22"/>
      <c r="T178" s="22"/>
      <c r="V178" s="8" t="str">
        <f>"Qty:  "&amp;SUM(V179:V249)</f>
        <v>Qty:  0</v>
      </c>
      <c r="W178" s="22"/>
      <c r="X178" s="22"/>
      <c r="Z178" s="8" t="str">
        <f>"Qty:  "&amp;SUM(Z179:Z249)</f>
        <v>Qty:  0</v>
      </c>
      <c r="AA178" s="22"/>
      <c r="AB178" s="22"/>
      <c r="AD178" s="8" t="str">
        <f>"Qty:  "&amp;SUM(AD179:AD249)</f>
        <v>Qty:  0</v>
      </c>
      <c r="AE178" s="22"/>
      <c r="AF178" s="22"/>
      <c r="AH178" s="8" t="str">
        <f>"Qty:  "&amp;SUM(AH179:AH249)</f>
        <v>Qty:  0</v>
      </c>
      <c r="AI178" s="22"/>
      <c r="AJ178" s="22"/>
      <c r="AL178" s="8" t="str">
        <f>"Qty:  "&amp;SUM(AL179:AL249)</f>
        <v>Qty:  0</v>
      </c>
      <c r="AM178" s="22"/>
      <c r="AN178" s="22"/>
      <c r="AP178" s="8" t="str">
        <f>"Qty:  "&amp;SUM(AP179:AP249)</f>
        <v>Qty:  0</v>
      </c>
      <c r="AQ178" s="22"/>
      <c r="AR178" s="22"/>
      <c r="AT178" s="8" t="str">
        <f>"Qty:  "&amp;SUM(AT179:AT249)</f>
        <v>Qty:  0</v>
      </c>
      <c r="AU178" s="22"/>
      <c r="AV178" s="22"/>
      <c r="AX178" s="8" t="str">
        <f>"Qty:  "&amp;SUM(AX179:AX249)</f>
        <v>Qty:  0</v>
      </c>
      <c r="AY178" s="22"/>
      <c r="AZ178" s="22"/>
      <c r="BB178" s="8" t="str">
        <f>"Qty:  "&amp;SUM(BB179:BB249)</f>
        <v>Qty:  0</v>
      </c>
      <c r="BC178" s="22"/>
      <c r="BD178" s="22"/>
      <c r="BF178" s="8" t="str">
        <f>"Qty:  "&amp;SUM(BF179:BF249)</f>
        <v>Qty:  0</v>
      </c>
      <c r="BG178" s="22"/>
      <c r="BH178" s="22"/>
      <c r="BJ178" s="8" t="str">
        <f>"Qty:  "&amp;SUM(BJ179:BJ249)</f>
        <v>Qty:  0</v>
      </c>
      <c r="BK178" s="22"/>
      <c r="BL178" s="22"/>
      <c r="BN178" s="8" t="str">
        <f>"Qty:  "&amp;SUM(BN179:BN249)</f>
        <v>Qty:  0</v>
      </c>
      <c r="BO178" s="22"/>
      <c r="BP178" s="22"/>
      <c r="BR178" s="8" t="str">
        <f>"Qty:  "&amp;SUM(BR179:BR249)</f>
        <v>Qty:  0</v>
      </c>
      <c r="BS178" s="22"/>
      <c r="BT178" s="22"/>
    </row>
    <row r="179" spans="2:72" x14ac:dyDescent="0.25">
      <c r="B179" s="43">
        <f t="shared" ref="B179:B198" si="90">IF(LEN(C179) &lt; 3,0,VALUE(LEFT(C179,1)))</f>
        <v>0</v>
      </c>
      <c r="C179" s="22"/>
      <c r="D179" s="22" t="str">
        <f>IFERROR(VLOOKUP(RIGHT(C179,LEN(C179)-2),'cards-dc.json'!$C:$E,3,FALSE),"")</f>
        <v/>
      </c>
      <c r="F179" s="43">
        <f t="shared" ref="F179:F198" si="91">IF(LEN(G179) &lt; 3,0,VALUE(LEFT(G179,1)))</f>
        <v>0</v>
      </c>
      <c r="G179" s="22"/>
      <c r="H179" s="22" t="str">
        <f>IFERROR(VLOOKUP(RIGHT(G179,LEN(G179)-2),'cards-dc.json'!$C:$E,3,FALSE),"")</f>
        <v/>
      </c>
      <c r="J179" s="43">
        <f t="shared" ref="J179:J198" si="92">IF(LEN(K179) &lt; 3,0,VALUE(LEFT(K179,1)))</f>
        <v>0</v>
      </c>
      <c r="K179" s="22"/>
      <c r="L179" s="22" t="str">
        <f>IFERROR(VLOOKUP(RIGHT(K179,LEN(K179)-2),'cards-dc.json'!$C:$E,3,FALSE),"")</f>
        <v/>
      </c>
      <c r="N179" s="43">
        <f t="shared" ref="N179:N198" si="93">IF(LEN(O179) &lt; 3,0,VALUE(LEFT(O179,1)))</f>
        <v>0</v>
      </c>
      <c r="O179" s="22"/>
      <c r="P179" s="22" t="str">
        <f>IFERROR(VLOOKUP(RIGHT(O179,LEN(O179)-2),'cards-dc.json'!$C:$E,3,FALSE),"")</f>
        <v/>
      </c>
      <c r="R179" s="43">
        <f t="shared" ref="R179:R198" si="94">IF(LEN(S179) &lt; 3,0,VALUE(LEFT(S179,1)))</f>
        <v>0</v>
      </c>
      <c r="S179" s="22"/>
      <c r="T179" s="22" t="str">
        <f>IFERROR(VLOOKUP(RIGHT(S179,LEN(S179)-2),'cards-dc.json'!$C:$E,3,FALSE),"")</f>
        <v/>
      </c>
      <c r="V179" s="43">
        <f t="shared" ref="V179:V198" si="95">IF(LEN(W179) &lt; 3,0,VALUE(LEFT(W179,1)))</f>
        <v>0</v>
      </c>
      <c r="W179" s="22"/>
      <c r="X179" s="22" t="str">
        <f>IFERROR(VLOOKUP(RIGHT(W179,LEN(W179)-2),'cards-dc.json'!$C:$E,3,FALSE),"")</f>
        <v/>
      </c>
      <c r="Z179" s="43">
        <f t="shared" ref="Z179:Z198" si="96">IF(LEN(AA179) &lt; 3,0,VALUE(LEFT(AA179,1)))</f>
        <v>0</v>
      </c>
      <c r="AA179" s="22"/>
      <c r="AB179" s="22" t="str">
        <f>IFERROR(VLOOKUP(RIGHT(AA179,LEN(AA179)-2),'cards-dc.json'!$C:$E,3,FALSE),"")</f>
        <v/>
      </c>
      <c r="AD179" s="43">
        <f t="shared" ref="AD179:AD198" si="97">IF(LEN(AE179) &lt; 3,0,VALUE(LEFT(AE179,1)))</f>
        <v>0</v>
      </c>
      <c r="AE179" s="22"/>
      <c r="AF179" s="22" t="str">
        <f>IFERROR(VLOOKUP(RIGHT(AE179,LEN(AE179)-2),'cards-dc.json'!$C:$E,3,FALSE),"")</f>
        <v/>
      </c>
      <c r="AH179" s="43">
        <f t="shared" ref="AH179:AH198" si="98">IF(LEN(AI179) &lt; 3,0,VALUE(LEFT(AI179,1)))</f>
        <v>0</v>
      </c>
      <c r="AI179" s="22"/>
      <c r="AJ179" s="22" t="str">
        <f>IFERROR(VLOOKUP(RIGHT(AI179,LEN(AI179)-2),'cards-dc.json'!$C:$E,3,FALSE),"")</f>
        <v/>
      </c>
      <c r="AL179" s="43">
        <f t="shared" ref="AL179:AL198" si="99">IF(LEN(AM179) &lt; 3,0,VALUE(LEFT(AM179,1)))</f>
        <v>0</v>
      </c>
      <c r="AM179" s="22"/>
      <c r="AN179" s="22" t="str">
        <f>IFERROR(VLOOKUP(RIGHT(AM179,LEN(AM179)-2),'cards-dc.json'!$C:$E,3,FALSE),"")</f>
        <v/>
      </c>
      <c r="AP179" s="43">
        <f t="shared" ref="AP179:AP198" si="100">IF(LEN(AQ179) &lt; 3,0,VALUE(LEFT(AQ179,1)))</f>
        <v>0</v>
      </c>
      <c r="AQ179" s="22"/>
      <c r="AR179" s="22" t="str">
        <f>IFERROR(VLOOKUP(RIGHT(AQ179,LEN(AQ179)-2),'cards-dc.json'!$C:$E,3,FALSE),"")</f>
        <v/>
      </c>
      <c r="AT179" s="43">
        <f t="shared" ref="AT179:AT198" si="101">IF(LEN(AU179) &lt; 3,0,VALUE(LEFT(AU179,1)))</f>
        <v>0</v>
      </c>
      <c r="AU179" s="22"/>
      <c r="AV179" s="22" t="str">
        <f>IFERROR(VLOOKUP(RIGHT(AU179,LEN(AU179)-2),'cards-dc.json'!$C:$E,3,FALSE),"")</f>
        <v/>
      </c>
      <c r="AX179" s="43">
        <f t="shared" ref="AX179:AX198" si="102">IF(LEN(AY179) &lt; 3,0,VALUE(LEFT(AY179,1)))</f>
        <v>0</v>
      </c>
      <c r="AY179" s="22"/>
      <c r="AZ179" s="22" t="str">
        <f>IFERROR(VLOOKUP(RIGHT(AY179,LEN(AY179)-2),'cards-dc.json'!$C:$E,3,FALSE),"")</f>
        <v/>
      </c>
      <c r="BB179" s="43">
        <f t="shared" ref="BB179:BB198" si="103">IF(LEN(BC179) &lt; 3,0,VALUE(LEFT(BC179,1)))</f>
        <v>0</v>
      </c>
      <c r="BC179" s="22"/>
      <c r="BD179" s="22" t="str">
        <f>IFERROR(VLOOKUP(RIGHT(BC179,LEN(BC179)-2),'cards-dc.json'!$C:$E,3,FALSE),"")</f>
        <v/>
      </c>
      <c r="BF179" s="43">
        <f t="shared" ref="BF179:BF198" si="104">IF(LEN(BG179) &lt; 3,0,VALUE(LEFT(BG179,1)))</f>
        <v>0</v>
      </c>
      <c r="BG179" s="22"/>
      <c r="BH179" s="22" t="str">
        <f>IFERROR(VLOOKUP(RIGHT(BG179,LEN(BG179)-2),'cards-dc.json'!$C:$E,3,FALSE),"")</f>
        <v/>
      </c>
      <c r="BJ179" s="43">
        <f t="shared" ref="BJ179:BJ198" si="105">IF(LEN(BK179) &lt; 3,0,VALUE(LEFT(BK179,1)))</f>
        <v>0</v>
      </c>
      <c r="BK179" s="22"/>
      <c r="BL179" s="22" t="str">
        <f>IFERROR(VLOOKUP(RIGHT(BK179,LEN(BK179)-2),'cards-dc.json'!$C:$E,3,FALSE),"")</f>
        <v/>
      </c>
      <c r="BN179" s="43">
        <f t="shared" ref="BN179:BN198" si="106">IF(LEN(BO179) &lt; 3,0,VALUE(LEFT(BO179,1)))</f>
        <v>0</v>
      </c>
      <c r="BO179" s="22"/>
      <c r="BP179" s="22" t="str">
        <f>IFERROR(VLOOKUP(RIGHT(BO179,LEN(BO179)-2),'cards-dc.json'!$C:$E,3,FALSE),"")</f>
        <v/>
      </c>
      <c r="BR179" s="43">
        <f t="shared" ref="BR179:BR198" si="107">IF(LEN(BS179) &lt; 3,0,VALUE(LEFT(BS179,1)))</f>
        <v>0</v>
      </c>
      <c r="BS179" s="22"/>
      <c r="BT179" s="22" t="str">
        <f>IFERROR(VLOOKUP(RIGHT(BS179,LEN(BS179)-2),'cards-dc.json'!$C:$E,3,FALSE),"")</f>
        <v/>
      </c>
    </row>
    <row r="180" spans="2:72" x14ac:dyDescent="0.25">
      <c r="B180" s="43">
        <f t="shared" si="90"/>
        <v>0</v>
      </c>
      <c r="C180" s="22"/>
      <c r="D180" s="22" t="str">
        <f>IFERROR(VLOOKUP(RIGHT(C180,LEN(C180)-2),'cards-dc.json'!$C:$E,3,FALSE),"")</f>
        <v/>
      </c>
      <c r="F180" s="43">
        <f t="shared" si="91"/>
        <v>0</v>
      </c>
      <c r="G180" s="22"/>
      <c r="H180" s="22" t="str">
        <f>IFERROR(VLOOKUP(RIGHT(G180,LEN(G180)-2),'cards-dc.json'!$C:$E,3,FALSE),"")</f>
        <v/>
      </c>
      <c r="J180" s="43">
        <f t="shared" si="92"/>
        <v>0</v>
      </c>
      <c r="K180" s="22"/>
      <c r="L180" s="22" t="str">
        <f>IFERROR(VLOOKUP(RIGHT(K180,LEN(K180)-2),'cards-dc.json'!$C:$E,3,FALSE),"")</f>
        <v/>
      </c>
      <c r="N180" s="43">
        <f t="shared" si="93"/>
        <v>0</v>
      </c>
      <c r="O180" s="22"/>
      <c r="P180" s="22" t="str">
        <f>IFERROR(VLOOKUP(RIGHT(O180,LEN(O180)-2),'cards-dc.json'!$C:$E,3,FALSE),"")</f>
        <v/>
      </c>
      <c r="R180" s="43">
        <f t="shared" si="94"/>
        <v>0</v>
      </c>
      <c r="S180" s="22"/>
      <c r="T180" s="22" t="str">
        <f>IFERROR(VLOOKUP(RIGHT(S180,LEN(S180)-2),'cards-dc.json'!$C:$E,3,FALSE),"")</f>
        <v/>
      </c>
      <c r="V180" s="43">
        <f t="shared" si="95"/>
        <v>0</v>
      </c>
      <c r="W180" s="22"/>
      <c r="X180" s="22" t="str">
        <f>IFERROR(VLOOKUP(RIGHT(W180,LEN(W180)-2),'cards-dc.json'!$C:$E,3,FALSE),"")</f>
        <v/>
      </c>
      <c r="Z180" s="43">
        <f t="shared" si="96"/>
        <v>0</v>
      </c>
      <c r="AA180" s="22"/>
      <c r="AB180" s="22" t="str">
        <f>IFERROR(VLOOKUP(RIGHT(AA180,LEN(AA180)-2),'cards-dc.json'!$C:$E,3,FALSE),"")</f>
        <v/>
      </c>
      <c r="AD180" s="43">
        <f t="shared" si="97"/>
        <v>0</v>
      </c>
      <c r="AE180" s="22"/>
      <c r="AF180" s="22" t="str">
        <f>IFERROR(VLOOKUP(RIGHT(AE180,LEN(AE180)-2),'cards-dc.json'!$C:$E,3,FALSE),"")</f>
        <v/>
      </c>
      <c r="AH180" s="43">
        <f t="shared" si="98"/>
        <v>0</v>
      </c>
      <c r="AI180" s="22"/>
      <c r="AJ180" s="22" t="str">
        <f>IFERROR(VLOOKUP(RIGHT(AI180,LEN(AI180)-2),'cards-dc.json'!$C:$E,3,FALSE),"")</f>
        <v/>
      </c>
      <c r="AL180" s="43">
        <f t="shared" si="99"/>
        <v>0</v>
      </c>
      <c r="AM180" s="22"/>
      <c r="AN180" s="22" t="str">
        <f>IFERROR(VLOOKUP(RIGHT(AM180,LEN(AM180)-2),'cards-dc.json'!$C:$E,3,FALSE),"")</f>
        <v/>
      </c>
      <c r="AP180" s="43">
        <f t="shared" si="100"/>
        <v>0</v>
      </c>
      <c r="AQ180" s="22"/>
      <c r="AR180" s="22" t="str">
        <f>IFERROR(VLOOKUP(RIGHT(AQ180,LEN(AQ180)-2),'cards-dc.json'!$C:$E,3,FALSE),"")</f>
        <v/>
      </c>
      <c r="AT180" s="43">
        <f t="shared" si="101"/>
        <v>0</v>
      </c>
      <c r="AU180" s="22"/>
      <c r="AV180" s="22" t="str">
        <f>IFERROR(VLOOKUP(RIGHT(AU180,LEN(AU180)-2),'cards-dc.json'!$C:$E,3,FALSE),"")</f>
        <v/>
      </c>
      <c r="AX180" s="43">
        <f t="shared" si="102"/>
        <v>0</v>
      </c>
      <c r="AY180" s="22"/>
      <c r="AZ180" s="22" t="str">
        <f>IFERROR(VLOOKUP(RIGHT(AY180,LEN(AY180)-2),'cards-dc.json'!$C:$E,3,FALSE),"")</f>
        <v/>
      </c>
      <c r="BB180" s="43">
        <f t="shared" si="103"/>
        <v>0</v>
      </c>
      <c r="BC180" s="22"/>
      <c r="BD180" s="22" t="str">
        <f>IFERROR(VLOOKUP(RIGHT(BC180,LEN(BC180)-2),'cards-dc.json'!$C:$E,3,FALSE),"")</f>
        <v/>
      </c>
      <c r="BF180" s="43">
        <f t="shared" si="104"/>
        <v>0</v>
      </c>
      <c r="BG180" s="22"/>
      <c r="BH180" s="22" t="str">
        <f>IFERROR(VLOOKUP(RIGHT(BG180,LEN(BG180)-2),'cards-dc.json'!$C:$E,3,FALSE),"")</f>
        <v/>
      </c>
      <c r="BJ180" s="43">
        <f t="shared" si="105"/>
        <v>0</v>
      </c>
      <c r="BK180" s="22"/>
      <c r="BL180" s="22" t="str">
        <f>IFERROR(VLOOKUP(RIGHT(BK180,LEN(BK180)-2),'cards-dc.json'!$C:$E,3,FALSE),"")</f>
        <v/>
      </c>
      <c r="BN180" s="43">
        <f t="shared" si="106"/>
        <v>0</v>
      </c>
      <c r="BO180" s="22"/>
      <c r="BP180" s="22" t="str">
        <f>IFERROR(VLOOKUP(RIGHT(BO180,LEN(BO180)-2),'cards-dc.json'!$C:$E,3,FALSE),"")</f>
        <v/>
      </c>
      <c r="BR180" s="43">
        <f t="shared" si="107"/>
        <v>0</v>
      </c>
      <c r="BS180" s="22"/>
      <c r="BT180" s="22" t="str">
        <f>IFERROR(VLOOKUP(RIGHT(BS180,LEN(BS180)-2),'cards-dc.json'!$C:$E,3,FALSE),"")</f>
        <v/>
      </c>
    </row>
    <row r="181" spans="2:72" x14ac:dyDescent="0.25">
      <c r="B181" s="43">
        <f t="shared" si="90"/>
        <v>0</v>
      </c>
      <c r="C181" s="22"/>
      <c r="D181" s="22" t="str">
        <f>IFERROR(VLOOKUP(RIGHT(C181,LEN(C181)-2),'cards-dc.json'!$C:$E,3,FALSE),"")</f>
        <v/>
      </c>
      <c r="F181" s="43">
        <f t="shared" si="91"/>
        <v>0</v>
      </c>
      <c r="G181" s="22"/>
      <c r="H181" s="22" t="str">
        <f>IFERROR(VLOOKUP(RIGHT(G181,LEN(G181)-2),'cards-dc.json'!$C:$E,3,FALSE),"")</f>
        <v/>
      </c>
      <c r="J181" s="43">
        <f t="shared" si="92"/>
        <v>0</v>
      </c>
      <c r="K181" s="22"/>
      <c r="L181" s="22" t="str">
        <f>IFERROR(VLOOKUP(RIGHT(K181,LEN(K181)-2),'cards-dc.json'!$C:$E,3,FALSE),"")</f>
        <v/>
      </c>
      <c r="N181" s="43">
        <f t="shared" si="93"/>
        <v>0</v>
      </c>
      <c r="O181" s="22"/>
      <c r="P181" s="22" t="str">
        <f>IFERROR(VLOOKUP(RIGHT(O181,LEN(O181)-2),'cards-dc.json'!$C:$E,3,FALSE),"")</f>
        <v/>
      </c>
      <c r="R181" s="43">
        <f t="shared" si="94"/>
        <v>0</v>
      </c>
      <c r="S181" s="22"/>
      <c r="T181" s="22" t="str">
        <f>IFERROR(VLOOKUP(RIGHT(S181,LEN(S181)-2),'cards-dc.json'!$C:$E,3,FALSE),"")</f>
        <v/>
      </c>
      <c r="V181" s="43">
        <f t="shared" si="95"/>
        <v>0</v>
      </c>
      <c r="W181" s="22"/>
      <c r="X181" s="22" t="str">
        <f>IFERROR(VLOOKUP(RIGHT(W181,LEN(W181)-2),'cards-dc.json'!$C:$E,3,FALSE),"")</f>
        <v/>
      </c>
      <c r="Z181" s="43">
        <f t="shared" si="96"/>
        <v>0</v>
      </c>
      <c r="AA181" s="22"/>
      <c r="AB181" s="22" t="str">
        <f>IFERROR(VLOOKUP(RIGHT(AA181,LEN(AA181)-2),'cards-dc.json'!$C:$E,3,FALSE),"")</f>
        <v/>
      </c>
      <c r="AD181" s="43">
        <f t="shared" si="97"/>
        <v>0</v>
      </c>
      <c r="AE181" s="22"/>
      <c r="AF181" s="22" t="str">
        <f>IFERROR(VLOOKUP(RIGHT(AE181,LEN(AE181)-2),'cards-dc.json'!$C:$E,3,FALSE),"")</f>
        <v/>
      </c>
      <c r="AH181" s="43">
        <f t="shared" si="98"/>
        <v>0</v>
      </c>
      <c r="AI181" s="22"/>
      <c r="AJ181" s="22" t="str">
        <f>IFERROR(VLOOKUP(RIGHT(AI181,LEN(AI181)-2),'cards-dc.json'!$C:$E,3,FALSE),"")</f>
        <v/>
      </c>
      <c r="AL181" s="43">
        <f t="shared" si="99"/>
        <v>0</v>
      </c>
      <c r="AM181" s="22"/>
      <c r="AN181" s="22" t="str">
        <f>IFERROR(VLOOKUP(RIGHT(AM181,LEN(AM181)-2),'cards-dc.json'!$C:$E,3,FALSE),"")</f>
        <v/>
      </c>
      <c r="AP181" s="43">
        <f t="shared" si="100"/>
        <v>0</v>
      </c>
      <c r="AQ181" s="22"/>
      <c r="AR181" s="22" t="str">
        <f>IFERROR(VLOOKUP(RIGHT(AQ181,LEN(AQ181)-2),'cards-dc.json'!$C:$E,3,FALSE),"")</f>
        <v/>
      </c>
      <c r="AT181" s="43">
        <f t="shared" si="101"/>
        <v>0</v>
      </c>
      <c r="AU181" s="22"/>
      <c r="AV181" s="22" t="str">
        <f>IFERROR(VLOOKUP(RIGHT(AU181,LEN(AU181)-2),'cards-dc.json'!$C:$E,3,FALSE),"")</f>
        <v/>
      </c>
      <c r="AX181" s="43">
        <f t="shared" si="102"/>
        <v>0</v>
      </c>
      <c r="AY181" s="22"/>
      <c r="AZ181" s="22" t="str">
        <f>IFERROR(VLOOKUP(RIGHT(AY181,LEN(AY181)-2),'cards-dc.json'!$C:$E,3,FALSE),"")</f>
        <v/>
      </c>
      <c r="BB181" s="43">
        <f t="shared" si="103"/>
        <v>0</v>
      </c>
      <c r="BC181" s="22"/>
      <c r="BD181" s="22" t="str">
        <f>IFERROR(VLOOKUP(RIGHT(BC181,LEN(BC181)-2),'cards-dc.json'!$C:$E,3,FALSE),"")</f>
        <v/>
      </c>
      <c r="BF181" s="43">
        <f t="shared" si="104"/>
        <v>0</v>
      </c>
      <c r="BG181" s="22"/>
      <c r="BH181" s="22" t="str">
        <f>IFERROR(VLOOKUP(RIGHT(BG181,LEN(BG181)-2),'cards-dc.json'!$C:$E,3,FALSE),"")</f>
        <v/>
      </c>
      <c r="BJ181" s="43">
        <f t="shared" si="105"/>
        <v>0</v>
      </c>
      <c r="BK181" s="22"/>
      <c r="BL181" s="22" t="str">
        <f>IFERROR(VLOOKUP(RIGHT(BK181,LEN(BK181)-2),'cards-dc.json'!$C:$E,3,FALSE),"")</f>
        <v/>
      </c>
      <c r="BN181" s="43">
        <f t="shared" si="106"/>
        <v>0</v>
      </c>
      <c r="BO181" s="22"/>
      <c r="BP181" s="22" t="str">
        <f>IFERROR(VLOOKUP(RIGHT(BO181,LEN(BO181)-2),'cards-dc.json'!$C:$E,3,FALSE),"")</f>
        <v/>
      </c>
      <c r="BR181" s="43">
        <f t="shared" si="107"/>
        <v>0</v>
      </c>
      <c r="BS181" s="22"/>
      <c r="BT181" s="22" t="str">
        <f>IFERROR(VLOOKUP(RIGHT(BS181,LEN(BS181)-2),'cards-dc.json'!$C:$E,3,FALSE),"")</f>
        <v/>
      </c>
    </row>
    <row r="182" spans="2:72" x14ac:dyDescent="0.25">
      <c r="B182" s="43">
        <f t="shared" si="90"/>
        <v>0</v>
      </c>
      <c r="C182" s="22"/>
      <c r="D182" s="22" t="str">
        <f>IFERROR(VLOOKUP(RIGHT(C182,LEN(C182)-2),'cards-dc.json'!$C:$E,3,FALSE),"")</f>
        <v/>
      </c>
      <c r="F182" s="43">
        <f t="shared" si="91"/>
        <v>0</v>
      </c>
      <c r="G182" s="22"/>
      <c r="H182" s="22" t="str">
        <f>IFERROR(VLOOKUP(RIGHT(G182,LEN(G182)-2),'cards-dc.json'!$C:$E,3,FALSE),"")</f>
        <v/>
      </c>
      <c r="J182" s="43">
        <f t="shared" si="92"/>
        <v>0</v>
      </c>
      <c r="K182" s="22"/>
      <c r="L182" s="22" t="str">
        <f>IFERROR(VLOOKUP(RIGHT(K182,LEN(K182)-2),'cards-dc.json'!$C:$E,3,FALSE),"")</f>
        <v/>
      </c>
      <c r="N182" s="43">
        <f t="shared" si="93"/>
        <v>0</v>
      </c>
      <c r="O182" s="22"/>
      <c r="P182" s="22" t="str">
        <f>IFERROR(VLOOKUP(RIGHT(O182,LEN(O182)-2),'cards-dc.json'!$C:$E,3,FALSE),"")</f>
        <v/>
      </c>
      <c r="R182" s="43">
        <f t="shared" si="94"/>
        <v>0</v>
      </c>
      <c r="S182" s="22"/>
      <c r="T182" s="22" t="str">
        <f>IFERROR(VLOOKUP(RIGHT(S182,LEN(S182)-2),'cards-dc.json'!$C:$E,3,FALSE),"")</f>
        <v/>
      </c>
      <c r="V182" s="43">
        <f t="shared" si="95"/>
        <v>0</v>
      </c>
      <c r="W182" s="22"/>
      <c r="X182" s="22" t="str">
        <f>IFERROR(VLOOKUP(RIGHT(W182,LEN(W182)-2),'cards-dc.json'!$C:$E,3,FALSE),"")</f>
        <v/>
      </c>
      <c r="Z182" s="43">
        <f t="shared" si="96"/>
        <v>0</v>
      </c>
      <c r="AA182" s="22"/>
      <c r="AB182" s="22" t="str">
        <f>IFERROR(VLOOKUP(RIGHT(AA182,LEN(AA182)-2),'cards-dc.json'!$C:$E,3,FALSE),"")</f>
        <v/>
      </c>
      <c r="AD182" s="43">
        <f t="shared" si="97"/>
        <v>0</v>
      </c>
      <c r="AE182" s="22"/>
      <c r="AF182" s="22" t="str">
        <f>IFERROR(VLOOKUP(RIGHT(AE182,LEN(AE182)-2),'cards-dc.json'!$C:$E,3,FALSE),"")</f>
        <v/>
      </c>
      <c r="AH182" s="43">
        <f t="shared" si="98"/>
        <v>0</v>
      </c>
      <c r="AI182" s="22"/>
      <c r="AJ182" s="22" t="str">
        <f>IFERROR(VLOOKUP(RIGHT(AI182,LEN(AI182)-2),'cards-dc.json'!$C:$E,3,FALSE),"")</f>
        <v/>
      </c>
      <c r="AL182" s="43">
        <f t="shared" si="99"/>
        <v>0</v>
      </c>
      <c r="AM182" s="22"/>
      <c r="AN182" s="22" t="str">
        <f>IFERROR(VLOOKUP(RIGHT(AM182,LEN(AM182)-2),'cards-dc.json'!$C:$E,3,FALSE),"")</f>
        <v/>
      </c>
      <c r="AP182" s="43">
        <f t="shared" si="100"/>
        <v>0</v>
      </c>
      <c r="AQ182" s="22"/>
      <c r="AR182" s="22" t="str">
        <f>IFERROR(VLOOKUP(RIGHT(AQ182,LEN(AQ182)-2),'cards-dc.json'!$C:$E,3,FALSE),"")</f>
        <v/>
      </c>
      <c r="AT182" s="43">
        <f t="shared" si="101"/>
        <v>0</v>
      </c>
      <c r="AU182" s="22"/>
      <c r="AV182" s="22" t="str">
        <f>IFERROR(VLOOKUP(RIGHT(AU182,LEN(AU182)-2),'cards-dc.json'!$C:$E,3,FALSE),"")</f>
        <v/>
      </c>
      <c r="AX182" s="43">
        <f t="shared" si="102"/>
        <v>0</v>
      </c>
      <c r="AY182" s="22"/>
      <c r="AZ182" s="22" t="str">
        <f>IFERROR(VLOOKUP(RIGHT(AY182,LEN(AY182)-2),'cards-dc.json'!$C:$E,3,FALSE),"")</f>
        <v/>
      </c>
      <c r="BB182" s="43">
        <f t="shared" si="103"/>
        <v>0</v>
      </c>
      <c r="BC182" s="22"/>
      <c r="BD182" s="22" t="str">
        <f>IFERROR(VLOOKUP(RIGHT(BC182,LEN(BC182)-2),'cards-dc.json'!$C:$E,3,FALSE),"")</f>
        <v/>
      </c>
      <c r="BF182" s="43">
        <f t="shared" si="104"/>
        <v>0</v>
      </c>
      <c r="BG182" s="22"/>
      <c r="BH182" s="22" t="str">
        <f>IFERROR(VLOOKUP(RIGHT(BG182,LEN(BG182)-2),'cards-dc.json'!$C:$E,3,FALSE),"")</f>
        <v/>
      </c>
      <c r="BJ182" s="43">
        <f t="shared" si="105"/>
        <v>0</v>
      </c>
      <c r="BK182" s="22"/>
      <c r="BL182" s="22" t="str">
        <f>IFERROR(VLOOKUP(RIGHT(BK182,LEN(BK182)-2),'cards-dc.json'!$C:$E,3,FALSE),"")</f>
        <v/>
      </c>
      <c r="BN182" s="43">
        <f t="shared" si="106"/>
        <v>0</v>
      </c>
      <c r="BO182" s="22"/>
      <c r="BP182" s="22" t="str">
        <f>IFERROR(VLOOKUP(RIGHT(BO182,LEN(BO182)-2),'cards-dc.json'!$C:$E,3,FALSE),"")</f>
        <v/>
      </c>
      <c r="BR182" s="43">
        <f t="shared" si="107"/>
        <v>0</v>
      </c>
      <c r="BS182" s="22"/>
      <c r="BT182" s="22" t="str">
        <f>IFERROR(VLOOKUP(RIGHT(BS182,LEN(BS182)-2),'cards-dc.json'!$C:$E,3,FALSE),"")</f>
        <v/>
      </c>
    </row>
    <row r="183" spans="2:72" x14ac:dyDescent="0.25">
      <c r="B183" s="43">
        <f t="shared" si="90"/>
        <v>0</v>
      </c>
      <c r="C183" s="22"/>
      <c r="D183" s="22" t="str">
        <f>IFERROR(VLOOKUP(RIGHT(C183,LEN(C183)-2),'cards-dc.json'!$C:$E,3,FALSE),"")</f>
        <v/>
      </c>
      <c r="F183" s="43">
        <f t="shared" si="91"/>
        <v>0</v>
      </c>
      <c r="G183" s="22"/>
      <c r="H183" s="22" t="str">
        <f>IFERROR(VLOOKUP(RIGHT(G183,LEN(G183)-2),'cards-dc.json'!$C:$E,3,FALSE),"")</f>
        <v/>
      </c>
      <c r="J183" s="43">
        <f t="shared" si="92"/>
        <v>0</v>
      </c>
      <c r="K183" s="22"/>
      <c r="L183" s="22" t="str">
        <f>IFERROR(VLOOKUP(RIGHT(K183,LEN(K183)-2),'cards-dc.json'!$C:$E,3,FALSE),"")</f>
        <v/>
      </c>
      <c r="N183" s="43">
        <f t="shared" si="93"/>
        <v>0</v>
      </c>
      <c r="O183" s="22"/>
      <c r="P183" s="22" t="str">
        <f>IFERROR(VLOOKUP(RIGHT(O183,LEN(O183)-2),'cards-dc.json'!$C:$E,3,FALSE),"")</f>
        <v/>
      </c>
      <c r="R183" s="43">
        <f t="shared" si="94"/>
        <v>0</v>
      </c>
      <c r="S183" s="22"/>
      <c r="T183" s="22" t="str">
        <f>IFERROR(VLOOKUP(RIGHT(S183,LEN(S183)-2),'cards-dc.json'!$C:$E,3,FALSE),"")</f>
        <v/>
      </c>
      <c r="V183" s="43">
        <f t="shared" si="95"/>
        <v>0</v>
      </c>
      <c r="W183" s="22"/>
      <c r="X183" s="22" t="str">
        <f>IFERROR(VLOOKUP(RIGHT(W183,LEN(W183)-2),'cards-dc.json'!$C:$E,3,FALSE),"")</f>
        <v/>
      </c>
      <c r="Z183" s="43">
        <f t="shared" si="96"/>
        <v>0</v>
      </c>
      <c r="AA183" s="22"/>
      <c r="AB183" s="22" t="str">
        <f>IFERROR(VLOOKUP(RIGHT(AA183,LEN(AA183)-2),'cards-dc.json'!$C:$E,3,FALSE),"")</f>
        <v/>
      </c>
      <c r="AD183" s="43">
        <f t="shared" si="97"/>
        <v>0</v>
      </c>
      <c r="AE183" s="22"/>
      <c r="AF183" s="22" t="str">
        <f>IFERROR(VLOOKUP(RIGHT(AE183,LEN(AE183)-2),'cards-dc.json'!$C:$E,3,FALSE),"")</f>
        <v/>
      </c>
      <c r="AH183" s="43">
        <f t="shared" si="98"/>
        <v>0</v>
      </c>
      <c r="AI183" s="22"/>
      <c r="AJ183" s="22" t="str">
        <f>IFERROR(VLOOKUP(RIGHT(AI183,LEN(AI183)-2),'cards-dc.json'!$C:$E,3,FALSE),"")</f>
        <v/>
      </c>
      <c r="AL183" s="43">
        <f t="shared" si="99"/>
        <v>0</v>
      </c>
      <c r="AM183" s="22"/>
      <c r="AN183" s="22" t="str">
        <f>IFERROR(VLOOKUP(RIGHT(AM183,LEN(AM183)-2),'cards-dc.json'!$C:$E,3,FALSE),"")</f>
        <v/>
      </c>
      <c r="AP183" s="43">
        <f t="shared" si="100"/>
        <v>0</v>
      </c>
      <c r="AQ183" s="22"/>
      <c r="AR183" s="22" t="str">
        <f>IFERROR(VLOOKUP(RIGHT(AQ183,LEN(AQ183)-2),'cards-dc.json'!$C:$E,3,FALSE),"")</f>
        <v/>
      </c>
      <c r="AT183" s="43">
        <f t="shared" si="101"/>
        <v>0</v>
      </c>
      <c r="AU183" s="22"/>
      <c r="AV183" s="22" t="str">
        <f>IFERROR(VLOOKUP(RIGHT(AU183,LEN(AU183)-2),'cards-dc.json'!$C:$E,3,FALSE),"")</f>
        <v/>
      </c>
      <c r="AX183" s="43">
        <f t="shared" si="102"/>
        <v>0</v>
      </c>
      <c r="AY183" s="22"/>
      <c r="AZ183" s="22" t="str">
        <f>IFERROR(VLOOKUP(RIGHT(AY183,LEN(AY183)-2),'cards-dc.json'!$C:$E,3,FALSE),"")</f>
        <v/>
      </c>
      <c r="BB183" s="43">
        <f t="shared" si="103"/>
        <v>0</v>
      </c>
      <c r="BC183" s="22"/>
      <c r="BD183" s="22" t="str">
        <f>IFERROR(VLOOKUP(RIGHT(BC183,LEN(BC183)-2),'cards-dc.json'!$C:$E,3,FALSE),"")</f>
        <v/>
      </c>
      <c r="BF183" s="43">
        <f t="shared" si="104"/>
        <v>0</v>
      </c>
      <c r="BG183" s="22"/>
      <c r="BH183" s="22" t="str">
        <f>IFERROR(VLOOKUP(RIGHT(BG183,LEN(BG183)-2),'cards-dc.json'!$C:$E,3,FALSE),"")</f>
        <v/>
      </c>
      <c r="BJ183" s="43">
        <f t="shared" si="105"/>
        <v>0</v>
      </c>
      <c r="BK183" s="22"/>
      <c r="BL183" s="22" t="str">
        <f>IFERROR(VLOOKUP(RIGHT(BK183,LEN(BK183)-2),'cards-dc.json'!$C:$E,3,FALSE),"")</f>
        <v/>
      </c>
      <c r="BN183" s="43">
        <f t="shared" si="106"/>
        <v>0</v>
      </c>
      <c r="BO183" s="22"/>
      <c r="BP183" s="22" t="str">
        <f>IFERROR(VLOOKUP(RIGHT(BO183,LEN(BO183)-2),'cards-dc.json'!$C:$E,3,FALSE),"")</f>
        <v/>
      </c>
      <c r="BR183" s="43">
        <f t="shared" si="107"/>
        <v>0</v>
      </c>
      <c r="BS183" s="22"/>
      <c r="BT183" s="22" t="str">
        <f>IFERROR(VLOOKUP(RIGHT(BS183,LEN(BS183)-2),'cards-dc.json'!$C:$E,3,FALSE),"")</f>
        <v/>
      </c>
    </row>
    <row r="184" spans="2:72" x14ac:dyDescent="0.25">
      <c r="B184" s="43">
        <f t="shared" si="90"/>
        <v>0</v>
      </c>
      <c r="C184" s="22"/>
      <c r="D184" s="22" t="str">
        <f>IFERROR(VLOOKUP(RIGHT(C184,LEN(C184)-2),'cards-dc.json'!$C:$E,3,FALSE),"")</f>
        <v/>
      </c>
      <c r="F184" s="43">
        <f t="shared" si="91"/>
        <v>0</v>
      </c>
      <c r="G184" s="22"/>
      <c r="H184" s="22" t="str">
        <f>IFERROR(VLOOKUP(RIGHT(G184,LEN(G184)-2),'cards-dc.json'!$C:$E,3,FALSE),"")</f>
        <v/>
      </c>
      <c r="J184" s="43">
        <f t="shared" si="92"/>
        <v>0</v>
      </c>
      <c r="K184" s="22"/>
      <c r="L184" s="22" t="str">
        <f>IFERROR(VLOOKUP(RIGHT(K184,LEN(K184)-2),'cards-dc.json'!$C:$E,3,FALSE),"")</f>
        <v/>
      </c>
      <c r="N184" s="43">
        <f t="shared" si="93"/>
        <v>0</v>
      </c>
      <c r="O184" s="22"/>
      <c r="P184" s="22" t="str">
        <f>IFERROR(VLOOKUP(RIGHT(O184,LEN(O184)-2),'cards-dc.json'!$C:$E,3,FALSE),"")</f>
        <v/>
      </c>
      <c r="R184" s="43">
        <f t="shared" si="94"/>
        <v>0</v>
      </c>
      <c r="S184" s="22"/>
      <c r="T184" s="22" t="str">
        <f>IFERROR(VLOOKUP(RIGHT(S184,LEN(S184)-2),'cards-dc.json'!$C:$E,3,FALSE),"")</f>
        <v/>
      </c>
      <c r="V184" s="43">
        <f t="shared" si="95"/>
        <v>0</v>
      </c>
      <c r="W184" s="22"/>
      <c r="X184" s="22" t="str">
        <f>IFERROR(VLOOKUP(RIGHT(W184,LEN(W184)-2),'cards-dc.json'!$C:$E,3,FALSE),"")</f>
        <v/>
      </c>
      <c r="Z184" s="43">
        <f t="shared" si="96"/>
        <v>0</v>
      </c>
      <c r="AA184" s="22"/>
      <c r="AB184" s="22" t="str">
        <f>IFERROR(VLOOKUP(RIGHT(AA184,LEN(AA184)-2),'cards-dc.json'!$C:$E,3,FALSE),"")</f>
        <v/>
      </c>
      <c r="AD184" s="43">
        <f t="shared" si="97"/>
        <v>0</v>
      </c>
      <c r="AE184" s="22"/>
      <c r="AF184" s="22" t="str">
        <f>IFERROR(VLOOKUP(RIGHT(AE184,LEN(AE184)-2),'cards-dc.json'!$C:$E,3,FALSE),"")</f>
        <v/>
      </c>
      <c r="AH184" s="43">
        <f t="shared" si="98"/>
        <v>0</v>
      </c>
      <c r="AI184" s="22"/>
      <c r="AJ184" s="22" t="str">
        <f>IFERROR(VLOOKUP(RIGHT(AI184,LEN(AI184)-2),'cards-dc.json'!$C:$E,3,FALSE),"")</f>
        <v/>
      </c>
      <c r="AL184" s="43">
        <f t="shared" si="99"/>
        <v>0</v>
      </c>
      <c r="AM184" s="22"/>
      <c r="AN184" s="22" t="str">
        <f>IFERROR(VLOOKUP(RIGHT(AM184,LEN(AM184)-2),'cards-dc.json'!$C:$E,3,FALSE),"")</f>
        <v/>
      </c>
      <c r="AP184" s="43">
        <f t="shared" si="100"/>
        <v>0</v>
      </c>
      <c r="AQ184" s="22"/>
      <c r="AR184" s="22" t="str">
        <f>IFERROR(VLOOKUP(RIGHT(AQ184,LEN(AQ184)-2),'cards-dc.json'!$C:$E,3,FALSE),"")</f>
        <v/>
      </c>
      <c r="AT184" s="43">
        <f t="shared" si="101"/>
        <v>0</v>
      </c>
      <c r="AU184" s="22"/>
      <c r="AV184" s="22" t="str">
        <f>IFERROR(VLOOKUP(RIGHT(AU184,LEN(AU184)-2),'cards-dc.json'!$C:$E,3,FALSE),"")</f>
        <v/>
      </c>
      <c r="AX184" s="43">
        <f t="shared" si="102"/>
        <v>0</v>
      </c>
      <c r="AY184" s="22"/>
      <c r="AZ184" s="22" t="str">
        <f>IFERROR(VLOOKUP(RIGHT(AY184,LEN(AY184)-2),'cards-dc.json'!$C:$E,3,FALSE),"")</f>
        <v/>
      </c>
      <c r="BB184" s="43">
        <f t="shared" si="103"/>
        <v>0</v>
      </c>
      <c r="BC184" s="22"/>
      <c r="BD184" s="22" t="str">
        <f>IFERROR(VLOOKUP(RIGHT(BC184,LEN(BC184)-2),'cards-dc.json'!$C:$E,3,FALSE),"")</f>
        <v/>
      </c>
      <c r="BF184" s="43">
        <f t="shared" si="104"/>
        <v>0</v>
      </c>
      <c r="BG184" s="22"/>
      <c r="BH184" s="22" t="str">
        <f>IFERROR(VLOOKUP(RIGHT(BG184,LEN(BG184)-2),'cards-dc.json'!$C:$E,3,FALSE),"")</f>
        <v/>
      </c>
      <c r="BJ184" s="43">
        <f t="shared" si="105"/>
        <v>0</v>
      </c>
      <c r="BK184" s="22"/>
      <c r="BL184" s="22" t="str">
        <f>IFERROR(VLOOKUP(RIGHT(BK184,LEN(BK184)-2),'cards-dc.json'!$C:$E,3,FALSE),"")</f>
        <v/>
      </c>
      <c r="BN184" s="43">
        <f t="shared" si="106"/>
        <v>0</v>
      </c>
      <c r="BO184" s="22"/>
      <c r="BP184" s="22" t="str">
        <f>IFERROR(VLOOKUP(RIGHT(BO184,LEN(BO184)-2),'cards-dc.json'!$C:$E,3,FALSE),"")</f>
        <v/>
      </c>
      <c r="BR184" s="43">
        <f t="shared" si="107"/>
        <v>0</v>
      </c>
      <c r="BS184" s="22"/>
      <c r="BT184" s="22" t="str">
        <f>IFERROR(VLOOKUP(RIGHT(BS184,LEN(BS184)-2),'cards-dc.json'!$C:$E,3,FALSE),"")</f>
        <v/>
      </c>
    </row>
    <row r="185" spans="2:72" x14ac:dyDescent="0.25">
      <c r="B185" s="43">
        <f t="shared" si="90"/>
        <v>0</v>
      </c>
      <c r="C185" s="22"/>
      <c r="D185" s="22" t="str">
        <f>IFERROR(VLOOKUP(RIGHT(C185,LEN(C185)-2),'cards-dc.json'!$C:$E,3,FALSE),"")</f>
        <v/>
      </c>
      <c r="F185" s="43">
        <f t="shared" si="91"/>
        <v>0</v>
      </c>
      <c r="G185" s="22"/>
      <c r="H185" s="22" t="str">
        <f>IFERROR(VLOOKUP(RIGHT(G185,LEN(G185)-2),'cards-dc.json'!$C:$E,3,FALSE),"")</f>
        <v/>
      </c>
      <c r="J185" s="43">
        <f t="shared" si="92"/>
        <v>0</v>
      </c>
      <c r="K185" s="22"/>
      <c r="L185" s="22" t="str">
        <f>IFERROR(VLOOKUP(RIGHT(K185,LEN(K185)-2),'cards-dc.json'!$C:$E,3,FALSE),"")</f>
        <v/>
      </c>
      <c r="N185" s="43">
        <f t="shared" si="93"/>
        <v>0</v>
      </c>
      <c r="O185" s="22"/>
      <c r="P185" s="22" t="str">
        <f>IFERROR(VLOOKUP(RIGHT(O185,LEN(O185)-2),'cards-dc.json'!$C:$E,3,FALSE),"")</f>
        <v/>
      </c>
      <c r="R185" s="43">
        <f t="shared" si="94"/>
        <v>0</v>
      </c>
      <c r="S185" s="22"/>
      <c r="T185" s="22" t="str">
        <f>IFERROR(VLOOKUP(RIGHT(S185,LEN(S185)-2),'cards-dc.json'!$C:$E,3,FALSE),"")</f>
        <v/>
      </c>
      <c r="V185" s="43">
        <f t="shared" si="95"/>
        <v>0</v>
      </c>
      <c r="W185" s="22"/>
      <c r="X185" s="22" t="str">
        <f>IFERROR(VLOOKUP(RIGHT(W185,LEN(W185)-2),'cards-dc.json'!$C:$E,3,FALSE),"")</f>
        <v/>
      </c>
      <c r="Z185" s="43">
        <f t="shared" si="96"/>
        <v>0</v>
      </c>
      <c r="AA185" s="22"/>
      <c r="AB185" s="22" t="str">
        <f>IFERROR(VLOOKUP(RIGHT(AA185,LEN(AA185)-2),'cards-dc.json'!$C:$E,3,FALSE),"")</f>
        <v/>
      </c>
      <c r="AD185" s="43">
        <f t="shared" si="97"/>
        <v>0</v>
      </c>
      <c r="AE185" s="22"/>
      <c r="AF185" s="22" t="str">
        <f>IFERROR(VLOOKUP(RIGHT(AE185,LEN(AE185)-2),'cards-dc.json'!$C:$E,3,FALSE),"")</f>
        <v/>
      </c>
      <c r="AH185" s="43">
        <f t="shared" si="98"/>
        <v>0</v>
      </c>
      <c r="AI185" s="22"/>
      <c r="AJ185" s="22" t="str">
        <f>IFERROR(VLOOKUP(RIGHT(AI185,LEN(AI185)-2),'cards-dc.json'!$C:$E,3,FALSE),"")</f>
        <v/>
      </c>
      <c r="AL185" s="43">
        <f t="shared" si="99"/>
        <v>0</v>
      </c>
      <c r="AM185" s="22"/>
      <c r="AN185" s="22" t="str">
        <f>IFERROR(VLOOKUP(RIGHT(AM185,LEN(AM185)-2),'cards-dc.json'!$C:$E,3,FALSE),"")</f>
        <v/>
      </c>
      <c r="AP185" s="43">
        <f t="shared" si="100"/>
        <v>0</v>
      </c>
      <c r="AQ185" s="22"/>
      <c r="AR185" s="22" t="str">
        <f>IFERROR(VLOOKUP(RIGHT(AQ185,LEN(AQ185)-2),'cards-dc.json'!$C:$E,3,FALSE),"")</f>
        <v/>
      </c>
      <c r="AT185" s="43">
        <f t="shared" si="101"/>
        <v>0</v>
      </c>
      <c r="AU185" s="22"/>
      <c r="AV185" s="22" t="str">
        <f>IFERROR(VLOOKUP(RIGHT(AU185,LEN(AU185)-2),'cards-dc.json'!$C:$E,3,FALSE),"")</f>
        <v/>
      </c>
      <c r="AX185" s="43">
        <f t="shared" si="102"/>
        <v>0</v>
      </c>
      <c r="AY185" s="22"/>
      <c r="AZ185" s="22" t="str">
        <f>IFERROR(VLOOKUP(RIGHT(AY185,LEN(AY185)-2),'cards-dc.json'!$C:$E,3,FALSE),"")</f>
        <v/>
      </c>
      <c r="BB185" s="43">
        <f t="shared" si="103"/>
        <v>0</v>
      </c>
      <c r="BC185" s="22"/>
      <c r="BD185" s="22" t="str">
        <f>IFERROR(VLOOKUP(RIGHT(BC185,LEN(BC185)-2),'cards-dc.json'!$C:$E,3,FALSE),"")</f>
        <v/>
      </c>
      <c r="BF185" s="43">
        <f t="shared" si="104"/>
        <v>0</v>
      </c>
      <c r="BG185" s="22"/>
      <c r="BH185" s="22" t="str">
        <f>IFERROR(VLOOKUP(RIGHT(BG185,LEN(BG185)-2),'cards-dc.json'!$C:$E,3,FALSE),"")</f>
        <v/>
      </c>
      <c r="BJ185" s="43">
        <f t="shared" si="105"/>
        <v>0</v>
      </c>
      <c r="BK185" s="22"/>
      <c r="BL185" s="22" t="str">
        <f>IFERROR(VLOOKUP(RIGHT(BK185,LEN(BK185)-2),'cards-dc.json'!$C:$E,3,FALSE),"")</f>
        <v/>
      </c>
      <c r="BN185" s="43">
        <f t="shared" si="106"/>
        <v>0</v>
      </c>
      <c r="BO185" s="22"/>
      <c r="BP185" s="22" t="str">
        <f>IFERROR(VLOOKUP(RIGHT(BO185,LEN(BO185)-2),'cards-dc.json'!$C:$E,3,FALSE),"")</f>
        <v/>
      </c>
      <c r="BR185" s="43">
        <f t="shared" si="107"/>
        <v>0</v>
      </c>
      <c r="BS185" s="22"/>
      <c r="BT185" s="22" t="str">
        <f>IFERROR(VLOOKUP(RIGHT(BS185,LEN(BS185)-2),'cards-dc.json'!$C:$E,3,FALSE),"")</f>
        <v/>
      </c>
    </row>
    <row r="186" spans="2:72" x14ac:dyDescent="0.25">
      <c r="B186" s="43">
        <f t="shared" si="90"/>
        <v>0</v>
      </c>
      <c r="C186" s="22"/>
      <c r="D186" s="22" t="str">
        <f>IFERROR(VLOOKUP(RIGHT(C186,LEN(C186)-2),'cards-dc.json'!$C:$E,3,FALSE),"")</f>
        <v/>
      </c>
      <c r="F186" s="43">
        <f t="shared" si="91"/>
        <v>0</v>
      </c>
      <c r="G186" s="22"/>
      <c r="H186" s="22" t="str">
        <f>IFERROR(VLOOKUP(RIGHT(G186,LEN(G186)-2),'cards-dc.json'!$C:$E,3,FALSE),"")</f>
        <v/>
      </c>
      <c r="J186" s="43">
        <f t="shared" si="92"/>
        <v>0</v>
      </c>
      <c r="K186" s="22"/>
      <c r="L186" s="22" t="str">
        <f>IFERROR(VLOOKUP(RIGHT(K186,LEN(K186)-2),'cards-dc.json'!$C:$E,3,FALSE),"")</f>
        <v/>
      </c>
      <c r="N186" s="43">
        <f t="shared" si="93"/>
        <v>0</v>
      </c>
      <c r="O186" s="22"/>
      <c r="P186" s="22" t="str">
        <f>IFERROR(VLOOKUP(RIGHT(O186,LEN(O186)-2),'cards-dc.json'!$C:$E,3,FALSE),"")</f>
        <v/>
      </c>
      <c r="R186" s="43">
        <f t="shared" si="94"/>
        <v>0</v>
      </c>
      <c r="S186" s="22"/>
      <c r="T186" s="22" t="str">
        <f>IFERROR(VLOOKUP(RIGHT(S186,LEN(S186)-2),'cards-dc.json'!$C:$E,3,FALSE),"")</f>
        <v/>
      </c>
      <c r="V186" s="43">
        <f t="shared" si="95"/>
        <v>0</v>
      </c>
      <c r="W186" s="22"/>
      <c r="X186" s="22" t="str">
        <f>IFERROR(VLOOKUP(RIGHT(W186,LEN(W186)-2),'cards-dc.json'!$C:$E,3,FALSE),"")</f>
        <v/>
      </c>
      <c r="Z186" s="43">
        <f t="shared" si="96"/>
        <v>0</v>
      </c>
      <c r="AA186" s="22"/>
      <c r="AB186" s="22" t="str">
        <f>IFERROR(VLOOKUP(RIGHT(AA186,LEN(AA186)-2),'cards-dc.json'!$C:$E,3,FALSE),"")</f>
        <v/>
      </c>
      <c r="AD186" s="43">
        <f t="shared" si="97"/>
        <v>0</v>
      </c>
      <c r="AE186" s="22"/>
      <c r="AF186" s="22" t="str">
        <f>IFERROR(VLOOKUP(RIGHT(AE186,LEN(AE186)-2),'cards-dc.json'!$C:$E,3,FALSE),"")</f>
        <v/>
      </c>
      <c r="AH186" s="43">
        <f t="shared" si="98"/>
        <v>0</v>
      </c>
      <c r="AI186" s="22"/>
      <c r="AJ186" s="22" t="str">
        <f>IFERROR(VLOOKUP(RIGHT(AI186,LEN(AI186)-2),'cards-dc.json'!$C:$E,3,FALSE),"")</f>
        <v/>
      </c>
      <c r="AL186" s="43">
        <f t="shared" si="99"/>
        <v>0</v>
      </c>
      <c r="AM186" s="22"/>
      <c r="AN186" s="22" t="str">
        <f>IFERROR(VLOOKUP(RIGHT(AM186,LEN(AM186)-2),'cards-dc.json'!$C:$E,3,FALSE),"")</f>
        <v/>
      </c>
      <c r="AP186" s="43">
        <f t="shared" si="100"/>
        <v>0</v>
      </c>
      <c r="AQ186" s="22"/>
      <c r="AR186" s="22" t="str">
        <f>IFERROR(VLOOKUP(RIGHT(AQ186,LEN(AQ186)-2),'cards-dc.json'!$C:$E,3,FALSE),"")</f>
        <v/>
      </c>
      <c r="AT186" s="43">
        <f t="shared" si="101"/>
        <v>0</v>
      </c>
      <c r="AU186" s="22"/>
      <c r="AV186" s="22" t="str">
        <f>IFERROR(VLOOKUP(RIGHT(AU186,LEN(AU186)-2),'cards-dc.json'!$C:$E,3,FALSE),"")</f>
        <v/>
      </c>
      <c r="AX186" s="43">
        <f t="shared" si="102"/>
        <v>0</v>
      </c>
      <c r="AY186" s="22"/>
      <c r="AZ186" s="22" t="str">
        <f>IFERROR(VLOOKUP(RIGHT(AY186,LEN(AY186)-2),'cards-dc.json'!$C:$E,3,FALSE),"")</f>
        <v/>
      </c>
      <c r="BB186" s="43">
        <f t="shared" si="103"/>
        <v>0</v>
      </c>
      <c r="BC186" s="22"/>
      <c r="BD186" s="22" t="str">
        <f>IFERROR(VLOOKUP(RIGHT(BC186,LEN(BC186)-2),'cards-dc.json'!$C:$E,3,FALSE),"")</f>
        <v/>
      </c>
      <c r="BF186" s="43">
        <f t="shared" si="104"/>
        <v>0</v>
      </c>
      <c r="BG186" s="22"/>
      <c r="BH186" s="22" t="str">
        <f>IFERROR(VLOOKUP(RIGHT(BG186,LEN(BG186)-2),'cards-dc.json'!$C:$E,3,FALSE),"")</f>
        <v/>
      </c>
      <c r="BJ186" s="43">
        <f t="shared" si="105"/>
        <v>0</v>
      </c>
      <c r="BK186" s="22"/>
      <c r="BL186" s="22" t="str">
        <f>IFERROR(VLOOKUP(RIGHT(BK186,LEN(BK186)-2),'cards-dc.json'!$C:$E,3,FALSE),"")</f>
        <v/>
      </c>
      <c r="BN186" s="43">
        <f t="shared" si="106"/>
        <v>0</v>
      </c>
      <c r="BO186" s="22"/>
      <c r="BP186" s="22" t="str">
        <f>IFERROR(VLOOKUP(RIGHT(BO186,LEN(BO186)-2),'cards-dc.json'!$C:$E,3,FALSE),"")</f>
        <v/>
      </c>
      <c r="BR186" s="43">
        <f t="shared" si="107"/>
        <v>0</v>
      </c>
      <c r="BS186" s="22"/>
      <c r="BT186" s="22" t="str">
        <f>IFERROR(VLOOKUP(RIGHT(BS186,LEN(BS186)-2),'cards-dc.json'!$C:$E,3,FALSE),"")</f>
        <v/>
      </c>
    </row>
    <row r="187" spans="2:72" x14ac:dyDescent="0.25">
      <c r="B187" s="43">
        <f t="shared" si="90"/>
        <v>0</v>
      </c>
      <c r="C187" s="22"/>
      <c r="D187" s="22" t="str">
        <f>IFERROR(VLOOKUP(RIGHT(C187,LEN(C187)-2),'cards-dc.json'!$C:$E,3,FALSE),"")</f>
        <v/>
      </c>
      <c r="F187" s="43">
        <f t="shared" si="91"/>
        <v>0</v>
      </c>
      <c r="G187" s="22"/>
      <c r="H187" s="22" t="str">
        <f>IFERROR(VLOOKUP(RIGHT(G187,LEN(G187)-2),'cards-dc.json'!$C:$E,3,FALSE),"")</f>
        <v/>
      </c>
      <c r="J187" s="43">
        <f t="shared" si="92"/>
        <v>0</v>
      </c>
      <c r="K187" s="22"/>
      <c r="L187" s="22" t="str">
        <f>IFERROR(VLOOKUP(RIGHT(K187,LEN(K187)-2),'cards-dc.json'!$C:$E,3,FALSE),"")</f>
        <v/>
      </c>
      <c r="N187" s="43">
        <f t="shared" si="93"/>
        <v>0</v>
      </c>
      <c r="O187" s="22"/>
      <c r="P187" s="22" t="str">
        <f>IFERROR(VLOOKUP(RIGHT(O187,LEN(O187)-2),'cards-dc.json'!$C:$E,3,FALSE),"")</f>
        <v/>
      </c>
      <c r="R187" s="43">
        <f t="shared" si="94"/>
        <v>0</v>
      </c>
      <c r="S187" s="22"/>
      <c r="T187" s="22" t="str">
        <f>IFERROR(VLOOKUP(RIGHT(S187,LEN(S187)-2),'cards-dc.json'!$C:$E,3,FALSE),"")</f>
        <v/>
      </c>
      <c r="V187" s="43">
        <f t="shared" si="95"/>
        <v>0</v>
      </c>
      <c r="W187" s="22"/>
      <c r="X187" s="22" t="str">
        <f>IFERROR(VLOOKUP(RIGHT(W187,LEN(W187)-2),'cards-dc.json'!$C:$E,3,FALSE),"")</f>
        <v/>
      </c>
      <c r="Z187" s="43">
        <f t="shared" si="96"/>
        <v>0</v>
      </c>
      <c r="AA187" s="22"/>
      <c r="AB187" s="22" t="str">
        <f>IFERROR(VLOOKUP(RIGHT(AA187,LEN(AA187)-2),'cards-dc.json'!$C:$E,3,FALSE),"")</f>
        <v/>
      </c>
      <c r="AD187" s="43">
        <f t="shared" si="97"/>
        <v>0</v>
      </c>
      <c r="AE187" s="22"/>
      <c r="AF187" s="22" t="str">
        <f>IFERROR(VLOOKUP(RIGHT(AE187,LEN(AE187)-2),'cards-dc.json'!$C:$E,3,FALSE),"")</f>
        <v/>
      </c>
      <c r="AH187" s="43">
        <f t="shared" si="98"/>
        <v>0</v>
      </c>
      <c r="AI187" s="22"/>
      <c r="AJ187" s="22" t="str">
        <f>IFERROR(VLOOKUP(RIGHT(AI187,LEN(AI187)-2),'cards-dc.json'!$C:$E,3,FALSE),"")</f>
        <v/>
      </c>
      <c r="AL187" s="43">
        <f t="shared" si="99"/>
        <v>0</v>
      </c>
      <c r="AM187" s="22"/>
      <c r="AN187" s="22" t="str">
        <f>IFERROR(VLOOKUP(RIGHT(AM187,LEN(AM187)-2),'cards-dc.json'!$C:$E,3,FALSE),"")</f>
        <v/>
      </c>
      <c r="AP187" s="43">
        <f t="shared" si="100"/>
        <v>0</v>
      </c>
      <c r="AQ187" s="22"/>
      <c r="AR187" s="22" t="str">
        <f>IFERROR(VLOOKUP(RIGHT(AQ187,LEN(AQ187)-2),'cards-dc.json'!$C:$E,3,FALSE),"")</f>
        <v/>
      </c>
      <c r="AT187" s="43">
        <f t="shared" si="101"/>
        <v>0</v>
      </c>
      <c r="AU187" s="22"/>
      <c r="AV187" s="22" t="str">
        <f>IFERROR(VLOOKUP(RIGHT(AU187,LEN(AU187)-2),'cards-dc.json'!$C:$E,3,FALSE),"")</f>
        <v/>
      </c>
      <c r="AX187" s="43">
        <f t="shared" si="102"/>
        <v>0</v>
      </c>
      <c r="AY187" s="22"/>
      <c r="AZ187" s="22" t="str">
        <f>IFERROR(VLOOKUP(RIGHT(AY187,LEN(AY187)-2),'cards-dc.json'!$C:$E,3,FALSE),"")</f>
        <v/>
      </c>
      <c r="BB187" s="43">
        <f t="shared" si="103"/>
        <v>0</v>
      </c>
      <c r="BC187" s="22"/>
      <c r="BD187" s="22" t="str">
        <f>IFERROR(VLOOKUP(RIGHT(BC187,LEN(BC187)-2),'cards-dc.json'!$C:$E,3,FALSE),"")</f>
        <v/>
      </c>
      <c r="BF187" s="43">
        <f t="shared" si="104"/>
        <v>0</v>
      </c>
      <c r="BG187" s="22"/>
      <c r="BH187" s="22" t="str">
        <f>IFERROR(VLOOKUP(RIGHT(BG187,LEN(BG187)-2),'cards-dc.json'!$C:$E,3,FALSE),"")</f>
        <v/>
      </c>
      <c r="BJ187" s="43">
        <f t="shared" si="105"/>
        <v>0</v>
      </c>
      <c r="BK187" s="22"/>
      <c r="BL187" s="22" t="str">
        <f>IFERROR(VLOOKUP(RIGHT(BK187,LEN(BK187)-2),'cards-dc.json'!$C:$E,3,FALSE),"")</f>
        <v/>
      </c>
      <c r="BN187" s="43">
        <f t="shared" si="106"/>
        <v>0</v>
      </c>
      <c r="BO187" s="22"/>
      <c r="BP187" s="22" t="str">
        <f>IFERROR(VLOOKUP(RIGHT(BO187,LEN(BO187)-2),'cards-dc.json'!$C:$E,3,FALSE),"")</f>
        <v/>
      </c>
      <c r="BR187" s="43">
        <f t="shared" si="107"/>
        <v>0</v>
      </c>
      <c r="BS187" s="22"/>
      <c r="BT187" s="22" t="str">
        <f>IFERROR(VLOOKUP(RIGHT(BS187,LEN(BS187)-2),'cards-dc.json'!$C:$E,3,FALSE),"")</f>
        <v/>
      </c>
    </row>
    <row r="188" spans="2:72" x14ac:dyDescent="0.25">
      <c r="B188" s="43">
        <f t="shared" si="90"/>
        <v>0</v>
      </c>
      <c r="C188" s="22"/>
      <c r="D188" s="22" t="str">
        <f>IFERROR(VLOOKUP(RIGHT(C188,LEN(C188)-2),'cards-dc.json'!$C:$E,3,FALSE),"")</f>
        <v/>
      </c>
      <c r="F188" s="43">
        <f t="shared" si="91"/>
        <v>0</v>
      </c>
      <c r="G188" s="22"/>
      <c r="H188" s="22" t="str">
        <f>IFERROR(VLOOKUP(RIGHT(G188,LEN(G188)-2),'cards-dc.json'!$C:$E,3,FALSE),"")</f>
        <v/>
      </c>
      <c r="J188" s="43">
        <f t="shared" si="92"/>
        <v>0</v>
      </c>
      <c r="K188" s="22"/>
      <c r="L188" s="22" t="str">
        <f>IFERROR(VLOOKUP(RIGHT(K188,LEN(K188)-2),'cards-dc.json'!$C:$E,3,FALSE),"")</f>
        <v/>
      </c>
      <c r="N188" s="43">
        <f t="shared" si="93"/>
        <v>0</v>
      </c>
      <c r="O188" s="22"/>
      <c r="P188" s="22" t="str">
        <f>IFERROR(VLOOKUP(RIGHT(O188,LEN(O188)-2),'cards-dc.json'!$C:$E,3,FALSE),"")</f>
        <v/>
      </c>
      <c r="R188" s="43">
        <f t="shared" si="94"/>
        <v>0</v>
      </c>
      <c r="S188" s="22"/>
      <c r="T188" s="22" t="str">
        <f>IFERROR(VLOOKUP(RIGHT(S188,LEN(S188)-2),'cards-dc.json'!$C:$E,3,FALSE),"")</f>
        <v/>
      </c>
      <c r="V188" s="43">
        <f t="shared" si="95"/>
        <v>0</v>
      </c>
      <c r="W188" s="22"/>
      <c r="X188" s="22" t="str">
        <f>IFERROR(VLOOKUP(RIGHT(W188,LEN(W188)-2),'cards-dc.json'!$C:$E,3,FALSE),"")</f>
        <v/>
      </c>
      <c r="Z188" s="43">
        <f t="shared" si="96"/>
        <v>0</v>
      </c>
      <c r="AA188" s="22"/>
      <c r="AB188" s="22" t="str">
        <f>IFERROR(VLOOKUP(RIGHT(AA188,LEN(AA188)-2),'cards-dc.json'!$C:$E,3,FALSE),"")</f>
        <v/>
      </c>
      <c r="AD188" s="43">
        <f t="shared" si="97"/>
        <v>0</v>
      </c>
      <c r="AE188" s="22"/>
      <c r="AF188" s="22" t="str">
        <f>IFERROR(VLOOKUP(RIGHT(AE188,LEN(AE188)-2),'cards-dc.json'!$C:$E,3,FALSE),"")</f>
        <v/>
      </c>
      <c r="AH188" s="43">
        <f t="shared" si="98"/>
        <v>0</v>
      </c>
      <c r="AI188" s="22"/>
      <c r="AJ188" s="22" t="str">
        <f>IFERROR(VLOOKUP(RIGHT(AI188,LEN(AI188)-2),'cards-dc.json'!$C:$E,3,FALSE),"")</f>
        <v/>
      </c>
      <c r="AL188" s="43">
        <f t="shared" si="99"/>
        <v>0</v>
      </c>
      <c r="AM188" s="22"/>
      <c r="AN188" s="22" t="str">
        <f>IFERROR(VLOOKUP(RIGHT(AM188,LEN(AM188)-2),'cards-dc.json'!$C:$E,3,FALSE),"")</f>
        <v/>
      </c>
      <c r="AP188" s="43">
        <f t="shared" si="100"/>
        <v>0</v>
      </c>
      <c r="AQ188" s="22"/>
      <c r="AR188" s="22" t="str">
        <f>IFERROR(VLOOKUP(RIGHT(AQ188,LEN(AQ188)-2),'cards-dc.json'!$C:$E,3,FALSE),"")</f>
        <v/>
      </c>
      <c r="AT188" s="43">
        <f t="shared" si="101"/>
        <v>0</v>
      </c>
      <c r="AU188" s="22"/>
      <c r="AV188" s="22" t="str">
        <f>IFERROR(VLOOKUP(RIGHT(AU188,LEN(AU188)-2),'cards-dc.json'!$C:$E,3,FALSE),"")</f>
        <v/>
      </c>
      <c r="AX188" s="43">
        <f t="shared" si="102"/>
        <v>0</v>
      </c>
      <c r="AY188" s="22"/>
      <c r="AZ188" s="22" t="str">
        <f>IFERROR(VLOOKUP(RIGHT(AY188,LEN(AY188)-2),'cards-dc.json'!$C:$E,3,FALSE),"")</f>
        <v/>
      </c>
      <c r="BB188" s="43">
        <f t="shared" si="103"/>
        <v>0</v>
      </c>
      <c r="BC188" s="22"/>
      <c r="BD188" s="22" t="str">
        <f>IFERROR(VLOOKUP(RIGHT(BC188,LEN(BC188)-2),'cards-dc.json'!$C:$E,3,FALSE),"")</f>
        <v/>
      </c>
      <c r="BF188" s="43">
        <f t="shared" si="104"/>
        <v>0</v>
      </c>
      <c r="BG188" s="22"/>
      <c r="BH188" s="22" t="str">
        <f>IFERROR(VLOOKUP(RIGHT(BG188,LEN(BG188)-2),'cards-dc.json'!$C:$E,3,FALSE),"")</f>
        <v/>
      </c>
      <c r="BJ188" s="43">
        <f t="shared" si="105"/>
        <v>0</v>
      </c>
      <c r="BK188" s="22"/>
      <c r="BL188" s="22" t="str">
        <f>IFERROR(VLOOKUP(RIGHT(BK188,LEN(BK188)-2),'cards-dc.json'!$C:$E,3,FALSE),"")</f>
        <v/>
      </c>
      <c r="BN188" s="43">
        <f t="shared" si="106"/>
        <v>0</v>
      </c>
      <c r="BO188" s="22"/>
      <c r="BP188" s="22" t="str">
        <f>IFERROR(VLOOKUP(RIGHT(BO188,LEN(BO188)-2),'cards-dc.json'!$C:$E,3,FALSE),"")</f>
        <v/>
      </c>
      <c r="BR188" s="43">
        <f t="shared" si="107"/>
        <v>0</v>
      </c>
      <c r="BS188" s="22"/>
      <c r="BT188" s="22" t="str">
        <f>IFERROR(VLOOKUP(RIGHT(BS188,LEN(BS188)-2),'cards-dc.json'!$C:$E,3,FALSE),"")</f>
        <v/>
      </c>
    </row>
    <row r="189" spans="2:72" x14ac:dyDescent="0.25">
      <c r="B189" s="43">
        <f t="shared" si="90"/>
        <v>0</v>
      </c>
      <c r="C189" s="22"/>
      <c r="D189" s="22" t="str">
        <f>IFERROR(VLOOKUP(RIGHT(C189,LEN(C189)-2),'cards-dc.json'!$C:$E,3,FALSE),"")</f>
        <v/>
      </c>
      <c r="F189" s="43">
        <f t="shared" si="91"/>
        <v>0</v>
      </c>
      <c r="G189" s="22"/>
      <c r="H189" s="22" t="str">
        <f>IFERROR(VLOOKUP(RIGHT(G189,LEN(G189)-2),'cards-dc.json'!$C:$E,3,FALSE),"")</f>
        <v/>
      </c>
      <c r="J189" s="43">
        <f t="shared" si="92"/>
        <v>0</v>
      </c>
      <c r="K189" s="22"/>
      <c r="L189" s="22" t="str">
        <f>IFERROR(VLOOKUP(RIGHT(K189,LEN(K189)-2),'cards-dc.json'!$C:$E,3,FALSE),"")</f>
        <v/>
      </c>
      <c r="N189" s="43">
        <f t="shared" si="93"/>
        <v>0</v>
      </c>
      <c r="O189" s="22"/>
      <c r="P189" s="22" t="str">
        <f>IFERROR(VLOOKUP(RIGHT(O189,LEN(O189)-2),'cards-dc.json'!$C:$E,3,FALSE),"")</f>
        <v/>
      </c>
      <c r="R189" s="43">
        <f t="shared" si="94"/>
        <v>0</v>
      </c>
      <c r="S189" s="22"/>
      <c r="T189" s="22" t="str">
        <f>IFERROR(VLOOKUP(RIGHT(S189,LEN(S189)-2),'cards-dc.json'!$C:$E,3,FALSE),"")</f>
        <v/>
      </c>
      <c r="V189" s="43">
        <f t="shared" si="95"/>
        <v>0</v>
      </c>
      <c r="W189" s="22"/>
      <c r="X189" s="22" t="str">
        <f>IFERROR(VLOOKUP(RIGHT(W189,LEN(W189)-2),'cards-dc.json'!$C:$E,3,FALSE),"")</f>
        <v/>
      </c>
      <c r="Z189" s="43">
        <f t="shared" si="96"/>
        <v>0</v>
      </c>
      <c r="AA189" s="22"/>
      <c r="AB189" s="22" t="str">
        <f>IFERROR(VLOOKUP(RIGHT(AA189,LEN(AA189)-2),'cards-dc.json'!$C:$E,3,FALSE),"")</f>
        <v/>
      </c>
      <c r="AD189" s="43">
        <f t="shared" si="97"/>
        <v>0</v>
      </c>
      <c r="AE189" s="22"/>
      <c r="AF189" s="22" t="str">
        <f>IFERROR(VLOOKUP(RIGHT(AE189,LEN(AE189)-2),'cards-dc.json'!$C:$E,3,FALSE),"")</f>
        <v/>
      </c>
      <c r="AH189" s="43">
        <f t="shared" si="98"/>
        <v>0</v>
      </c>
      <c r="AI189" s="22"/>
      <c r="AJ189" s="22" t="str">
        <f>IFERROR(VLOOKUP(RIGHT(AI189,LEN(AI189)-2),'cards-dc.json'!$C:$E,3,FALSE),"")</f>
        <v/>
      </c>
      <c r="AL189" s="43">
        <f t="shared" si="99"/>
        <v>0</v>
      </c>
      <c r="AM189" s="22"/>
      <c r="AN189" s="22" t="str">
        <f>IFERROR(VLOOKUP(RIGHT(AM189,LEN(AM189)-2),'cards-dc.json'!$C:$E,3,FALSE),"")</f>
        <v/>
      </c>
      <c r="AP189" s="43">
        <f t="shared" si="100"/>
        <v>0</v>
      </c>
      <c r="AQ189" s="22"/>
      <c r="AR189" s="22" t="str">
        <f>IFERROR(VLOOKUP(RIGHT(AQ189,LEN(AQ189)-2),'cards-dc.json'!$C:$E,3,FALSE),"")</f>
        <v/>
      </c>
      <c r="AT189" s="43">
        <f t="shared" si="101"/>
        <v>0</v>
      </c>
      <c r="AU189" s="22"/>
      <c r="AV189" s="22" t="str">
        <f>IFERROR(VLOOKUP(RIGHT(AU189,LEN(AU189)-2),'cards-dc.json'!$C:$E,3,FALSE),"")</f>
        <v/>
      </c>
      <c r="AX189" s="43">
        <f t="shared" si="102"/>
        <v>0</v>
      </c>
      <c r="AY189" s="22"/>
      <c r="AZ189" s="22" t="str">
        <f>IFERROR(VLOOKUP(RIGHT(AY189,LEN(AY189)-2),'cards-dc.json'!$C:$E,3,FALSE),"")</f>
        <v/>
      </c>
      <c r="BB189" s="43">
        <f t="shared" si="103"/>
        <v>0</v>
      </c>
      <c r="BC189" s="22"/>
      <c r="BD189" s="22" t="str">
        <f>IFERROR(VLOOKUP(RIGHT(BC189,LEN(BC189)-2),'cards-dc.json'!$C:$E,3,FALSE),"")</f>
        <v/>
      </c>
      <c r="BF189" s="43">
        <f t="shared" si="104"/>
        <v>0</v>
      </c>
      <c r="BG189" s="22"/>
      <c r="BH189" s="22" t="str">
        <f>IFERROR(VLOOKUP(RIGHT(BG189,LEN(BG189)-2),'cards-dc.json'!$C:$E,3,FALSE),"")</f>
        <v/>
      </c>
      <c r="BJ189" s="43">
        <f t="shared" si="105"/>
        <v>0</v>
      </c>
      <c r="BK189" s="22"/>
      <c r="BL189" s="22" t="str">
        <f>IFERROR(VLOOKUP(RIGHT(BK189,LEN(BK189)-2),'cards-dc.json'!$C:$E,3,FALSE),"")</f>
        <v/>
      </c>
      <c r="BN189" s="43">
        <f t="shared" si="106"/>
        <v>0</v>
      </c>
      <c r="BO189" s="22"/>
      <c r="BP189" s="22" t="str">
        <f>IFERROR(VLOOKUP(RIGHT(BO189,LEN(BO189)-2),'cards-dc.json'!$C:$E,3,FALSE),"")</f>
        <v/>
      </c>
      <c r="BR189" s="43">
        <f t="shared" si="107"/>
        <v>0</v>
      </c>
      <c r="BS189" s="22"/>
      <c r="BT189" s="22" t="str">
        <f>IFERROR(VLOOKUP(RIGHT(BS189,LEN(BS189)-2),'cards-dc.json'!$C:$E,3,FALSE),"")</f>
        <v/>
      </c>
    </row>
    <row r="190" spans="2:72" x14ac:dyDescent="0.25">
      <c r="B190" s="43">
        <f t="shared" si="90"/>
        <v>0</v>
      </c>
      <c r="C190" s="22"/>
      <c r="D190" s="22" t="str">
        <f>IFERROR(VLOOKUP(RIGHT(C190,LEN(C190)-2),'cards-dc.json'!$C:$E,3,FALSE),"")</f>
        <v/>
      </c>
      <c r="F190" s="43">
        <f t="shared" si="91"/>
        <v>0</v>
      </c>
      <c r="G190" s="22"/>
      <c r="H190" s="22" t="str">
        <f>IFERROR(VLOOKUP(RIGHT(G190,LEN(G190)-2),'cards-dc.json'!$C:$E,3,FALSE),"")</f>
        <v/>
      </c>
      <c r="J190" s="43">
        <f t="shared" si="92"/>
        <v>0</v>
      </c>
      <c r="K190" s="22"/>
      <c r="L190" s="22" t="str">
        <f>IFERROR(VLOOKUP(RIGHT(K190,LEN(K190)-2),'cards-dc.json'!$C:$E,3,FALSE),"")</f>
        <v/>
      </c>
      <c r="N190" s="43">
        <f t="shared" si="93"/>
        <v>0</v>
      </c>
      <c r="O190" s="22"/>
      <c r="P190" s="22" t="str">
        <f>IFERROR(VLOOKUP(RIGHT(O190,LEN(O190)-2),'cards-dc.json'!$C:$E,3,FALSE),"")</f>
        <v/>
      </c>
      <c r="R190" s="43">
        <f t="shared" si="94"/>
        <v>0</v>
      </c>
      <c r="S190" s="22"/>
      <c r="T190" s="22" t="str">
        <f>IFERROR(VLOOKUP(RIGHT(S190,LEN(S190)-2),'cards-dc.json'!$C:$E,3,FALSE),"")</f>
        <v/>
      </c>
      <c r="V190" s="43">
        <f t="shared" si="95"/>
        <v>0</v>
      </c>
      <c r="W190" s="22"/>
      <c r="X190" s="22" t="str">
        <f>IFERROR(VLOOKUP(RIGHT(W190,LEN(W190)-2),'cards-dc.json'!$C:$E,3,FALSE),"")</f>
        <v/>
      </c>
      <c r="Z190" s="43">
        <f t="shared" si="96"/>
        <v>0</v>
      </c>
      <c r="AA190" s="22"/>
      <c r="AB190" s="22" t="str">
        <f>IFERROR(VLOOKUP(RIGHT(AA190,LEN(AA190)-2),'cards-dc.json'!$C:$E,3,FALSE),"")</f>
        <v/>
      </c>
      <c r="AD190" s="43">
        <f t="shared" si="97"/>
        <v>0</v>
      </c>
      <c r="AE190" s="22"/>
      <c r="AF190" s="22" t="str">
        <f>IFERROR(VLOOKUP(RIGHT(AE190,LEN(AE190)-2),'cards-dc.json'!$C:$E,3,FALSE),"")</f>
        <v/>
      </c>
      <c r="AH190" s="43">
        <f t="shared" si="98"/>
        <v>0</v>
      </c>
      <c r="AI190" s="22"/>
      <c r="AJ190" s="22" t="str">
        <f>IFERROR(VLOOKUP(RIGHT(AI190,LEN(AI190)-2),'cards-dc.json'!$C:$E,3,FALSE),"")</f>
        <v/>
      </c>
      <c r="AL190" s="43">
        <f t="shared" si="99"/>
        <v>0</v>
      </c>
      <c r="AM190" s="22"/>
      <c r="AN190" s="22" t="str">
        <f>IFERROR(VLOOKUP(RIGHT(AM190,LEN(AM190)-2),'cards-dc.json'!$C:$E,3,FALSE),"")</f>
        <v/>
      </c>
      <c r="AP190" s="43">
        <f t="shared" si="100"/>
        <v>0</v>
      </c>
      <c r="AQ190" s="22"/>
      <c r="AR190" s="22" t="str">
        <f>IFERROR(VLOOKUP(RIGHT(AQ190,LEN(AQ190)-2),'cards-dc.json'!$C:$E,3,FALSE),"")</f>
        <v/>
      </c>
      <c r="AT190" s="43">
        <f t="shared" si="101"/>
        <v>0</v>
      </c>
      <c r="AU190" s="22"/>
      <c r="AV190" s="22" t="str">
        <f>IFERROR(VLOOKUP(RIGHT(AU190,LEN(AU190)-2),'cards-dc.json'!$C:$E,3,FALSE),"")</f>
        <v/>
      </c>
      <c r="AX190" s="43">
        <f t="shared" si="102"/>
        <v>0</v>
      </c>
      <c r="AY190" s="22"/>
      <c r="AZ190" s="22" t="str">
        <f>IFERROR(VLOOKUP(RIGHT(AY190,LEN(AY190)-2),'cards-dc.json'!$C:$E,3,FALSE),"")</f>
        <v/>
      </c>
      <c r="BB190" s="43">
        <f t="shared" si="103"/>
        <v>0</v>
      </c>
      <c r="BC190" s="22"/>
      <c r="BD190" s="22" t="str">
        <f>IFERROR(VLOOKUP(RIGHT(BC190,LEN(BC190)-2),'cards-dc.json'!$C:$E,3,FALSE),"")</f>
        <v/>
      </c>
      <c r="BF190" s="43">
        <f t="shared" si="104"/>
        <v>0</v>
      </c>
      <c r="BG190" s="22"/>
      <c r="BH190" s="22" t="str">
        <f>IFERROR(VLOOKUP(RIGHT(BG190,LEN(BG190)-2),'cards-dc.json'!$C:$E,3,FALSE),"")</f>
        <v/>
      </c>
      <c r="BJ190" s="43">
        <f t="shared" si="105"/>
        <v>0</v>
      </c>
      <c r="BK190" s="22"/>
      <c r="BL190" s="22" t="str">
        <f>IFERROR(VLOOKUP(RIGHT(BK190,LEN(BK190)-2),'cards-dc.json'!$C:$E,3,FALSE),"")</f>
        <v/>
      </c>
      <c r="BN190" s="43">
        <f t="shared" si="106"/>
        <v>0</v>
      </c>
      <c r="BO190" s="22"/>
      <c r="BP190" s="22" t="str">
        <f>IFERROR(VLOOKUP(RIGHT(BO190,LEN(BO190)-2),'cards-dc.json'!$C:$E,3,FALSE),"")</f>
        <v/>
      </c>
      <c r="BR190" s="43">
        <f t="shared" si="107"/>
        <v>0</v>
      </c>
      <c r="BS190" s="22"/>
      <c r="BT190" s="22" t="str">
        <f>IFERROR(VLOOKUP(RIGHT(BS190,LEN(BS190)-2),'cards-dc.json'!$C:$E,3,FALSE),"")</f>
        <v/>
      </c>
    </row>
    <row r="191" spans="2:72" x14ac:dyDescent="0.25">
      <c r="B191" s="43">
        <f t="shared" si="90"/>
        <v>0</v>
      </c>
      <c r="C191" s="22"/>
      <c r="D191" s="22" t="str">
        <f>IFERROR(VLOOKUP(RIGHT(C191,LEN(C191)-2),'cards-dc.json'!$C:$E,3,FALSE),"")</f>
        <v/>
      </c>
      <c r="F191" s="43">
        <f t="shared" si="91"/>
        <v>0</v>
      </c>
      <c r="G191" s="22"/>
      <c r="H191" s="22" t="str">
        <f>IFERROR(VLOOKUP(RIGHT(G191,LEN(G191)-2),'cards-dc.json'!$C:$E,3,FALSE),"")</f>
        <v/>
      </c>
      <c r="J191" s="43">
        <f t="shared" si="92"/>
        <v>0</v>
      </c>
      <c r="K191" s="22"/>
      <c r="L191" s="22" t="str">
        <f>IFERROR(VLOOKUP(RIGHT(K191,LEN(K191)-2),'cards-dc.json'!$C:$E,3,FALSE),"")</f>
        <v/>
      </c>
      <c r="N191" s="43">
        <f t="shared" si="93"/>
        <v>0</v>
      </c>
      <c r="O191" s="22"/>
      <c r="P191" s="22" t="str">
        <f>IFERROR(VLOOKUP(RIGHT(O191,LEN(O191)-2),'cards-dc.json'!$C:$E,3,FALSE),"")</f>
        <v/>
      </c>
      <c r="R191" s="43">
        <f t="shared" si="94"/>
        <v>0</v>
      </c>
      <c r="S191" s="22"/>
      <c r="T191" s="22" t="str">
        <f>IFERROR(VLOOKUP(RIGHT(S191,LEN(S191)-2),'cards-dc.json'!$C:$E,3,FALSE),"")</f>
        <v/>
      </c>
      <c r="V191" s="43">
        <f t="shared" si="95"/>
        <v>0</v>
      </c>
      <c r="W191" s="22"/>
      <c r="X191" s="22" t="str">
        <f>IFERROR(VLOOKUP(RIGHT(W191,LEN(W191)-2),'cards-dc.json'!$C:$E,3,FALSE),"")</f>
        <v/>
      </c>
      <c r="Z191" s="43">
        <f t="shared" si="96"/>
        <v>0</v>
      </c>
      <c r="AA191" s="22"/>
      <c r="AB191" s="22" t="str">
        <f>IFERROR(VLOOKUP(RIGHT(AA191,LEN(AA191)-2),'cards-dc.json'!$C:$E,3,FALSE),"")</f>
        <v/>
      </c>
      <c r="AD191" s="43">
        <f t="shared" si="97"/>
        <v>0</v>
      </c>
      <c r="AE191" s="22"/>
      <c r="AF191" s="22" t="str">
        <f>IFERROR(VLOOKUP(RIGHT(AE191,LEN(AE191)-2),'cards-dc.json'!$C:$E,3,FALSE),"")</f>
        <v/>
      </c>
      <c r="AH191" s="43">
        <f t="shared" si="98"/>
        <v>0</v>
      </c>
      <c r="AI191" s="22"/>
      <c r="AJ191" s="22" t="str">
        <f>IFERROR(VLOOKUP(RIGHT(AI191,LEN(AI191)-2),'cards-dc.json'!$C:$E,3,FALSE),"")</f>
        <v/>
      </c>
      <c r="AL191" s="43">
        <f t="shared" si="99"/>
        <v>0</v>
      </c>
      <c r="AM191" s="22"/>
      <c r="AN191" s="22" t="str">
        <f>IFERROR(VLOOKUP(RIGHT(AM191,LEN(AM191)-2),'cards-dc.json'!$C:$E,3,FALSE),"")</f>
        <v/>
      </c>
      <c r="AP191" s="43">
        <f t="shared" si="100"/>
        <v>0</v>
      </c>
      <c r="AQ191" s="22"/>
      <c r="AR191" s="22" t="str">
        <f>IFERROR(VLOOKUP(RIGHT(AQ191,LEN(AQ191)-2),'cards-dc.json'!$C:$E,3,FALSE),"")</f>
        <v/>
      </c>
      <c r="AT191" s="43">
        <f t="shared" si="101"/>
        <v>0</v>
      </c>
      <c r="AU191" s="22"/>
      <c r="AV191" s="22" t="str">
        <f>IFERROR(VLOOKUP(RIGHT(AU191,LEN(AU191)-2),'cards-dc.json'!$C:$E,3,FALSE),"")</f>
        <v/>
      </c>
      <c r="AX191" s="43">
        <f t="shared" si="102"/>
        <v>0</v>
      </c>
      <c r="AY191" s="22"/>
      <c r="AZ191" s="22" t="str">
        <f>IFERROR(VLOOKUP(RIGHT(AY191,LEN(AY191)-2),'cards-dc.json'!$C:$E,3,FALSE),"")</f>
        <v/>
      </c>
      <c r="BB191" s="43">
        <f t="shared" si="103"/>
        <v>0</v>
      </c>
      <c r="BC191" s="22"/>
      <c r="BD191" s="22" t="str">
        <f>IFERROR(VLOOKUP(RIGHT(BC191,LEN(BC191)-2),'cards-dc.json'!$C:$E,3,FALSE),"")</f>
        <v/>
      </c>
      <c r="BF191" s="43">
        <f t="shared" si="104"/>
        <v>0</v>
      </c>
      <c r="BG191" s="22"/>
      <c r="BH191" s="22" t="str">
        <f>IFERROR(VLOOKUP(RIGHT(BG191,LEN(BG191)-2),'cards-dc.json'!$C:$E,3,FALSE),"")</f>
        <v/>
      </c>
      <c r="BJ191" s="43">
        <f t="shared" si="105"/>
        <v>0</v>
      </c>
      <c r="BK191" s="22"/>
      <c r="BL191" s="22" t="str">
        <f>IFERROR(VLOOKUP(RIGHT(BK191,LEN(BK191)-2),'cards-dc.json'!$C:$E,3,FALSE),"")</f>
        <v/>
      </c>
      <c r="BN191" s="43">
        <f t="shared" si="106"/>
        <v>0</v>
      </c>
      <c r="BO191" s="22"/>
      <c r="BP191" s="22" t="str">
        <f>IFERROR(VLOOKUP(RIGHT(BO191,LEN(BO191)-2),'cards-dc.json'!$C:$E,3,FALSE),"")</f>
        <v/>
      </c>
      <c r="BR191" s="43">
        <f t="shared" si="107"/>
        <v>0</v>
      </c>
      <c r="BS191" s="22"/>
      <c r="BT191" s="22" t="str">
        <f>IFERROR(VLOOKUP(RIGHT(BS191,LEN(BS191)-2),'cards-dc.json'!$C:$E,3,FALSE),"")</f>
        <v/>
      </c>
    </row>
    <row r="192" spans="2:72" x14ac:dyDescent="0.25">
      <c r="B192" s="43">
        <f t="shared" si="90"/>
        <v>0</v>
      </c>
      <c r="C192" s="22"/>
      <c r="D192" s="22" t="str">
        <f>IFERROR(VLOOKUP(RIGHT(C192,LEN(C192)-2),'cards-dc.json'!$C:$E,3,FALSE),"")</f>
        <v/>
      </c>
      <c r="F192" s="43">
        <f t="shared" si="91"/>
        <v>0</v>
      </c>
      <c r="G192" s="22"/>
      <c r="H192" s="22" t="str">
        <f>IFERROR(VLOOKUP(RIGHT(G192,LEN(G192)-2),'cards-dc.json'!$C:$E,3,FALSE),"")</f>
        <v/>
      </c>
      <c r="J192" s="43">
        <f t="shared" si="92"/>
        <v>0</v>
      </c>
      <c r="K192" s="22"/>
      <c r="L192" s="22" t="str">
        <f>IFERROR(VLOOKUP(RIGHT(K192,LEN(K192)-2),'cards-dc.json'!$C:$E,3,FALSE),"")</f>
        <v/>
      </c>
      <c r="N192" s="43">
        <f t="shared" si="93"/>
        <v>0</v>
      </c>
      <c r="O192" s="22"/>
      <c r="P192" s="22" t="str">
        <f>IFERROR(VLOOKUP(RIGHT(O192,LEN(O192)-2),'cards-dc.json'!$C:$E,3,FALSE),"")</f>
        <v/>
      </c>
      <c r="R192" s="43">
        <f t="shared" si="94"/>
        <v>0</v>
      </c>
      <c r="S192" s="22"/>
      <c r="T192" s="22" t="str">
        <f>IFERROR(VLOOKUP(RIGHT(S192,LEN(S192)-2),'cards-dc.json'!$C:$E,3,FALSE),"")</f>
        <v/>
      </c>
      <c r="V192" s="43">
        <f t="shared" si="95"/>
        <v>0</v>
      </c>
      <c r="W192" s="22"/>
      <c r="X192" s="22" t="str">
        <f>IFERROR(VLOOKUP(RIGHT(W192,LEN(W192)-2),'cards-dc.json'!$C:$E,3,FALSE),"")</f>
        <v/>
      </c>
      <c r="Z192" s="43">
        <f t="shared" si="96"/>
        <v>0</v>
      </c>
      <c r="AA192" s="22"/>
      <c r="AB192" s="22" t="str">
        <f>IFERROR(VLOOKUP(RIGHT(AA192,LEN(AA192)-2),'cards-dc.json'!$C:$E,3,FALSE),"")</f>
        <v/>
      </c>
      <c r="AD192" s="43">
        <f t="shared" si="97"/>
        <v>0</v>
      </c>
      <c r="AE192" s="22"/>
      <c r="AF192" s="22" t="str">
        <f>IFERROR(VLOOKUP(RIGHT(AE192,LEN(AE192)-2),'cards-dc.json'!$C:$E,3,FALSE),"")</f>
        <v/>
      </c>
      <c r="AH192" s="43">
        <f t="shared" si="98"/>
        <v>0</v>
      </c>
      <c r="AI192" s="22"/>
      <c r="AJ192" s="22" t="str">
        <f>IFERROR(VLOOKUP(RIGHT(AI192,LEN(AI192)-2),'cards-dc.json'!$C:$E,3,FALSE),"")</f>
        <v/>
      </c>
      <c r="AL192" s="43">
        <f t="shared" si="99"/>
        <v>0</v>
      </c>
      <c r="AM192" s="22"/>
      <c r="AN192" s="22" t="str">
        <f>IFERROR(VLOOKUP(RIGHT(AM192,LEN(AM192)-2),'cards-dc.json'!$C:$E,3,FALSE),"")</f>
        <v/>
      </c>
      <c r="AP192" s="43">
        <f t="shared" si="100"/>
        <v>0</v>
      </c>
      <c r="AQ192" s="22"/>
      <c r="AR192" s="22" t="str">
        <f>IFERROR(VLOOKUP(RIGHT(AQ192,LEN(AQ192)-2),'cards-dc.json'!$C:$E,3,FALSE),"")</f>
        <v/>
      </c>
      <c r="AT192" s="43">
        <f t="shared" si="101"/>
        <v>0</v>
      </c>
      <c r="AU192" s="22"/>
      <c r="AV192" s="22" t="str">
        <f>IFERROR(VLOOKUP(RIGHT(AU192,LEN(AU192)-2),'cards-dc.json'!$C:$E,3,FALSE),"")</f>
        <v/>
      </c>
      <c r="AX192" s="43">
        <f t="shared" si="102"/>
        <v>0</v>
      </c>
      <c r="AY192" s="22"/>
      <c r="AZ192" s="22" t="str">
        <f>IFERROR(VLOOKUP(RIGHT(AY192,LEN(AY192)-2),'cards-dc.json'!$C:$E,3,FALSE),"")</f>
        <v/>
      </c>
      <c r="BB192" s="43">
        <f t="shared" si="103"/>
        <v>0</v>
      </c>
      <c r="BC192" s="22"/>
      <c r="BD192" s="22" t="str">
        <f>IFERROR(VLOOKUP(RIGHT(BC192,LEN(BC192)-2),'cards-dc.json'!$C:$E,3,FALSE),"")</f>
        <v/>
      </c>
      <c r="BF192" s="43">
        <f t="shared" si="104"/>
        <v>0</v>
      </c>
      <c r="BG192" s="22"/>
      <c r="BH192" s="22" t="str">
        <f>IFERROR(VLOOKUP(RIGHT(BG192,LEN(BG192)-2),'cards-dc.json'!$C:$E,3,FALSE),"")</f>
        <v/>
      </c>
      <c r="BJ192" s="43">
        <f t="shared" si="105"/>
        <v>0</v>
      </c>
      <c r="BK192" s="22"/>
      <c r="BL192" s="22" t="str">
        <f>IFERROR(VLOOKUP(RIGHT(BK192,LEN(BK192)-2),'cards-dc.json'!$C:$E,3,FALSE),"")</f>
        <v/>
      </c>
      <c r="BN192" s="43">
        <f t="shared" si="106"/>
        <v>0</v>
      </c>
      <c r="BO192" s="22"/>
      <c r="BP192" s="22" t="str">
        <f>IFERROR(VLOOKUP(RIGHT(BO192,LEN(BO192)-2),'cards-dc.json'!$C:$E,3,FALSE),"")</f>
        <v/>
      </c>
      <c r="BR192" s="43">
        <f t="shared" si="107"/>
        <v>0</v>
      </c>
      <c r="BS192" s="22"/>
      <c r="BT192" s="22" t="str">
        <f>IFERROR(VLOOKUP(RIGHT(BS192,LEN(BS192)-2),'cards-dc.json'!$C:$E,3,FALSE),"")</f>
        <v/>
      </c>
    </row>
    <row r="193" spans="2:72" x14ac:dyDescent="0.25">
      <c r="B193" s="43">
        <f t="shared" si="90"/>
        <v>0</v>
      </c>
      <c r="C193" s="22"/>
      <c r="D193" s="22" t="str">
        <f>IFERROR(VLOOKUP(RIGHT(C193,LEN(C193)-2),'cards-dc.json'!$C:$E,3,FALSE),"")</f>
        <v/>
      </c>
      <c r="F193" s="43">
        <f t="shared" si="91"/>
        <v>0</v>
      </c>
      <c r="G193" s="22"/>
      <c r="H193" s="22" t="str">
        <f>IFERROR(VLOOKUP(RIGHT(G193,LEN(G193)-2),'cards-dc.json'!$C:$E,3,FALSE),"")</f>
        <v/>
      </c>
      <c r="J193" s="43">
        <f t="shared" si="92"/>
        <v>0</v>
      </c>
      <c r="K193" s="22"/>
      <c r="L193" s="22" t="str">
        <f>IFERROR(VLOOKUP(RIGHT(K193,LEN(K193)-2),'cards-dc.json'!$C:$E,3,FALSE),"")</f>
        <v/>
      </c>
      <c r="N193" s="43">
        <f t="shared" si="93"/>
        <v>0</v>
      </c>
      <c r="O193" s="22"/>
      <c r="P193" s="22" t="str">
        <f>IFERROR(VLOOKUP(RIGHT(O193,LEN(O193)-2),'cards-dc.json'!$C:$E,3,FALSE),"")</f>
        <v/>
      </c>
      <c r="R193" s="43">
        <f t="shared" si="94"/>
        <v>0</v>
      </c>
      <c r="S193" s="22"/>
      <c r="T193" s="22" t="str">
        <f>IFERROR(VLOOKUP(RIGHT(S193,LEN(S193)-2),'cards-dc.json'!$C:$E,3,FALSE),"")</f>
        <v/>
      </c>
      <c r="V193" s="43">
        <f t="shared" si="95"/>
        <v>0</v>
      </c>
      <c r="W193" s="22"/>
      <c r="X193" s="22" t="str">
        <f>IFERROR(VLOOKUP(RIGHT(W193,LEN(W193)-2),'cards-dc.json'!$C:$E,3,FALSE),"")</f>
        <v/>
      </c>
      <c r="Z193" s="43">
        <f t="shared" si="96"/>
        <v>0</v>
      </c>
      <c r="AA193" s="22"/>
      <c r="AB193" s="22" t="str">
        <f>IFERROR(VLOOKUP(RIGHT(AA193,LEN(AA193)-2),'cards-dc.json'!$C:$E,3,FALSE),"")</f>
        <v/>
      </c>
      <c r="AD193" s="43">
        <f t="shared" si="97"/>
        <v>0</v>
      </c>
      <c r="AE193" s="22"/>
      <c r="AF193" s="22" t="str">
        <f>IFERROR(VLOOKUP(RIGHT(AE193,LEN(AE193)-2),'cards-dc.json'!$C:$E,3,FALSE),"")</f>
        <v/>
      </c>
      <c r="AH193" s="43">
        <f t="shared" si="98"/>
        <v>0</v>
      </c>
      <c r="AI193" s="22"/>
      <c r="AJ193" s="22" t="str">
        <f>IFERROR(VLOOKUP(RIGHT(AI193,LEN(AI193)-2),'cards-dc.json'!$C:$E,3,FALSE),"")</f>
        <v/>
      </c>
      <c r="AL193" s="43">
        <f t="shared" si="99"/>
        <v>0</v>
      </c>
      <c r="AM193" s="22"/>
      <c r="AN193" s="22" t="str">
        <f>IFERROR(VLOOKUP(RIGHT(AM193,LEN(AM193)-2),'cards-dc.json'!$C:$E,3,FALSE),"")</f>
        <v/>
      </c>
      <c r="AP193" s="43">
        <f t="shared" si="100"/>
        <v>0</v>
      </c>
      <c r="AQ193" s="22"/>
      <c r="AR193" s="22" t="str">
        <f>IFERROR(VLOOKUP(RIGHT(AQ193,LEN(AQ193)-2),'cards-dc.json'!$C:$E,3,FALSE),"")</f>
        <v/>
      </c>
      <c r="AT193" s="43">
        <f t="shared" si="101"/>
        <v>0</v>
      </c>
      <c r="AU193" s="22"/>
      <c r="AV193" s="22" t="str">
        <f>IFERROR(VLOOKUP(RIGHT(AU193,LEN(AU193)-2),'cards-dc.json'!$C:$E,3,FALSE),"")</f>
        <v/>
      </c>
      <c r="AX193" s="43">
        <f t="shared" si="102"/>
        <v>0</v>
      </c>
      <c r="AY193" s="22"/>
      <c r="AZ193" s="22" t="str">
        <f>IFERROR(VLOOKUP(RIGHT(AY193,LEN(AY193)-2),'cards-dc.json'!$C:$E,3,FALSE),"")</f>
        <v/>
      </c>
      <c r="BB193" s="43">
        <f t="shared" si="103"/>
        <v>0</v>
      </c>
      <c r="BC193" s="22"/>
      <c r="BD193" s="22" t="str">
        <f>IFERROR(VLOOKUP(RIGHT(BC193,LEN(BC193)-2),'cards-dc.json'!$C:$E,3,FALSE),"")</f>
        <v/>
      </c>
      <c r="BF193" s="43">
        <f t="shared" si="104"/>
        <v>0</v>
      </c>
      <c r="BG193" s="22"/>
      <c r="BH193" s="22" t="str">
        <f>IFERROR(VLOOKUP(RIGHT(BG193,LEN(BG193)-2),'cards-dc.json'!$C:$E,3,FALSE),"")</f>
        <v/>
      </c>
      <c r="BJ193" s="43">
        <f t="shared" si="105"/>
        <v>0</v>
      </c>
      <c r="BK193" s="22"/>
      <c r="BL193" s="22" t="str">
        <f>IFERROR(VLOOKUP(RIGHT(BK193,LEN(BK193)-2),'cards-dc.json'!$C:$E,3,FALSE),"")</f>
        <v/>
      </c>
      <c r="BN193" s="43">
        <f t="shared" si="106"/>
        <v>0</v>
      </c>
      <c r="BO193" s="22"/>
      <c r="BP193" s="22" t="str">
        <f>IFERROR(VLOOKUP(RIGHT(BO193,LEN(BO193)-2),'cards-dc.json'!$C:$E,3,FALSE),"")</f>
        <v/>
      </c>
      <c r="BR193" s="43">
        <f t="shared" si="107"/>
        <v>0</v>
      </c>
      <c r="BS193" s="22"/>
      <c r="BT193" s="22" t="str">
        <f>IFERROR(VLOOKUP(RIGHT(BS193,LEN(BS193)-2),'cards-dc.json'!$C:$E,3,FALSE),"")</f>
        <v/>
      </c>
    </row>
    <row r="194" spans="2:72" x14ac:dyDescent="0.25">
      <c r="B194" s="43">
        <f t="shared" si="90"/>
        <v>0</v>
      </c>
      <c r="C194" s="22"/>
      <c r="D194" s="22" t="str">
        <f>IFERROR(VLOOKUP(RIGHT(C194,LEN(C194)-2),'cards-dc.json'!$C:$E,3,FALSE),"")</f>
        <v/>
      </c>
      <c r="F194" s="43">
        <f t="shared" si="91"/>
        <v>0</v>
      </c>
      <c r="G194" s="22"/>
      <c r="H194" s="22" t="str">
        <f>IFERROR(VLOOKUP(RIGHT(G194,LEN(G194)-2),'cards-dc.json'!$C:$E,3,FALSE),"")</f>
        <v/>
      </c>
      <c r="J194" s="43">
        <f t="shared" si="92"/>
        <v>0</v>
      </c>
      <c r="K194" s="22"/>
      <c r="L194" s="22" t="str">
        <f>IFERROR(VLOOKUP(RIGHT(K194,LEN(K194)-2),'cards-dc.json'!$C:$E,3,FALSE),"")</f>
        <v/>
      </c>
      <c r="N194" s="43">
        <f t="shared" si="93"/>
        <v>0</v>
      </c>
      <c r="O194" s="22"/>
      <c r="P194" s="22" t="str">
        <f>IFERROR(VLOOKUP(RIGHT(O194,LEN(O194)-2),'cards-dc.json'!$C:$E,3,FALSE),"")</f>
        <v/>
      </c>
      <c r="R194" s="43">
        <f t="shared" si="94"/>
        <v>0</v>
      </c>
      <c r="S194" s="22"/>
      <c r="T194" s="22" t="str">
        <f>IFERROR(VLOOKUP(RIGHT(S194,LEN(S194)-2),'cards-dc.json'!$C:$E,3,FALSE),"")</f>
        <v/>
      </c>
      <c r="V194" s="43">
        <f t="shared" si="95"/>
        <v>0</v>
      </c>
      <c r="W194" s="22"/>
      <c r="X194" s="22" t="str">
        <f>IFERROR(VLOOKUP(RIGHT(W194,LEN(W194)-2),'cards-dc.json'!$C:$E,3,FALSE),"")</f>
        <v/>
      </c>
      <c r="Z194" s="43">
        <f t="shared" si="96"/>
        <v>0</v>
      </c>
      <c r="AA194" s="22"/>
      <c r="AB194" s="22" t="str">
        <f>IFERROR(VLOOKUP(RIGHT(AA194,LEN(AA194)-2),'cards-dc.json'!$C:$E,3,FALSE),"")</f>
        <v/>
      </c>
      <c r="AD194" s="43">
        <f t="shared" si="97"/>
        <v>0</v>
      </c>
      <c r="AE194" s="22"/>
      <c r="AF194" s="22" t="str">
        <f>IFERROR(VLOOKUP(RIGHT(AE194,LEN(AE194)-2),'cards-dc.json'!$C:$E,3,FALSE),"")</f>
        <v/>
      </c>
      <c r="AH194" s="43">
        <f t="shared" si="98"/>
        <v>0</v>
      </c>
      <c r="AI194" s="22"/>
      <c r="AJ194" s="22" t="str">
        <f>IFERROR(VLOOKUP(RIGHT(AI194,LEN(AI194)-2),'cards-dc.json'!$C:$E,3,FALSE),"")</f>
        <v/>
      </c>
      <c r="AL194" s="43">
        <f t="shared" si="99"/>
        <v>0</v>
      </c>
      <c r="AM194" s="22"/>
      <c r="AN194" s="22" t="str">
        <f>IFERROR(VLOOKUP(RIGHT(AM194,LEN(AM194)-2),'cards-dc.json'!$C:$E,3,FALSE),"")</f>
        <v/>
      </c>
      <c r="AP194" s="43">
        <f t="shared" si="100"/>
        <v>0</v>
      </c>
      <c r="AQ194" s="22"/>
      <c r="AR194" s="22" t="str">
        <f>IFERROR(VLOOKUP(RIGHT(AQ194,LEN(AQ194)-2),'cards-dc.json'!$C:$E,3,FALSE),"")</f>
        <v/>
      </c>
      <c r="AT194" s="43">
        <f t="shared" si="101"/>
        <v>0</v>
      </c>
      <c r="AU194" s="22"/>
      <c r="AV194" s="22" t="str">
        <f>IFERROR(VLOOKUP(RIGHT(AU194,LEN(AU194)-2),'cards-dc.json'!$C:$E,3,FALSE),"")</f>
        <v/>
      </c>
      <c r="AX194" s="43">
        <f t="shared" si="102"/>
        <v>0</v>
      </c>
      <c r="AY194" s="22"/>
      <c r="AZ194" s="22" t="str">
        <f>IFERROR(VLOOKUP(RIGHT(AY194,LEN(AY194)-2),'cards-dc.json'!$C:$E,3,FALSE),"")</f>
        <v/>
      </c>
      <c r="BB194" s="43">
        <f t="shared" si="103"/>
        <v>0</v>
      </c>
      <c r="BC194" s="22"/>
      <c r="BD194" s="22" t="str">
        <f>IFERROR(VLOOKUP(RIGHT(BC194,LEN(BC194)-2),'cards-dc.json'!$C:$E,3,FALSE),"")</f>
        <v/>
      </c>
      <c r="BF194" s="43">
        <f t="shared" si="104"/>
        <v>0</v>
      </c>
      <c r="BG194" s="22"/>
      <c r="BH194" s="22" t="str">
        <f>IFERROR(VLOOKUP(RIGHT(BG194,LEN(BG194)-2),'cards-dc.json'!$C:$E,3,FALSE),"")</f>
        <v/>
      </c>
      <c r="BJ194" s="43">
        <f t="shared" si="105"/>
        <v>0</v>
      </c>
      <c r="BK194" s="22"/>
      <c r="BL194" s="22" t="str">
        <f>IFERROR(VLOOKUP(RIGHT(BK194,LEN(BK194)-2),'cards-dc.json'!$C:$E,3,FALSE),"")</f>
        <v/>
      </c>
      <c r="BN194" s="43">
        <f t="shared" si="106"/>
        <v>0</v>
      </c>
      <c r="BO194" s="22"/>
      <c r="BP194" s="22" t="str">
        <f>IFERROR(VLOOKUP(RIGHT(BO194,LEN(BO194)-2),'cards-dc.json'!$C:$E,3,FALSE),"")</f>
        <v/>
      </c>
      <c r="BR194" s="43">
        <f t="shared" si="107"/>
        <v>0</v>
      </c>
      <c r="BS194" s="22"/>
      <c r="BT194" s="22" t="str">
        <f>IFERROR(VLOOKUP(RIGHT(BS194,LEN(BS194)-2),'cards-dc.json'!$C:$E,3,FALSE),"")</f>
        <v/>
      </c>
    </row>
    <row r="195" spans="2:72" x14ac:dyDescent="0.25">
      <c r="B195" s="43">
        <f t="shared" si="90"/>
        <v>0</v>
      </c>
      <c r="C195" s="22"/>
      <c r="D195" s="22" t="str">
        <f>IFERROR(VLOOKUP(RIGHT(C195,LEN(C195)-2),'cards-dc.json'!$C:$E,3,FALSE),"")</f>
        <v/>
      </c>
      <c r="F195" s="43">
        <f t="shared" si="91"/>
        <v>0</v>
      </c>
      <c r="G195" s="22"/>
      <c r="H195" s="22" t="str">
        <f>IFERROR(VLOOKUP(RIGHT(G195,LEN(G195)-2),'cards-dc.json'!$C:$E,3,FALSE),"")</f>
        <v/>
      </c>
      <c r="J195" s="43">
        <f t="shared" si="92"/>
        <v>0</v>
      </c>
      <c r="K195" s="22"/>
      <c r="L195" s="22" t="str">
        <f>IFERROR(VLOOKUP(RIGHT(K195,LEN(K195)-2),'cards-dc.json'!$C:$E,3,FALSE),"")</f>
        <v/>
      </c>
      <c r="N195" s="43">
        <f t="shared" si="93"/>
        <v>0</v>
      </c>
      <c r="O195" s="22"/>
      <c r="P195" s="22" t="str">
        <f>IFERROR(VLOOKUP(RIGHT(O195,LEN(O195)-2),'cards-dc.json'!$C:$E,3,FALSE),"")</f>
        <v/>
      </c>
      <c r="R195" s="43">
        <f t="shared" si="94"/>
        <v>0</v>
      </c>
      <c r="S195" s="22"/>
      <c r="T195" s="22" t="str">
        <f>IFERROR(VLOOKUP(RIGHT(S195,LEN(S195)-2),'cards-dc.json'!$C:$E,3,FALSE),"")</f>
        <v/>
      </c>
      <c r="V195" s="43">
        <f t="shared" si="95"/>
        <v>0</v>
      </c>
      <c r="W195" s="22"/>
      <c r="X195" s="22" t="str">
        <f>IFERROR(VLOOKUP(RIGHT(W195,LEN(W195)-2),'cards-dc.json'!$C:$E,3,FALSE),"")</f>
        <v/>
      </c>
      <c r="Z195" s="43">
        <f t="shared" si="96"/>
        <v>0</v>
      </c>
      <c r="AA195" s="22"/>
      <c r="AB195" s="22" t="str">
        <f>IFERROR(VLOOKUP(RIGHT(AA195,LEN(AA195)-2),'cards-dc.json'!$C:$E,3,FALSE),"")</f>
        <v/>
      </c>
      <c r="AD195" s="43">
        <f t="shared" si="97"/>
        <v>0</v>
      </c>
      <c r="AE195" s="22"/>
      <c r="AF195" s="22" t="str">
        <f>IFERROR(VLOOKUP(RIGHT(AE195,LEN(AE195)-2),'cards-dc.json'!$C:$E,3,FALSE),"")</f>
        <v/>
      </c>
      <c r="AH195" s="43">
        <f t="shared" si="98"/>
        <v>0</v>
      </c>
      <c r="AI195" s="22"/>
      <c r="AJ195" s="22" t="str">
        <f>IFERROR(VLOOKUP(RIGHT(AI195,LEN(AI195)-2),'cards-dc.json'!$C:$E,3,FALSE),"")</f>
        <v/>
      </c>
      <c r="AL195" s="43">
        <f t="shared" si="99"/>
        <v>0</v>
      </c>
      <c r="AM195" s="22"/>
      <c r="AN195" s="22" t="str">
        <f>IFERROR(VLOOKUP(RIGHT(AM195,LEN(AM195)-2),'cards-dc.json'!$C:$E,3,FALSE),"")</f>
        <v/>
      </c>
      <c r="AP195" s="43">
        <f t="shared" si="100"/>
        <v>0</v>
      </c>
      <c r="AQ195" s="22"/>
      <c r="AR195" s="22" t="str">
        <f>IFERROR(VLOOKUP(RIGHT(AQ195,LEN(AQ195)-2),'cards-dc.json'!$C:$E,3,FALSE),"")</f>
        <v/>
      </c>
      <c r="AT195" s="43">
        <f t="shared" si="101"/>
        <v>0</v>
      </c>
      <c r="AU195" s="22"/>
      <c r="AV195" s="22" t="str">
        <f>IFERROR(VLOOKUP(RIGHT(AU195,LEN(AU195)-2),'cards-dc.json'!$C:$E,3,FALSE),"")</f>
        <v/>
      </c>
      <c r="AX195" s="43">
        <f t="shared" si="102"/>
        <v>0</v>
      </c>
      <c r="AY195" s="22"/>
      <c r="AZ195" s="22" t="str">
        <f>IFERROR(VLOOKUP(RIGHT(AY195,LEN(AY195)-2),'cards-dc.json'!$C:$E,3,FALSE),"")</f>
        <v/>
      </c>
      <c r="BB195" s="43">
        <f t="shared" si="103"/>
        <v>0</v>
      </c>
      <c r="BC195" s="22"/>
      <c r="BD195" s="22" t="str">
        <f>IFERROR(VLOOKUP(RIGHT(BC195,LEN(BC195)-2),'cards-dc.json'!$C:$E,3,FALSE),"")</f>
        <v/>
      </c>
      <c r="BF195" s="43">
        <f t="shared" si="104"/>
        <v>0</v>
      </c>
      <c r="BG195" s="22"/>
      <c r="BH195" s="22" t="str">
        <f>IFERROR(VLOOKUP(RIGHT(BG195,LEN(BG195)-2),'cards-dc.json'!$C:$E,3,FALSE),"")</f>
        <v/>
      </c>
      <c r="BJ195" s="43">
        <f t="shared" si="105"/>
        <v>0</v>
      </c>
      <c r="BK195" s="22"/>
      <c r="BL195" s="22" t="str">
        <f>IFERROR(VLOOKUP(RIGHT(BK195,LEN(BK195)-2),'cards-dc.json'!$C:$E,3,FALSE),"")</f>
        <v/>
      </c>
      <c r="BN195" s="43">
        <f t="shared" si="106"/>
        <v>0</v>
      </c>
      <c r="BO195" s="22"/>
      <c r="BP195" s="22" t="str">
        <f>IFERROR(VLOOKUP(RIGHT(BO195,LEN(BO195)-2),'cards-dc.json'!$C:$E,3,FALSE),"")</f>
        <v/>
      </c>
      <c r="BR195" s="43">
        <f t="shared" si="107"/>
        <v>0</v>
      </c>
      <c r="BS195" s="22"/>
      <c r="BT195" s="22" t="str">
        <f>IFERROR(VLOOKUP(RIGHT(BS195,LEN(BS195)-2),'cards-dc.json'!$C:$E,3,FALSE),"")</f>
        <v/>
      </c>
    </row>
    <row r="196" spans="2:72" x14ac:dyDescent="0.25">
      <c r="B196" s="43">
        <f t="shared" si="90"/>
        <v>0</v>
      </c>
      <c r="C196" s="22"/>
      <c r="D196" s="22" t="str">
        <f>IFERROR(VLOOKUP(RIGHT(C196,LEN(C196)-2),'cards-dc.json'!$C:$E,3,FALSE),"")</f>
        <v/>
      </c>
      <c r="F196" s="43">
        <f t="shared" si="91"/>
        <v>0</v>
      </c>
      <c r="G196" s="22"/>
      <c r="H196" s="22" t="str">
        <f>IFERROR(VLOOKUP(RIGHT(G196,LEN(G196)-2),'cards-dc.json'!$C:$E,3,FALSE),"")</f>
        <v/>
      </c>
      <c r="J196" s="43">
        <f t="shared" si="92"/>
        <v>0</v>
      </c>
      <c r="K196" s="22"/>
      <c r="L196" s="22" t="str">
        <f>IFERROR(VLOOKUP(RIGHT(K196,LEN(K196)-2),'cards-dc.json'!$C:$E,3,FALSE),"")</f>
        <v/>
      </c>
      <c r="N196" s="43">
        <f t="shared" si="93"/>
        <v>0</v>
      </c>
      <c r="O196" s="22"/>
      <c r="P196" s="22" t="str">
        <f>IFERROR(VLOOKUP(RIGHT(O196,LEN(O196)-2),'cards-dc.json'!$C:$E,3,FALSE),"")</f>
        <v/>
      </c>
      <c r="R196" s="43">
        <f t="shared" si="94"/>
        <v>0</v>
      </c>
      <c r="S196" s="22"/>
      <c r="T196" s="22" t="str">
        <f>IFERROR(VLOOKUP(RIGHT(S196,LEN(S196)-2),'cards-dc.json'!$C:$E,3,FALSE),"")</f>
        <v/>
      </c>
      <c r="V196" s="43">
        <f t="shared" si="95"/>
        <v>0</v>
      </c>
      <c r="W196" s="22"/>
      <c r="X196" s="22" t="str">
        <f>IFERROR(VLOOKUP(RIGHT(W196,LEN(W196)-2),'cards-dc.json'!$C:$E,3,FALSE),"")</f>
        <v/>
      </c>
      <c r="Z196" s="43">
        <f t="shared" si="96"/>
        <v>0</v>
      </c>
      <c r="AA196" s="22"/>
      <c r="AB196" s="22" t="str">
        <f>IFERROR(VLOOKUP(RIGHT(AA196,LEN(AA196)-2),'cards-dc.json'!$C:$E,3,FALSE),"")</f>
        <v/>
      </c>
      <c r="AD196" s="43">
        <f t="shared" si="97"/>
        <v>0</v>
      </c>
      <c r="AE196" s="22"/>
      <c r="AF196" s="22" t="str">
        <f>IFERROR(VLOOKUP(RIGHT(AE196,LEN(AE196)-2),'cards-dc.json'!$C:$E,3,FALSE),"")</f>
        <v/>
      </c>
      <c r="AH196" s="43">
        <f t="shared" si="98"/>
        <v>0</v>
      </c>
      <c r="AI196" s="22"/>
      <c r="AJ196" s="22" t="str">
        <f>IFERROR(VLOOKUP(RIGHT(AI196,LEN(AI196)-2),'cards-dc.json'!$C:$E,3,FALSE),"")</f>
        <v/>
      </c>
      <c r="AL196" s="43">
        <f t="shared" si="99"/>
        <v>0</v>
      </c>
      <c r="AM196" s="22"/>
      <c r="AN196" s="22" t="str">
        <f>IFERROR(VLOOKUP(RIGHT(AM196,LEN(AM196)-2),'cards-dc.json'!$C:$E,3,FALSE),"")</f>
        <v/>
      </c>
      <c r="AP196" s="43">
        <f t="shared" si="100"/>
        <v>0</v>
      </c>
      <c r="AQ196" s="22"/>
      <c r="AR196" s="22" t="str">
        <f>IFERROR(VLOOKUP(RIGHT(AQ196,LEN(AQ196)-2),'cards-dc.json'!$C:$E,3,FALSE),"")</f>
        <v/>
      </c>
      <c r="AT196" s="43">
        <f t="shared" si="101"/>
        <v>0</v>
      </c>
      <c r="AU196" s="22"/>
      <c r="AV196" s="22" t="str">
        <f>IFERROR(VLOOKUP(RIGHT(AU196,LEN(AU196)-2),'cards-dc.json'!$C:$E,3,FALSE),"")</f>
        <v/>
      </c>
      <c r="AX196" s="43">
        <f t="shared" si="102"/>
        <v>0</v>
      </c>
      <c r="AY196" s="22"/>
      <c r="AZ196" s="22" t="str">
        <f>IFERROR(VLOOKUP(RIGHT(AY196,LEN(AY196)-2),'cards-dc.json'!$C:$E,3,FALSE),"")</f>
        <v/>
      </c>
      <c r="BB196" s="43">
        <f t="shared" si="103"/>
        <v>0</v>
      </c>
      <c r="BC196" s="22"/>
      <c r="BD196" s="22" t="str">
        <f>IFERROR(VLOOKUP(RIGHT(BC196,LEN(BC196)-2),'cards-dc.json'!$C:$E,3,FALSE),"")</f>
        <v/>
      </c>
      <c r="BF196" s="43">
        <f t="shared" si="104"/>
        <v>0</v>
      </c>
      <c r="BG196" s="22"/>
      <c r="BH196" s="22" t="str">
        <f>IFERROR(VLOOKUP(RIGHT(BG196,LEN(BG196)-2),'cards-dc.json'!$C:$E,3,FALSE),"")</f>
        <v/>
      </c>
      <c r="BJ196" s="43">
        <f t="shared" si="105"/>
        <v>0</v>
      </c>
      <c r="BK196" s="22"/>
      <c r="BL196" s="22" t="str">
        <f>IFERROR(VLOOKUP(RIGHT(BK196,LEN(BK196)-2),'cards-dc.json'!$C:$E,3,FALSE),"")</f>
        <v/>
      </c>
      <c r="BN196" s="43">
        <f t="shared" si="106"/>
        <v>0</v>
      </c>
      <c r="BO196" s="22"/>
      <c r="BP196" s="22" t="str">
        <f>IFERROR(VLOOKUP(RIGHT(BO196,LEN(BO196)-2),'cards-dc.json'!$C:$E,3,FALSE),"")</f>
        <v/>
      </c>
      <c r="BR196" s="43">
        <f t="shared" si="107"/>
        <v>0</v>
      </c>
      <c r="BS196" s="22"/>
      <c r="BT196" s="22" t="str">
        <f>IFERROR(VLOOKUP(RIGHT(BS196,LEN(BS196)-2),'cards-dc.json'!$C:$E,3,FALSE),"")</f>
        <v/>
      </c>
    </row>
    <row r="197" spans="2:72" x14ac:dyDescent="0.25">
      <c r="B197" s="43">
        <f t="shared" si="90"/>
        <v>0</v>
      </c>
      <c r="C197" s="22"/>
      <c r="D197" s="22" t="str">
        <f>IFERROR(VLOOKUP(RIGHT(C197,LEN(C197)-2),'cards-dc.json'!$C:$E,3,FALSE),"")</f>
        <v/>
      </c>
      <c r="F197" s="43">
        <f t="shared" si="91"/>
        <v>0</v>
      </c>
      <c r="G197" s="22"/>
      <c r="H197" s="22" t="str">
        <f>IFERROR(VLOOKUP(RIGHT(G197,LEN(G197)-2),'cards-dc.json'!$C:$E,3,FALSE),"")</f>
        <v/>
      </c>
      <c r="J197" s="43">
        <f t="shared" si="92"/>
        <v>0</v>
      </c>
      <c r="K197" s="22"/>
      <c r="L197" s="22" t="str">
        <f>IFERROR(VLOOKUP(RIGHT(K197,LEN(K197)-2),'cards-dc.json'!$C:$E,3,FALSE),"")</f>
        <v/>
      </c>
      <c r="N197" s="43">
        <f t="shared" si="93"/>
        <v>0</v>
      </c>
      <c r="O197" s="22"/>
      <c r="P197" s="22" t="str">
        <f>IFERROR(VLOOKUP(RIGHT(O197,LEN(O197)-2),'cards-dc.json'!$C:$E,3,FALSE),"")</f>
        <v/>
      </c>
      <c r="R197" s="43">
        <f t="shared" si="94"/>
        <v>0</v>
      </c>
      <c r="S197" s="22"/>
      <c r="T197" s="22" t="str">
        <f>IFERROR(VLOOKUP(RIGHT(S197,LEN(S197)-2),'cards-dc.json'!$C:$E,3,FALSE),"")</f>
        <v/>
      </c>
      <c r="V197" s="43">
        <f t="shared" si="95"/>
        <v>0</v>
      </c>
      <c r="W197" s="22"/>
      <c r="X197" s="22" t="str">
        <f>IFERROR(VLOOKUP(RIGHT(W197,LEN(W197)-2),'cards-dc.json'!$C:$E,3,FALSE),"")</f>
        <v/>
      </c>
      <c r="Z197" s="43">
        <f t="shared" si="96"/>
        <v>0</v>
      </c>
      <c r="AA197" s="22"/>
      <c r="AB197" s="22" t="str">
        <f>IFERROR(VLOOKUP(RIGHT(AA197,LEN(AA197)-2),'cards-dc.json'!$C:$E,3,FALSE),"")</f>
        <v/>
      </c>
      <c r="AD197" s="43">
        <f t="shared" si="97"/>
        <v>0</v>
      </c>
      <c r="AE197" s="22"/>
      <c r="AF197" s="22" t="str">
        <f>IFERROR(VLOOKUP(RIGHT(AE197,LEN(AE197)-2),'cards-dc.json'!$C:$E,3,FALSE),"")</f>
        <v/>
      </c>
      <c r="AH197" s="43">
        <f t="shared" si="98"/>
        <v>0</v>
      </c>
      <c r="AI197" s="22"/>
      <c r="AJ197" s="22" t="str">
        <f>IFERROR(VLOOKUP(RIGHT(AI197,LEN(AI197)-2),'cards-dc.json'!$C:$E,3,FALSE),"")</f>
        <v/>
      </c>
      <c r="AL197" s="43">
        <f t="shared" si="99"/>
        <v>0</v>
      </c>
      <c r="AM197" s="22"/>
      <c r="AN197" s="22" t="str">
        <f>IFERROR(VLOOKUP(RIGHT(AM197,LEN(AM197)-2),'cards-dc.json'!$C:$E,3,FALSE),"")</f>
        <v/>
      </c>
      <c r="AP197" s="43">
        <f t="shared" si="100"/>
        <v>0</v>
      </c>
      <c r="AQ197" s="22"/>
      <c r="AR197" s="22" t="str">
        <f>IFERROR(VLOOKUP(RIGHT(AQ197,LEN(AQ197)-2),'cards-dc.json'!$C:$E,3,FALSE),"")</f>
        <v/>
      </c>
      <c r="AT197" s="43">
        <f t="shared" si="101"/>
        <v>0</v>
      </c>
      <c r="AU197" s="22"/>
      <c r="AV197" s="22" t="str">
        <f>IFERROR(VLOOKUP(RIGHT(AU197,LEN(AU197)-2),'cards-dc.json'!$C:$E,3,FALSE),"")</f>
        <v/>
      </c>
      <c r="AX197" s="43">
        <f t="shared" si="102"/>
        <v>0</v>
      </c>
      <c r="AY197" s="22"/>
      <c r="AZ197" s="22" t="str">
        <f>IFERROR(VLOOKUP(RIGHT(AY197,LEN(AY197)-2),'cards-dc.json'!$C:$E,3,FALSE),"")</f>
        <v/>
      </c>
      <c r="BB197" s="43">
        <f t="shared" si="103"/>
        <v>0</v>
      </c>
      <c r="BC197" s="22"/>
      <c r="BD197" s="22" t="str">
        <f>IFERROR(VLOOKUP(RIGHT(BC197,LEN(BC197)-2),'cards-dc.json'!$C:$E,3,FALSE),"")</f>
        <v/>
      </c>
      <c r="BF197" s="43">
        <f t="shared" si="104"/>
        <v>0</v>
      </c>
      <c r="BG197" s="22"/>
      <c r="BH197" s="22" t="str">
        <f>IFERROR(VLOOKUP(RIGHT(BG197,LEN(BG197)-2),'cards-dc.json'!$C:$E,3,FALSE),"")</f>
        <v/>
      </c>
      <c r="BJ197" s="43">
        <f t="shared" si="105"/>
        <v>0</v>
      </c>
      <c r="BK197" s="22"/>
      <c r="BL197" s="22" t="str">
        <f>IFERROR(VLOOKUP(RIGHT(BK197,LEN(BK197)-2),'cards-dc.json'!$C:$E,3,FALSE),"")</f>
        <v/>
      </c>
      <c r="BN197" s="43">
        <f t="shared" si="106"/>
        <v>0</v>
      </c>
      <c r="BO197" s="22"/>
      <c r="BP197" s="22" t="str">
        <f>IFERROR(VLOOKUP(RIGHT(BO197,LEN(BO197)-2),'cards-dc.json'!$C:$E,3,FALSE),"")</f>
        <v/>
      </c>
      <c r="BR197" s="43">
        <f t="shared" si="107"/>
        <v>0</v>
      </c>
      <c r="BS197" s="22"/>
      <c r="BT197" s="22" t="str">
        <f>IFERROR(VLOOKUP(RIGHT(BS197,LEN(BS197)-2),'cards-dc.json'!$C:$E,3,FALSE),"")</f>
        <v/>
      </c>
    </row>
    <row r="198" spans="2:72" x14ac:dyDescent="0.25">
      <c r="B198" s="43">
        <f t="shared" si="90"/>
        <v>0</v>
      </c>
      <c r="C198" s="22"/>
      <c r="D198" s="22" t="str">
        <f>IFERROR(VLOOKUP(RIGHT(C198,LEN(C198)-2),'cards-dc.json'!$C:$E,3,FALSE),"")</f>
        <v/>
      </c>
      <c r="F198" s="43">
        <f t="shared" si="91"/>
        <v>0</v>
      </c>
      <c r="G198" s="22"/>
      <c r="H198" s="22" t="str">
        <f>IFERROR(VLOOKUP(RIGHT(G198,LEN(G198)-2),'cards-dc.json'!$C:$E,3,FALSE),"")</f>
        <v/>
      </c>
      <c r="J198" s="43">
        <f t="shared" si="92"/>
        <v>0</v>
      </c>
      <c r="K198" s="22"/>
      <c r="L198" s="22" t="str">
        <f>IFERROR(VLOOKUP(RIGHT(K198,LEN(K198)-2),'cards-dc.json'!$C:$E,3,FALSE),"")</f>
        <v/>
      </c>
      <c r="N198" s="43">
        <f t="shared" si="93"/>
        <v>0</v>
      </c>
      <c r="O198" s="22"/>
      <c r="P198" s="22" t="str">
        <f>IFERROR(VLOOKUP(RIGHT(O198,LEN(O198)-2),'cards-dc.json'!$C:$E,3,FALSE),"")</f>
        <v/>
      </c>
      <c r="R198" s="43">
        <f t="shared" si="94"/>
        <v>0</v>
      </c>
      <c r="S198" s="22"/>
      <c r="T198" s="22" t="str">
        <f>IFERROR(VLOOKUP(RIGHT(S198,LEN(S198)-2),'cards-dc.json'!$C:$E,3,FALSE),"")</f>
        <v/>
      </c>
      <c r="V198" s="43">
        <f t="shared" si="95"/>
        <v>0</v>
      </c>
      <c r="W198" s="22"/>
      <c r="X198" s="22" t="str">
        <f>IFERROR(VLOOKUP(RIGHT(W198,LEN(W198)-2),'cards-dc.json'!$C:$E,3,FALSE),"")</f>
        <v/>
      </c>
      <c r="Z198" s="43">
        <f t="shared" si="96"/>
        <v>0</v>
      </c>
      <c r="AA198" s="22"/>
      <c r="AB198" s="22" t="str">
        <f>IFERROR(VLOOKUP(RIGHT(AA198,LEN(AA198)-2),'cards-dc.json'!$C:$E,3,FALSE),"")</f>
        <v/>
      </c>
      <c r="AD198" s="43">
        <f t="shared" si="97"/>
        <v>0</v>
      </c>
      <c r="AE198" s="22"/>
      <c r="AF198" s="22" t="str">
        <f>IFERROR(VLOOKUP(RIGHT(AE198,LEN(AE198)-2),'cards-dc.json'!$C:$E,3,FALSE),"")</f>
        <v/>
      </c>
      <c r="AH198" s="43">
        <f t="shared" si="98"/>
        <v>0</v>
      </c>
      <c r="AI198" s="22"/>
      <c r="AJ198" s="22" t="str">
        <f>IFERROR(VLOOKUP(RIGHT(AI198,LEN(AI198)-2),'cards-dc.json'!$C:$E,3,FALSE),"")</f>
        <v/>
      </c>
      <c r="AL198" s="43">
        <f t="shared" si="99"/>
        <v>0</v>
      </c>
      <c r="AM198" s="22"/>
      <c r="AN198" s="22" t="str">
        <f>IFERROR(VLOOKUP(RIGHT(AM198,LEN(AM198)-2),'cards-dc.json'!$C:$E,3,FALSE),"")</f>
        <v/>
      </c>
      <c r="AP198" s="43">
        <f t="shared" si="100"/>
        <v>0</v>
      </c>
      <c r="AQ198" s="22"/>
      <c r="AR198" s="22" t="str">
        <f>IFERROR(VLOOKUP(RIGHT(AQ198,LEN(AQ198)-2),'cards-dc.json'!$C:$E,3,FALSE),"")</f>
        <v/>
      </c>
      <c r="AT198" s="43">
        <f t="shared" si="101"/>
        <v>0</v>
      </c>
      <c r="AU198" s="22"/>
      <c r="AV198" s="22" t="str">
        <f>IFERROR(VLOOKUP(RIGHT(AU198,LEN(AU198)-2),'cards-dc.json'!$C:$E,3,FALSE),"")</f>
        <v/>
      </c>
      <c r="AX198" s="43">
        <f t="shared" si="102"/>
        <v>0</v>
      </c>
      <c r="AY198" s="22"/>
      <c r="AZ198" s="22" t="str">
        <f>IFERROR(VLOOKUP(RIGHT(AY198,LEN(AY198)-2),'cards-dc.json'!$C:$E,3,FALSE),"")</f>
        <v/>
      </c>
      <c r="BB198" s="43">
        <f t="shared" si="103"/>
        <v>0</v>
      </c>
      <c r="BC198" s="22"/>
      <c r="BD198" s="22" t="str">
        <f>IFERROR(VLOOKUP(RIGHT(BC198,LEN(BC198)-2),'cards-dc.json'!$C:$E,3,FALSE),"")</f>
        <v/>
      </c>
      <c r="BF198" s="43">
        <f t="shared" si="104"/>
        <v>0</v>
      </c>
      <c r="BG198" s="22"/>
      <c r="BH198" s="22" t="str">
        <f>IFERROR(VLOOKUP(RIGHT(BG198,LEN(BG198)-2),'cards-dc.json'!$C:$E,3,FALSE),"")</f>
        <v/>
      </c>
      <c r="BJ198" s="43">
        <f t="shared" si="105"/>
        <v>0</v>
      </c>
      <c r="BK198" s="22"/>
      <c r="BL198" s="22" t="str">
        <f>IFERROR(VLOOKUP(RIGHT(BK198,LEN(BK198)-2),'cards-dc.json'!$C:$E,3,FALSE),"")</f>
        <v/>
      </c>
      <c r="BN198" s="43">
        <f t="shared" si="106"/>
        <v>0</v>
      </c>
      <c r="BO198" s="22"/>
      <c r="BP198" s="22" t="str">
        <f>IFERROR(VLOOKUP(RIGHT(BO198,LEN(BO198)-2),'cards-dc.json'!$C:$E,3,FALSE),"")</f>
        <v/>
      </c>
      <c r="BR198" s="43">
        <f t="shared" si="107"/>
        <v>0</v>
      </c>
      <c r="BS198" s="22"/>
      <c r="BT198" s="22" t="str">
        <f>IFERROR(VLOOKUP(RIGHT(BS198,LEN(BS198)-2),'cards-dc.json'!$C:$E,3,FALSE),"")</f>
        <v/>
      </c>
    </row>
    <row r="199" spans="2:72" x14ac:dyDescent="0.25">
      <c r="C199" s="58" t="str">
        <f>C$1&amp;" "&amp;C$3</f>
        <v>Gandalf Progressive Hero</v>
      </c>
      <c r="D199" s="58"/>
      <c r="G199" s="58" t="str">
        <f>G$1&amp;" "&amp;G$3</f>
        <v>Gandalf Progressive Hero</v>
      </c>
      <c r="H199" s="58"/>
      <c r="K199" s="58" t="str">
        <f>K$1&amp;" "&amp;K$3</f>
        <v>Alatar Progressive Hero</v>
      </c>
      <c r="L199" s="58"/>
      <c r="O199" s="58" t="str">
        <f>O$1&amp;" "&amp;O$3</f>
        <v>Radagast Progressive Hero</v>
      </c>
      <c r="P199" s="58"/>
      <c r="S199" s="58" t="str">
        <f>S$1&amp;" "&amp;S$3</f>
        <v>Gandalf Progressive Hero</v>
      </c>
      <c r="T199" s="58"/>
      <c r="W199" s="58" t="str">
        <f>W$1&amp;" "&amp;W$3</f>
        <v>No wizard Progressive Hero</v>
      </c>
      <c r="X199" s="58"/>
      <c r="AA199" s="58" t="str">
        <f>AA$1&amp;" "&amp;AA$3</f>
        <v>Pallando Progressive Hero</v>
      </c>
      <c r="AB199" s="58"/>
      <c r="AE199" s="58" t="str">
        <f>AE$1&amp;" "&amp;AE$3</f>
        <v>Saruman Progressive Hero</v>
      </c>
      <c r="AF199" s="58"/>
      <c r="AI199" s="58" t="str">
        <f>AI$1&amp;" "&amp;AI$3</f>
        <v>Gandalf Progressive Hero</v>
      </c>
      <c r="AJ199" s="58"/>
      <c r="AM199" s="58" t="str">
        <f>AM$1&amp;" "&amp;AM$3</f>
        <v>No wizard Progressive Hero</v>
      </c>
      <c r="AN199" s="58"/>
      <c r="AQ199" s="58" t="str">
        <f>AQ$1&amp;" "&amp;AQ$3</f>
        <v>Saruman Progressive Hero</v>
      </c>
      <c r="AR199" s="58"/>
      <c r="AU199" s="58" t="str">
        <f>AU$1&amp;" "&amp;AU$3</f>
        <v>Radagast Progressive Hero</v>
      </c>
      <c r="AV199" s="58"/>
      <c r="AY199" s="58" t="str">
        <f>AY$1&amp;" "&amp;AY$3</f>
        <v>Alatar Progressive Hero</v>
      </c>
      <c r="AZ199" s="58"/>
      <c r="BC199" s="58" t="str">
        <f>BC$1&amp;" "&amp;BC$3</f>
        <v>Alatar Progressive Hero</v>
      </c>
      <c r="BD199" s="58"/>
      <c r="BG199" s="58" t="str">
        <f>BG$1&amp;" "&amp;BG$3</f>
        <v>Gandalf Progressive Hero</v>
      </c>
      <c r="BH199" s="58"/>
      <c r="BK199" s="58" t="str">
        <f>BK$1&amp;" "&amp;BK$3</f>
        <v>Gandalf Progressive Hero</v>
      </c>
      <c r="BL199" s="58"/>
      <c r="BO199" s="58" t="str">
        <f>BO$1&amp;" "&amp;BO$3</f>
        <v xml:space="preserve"> </v>
      </c>
      <c r="BP199" s="58"/>
      <c r="BS199" s="58" t="str">
        <f>BS$1&amp;" "&amp;BS$3</f>
        <v xml:space="preserve"> </v>
      </c>
      <c r="BT199" s="58"/>
    </row>
    <row r="200" spans="2:72" x14ac:dyDescent="0.25">
      <c r="B200" s="7" t="s">
        <v>8541</v>
      </c>
      <c r="C200" t="s">
        <v>8541</v>
      </c>
      <c r="F200" s="7" t="s">
        <v>8541</v>
      </c>
      <c r="G200" t="s">
        <v>8541</v>
      </c>
      <c r="J200" s="7" t="s">
        <v>8541</v>
      </c>
      <c r="K200" t="s">
        <v>8541</v>
      </c>
      <c r="N200" s="7" t="s">
        <v>8541</v>
      </c>
      <c r="O200" t="s">
        <v>8541</v>
      </c>
      <c r="R200" s="7" t="s">
        <v>8541</v>
      </c>
      <c r="S200" t="s">
        <v>8541</v>
      </c>
      <c r="V200" s="7" t="s">
        <v>8541</v>
      </c>
      <c r="W200" t="s">
        <v>8541</v>
      </c>
      <c r="Z200" s="7" t="s">
        <v>8541</v>
      </c>
      <c r="AA200" t="s">
        <v>8541</v>
      </c>
      <c r="AD200" s="7" t="s">
        <v>8541</v>
      </c>
      <c r="AE200" t="s">
        <v>8541</v>
      </c>
      <c r="AH200" s="7" t="s">
        <v>8541</v>
      </c>
      <c r="AI200" t="s">
        <v>8541</v>
      </c>
      <c r="AL200" s="7" t="s">
        <v>8541</v>
      </c>
      <c r="AM200" t="s">
        <v>8541</v>
      </c>
      <c r="AP200" s="7" t="s">
        <v>8541</v>
      </c>
      <c r="AQ200" t="s">
        <v>8541</v>
      </c>
      <c r="AT200" s="7" t="s">
        <v>8541</v>
      </c>
      <c r="AU200" t="s">
        <v>8541</v>
      </c>
      <c r="AX200" s="7" t="s">
        <v>8541</v>
      </c>
      <c r="AY200" t="s">
        <v>8541</v>
      </c>
      <c r="BB200" s="7" t="s">
        <v>8541</v>
      </c>
      <c r="BC200" t="s">
        <v>8541</v>
      </c>
      <c r="BF200" s="7" t="s">
        <v>8541</v>
      </c>
      <c r="BG200" t="s">
        <v>8541</v>
      </c>
      <c r="BJ200" s="7" t="s">
        <v>8541</v>
      </c>
      <c r="BK200" t="s">
        <v>8541</v>
      </c>
      <c r="BN200" s="7" t="s">
        <v>8541</v>
      </c>
      <c r="BO200" t="s">
        <v>8541</v>
      </c>
      <c r="BR200" s="7" t="s">
        <v>8541</v>
      </c>
      <c r="BS200" t="s">
        <v>8541</v>
      </c>
    </row>
    <row r="201" spans="2:72" x14ac:dyDescent="0.25">
      <c r="B201" s="8" t="str">
        <f>"Qty:  "&amp;SUM(B202:B273)</f>
        <v>Qty:  0</v>
      </c>
      <c r="C201" s="69"/>
      <c r="D201" s="69"/>
      <c r="F201" s="8" t="str">
        <f>"Qty:  "&amp;SUM(F202:F273)</f>
        <v>Qty:  0</v>
      </c>
      <c r="G201" s="69"/>
      <c r="H201" s="69"/>
      <c r="J201" s="8" t="str">
        <f>"Qty:  "&amp;SUM(J202:J273)</f>
        <v>Qty:  0</v>
      </c>
      <c r="K201" s="69"/>
      <c r="L201" s="69"/>
      <c r="N201" s="8" t="str">
        <f>"Qty:  "&amp;SUM(N202:N273)</f>
        <v>Qty:  0</v>
      </c>
      <c r="O201" s="69"/>
      <c r="P201" s="69"/>
      <c r="R201" s="8" t="str">
        <f>"Qty:  "&amp;SUM(R202:R273)</f>
        <v>Qty:  0</v>
      </c>
      <c r="S201" s="69"/>
      <c r="T201" s="69"/>
      <c r="V201" s="8" t="str">
        <f>"Qty:  "&amp;SUM(V202:V273)</f>
        <v>Qty:  0</v>
      </c>
      <c r="W201" s="69"/>
      <c r="X201" s="69"/>
      <c r="Z201" s="8" t="str">
        <f>"Qty:  "&amp;SUM(Z202:Z273)</f>
        <v>Qty:  0</v>
      </c>
      <c r="AA201" s="69"/>
      <c r="AB201" s="69"/>
      <c r="AD201" s="8" t="str">
        <f>"Qty:  "&amp;SUM(AD202:AD273)</f>
        <v>Qty:  0</v>
      </c>
      <c r="AE201" s="69"/>
      <c r="AF201" s="69"/>
      <c r="AH201" s="8" t="str">
        <f>"Qty:  "&amp;SUM(AH202:AH273)</f>
        <v>Qty:  0</v>
      </c>
      <c r="AI201" s="69"/>
      <c r="AJ201" s="69"/>
      <c r="AL201" s="8" t="str">
        <f>"Qty:  "&amp;SUM(AL202:AL273)</f>
        <v>Qty:  0</v>
      </c>
      <c r="AM201" s="69"/>
      <c r="AN201" s="69"/>
      <c r="AP201" s="8" t="str">
        <f>"Qty:  "&amp;SUM(AP202:AP273)</f>
        <v>Qty:  0</v>
      </c>
      <c r="AQ201" s="69"/>
      <c r="AR201" s="69"/>
      <c r="AT201" s="8" t="str">
        <f>"Qty:  "&amp;SUM(AT202:AT273)</f>
        <v>Qty:  0</v>
      </c>
      <c r="AU201" s="69"/>
      <c r="AV201" s="69"/>
      <c r="AX201" s="8" t="str">
        <f>"Qty:  "&amp;SUM(AX202:AX273)</f>
        <v>Qty:  0</v>
      </c>
      <c r="AY201" s="69"/>
      <c r="AZ201" s="69"/>
      <c r="BB201" s="8" t="str">
        <f>"Qty:  "&amp;SUM(BB202:BB273)</f>
        <v>Qty:  0</v>
      </c>
      <c r="BC201" s="69"/>
      <c r="BD201" s="69"/>
      <c r="BF201" s="8" t="str">
        <f>"Qty:  "&amp;SUM(BF202:BF273)</f>
        <v>Qty:  0</v>
      </c>
      <c r="BG201" s="69"/>
      <c r="BH201" s="69"/>
      <c r="BJ201" s="8" t="str">
        <f>"Qty:  "&amp;SUM(BJ202:BJ273)</f>
        <v>Qty:  0</v>
      </c>
      <c r="BK201" s="69"/>
      <c r="BL201" s="69"/>
      <c r="BN201" s="8" t="str">
        <f>"Qty:  "&amp;SUM(BN202:BN273)</f>
        <v>Qty:  0</v>
      </c>
      <c r="BO201" s="69"/>
      <c r="BP201" s="69"/>
      <c r="BR201" s="8" t="str">
        <f>"Qty:  "&amp;SUM(BR202:BR273)</f>
        <v>Qty:  0</v>
      </c>
      <c r="BS201" s="69"/>
      <c r="BT201" s="69"/>
    </row>
    <row r="202" spans="2:72" x14ac:dyDescent="0.25">
      <c r="C202" s="69" t="s">
        <v>9433</v>
      </c>
      <c r="D202" s="69"/>
      <c r="G202" s="69" t="s">
        <v>9430</v>
      </c>
      <c r="H202" s="69"/>
      <c r="K202" s="69" t="s">
        <v>9430</v>
      </c>
      <c r="L202" s="69"/>
      <c r="O202" s="69"/>
      <c r="P202" s="69"/>
      <c r="S202" s="69" t="s">
        <v>9430</v>
      </c>
      <c r="T202" s="69"/>
      <c r="W202" s="69"/>
      <c r="X202" s="69"/>
      <c r="AA202" s="69" t="s">
        <v>9431</v>
      </c>
      <c r="AB202" s="69"/>
      <c r="AE202" s="69" t="s">
        <v>9431</v>
      </c>
      <c r="AF202" s="69"/>
      <c r="AI202" s="69" t="s">
        <v>9431</v>
      </c>
      <c r="AJ202" s="69"/>
      <c r="AM202" s="69" t="s">
        <v>9430</v>
      </c>
      <c r="AN202" s="69"/>
      <c r="AQ202" s="69" t="s">
        <v>9430</v>
      </c>
      <c r="AR202" s="69"/>
      <c r="AU202" s="69" t="s">
        <v>9430</v>
      </c>
      <c r="AV202" s="69"/>
      <c r="AY202" s="69" t="s">
        <v>9430</v>
      </c>
      <c r="AZ202" s="69"/>
      <c r="BC202" s="69"/>
      <c r="BD202" s="69"/>
      <c r="BG202" s="69"/>
      <c r="BH202" s="69"/>
      <c r="BK202" s="69" t="s">
        <v>9431</v>
      </c>
      <c r="BL202" s="69"/>
      <c r="BO202" s="69"/>
      <c r="BP202" s="69"/>
      <c r="BS202" s="69"/>
      <c r="BT202" s="69"/>
    </row>
    <row r="203" spans="2:72" x14ac:dyDescent="0.25">
      <c r="C203" s="69" t="s">
        <v>8584</v>
      </c>
      <c r="D203" s="69"/>
      <c r="G203" s="69" t="s">
        <v>9431</v>
      </c>
      <c r="H203" s="69"/>
      <c r="K203" s="69" t="s">
        <v>9431</v>
      </c>
      <c r="L203" s="69"/>
      <c r="O203" s="69"/>
      <c r="P203" s="69"/>
      <c r="S203" s="69" t="s">
        <v>9431</v>
      </c>
      <c r="T203" s="69"/>
      <c r="W203" s="69" t="s">
        <v>9431</v>
      </c>
      <c r="X203" s="69"/>
      <c r="AA203" s="69" t="s">
        <v>9447</v>
      </c>
      <c r="AB203" s="69"/>
      <c r="AE203" s="69" t="s">
        <v>3951</v>
      </c>
      <c r="AF203" s="69"/>
      <c r="AI203" s="69" t="s">
        <v>9430</v>
      </c>
      <c r="AJ203" s="69"/>
      <c r="AM203" s="69" t="s">
        <v>9445</v>
      </c>
      <c r="AN203" s="69"/>
      <c r="AQ203" s="69" t="s">
        <v>9431</v>
      </c>
      <c r="AR203" s="69"/>
      <c r="AU203" s="69" t="s">
        <v>9431</v>
      </c>
      <c r="AV203" s="69"/>
      <c r="AY203" s="69" t="s">
        <v>9431</v>
      </c>
      <c r="AZ203" s="69"/>
      <c r="BC203" s="69"/>
      <c r="BD203" s="69"/>
      <c r="BG203" s="69"/>
      <c r="BH203" s="69"/>
      <c r="BK203" s="69" t="s">
        <v>9430</v>
      </c>
      <c r="BL203" s="69"/>
      <c r="BO203" s="69"/>
      <c r="BP203" s="69"/>
      <c r="BS203" s="69"/>
      <c r="BT203" s="69"/>
    </row>
    <row r="204" spans="2:72" x14ac:dyDescent="0.25">
      <c r="C204" s="69" t="s">
        <v>8582</v>
      </c>
      <c r="D204" s="69"/>
      <c r="G204" s="69" t="s">
        <v>9485</v>
      </c>
      <c r="H204" s="69"/>
      <c r="K204" s="69" t="s">
        <v>3951</v>
      </c>
      <c r="L204" s="69"/>
      <c r="O204" s="69"/>
      <c r="P204" s="69"/>
      <c r="S204" s="69" t="s">
        <v>9477</v>
      </c>
      <c r="T204" s="69"/>
      <c r="W204" s="69" t="s">
        <v>3951</v>
      </c>
      <c r="X204" s="69"/>
      <c r="AA204" s="69" t="s">
        <v>9478</v>
      </c>
      <c r="AB204" s="69"/>
      <c r="AE204" s="69" t="s">
        <v>9457</v>
      </c>
      <c r="AF204" s="69"/>
      <c r="AI204" s="69" t="s">
        <v>3951</v>
      </c>
      <c r="AJ204" s="69"/>
      <c r="AM204" s="69" t="s">
        <v>9446</v>
      </c>
      <c r="AN204" s="69"/>
      <c r="AQ204" s="69" t="s">
        <v>9446</v>
      </c>
      <c r="AR204" s="69"/>
      <c r="AU204" s="69" t="s">
        <v>3951</v>
      </c>
      <c r="AV204" s="69"/>
      <c r="AY204" s="69"/>
      <c r="AZ204" s="69"/>
      <c r="BC204" s="69"/>
      <c r="BD204" s="69"/>
      <c r="BG204" s="69"/>
      <c r="BH204" s="69"/>
      <c r="BK204" s="69" t="s">
        <v>3951</v>
      </c>
      <c r="BL204" s="69"/>
      <c r="BO204" s="69"/>
      <c r="BP204" s="69"/>
      <c r="BS204" s="69"/>
      <c r="BT204" s="69"/>
    </row>
    <row r="205" spans="2:72" x14ac:dyDescent="0.25">
      <c r="C205" s="69" t="s">
        <v>9438</v>
      </c>
      <c r="D205" s="69"/>
      <c r="G205" s="69" t="s">
        <v>9477</v>
      </c>
      <c r="H205" s="69"/>
      <c r="K205" s="69" t="s">
        <v>3951</v>
      </c>
      <c r="L205" s="69"/>
      <c r="O205" s="69"/>
      <c r="P205" s="69"/>
      <c r="S205" s="69" t="s">
        <v>3951</v>
      </c>
      <c r="T205" s="69"/>
      <c r="W205" s="69" t="s">
        <v>3951</v>
      </c>
      <c r="X205" s="69"/>
      <c r="AA205" s="69" t="s">
        <v>9432</v>
      </c>
      <c r="AB205" s="69"/>
      <c r="AE205" s="69" t="s">
        <v>9463</v>
      </c>
      <c r="AF205" s="69"/>
      <c r="AI205" s="69" t="s">
        <v>9447</v>
      </c>
      <c r="AJ205" s="69"/>
      <c r="AM205" s="69" t="s">
        <v>9447</v>
      </c>
      <c r="AN205" s="69"/>
      <c r="AQ205" s="69" t="s">
        <v>9444</v>
      </c>
      <c r="AR205" s="69"/>
      <c r="AU205" s="69" t="s">
        <v>9489</v>
      </c>
      <c r="AV205" s="69"/>
      <c r="AY205" s="69"/>
      <c r="AZ205" s="69"/>
      <c r="BC205" s="69"/>
      <c r="BD205" s="69"/>
      <c r="BG205" s="69"/>
      <c r="BH205" s="69"/>
      <c r="BK205" s="69" t="s">
        <v>3951</v>
      </c>
      <c r="BL205" s="69"/>
      <c r="BO205" s="69"/>
      <c r="BP205" s="69"/>
      <c r="BS205" s="69"/>
      <c r="BT205" s="69"/>
    </row>
    <row r="206" spans="2:72" x14ac:dyDescent="0.25">
      <c r="C206" s="69" t="s">
        <v>9439</v>
      </c>
      <c r="D206" s="69"/>
      <c r="G206" s="69" t="s">
        <v>9447</v>
      </c>
      <c r="H206" s="69"/>
      <c r="K206" s="69" t="s">
        <v>9460</v>
      </c>
      <c r="L206" s="69"/>
      <c r="O206" s="69" t="s">
        <v>8588</v>
      </c>
      <c r="P206" s="69"/>
      <c r="S206" s="69" t="s">
        <v>9460</v>
      </c>
      <c r="T206" s="69"/>
      <c r="W206" s="69" t="s">
        <v>8582</v>
      </c>
      <c r="X206" s="69"/>
      <c r="AA206" s="69" t="s">
        <v>9433</v>
      </c>
      <c r="AB206" s="69"/>
      <c r="AE206" s="69" t="s">
        <v>8584</v>
      </c>
      <c r="AF206" s="69"/>
      <c r="AI206" s="69" t="s">
        <v>9478</v>
      </c>
      <c r="AJ206" s="69"/>
      <c r="AM206" s="69" t="s">
        <v>9444</v>
      </c>
      <c r="AN206" s="69"/>
      <c r="AQ206" s="69" t="s">
        <v>9462</v>
      </c>
      <c r="AR206" s="69"/>
      <c r="AU206" s="69" t="s">
        <v>9500</v>
      </c>
      <c r="AV206" s="69"/>
      <c r="AY206" s="69" t="s">
        <v>9432</v>
      </c>
      <c r="AZ206" s="69"/>
      <c r="BC206" s="69" t="s">
        <v>9852</v>
      </c>
      <c r="BD206" s="69"/>
      <c r="BG206" s="69" t="s">
        <v>9479</v>
      </c>
      <c r="BH206" s="69"/>
      <c r="BK206" s="69" t="s">
        <v>9468</v>
      </c>
      <c r="BL206" s="69"/>
      <c r="BO206" s="69"/>
      <c r="BP206" s="69"/>
      <c r="BS206" s="69"/>
      <c r="BT206" s="69"/>
    </row>
    <row r="207" spans="2:72" x14ac:dyDescent="0.25">
      <c r="C207" s="69" t="s">
        <v>9440</v>
      </c>
      <c r="D207" s="69"/>
      <c r="G207" s="69" t="s">
        <v>9433</v>
      </c>
      <c r="H207" s="69"/>
      <c r="K207" s="69" t="s">
        <v>9461</v>
      </c>
      <c r="L207" s="69"/>
      <c r="O207" s="69" t="s">
        <v>8583</v>
      </c>
      <c r="P207" s="69"/>
      <c r="S207" s="69" t="s">
        <v>9478</v>
      </c>
      <c r="T207" s="69"/>
      <c r="W207" s="69" t="s">
        <v>9487</v>
      </c>
      <c r="X207" s="69"/>
      <c r="AA207" s="69" t="s">
        <v>9489</v>
      </c>
      <c r="AB207" s="69"/>
      <c r="AE207" s="69" t="s">
        <v>9433</v>
      </c>
      <c r="AF207" s="69"/>
      <c r="AI207" s="69" t="s">
        <v>9468</v>
      </c>
      <c r="AJ207" s="69"/>
      <c r="AM207" s="69" t="s">
        <v>9478</v>
      </c>
      <c r="AN207" s="69"/>
      <c r="AQ207" s="69" t="s">
        <v>9474</v>
      </c>
      <c r="AR207" s="69"/>
      <c r="AU207" s="69" t="s">
        <v>9436</v>
      </c>
      <c r="AV207" s="69"/>
      <c r="AY207" s="69" t="s">
        <v>9433</v>
      </c>
      <c r="AZ207" s="69"/>
      <c r="BC207" s="69" t="s">
        <v>9499</v>
      </c>
      <c r="BD207" s="69"/>
      <c r="BG207" s="69" t="s">
        <v>9502</v>
      </c>
      <c r="BH207" s="69"/>
      <c r="BK207" s="69" t="s">
        <v>9432</v>
      </c>
      <c r="BL207" s="69"/>
      <c r="BO207" s="69"/>
      <c r="BP207" s="69"/>
      <c r="BS207" s="69"/>
      <c r="BT207" s="69"/>
    </row>
    <row r="208" spans="2:72" x14ac:dyDescent="0.25">
      <c r="C208" s="69" t="s">
        <v>8589</v>
      </c>
      <c r="D208" s="69"/>
      <c r="G208" s="69" t="s">
        <v>9448</v>
      </c>
      <c r="H208" s="69"/>
      <c r="K208" s="69" t="s">
        <v>9462</v>
      </c>
      <c r="L208" s="69"/>
      <c r="O208" s="69" t="s">
        <v>9468</v>
      </c>
      <c r="P208" s="69"/>
      <c r="S208" s="69" t="s">
        <v>9468</v>
      </c>
      <c r="T208" s="69"/>
      <c r="W208" s="69" t="s">
        <v>8584</v>
      </c>
      <c r="X208" s="69"/>
      <c r="AA208" s="69" t="s">
        <v>9450</v>
      </c>
      <c r="AB208" s="69"/>
      <c r="AE208" s="69" t="s">
        <v>9495</v>
      </c>
      <c r="AF208" s="69"/>
      <c r="AI208" s="69" t="s">
        <v>9451</v>
      </c>
      <c r="AJ208" s="69"/>
      <c r="AM208" s="69" t="s">
        <v>9468</v>
      </c>
      <c r="AN208" s="69"/>
      <c r="AQ208" s="69" t="s">
        <v>9433</v>
      </c>
      <c r="AR208" s="69"/>
      <c r="AU208" s="69" t="s">
        <v>9501</v>
      </c>
      <c r="AV208" s="69"/>
      <c r="AY208" s="69" t="s">
        <v>8581</v>
      </c>
      <c r="AZ208" s="69"/>
      <c r="BC208" s="69" t="s">
        <v>9449</v>
      </c>
      <c r="BD208" s="69"/>
      <c r="BG208" s="69" t="s">
        <v>8583</v>
      </c>
      <c r="BH208" s="69"/>
      <c r="BK208" s="69" t="s">
        <v>9474</v>
      </c>
      <c r="BL208" s="69"/>
      <c r="BO208" s="69"/>
      <c r="BP208" s="69"/>
      <c r="BS208" s="69"/>
      <c r="BT208" s="69"/>
    </row>
    <row r="209" spans="3:72" x14ac:dyDescent="0.25">
      <c r="C209" s="69" t="s">
        <v>8581</v>
      </c>
      <c r="D209" s="69"/>
      <c r="G209" s="69" t="s">
        <v>9449</v>
      </c>
      <c r="H209" s="69"/>
      <c r="K209" s="69" t="s">
        <v>8581</v>
      </c>
      <c r="L209" s="69"/>
      <c r="O209" s="69" t="s">
        <v>9469</v>
      </c>
      <c r="P209" s="69"/>
      <c r="S209" s="69" t="s">
        <v>9479</v>
      </c>
      <c r="T209" s="69"/>
      <c r="W209" s="69" t="s">
        <v>9488</v>
      </c>
      <c r="X209" s="69"/>
      <c r="AA209" s="69" t="s">
        <v>9451</v>
      </c>
      <c r="AB209" s="69"/>
      <c r="AE209" s="69" t="s">
        <v>9441</v>
      </c>
      <c r="AF209" s="69"/>
      <c r="AI209" s="69" t="s">
        <v>9481</v>
      </c>
      <c r="AJ209" s="69"/>
      <c r="AM209" s="69" t="s">
        <v>9480</v>
      </c>
      <c r="AN209" s="69"/>
      <c r="AQ209" s="69" t="s">
        <v>9469</v>
      </c>
      <c r="AR209" s="69"/>
      <c r="AU209" s="69" t="s">
        <v>8588</v>
      </c>
      <c r="AV209" s="69"/>
      <c r="AY209" s="69" t="s">
        <v>9434</v>
      </c>
      <c r="AZ209" s="69"/>
      <c r="BC209" s="69" t="s">
        <v>9447</v>
      </c>
      <c r="BD209" s="69"/>
      <c r="BG209" s="69" t="s">
        <v>3951</v>
      </c>
      <c r="BH209" s="69"/>
      <c r="BK209" s="69" t="s">
        <v>9471</v>
      </c>
      <c r="BL209" s="69"/>
      <c r="BO209" s="69"/>
      <c r="BP209" s="69"/>
      <c r="BS209" s="69"/>
      <c r="BT209" s="69"/>
    </row>
    <row r="210" spans="3:72" x14ac:dyDescent="0.25">
      <c r="C210" s="69" t="s">
        <v>9441</v>
      </c>
      <c r="D210" s="69"/>
      <c r="G210" s="69" t="s">
        <v>9450</v>
      </c>
      <c r="H210" s="69"/>
      <c r="K210" s="69" t="s">
        <v>9463</v>
      </c>
      <c r="L210" s="69"/>
      <c r="O210" s="69" t="s">
        <v>9470</v>
      </c>
      <c r="P210" s="69"/>
      <c r="S210" s="69" t="s">
        <v>9480</v>
      </c>
      <c r="T210" s="69"/>
      <c r="W210" s="69" t="s">
        <v>9479</v>
      </c>
      <c r="X210" s="69"/>
      <c r="AA210" s="69" t="s">
        <v>9490</v>
      </c>
      <c r="AB210" s="69"/>
      <c r="AE210" s="69" t="s">
        <v>9442</v>
      </c>
      <c r="AF210" s="69"/>
      <c r="AI210" s="69" t="s">
        <v>9469</v>
      </c>
      <c r="AJ210" s="69"/>
      <c r="AM210" s="69" t="s">
        <v>9433</v>
      </c>
      <c r="AN210" s="69"/>
      <c r="AQ210" s="69" t="s">
        <v>9438</v>
      </c>
      <c r="AR210" s="69"/>
      <c r="AU210" s="69"/>
      <c r="AV210" s="69"/>
      <c r="AY210" s="69" t="s">
        <v>9853</v>
      </c>
      <c r="AZ210" s="69"/>
      <c r="BC210" s="69" t="s">
        <v>9465</v>
      </c>
      <c r="BD210" s="69"/>
      <c r="BG210" s="69" t="s">
        <v>9443</v>
      </c>
      <c r="BH210" s="69"/>
      <c r="BK210" s="69" t="s">
        <v>9503</v>
      </c>
      <c r="BL210" s="69"/>
      <c r="BO210" s="69"/>
      <c r="BP210" s="69"/>
      <c r="BS210" s="69"/>
      <c r="BT210" s="69"/>
    </row>
    <row r="211" spans="3:72" x14ac:dyDescent="0.25">
      <c r="C211" s="69" t="s">
        <v>9442</v>
      </c>
      <c r="D211" s="69"/>
      <c r="G211" s="69" t="s">
        <v>9451</v>
      </c>
      <c r="H211" s="69"/>
      <c r="K211" s="69" t="s">
        <v>9467</v>
      </c>
      <c r="L211" s="69"/>
      <c r="O211" s="69" t="s">
        <v>9471</v>
      </c>
      <c r="P211" s="69"/>
      <c r="S211" s="69" t="s">
        <v>9449</v>
      </c>
      <c r="T211" s="69"/>
      <c r="W211" s="69" t="s">
        <v>8583</v>
      </c>
      <c r="X211" s="69"/>
      <c r="AA211" s="69" t="s">
        <v>8582</v>
      </c>
      <c r="AB211" s="69"/>
      <c r="AE211" s="69" t="s">
        <v>9496</v>
      </c>
      <c r="AF211" s="69"/>
      <c r="AI211" s="69" t="s">
        <v>9497</v>
      </c>
      <c r="AJ211" s="69"/>
      <c r="AM211" s="69" t="s">
        <v>9449</v>
      </c>
      <c r="AN211" s="69"/>
      <c r="AQ211" s="69" t="s">
        <v>8582</v>
      </c>
      <c r="AR211" s="69"/>
      <c r="AU211" s="69"/>
      <c r="AV211" s="69"/>
      <c r="AY211" s="69" t="s">
        <v>9436</v>
      </c>
      <c r="AZ211" s="69"/>
      <c r="BC211" s="69" t="s">
        <v>8587</v>
      </c>
      <c r="BD211" s="69"/>
      <c r="BG211" s="69" t="s">
        <v>8582</v>
      </c>
      <c r="BH211" s="69"/>
      <c r="BK211" s="69" t="s">
        <v>9469</v>
      </c>
      <c r="BL211" s="69"/>
      <c r="BO211" s="69"/>
      <c r="BP211" s="69"/>
      <c r="BS211" s="69"/>
      <c r="BT211" s="69"/>
    </row>
    <row r="212" spans="3:72" x14ac:dyDescent="0.25">
      <c r="C212" s="69" t="s">
        <v>9443</v>
      </c>
      <c r="D212" s="69"/>
      <c r="G212" s="69" t="s">
        <v>9466</v>
      </c>
      <c r="H212" s="69"/>
      <c r="K212" s="69" t="s">
        <v>8586</v>
      </c>
      <c r="L212" s="69"/>
      <c r="O212" s="69" t="s">
        <v>8590</v>
      </c>
      <c r="P212" s="69"/>
      <c r="S212" s="69" t="s">
        <v>9481</v>
      </c>
      <c r="T212" s="69"/>
      <c r="W212" s="69" t="s">
        <v>9469</v>
      </c>
      <c r="X212" s="69"/>
      <c r="AA212" s="69" t="s">
        <v>9452</v>
      </c>
      <c r="AB212" s="69"/>
      <c r="AE212" s="69" t="s">
        <v>8589</v>
      </c>
      <c r="AF212" s="69"/>
      <c r="AI212" s="69" t="s">
        <v>9434</v>
      </c>
      <c r="AJ212" s="69"/>
      <c r="AM212" s="69" t="s">
        <v>9448</v>
      </c>
      <c r="AN212" s="69"/>
      <c r="AQ212" s="69" t="s">
        <v>9473</v>
      </c>
      <c r="AR212" s="69"/>
      <c r="AU212" s="69"/>
      <c r="AV212" s="69"/>
      <c r="AY212" s="69" t="s">
        <v>8586</v>
      </c>
      <c r="AZ212" s="69"/>
      <c r="BC212" s="69" t="s">
        <v>9474</v>
      </c>
      <c r="BD212" s="69"/>
      <c r="BG212" s="69" t="s">
        <v>9438</v>
      </c>
      <c r="BH212" s="69"/>
      <c r="BK212" s="69" t="s">
        <v>9434</v>
      </c>
      <c r="BL212" s="69"/>
      <c r="BO212" s="69"/>
      <c r="BP212" s="69"/>
      <c r="BS212" s="69"/>
      <c r="BT212" s="69"/>
    </row>
    <row r="213" spans="3:72" x14ac:dyDescent="0.25">
      <c r="C213" s="69" t="s">
        <v>9444</v>
      </c>
      <c r="D213" s="69"/>
      <c r="G213" s="69" t="s">
        <v>9452</v>
      </c>
      <c r="H213" s="69"/>
      <c r="K213" s="69" t="s">
        <v>9464</v>
      </c>
      <c r="L213" s="69"/>
      <c r="O213" s="69" t="s">
        <v>9434</v>
      </c>
      <c r="P213" s="69"/>
      <c r="S213" s="69" t="s">
        <v>9469</v>
      </c>
      <c r="T213" s="69"/>
      <c r="W213" s="69" t="s">
        <v>8589</v>
      </c>
      <c r="X213" s="69"/>
      <c r="AA213" s="69" t="s">
        <v>9491</v>
      </c>
      <c r="AB213" s="69"/>
      <c r="AE213" s="69" t="s">
        <v>9469</v>
      </c>
      <c r="AF213" s="69"/>
      <c r="AI213" s="69" t="s">
        <v>9490</v>
      </c>
      <c r="AJ213" s="69"/>
      <c r="AM213" s="69" t="s">
        <v>9481</v>
      </c>
      <c r="AN213" s="69"/>
      <c r="AQ213" s="69" t="s">
        <v>9442</v>
      </c>
      <c r="AR213" s="69"/>
      <c r="AU213" s="69"/>
      <c r="AV213" s="69"/>
      <c r="AY213" s="69" t="s">
        <v>8587</v>
      </c>
      <c r="AZ213" s="69"/>
      <c r="BC213" s="69" t="s">
        <v>9475</v>
      </c>
      <c r="BD213" s="69"/>
      <c r="BG213" s="69" t="s">
        <v>9442</v>
      </c>
      <c r="BH213" s="69"/>
      <c r="BK213" s="69" t="s">
        <v>9476</v>
      </c>
      <c r="BL213" s="69"/>
      <c r="BO213" s="69"/>
      <c r="BP213" s="69"/>
      <c r="BS213" s="69"/>
      <c r="BT213" s="69"/>
    </row>
    <row r="214" spans="3:72" x14ac:dyDescent="0.25">
      <c r="C214" s="69"/>
      <c r="D214" s="69"/>
      <c r="G214" s="69" t="s">
        <v>9453</v>
      </c>
      <c r="H214" s="69"/>
      <c r="K214" s="69" t="s">
        <v>9465</v>
      </c>
      <c r="L214" s="69"/>
      <c r="O214" s="69" t="s">
        <v>9472</v>
      </c>
      <c r="P214" s="69"/>
      <c r="S214" s="69" t="s">
        <v>9486</v>
      </c>
      <c r="T214" s="69"/>
      <c r="W214" s="69" t="s">
        <v>3951</v>
      </c>
      <c r="X214" s="69"/>
      <c r="AA214" s="69" t="s">
        <v>9454</v>
      </c>
      <c r="AB214" s="69"/>
      <c r="AE214" s="69" t="s">
        <v>9468</v>
      </c>
      <c r="AF214" s="69"/>
      <c r="AI214" s="69" t="s">
        <v>8582</v>
      </c>
      <c r="AJ214" s="69"/>
      <c r="AM214" s="69" t="s">
        <v>9497</v>
      </c>
      <c r="AN214" s="69"/>
      <c r="AQ214" s="69" t="s">
        <v>8584</v>
      </c>
      <c r="AR214" s="69"/>
      <c r="AU214" s="69"/>
      <c r="AV214" s="69"/>
      <c r="AY214" s="69" t="s">
        <v>9437</v>
      </c>
      <c r="AZ214" s="69"/>
      <c r="BC214" s="69" t="s">
        <v>9433</v>
      </c>
      <c r="BD214" s="69"/>
      <c r="BG214" s="69" t="s">
        <v>9456</v>
      </c>
      <c r="BH214" s="69"/>
      <c r="BK214" s="69" t="s">
        <v>9475</v>
      </c>
      <c r="BL214" s="69"/>
      <c r="BO214" s="69"/>
      <c r="BP214" s="69"/>
      <c r="BS214" s="69"/>
      <c r="BT214" s="69"/>
    </row>
    <row r="215" spans="3:72" x14ac:dyDescent="0.25">
      <c r="C215" s="69"/>
      <c r="D215" s="69"/>
      <c r="G215" s="69" t="s">
        <v>9454</v>
      </c>
      <c r="H215" s="69"/>
      <c r="K215" s="69" t="s">
        <v>3951</v>
      </c>
      <c r="L215" s="69"/>
      <c r="O215" s="69" t="s">
        <v>9473</v>
      </c>
      <c r="P215" s="69"/>
      <c r="S215" s="69" t="s">
        <v>8582</v>
      </c>
      <c r="T215" s="69"/>
      <c r="W215" s="69" t="s">
        <v>3951</v>
      </c>
      <c r="X215" s="69"/>
      <c r="AA215" s="69" t="s">
        <v>9442</v>
      </c>
      <c r="AB215" s="69"/>
      <c r="AE215" s="69" t="s">
        <v>3951</v>
      </c>
      <c r="AF215" s="69"/>
      <c r="AI215" s="69" t="s">
        <v>9446</v>
      </c>
      <c r="AJ215" s="69"/>
      <c r="AM215" s="69" t="s">
        <v>9434</v>
      </c>
      <c r="AN215" s="69"/>
      <c r="AQ215" s="69" t="s">
        <v>8585</v>
      </c>
      <c r="AR215" s="69"/>
      <c r="AU215" s="69"/>
      <c r="AV215" s="69"/>
      <c r="AY215" s="69"/>
      <c r="AZ215" s="69"/>
      <c r="BC215" s="69" t="s">
        <v>9463</v>
      </c>
      <c r="BD215" s="69"/>
      <c r="BG215" s="69" t="s">
        <v>9483</v>
      </c>
      <c r="BH215" s="69"/>
      <c r="BK215" s="69" t="s">
        <v>8583</v>
      </c>
      <c r="BL215" s="69"/>
      <c r="BO215" s="69"/>
      <c r="BP215" s="69"/>
      <c r="BS215" s="69"/>
      <c r="BT215" s="69"/>
    </row>
    <row r="216" spans="3:72" x14ac:dyDescent="0.25">
      <c r="C216" s="69"/>
      <c r="D216" s="69"/>
      <c r="G216" s="69" t="s">
        <v>9455</v>
      </c>
      <c r="H216" s="69"/>
      <c r="K216" s="69"/>
      <c r="L216" s="69"/>
      <c r="O216" s="69" t="s">
        <v>8587</v>
      </c>
      <c r="P216" s="69"/>
      <c r="S216" s="69" t="s">
        <v>9482</v>
      </c>
      <c r="T216" s="69"/>
      <c r="W216" s="69" t="s">
        <v>3951</v>
      </c>
      <c r="X216" s="69"/>
      <c r="AA216" s="69" t="s">
        <v>9443</v>
      </c>
      <c r="AB216" s="69"/>
      <c r="AE216" s="69" t="s">
        <v>3951</v>
      </c>
      <c r="AF216" s="69"/>
      <c r="AI216" s="69" t="s">
        <v>9491</v>
      </c>
      <c r="AJ216" s="69"/>
      <c r="AM216" s="69" t="s">
        <v>9491</v>
      </c>
      <c r="AN216" s="69"/>
      <c r="AQ216" s="69" t="s">
        <v>9463</v>
      </c>
      <c r="AR216" s="69"/>
      <c r="AU216" s="69"/>
      <c r="AV216" s="69"/>
      <c r="AY216" s="69"/>
      <c r="AZ216" s="69"/>
      <c r="BC216" s="69" t="s">
        <v>9468</v>
      </c>
      <c r="BD216" s="69"/>
      <c r="BG216" s="69" t="s">
        <v>9462</v>
      </c>
      <c r="BH216" s="69"/>
      <c r="BK216" s="69" t="s">
        <v>9470</v>
      </c>
      <c r="BL216" s="69"/>
      <c r="BO216" s="69"/>
      <c r="BP216" s="69"/>
      <c r="BS216" s="69"/>
      <c r="BT216" s="69"/>
    </row>
    <row r="217" spans="3:72" x14ac:dyDescent="0.25">
      <c r="C217" s="69"/>
      <c r="D217" s="69"/>
      <c r="G217" s="69" t="s">
        <v>9456</v>
      </c>
      <c r="H217" s="69"/>
      <c r="K217" s="69"/>
      <c r="L217" s="69"/>
      <c r="O217" s="69" t="s">
        <v>9474</v>
      </c>
      <c r="P217" s="69"/>
      <c r="S217" s="69" t="s">
        <v>8584</v>
      </c>
      <c r="T217" s="69"/>
      <c r="W217" s="69"/>
      <c r="X217" s="69"/>
      <c r="AA217" s="69" t="s">
        <v>9484</v>
      </c>
      <c r="AB217" s="69"/>
      <c r="AE217" s="69" t="s">
        <v>3951</v>
      </c>
      <c r="AF217" s="69"/>
      <c r="AI217" s="69" t="s">
        <v>9442</v>
      </c>
      <c r="AJ217" s="69"/>
      <c r="AM217" s="69" t="s">
        <v>9498</v>
      </c>
      <c r="AN217" s="69"/>
      <c r="AQ217" s="69" t="s">
        <v>9443</v>
      </c>
      <c r="AR217" s="69"/>
      <c r="AU217" s="69"/>
      <c r="AV217" s="69"/>
      <c r="AY217" s="69"/>
      <c r="AZ217" s="69"/>
      <c r="BC217" s="69" t="s">
        <v>9469</v>
      </c>
      <c r="BD217" s="69"/>
      <c r="BG217" s="69" t="s">
        <v>8584</v>
      </c>
      <c r="BH217" s="69"/>
      <c r="BK217" s="69" t="s">
        <v>8584</v>
      </c>
      <c r="BL217" s="69"/>
      <c r="BO217" s="69"/>
      <c r="BP217" s="69"/>
      <c r="BS217" s="69"/>
      <c r="BT217" s="69"/>
    </row>
    <row r="218" spans="3:72" x14ac:dyDescent="0.25">
      <c r="C218" s="69"/>
      <c r="D218" s="69"/>
      <c r="G218" s="69" t="s">
        <v>9441</v>
      </c>
      <c r="H218" s="69"/>
      <c r="K218" s="69"/>
      <c r="L218" s="69"/>
      <c r="O218" s="69" t="s">
        <v>9475</v>
      </c>
      <c r="P218" s="69"/>
      <c r="S218" s="69" t="s">
        <v>8585</v>
      </c>
      <c r="T218" s="69"/>
      <c r="W218" s="69"/>
      <c r="X218" s="69"/>
      <c r="AA218" s="69" t="s">
        <v>9464</v>
      </c>
      <c r="AB218" s="69"/>
      <c r="AE218" s="69" t="s">
        <v>3951</v>
      </c>
      <c r="AF218" s="69"/>
      <c r="AI218" s="69" t="s">
        <v>9441</v>
      </c>
      <c r="AJ218" s="69"/>
      <c r="AM218" s="69" t="s">
        <v>9483</v>
      </c>
      <c r="AN218" s="69"/>
      <c r="AQ218" s="69" t="s">
        <v>9436</v>
      </c>
      <c r="AR218" s="69"/>
      <c r="AU218" s="69"/>
      <c r="AV218" s="69"/>
      <c r="AY218" s="69"/>
      <c r="AZ218" s="69"/>
      <c r="BC218" s="69" t="s">
        <v>8589</v>
      </c>
      <c r="BD218" s="69"/>
      <c r="BG218" s="69" t="s">
        <v>9457</v>
      </c>
      <c r="BH218" s="69"/>
      <c r="BK218" s="69" t="s">
        <v>9463</v>
      </c>
      <c r="BL218" s="69"/>
      <c r="BO218" s="69"/>
      <c r="BP218" s="69"/>
      <c r="BS218" s="69"/>
      <c r="BT218" s="69"/>
    </row>
    <row r="219" spans="3:72" x14ac:dyDescent="0.25">
      <c r="C219" s="69"/>
      <c r="D219" s="69"/>
      <c r="G219" s="69" t="s">
        <v>9443</v>
      </c>
      <c r="H219" s="69"/>
      <c r="K219" s="69"/>
      <c r="L219" s="69"/>
      <c r="O219" s="69" t="s">
        <v>9476</v>
      </c>
      <c r="P219" s="69"/>
      <c r="S219" s="69" t="s">
        <v>9483</v>
      </c>
      <c r="T219" s="69"/>
      <c r="W219" s="69"/>
      <c r="X219" s="69"/>
      <c r="AA219" s="69" t="s">
        <v>9492</v>
      </c>
      <c r="AB219" s="69"/>
      <c r="AE219" s="69"/>
      <c r="AF219" s="69"/>
      <c r="AI219" s="69" t="s">
        <v>9484</v>
      </c>
      <c r="AJ219" s="69"/>
      <c r="AM219" s="69" t="s">
        <v>9472</v>
      </c>
      <c r="AN219" s="69"/>
      <c r="AQ219" s="69" t="s">
        <v>8587</v>
      </c>
      <c r="AR219" s="69"/>
      <c r="AU219" s="69"/>
      <c r="AV219" s="69"/>
      <c r="AY219" s="69"/>
      <c r="AZ219" s="69"/>
      <c r="BC219" s="69" t="s">
        <v>8590</v>
      </c>
      <c r="BD219" s="69"/>
      <c r="BG219" s="69" t="s">
        <v>9499</v>
      </c>
      <c r="BH219" s="69"/>
      <c r="BK219" s="69" t="s">
        <v>9472</v>
      </c>
      <c r="BL219" s="69"/>
      <c r="BO219" s="69"/>
      <c r="BP219" s="69"/>
      <c r="BS219" s="69"/>
      <c r="BT219" s="69"/>
    </row>
    <row r="220" spans="3:72" x14ac:dyDescent="0.25">
      <c r="C220" s="69"/>
      <c r="D220" s="69"/>
      <c r="G220" s="69" t="s">
        <v>9457</v>
      </c>
      <c r="H220" s="69"/>
      <c r="K220" s="69"/>
      <c r="L220" s="69"/>
      <c r="O220" s="69" t="s">
        <v>8582</v>
      </c>
      <c r="P220" s="69"/>
      <c r="S220" s="69" t="s">
        <v>9484</v>
      </c>
      <c r="T220" s="69"/>
      <c r="W220" s="69"/>
      <c r="X220" s="69"/>
      <c r="AA220" s="69" t="s">
        <v>9493</v>
      </c>
      <c r="AB220" s="69"/>
      <c r="AE220" s="69"/>
      <c r="AF220" s="69"/>
      <c r="AI220" s="69" t="s">
        <v>8589</v>
      </c>
      <c r="AJ220" s="69"/>
      <c r="AM220" s="69" t="s">
        <v>8586</v>
      </c>
      <c r="AN220" s="69"/>
      <c r="AQ220" s="69" t="s">
        <v>9457</v>
      </c>
      <c r="AR220" s="69"/>
      <c r="AU220" s="69"/>
      <c r="AV220" s="69"/>
      <c r="AY220" s="69"/>
      <c r="AZ220" s="69"/>
      <c r="BC220" s="69"/>
      <c r="BD220" s="69"/>
      <c r="BG220" s="69" t="s">
        <v>9449</v>
      </c>
      <c r="BH220" s="69"/>
      <c r="BK220" s="69" t="s">
        <v>8587</v>
      </c>
      <c r="BL220" s="69"/>
      <c r="BO220" s="69"/>
      <c r="BP220" s="69"/>
      <c r="BS220" s="69"/>
      <c r="BT220" s="69"/>
    </row>
    <row r="221" spans="3:72" x14ac:dyDescent="0.25">
      <c r="C221" s="69"/>
      <c r="D221" s="69"/>
      <c r="G221" s="69" t="s">
        <v>9458</v>
      </c>
      <c r="H221" s="69"/>
      <c r="K221" s="69"/>
      <c r="L221" s="69"/>
      <c r="O221" s="69" t="s">
        <v>9463</v>
      </c>
      <c r="P221" s="69"/>
      <c r="S221" s="69" t="s">
        <v>9457</v>
      </c>
      <c r="T221" s="69"/>
      <c r="W221" s="69"/>
      <c r="X221" s="69"/>
      <c r="AA221" s="69" t="s">
        <v>9457</v>
      </c>
      <c r="AB221" s="69"/>
      <c r="AE221" s="69"/>
      <c r="AF221" s="69"/>
      <c r="AI221" s="69" t="s">
        <v>3951</v>
      </c>
      <c r="AJ221" s="69"/>
      <c r="AM221" s="69" t="s">
        <v>9464</v>
      </c>
      <c r="AN221" s="69"/>
      <c r="AQ221" s="69" t="s">
        <v>8588</v>
      </c>
      <c r="AR221" s="69"/>
      <c r="AU221" s="69"/>
      <c r="AV221" s="69"/>
      <c r="AY221" s="69"/>
      <c r="AZ221" s="69"/>
      <c r="BC221" s="69"/>
      <c r="BD221" s="69"/>
      <c r="BG221" s="69" t="s">
        <v>9447</v>
      </c>
      <c r="BH221" s="69"/>
      <c r="BK221" s="69" t="s">
        <v>9465</v>
      </c>
      <c r="BL221" s="69"/>
      <c r="BO221" s="69"/>
      <c r="BP221" s="69"/>
      <c r="BS221" s="69"/>
      <c r="BT221" s="69"/>
    </row>
    <row r="222" spans="3:72" x14ac:dyDescent="0.25">
      <c r="C222" s="69"/>
      <c r="D222" s="69"/>
      <c r="G222" s="69" t="s">
        <v>9459</v>
      </c>
      <c r="H222" s="69"/>
      <c r="K222" s="69"/>
      <c r="L222" s="69"/>
      <c r="O222" s="69"/>
      <c r="P222" s="69"/>
      <c r="S222" s="69"/>
      <c r="T222" s="69"/>
      <c r="W222" s="69"/>
      <c r="X222" s="69"/>
      <c r="AA222" s="69" t="s">
        <v>9852</v>
      </c>
      <c r="AB222" s="69"/>
      <c r="AE222" s="69"/>
      <c r="AF222" s="69"/>
      <c r="AI222" s="69" t="s">
        <v>3951</v>
      </c>
      <c r="AJ222" s="69"/>
      <c r="AM222" s="69" t="s">
        <v>9493</v>
      </c>
      <c r="AN222" s="69"/>
      <c r="AQ222" s="69" t="s">
        <v>8589</v>
      </c>
      <c r="AR222" s="69"/>
      <c r="AU222" s="69"/>
      <c r="AV222" s="69"/>
      <c r="AY222" s="69"/>
      <c r="AZ222" s="69"/>
      <c r="BC222" s="69"/>
      <c r="BD222" s="69"/>
      <c r="BG222" s="69" t="s">
        <v>9492</v>
      </c>
      <c r="BH222" s="69"/>
      <c r="BK222" s="69" t="s">
        <v>3951</v>
      </c>
      <c r="BL222" s="69"/>
      <c r="BO222" s="69"/>
      <c r="BP222" s="69"/>
      <c r="BS222" s="69"/>
      <c r="BT222" s="69"/>
    </row>
    <row r="223" spans="3:72" x14ac:dyDescent="0.25">
      <c r="C223" s="69"/>
      <c r="D223" s="69"/>
      <c r="G223" s="69"/>
      <c r="H223" s="69"/>
      <c r="K223" s="69"/>
      <c r="L223" s="69"/>
      <c r="O223" s="69"/>
      <c r="P223" s="69"/>
      <c r="S223" s="69"/>
      <c r="T223" s="69"/>
      <c r="W223" s="69"/>
      <c r="X223" s="69"/>
      <c r="AA223" s="69" t="s">
        <v>8589</v>
      </c>
      <c r="AB223" s="69"/>
      <c r="AE223" s="69"/>
      <c r="AF223" s="69"/>
      <c r="AI223" s="69"/>
      <c r="AJ223" s="69"/>
      <c r="AM223" s="69" t="s">
        <v>8587</v>
      </c>
      <c r="AN223" s="69"/>
      <c r="AQ223" s="69"/>
      <c r="AR223" s="69"/>
      <c r="AU223" s="69"/>
      <c r="AV223" s="69"/>
      <c r="AY223" s="69"/>
      <c r="AZ223" s="69"/>
      <c r="BC223" s="69"/>
      <c r="BD223" s="69"/>
      <c r="BG223" s="69"/>
      <c r="BH223" s="69"/>
      <c r="BK223" s="69"/>
      <c r="BL223" s="69"/>
      <c r="BO223" s="69"/>
      <c r="BP223" s="69"/>
      <c r="BS223" s="69"/>
      <c r="BT223" s="69"/>
    </row>
    <row r="224" spans="3:72" x14ac:dyDescent="0.25">
      <c r="C224" s="69"/>
      <c r="D224" s="69"/>
      <c r="G224" s="69"/>
      <c r="H224" s="69"/>
      <c r="K224" s="69"/>
      <c r="L224" s="69"/>
      <c r="O224" s="69"/>
      <c r="P224" s="69"/>
      <c r="S224" s="69"/>
      <c r="T224" s="69"/>
      <c r="W224" s="69"/>
      <c r="X224" s="69"/>
      <c r="AA224" s="69" t="s">
        <v>9494</v>
      </c>
      <c r="AB224" s="69"/>
      <c r="AE224" s="69"/>
      <c r="AF224" s="69"/>
      <c r="AI224" s="69"/>
      <c r="AJ224" s="69"/>
      <c r="AM224" s="69" t="s">
        <v>9499</v>
      </c>
      <c r="AN224" s="69"/>
      <c r="AQ224" s="69"/>
      <c r="AR224" s="69"/>
      <c r="AU224" s="69"/>
      <c r="AV224" s="69"/>
      <c r="AY224" s="69"/>
      <c r="AZ224" s="69"/>
      <c r="BC224" s="69"/>
      <c r="BD224" s="69"/>
      <c r="BG224" s="69"/>
      <c r="BH224" s="69"/>
      <c r="BK224" s="69"/>
      <c r="BL224" s="69"/>
      <c r="BO224" s="69"/>
      <c r="BP224" s="69"/>
      <c r="BS224" s="69"/>
      <c r="BT224" s="69"/>
    </row>
    <row r="225" spans="1:72" x14ac:dyDescent="0.25">
      <c r="C225" s="69"/>
      <c r="D225" s="69"/>
      <c r="G225" s="69"/>
      <c r="H225" s="69"/>
      <c r="K225" s="69"/>
      <c r="L225" s="69"/>
      <c r="O225" s="69"/>
      <c r="P225" s="69"/>
      <c r="S225" s="69"/>
      <c r="T225" s="69"/>
      <c r="W225" s="69"/>
      <c r="X225" s="69"/>
      <c r="AA225" s="69"/>
      <c r="AB225" s="69"/>
      <c r="AE225" s="69"/>
      <c r="AF225" s="69"/>
      <c r="AI225" s="69"/>
      <c r="AJ225" s="69"/>
      <c r="AM225" s="69" t="s">
        <v>8589</v>
      </c>
      <c r="AN225" s="69"/>
      <c r="AQ225" s="69"/>
      <c r="AR225" s="69"/>
      <c r="AU225" s="69"/>
      <c r="AV225" s="69"/>
      <c r="AY225" s="69"/>
      <c r="AZ225" s="69"/>
      <c r="BC225" s="69"/>
      <c r="BD225" s="69"/>
      <c r="BG225" s="69"/>
      <c r="BH225" s="69"/>
      <c r="BK225" s="69"/>
      <c r="BL225" s="69"/>
      <c r="BO225" s="69"/>
      <c r="BP225" s="69"/>
      <c r="BS225" s="69"/>
      <c r="BT225" s="69"/>
    </row>
    <row r="226" spans="1:72" x14ac:dyDescent="0.25">
      <c r="C226" s="69"/>
      <c r="D226" s="69"/>
      <c r="G226" s="69"/>
      <c r="H226" s="69"/>
      <c r="K226" s="69"/>
      <c r="L226" s="69"/>
      <c r="O226" s="69"/>
      <c r="P226" s="69"/>
      <c r="S226" s="69"/>
      <c r="T226" s="69"/>
      <c r="W226" s="69"/>
      <c r="X226" s="69"/>
      <c r="AA226" s="69"/>
      <c r="AB226" s="69"/>
      <c r="AE226" s="69"/>
      <c r="AF226" s="69"/>
      <c r="AI226" s="69"/>
      <c r="AJ226" s="69"/>
      <c r="AM226" s="69" t="s">
        <v>9465</v>
      </c>
      <c r="AN226" s="69"/>
      <c r="AQ226" s="69"/>
      <c r="AR226" s="69"/>
      <c r="AU226" s="69"/>
      <c r="AV226" s="69"/>
      <c r="AY226" s="69"/>
      <c r="AZ226" s="69"/>
      <c r="BC226" s="69"/>
      <c r="BD226" s="69"/>
      <c r="BG226" s="69"/>
      <c r="BH226" s="69"/>
      <c r="BK226" s="69"/>
      <c r="BL226" s="69"/>
      <c r="BO226" s="69"/>
      <c r="BP226" s="69"/>
      <c r="BS226" s="69"/>
      <c r="BT226" s="69"/>
    </row>
    <row r="228" spans="1:72" x14ac:dyDescent="0.25">
      <c r="C228" t="str">
        <f>C2</f>
        <v>PHS 02 Gollum's Fate</v>
      </c>
      <c r="G228" t="str">
        <f>G2</f>
        <v>PHS 03 Return of the King</v>
      </c>
      <c r="K228" t="str">
        <f>K2</f>
        <v>PHS 04 The Seventh Palantir</v>
      </c>
      <c r="O228" t="str">
        <f>O2</f>
        <v>PHS 05 Alliance of Free Peoples</v>
      </c>
      <c r="S228" t="str">
        <f>S2</f>
        <v>PHS 06 The Shire</v>
      </c>
      <c r="W228" t="str">
        <f>W2</f>
        <v>PHS 07 Veins of Arda</v>
      </c>
      <c r="AA228" t="str">
        <f>AA2</f>
        <v>PHS 08 Heirs of Yavanna</v>
      </c>
      <c r="AE228" t="str">
        <f>AE2</f>
        <v>PHS 09 The Stones of Fëanor</v>
      </c>
      <c r="AI228" t="str">
        <f>AI2</f>
        <v>PHS 11 The Rohirrim</v>
      </c>
      <c r="AM228" t="str">
        <f>AM2</f>
        <v>PHS 12 The Daughters of Vaiya</v>
      </c>
      <c r="AQ228" t="str">
        <f>AQ2</f>
        <v>PHS 13 The Firstborn</v>
      </c>
      <c r="AU228" t="str">
        <f>AU2</f>
        <v>PHS 14 The Great Greenwood</v>
      </c>
      <c r="AY228" t="str">
        <f>AY2</f>
        <v>PHS 15 Ithryn Luin</v>
      </c>
      <c r="BC228" t="str">
        <f>BC2</f>
        <v>PHS 17 Reforging</v>
      </c>
      <c r="BG228" t="str">
        <f>BG2</f>
        <v>PHS 18 Seven for the Dwarf-lords</v>
      </c>
      <c r="BK228" t="str">
        <f>BK2</f>
        <v>PHS 19 The King of Dale</v>
      </c>
      <c r="BO228">
        <f>BO2</f>
        <v>0</v>
      </c>
      <c r="BS228">
        <f>BS2</f>
        <v>0</v>
      </c>
    </row>
    <row r="229" spans="1:72" x14ac:dyDescent="0.25">
      <c r="C229" s="10" t="str">
        <f>C176</f>
        <v>Gandalf Progressive Hero</v>
      </c>
      <c r="D229" s="72"/>
      <c r="G229" s="10" t="str">
        <f>G176</f>
        <v>Gandalf Progressive Hero</v>
      </c>
      <c r="H229" s="72"/>
      <c r="K229" s="10" t="str">
        <f>K176</f>
        <v>Alatar Progressive Hero</v>
      </c>
      <c r="L229" s="72"/>
      <c r="O229" s="10" t="str">
        <f>O176</f>
        <v>Radagast Progressive Hero</v>
      </c>
      <c r="P229" s="72"/>
      <c r="S229" s="10" t="str">
        <f>S176</f>
        <v>Gandalf Progressive Hero</v>
      </c>
      <c r="T229" s="72"/>
      <c r="W229" s="10" t="str">
        <f>W176</f>
        <v>No wizard Progressive Hero</v>
      </c>
      <c r="X229" s="72"/>
      <c r="AA229" s="10" t="str">
        <f>AA176</f>
        <v>Pallando Progressive Hero</v>
      </c>
      <c r="AB229" s="72"/>
      <c r="AE229" s="10" t="str">
        <f>AE176</f>
        <v>Saruman Progressive Hero</v>
      </c>
      <c r="AF229" s="72"/>
      <c r="AI229" s="10" t="str">
        <f>AI176</f>
        <v>Gandalf Progressive Hero</v>
      </c>
      <c r="AJ229" s="72"/>
      <c r="AM229" s="10" t="str">
        <f>AM176</f>
        <v>No wizard Progressive Hero</v>
      </c>
      <c r="AN229" s="72"/>
      <c r="AQ229" s="10" t="str">
        <f>AQ176</f>
        <v>Saruman Progressive Hero</v>
      </c>
      <c r="AR229" s="72"/>
      <c r="AU229" s="10" t="str">
        <f>AU176</f>
        <v>Radagast Progressive Hero</v>
      </c>
      <c r="AV229" s="72"/>
      <c r="AY229" s="10" t="str">
        <f>AY176</f>
        <v>Alatar Progressive Hero</v>
      </c>
      <c r="AZ229" s="72"/>
      <c r="BC229" s="10" t="str">
        <f>BC176</f>
        <v>Alatar Progressive Hero</v>
      </c>
      <c r="BD229" s="72"/>
      <c r="BG229" s="10" t="str">
        <f>BG176</f>
        <v>Gandalf Progressive Hero</v>
      </c>
      <c r="BH229" s="72"/>
      <c r="BK229" s="10" t="str">
        <f>BK176</f>
        <v>Gandalf Progressive Hero</v>
      </c>
      <c r="BL229" s="72"/>
      <c r="BO229" s="10" t="str">
        <f>BO176</f>
        <v xml:space="preserve"> </v>
      </c>
      <c r="BP229" s="72"/>
      <c r="BS229" s="10" t="str">
        <f>BS176</f>
        <v xml:space="preserve"> </v>
      </c>
      <c r="BT229" s="72"/>
    </row>
    <row r="230" spans="1:72" x14ac:dyDescent="0.25">
      <c r="A230" s="88">
        <f>COUNTIF(B230:DD230,"*mismatch*")</f>
        <v>0</v>
      </c>
      <c r="B230" s="59" t="str">
        <f>"TOTAL: "&amp;SUM(C231:C241)</f>
        <v>TOTAL: 104</v>
      </c>
      <c r="C230" s="60" t="str">
        <f>IF(SUM(C231:C241)=SUM(C4:C9),"All card rarities Known.","Mismatch on card count with rarities")</f>
        <v>All card rarities Known.</v>
      </c>
      <c r="D230" s="73">
        <f>SUM(C231:C234)</f>
        <v>24</v>
      </c>
      <c r="F230" s="59" t="str">
        <f>"TOTAL: "&amp;SUM(G231:G241)</f>
        <v>TOTAL: 105</v>
      </c>
      <c r="G230" s="60" t="str">
        <f>IF(SUM(G231:G241)=SUM(G4:G9),"All card rarities Known.","Mismatch on card count with rarities")</f>
        <v>All card rarities Known.</v>
      </c>
      <c r="H230" s="73">
        <f>SUM(G231:G234)</f>
        <v>22</v>
      </c>
      <c r="J230" s="59" t="str">
        <f>"TOTAL: "&amp;SUM(K231:K241)</f>
        <v>TOTAL: 110</v>
      </c>
      <c r="K230" s="60" t="str">
        <f>IF(SUM(K231:K241)=SUM(K4:K9),"All card rarities Known.","Mismatch on card count with rarities")</f>
        <v>All card rarities Known.</v>
      </c>
      <c r="L230" s="73">
        <f>SUM(K231:K234)</f>
        <v>24</v>
      </c>
      <c r="N230" s="59" t="str">
        <f>"TOTAL: "&amp;SUM(O231:O241)</f>
        <v>TOTAL: 106</v>
      </c>
      <c r="O230" s="60" t="str">
        <f>IF(SUM(O231:O241)=SUM(O4:O9),"All card rarities Known.","Mismatch on card count with rarities")</f>
        <v>All card rarities Known.</v>
      </c>
      <c r="P230" s="73">
        <f>SUM(O231:O234)</f>
        <v>25</v>
      </c>
      <c r="R230" s="59" t="str">
        <f>"TOTAL: "&amp;SUM(S231:S241)</f>
        <v>TOTAL: 106</v>
      </c>
      <c r="S230" s="60" t="str">
        <f>IF(SUM(S231:S241)=SUM(S4:S9),"All card rarities Known.","Mismatch on card count with rarities")</f>
        <v>All card rarities Known.</v>
      </c>
      <c r="T230" s="73">
        <f>SUM(S231:S234)</f>
        <v>16</v>
      </c>
      <c r="V230" s="59" t="str">
        <f>"TOTAL: "&amp;SUM(W231:W241)</f>
        <v>TOTAL: 108</v>
      </c>
      <c r="W230" s="60" t="str">
        <f>IF(SUM(W231:W241)=SUM(W4:W9),"All card rarities Known.","Mismatch on card count with rarities")</f>
        <v>All card rarities Known.</v>
      </c>
      <c r="X230" s="73">
        <f>SUM(W231:W234)</f>
        <v>26</v>
      </c>
      <c r="Z230" s="59" t="str">
        <f>"TOTAL: "&amp;SUM(AA231:AA241)</f>
        <v>TOTAL: 107</v>
      </c>
      <c r="AA230" s="60" t="str">
        <f>IF(SUM(AA231:AA241)=SUM(AA4:AA9),"All card rarities Known.","Mismatch on card count with rarities")</f>
        <v>All card rarities Known.</v>
      </c>
      <c r="AB230" s="73">
        <f>SUM(AA231:AA234)</f>
        <v>24</v>
      </c>
      <c r="AD230" s="59" t="str">
        <f>"TOTAL: "&amp;SUM(AE231:AE241)</f>
        <v>TOTAL: 106</v>
      </c>
      <c r="AE230" s="60" t="str">
        <f>IF(SUM(AE231:AE241)=SUM(AE4:AE9),"All card rarities Known.","Mismatch on card count with rarities")</f>
        <v>All card rarities Known.</v>
      </c>
      <c r="AF230" s="73">
        <f>SUM(AE231:AE234)</f>
        <v>28</v>
      </c>
      <c r="AH230" s="59" t="str">
        <f>"TOTAL: "&amp;SUM(AI231:AI241)</f>
        <v>TOTAL: 107</v>
      </c>
      <c r="AI230" s="60" t="str">
        <f>IF(SUM(AI231:AI241)=SUM(AI4:AI9),"All card rarities Known.","Mismatch on card count with rarities")</f>
        <v>All card rarities Known.</v>
      </c>
      <c r="AJ230" s="73">
        <f>SUM(AI231:AI234)</f>
        <v>13</v>
      </c>
      <c r="AL230" s="59" t="str">
        <f>"TOTAL: "&amp;SUM(AM231:AM241)</f>
        <v>TOTAL: 102</v>
      </c>
      <c r="AM230" s="60" t="str">
        <f>IF(SUM(AM231:AM241)=SUM(AM4:AM9),"All card rarities Known.","Mismatch on card count with rarities")</f>
        <v>All card rarities Known.</v>
      </c>
      <c r="AN230" s="73">
        <f>SUM(AM231:AM234)</f>
        <v>25</v>
      </c>
      <c r="AP230" s="59" t="str">
        <f>"TOTAL: "&amp;SUM(AQ231:AQ241)</f>
        <v>TOTAL: 105</v>
      </c>
      <c r="AQ230" s="60" t="str">
        <f>IF(SUM(AQ231:AQ241)=SUM(AQ4:AQ9),"All card rarities Known.","Mismatch on card count with rarities")</f>
        <v>All card rarities Known.</v>
      </c>
      <c r="AR230" s="73">
        <f>SUM(AQ231:AQ234)</f>
        <v>33</v>
      </c>
      <c r="AT230" s="59" t="str">
        <f>"TOTAL: "&amp;SUM(AU231:AU241)</f>
        <v>TOTAL: 106</v>
      </c>
      <c r="AU230" s="60" t="str">
        <f>IF(SUM(AU231:AU241)=SUM(AU4:AU9),"All card rarities Known.","Mismatch on card count with rarities")</f>
        <v>All card rarities Known.</v>
      </c>
      <c r="AV230" s="73">
        <f>SUM(AU231:AU234)</f>
        <v>20</v>
      </c>
      <c r="AX230" s="59" t="str">
        <f>"TOTAL: "&amp;SUM(AY231:AY241)</f>
        <v>TOTAL: 106</v>
      </c>
      <c r="AY230" s="60" t="str">
        <f>IF(SUM(AY231:AY241)=SUM(AY4:AY9),"All card rarities Known.","Mismatch on card count with rarities")</f>
        <v>All card rarities Known.</v>
      </c>
      <c r="AZ230" s="73">
        <f>SUM(AY231:AY234)</f>
        <v>25</v>
      </c>
      <c r="BB230" s="59" t="str">
        <f>"TOTAL: "&amp;SUM(BC231:BC241)</f>
        <v>TOTAL: 105</v>
      </c>
      <c r="BC230" s="60" t="str">
        <f>IF(SUM(BC231:BC241)=SUM(BC4:BC9),"All card rarities Known.","Mismatch on card count with rarities")</f>
        <v>All card rarities Known.</v>
      </c>
      <c r="BD230" s="73">
        <f>SUM(BC231:BC234)</f>
        <v>31</v>
      </c>
      <c r="BF230" s="59" t="str">
        <f>"TOTAL: "&amp;SUM(BG231:BG241)</f>
        <v>TOTAL: 109</v>
      </c>
      <c r="BG230" s="60" t="str">
        <f>IF(SUM(BG231:BG241)=SUM(BG4:BG9),"All card rarities Known.","Mismatch on card count with rarities")</f>
        <v>All card rarities Known.</v>
      </c>
      <c r="BH230" s="73">
        <f>SUM(BG231:BG234)</f>
        <v>20</v>
      </c>
      <c r="BJ230" s="59" t="str">
        <f>"TOTAL: "&amp;SUM(BK231:BK241)</f>
        <v>TOTAL: 106</v>
      </c>
      <c r="BK230" s="60" t="str">
        <f>IF(SUM(BK231:BK241)=SUM(BK4:BK9),"All card rarities Known.","Mismatch on card count with rarities")</f>
        <v>All card rarities Known.</v>
      </c>
      <c r="BL230" s="73">
        <f>SUM(BK231:BK234)</f>
        <v>13</v>
      </c>
      <c r="BN230" s="59" t="str">
        <f>"TOTAL: "&amp;SUM(BO231:BO241)</f>
        <v>TOTAL: 0</v>
      </c>
      <c r="BO230" s="60" t="str">
        <f>IF(SUM(BO231:BO241)=SUM(BO4:BO9),"All card rarities Known.","Mismatch on card count with rarities")</f>
        <v>All card rarities Known.</v>
      </c>
      <c r="BP230" s="73">
        <f>SUM(BO231:BO234)</f>
        <v>0</v>
      </c>
      <c r="BR230" s="59" t="str">
        <f>"TOTAL: "&amp;SUM(BS231:BS241)</f>
        <v>TOTAL: 0</v>
      </c>
      <c r="BS230" s="60" t="str">
        <f>IF(SUM(BS231:BS241)=SUM(BS4:BS9),"All card rarities Known.","Mismatch on card count with rarities")</f>
        <v>All card rarities Known.</v>
      </c>
      <c r="BT230" s="73">
        <f>SUM(BS231:BS234)</f>
        <v>0</v>
      </c>
    </row>
    <row r="231" spans="1:72" x14ac:dyDescent="0.25">
      <c r="B231" s="62" t="s">
        <v>8511</v>
      </c>
      <c r="C231" s="63">
        <f>SUMIF(D$13:D$199,D231,B$13:B$199)</f>
        <v>17</v>
      </c>
      <c r="D231" s="64" t="s">
        <v>3927</v>
      </c>
      <c r="F231" s="62" t="s">
        <v>8511</v>
      </c>
      <c r="G231" s="63">
        <f>SUMIF(H$13:H$199,H231,F$13:F$199)</f>
        <v>18</v>
      </c>
      <c r="H231" s="64" t="s">
        <v>3927</v>
      </c>
      <c r="J231" s="62" t="s">
        <v>8511</v>
      </c>
      <c r="K231" s="63">
        <f>SUMIF(L$13:L$199,L231,J$13:J$199)</f>
        <v>14</v>
      </c>
      <c r="L231" s="64" t="s">
        <v>3927</v>
      </c>
      <c r="N231" s="62" t="s">
        <v>8511</v>
      </c>
      <c r="O231" s="63">
        <f>SUMIF(P$13:P$199,P231,N$13:N$199)</f>
        <v>11</v>
      </c>
      <c r="P231" s="64" t="s">
        <v>3927</v>
      </c>
      <c r="R231" s="62" t="s">
        <v>8511</v>
      </c>
      <c r="S231" s="63">
        <f>SUMIF(T$13:T$199,T231,R$13:R$199)</f>
        <v>14</v>
      </c>
      <c r="T231" s="64" t="s">
        <v>3927</v>
      </c>
      <c r="V231" s="62" t="s">
        <v>8511</v>
      </c>
      <c r="W231" s="63">
        <f>SUMIF(X$13:X$199,X231,V$13:V$199)</f>
        <v>15</v>
      </c>
      <c r="X231" s="64" t="s">
        <v>3927</v>
      </c>
      <c r="Z231" s="62" t="s">
        <v>8511</v>
      </c>
      <c r="AA231" s="63">
        <f>SUMIF(AB$13:AB$199,AB231,Z$13:Z$199)</f>
        <v>21</v>
      </c>
      <c r="AB231" s="64" t="s">
        <v>3927</v>
      </c>
      <c r="AD231" s="62" t="s">
        <v>8511</v>
      </c>
      <c r="AE231" s="63">
        <f>SUMIF(AF$13:AF$199,AF231,AD$13:AD$199)</f>
        <v>20</v>
      </c>
      <c r="AF231" s="64" t="s">
        <v>3927</v>
      </c>
      <c r="AH231" s="62" t="s">
        <v>8511</v>
      </c>
      <c r="AI231" s="63">
        <f>SUMIF(AJ$13:AJ$199,AJ231,AH$13:AH$199)</f>
        <v>8</v>
      </c>
      <c r="AJ231" s="64" t="s">
        <v>3927</v>
      </c>
      <c r="AL231" s="62" t="s">
        <v>8511</v>
      </c>
      <c r="AM231" s="63">
        <f>SUMIF(AN$13:AN$199,AN231,AL$13:AL$199)</f>
        <v>18</v>
      </c>
      <c r="AN231" s="64" t="s">
        <v>3927</v>
      </c>
      <c r="AP231" s="62" t="s">
        <v>8511</v>
      </c>
      <c r="AQ231" s="63">
        <f>SUMIF(AR$13:AR$199,AR231,AP$13:AP$199)</f>
        <v>26</v>
      </c>
      <c r="AR231" s="64" t="s">
        <v>3927</v>
      </c>
      <c r="AT231" s="62" t="s">
        <v>8511</v>
      </c>
      <c r="AU231" s="63">
        <f>SUMIF(AV$13:AV$199,AV231,AT$13:AT$199)</f>
        <v>13</v>
      </c>
      <c r="AV231" s="64" t="s">
        <v>3927</v>
      </c>
      <c r="AX231" s="62" t="s">
        <v>8511</v>
      </c>
      <c r="AY231" s="63">
        <f>SUMIF(AZ$13:AZ$199,AZ231,AX$13:AX$199)</f>
        <v>20</v>
      </c>
      <c r="AZ231" s="64" t="s">
        <v>3927</v>
      </c>
      <c r="BB231" s="62" t="s">
        <v>8511</v>
      </c>
      <c r="BC231" s="63">
        <f>SUMIF(BD$13:BD$199,BD231,BB$13:BB$199)</f>
        <v>23</v>
      </c>
      <c r="BD231" s="64" t="s">
        <v>3927</v>
      </c>
      <c r="BF231" s="62" t="s">
        <v>8511</v>
      </c>
      <c r="BG231" s="63">
        <f>SUMIF(BH$13:BH$199,BH231,BF$13:BF$199)</f>
        <v>11</v>
      </c>
      <c r="BH231" s="64" t="s">
        <v>3927</v>
      </c>
      <c r="BJ231" s="62" t="s">
        <v>8511</v>
      </c>
      <c r="BK231" s="63">
        <f>SUMIF(BL$13:BL$199,BL231,BJ$13:BJ$199)</f>
        <v>8</v>
      </c>
      <c r="BL231" s="64" t="s">
        <v>3927</v>
      </c>
      <c r="BN231" s="62" t="s">
        <v>8511</v>
      </c>
      <c r="BO231" s="63">
        <f>SUMIF(BP$13:BP$199,BP231,BN$13:BN$199)</f>
        <v>0</v>
      </c>
      <c r="BP231" s="64" t="s">
        <v>3927</v>
      </c>
      <c r="BR231" s="62" t="s">
        <v>8511</v>
      </c>
      <c r="BS231" s="63">
        <f>SUMIF(BT$13:BT$199,BT231,BR$13:BR$199)</f>
        <v>0</v>
      </c>
      <c r="BT231" s="64" t="s">
        <v>3927</v>
      </c>
    </row>
    <row r="232" spans="1:72" x14ac:dyDescent="0.25">
      <c r="B232" s="62" t="s">
        <v>8520</v>
      </c>
      <c r="C232" s="63">
        <f t="shared" ref="C232:C241" si="108">SUMIF(D$13:D$199,D232&amp;"*",B$13:B$199)</f>
        <v>0</v>
      </c>
      <c r="D232" s="64" t="s">
        <v>3946</v>
      </c>
      <c r="F232" s="62" t="s">
        <v>8520</v>
      </c>
      <c r="G232" s="63">
        <f t="shared" ref="G232:G241" si="109">SUMIF(H$13:H$199,H232&amp;"*",F$13:F$199)</f>
        <v>0</v>
      </c>
      <c r="H232" s="64" t="s">
        <v>3946</v>
      </c>
      <c r="J232" s="62" t="s">
        <v>8520</v>
      </c>
      <c r="K232" s="63">
        <f t="shared" ref="K232:K241" si="110">SUMIF(L$13:L$199,L232&amp;"*",J$13:J$199)</f>
        <v>1</v>
      </c>
      <c r="L232" s="64" t="s">
        <v>3946</v>
      </c>
      <c r="N232" s="62" t="s">
        <v>8520</v>
      </c>
      <c r="O232" s="63">
        <f t="shared" ref="O232:O241" si="111">SUMIF(P$13:P$199,P232&amp;"*",N$13:N$199)</f>
        <v>0</v>
      </c>
      <c r="P232" s="64" t="s">
        <v>3946</v>
      </c>
      <c r="R232" s="62" t="s">
        <v>8520</v>
      </c>
      <c r="S232" s="63">
        <f t="shared" ref="S232:S241" si="112">SUMIF(T$13:T$199,T232&amp;"*",R$13:R$199)</f>
        <v>0</v>
      </c>
      <c r="T232" s="64" t="s">
        <v>3946</v>
      </c>
      <c r="V232" s="62" t="s">
        <v>8520</v>
      </c>
      <c r="W232" s="63">
        <f t="shared" ref="W232:W241" si="113">SUMIF(X$13:X$199,X232&amp;"*",V$13:V$199)</f>
        <v>0</v>
      </c>
      <c r="X232" s="64" t="s">
        <v>3946</v>
      </c>
      <c r="Z232" s="62" t="s">
        <v>8520</v>
      </c>
      <c r="AA232" s="63">
        <f t="shared" ref="AA232:AA241" si="114">SUMIF(AB$13:AB$199,AB232&amp;"*",Z$13:Z$199)</f>
        <v>0</v>
      </c>
      <c r="AB232" s="64" t="s">
        <v>3946</v>
      </c>
      <c r="AD232" s="62" t="s">
        <v>8520</v>
      </c>
      <c r="AE232" s="63">
        <f t="shared" ref="AE232:AE241" si="115">SUMIF(AF$13:AF$199,AF232&amp;"*",AD$13:AD$199)</f>
        <v>0</v>
      </c>
      <c r="AF232" s="64" t="s">
        <v>3946</v>
      </c>
      <c r="AH232" s="62" t="s">
        <v>8520</v>
      </c>
      <c r="AI232" s="63">
        <f t="shared" ref="AI232:AI241" si="116">SUMIF(AJ$13:AJ$199,AJ232&amp;"*",AH$13:AH$199)</f>
        <v>0</v>
      </c>
      <c r="AJ232" s="64" t="s">
        <v>3946</v>
      </c>
      <c r="AL232" s="62" t="s">
        <v>8520</v>
      </c>
      <c r="AM232" s="63">
        <f t="shared" ref="AM232:AM241" si="117">SUMIF(AN$13:AN$199,AN232&amp;"*",AL$13:AL$199)</f>
        <v>0</v>
      </c>
      <c r="AN232" s="64" t="s">
        <v>3946</v>
      </c>
      <c r="AP232" s="62" t="s">
        <v>8520</v>
      </c>
      <c r="AQ232" s="63">
        <f t="shared" ref="AQ232:AQ241" si="118">SUMIF(AR$13:AR$199,AR232&amp;"*",AP$13:AP$199)</f>
        <v>0</v>
      </c>
      <c r="AR232" s="64" t="s">
        <v>3946</v>
      </c>
      <c r="AT232" s="62" t="s">
        <v>8520</v>
      </c>
      <c r="AU232" s="63">
        <f t="shared" ref="AU232:AU241" si="119">SUMIF(AV$13:AV$199,AV232&amp;"*",AT$13:AT$199)</f>
        <v>0</v>
      </c>
      <c r="AV232" s="64" t="s">
        <v>3946</v>
      </c>
      <c r="AX232" s="62" t="s">
        <v>8520</v>
      </c>
      <c r="AY232" s="63">
        <f t="shared" ref="AY232:AY241" si="120">SUMIF(AZ$13:AZ$199,AZ232&amp;"*",AX$13:AX$199)</f>
        <v>1</v>
      </c>
      <c r="AZ232" s="64" t="s">
        <v>3946</v>
      </c>
      <c r="BB232" s="62" t="s">
        <v>8520</v>
      </c>
      <c r="BC232" s="63">
        <f t="shared" ref="BC232:BC241" si="121">SUMIF(BD$13:BD$199,BD232&amp;"*",BB$13:BB$199)</f>
        <v>0</v>
      </c>
      <c r="BD232" s="64" t="s">
        <v>3946</v>
      </c>
      <c r="BF232" s="62" t="s">
        <v>8520</v>
      </c>
      <c r="BG232" s="63">
        <f t="shared" ref="BG232:BG241" si="122">SUMIF(BH$13:BH$199,BH232&amp;"*",BF$13:BF$199)</f>
        <v>0</v>
      </c>
      <c r="BH232" s="64" t="s">
        <v>3946</v>
      </c>
      <c r="BJ232" s="62" t="s">
        <v>8520</v>
      </c>
      <c r="BK232" s="63">
        <f t="shared" ref="BK232:BK241" si="123">SUMIF(BL$13:BL$199,BL232&amp;"*",BJ$13:BJ$199)</f>
        <v>0</v>
      </c>
      <c r="BL232" s="64" t="s">
        <v>3946</v>
      </c>
      <c r="BN232" s="62" t="s">
        <v>8520</v>
      </c>
      <c r="BO232" s="63">
        <f t="shared" ref="BO232:BO241" si="124">SUMIF(BP$13:BP$199,BP232&amp;"*",BN$13:BN$199)</f>
        <v>0</v>
      </c>
      <c r="BP232" s="64" t="s">
        <v>3946</v>
      </c>
      <c r="BR232" s="62" t="s">
        <v>8520</v>
      </c>
      <c r="BS232" s="63">
        <f t="shared" ref="BS232:BS241" si="125">SUMIF(BT$13:BT$199,BT232&amp;"*",BR$13:BR$199)</f>
        <v>0</v>
      </c>
      <c r="BT232" s="64" t="s">
        <v>3946</v>
      </c>
    </row>
    <row r="233" spans="1:72" x14ac:dyDescent="0.25">
      <c r="B233" s="62" t="s">
        <v>8518</v>
      </c>
      <c r="C233" s="63">
        <f t="shared" si="108"/>
        <v>4</v>
      </c>
      <c r="D233" s="64" t="s">
        <v>3936</v>
      </c>
      <c r="F233" s="62" t="s">
        <v>8518</v>
      </c>
      <c r="G233" s="63">
        <f t="shared" si="109"/>
        <v>4</v>
      </c>
      <c r="H233" s="64" t="s">
        <v>3936</v>
      </c>
      <c r="J233" s="62" t="s">
        <v>8518</v>
      </c>
      <c r="K233" s="63">
        <f t="shared" si="110"/>
        <v>8</v>
      </c>
      <c r="L233" s="64" t="s">
        <v>3936</v>
      </c>
      <c r="N233" s="62" t="s">
        <v>8518</v>
      </c>
      <c r="O233" s="63">
        <f t="shared" si="111"/>
        <v>11</v>
      </c>
      <c r="P233" s="64" t="s">
        <v>3936</v>
      </c>
      <c r="R233" s="62" t="s">
        <v>8518</v>
      </c>
      <c r="S233" s="63">
        <f t="shared" si="112"/>
        <v>2</v>
      </c>
      <c r="T233" s="64" t="s">
        <v>3936</v>
      </c>
      <c r="V233" s="62" t="s">
        <v>8518</v>
      </c>
      <c r="W233" s="63">
        <f t="shared" si="113"/>
        <v>8</v>
      </c>
      <c r="X233" s="64" t="s">
        <v>3936</v>
      </c>
      <c r="Z233" s="62" t="s">
        <v>8518</v>
      </c>
      <c r="AA233" s="63">
        <f t="shared" si="114"/>
        <v>2</v>
      </c>
      <c r="AB233" s="64" t="s">
        <v>3936</v>
      </c>
      <c r="AD233" s="62" t="s">
        <v>8518</v>
      </c>
      <c r="AE233" s="63">
        <f t="shared" si="115"/>
        <v>6</v>
      </c>
      <c r="AF233" s="64" t="s">
        <v>3936</v>
      </c>
      <c r="AH233" s="62" t="s">
        <v>8518</v>
      </c>
      <c r="AI233" s="63">
        <f t="shared" si="116"/>
        <v>4</v>
      </c>
      <c r="AJ233" s="64" t="s">
        <v>3936</v>
      </c>
      <c r="AL233" s="62" t="s">
        <v>8518</v>
      </c>
      <c r="AM233" s="63">
        <f t="shared" si="117"/>
        <v>7</v>
      </c>
      <c r="AN233" s="64" t="s">
        <v>3936</v>
      </c>
      <c r="AP233" s="62" t="s">
        <v>8518</v>
      </c>
      <c r="AQ233" s="63">
        <f t="shared" si="118"/>
        <v>6</v>
      </c>
      <c r="AR233" s="64" t="s">
        <v>3936</v>
      </c>
      <c r="AT233" s="62" t="s">
        <v>8518</v>
      </c>
      <c r="AU233" s="63">
        <f t="shared" si="119"/>
        <v>6</v>
      </c>
      <c r="AV233" s="64" t="s">
        <v>3936</v>
      </c>
      <c r="AX233" s="62" t="s">
        <v>8518</v>
      </c>
      <c r="AY233" s="63">
        <f t="shared" si="120"/>
        <v>4</v>
      </c>
      <c r="AZ233" s="64" t="s">
        <v>3936</v>
      </c>
      <c r="BB233" s="62" t="s">
        <v>8518</v>
      </c>
      <c r="BC233" s="63">
        <f t="shared" si="121"/>
        <v>7</v>
      </c>
      <c r="BD233" s="64" t="s">
        <v>3936</v>
      </c>
      <c r="BF233" s="62" t="s">
        <v>8518</v>
      </c>
      <c r="BG233" s="63">
        <f t="shared" si="122"/>
        <v>5</v>
      </c>
      <c r="BH233" s="64" t="s">
        <v>3936</v>
      </c>
      <c r="BJ233" s="62" t="s">
        <v>8518</v>
      </c>
      <c r="BK233" s="63">
        <f t="shared" si="123"/>
        <v>4</v>
      </c>
      <c r="BL233" s="64" t="s">
        <v>3936</v>
      </c>
      <c r="BN233" s="62" t="s">
        <v>8518</v>
      </c>
      <c r="BO233" s="63">
        <f t="shared" si="124"/>
        <v>0</v>
      </c>
      <c r="BP233" s="64" t="s">
        <v>3936</v>
      </c>
      <c r="BR233" s="62" t="s">
        <v>8518</v>
      </c>
      <c r="BS233" s="63">
        <f t="shared" si="125"/>
        <v>0</v>
      </c>
      <c r="BT233" s="64" t="s">
        <v>3936</v>
      </c>
    </row>
    <row r="234" spans="1:72" x14ac:dyDescent="0.25">
      <c r="B234" s="62" t="s">
        <v>8519</v>
      </c>
      <c r="C234" s="63">
        <f t="shared" si="108"/>
        <v>3</v>
      </c>
      <c r="D234" s="64" t="s">
        <v>3940</v>
      </c>
      <c r="F234" s="62" t="s">
        <v>8519</v>
      </c>
      <c r="G234" s="63">
        <f t="shared" si="109"/>
        <v>0</v>
      </c>
      <c r="H234" s="64" t="s">
        <v>3940</v>
      </c>
      <c r="J234" s="62" t="s">
        <v>8519</v>
      </c>
      <c r="K234" s="63">
        <f t="shared" si="110"/>
        <v>1</v>
      </c>
      <c r="L234" s="64" t="s">
        <v>3940</v>
      </c>
      <c r="N234" s="62" t="s">
        <v>8519</v>
      </c>
      <c r="O234" s="63">
        <f t="shared" si="111"/>
        <v>3</v>
      </c>
      <c r="P234" s="64" t="s">
        <v>3940</v>
      </c>
      <c r="R234" s="62" t="s">
        <v>8519</v>
      </c>
      <c r="S234" s="63">
        <f t="shared" si="112"/>
        <v>0</v>
      </c>
      <c r="T234" s="64" t="s">
        <v>3940</v>
      </c>
      <c r="V234" s="62" t="s">
        <v>8519</v>
      </c>
      <c r="W234" s="63">
        <f t="shared" si="113"/>
        <v>3</v>
      </c>
      <c r="X234" s="64" t="s">
        <v>3940</v>
      </c>
      <c r="Z234" s="62" t="s">
        <v>8519</v>
      </c>
      <c r="AA234" s="63">
        <f t="shared" si="114"/>
        <v>1</v>
      </c>
      <c r="AB234" s="64" t="s">
        <v>3940</v>
      </c>
      <c r="AD234" s="62" t="s">
        <v>8519</v>
      </c>
      <c r="AE234" s="63">
        <f t="shared" si="115"/>
        <v>2</v>
      </c>
      <c r="AF234" s="64" t="s">
        <v>3940</v>
      </c>
      <c r="AH234" s="62" t="s">
        <v>8519</v>
      </c>
      <c r="AI234" s="63">
        <f t="shared" si="116"/>
        <v>1</v>
      </c>
      <c r="AJ234" s="64" t="s">
        <v>3940</v>
      </c>
      <c r="AL234" s="62" t="s">
        <v>8519</v>
      </c>
      <c r="AM234" s="63">
        <f t="shared" si="117"/>
        <v>0</v>
      </c>
      <c r="AN234" s="64" t="s">
        <v>3940</v>
      </c>
      <c r="AP234" s="62" t="s">
        <v>8519</v>
      </c>
      <c r="AQ234" s="63">
        <f t="shared" si="118"/>
        <v>1</v>
      </c>
      <c r="AR234" s="64" t="s">
        <v>3940</v>
      </c>
      <c r="AT234" s="62" t="s">
        <v>8519</v>
      </c>
      <c r="AU234" s="63">
        <f t="shared" si="119"/>
        <v>1</v>
      </c>
      <c r="AV234" s="64" t="s">
        <v>3940</v>
      </c>
      <c r="AX234" s="62" t="s">
        <v>8519</v>
      </c>
      <c r="AY234" s="63">
        <f t="shared" si="120"/>
        <v>0</v>
      </c>
      <c r="AZ234" s="64" t="s">
        <v>3940</v>
      </c>
      <c r="BB234" s="62" t="s">
        <v>8519</v>
      </c>
      <c r="BC234" s="63">
        <f t="shared" si="121"/>
        <v>1</v>
      </c>
      <c r="BD234" s="64" t="s">
        <v>3940</v>
      </c>
      <c r="BF234" s="62" t="s">
        <v>8519</v>
      </c>
      <c r="BG234" s="63">
        <f t="shared" si="122"/>
        <v>4</v>
      </c>
      <c r="BH234" s="64" t="s">
        <v>3940</v>
      </c>
      <c r="BJ234" s="62" t="s">
        <v>8519</v>
      </c>
      <c r="BK234" s="63">
        <f t="shared" si="123"/>
        <v>1</v>
      </c>
      <c r="BL234" s="64" t="s">
        <v>3940</v>
      </c>
      <c r="BN234" s="62" t="s">
        <v>8519</v>
      </c>
      <c r="BO234" s="63">
        <f t="shared" si="124"/>
        <v>0</v>
      </c>
      <c r="BP234" s="64" t="s">
        <v>3940</v>
      </c>
      <c r="BR234" s="62" t="s">
        <v>8519</v>
      </c>
      <c r="BS234" s="63">
        <f t="shared" si="125"/>
        <v>0</v>
      </c>
      <c r="BT234" s="64" t="s">
        <v>3940</v>
      </c>
    </row>
    <row r="235" spans="1:72" x14ac:dyDescent="0.25">
      <c r="B235" s="62" t="s">
        <v>8512</v>
      </c>
      <c r="C235" s="63">
        <f t="shared" si="108"/>
        <v>20</v>
      </c>
      <c r="D235" s="64" t="s">
        <v>3926</v>
      </c>
      <c r="F235" s="62" t="s">
        <v>8512</v>
      </c>
      <c r="G235" s="63">
        <f t="shared" si="109"/>
        <v>23</v>
      </c>
      <c r="H235" s="64" t="s">
        <v>3926</v>
      </c>
      <c r="J235" s="62" t="s">
        <v>8512</v>
      </c>
      <c r="K235" s="63">
        <f t="shared" si="110"/>
        <v>26</v>
      </c>
      <c r="L235" s="64" t="s">
        <v>3926</v>
      </c>
      <c r="N235" s="62" t="s">
        <v>8512</v>
      </c>
      <c r="O235" s="63">
        <f t="shared" si="111"/>
        <v>21</v>
      </c>
      <c r="P235" s="64" t="s">
        <v>3926</v>
      </c>
      <c r="R235" s="62" t="s">
        <v>8512</v>
      </c>
      <c r="S235" s="63">
        <f t="shared" si="112"/>
        <v>22</v>
      </c>
      <c r="T235" s="64" t="s">
        <v>3926</v>
      </c>
      <c r="V235" s="62" t="s">
        <v>8512</v>
      </c>
      <c r="W235" s="63">
        <f t="shared" si="113"/>
        <v>25</v>
      </c>
      <c r="X235" s="64" t="s">
        <v>3926</v>
      </c>
      <c r="Z235" s="62" t="s">
        <v>8512</v>
      </c>
      <c r="AA235" s="63">
        <f t="shared" si="114"/>
        <v>23</v>
      </c>
      <c r="AB235" s="64" t="s">
        <v>3926</v>
      </c>
      <c r="AD235" s="62" t="s">
        <v>8512</v>
      </c>
      <c r="AE235" s="63">
        <f t="shared" si="115"/>
        <v>30</v>
      </c>
      <c r="AF235" s="64" t="s">
        <v>3926</v>
      </c>
      <c r="AH235" s="62" t="s">
        <v>8512</v>
      </c>
      <c r="AI235" s="63">
        <f t="shared" si="116"/>
        <v>25</v>
      </c>
      <c r="AJ235" s="64" t="s">
        <v>3926</v>
      </c>
      <c r="AL235" s="62" t="s">
        <v>8512</v>
      </c>
      <c r="AM235" s="63">
        <f t="shared" si="117"/>
        <v>23</v>
      </c>
      <c r="AN235" s="64" t="s">
        <v>3926</v>
      </c>
      <c r="AP235" s="62" t="s">
        <v>8512</v>
      </c>
      <c r="AQ235" s="63">
        <f t="shared" si="118"/>
        <v>21</v>
      </c>
      <c r="AR235" s="64" t="s">
        <v>3926</v>
      </c>
      <c r="AT235" s="62" t="s">
        <v>8512</v>
      </c>
      <c r="AU235" s="63">
        <f t="shared" si="119"/>
        <v>23</v>
      </c>
      <c r="AV235" s="64" t="s">
        <v>3926</v>
      </c>
      <c r="AX235" s="62" t="s">
        <v>8512</v>
      </c>
      <c r="AY235" s="63">
        <f t="shared" si="120"/>
        <v>16</v>
      </c>
      <c r="AZ235" s="64" t="s">
        <v>3926</v>
      </c>
      <c r="BB235" s="62" t="s">
        <v>8512</v>
      </c>
      <c r="BC235" s="63">
        <f t="shared" si="121"/>
        <v>14</v>
      </c>
      <c r="BD235" s="64" t="s">
        <v>3926</v>
      </c>
      <c r="BF235" s="62" t="s">
        <v>8512</v>
      </c>
      <c r="BG235" s="63">
        <f t="shared" si="122"/>
        <v>25</v>
      </c>
      <c r="BH235" s="64" t="s">
        <v>3926</v>
      </c>
      <c r="BJ235" s="62" t="s">
        <v>8512</v>
      </c>
      <c r="BK235" s="63">
        <f t="shared" si="123"/>
        <v>25</v>
      </c>
      <c r="BL235" s="64" t="s">
        <v>3926</v>
      </c>
      <c r="BN235" s="62" t="s">
        <v>8512</v>
      </c>
      <c r="BO235" s="63">
        <f t="shared" si="124"/>
        <v>0</v>
      </c>
      <c r="BP235" s="64" t="s">
        <v>3926</v>
      </c>
      <c r="BR235" s="62" t="s">
        <v>8512</v>
      </c>
      <c r="BS235" s="63">
        <f t="shared" si="125"/>
        <v>0</v>
      </c>
      <c r="BT235" s="64" t="s">
        <v>3926</v>
      </c>
    </row>
    <row r="236" spans="1:72" x14ac:dyDescent="0.25">
      <c r="B236" s="62" t="s">
        <v>8514</v>
      </c>
      <c r="C236" s="63">
        <f t="shared" si="108"/>
        <v>52</v>
      </c>
      <c r="D236" s="64" t="s">
        <v>3950</v>
      </c>
      <c r="F236" s="62" t="s">
        <v>8514</v>
      </c>
      <c r="G236" s="63">
        <f t="shared" si="109"/>
        <v>49</v>
      </c>
      <c r="H236" s="64" t="s">
        <v>3950</v>
      </c>
      <c r="J236" s="62" t="s">
        <v>8514</v>
      </c>
      <c r="K236" s="63">
        <f t="shared" si="110"/>
        <v>53</v>
      </c>
      <c r="L236" s="64" t="s">
        <v>3950</v>
      </c>
      <c r="N236" s="62" t="s">
        <v>8514</v>
      </c>
      <c r="O236" s="63">
        <f t="shared" si="111"/>
        <v>48</v>
      </c>
      <c r="P236" s="64" t="s">
        <v>3950</v>
      </c>
      <c r="R236" s="62" t="s">
        <v>8514</v>
      </c>
      <c r="S236" s="63">
        <f t="shared" si="112"/>
        <v>59</v>
      </c>
      <c r="T236" s="64" t="s">
        <v>3950</v>
      </c>
      <c r="V236" s="62" t="s">
        <v>8514</v>
      </c>
      <c r="W236" s="63">
        <f t="shared" si="113"/>
        <v>53</v>
      </c>
      <c r="X236" s="64" t="s">
        <v>3950</v>
      </c>
      <c r="Z236" s="62" t="s">
        <v>8514</v>
      </c>
      <c r="AA236" s="63">
        <f t="shared" si="114"/>
        <v>52</v>
      </c>
      <c r="AB236" s="64" t="s">
        <v>3950</v>
      </c>
      <c r="AD236" s="62" t="s">
        <v>8514</v>
      </c>
      <c r="AE236" s="63">
        <f t="shared" si="115"/>
        <v>40</v>
      </c>
      <c r="AF236" s="64" t="s">
        <v>3950</v>
      </c>
      <c r="AH236" s="62" t="s">
        <v>8514</v>
      </c>
      <c r="AI236" s="63">
        <f t="shared" si="116"/>
        <v>55</v>
      </c>
      <c r="AJ236" s="64" t="s">
        <v>3950</v>
      </c>
      <c r="AL236" s="62" t="s">
        <v>8514</v>
      </c>
      <c r="AM236" s="63">
        <f t="shared" si="117"/>
        <v>48</v>
      </c>
      <c r="AN236" s="64" t="s">
        <v>3950</v>
      </c>
      <c r="AP236" s="62" t="s">
        <v>8514</v>
      </c>
      <c r="AQ236" s="63">
        <f t="shared" si="118"/>
        <v>41</v>
      </c>
      <c r="AR236" s="64" t="s">
        <v>3950</v>
      </c>
      <c r="AT236" s="62" t="s">
        <v>8514</v>
      </c>
      <c r="AU236" s="63">
        <f t="shared" si="119"/>
        <v>52</v>
      </c>
      <c r="AV236" s="64" t="s">
        <v>3950</v>
      </c>
      <c r="AX236" s="62" t="s">
        <v>8514</v>
      </c>
      <c r="AY236" s="63">
        <f t="shared" si="120"/>
        <v>59</v>
      </c>
      <c r="AZ236" s="64" t="s">
        <v>3950</v>
      </c>
      <c r="BB236" s="62" t="s">
        <v>8514</v>
      </c>
      <c r="BC236" s="63">
        <f t="shared" si="121"/>
        <v>49</v>
      </c>
      <c r="BD236" s="64" t="s">
        <v>3950</v>
      </c>
      <c r="BF236" s="62" t="s">
        <v>8514</v>
      </c>
      <c r="BG236" s="63">
        <f t="shared" si="122"/>
        <v>58</v>
      </c>
      <c r="BH236" s="64" t="s">
        <v>3950</v>
      </c>
      <c r="BJ236" s="62" t="s">
        <v>8514</v>
      </c>
      <c r="BK236" s="63">
        <f t="shared" si="123"/>
        <v>55</v>
      </c>
      <c r="BL236" s="64" t="s">
        <v>3950</v>
      </c>
      <c r="BN236" s="62" t="s">
        <v>8514</v>
      </c>
      <c r="BO236" s="63">
        <f t="shared" si="124"/>
        <v>0</v>
      </c>
      <c r="BP236" s="64" t="s">
        <v>3950</v>
      </c>
      <c r="BR236" s="62" t="s">
        <v>8514</v>
      </c>
      <c r="BS236" s="63">
        <f t="shared" si="125"/>
        <v>0</v>
      </c>
      <c r="BT236" s="64" t="s">
        <v>3950</v>
      </c>
    </row>
    <row r="237" spans="1:72" x14ac:dyDescent="0.25">
      <c r="B237" s="62" t="s">
        <v>8513</v>
      </c>
      <c r="C237" s="63">
        <f t="shared" si="108"/>
        <v>7</v>
      </c>
      <c r="D237" s="64" t="s">
        <v>8515</v>
      </c>
      <c r="F237" s="62" t="s">
        <v>8513</v>
      </c>
      <c r="G237" s="63">
        <f t="shared" si="109"/>
        <v>11</v>
      </c>
      <c r="H237" s="64" t="s">
        <v>8515</v>
      </c>
      <c r="J237" s="62" t="s">
        <v>8513</v>
      </c>
      <c r="K237" s="63">
        <f t="shared" si="110"/>
        <v>5</v>
      </c>
      <c r="L237" s="64" t="s">
        <v>8515</v>
      </c>
      <c r="N237" s="62" t="s">
        <v>8513</v>
      </c>
      <c r="O237" s="63">
        <f t="shared" si="111"/>
        <v>11</v>
      </c>
      <c r="P237" s="64" t="s">
        <v>8515</v>
      </c>
      <c r="R237" s="62" t="s">
        <v>8513</v>
      </c>
      <c r="S237" s="63">
        <f t="shared" si="112"/>
        <v>8</v>
      </c>
      <c r="T237" s="64" t="s">
        <v>8515</v>
      </c>
      <c r="V237" s="62" t="s">
        <v>8513</v>
      </c>
      <c r="W237" s="63">
        <f t="shared" si="113"/>
        <v>3</v>
      </c>
      <c r="X237" s="64" t="s">
        <v>8515</v>
      </c>
      <c r="Z237" s="62" t="s">
        <v>8513</v>
      </c>
      <c r="AA237" s="63">
        <f t="shared" si="114"/>
        <v>8</v>
      </c>
      <c r="AB237" s="64" t="s">
        <v>8515</v>
      </c>
      <c r="AD237" s="62" t="s">
        <v>8513</v>
      </c>
      <c r="AE237" s="63">
        <f t="shared" si="115"/>
        <v>8</v>
      </c>
      <c r="AF237" s="64" t="s">
        <v>8515</v>
      </c>
      <c r="AH237" s="62" t="s">
        <v>8513</v>
      </c>
      <c r="AI237" s="63">
        <f t="shared" si="116"/>
        <v>14</v>
      </c>
      <c r="AJ237" s="64" t="s">
        <v>8515</v>
      </c>
      <c r="AL237" s="62" t="s">
        <v>8513</v>
      </c>
      <c r="AM237" s="63">
        <f t="shared" si="117"/>
        <v>6</v>
      </c>
      <c r="AN237" s="64" t="s">
        <v>8515</v>
      </c>
      <c r="AP237" s="62" t="s">
        <v>8513</v>
      </c>
      <c r="AQ237" s="63">
        <f t="shared" si="118"/>
        <v>8</v>
      </c>
      <c r="AR237" s="64" t="s">
        <v>8515</v>
      </c>
      <c r="AT237" s="62" t="s">
        <v>8513</v>
      </c>
      <c r="AU237" s="63">
        <f t="shared" si="119"/>
        <v>10</v>
      </c>
      <c r="AV237" s="64" t="s">
        <v>8515</v>
      </c>
      <c r="AX237" s="62" t="s">
        <v>8513</v>
      </c>
      <c r="AY237" s="63">
        <f t="shared" si="120"/>
        <v>6</v>
      </c>
      <c r="AZ237" s="64" t="s">
        <v>8515</v>
      </c>
      <c r="BB237" s="62" t="s">
        <v>8513</v>
      </c>
      <c r="BC237" s="63">
        <f t="shared" si="121"/>
        <v>8</v>
      </c>
      <c r="BD237" s="64" t="s">
        <v>8515</v>
      </c>
      <c r="BF237" s="62" t="s">
        <v>8513</v>
      </c>
      <c r="BG237" s="63">
        <f t="shared" si="122"/>
        <v>5</v>
      </c>
      <c r="BH237" s="64" t="s">
        <v>8515</v>
      </c>
      <c r="BJ237" s="62" t="s">
        <v>8513</v>
      </c>
      <c r="BK237" s="63">
        <f t="shared" si="123"/>
        <v>10</v>
      </c>
      <c r="BL237" s="64" t="s">
        <v>8515</v>
      </c>
      <c r="BN237" s="62" t="s">
        <v>8513</v>
      </c>
      <c r="BO237" s="63">
        <f t="shared" si="124"/>
        <v>0</v>
      </c>
      <c r="BP237" s="64" t="s">
        <v>8515</v>
      </c>
      <c r="BR237" s="62" t="s">
        <v>8513</v>
      </c>
      <c r="BS237" s="63">
        <f t="shared" si="125"/>
        <v>0</v>
      </c>
      <c r="BT237" s="64" t="s">
        <v>8515</v>
      </c>
    </row>
    <row r="238" spans="1:72" x14ac:dyDescent="0.25">
      <c r="B238" s="62" t="s">
        <v>8516</v>
      </c>
      <c r="C238" s="63">
        <f t="shared" si="108"/>
        <v>1</v>
      </c>
      <c r="D238" s="64" t="s">
        <v>8517</v>
      </c>
      <c r="F238" s="62" t="s">
        <v>8516</v>
      </c>
      <c r="G238" s="63">
        <f t="shared" si="109"/>
        <v>0</v>
      </c>
      <c r="H238" s="64" t="s">
        <v>8517</v>
      </c>
      <c r="J238" s="62" t="s">
        <v>8516</v>
      </c>
      <c r="K238" s="63">
        <f t="shared" si="110"/>
        <v>2</v>
      </c>
      <c r="L238" s="64" t="s">
        <v>8517</v>
      </c>
      <c r="N238" s="62" t="s">
        <v>8516</v>
      </c>
      <c r="O238" s="63">
        <f t="shared" si="111"/>
        <v>1</v>
      </c>
      <c r="P238" s="64" t="s">
        <v>8517</v>
      </c>
      <c r="R238" s="62" t="s">
        <v>8516</v>
      </c>
      <c r="S238" s="63">
        <f t="shared" si="112"/>
        <v>1</v>
      </c>
      <c r="T238" s="64" t="s">
        <v>8517</v>
      </c>
      <c r="V238" s="62" t="s">
        <v>8516</v>
      </c>
      <c r="W238" s="63">
        <f t="shared" si="113"/>
        <v>1</v>
      </c>
      <c r="X238" s="64" t="s">
        <v>8517</v>
      </c>
      <c r="Z238" s="62" t="s">
        <v>8516</v>
      </c>
      <c r="AA238" s="63">
        <f t="shared" si="114"/>
        <v>0</v>
      </c>
      <c r="AB238" s="64" t="s">
        <v>8517</v>
      </c>
      <c r="AD238" s="62" t="s">
        <v>8516</v>
      </c>
      <c r="AE238" s="63">
        <f t="shared" si="115"/>
        <v>0</v>
      </c>
      <c r="AF238" s="64" t="s">
        <v>8517</v>
      </c>
      <c r="AH238" s="62" t="s">
        <v>8516</v>
      </c>
      <c r="AI238" s="63">
        <f t="shared" si="116"/>
        <v>0</v>
      </c>
      <c r="AJ238" s="64" t="s">
        <v>8517</v>
      </c>
      <c r="AL238" s="62" t="s">
        <v>8516</v>
      </c>
      <c r="AM238" s="63">
        <f t="shared" si="117"/>
        <v>0</v>
      </c>
      <c r="AN238" s="64" t="s">
        <v>8517</v>
      </c>
      <c r="AP238" s="62" t="s">
        <v>8516</v>
      </c>
      <c r="AQ238" s="63">
        <f t="shared" si="118"/>
        <v>2</v>
      </c>
      <c r="AR238" s="64" t="s">
        <v>8517</v>
      </c>
      <c r="AT238" s="62" t="s">
        <v>8516</v>
      </c>
      <c r="AU238" s="63">
        <f t="shared" si="119"/>
        <v>1</v>
      </c>
      <c r="AV238" s="64" t="s">
        <v>8517</v>
      </c>
      <c r="AX238" s="62" t="s">
        <v>8516</v>
      </c>
      <c r="AY238" s="63">
        <f t="shared" si="120"/>
        <v>0</v>
      </c>
      <c r="AZ238" s="64" t="s">
        <v>8517</v>
      </c>
      <c r="BB238" s="62" t="s">
        <v>8516</v>
      </c>
      <c r="BC238" s="63">
        <f t="shared" si="121"/>
        <v>3</v>
      </c>
      <c r="BD238" s="64" t="s">
        <v>8517</v>
      </c>
      <c r="BF238" s="62" t="s">
        <v>8516</v>
      </c>
      <c r="BG238" s="63">
        <f t="shared" si="122"/>
        <v>1</v>
      </c>
      <c r="BH238" s="64" t="s">
        <v>8517</v>
      </c>
      <c r="BJ238" s="62" t="s">
        <v>8516</v>
      </c>
      <c r="BK238" s="63">
        <f t="shared" si="123"/>
        <v>3</v>
      </c>
      <c r="BL238" s="64" t="s">
        <v>8517</v>
      </c>
      <c r="BN238" s="62" t="s">
        <v>8516</v>
      </c>
      <c r="BO238" s="63">
        <f t="shared" si="124"/>
        <v>0</v>
      </c>
      <c r="BP238" s="64" t="s">
        <v>8517</v>
      </c>
      <c r="BR238" s="62" t="s">
        <v>8516</v>
      </c>
      <c r="BS238" s="63">
        <f t="shared" si="125"/>
        <v>0</v>
      </c>
      <c r="BT238" s="64" t="s">
        <v>8517</v>
      </c>
    </row>
    <row r="239" spans="1:72" x14ac:dyDescent="0.25">
      <c r="B239" s="62" t="s">
        <v>8521</v>
      </c>
      <c r="C239" s="63">
        <f t="shared" si="108"/>
        <v>0</v>
      </c>
      <c r="D239" s="64" t="s">
        <v>8524</v>
      </c>
      <c r="F239" s="62" t="s">
        <v>8521</v>
      </c>
      <c r="G239" s="63">
        <f t="shared" si="109"/>
        <v>0</v>
      </c>
      <c r="H239" s="64" t="s">
        <v>8524</v>
      </c>
      <c r="J239" s="62" t="s">
        <v>8521</v>
      </c>
      <c r="K239" s="63">
        <f t="shared" si="110"/>
        <v>0</v>
      </c>
      <c r="L239" s="64" t="s">
        <v>8524</v>
      </c>
      <c r="N239" s="62" t="s">
        <v>8521</v>
      </c>
      <c r="O239" s="63">
        <f t="shared" si="111"/>
        <v>0</v>
      </c>
      <c r="P239" s="64" t="s">
        <v>8524</v>
      </c>
      <c r="R239" s="62" t="s">
        <v>8521</v>
      </c>
      <c r="S239" s="63">
        <f t="shared" si="112"/>
        <v>0</v>
      </c>
      <c r="T239" s="64" t="s">
        <v>8524</v>
      </c>
      <c r="V239" s="62" t="s">
        <v>8521</v>
      </c>
      <c r="W239" s="63">
        <f t="shared" si="113"/>
        <v>0</v>
      </c>
      <c r="X239" s="64" t="s">
        <v>8524</v>
      </c>
      <c r="Z239" s="62" t="s">
        <v>8521</v>
      </c>
      <c r="AA239" s="63">
        <f t="shared" si="114"/>
        <v>0</v>
      </c>
      <c r="AB239" s="64" t="s">
        <v>8524</v>
      </c>
      <c r="AD239" s="62" t="s">
        <v>8521</v>
      </c>
      <c r="AE239" s="63">
        <f t="shared" si="115"/>
        <v>0</v>
      </c>
      <c r="AF239" s="64" t="s">
        <v>8524</v>
      </c>
      <c r="AH239" s="62" t="s">
        <v>8521</v>
      </c>
      <c r="AI239" s="63">
        <f t="shared" si="116"/>
        <v>0</v>
      </c>
      <c r="AJ239" s="64" t="s">
        <v>8524</v>
      </c>
      <c r="AL239" s="62" t="s">
        <v>8521</v>
      </c>
      <c r="AM239" s="63">
        <f t="shared" si="117"/>
        <v>0</v>
      </c>
      <c r="AN239" s="64" t="s">
        <v>8524</v>
      </c>
      <c r="AP239" s="62" t="s">
        <v>8521</v>
      </c>
      <c r="AQ239" s="63">
        <f t="shared" si="118"/>
        <v>0</v>
      </c>
      <c r="AR239" s="64" t="s">
        <v>8524</v>
      </c>
      <c r="AT239" s="62" t="s">
        <v>8521</v>
      </c>
      <c r="AU239" s="63">
        <f t="shared" si="119"/>
        <v>0</v>
      </c>
      <c r="AV239" s="64" t="s">
        <v>8524</v>
      </c>
      <c r="AX239" s="62" t="s">
        <v>8521</v>
      </c>
      <c r="AY239" s="63">
        <f t="shared" si="120"/>
        <v>0</v>
      </c>
      <c r="AZ239" s="64" t="s">
        <v>8524</v>
      </c>
      <c r="BB239" s="62" t="s">
        <v>8521</v>
      </c>
      <c r="BC239" s="63">
        <f t="shared" si="121"/>
        <v>0</v>
      </c>
      <c r="BD239" s="64" t="s">
        <v>8524</v>
      </c>
      <c r="BF239" s="62" t="s">
        <v>8521</v>
      </c>
      <c r="BG239" s="63">
        <f t="shared" si="122"/>
        <v>0</v>
      </c>
      <c r="BH239" s="64" t="s">
        <v>8524</v>
      </c>
      <c r="BJ239" s="62" t="s">
        <v>8521</v>
      </c>
      <c r="BK239" s="63">
        <f t="shared" si="123"/>
        <v>0</v>
      </c>
      <c r="BL239" s="64" t="s">
        <v>8524</v>
      </c>
      <c r="BN239" s="62" t="s">
        <v>8521</v>
      </c>
      <c r="BO239" s="63">
        <f t="shared" si="124"/>
        <v>0</v>
      </c>
      <c r="BP239" s="64" t="s">
        <v>8524</v>
      </c>
      <c r="BR239" s="62" t="s">
        <v>8521</v>
      </c>
      <c r="BS239" s="63">
        <f t="shared" si="125"/>
        <v>0</v>
      </c>
      <c r="BT239" s="64" t="s">
        <v>8524</v>
      </c>
    </row>
    <row r="240" spans="1:72" x14ac:dyDescent="0.25">
      <c r="B240" s="62" t="s">
        <v>8522</v>
      </c>
      <c r="C240" s="67">
        <f t="shared" si="108"/>
        <v>0</v>
      </c>
      <c r="D240" s="64" t="s">
        <v>8525</v>
      </c>
      <c r="F240" s="62" t="s">
        <v>8522</v>
      </c>
      <c r="G240" s="67">
        <f t="shared" si="109"/>
        <v>0</v>
      </c>
      <c r="H240" s="64" t="s">
        <v>8525</v>
      </c>
      <c r="J240" s="62" t="s">
        <v>8522</v>
      </c>
      <c r="K240" s="67">
        <f t="shared" si="110"/>
        <v>0</v>
      </c>
      <c r="L240" s="64" t="s">
        <v>8525</v>
      </c>
      <c r="N240" s="62" t="s">
        <v>8522</v>
      </c>
      <c r="O240" s="67">
        <f t="shared" si="111"/>
        <v>0</v>
      </c>
      <c r="P240" s="64" t="s">
        <v>8525</v>
      </c>
      <c r="R240" s="62" t="s">
        <v>8522</v>
      </c>
      <c r="S240" s="67">
        <f t="shared" si="112"/>
        <v>0</v>
      </c>
      <c r="T240" s="64" t="s">
        <v>8525</v>
      </c>
      <c r="V240" s="62" t="s">
        <v>8522</v>
      </c>
      <c r="W240" s="67">
        <f t="shared" si="113"/>
        <v>0</v>
      </c>
      <c r="X240" s="64" t="s">
        <v>8525</v>
      </c>
      <c r="Z240" s="62" t="s">
        <v>8522</v>
      </c>
      <c r="AA240" s="67">
        <f t="shared" si="114"/>
        <v>0</v>
      </c>
      <c r="AB240" s="64" t="s">
        <v>8525</v>
      </c>
      <c r="AD240" s="62" t="s">
        <v>8522</v>
      </c>
      <c r="AE240" s="67">
        <f t="shared" si="115"/>
        <v>0</v>
      </c>
      <c r="AF240" s="64" t="s">
        <v>8525</v>
      </c>
      <c r="AH240" s="62" t="s">
        <v>8522</v>
      </c>
      <c r="AI240" s="67">
        <f t="shared" si="116"/>
        <v>0</v>
      </c>
      <c r="AJ240" s="64" t="s">
        <v>8525</v>
      </c>
      <c r="AL240" s="62" t="s">
        <v>8522</v>
      </c>
      <c r="AM240" s="67">
        <f t="shared" si="117"/>
        <v>0</v>
      </c>
      <c r="AN240" s="64" t="s">
        <v>8525</v>
      </c>
      <c r="AP240" s="62" t="s">
        <v>8522</v>
      </c>
      <c r="AQ240" s="67">
        <f t="shared" si="118"/>
        <v>0</v>
      </c>
      <c r="AR240" s="64" t="s">
        <v>8525</v>
      </c>
      <c r="AT240" s="62" t="s">
        <v>8522</v>
      </c>
      <c r="AU240" s="67">
        <f t="shared" si="119"/>
        <v>0</v>
      </c>
      <c r="AV240" s="64" t="s">
        <v>8525</v>
      </c>
      <c r="AX240" s="62" t="s">
        <v>8522</v>
      </c>
      <c r="AY240" s="67">
        <f t="shared" si="120"/>
        <v>0</v>
      </c>
      <c r="AZ240" s="64" t="s">
        <v>8525</v>
      </c>
      <c r="BB240" s="62" t="s">
        <v>8522</v>
      </c>
      <c r="BC240" s="67">
        <f t="shared" si="121"/>
        <v>0</v>
      </c>
      <c r="BD240" s="64" t="s">
        <v>8525</v>
      </c>
      <c r="BF240" s="62" t="s">
        <v>8522</v>
      </c>
      <c r="BG240" s="67">
        <f t="shared" si="122"/>
        <v>0</v>
      </c>
      <c r="BH240" s="64" t="s">
        <v>8525</v>
      </c>
      <c r="BJ240" s="62" t="s">
        <v>8522</v>
      </c>
      <c r="BK240" s="67">
        <f t="shared" si="123"/>
        <v>0</v>
      </c>
      <c r="BL240" s="64" t="s">
        <v>8525</v>
      </c>
      <c r="BN240" s="62" t="s">
        <v>8522</v>
      </c>
      <c r="BO240" s="67">
        <f t="shared" si="124"/>
        <v>0</v>
      </c>
      <c r="BP240" s="64" t="s">
        <v>8525</v>
      </c>
      <c r="BR240" s="62" t="s">
        <v>8522</v>
      </c>
      <c r="BS240" s="67">
        <f t="shared" si="125"/>
        <v>0</v>
      </c>
      <c r="BT240" s="64" t="s">
        <v>8525</v>
      </c>
    </row>
    <row r="241" spans="2:72" x14ac:dyDescent="0.25">
      <c r="B241" s="65" t="s">
        <v>8523</v>
      </c>
      <c r="C241" s="68">
        <f t="shared" si="108"/>
        <v>0</v>
      </c>
      <c r="D241" s="66" t="s">
        <v>8526</v>
      </c>
      <c r="F241" s="65" t="s">
        <v>8523</v>
      </c>
      <c r="G241" s="68">
        <f t="shared" si="109"/>
        <v>0</v>
      </c>
      <c r="H241" s="66" t="s">
        <v>8526</v>
      </c>
      <c r="J241" s="65" t="s">
        <v>8523</v>
      </c>
      <c r="K241" s="68">
        <f t="shared" si="110"/>
        <v>0</v>
      </c>
      <c r="L241" s="66" t="s">
        <v>8526</v>
      </c>
      <c r="N241" s="65" t="s">
        <v>8523</v>
      </c>
      <c r="O241" s="68">
        <f t="shared" si="111"/>
        <v>0</v>
      </c>
      <c r="P241" s="66" t="s">
        <v>8526</v>
      </c>
      <c r="R241" s="65" t="s">
        <v>8523</v>
      </c>
      <c r="S241" s="68">
        <f t="shared" si="112"/>
        <v>0</v>
      </c>
      <c r="T241" s="66" t="s">
        <v>8526</v>
      </c>
      <c r="V241" s="65" t="s">
        <v>8523</v>
      </c>
      <c r="W241" s="68">
        <f t="shared" si="113"/>
        <v>0</v>
      </c>
      <c r="X241" s="66" t="s">
        <v>8526</v>
      </c>
      <c r="Z241" s="65" t="s">
        <v>8523</v>
      </c>
      <c r="AA241" s="68">
        <f t="shared" si="114"/>
        <v>0</v>
      </c>
      <c r="AB241" s="66" t="s">
        <v>8526</v>
      </c>
      <c r="AD241" s="65" t="s">
        <v>8523</v>
      </c>
      <c r="AE241" s="68">
        <f t="shared" si="115"/>
        <v>0</v>
      </c>
      <c r="AF241" s="66" t="s">
        <v>8526</v>
      </c>
      <c r="AH241" s="65" t="s">
        <v>8523</v>
      </c>
      <c r="AI241" s="68">
        <f t="shared" si="116"/>
        <v>0</v>
      </c>
      <c r="AJ241" s="66" t="s">
        <v>8526</v>
      </c>
      <c r="AL241" s="65" t="s">
        <v>8523</v>
      </c>
      <c r="AM241" s="68">
        <f t="shared" si="117"/>
        <v>0</v>
      </c>
      <c r="AN241" s="66" t="s">
        <v>8526</v>
      </c>
      <c r="AP241" s="65" t="s">
        <v>8523</v>
      </c>
      <c r="AQ241" s="68">
        <f t="shared" si="118"/>
        <v>0</v>
      </c>
      <c r="AR241" s="66" t="s">
        <v>8526</v>
      </c>
      <c r="AT241" s="65" t="s">
        <v>8523</v>
      </c>
      <c r="AU241" s="68">
        <f t="shared" si="119"/>
        <v>0</v>
      </c>
      <c r="AV241" s="66" t="s">
        <v>8526</v>
      </c>
      <c r="AX241" s="65" t="s">
        <v>8523</v>
      </c>
      <c r="AY241" s="68">
        <f t="shared" si="120"/>
        <v>0</v>
      </c>
      <c r="AZ241" s="66" t="s">
        <v>8526</v>
      </c>
      <c r="BB241" s="65" t="s">
        <v>8523</v>
      </c>
      <c r="BC241" s="68">
        <f t="shared" si="121"/>
        <v>0</v>
      </c>
      <c r="BD241" s="66" t="s">
        <v>8526</v>
      </c>
      <c r="BF241" s="65" t="s">
        <v>8523</v>
      </c>
      <c r="BG241" s="68">
        <f t="shared" si="122"/>
        <v>0</v>
      </c>
      <c r="BH241" s="66" t="s">
        <v>8526</v>
      </c>
      <c r="BJ241" s="65" t="s">
        <v>8523</v>
      </c>
      <c r="BK241" s="68">
        <f t="shared" si="123"/>
        <v>0</v>
      </c>
      <c r="BL241" s="66" t="s">
        <v>8526</v>
      </c>
      <c r="BN241" s="65" t="s">
        <v>8523</v>
      </c>
      <c r="BO241" s="68">
        <f t="shared" si="124"/>
        <v>0</v>
      </c>
      <c r="BP241" s="66" t="s">
        <v>8526</v>
      </c>
      <c r="BR241" s="65" t="s">
        <v>8523</v>
      </c>
      <c r="BS241" s="68">
        <f t="shared" si="125"/>
        <v>0</v>
      </c>
      <c r="BT241" s="66" t="s">
        <v>8526</v>
      </c>
    </row>
    <row r="245" spans="2:72" x14ac:dyDescent="0.25">
      <c r="B245" t="s">
        <v>9015</v>
      </c>
      <c r="C245" s="10">
        <f>SUMIF(C$12:C$198,B245,B$12:B$198)</f>
        <v>52</v>
      </c>
      <c r="F245" t="s">
        <v>9015</v>
      </c>
      <c r="G245" s="10">
        <f>SUMIF(G$12:G$198,F245,F$12:F$198)</f>
        <v>55</v>
      </c>
      <c r="J245" t="s">
        <v>9015</v>
      </c>
      <c r="K245" s="10">
        <f>SUMIF(K$12:K$198,J245,J$12:J$198)</f>
        <v>52</v>
      </c>
      <c r="N245" t="s">
        <v>9015</v>
      </c>
      <c r="O245" s="10">
        <f>SUMIF(O$12:O$198,N245,N$12:N$198)</f>
        <v>38</v>
      </c>
      <c r="R245" t="s">
        <v>9015</v>
      </c>
      <c r="S245" s="10">
        <f>SUMIF(S$12:S$198,R245,R$12:R$198)</f>
        <v>52</v>
      </c>
      <c r="V245" t="s">
        <v>9015</v>
      </c>
      <c r="W245" s="10">
        <f>SUMIF(W$12:W$198,V245,V$12:V$198)</f>
        <v>27</v>
      </c>
      <c r="Z245" t="s">
        <v>9015</v>
      </c>
      <c r="AA245" s="10">
        <f>SUMIF(AA$12:AA$198,Z245,Z$12:Z$198)</f>
        <v>43</v>
      </c>
      <c r="AD245" t="s">
        <v>9015</v>
      </c>
      <c r="AE245" s="10">
        <f>SUMIF(AE$12:AE$198,AD245,AD$12:AD$198)</f>
        <v>48</v>
      </c>
      <c r="AH245" t="s">
        <v>9015</v>
      </c>
      <c r="AI245" s="10">
        <f>SUMIF(AI$12:AI$198,AH245,AH$12:AH$198)</f>
        <v>49</v>
      </c>
      <c r="AL245" t="s">
        <v>9015</v>
      </c>
      <c r="AM245" s="10">
        <f>SUMIF(AM$12:AM$198,AL245,AL$12:AL$198)</f>
        <v>47</v>
      </c>
      <c r="AP245" t="s">
        <v>9015</v>
      </c>
      <c r="AQ245" s="10">
        <f>SUMIF(AQ$12:AQ$198,AP245,AP$12:AP$198)</f>
        <v>48</v>
      </c>
      <c r="AT245" t="s">
        <v>9015</v>
      </c>
      <c r="AU245" s="10">
        <f>SUMIF(AU$12:AU$198,AT245,AT$12:AT$198)</f>
        <v>46</v>
      </c>
      <c r="AX245" t="s">
        <v>9015</v>
      </c>
      <c r="AY245" s="10">
        <f>SUMIF(AY$12:AY$198,AX245,AX$12:AX$198)</f>
        <v>40</v>
      </c>
      <c r="BB245" t="s">
        <v>9015</v>
      </c>
      <c r="BC245" s="10">
        <f>SUMIF(BC$12:BC$198,BB245,BB$12:BB$198)</f>
        <v>43</v>
      </c>
      <c r="BF245" t="s">
        <v>9015</v>
      </c>
      <c r="BG245" s="10">
        <f>SUMIF(BG$12:BG$198,BF245,BF$12:BF$198)</f>
        <v>50</v>
      </c>
      <c r="BJ245" t="s">
        <v>9015</v>
      </c>
      <c r="BK245" s="10">
        <f>SUMIF(BK$12:BK$198,BJ245,BJ$12:BJ$198)</f>
        <v>43</v>
      </c>
      <c r="BN245" t="s">
        <v>9015</v>
      </c>
      <c r="BO245" s="10">
        <f>SUMIF(BO$12:BO$198,BN245,BN$12:BN$198)</f>
        <v>0</v>
      </c>
      <c r="BR245" t="s">
        <v>9015</v>
      </c>
      <c r="BS245" s="10">
        <f>SUMIF(BS$12:BS$198,BR245,BR$12:BR$198)</f>
        <v>0</v>
      </c>
    </row>
    <row r="246" spans="2:72" x14ac:dyDescent="0.25">
      <c r="B246" t="s">
        <v>9013</v>
      </c>
      <c r="C246" s="10">
        <f>SUMIF(C$12:C$198,B246,B$12:B$198)</f>
        <v>6</v>
      </c>
      <c r="F246" t="s">
        <v>9013</v>
      </c>
      <c r="G246" s="10">
        <f>SUMIF(G$12:G$198,F246,F$12:F$198)</f>
        <v>8</v>
      </c>
      <c r="J246" t="s">
        <v>9013</v>
      </c>
      <c r="K246" s="10">
        <f>SUMIF(K$12:K$198,J246,J$12:J$198)</f>
        <v>14</v>
      </c>
      <c r="N246" t="s">
        <v>9013</v>
      </c>
      <c r="O246" s="10">
        <f>SUMIF(O$12:O$198,N246,N$12:N$198)</f>
        <v>27</v>
      </c>
      <c r="R246" t="s">
        <v>9013</v>
      </c>
      <c r="S246" s="10">
        <f>SUMIF(S$12:S$198,R246,R$12:R$198)</f>
        <v>8</v>
      </c>
      <c r="V246" t="s">
        <v>9013</v>
      </c>
      <c r="W246" s="10">
        <f>SUMIF(W$12:W$198,V246,V$12:V$198)</f>
        <v>12</v>
      </c>
      <c r="Z246" t="s">
        <v>9013</v>
      </c>
      <c r="AA246" s="10">
        <f>SUMIF(AA$12:AA$198,Z246,Z$12:Z$198)</f>
        <v>11</v>
      </c>
      <c r="AD246" t="s">
        <v>9013</v>
      </c>
      <c r="AE246" s="10">
        <f>SUMIF(AE$12:AE$198,AD246,AD$12:AD$198)</f>
        <v>13</v>
      </c>
      <c r="AH246" t="s">
        <v>9013</v>
      </c>
      <c r="AI246" s="10">
        <f>SUMIF(AI$12:AI$198,AH246,AH$12:AH$198)</f>
        <v>17</v>
      </c>
      <c r="AL246" t="s">
        <v>9013</v>
      </c>
      <c r="AM246" s="10">
        <f>SUMIF(AM$12:AM$198,AL246,AL$12:AL$198)</f>
        <v>9</v>
      </c>
      <c r="AP246" t="s">
        <v>9013</v>
      </c>
      <c r="AQ246" s="10">
        <f>SUMIF(AQ$12:AQ$198,AP246,AP$12:AP$198)</f>
        <v>10</v>
      </c>
      <c r="AT246" t="s">
        <v>9013</v>
      </c>
      <c r="AU246" s="10">
        <f>SUMIF(AU$12:AU$198,AT246,AT$12:AT$198)</f>
        <v>12</v>
      </c>
      <c r="AX246" t="s">
        <v>9013</v>
      </c>
      <c r="AY246" s="10">
        <f>SUMIF(AY$12:AY$198,AX246,AX$12:AX$198)</f>
        <v>10</v>
      </c>
      <c r="BB246" t="s">
        <v>9013</v>
      </c>
      <c r="BC246" s="10">
        <f>SUMIF(BC$12:BC$198,BB246,BB$12:BB$198)</f>
        <v>16</v>
      </c>
      <c r="BF246" t="s">
        <v>9013</v>
      </c>
      <c r="BG246" s="10">
        <f>SUMIF(BG$12:BG$198,BF246,BF$12:BF$198)</f>
        <v>11</v>
      </c>
      <c r="BJ246" t="s">
        <v>9013</v>
      </c>
      <c r="BK246" s="10">
        <f>SUMIF(BK$12:BK$198,BJ246,BJ$12:BJ$198)</f>
        <v>20</v>
      </c>
      <c r="BN246" t="s">
        <v>9013</v>
      </c>
      <c r="BO246" s="10">
        <f>SUMIF(BO$12:BO$198,BN246,BN$12:BN$198)</f>
        <v>0</v>
      </c>
      <c r="BR246" t="s">
        <v>9013</v>
      </c>
      <c r="BS246" s="10">
        <f>SUMIF(BS$12:BS$198,BR246,BR$12:BR$198)</f>
        <v>0</v>
      </c>
    </row>
    <row r="247" spans="2:72" x14ac:dyDescent="0.25">
      <c r="B247" t="s">
        <v>9000</v>
      </c>
      <c r="C247" s="10">
        <f>SUMIF(C$12:C$198,B247,B$12:B$198)</f>
        <v>15</v>
      </c>
      <c r="F247" t="s">
        <v>9000</v>
      </c>
      <c r="G247" s="10">
        <f>SUMIF(G$12:G$198,F247,F$12:F$198)</f>
        <v>13</v>
      </c>
      <c r="J247" t="s">
        <v>9000</v>
      </c>
      <c r="K247" s="10">
        <f>SUMIF(K$12:K$198,J247,J$12:J$198)</f>
        <v>24</v>
      </c>
      <c r="N247" t="s">
        <v>9000</v>
      </c>
      <c r="O247" s="10">
        <f>SUMIF(O$12:O$198,N247,N$12:N$198)</f>
        <v>18</v>
      </c>
      <c r="R247" t="s">
        <v>9000</v>
      </c>
      <c r="S247" s="10">
        <f>SUMIF(S$12:S$198,R247,R$12:R$198)</f>
        <v>12</v>
      </c>
      <c r="V247" t="s">
        <v>9000</v>
      </c>
      <c r="W247" s="10">
        <f>SUMIF(W$12:W$198,V247,V$12:V$198)</f>
        <v>30</v>
      </c>
      <c r="Z247" t="s">
        <v>9000</v>
      </c>
      <c r="AA247" s="10">
        <f>SUMIF(AA$12:AA$198,Z247,Z$12:Z$198)</f>
        <v>16</v>
      </c>
      <c r="AD247" t="s">
        <v>9000</v>
      </c>
      <c r="AE247" s="10">
        <f>SUMIF(AE$12:AE$198,AD247,AD$12:AD$198)</f>
        <v>20</v>
      </c>
      <c r="AH247" t="s">
        <v>9000</v>
      </c>
      <c r="AI247" s="10">
        <f>SUMIF(AI$12:AI$198,AH247,AH$12:AH$198)</f>
        <v>15</v>
      </c>
      <c r="AL247" t="s">
        <v>9000</v>
      </c>
      <c r="AM247" s="10">
        <f>SUMIF(AM$12:AM$198,AL247,AL$12:AL$198)</f>
        <v>14</v>
      </c>
      <c r="AP247" t="s">
        <v>9000</v>
      </c>
      <c r="AQ247" s="10">
        <f>SUMIF(AQ$12:AQ$198,AP247,AP$12:AP$198)</f>
        <v>26</v>
      </c>
      <c r="AT247" t="s">
        <v>9000</v>
      </c>
      <c r="AU247" s="10">
        <f>SUMIF(AU$12:AU$198,AT247,AT$12:AT$198)</f>
        <v>27</v>
      </c>
      <c r="AX247" t="s">
        <v>9000</v>
      </c>
      <c r="AY247" s="10">
        <f>SUMIF(AY$12:AY$198,AX247,AX$12:AX$198)</f>
        <v>21</v>
      </c>
      <c r="BB247" t="s">
        <v>9000</v>
      </c>
      <c r="BC247" s="10">
        <f>SUMIF(BC$12:BC$198,BB247,BB$12:BB$198)</f>
        <v>10</v>
      </c>
      <c r="BF247" t="s">
        <v>9000</v>
      </c>
      <c r="BG247" s="10">
        <f>SUMIF(BG$12:BG$198,BF247,BF$12:BF$198)</f>
        <v>23</v>
      </c>
      <c r="BJ247" t="s">
        <v>9000</v>
      </c>
      <c r="BK247" s="10">
        <f>SUMIF(BK$12:BK$198,BJ247,BJ$12:BJ$198)</f>
        <v>19</v>
      </c>
      <c r="BN247" t="s">
        <v>9000</v>
      </c>
      <c r="BO247" s="10">
        <f>SUMIF(BO$12:BO$198,BN247,BN$12:BN$198)</f>
        <v>0</v>
      </c>
      <c r="BR247" t="s">
        <v>9000</v>
      </c>
      <c r="BS247" s="10">
        <f>SUMIF(BS$12:BS$198,BR247,BR$12:BR$198)</f>
        <v>0</v>
      </c>
    </row>
    <row r="248" spans="2:72" x14ac:dyDescent="0.25">
      <c r="B248" t="s">
        <v>8993</v>
      </c>
      <c r="C248" s="10">
        <f>SUMIF(C$12:C$198,B248,B$12:B$198)</f>
        <v>2</v>
      </c>
      <c r="F248" t="s">
        <v>8993</v>
      </c>
      <c r="G248" s="10">
        <f>SUMIF(G$12:G$198,F248,F$12:F$198)</f>
        <v>3</v>
      </c>
      <c r="J248" t="s">
        <v>8993</v>
      </c>
      <c r="K248" s="10">
        <f>SUMIF(K$12:K$198,J248,J$12:J$198)</f>
        <v>3</v>
      </c>
      <c r="N248" t="s">
        <v>8993</v>
      </c>
      <c r="O248" s="10">
        <f>SUMIF(O$12:O$198,N248,N$12:N$198)</f>
        <v>6</v>
      </c>
      <c r="R248" t="s">
        <v>8993</v>
      </c>
      <c r="S248" s="10">
        <f>SUMIF(S$12:S$198,R248,R$12:R$198)</f>
        <v>1</v>
      </c>
      <c r="V248" t="s">
        <v>8993</v>
      </c>
      <c r="W248" s="10">
        <f>SUMIF(W$12:W$198,V248,V$12:V$198)</f>
        <v>16</v>
      </c>
      <c r="Z248" t="s">
        <v>8993</v>
      </c>
      <c r="AA248" s="10">
        <f>SUMIF(AA$12:AA$198,Z248,Z$12:Z$198)</f>
        <v>3</v>
      </c>
      <c r="AD248" t="s">
        <v>8993</v>
      </c>
      <c r="AE248" s="10">
        <f>SUMIF(AE$12:AE$198,AD248,AD$12:AD$198)</f>
        <v>1</v>
      </c>
      <c r="AH248" t="s">
        <v>8993</v>
      </c>
      <c r="AI248" s="10">
        <f>SUMIF(AI$12:AI$198,AH248,AH$12:AH$198)</f>
        <v>6</v>
      </c>
      <c r="AL248" t="s">
        <v>8993</v>
      </c>
      <c r="AM248" s="10">
        <f>SUMIF(AM$12:AM$198,AL248,AL$12:AL$198)</f>
        <v>6</v>
      </c>
      <c r="AP248" t="s">
        <v>8993</v>
      </c>
      <c r="AQ248" s="10">
        <f>SUMIF(AQ$12:AQ$198,AP248,AP$12:AP$198)</f>
        <v>5</v>
      </c>
      <c r="AT248" t="s">
        <v>8993</v>
      </c>
      <c r="AU248" s="10">
        <f>SUMIF(AU$12:AU$198,AT248,AT$12:AT$198)</f>
        <v>4</v>
      </c>
      <c r="AX248" t="s">
        <v>8993</v>
      </c>
      <c r="AY248" s="10">
        <f>SUMIF(AY$12:AY$198,AX248,AX$12:AX$198)</f>
        <v>5</v>
      </c>
      <c r="BB248" t="s">
        <v>8993</v>
      </c>
      <c r="BC248" s="10">
        <f>SUMIF(BC$12:BC$198,BB248,BB$12:BB$198)</f>
        <v>5</v>
      </c>
      <c r="BF248" t="s">
        <v>8993</v>
      </c>
      <c r="BG248" s="10">
        <f>SUMIF(BG$12:BG$198,BF248,BF$12:BF$198)</f>
        <v>11</v>
      </c>
      <c r="BJ248" t="s">
        <v>8993</v>
      </c>
      <c r="BK248" s="10">
        <f>SUMIF(BK$12:BK$198,BJ248,BJ$12:BJ$198)</f>
        <v>2</v>
      </c>
      <c r="BN248" t="s">
        <v>8993</v>
      </c>
      <c r="BO248" s="10">
        <f>SUMIF(BO$12:BO$198,BN248,BN$12:BN$198)</f>
        <v>0</v>
      </c>
      <c r="BR248" t="s">
        <v>8993</v>
      </c>
      <c r="BS248" s="10">
        <f>SUMIF(BS$12:BS$198,BR248,BR$12:BR$198)</f>
        <v>0</v>
      </c>
    </row>
    <row r="249" spans="2:72" x14ac:dyDescent="0.25">
      <c r="B249" t="s">
        <v>9005</v>
      </c>
      <c r="C249" s="10">
        <f>SUMIF(C$12:C$198,B249,B$12:B$198)</f>
        <v>20</v>
      </c>
      <c r="F249" t="s">
        <v>9005</v>
      </c>
      <c r="G249" s="10">
        <f>SUMIF(G$12:G$198,F249,F$12:F$198)</f>
        <v>20</v>
      </c>
      <c r="J249" t="s">
        <v>9005</v>
      </c>
      <c r="K249" s="10">
        <f>SUMIF(K$12:K$198,J249,J$12:J$198)</f>
        <v>11</v>
      </c>
      <c r="N249" t="s">
        <v>9005</v>
      </c>
      <c r="O249" s="10">
        <f>SUMIF(O$12:O$198,N249,N$12:N$198)</f>
        <v>13</v>
      </c>
      <c r="R249" t="s">
        <v>9005</v>
      </c>
      <c r="S249" s="10">
        <f>SUMIF(S$12:S$198,R249,R$12:R$198)</f>
        <v>25</v>
      </c>
      <c r="V249" t="s">
        <v>9005</v>
      </c>
      <c r="W249" s="10">
        <f>SUMIF(W$12:W$198,V249,V$12:V$198)</f>
        <v>18</v>
      </c>
      <c r="Z249" t="s">
        <v>9005</v>
      </c>
      <c r="AA249" s="10">
        <f>SUMIF(AA$12:AA$198,Z249,Z$12:Z$198)</f>
        <v>28</v>
      </c>
      <c r="AD249" t="s">
        <v>9005</v>
      </c>
      <c r="AE249" s="10">
        <f>SUMIF(AE$12:AE$198,AD249,AD$12:AD$198)</f>
        <v>20</v>
      </c>
      <c r="AH249" t="s">
        <v>9005</v>
      </c>
      <c r="AI249" s="10">
        <f>SUMIF(AI$12:AI$198,AH249,AH$12:AH$198)</f>
        <v>15</v>
      </c>
      <c r="AL249" t="s">
        <v>9005</v>
      </c>
      <c r="AM249" s="10">
        <f>SUMIF(AM$12:AM$198,AL249,AL$12:AL$198)</f>
        <v>22</v>
      </c>
      <c r="AP249" t="s">
        <v>9005</v>
      </c>
      <c r="AQ249" s="10">
        <f>SUMIF(AQ$12:AQ$198,AP249,AP$12:AP$198)</f>
        <v>13</v>
      </c>
      <c r="AT249" t="s">
        <v>9005</v>
      </c>
      <c r="AU249" s="10">
        <f>SUMIF(AU$12:AU$198,AT249,AT$12:AT$198)</f>
        <v>11</v>
      </c>
      <c r="AX249" t="s">
        <v>9005</v>
      </c>
      <c r="AY249" s="10">
        <f>SUMIF(AY$12:AY$198,AX249,AX$12:AX$198)</f>
        <v>25</v>
      </c>
      <c r="BB249" t="s">
        <v>9005</v>
      </c>
      <c r="BC249" s="10">
        <f>SUMIF(BC$12:BC$198,BB249,BB$12:BB$198)</f>
        <v>21</v>
      </c>
      <c r="BF249" t="s">
        <v>9005</v>
      </c>
      <c r="BG249" s="10">
        <f>SUMIF(BG$12:BG$198,BF249,BF$12:BF$198)</f>
        <v>9</v>
      </c>
      <c r="BJ249" t="s">
        <v>9005</v>
      </c>
      <c r="BK249" s="10">
        <f>SUMIF(BK$12:BK$198,BJ249,BJ$12:BJ$198)</f>
        <v>19</v>
      </c>
      <c r="BN249" t="s">
        <v>9005</v>
      </c>
      <c r="BO249" s="10">
        <f>SUMIF(BO$12:BO$198,BN249,BN$12:BN$198)</f>
        <v>0</v>
      </c>
      <c r="BR249" t="s">
        <v>9005</v>
      </c>
      <c r="BS249" s="10">
        <f>SUMIF(BS$12:BS$198,BR249,BR$12:BR$198)</f>
        <v>0</v>
      </c>
    </row>
    <row r="250" spans="2:72" x14ac:dyDescent="0.25">
      <c r="B250" t="s">
        <v>8994</v>
      </c>
      <c r="C250" s="10">
        <f t="shared" ref="C250:C269" si="126">SUMIF(C$12:C$198,B250,B$12:B$198)</f>
        <v>6</v>
      </c>
      <c r="F250" t="s">
        <v>8994</v>
      </c>
      <c r="G250" s="10">
        <f t="shared" ref="G250:G269" si="127">SUMIF(G$12:G$198,F250,F$12:F$198)</f>
        <v>4</v>
      </c>
      <c r="J250" t="s">
        <v>8994</v>
      </c>
      <c r="K250" s="10">
        <f t="shared" ref="K250:K269" si="128">SUMIF(K$12:K$198,J250,J$12:J$198)</f>
        <v>2</v>
      </c>
      <c r="N250" t="s">
        <v>8994</v>
      </c>
      <c r="O250" s="10">
        <f t="shared" ref="O250:O269" si="129">SUMIF(O$12:O$198,N250,N$12:N$198)</f>
        <v>1</v>
      </c>
      <c r="R250" t="s">
        <v>8994</v>
      </c>
      <c r="S250" s="10">
        <f t="shared" ref="S250:S269" si="130">SUMIF(S$12:S$198,R250,R$12:R$198)</f>
        <v>5</v>
      </c>
      <c r="V250" t="s">
        <v>8994</v>
      </c>
      <c r="W250" s="10">
        <f t="shared" ref="W250:W269" si="131">SUMIF(W$12:W$198,V250,V$12:V$198)</f>
        <v>3</v>
      </c>
      <c r="Z250" t="s">
        <v>8994</v>
      </c>
      <c r="AA250" s="10">
        <f t="shared" ref="AA250:AA269" si="132">SUMIF(AA$12:AA$198,Z250,Z$12:Z$198)</f>
        <v>5</v>
      </c>
      <c r="AD250" t="s">
        <v>8994</v>
      </c>
      <c r="AE250" s="10">
        <f t="shared" ref="AE250:AE269" si="133">SUMIF(AE$12:AE$198,AD250,AD$12:AD$198)</f>
        <v>3</v>
      </c>
      <c r="AH250" t="s">
        <v>8994</v>
      </c>
      <c r="AI250" s="10">
        <f t="shared" ref="AI250:AI269" si="134">SUMIF(AI$12:AI$198,AH250,AH$12:AH$198)</f>
        <v>1</v>
      </c>
      <c r="AL250" t="s">
        <v>8994</v>
      </c>
      <c r="AM250" s="10">
        <f t="shared" ref="AM250:AM269" si="135">SUMIF(AM$12:AM$198,AL250,AL$12:AL$198)</f>
        <v>2</v>
      </c>
      <c r="AP250" t="s">
        <v>8994</v>
      </c>
      <c r="AQ250" s="10">
        <f t="shared" ref="AQ250:AQ269" si="136">SUMIF(AQ$12:AQ$198,AP250,AP$12:AP$198)</f>
        <v>3</v>
      </c>
      <c r="AT250" t="s">
        <v>8994</v>
      </c>
      <c r="AU250" s="10">
        <f t="shared" ref="AU250:AU269" si="137">SUMIF(AU$12:AU$198,AT250,AT$12:AT$198)</f>
        <v>2</v>
      </c>
      <c r="AX250" t="s">
        <v>8994</v>
      </c>
      <c r="AY250" s="10">
        <f t="shared" ref="AY250:AY269" si="138">SUMIF(AY$12:AY$198,AX250,AX$12:AX$198)</f>
        <v>1</v>
      </c>
      <c r="BB250" t="s">
        <v>8994</v>
      </c>
      <c r="BC250" s="10">
        <f t="shared" ref="BC250:BC269" si="139">SUMIF(BC$12:BC$198,BB250,BB$12:BB$198)</f>
        <v>5</v>
      </c>
      <c r="BF250" t="s">
        <v>8994</v>
      </c>
      <c r="BG250" s="10">
        <f t="shared" ref="BG250:BG269" si="140">SUMIF(BG$12:BG$198,BF250,BF$12:BF$198)</f>
        <v>4</v>
      </c>
      <c r="BJ250" t="s">
        <v>8994</v>
      </c>
      <c r="BK250" s="10">
        <f t="shared" ref="BK250:BK269" si="141">SUMIF(BK$12:BK$198,BJ250,BJ$12:BJ$198)</f>
        <v>3</v>
      </c>
      <c r="BN250" t="s">
        <v>8994</v>
      </c>
      <c r="BO250" s="10">
        <f t="shared" ref="BO250:BO269" si="142">SUMIF(BO$12:BO$198,BN250,BN$12:BN$198)</f>
        <v>0</v>
      </c>
      <c r="BR250" t="s">
        <v>8994</v>
      </c>
      <c r="BS250" s="10">
        <f t="shared" ref="BS250:BS269" si="143">SUMIF(BS$12:BS$198,BR250,BR$12:BR$198)</f>
        <v>0</v>
      </c>
    </row>
    <row r="251" spans="2:72" x14ac:dyDescent="0.25">
      <c r="B251" s="8" t="s">
        <v>9016</v>
      </c>
      <c r="C251" s="76">
        <f t="shared" si="126"/>
        <v>3</v>
      </c>
      <c r="F251" s="8" t="s">
        <v>9016</v>
      </c>
      <c r="G251" s="76">
        <f t="shared" si="127"/>
        <v>2</v>
      </c>
      <c r="J251" s="8" t="s">
        <v>9016</v>
      </c>
      <c r="K251" s="76">
        <f t="shared" si="128"/>
        <v>4</v>
      </c>
      <c r="N251" s="8" t="s">
        <v>9016</v>
      </c>
      <c r="O251" s="76">
        <f t="shared" si="129"/>
        <v>2</v>
      </c>
      <c r="R251" s="8" t="s">
        <v>9016</v>
      </c>
      <c r="S251" s="76">
        <f t="shared" si="130"/>
        <v>3</v>
      </c>
      <c r="V251" s="8" t="s">
        <v>9016</v>
      </c>
      <c r="W251" s="76">
        <f t="shared" si="131"/>
        <v>1</v>
      </c>
      <c r="Z251" s="8" t="s">
        <v>9016</v>
      </c>
      <c r="AA251" s="76">
        <f t="shared" si="132"/>
        <v>1</v>
      </c>
      <c r="AD251" s="8" t="s">
        <v>9016</v>
      </c>
      <c r="AE251" s="76">
        <f t="shared" si="133"/>
        <v>1</v>
      </c>
      <c r="AH251" s="8" t="s">
        <v>9016</v>
      </c>
      <c r="AI251" s="76">
        <f t="shared" si="134"/>
        <v>4</v>
      </c>
      <c r="AL251" s="8" t="s">
        <v>9016</v>
      </c>
      <c r="AM251" s="76">
        <f t="shared" si="135"/>
        <v>2</v>
      </c>
      <c r="AP251" s="8" t="s">
        <v>9016</v>
      </c>
      <c r="AQ251" s="76">
        <f t="shared" si="136"/>
        <v>0</v>
      </c>
      <c r="AT251" s="8" t="s">
        <v>9016</v>
      </c>
      <c r="AU251" s="76">
        <f t="shared" si="137"/>
        <v>4</v>
      </c>
      <c r="AX251" s="8" t="s">
        <v>9016</v>
      </c>
      <c r="AY251" s="76">
        <f t="shared" si="138"/>
        <v>4</v>
      </c>
      <c r="BB251" s="8" t="s">
        <v>9016</v>
      </c>
      <c r="BC251" s="76">
        <f t="shared" si="139"/>
        <v>2</v>
      </c>
      <c r="BF251" s="8" t="s">
        <v>9016</v>
      </c>
      <c r="BG251" s="76">
        <f t="shared" si="140"/>
        <v>1</v>
      </c>
      <c r="BJ251" s="8" t="s">
        <v>9016</v>
      </c>
      <c r="BK251" s="76">
        <f t="shared" si="141"/>
        <v>0</v>
      </c>
      <c r="BN251" s="8" t="s">
        <v>9016</v>
      </c>
      <c r="BO251" s="76">
        <f t="shared" si="142"/>
        <v>0</v>
      </c>
      <c r="BR251" s="8" t="s">
        <v>9016</v>
      </c>
      <c r="BS251" s="76">
        <f t="shared" si="143"/>
        <v>0</v>
      </c>
    </row>
    <row r="252" spans="2:72" x14ac:dyDescent="0.25">
      <c r="B252" t="s">
        <v>9002</v>
      </c>
      <c r="C252" s="10">
        <f t="shared" si="126"/>
        <v>0</v>
      </c>
      <c r="F252" t="s">
        <v>9002</v>
      </c>
      <c r="G252" s="10">
        <f t="shared" si="127"/>
        <v>0</v>
      </c>
      <c r="J252" t="s">
        <v>9002</v>
      </c>
      <c r="K252" s="10">
        <f t="shared" si="128"/>
        <v>0</v>
      </c>
      <c r="N252" t="s">
        <v>9002</v>
      </c>
      <c r="O252" s="10">
        <f t="shared" si="129"/>
        <v>0</v>
      </c>
      <c r="R252" t="s">
        <v>9002</v>
      </c>
      <c r="S252" s="10">
        <f t="shared" si="130"/>
        <v>0</v>
      </c>
      <c r="V252" t="s">
        <v>9002</v>
      </c>
      <c r="W252" s="10">
        <f t="shared" si="131"/>
        <v>0</v>
      </c>
      <c r="Z252" t="s">
        <v>9002</v>
      </c>
      <c r="AA252" s="10">
        <f t="shared" si="132"/>
        <v>0</v>
      </c>
      <c r="AD252" t="s">
        <v>9002</v>
      </c>
      <c r="AE252" s="10">
        <f t="shared" si="133"/>
        <v>0</v>
      </c>
      <c r="AH252" t="s">
        <v>9002</v>
      </c>
      <c r="AI252" s="10">
        <f t="shared" si="134"/>
        <v>0</v>
      </c>
      <c r="AL252" t="s">
        <v>9002</v>
      </c>
      <c r="AM252" s="10">
        <f t="shared" si="135"/>
        <v>0</v>
      </c>
      <c r="AP252" t="s">
        <v>9002</v>
      </c>
      <c r="AQ252" s="10">
        <f t="shared" si="136"/>
        <v>0</v>
      </c>
      <c r="AT252" t="s">
        <v>9002</v>
      </c>
      <c r="AU252" s="10">
        <f t="shared" si="137"/>
        <v>0</v>
      </c>
      <c r="AX252" t="s">
        <v>9002</v>
      </c>
      <c r="AY252" s="10">
        <f t="shared" si="138"/>
        <v>0</v>
      </c>
      <c r="BB252" t="s">
        <v>9002</v>
      </c>
      <c r="BC252" s="10">
        <f t="shared" si="139"/>
        <v>0</v>
      </c>
      <c r="BF252" t="s">
        <v>9002</v>
      </c>
      <c r="BG252" s="10">
        <f t="shared" si="140"/>
        <v>0</v>
      </c>
      <c r="BJ252" t="s">
        <v>9002</v>
      </c>
      <c r="BK252" s="10">
        <f t="shared" si="141"/>
        <v>0</v>
      </c>
      <c r="BN252" t="s">
        <v>9002</v>
      </c>
      <c r="BO252" s="10">
        <f t="shared" si="142"/>
        <v>0</v>
      </c>
      <c r="BR252" t="s">
        <v>9002</v>
      </c>
      <c r="BS252" s="10">
        <f t="shared" si="143"/>
        <v>0</v>
      </c>
    </row>
    <row r="253" spans="2:72" x14ac:dyDescent="0.25">
      <c r="B253" t="s">
        <v>8999</v>
      </c>
      <c r="C253" s="10">
        <f t="shared" si="126"/>
        <v>0</v>
      </c>
      <c r="F253" t="s">
        <v>8999</v>
      </c>
      <c r="G253" s="10">
        <f t="shared" si="127"/>
        <v>0</v>
      </c>
      <c r="J253" t="s">
        <v>8999</v>
      </c>
      <c r="K253" s="10">
        <f t="shared" si="128"/>
        <v>0</v>
      </c>
      <c r="N253" t="s">
        <v>8999</v>
      </c>
      <c r="O253" s="10">
        <f t="shared" si="129"/>
        <v>1</v>
      </c>
      <c r="R253" t="s">
        <v>8999</v>
      </c>
      <c r="S253" s="10">
        <f t="shared" si="130"/>
        <v>0</v>
      </c>
      <c r="V253" t="s">
        <v>8999</v>
      </c>
      <c r="W253" s="10">
        <f t="shared" si="131"/>
        <v>1</v>
      </c>
      <c r="Z253" t="s">
        <v>8999</v>
      </c>
      <c r="AA253" s="10">
        <f t="shared" si="132"/>
        <v>0</v>
      </c>
      <c r="AD253" t="s">
        <v>8999</v>
      </c>
      <c r="AE253" s="10">
        <f t="shared" si="133"/>
        <v>0</v>
      </c>
      <c r="AH253" t="s">
        <v>8999</v>
      </c>
      <c r="AI253" s="10">
        <f t="shared" si="134"/>
        <v>0</v>
      </c>
      <c r="AL253" t="s">
        <v>8999</v>
      </c>
      <c r="AM253" s="10">
        <f t="shared" si="135"/>
        <v>0</v>
      </c>
      <c r="AP253" t="s">
        <v>8999</v>
      </c>
      <c r="AQ253" s="10">
        <f t="shared" si="136"/>
        <v>0</v>
      </c>
      <c r="AT253" t="s">
        <v>8999</v>
      </c>
      <c r="AU253" s="10">
        <f t="shared" si="137"/>
        <v>0</v>
      </c>
      <c r="AX253" t="s">
        <v>8999</v>
      </c>
      <c r="AY253" s="10">
        <f t="shared" si="138"/>
        <v>0</v>
      </c>
      <c r="BB253" t="s">
        <v>8999</v>
      </c>
      <c r="BC253" s="10">
        <f t="shared" si="139"/>
        <v>0</v>
      </c>
      <c r="BF253" t="s">
        <v>8999</v>
      </c>
      <c r="BG253" s="10">
        <f t="shared" si="140"/>
        <v>0</v>
      </c>
      <c r="BJ253" t="s">
        <v>8999</v>
      </c>
      <c r="BK253" s="10">
        <f t="shared" si="141"/>
        <v>0</v>
      </c>
      <c r="BN253" t="s">
        <v>8999</v>
      </c>
      <c r="BO253" s="10">
        <f t="shared" si="142"/>
        <v>0</v>
      </c>
      <c r="BR253" t="s">
        <v>8999</v>
      </c>
      <c r="BS253" s="10">
        <f t="shared" si="143"/>
        <v>0</v>
      </c>
    </row>
    <row r="254" spans="2:72" x14ac:dyDescent="0.25">
      <c r="B254" t="s">
        <v>9008</v>
      </c>
      <c r="C254" s="10">
        <f t="shared" si="126"/>
        <v>0</v>
      </c>
      <c r="F254" t="s">
        <v>9008</v>
      </c>
      <c r="G254" s="10">
        <f t="shared" si="127"/>
        <v>0</v>
      </c>
      <c r="J254" t="s">
        <v>9008</v>
      </c>
      <c r="K254" s="10">
        <f t="shared" si="128"/>
        <v>0</v>
      </c>
      <c r="N254" t="s">
        <v>9008</v>
      </c>
      <c r="O254" s="10">
        <f t="shared" si="129"/>
        <v>0</v>
      </c>
      <c r="R254" t="s">
        <v>9008</v>
      </c>
      <c r="S254" s="10">
        <f t="shared" si="130"/>
        <v>0</v>
      </c>
      <c r="V254" t="s">
        <v>9008</v>
      </c>
      <c r="W254" s="10">
        <f t="shared" si="131"/>
        <v>0</v>
      </c>
      <c r="Z254" t="s">
        <v>9008</v>
      </c>
      <c r="AA254" s="10">
        <f t="shared" si="132"/>
        <v>0</v>
      </c>
      <c r="AD254" t="s">
        <v>9008</v>
      </c>
      <c r="AE254" s="10">
        <f t="shared" si="133"/>
        <v>0</v>
      </c>
      <c r="AH254" t="s">
        <v>9008</v>
      </c>
      <c r="AI254" s="10">
        <f t="shared" si="134"/>
        <v>0</v>
      </c>
      <c r="AL254" t="s">
        <v>9008</v>
      </c>
      <c r="AM254" s="10">
        <f t="shared" si="135"/>
        <v>0</v>
      </c>
      <c r="AP254" t="s">
        <v>9008</v>
      </c>
      <c r="AQ254" s="10">
        <f t="shared" si="136"/>
        <v>0</v>
      </c>
      <c r="AT254" t="s">
        <v>9008</v>
      </c>
      <c r="AU254" s="10">
        <f t="shared" si="137"/>
        <v>0</v>
      </c>
      <c r="AX254" t="s">
        <v>9008</v>
      </c>
      <c r="AY254" s="10">
        <f t="shared" si="138"/>
        <v>0</v>
      </c>
      <c r="BB254" t="s">
        <v>9008</v>
      </c>
      <c r="BC254" s="10">
        <f t="shared" si="139"/>
        <v>0</v>
      </c>
      <c r="BF254" t="s">
        <v>9008</v>
      </c>
      <c r="BG254" s="10">
        <f t="shared" si="140"/>
        <v>0</v>
      </c>
      <c r="BJ254" t="s">
        <v>9008</v>
      </c>
      <c r="BK254" s="10">
        <f t="shared" si="141"/>
        <v>0</v>
      </c>
      <c r="BN254" t="s">
        <v>9008</v>
      </c>
      <c r="BO254" s="10">
        <f t="shared" si="142"/>
        <v>0</v>
      </c>
      <c r="BR254" t="s">
        <v>9008</v>
      </c>
      <c r="BS254" s="10">
        <f t="shared" si="143"/>
        <v>0</v>
      </c>
    </row>
    <row r="255" spans="2:72" x14ac:dyDescent="0.25">
      <c r="B255" t="s">
        <v>9009</v>
      </c>
      <c r="C255" s="10">
        <f t="shared" si="126"/>
        <v>0</v>
      </c>
      <c r="F255" t="s">
        <v>9009</v>
      </c>
      <c r="G255" s="10">
        <f t="shared" si="127"/>
        <v>0</v>
      </c>
      <c r="J255" t="s">
        <v>9009</v>
      </c>
      <c r="K255" s="10">
        <f t="shared" si="128"/>
        <v>0</v>
      </c>
      <c r="N255" t="s">
        <v>9009</v>
      </c>
      <c r="O255" s="10">
        <f t="shared" si="129"/>
        <v>0</v>
      </c>
      <c r="R255" t="s">
        <v>9009</v>
      </c>
      <c r="S255" s="10">
        <f t="shared" si="130"/>
        <v>0</v>
      </c>
      <c r="V255" t="s">
        <v>9009</v>
      </c>
      <c r="W255" s="10">
        <f t="shared" si="131"/>
        <v>0</v>
      </c>
      <c r="Z255" t="s">
        <v>9009</v>
      </c>
      <c r="AA255" s="10">
        <f t="shared" si="132"/>
        <v>0</v>
      </c>
      <c r="AD255" t="s">
        <v>9009</v>
      </c>
      <c r="AE255" s="10">
        <f t="shared" si="133"/>
        <v>0</v>
      </c>
      <c r="AH255" t="s">
        <v>9009</v>
      </c>
      <c r="AI255" s="10">
        <f t="shared" si="134"/>
        <v>0</v>
      </c>
      <c r="AL255" t="s">
        <v>9009</v>
      </c>
      <c r="AM255" s="10">
        <f t="shared" si="135"/>
        <v>0</v>
      </c>
      <c r="AP255" t="s">
        <v>9009</v>
      </c>
      <c r="AQ255" s="10">
        <f t="shared" si="136"/>
        <v>0</v>
      </c>
      <c r="AT255" t="s">
        <v>9009</v>
      </c>
      <c r="AU255" s="10">
        <f t="shared" si="137"/>
        <v>0</v>
      </c>
      <c r="AX255" t="s">
        <v>9009</v>
      </c>
      <c r="AY255" s="10">
        <f t="shared" si="138"/>
        <v>0</v>
      </c>
      <c r="BB255" t="s">
        <v>9009</v>
      </c>
      <c r="BC255" s="10">
        <f t="shared" si="139"/>
        <v>0</v>
      </c>
      <c r="BF255" t="s">
        <v>9009</v>
      </c>
      <c r="BG255" s="10">
        <f t="shared" si="140"/>
        <v>0</v>
      </c>
      <c r="BJ255" t="s">
        <v>9009</v>
      </c>
      <c r="BK255" s="10">
        <f t="shared" si="141"/>
        <v>0</v>
      </c>
      <c r="BN255" t="s">
        <v>9009</v>
      </c>
      <c r="BO255" s="10">
        <f t="shared" si="142"/>
        <v>0</v>
      </c>
      <c r="BR255" t="s">
        <v>9009</v>
      </c>
      <c r="BS255" s="10">
        <f t="shared" si="143"/>
        <v>0</v>
      </c>
    </row>
    <row r="256" spans="2:72" x14ac:dyDescent="0.25">
      <c r="B256" s="8" t="s">
        <v>9006</v>
      </c>
      <c r="C256" s="76">
        <f t="shared" si="126"/>
        <v>0</v>
      </c>
      <c r="F256" s="8" t="s">
        <v>9006</v>
      </c>
      <c r="G256" s="76">
        <f t="shared" si="127"/>
        <v>0</v>
      </c>
      <c r="J256" s="8" t="s">
        <v>9006</v>
      </c>
      <c r="K256" s="76">
        <f t="shared" si="128"/>
        <v>0</v>
      </c>
      <c r="N256" s="8" t="s">
        <v>9006</v>
      </c>
      <c r="O256" s="76">
        <f t="shared" si="129"/>
        <v>0</v>
      </c>
      <c r="R256" s="8" t="s">
        <v>9006</v>
      </c>
      <c r="S256" s="76">
        <f t="shared" si="130"/>
        <v>0</v>
      </c>
      <c r="V256" s="8" t="s">
        <v>9006</v>
      </c>
      <c r="W256" s="76">
        <f t="shared" si="131"/>
        <v>0</v>
      </c>
      <c r="Z256" s="8" t="s">
        <v>9006</v>
      </c>
      <c r="AA256" s="76">
        <f t="shared" si="132"/>
        <v>0</v>
      </c>
      <c r="AD256" s="8" t="s">
        <v>9006</v>
      </c>
      <c r="AE256" s="76">
        <f t="shared" si="133"/>
        <v>0</v>
      </c>
      <c r="AH256" s="8" t="s">
        <v>9006</v>
      </c>
      <c r="AI256" s="76">
        <f t="shared" si="134"/>
        <v>0</v>
      </c>
      <c r="AL256" s="8" t="s">
        <v>9006</v>
      </c>
      <c r="AM256" s="76">
        <f t="shared" si="135"/>
        <v>0</v>
      </c>
      <c r="AP256" s="8" t="s">
        <v>9006</v>
      </c>
      <c r="AQ256" s="76">
        <f t="shared" si="136"/>
        <v>0</v>
      </c>
      <c r="AT256" s="8" t="s">
        <v>9006</v>
      </c>
      <c r="AU256" s="76">
        <f t="shared" si="137"/>
        <v>0</v>
      </c>
      <c r="AX256" s="8" t="s">
        <v>9006</v>
      </c>
      <c r="AY256" s="76">
        <f t="shared" si="138"/>
        <v>0</v>
      </c>
      <c r="BB256" s="8" t="s">
        <v>9006</v>
      </c>
      <c r="BC256" s="76">
        <f t="shared" si="139"/>
        <v>0</v>
      </c>
      <c r="BF256" s="8" t="s">
        <v>9006</v>
      </c>
      <c r="BG256" s="76">
        <f t="shared" si="140"/>
        <v>0</v>
      </c>
      <c r="BJ256" s="8" t="s">
        <v>9006</v>
      </c>
      <c r="BK256" s="76">
        <f t="shared" si="141"/>
        <v>0</v>
      </c>
      <c r="BN256" s="8" t="s">
        <v>9006</v>
      </c>
      <c r="BO256" s="76">
        <f t="shared" si="142"/>
        <v>0</v>
      </c>
      <c r="BR256" s="8" t="s">
        <v>9006</v>
      </c>
      <c r="BS256" s="76">
        <f t="shared" si="143"/>
        <v>0</v>
      </c>
    </row>
    <row r="257" spans="2:71" x14ac:dyDescent="0.25">
      <c r="B257" t="s">
        <v>9003</v>
      </c>
      <c r="C257" s="10">
        <f t="shared" si="126"/>
        <v>0</v>
      </c>
      <c r="F257" t="s">
        <v>9003</v>
      </c>
      <c r="G257" s="10">
        <f t="shared" si="127"/>
        <v>0</v>
      </c>
      <c r="J257" t="s">
        <v>9003</v>
      </c>
      <c r="K257" s="10">
        <f t="shared" si="128"/>
        <v>0</v>
      </c>
      <c r="N257" t="s">
        <v>9003</v>
      </c>
      <c r="O257" s="10">
        <f t="shared" si="129"/>
        <v>0</v>
      </c>
      <c r="R257" t="s">
        <v>9003</v>
      </c>
      <c r="S257" s="10">
        <f t="shared" si="130"/>
        <v>0</v>
      </c>
      <c r="V257" t="s">
        <v>9003</v>
      </c>
      <c r="W257" s="10">
        <f t="shared" si="131"/>
        <v>0</v>
      </c>
      <c r="Z257" t="s">
        <v>9003</v>
      </c>
      <c r="AA257" s="10">
        <f t="shared" si="132"/>
        <v>0</v>
      </c>
      <c r="AD257" t="s">
        <v>9003</v>
      </c>
      <c r="AE257" s="10">
        <f t="shared" si="133"/>
        <v>0</v>
      </c>
      <c r="AH257" t="s">
        <v>9003</v>
      </c>
      <c r="AI257" s="10">
        <f t="shared" si="134"/>
        <v>0</v>
      </c>
      <c r="AL257" t="s">
        <v>9003</v>
      </c>
      <c r="AM257" s="10">
        <f t="shared" si="135"/>
        <v>0</v>
      </c>
      <c r="AP257" t="s">
        <v>9003</v>
      </c>
      <c r="AQ257" s="10">
        <f t="shared" si="136"/>
        <v>0</v>
      </c>
      <c r="AT257" t="s">
        <v>9003</v>
      </c>
      <c r="AU257" s="10">
        <f t="shared" si="137"/>
        <v>0</v>
      </c>
      <c r="AX257" t="s">
        <v>9003</v>
      </c>
      <c r="AY257" s="10">
        <f t="shared" si="138"/>
        <v>0</v>
      </c>
      <c r="BB257" t="s">
        <v>9003</v>
      </c>
      <c r="BC257" s="10">
        <f t="shared" si="139"/>
        <v>3</v>
      </c>
      <c r="BF257" t="s">
        <v>9003</v>
      </c>
      <c r="BG257" s="10">
        <f t="shared" si="140"/>
        <v>0</v>
      </c>
      <c r="BJ257" t="s">
        <v>9003</v>
      </c>
      <c r="BK257" s="10">
        <f t="shared" si="141"/>
        <v>0</v>
      </c>
      <c r="BN257" t="s">
        <v>9003</v>
      </c>
      <c r="BO257" s="10">
        <f t="shared" si="142"/>
        <v>0</v>
      </c>
      <c r="BR257" t="s">
        <v>9003</v>
      </c>
      <c r="BS257" s="10">
        <f t="shared" si="143"/>
        <v>0</v>
      </c>
    </row>
    <row r="258" spans="2:71" x14ac:dyDescent="0.25">
      <c r="B258" t="s">
        <v>9014</v>
      </c>
      <c r="C258" s="10">
        <f t="shared" si="126"/>
        <v>0</v>
      </c>
      <c r="F258" t="s">
        <v>9014</v>
      </c>
      <c r="G258" s="10">
        <f t="shared" si="127"/>
        <v>0</v>
      </c>
      <c r="J258" t="s">
        <v>9014</v>
      </c>
      <c r="K258" s="10">
        <f t="shared" si="128"/>
        <v>0</v>
      </c>
      <c r="N258" t="s">
        <v>9014</v>
      </c>
      <c r="O258" s="10">
        <f t="shared" si="129"/>
        <v>0</v>
      </c>
      <c r="R258" t="s">
        <v>9014</v>
      </c>
      <c r="S258" s="10">
        <f t="shared" si="130"/>
        <v>0</v>
      </c>
      <c r="V258" t="s">
        <v>9014</v>
      </c>
      <c r="W258" s="10">
        <f t="shared" si="131"/>
        <v>0</v>
      </c>
      <c r="Z258" t="s">
        <v>9014</v>
      </c>
      <c r="AA258" s="10">
        <f t="shared" si="132"/>
        <v>0</v>
      </c>
      <c r="AD258" t="s">
        <v>9014</v>
      </c>
      <c r="AE258" s="10">
        <f t="shared" si="133"/>
        <v>0</v>
      </c>
      <c r="AH258" t="s">
        <v>9014</v>
      </c>
      <c r="AI258" s="10">
        <f t="shared" si="134"/>
        <v>0</v>
      </c>
      <c r="AL258" t="s">
        <v>9014</v>
      </c>
      <c r="AM258" s="10">
        <f t="shared" si="135"/>
        <v>0</v>
      </c>
      <c r="AP258" t="s">
        <v>9014</v>
      </c>
      <c r="AQ258" s="10">
        <f t="shared" si="136"/>
        <v>0</v>
      </c>
      <c r="AT258" t="s">
        <v>9014</v>
      </c>
      <c r="AU258" s="10">
        <f t="shared" si="137"/>
        <v>0</v>
      </c>
      <c r="AX258" t="s">
        <v>9014</v>
      </c>
      <c r="AY258" s="10">
        <f t="shared" si="138"/>
        <v>0</v>
      </c>
      <c r="BB258" t="s">
        <v>9014</v>
      </c>
      <c r="BC258" s="10">
        <f t="shared" si="139"/>
        <v>0</v>
      </c>
      <c r="BF258" t="s">
        <v>9014</v>
      </c>
      <c r="BG258" s="10">
        <f t="shared" si="140"/>
        <v>0</v>
      </c>
      <c r="BJ258" t="s">
        <v>9014</v>
      </c>
      <c r="BK258" s="10">
        <f t="shared" si="141"/>
        <v>0</v>
      </c>
      <c r="BN258" t="s">
        <v>9014</v>
      </c>
      <c r="BO258" s="10">
        <f t="shared" si="142"/>
        <v>0</v>
      </c>
      <c r="BR258" t="s">
        <v>9014</v>
      </c>
      <c r="BS258" s="10">
        <f t="shared" si="143"/>
        <v>0</v>
      </c>
    </row>
    <row r="259" spans="2:71" x14ac:dyDescent="0.25">
      <c r="B259" t="s">
        <v>9017</v>
      </c>
      <c r="C259" s="10">
        <f t="shared" si="126"/>
        <v>0</v>
      </c>
      <c r="F259" t="s">
        <v>9017</v>
      </c>
      <c r="G259" s="10">
        <f t="shared" si="127"/>
        <v>0</v>
      </c>
      <c r="J259" t="s">
        <v>9017</v>
      </c>
      <c r="K259" s="10">
        <f t="shared" si="128"/>
        <v>0</v>
      </c>
      <c r="N259" t="s">
        <v>9017</v>
      </c>
      <c r="O259" s="10">
        <f t="shared" si="129"/>
        <v>0</v>
      </c>
      <c r="R259" t="s">
        <v>9017</v>
      </c>
      <c r="S259" s="10">
        <f t="shared" si="130"/>
        <v>0</v>
      </c>
      <c r="V259" t="s">
        <v>9017</v>
      </c>
      <c r="W259" s="10">
        <f t="shared" si="131"/>
        <v>0</v>
      </c>
      <c r="Z259" t="s">
        <v>9017</v>
      </c>
      <c r="AA259" s="10">
        <f t="shared" si="132"/>
        <v>0</v>
      </c>
      <c r="AD259" t="s">
        <v>9017</v>
      </c>
      <c r="AE259" s="10">
        <f t="shared" si="133"/>
        <v>0</v>
      </c>
      <c r="AH259" t="s">
        <v>9017</v>
      </c>
      <c r="AI259" s="10">
        <f t="shared" si="134"/>
        <v>0</v>
      </c>
      <c r="AL259" t="s">
        <v>9017</v>
      </c>
      <c r="AM259" s="10">
        <f t="shared" si="135"/>
        <v>0</v>
      </c>
      <c r="AP259" t="s">
        <v>9017</v>
      </c>
      <c r="AQ259" s="10">
        <f t="shared" si="136"/>
        <v>0</v>
      </c>
      <c r="AT259" t="s">
        <v>9017</v>
      </c>
      <c r="AU259" s="10">
        <f t="shared" si="137"/>
        <v>0</v>
      </c>
      <c r="AX259" t="s">
        <v>9017</v>
      </c>
      <c r="AY259" s="10">
        <f t="shared" si="138"/>
        <v>0</v>
      </c>
      <c r="BB259" t="s">
        <v>9017</v>
      </c>
      <c r="BC259" s="10">
        <f t="shared" si="139"/>
        <v>0</v>
      </c>
      <c r="BF259" t="s">
        <v>9017</v>
      </c>
      <c r="BG259" s="10">
        <f t="shared" si="140"/>
        <v>0</v>
      </c>
      <c r="BJ259" t="s">
        <v>9017</v>
      </c>
      <c r="BK259" s="10">
        <f t="shared" si="141"/>
        <v>0</v>
      </c>
      <c r="BN259" t="s">
        <v>9017</v>
      </c>
      <c r="BO259" s="10">
        <f t="shared" si="142"/>
        <v>0</v>
      </c>
      <c r="BR259" t="s">
        <v>9017</v>
      </c>
      <c r="BS259" s="10">
        <f t="shared" si="143"/>
        <v>0</v>
      </c>
    </row>
    <row r="260" spans="2:71" x14ac:dyDescent="0.25">
      <c r="B260" t="s">
        <v>9011</v>
      </c>
      <c r="C260" s="10">
        <f t="shared" si="126"/>
        <v>0</v>
      </c>
      <c r="F260" t="s">
        <v>9011</v>
      </c>
      <c r="G260" s="10">
        <f t="shared" si="127"/>
        <v>0</v>
      </c>
      <c r="J260" t="s">
        <v>9011</v>
      </c>
      <c r="K260" s="10">
        <f t="shared" si="128"/>
        <v>0</v>
      </c>
      <c r="N260" t="s">
        <v>9011</v>
      </c>
      <c r="O260" s="10">
        <f t="shared" si="129"/>
        <v>0</v>
      </c>
      <c r="R260" t="s">
        <v>9011</v>
      </c>
      <c r="S260" s="10">
        <f t="shared" si="130"/>
        <v>0</v>
      </c>
      <c r="V260" t="s">
        <v>9011</v>
      </c>
      <c r="W260" s="10">
        <f t="shared" si="131"/>
        <v>0</v>
      </c>
      <c r="Z260" t="s">
        <v>9011</v>
      </c>
      <c r="AA260" s="10">
        <f t="shared" si="132"/>
        <v>0</v>
      </c>
      <c r="AD260" t="s">
        <v>9011</v>
      </c>
      <c r="AE260" s="10">
        <f t="shared" si="133"/>
        <v>0</v>
      </c>
      <c r="AH260" t="s">
        <v>9011</v>
      </c>
      <c r="AI260" s="10">
        <f t="shared" si="134"/>
        <v>0</v>
      </c>
      <c r="AL260" t="s">
        <v>9011</v>
      </c>
      <c r="AM260" s="10">
        <f t="shared" si="135"/>
        <v>0</v>
      </c>
      <c r="AP260" t="s">
        <v>9011</v>
      </c>
      <c r="AQ260" s="10">
        <f t="shared" si="136"/>
        <v>0</v>
      </c>
      <c r="AT260" t="s">
        <v>9011</v>
      </c>
      <c r="AU260" s="10">
        <f t="shared" si="137"/>
        <v>0</v>
      </c>
      <c r="AX260" t="s">
        <v>9011</v>
      </c>
      <c r="AY260" s="10">
        <f t="shared" si="138"/>
        <v>0</v>
      </c>
      <c r="BB260" t="s">
        <v>9011</v>
      </c>
      <c r="BC260" s="10">
        <f t="shared" si="139"/>
        <v>0</v>
      </c>
      <c r="BF260" t="s">
        <v>9011</v>
      </c>
      <c r="BG260" s="10">
        <f t="shared" si="140"/>
        <v>0</v>
      </c>
      <c r="BJ260" t="s">
        <v>9011</v>
      </c>
      <c r="BK260" s="10">
        <f t="shared" si="141"/>
        <v>0</v>
      </c>
      <c r="BN260" t="s">
        <v>9011</v>
      </c>
      <c r="BO260" s="10">
        <f t="shared" si="142"/>
        <v>0</v>
      </c>
      <c r="BR260" t="s">
        <v>9011</v>
      </c>
      <c r="BS260" s="10">
        <f t="shared" si="143"/>
        <v>0</v>
      </c>
    </row>
    <row r="261" spans="2:71" x14ac:dyDescent="0.25">
      <c r="B261" s="8" t="s">
        <v>9004</v>
      </c>
      <c r="C261" s="76">
        <f t="shared" si="126"/>
        <v>0</v>
      </c>
      <c r="F261" s="8" t="s">
        <v>9004</v>
      </c>
      <c r="G261" s="76">
        <f t="shared" si="127"/>
        <v>0</v>
      </c>
      <c r="J261" s="8" t="s">
        <v>9004</v>
      </c>
      <c r="K261" s="76">
        <f t="shared" si="128"/>
        <v>0</v>
      </c>
      <c r="N261" s="8" t="s">
        <v>9004</v>
      </c>
      <c r="O261" s="76">
        <f t="shared" si="129"/>
        <v>0</v>
      </c>
      <c r="R261" s="8" t="s">
        <v>9004</v>
      </c>
      <c r="S261" s="76">
        <f t="shared" si="130"/>
        <v>0</v>
      </c>
      <c r="V261" s="8" t="s">
        <v>9004</v>
      </c>
      <c r="W261" s="76">
        <f t="shared" si="131"/>
        <v>0</v>
      </c>
      <c r="Z261" s="8" t="s">
        <v>9004</v>
      </c>
      <c r="AA261" s="76">
        <f t="shared" si="132"/>
        <v>0</v>
      </c>
      <c r="AD261" s="8" t="s">
        <v>9004</v>
      </c>
      <c r="AE261" s="76">
        <f t="shared" si="133"/>
        <v>0</v>
      </c>
      <c r="AH261" s="8" t="s">
        <v>9004</v>
      </c>
      <c r="AI261" s="76">
        <f t="shared" si="134"/>
        <v>0</v>
      </c>
      <c r="AL261" s="8" t="s">
        <v>9004</v>
      </c>
      <c r="AM261" s="76">
        <f t="shared" si="135"/>
        <v>0</v>
      </c>
      <c r="AP261" s="8" t="s">
        <v>9004</v>
      </c>
      <c r="AQ261" s="76">
        <f t="shared" si="136"/>
        <v>0</v>
      </c>
      <c r="AT261" s="8" t="s">
        <v>9004</v>
      </c>
      <c r="AU261" s="76">
        <f t="shared" si="137"/>
        <v>0</v>
      </c>
      <c r="AX261" s="8" t="s">
        <v>9004</v>
      </c>
      <c r="AY261" s="76">
        <f t="shared" si="138"/>
        <v>0</v>
      </c>
      <c r="BB261" s="8" t="s">
        <v>9004</v>
      </c>
      <c r="BC261" s="76">
        <f t="shared" si="139"/>
        <v>0</v>
      </c>
      <c r="BF261" s="8" t="s">
        <v>9004</v>
      </c>
      <c r="BG261" s="76">
        <f t="shared" si="140"/>
        <v>0</v>
      </c>
      <c r="BJ261" s="8" t="s">
        <v>9004</v>
      </c>
      <c r="BK261" s="76">
        <f t="shared" si="141"/>
        <v>0</v>
      </c>
      <c r="BN261" s="8" t="s">
        <v>9004</v>
      </c>
      <c r="BO261" s="76">
        <f t="shared" si="142"/>
        <v>0</v>
      </c>
      <c r="BR261" s="8" t="s">
        <v>9004</v>
      </c>
      <c r="BS261" s="76">
        <f t="shared" si="143"/>
        <v>0</v>
      </c>
    </row>
    <row r="262" spans="2:71" x14ac:dyDescent="0.25">
      <c r="B262" t="s">
        <v>9012</v>
      </c>
      <c r="C262" s="10">
        <f t="shared" si="126"/>
        <v>0</v>
      </c>
      <c r="F262" t="s">
        <v>9012</v>
      </c>
      <c r="G262" s="10">
        <f t="shared" si="127"/>
        <v>0</v>
      </c>
      <c r="J262" t="s">
        <v>9012</v>
      </c>
      <c r="K262" s="10">
        <f t="shared" si="128"/>
        <v>0</v>
      </c>
      <c r="N262" t="s">
        <v>9012</v>
      </c>
      <c r="O262" s="10">
        <f t="shared" si="129"/>
        <v>0</v>
      </c>
      <c r="R262" t="s">
        <v>9012</v>
      </c>
      <c r="S262" s="10">
        <f t="shared" si="130"/>
        <v>0</v>
      </c>
      <c r="V262" t="s">
        <v>9012</v>
      </c>
      <c r="W262" s="10">
        <f t="shared" si="131"/>
        <v>0</v>
      </c>
      <c r="Z262" t="s">
        <v>9012</v>
      </c>
      <c r="AA262" s="10">
        <f t="shared" si="132"/>
        <v>0</v>
      </c>
      <c r="AD262" t="s">
        <v>9012</v>
      </c>
      <c r="AE262" s="10">
        <f t="shared" si="133"/>
        <v>0</v>
      </c>
      <c r="AH262" t="s">
        <v>9012</v>
      </c>
      <c r="AI262" s="10">
        <f t="shared" si="134"/>
        <v>0</v>
      </c>
      <c r="AL262" t="s">
        <v>9012</v>
      </c>
      <c r="AM262" s="10">
        <f t="shared" si="135"/>
        <v>0</v>
      </c>
      <c r="AP262" t="s">
        <v>9012</v>
      </c>
      <c r="AQ262" s="10">
        <f t="shared" si="136"/>
        <v>0</v>
      </c>
      <c r="AT262" t="s">
        <v>9012</v>
      </c>
      <c r="AU262" s="10">
        <f t="shared" si="137"/>
        <v>0</v>
      </c>
      <c r="AX262" t="s">
        <v>9012</v>
      </c>
      <c r="AY262" s="10">
        <f t="shared" si="138"/>
        <v>0</v>
      </c>
      <c r="BB262" t="s">
        <v>9012</v>
      </c>
      <c r="BC262" s="10">
        <f t="shared" si="139"/>
        <v>0</v>
      </c>
      <c r="BF262" t="s">
        <v>9012</v>
      </c>
      <c r="BG262" s="10">
        <f t="shared" si="140"/>
        <v>0</v>
      </c>
      <c r="BJ262" t="s">
        <v>9012</v>
      </c>
      <c r="BK262" s="10">
        <f t="shared" si="141"/>
        <v>0</v>
      </c>
      <c r="BN262" t="s">
        <v>9012</v>
      </c>
      <c r="BO262" s="10">
        <f t="shared" si="142"/>
        <v>0</v>
      </c>
      <c r="BR262" t="s">
        <v>9012</v>
      </c>
      <c r="BS262" s="10">
        <f t="shared" si="143"/>
        <v>0</v>
      </c>
    </row>
    <row r="263" spans="2:71" x14ac:dyDescent="0.25">
      <c r="B263" t="s">
        <v>8998</v>
      </c>
      <c r="C263" s="10">
        <f t="shared" si="126"/>
        <v>0</v>
      </c>
      <c r="F263" t="s">
        <v>8998</v>
      </c>
      <c r="G263" s="10">
        <f t="shared" si="127"/>
        <v>0</v>
      </c>
      <c r="J263" t="s">
        <v>8998</v>
      </c>
      <c r="K263" s="10">
        <f t="shared" si="128"/>
        <v>0</v>
      </c>
      <c r="N263" t="s">
        <v>8998</v>
      </c>
      <c r="O263" s="10">
        <f t="shared" si="129"/>
        <v>0</v>
      </c>
      <c r="R263" t="s">
        <v>8998</v>
      </c>
      <c r="S263" s="10">
        <f t="shared" si="130"/>
        <v>0</v>
      </c>
      <c r="V263" t="s">
        <v>8998</v>
      </c>
      <c r="W263" s="10">
        <f t="shared" si="131"/>
        <v>0</v>
      </c>
      <c r="Z263" t="s">
        <v>8998</v>
      </c>
      <c r="AA263" s="10">
        <f t="shared" si="132"/>
        <v>0</v>
      </c>
      <c r="AD263" t="s">
        <v>8998</v>
      </c>
      <c r="AE263" s="10">
        <f t="shared" si="133"/>
        <v>0</v>
      </c>
      <c r="AH263" t="s">
        <v>8998</v>
      </c>
      <c r="AI263" s="10">
        <f t="shared" si="134"/>
        <v>0</v>
      </c>
      <c r="AL263" t="s">
        <v>8998</v>
      </c>
      <c r="AM263" s="10">
        <f t="shared" si="135"/>
        <v>0</v>
      </c>
      <c r="AP263" t="s">
        <v>8998</v>
      </c>
      <c r="AQ263" s="10">
        <f t="shared" si="136"/>
        <v>0</v>
      </c>
      <c r="AT263" t="s">
        <v>8998</v>
      </c>
      <c r="AU263" s="10">
        <f t="shared" si="137"/>
        <v>0</v>
      </c>
      <c r="AX263" t="s">
        <v>8998</v>
      </c>
      <c r="AY263" s="10">
        <f t="shared" si="138"/>
        <v>0</v>
      </c>
      <c r="BB263" t="s">
        <v>8998</v>
      </c>
      <c r="BC263" s="10">
        <f t="shared" si="139"/>
        <v>0</v>
      </c>
      <c r="BF263" t="s">
        <v>8998</v>
      </c>
      <c r="BG263" s="10">
        <f t="shared" si="140"/>
        <v>0</v>
      </c>
      <c r="BJ263" t="s">
        <v>8998</v>
      </c>
      <c r="BK263" s="10">
        <f t="shared" si="141"/>
        <v>0</v>
      </c>
      <c r="BN263" t="s">
        <v>8998</v>
      </c>
      <c r="BO263" s="10">
        <f t="shared" si="142"/>
        <v>0</v>
      </c>
      <c r="BR263" t="s">
        <v>8998</v>
      </c>
      <c r="BS263" s="10">
        <f t="shared" si="143"/>
        <v>0</v>
      </c>
    </row>
    <row r="264" spans="2:71" x14ac:dyDescent="0.25">
      <c r="B264" t="s">
        <v>8995</v>
      </c>
      <c r="C264" s="10">
        <f t="shared" si="126"/>
        <v>0</v>
      </c>
      <c r="F264" t="s">
        <v>8995</v>
      </c>
      <c r="G264" s="10">
        <f t="shared" si="127"/>
        <v>0</v>
      </c>
      <c r="J264" t="s">
        <v>8995</v>
      </c>
      <c r="K264" s="10">
        <f t="shared" si="128"/>
        <v>0</v>
      </c>
      <c r="N264" t="s">
        <v>8995</v>
      </c>
      <c r="O264" s="10">
        <f t="shared" si="129"/>
        <v>0</v>
      </c>
      <c r="R264" t="s">
        <v>8995</v>
      </c>
      <c r="S264" s="10">
        <f t="shared" si="130"/>
        <v>0</v>
      </c>
      <c r="V264" t="s">
        <v>8995</v>
      </c>
      <c r="W264" s="10">
        <f t="shared" si="131"/>
        <v>0</v>
      </c>
      <c r="Z264" t="s">
        <v>8995</v>
      </c>
      <c r="AA264" s="10">
        <f t="shared" si="132"/>
        <v>0</v>
      </c>
      <c r="AD264" t="s">
        <v>8995</v>
      </c>
      <c r="AE264" s="10">
        <f t="shared" si="133"/>
        <v>0</v>
      </c>
      <c r="AH264" t="s">
        <v>8995</v>
      </c>
      <c r="AI264" s="10">
        <f t="shared" si="134"/>
        <v>0</v>
      </c>
      <c r="AL264" t="s">
        <v>8995</v>
      </c>
      <c r="AM264" s="10">
        <f t="shared" si="135"/>
        <v>0</v>
      </c>
      <c r="AP264" t="s">
        <v>8995</v>
      </c>
      <c r="AQ264" s="10">
        <f t="shared" si="136"/>
        <v>0</v>
      </c>
      <c r="AT264" t="s">
        <v>8995</v>
      </c>
      <c r="AU264" s="10">
        <f t="shared" si="137"/>
        <v>0</v>
      </c>
      <c r="AX264" t="s">
        <v>8995</v>
      </c>
      <c r="AY264" s="10">
        <f t="shared" si="138"/>
        <v>0</v>
      </c>
      <c r="BB264" t="s">
        <v>8995</v>
      </c>
      <c r="BC264" s="10">
        <f t="shared" si="139"/>
        <v>0</v>
      </c>
      <c r="BF264" t="s">
        <v>8995</v>
      </c>
      <c r="BG264" s="10">
        <f t="shared" si="140"/>
        <v>0</v>
      </c>
      <c r="BJ264" t="s">
        <v>8995</v>
      </c>
      <c r="BK264" s="10">
        <f t="shared" si="141"/>
        <v>0</v>
      </c>
      <c r="BN264" t="s">
        <v>8995</v>
      </c>
      <c r="BO264" s="10">
        <f t="shared" si="142"/>
        <v>0</v>
      </c>
      <c r="BR264" t="s">
        <v>8995</v>
      </c>
      <c r="BS264" s="10">
        <f t="shared" si="143"/>
        <v>0</v>
      </c>
    </row>
    <row r="265" spans="2:71" x14ac:dyDescent="0.25">
      <c r="B265" t="s">
        <v>9001</v>
      </c>
      <c r="C265" s="10">
        <f t="shared" si="126"/>
        <v>0</v>
      </c>
      <c r="F265" t="s">
        <v>9001</v>
      </c>
      <c r="G265" s="10">
        <f t="shared" si="127"/>
        <v>0</v>
      </c>
      <c r="J265" t="s">
        <v>9001</v>
      </c>
      <c r="K265" s="10">
        <f t="shared" si="128"/>
        <v>0</v>
      </c>
      <c r="N265" t="s">
        <v>9001</v>
      </c>
      <c r="O265" s="10">
        <f t="shared" si="129"/>
        <v>0</v>
      </c>
      <c r="R265" t="s">
        <v>9001</v>
      </c>
      <c r="S265" s="10">
        <f t="shared" si="130"/>
        <v>0</v>
      </c>
      <c r="V265" t="s">
        <v>9001</v>
      </c>
      <c r="W265" s="10">
        <f t="shared" si="131"/>
        <v>0</v>
      </c>
      <c r="Z265" t="s">
        <v>9001</v>
      </c>
      <c r="AA265" s="10">
        <f t="shared" si="132"/>
        <v>0</v>
      </c>
      <c r="AD265" t="s">
        <v>9001</v>
      </c>
      <c r="AE265" s="10">
        <f t="shared" si="133"/>
        <v>0</v>
      </c>
      <c r="AH265" t="s">
        <v>9001</v>
      </c>
      <c r="AI265" s="10">
        <f t="shared" si="134"/>
        <v>0</v>
      </c>
      <c r="AL265" t="s">
        <v>9001</v>
      </c>
      <c r="AM265" s="10">
        <f t="shared" si="135"/>
        <v>0</v>
      </c>
      <c r="AP265" t="s">
        <v>9001</v>
      </c>
      <c r="AQ265" s="10">
        <f t="shared" si="136"/>
        <v>0</v>
      </c>
      <c r="AT265" t="s">
        <v>9001</v>
      </c>
      <c r="AU265" s="10">
        <f t="shared" si="137"/>
        <v>0</v>
      </c>
      <c r="AX265" t="s">
        <v>9001</v>
      </c>
      <c r="AY265" s="10">
        <f t="shared" si="138"/>
        <v>0</v>
      </c>
      <c r="BB265" t="s">
        <v>9001</v>
      </c>
      <c r="BC265" s="10">
        <f t="shared" si="139"/>
        <v>0</v>
      </c>
      <c r="BF265" t="s">
        <v>9001</v>
      </c>
      <c r="BG265" s="10">
        <f t="shared" si="140"/>
        <v>0</v>
      </c>
      <c r="BJ265" t="s">
        <v>9001</v>
      </c>
      <c r="BK265" s="10">
        <f t="shared" si="141"/>
        <v>0</v>
      </c>
      <c r="BN265" t="s">
        <v>9001</v>
      </c>
      <c r="BO265" s="10">
        <f t="shared" si="142"/>
        <v>0</v>
      </c>
      <c r="BR265" t="s">
        <v>9001</v>
      </c>
      <c r="BS265" s="10">
        <f t="shared" si="143"/>
        <v>0</v>
      </c>
    </row>
    <row r="266" spans="2:71" x14ac:dyDescent="0.25">
      <c r="B266" t="s">
        <v>8996</v>
      </c>
      <c r="C266" s="10">
        <f t="shared" si="126"/>
        <v>0</v>
      </c>
      <c r="F266" t="s">
        <v>8996</v>
      </c>
      <c r="G266" s="10">
        <f t="shared" si="127"/>
        <v>0</v>
      </c>
      <c r="J266" t="s">
        <v>8996</v>
      </c>
      <c r="K266" s="10">
        <f t="shared" si="128"/>
        <v>0</v>
      </c>
      <c r="N266" t="s">
        <v>8996</v>
      </c>
      <c r="O266" s="10">
        <f t="shared" si="129"/>
        <v>0</v>
      </c>
      <c r="R266" t="s">
        <v>8996</v>
      </c>
      <c r="S266" s="10">
        <f t="shared" si="130"/>
        <v>0</v>
      </c>
      <c r="V266" t="s">
        <v>8996</v>
      </c>
      <c r="W266" s="10">
        <f t="shared" si="131"/>
        <v>0</v>
      </c>
      <c r="Z266" t="s">
        <v>8996</v>
      </c>
      <c r="AA266" s="10">
        <f t="shared" si="132"/>
        <v>0</v>
      </c>
      <c r="AD266" t="s">
        <v>8996</v>
      </c>
      <c r="AE266" s="10">
        <f t="shared" si="133"/>
        <v>0</v>
      </c>
      <c r="AH266" t="s">
        <v>8996</v>
      </c>
      <c r="AI266" s="10">
        <f t="shared" si="134"/>
        <v>0</v>
      </c>
      <c r="AL266" t="s">
        <v>8996</v>
      </c>
      <c r="AM266" s="10">
        <f t="shared" si="135"/>
        <v>0</v>
      </c>
      <c r="AP266" t="s">
        <v>8996</v>
      </c>
      <c r="AQ266" s="10">
        <f t="shared" si="136"/>
        <v>0</v>
      </c>
      <c r="AT266" t="s">
        <v>8996</v>
      </c>
      <c r="AU266" s="10">
        <f t="shared" si="137"/>
        <v>0</v>
      </c>
      <c r="AX266" t="s">
        <v>8996</v>
      </c>
      <c r="AY266" s="10">
        <f t="shared" si="138"/>
        <v>0</v>
      </c>
      <c r="BB266" t="s">
        <v>8996</v>
      </c>
      <c r="BC266" s="10">
        <f t="shared" si="139"/>
        <v>0</v>
      </c>
      <c r="BF266" t="s">
        <v>8996</v>
      </c>
      <c r="BG266" s="10">
        <f t="shared" si="140"/>
        <v>0</v>
      </c>
      <c r="BJ266" t="s">
        <v>8996</v>
      </c>
      <c r="BK266" s="10">
        <f t="shared" si="141"/>
        <v>0</v>
      </c>
      <c r="BN266" t="s">
        <v>8996</v>
      </c>
      <c r="BO266" s="10">
        <f t="shared" si="142"/>
        <v>0</v>
      </c>
      <c r="BR266" t="s">
        <v>8996</v>
      </c>
      <c r="BS266" s="10">
        <f t="shared" si="143"/>
        <v>0</v>
      </c>
    </row>
    <row r="267" spans="2:71" x14ac:dyDescent="0.25">
      <c r="B267" t="s">
        <v>8997</v>
      </c>
      <c r="C267" s="10">
        <f t="shared" si="126"/>
        <v>0</v>
      </c>
      <c r="F267" t="s">
        <v>8997</v>
      </c>
      <c r="G267" s="10">
        <f t="shared" si="127"/>
        <v>0</v>
      </c>
      <c r="J267" t="s">
        <v>8997</v>
      </c>
      <c r="K267" s="10">
        <f t="shared" si="128"/>
        <v>0</v>
      </c>
      <c r="N267" t="s">
        <v>8997</v>
      </c>
      <c r="O267" s="10">
        <f t="shared" si="129"/>
        <v>0</v>
      </c>
      <c r="R267" t="s">
        <v>8997</v>
      </c>
      <c r="S267" s="10">
        <f t="shared" si="130"/>
        <v>0</v>
      </c>
      <c r="V267" t="s">
        <v>8997</v>
      </c>
      <c r="W267" s="10">
        <f t="shared" si="131"/>
        <v>0</v>
      </c>
      <c r="Z267" t="s">
        <v>8997</v>
      </c>
      <c r="AA267" s="10">
        <f t="shared" si="132"/>
        <v>0</v>
      </c>
      <c r="AD267" t="s">
        <v>8997</v>
      </c>
      <c r="AE267" s="10">
        <f t="shared" si="133"/>
        <v>0</v>
      </c>
      <c r="AH267" t="s">
        <v>8997</v>
      </c>
      <c r="AI267" s="10">
        <f t="shared" si="134"/>
        <v>0</v>
      </c>
      <c r="AL267" t="s">
        <v>8997</v>
      </c>
      <c r="AM267" s="10">
        <f t="shared" si="135"/>
        <v>0</v>
      </c>
      <c r="AP267" t="s">
        <v>8997</v>
      </c>
      <c r="AQ267" s="10">
        <f t="shared" si="136"/>
        <v>0</v>
      </c>
      <c r="AT267" t="s">
        <v>8997</v>
      </c>
      <c r="AU267" s="10">
        <f t="shared" si="137"/>
        <v>0</v>
      </c>
      <c r="AX267" t="s">
        <v>8997</v>
      </c>
      <c r="AY267" s="10">
        <f t="shared" si="138"/>
        <v>0</v>
      </c>
      <c r="BB267" t="s">
        <v>8997</v>
      </c>
      <c r="BC267" s="10">
        <f t="shared" si="139"/>
        <v>0</v>
      </c>
      <c r="BF267" t="s">
        <v>8997</v>
      </c>
      <c r="BG267" s="10">
        <f t="shared" si="140"/>
        <v>0</v>
      </c>
      <c r="BJ267" t="s">
        <v>8997</v>
      </c>
      <c r="BK267" s="10">
        <f t="shared" si="141"/>
        <v>0</v>
      </c>
      <c r="BN267" t="s">
        <v>8997</v>
      </c>
      <c r="BO267" s="10">
        <f t="shared" si="142"/>
        <v>0</v>
      </c>
      <c r="BR267" t="s">
        <v>8997</v>
      </c>
      <c r="BS267" s="10">
        <f t="shared" si="143"/>
        <v>0</v>
      </c>
    </row>
    <row r="268" spans="2:71" x14ac:dyDescent="0.25">
      <c r="B268" t="s">
        <v>9007</v>
      </c>
      <c r="C268" s="10">
        <f t="shared" si="126"/>
        <v>0</v>
      </c>
      <c r="F268" t="s">
        <v>9007</v>
      </c>
      <c r="G268" s="10">
        <f t="shared" si="127"/>
        <v>0</v>
      </c>
      <c r="J268" t="s">
        <v>9007</v>
      </c>
      <c r="K268" s="10">
        <f t="shared" si="128"/>
        <v>0</v>
      </c>
      <c r="N268" t="s">
        <v>9007</v>
      </c>
      <c r="O268" s="10">
        <f t="shared" si="129"/>
        <v>0</v>
      </c>
      <c r="R268" t="s">
        <v>9007</v>
      </c>
      <c r="S268" s="10">
        <f t="shared" si="130"/>
        <v>0</v>
      </c>
      <c r="V268" t="s">
        <v>9007</v>
      </c>
      <c r="W268" s="10">
        <f t="shared" si="131"/>
        <v>0</v>
      </c>
      <c r="Z268" t="s">
        <v>9007</v>
      </c>
      <c r="AA268" s="10">
        <f t="shared" si="132"/>
        <v>0</v>
      </c>
      <c r="AD268" t="s">
        <v>9007</v>
      </c>
      <c r="AE268" s="10">
        <f t="shared" si="133"/>
        <v>0</v>
      </c>
      <c r="AH268" t="s">
        <v>9007</v>
      </c>
      <c r="AI268" s="10">
        <f t="shared" si="134"/>
        <v>0</v>
      </c>
      <c r="AL268" t="s">
        <v>9007</v>
      </c>
      <c r="AM268" s="10">
        <f t="shared" si="135"/>
        <v>0</v>
      </c>
      <c r="AP268" t="s">
        <v>9007</v>
      </c>
      <c r="AQ268" s="10">
        <f t="shared" si="136"/>
        <v>0</v>
      </c>
      <c r="AT268" t="s">
        <v>9007</v>
      </c>
      <c r="AU268" s="10">
        <f t="shared" si="137"/>
        <v>0</v>
      </c>
      <c r="AX268" t="s">
        <v>9007</v>
      </c>
      <c r="AY268" s="10">
        <f t="shared" si="138"/>
        <v>0</v>
      </c>
      <c r="BB268" t="s">
        <v>9007</v>
      </c>
      <c r="BC268" s="10">
        <f t="shared" si="139"/>
        <v>0</v>
      </c>
      <c r="BF268" t="s">
        <v>9007</v>
      </c>
      <c r="BG268" s="10">
        <f t="shared" si="140"/>
        <v>0</v>
      </c>
      <c r="BJ268" t="s">
        <v>9007</v>
      </c>
      <c r="BK268" s="10">
        <f t="shared" si="141"/>
        <v>0</v>
      </c>
      <c r="BN268" t="s">
        <v>9007</v>
      </c>
      <c r="BO268" s="10">
        <f t="shared" si="142"/>
        <v>0</v>
      </c>
      <c r="BR268" t="s">
        <v>9007</v>
      </c>
      <c r="BS268" s="10">
        <f t="shared" si="143"/>
        <v>0</v>
      </c>
    </row>
    <row r="269" spans="2:71" x14ac:dyDescent="0.25">
      <c r="B269" t="s">
        <v>9010</v>
      </c>
      <c r="C269" s="10">
        <f t="shared" si="126"/>
        <v>0</v>
      </c>
      <c r="F269" t="s">
        <v>9010</v>
      </c>
      <c r="G269" s="10">
        <f t="shared" si="127"/>
        <v>0</v>
      </c>
      <c r="J269" t="s">
        <v>9010</v>
      </c>
      <c r="K269" s="10">
        <f t="shared" si="128"/>
        <v>0</v>
      </c>
      <c r="N269" t="s">
        <v>9010</v>
      </c>
      <c r="O269" s="10">
        <f t="shared" si="129"/>
        <v>0</v>
      </c>
      <c r="R269" t="s">
        <v>9010</v>
      </c>
      <c r="S269" s="10">
        <f t="shared" si="130"/>
        <v>0</v>
      </c>
      <c r="V269" t="s">
        <v>9010</v>
      </c>
      <c r="W269" s="10">
        <f t="shared" si="131"/>
        <v>0</v>
      </c>
      <c r="Z269" t="s">
        <v>9010</v>
      </c>
      <c r="AA269" s="10">
        <f t="shared" si="132"/>
        <v>0</v>
      </c>
      <c r="AD269" t="s">
        <v>9010</v>
      </c>
      <c r="AE269" s="10">
        <f t="shared" si="133"/>
        <v>0</v>
      </c>
      <c r="AH269" t="s">
        <v>9010</v>
      </c>
      <c r="AI269" s="10">
        <f t="shared" si="134"/>
        <v>0</v>
      </c>
      <c r="AL269" t="s">
        <v>9010</v>
      </c>
      <c r="AM269" s="10">
        <f t="shared" si="135"/>
        <v>0</v>
      </c>
      <c r="AP269" t="s">
        <v>9010</v>
      </c>
      <c r="AQ269" s="10">
        <f t="shared" si="136"/>
        <v>0</v>
      </c>
      <c r="AT269" t="s">
        <v>9010</v>
      </c>
      <c r="AU269" s="10">
        <f t="shared" si="137"/>
        <v>0</v>
      </c>
      <c r="AX269" t="s">
        <v>9010</v>
      </c>
      <c r="AY269" s="10">
        <f t="shared" si="138"/>
        <v>0</v>
      </c>
      <c r="BB269" t="s">
        <v>9010</v>
      </c>
      <c r="BC269" s="10">
        <f t="shared" si="139"/>
        <v>0</v>
      </c>
      <c r="BF269" t="s">
        <v>9010</v>
      </c>
      <c r="BG269" s="10">
        <f t="shared" si="140"/>
        <v>0</v>
      </c>
      <c r="BJ269" t="s">
        <v>9010</v>
      </c>
      <c r="BK269" s="10">
        <f t="shared" si="141"/>
        <v>0</v>
      </c>
      <c r="BN269" t="s">
        <v>9010</v>
      </c>
      <c r="BO269" s="10">
        <f t="shared" si="142"/>
        <v>0</v>
      </c>
      <c r="BR269" t="s">
        <v>9010</v>
      </c>
      <c r="BS269" s="10">
        <f t="shared" si="143"/>
        <v>0</v>
      </c>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4382"/>
  <sheetViews>
    <sheetView workbookViewId="0">
      <selection activeCell="G7" sqref="G7"/>
    </sheetView>
  </sheetViews>
  <sheetFormatPr defaultRowHeight="15" x14ac:dyDescent="0.25"/>
  <cols>
    <col min="1" max="1" width="34.28515625" bestFit="1" customWidth="1"/>
    <col min="10" max="10" width="3" bestFit="1" customWidth="1"/>
    <col min="11" max="11" width="39.28515625" bestFit="1" customWidth="1"/>
    <col min="14" max="14" width="16.140625" bestFit="1" customWidth="1"/>
  </cols>
  <sheetData>
    <row r="1" spans="1:5" x14ac:dyDescent="0.25">
      <c r="A1" t="s">
        <v>4210</v>
      </c>
      <c r="B1" t="s">
        <v>3835</v>
      </c>
      <c r="D1" s="23" t="s">
        <v>3813</v>
      </c>
      <c r="E1" s="23">
        <f>COUNTIF(B:B,D1)</f>
        <v>170</v>
      </c>
    </row>
    <row r="2" spans="1:5" x14ac:dyDescent="0.25">
      <c r="A2" t="s">
        <v>10001</v>
      </c>
      <c r="B2" t="s">
        <v>3825</v>
      </c>
      <c r="D2" s="23" t="s">
        <v>3814</v>
      </c>
      <c r="E2" s="23">
        <f t="shared" ref="E2:E25" si="0">COUNTIF(B:B,D2)</f>
        <v>105</v>
      </c>
    </row>
    <row r="3" spans="1:5" x14ac:dyDescent="0.25">
      <c r="A3" t="s">
        <v>4211</v>
      </c>
      <c r="B3" t="s">
        <v>3835</v>
      </c>
      <c r="D3" t="s">
        <v>3815</v>
      </c>
      <c r="E3">
        <f t="shared" si="0"/>
        <v>119</v>
      </c>
    </row>
    <row r="4" spans="1:5" x14ac:dyDescent="0.25">
      <c r="A4" t="s">
        <v>9861</v>
      </c>
      <c r="B4" t="s">
        <v>3831</v>
      </c>
      <c r="D4" t="s">
        <v>3816</v>
      </c>
      <c r="E4">
        <f t="shared" si="0"/>
        <v>53</v>
      </c>
    </row>
    <row r="5" spans="1:5" x14ac:dyDescent="0.25">
      <c r="A5" t="s">
        <v>237</v>
      </c>
      <c r="B5" t="s">
        <v>3835</v>
      </c>
      <c r="D5" t="s">
        <v>3817</v>
      </c>
      <c r="E5">
        <f t="shared" si="0"/>
        <v>166</v>
      </c>
    </row>
    <row r="6" spans="1:5" x14ac:dyDescent="0.25">
      <c r="A6" t="s">
        <v>1399</v>
      </c>
      <c r="B6" t="s">
        <v>3814</v>
      </c>
      <c r="D6" t="s">
        <v>3818</v>
      </c>
      <c r="E6">
        <f t="shared" si="0"/>
        <v>111</v>
      </c>
    </row>
    <row r="7" spans="1:5" x14ac:dyDescent="0.25">
      <c r="A7" t="s">
        <v>1875</v>
      </c>
      <c r="B7" t="s">
        <v>3828</v>
      </c>
      <c r="D7" t="s">
        <v>3819</v>
      </c>
      <c r="E7">
        <f t="shared" si="0"/>
        <v>191</v>
      </c>
    </row>
    <row r="8" spans="1:5" x14ac:dyDescent="0.25">
      <c r="A8" t="s">
        <v>1519</v>
      </c>
      <c r="B8" t="s">
        <v>3822</v>
      </c>
      <c r="D8" s="23" t="s">
        <v>3820</v>
      </c>
      <c r="E8" s="23">
        <f t="shared" si="0"/>
        <v>180</v>
      </c>
    </row>
    <row r="9" spans="1:5" x14ac:dyDescent="0.25">
      <c r="A9" t="s">
        <v>1520</v>
      </c>
      <c r="B9" t="s">
        <v>3822</v>
      </c>
      <c r="D9" t="s">
        <v>3821</v>
      </c>
      <c r="E9">
        <f t="shared" si="0"/>
        <v>126</v>
      </c>
    </row>
    <row r="10" spans="1:5" x14ac:dyDescent="0.25">
      <c r="A10" t="s">
        <v>238</v>
      </c>
      <c r="B10" t="s">
        <v>3835</v>
      </c>
      <c r="D10" t="s">
        <v>3822</v>
      </c>
      <c r="E10">
        <f t="shared" si="0"/>
        <v>189</v>
      </c>
    </row>
    <row r="11" spans="1:5" x14ac:dyDescent="0.25">
      <c r="A11" t="s">
        <v>2509</v>
      </c>
      <c r="B11" t="s">
        <v>3823</v>
      </c>
      <c r="D11" t="s">
        <v>3823</v>
      </c>
      <c r="E11">
        <f t="shared" si="0"/>
        <v>212</v>
      </c>
    </row>
    <row r="12" spans="1:5" x14ac:dyDescent="0.25">
      <c r="A12" t="s">
        <v>9886</v>
      </c>
      <c r="B12" t="s">
        <v>3834</v>
      </c>
      <c r="D12" t="s">
        <v>3824</v>
      </c>
      <c r="E12">
        <f t="shared" si="0"/>
        <v>84</v>
      </c>
    </row>
    <row r="13" spans="1:5" x14ac:dyDescent="0.25">
      <c r="A13" t="s">
        <v>1691</v>
      </c>
      <c r="B13" t="s">
        <v>3819</v>
      </c>
      <c r="D13" s="23" t="s">
        <v>3825</v>
      </c>
      <c r="E13" s="23">
        <f t="shared" si="0"/>
        <v>420</v>
      </c>
    </row>
    <row r="14" spans="1:5" x14ac:dyDescent="0.25">
      <c r="A14" t="s">
        <v>9887</v>
      </c>
      <c r="B14" t="s">
        <v>3834</v>
      </c>
      <c r="D14" t="s">
        <v>3826</v>
      </c>
      <c r="E14">
        <f t="shared" si="0"/>
        <v>108</v>
      </c>
    </row>
    <row r="15" spans="1:5" x14ac:dyDescent="0.25">
      <c r="A15" t="s">
        <v>3167</v>
      </c>
      <c r="B15" t="s">
        <v>3831</v>
      </c>
      <c r="D15" t="s">
        <v>3827</v>
      </c>
      <c r="E15">
        <f t="shared" si="0"/>
        <v>43</v>
      </c>
    </row>
    <row r="16" spans="1:5" x14ac:dyDescent="0.25">
      <c r="A16" t="s">
        <v>3168</v>
      </c>
      <c r="B16" t="s">
        <v>3831</v>
      </c>
      <c r="D16" t="s">
        <v>3828</v>
      </c>
      <c r="E16">
        <f t="shared" si="0"/>
        <v>234</v>
      </c>
    </row>
    <row r="17" spans="1:5" x14ac:dyDescent="0.25">
      <c r="A17" t="s">
        <v>1521</v>
      </c>
      <c r="B17" t="s">
        <v>3822</v>
      </c>
      <c r="D17" t="s">
        <v>3829</v>
      </c>
      <c r="E17">
        <f t="shared" si="0"/>
        <v>252</v>
      </c>
    </row>
    <row r="18" spans="1:5" x14ac:dyDescent="0.25">
      <c r="A18" t="s">
        <v>1135</v>
      </c>
      <c r="B18" t="s">
        <v>3813</v>
      </c>
      <c r="D18" t="s">
        <v>3830</v>
      </c>
      <c r="E18">
        <f t="shared" si="0"/>
        <v>69</v>
      </c>
    </row>
    <row r="19" spans="1:5" x14ac:dyDescent="0.25">
      <c r="A19" t="s">
        <v>950</v>
      </c>
      <c r="B19" t="s">
        <v>3825</v>
      </c>
      <c r="D19" t="s">
        <v>3831</v>
      </c>
      <c r="E19">
        <f t="shared" si="0"/>
        <v>133</v>
      </c>
    </row>
    <row r="20" spans="1:5" x14ac:dyDescent="0.25">
      <c r="A20" t="s">
        <v>1522</v>
      </c>
      <c r="B20" t="s">
        <v>3822</v>
      </c>
      <c r="D20" t="s">
        <v>3832</v>
      </c>
      <c r="E20">
        <f t="shared" si="0"/>
        <v>270</v>
      </c>
    </row>
    <row r="21" spans="1:5" x14ac:dyDescent="0.25">
      <c r="A21" t="s">
        <v>1523</v>
      </c>
      <c r="B21" t="s">
        <v>3822</v>
      </c>
      <c r="D21" s="23" t="s">
        <v>3833</v>
      </c>
      <c r="E21" s="23">
        <f t="shared" si="0"/>
        <v>181</v>
      </c>
    </row>
    <row r="22" spans="1:5" x14ac:dyDescent="0.25">
      <c r="A22" t="s">
        <v>3500</v>
      </c>
      <c r="B22" t="s">
        <v>3834</v>
      </c>
      <c r="D22" t="s">
        <v>3834</v>
      </c>
      <c r="E22">
        <f t="shared" si="0"/>
        <v>160</v>
      </c>
    </row>
    <row r="23" spans="1:5" x14ac:dyDescent="0.25">
      <c r="A23" t="s">
        <v>951</v>
      </c>
      <c r="B23" t="s">
        <v>3825</v>
      </c>
      <c r="D23" s="23" t="s">
        <v>3835</v>
      </c>
      <c r="E23" s="23">
        <f t="shared" si="0"/>
        <v>490</v>
      </c>
    </row>
    <row r="24" spans="1:5" x14ac:dyDescent="0.25">
      <c r="A24" t="s">
        <v>1284</v>
      </c>
      <c r="B24" t="s">
        <v>3836</v>
      </c>
      <c r="D24" s="23" t="s">
        <v>3836</v>
      </c>
      <c r="E24" s="23">
        <f t="shared" si="0"/>
        <v>123</v>
      </c>
    </row>
    <row r="25" spans="1:5" x14ac:dyDescent="0.25">
      <c r="A25" t="s">
        <v>3501</v>
      </c>
      <c r="B25" t="s">
        <v>3834</v>
      </c>
      <c r="D25" t="s">
        <v>3837</v>
      </c>
      <c r="E25">
        <f t="shared" si="0"/>
        <v>193</v>
      </c>
    </row>
    <row r="26" spans="1:5" x14ac:dyDescent="0.25">
      <c r="A26" t="s">
        <v>1400</v>
      </c>
      <c r="B26" t="s">
        <v>3814</v>
      </c>
    </row>
    <row r="27" spans="1:5" x14ac:dyDescent="0.25">
      <c r="A27" t="s">
        <v>1692</v>
      </c>
      <c r="B27" t="s">
        <v>3819</v>
      </c>
      <c r="D27" t="s">
        <v>3838</v>
      </c>
    </row>
    <row r="28" spans="1:5" x14ac:dyDescent="0.25">
      <c r="A28" t="s">
        <v>1693</v>
      </c>
      <c r="B28" t="s">
        <v>3819</v>
      </c>
    </row>
    <row r="29" spans="1:5" x14ac:dyDescent="0.25">
      <c r="A29" t="s">
        <v>1285</v>
      </c>
      <c r="B29" t="s">
        <v>3836</v>
      </c>
    </row>
    <row r="30" spans="1:5" x14ac:dyDescent="0.25">
      <c r="A30" t="s">
        <v>952</v>
      </c>
      <c r="B30" t="s">
        <v>3825</v>
      </c>
    </row>
    <row r="31" spans="1:5" x14ac:dyDescent="0.25">
      <c r="A31" t="s">
        <v>1286</v>
      </c>
      <c r="B31" t="s">
        <v>3836</v>
      </c>
    </row>
    <row r="32" spans="1:5" x14ac:dyDescent="0.25">
      <c r="A32" t="s">
        <v>9862</v>
      </c>
      <c r="B32" t="s">
        <v>3831</v>
      </c>
    </row>
    <row r="33" spans="1:2" x14ac:dyDescent="0.25">
      <c r="A33" t="s">
        <v>2658</v>
      </c>
      <c r="B33" t="s">
        <v>3824</v>
      </c>
    </row>
    <row r="34" spans="1:2" x14ac:dyDescent="0.25">
      <c r="A34" t="s">
        <v>581</v>
      </c>
      <c r="B34" t="s">
        <v>3833</v>
      </c>
    </row>
    <row r="35" spans="1:2" x14ac:dyDescent="0.25">
      <c r="A35" t="s">
        <v>1287</v>
      </c>
      <c r="B35" t="s">
        <v>3836</v>
      </c>
    </row>
    <row r="36" spans="1:2" x14ac:dyDescent="0.25">
      <c r="A36" t="s">
        <v>2810</v>
      </c>
      <c r="B36" t="s">
        <v>3827</v>
      </c>
    </row>
    <row r="37" spans="1:2" x14ac:dyDescent="0.25">
      <c r="A37" t="s">
        <v>9863</v>
      </c>
      <c r="B37" t="s">
        <v>3831</v>
      </c>
    </row>
    <row r="38" spans="1:2" x14ac:dyDescent="0.25">
      <c r="A38" t="s">
        <v>2820</v>
      </c>
      <c r="B38" t="s">
        <v>3827</v>
      </c>
    </row>
    <row r="39" spans="1:2" x14ac:dyDescent="0.25">
      <c r="A39" t="s">
        <v>9864</v>
      </c>
      <c r="B39" t="s">
        <v>3831</v>
      </c>
    </row>
    <row r="40" spans="1:2" x14ac:dyDescent="0.25">
      <c r="A40" t="s">
        <v>1876</v>
      </c>
      <c r="B40" t="s">
        <v>3828</v>
      </c>
    </row>
    <row r="41" spans="1:2" x14ac:dyDescent="0.25">
      <c r="A41" t="s">
        <v>2880</v>
      </c>
      <c r="B41" t="s">
        <v>3829</v>
      </c>
    </row>
    <row r="42" spans="1:2" x14ac:dyDescent="0.25">
      <c r="A42" t="s">
        <v>3408</v>
      </c>
      <c r="B42" t="s">
        <v>3832</v>
      </c>
    </row>
    <row r="43" spans="1:2" x14ac:dyDescent="0.25">
      <c r="A43" t="s">
        <v>3408</v>
      </c>
      <c r="B43" t="s">
        <v>3832</v>
      </c>
    </row>
    <row r="44" spans="1:2" x14ac:dyDescent="0.25">
      <c r="A44" t="s">
        <v>1877</v>
      </c>
      <c r="B44" t="s">
        <v>3828</v>
      </c>
    </row>
    <row r="45" spans="1:2" x14ac:dyDescent="0.25">
      <c r="A45" t="s">
        <v>73</v>
      </c>
      <c r="B45" t="s">
        <v>3835</v>
      </c>
    </row>
    <row r="46" spans="1:2" x14ac:dyDescent="0.25">
      <c r="A46" t="s">
        <v>1878</v>
      </c>
      <c r="B46" t="s">
        <v>3828</v>
      </c>
    </row>
    <row r="47" spans="1:2" x14ac:dyDescent="0.25">
      <c r="A47" t="s">
        <v>2734</v>
      </c>
      <c r="B47" t="s">
        <v>3826</v>
      </c>
    </row>
    <row r="48" spans="1:2" x14ac:dyDescent="0.25">
      <c r="A48" t="s">
        <v>1172</v>
      </c>
      <c r="B48" t="s">
        <v>3813</v>
      </c>
    </row>
    <row r="49" spans="1:2" x14ac:dyDescent="0.25">
      <c r="A49" t="s">
        <v>3241</v>
      </c>
      <c r="B49" t="s">
        <v>3832</v>
      </c>
    </row>
    <row r="50" spans="1:2" x14ac:dyDescent="0.25">
      <c r="A50" t="s">
        <v>1524</v>
      </c>
      <c r="B50" t="s">
        <v>3822</v>
      </c>
    </row>
    <row r="51" spans="1:2" x14ac:dyDescent="0.25">
      <c r="A51" t="s">
        <v>3045</v>
      </c>
      <c r="B51" t="s">
        <v>3829</v>
      </c>
    </row>
    <row r="52" spans="1:2" x14ac:dyDescent="0.25">
      <c r="A52" t="s">
        <v>3045</v>
      </c>
      <c r="B52" t="s">
        <v>3829</v>
      </c>
    </row>
    <row r="53" spans="1:2" x14ac:dyDescent="0.25">
      <c r="A53" t="s">
        <v>582</v>
      </c>
      <c r="B53" t="s">
        <v>3833</v>
      </c>
    </row>
    <row r="54" spans="1:2" x14ac:dyDescent="0.25">
      <c r="A54" t="s">
        <v>2318</v>
      </c>
      <c r="B54" t="s">
        <v>3818</v>
      </c>
    </row>
    <row r="55" spans="1:2" x14ac:dyDescent="0.25">
      <c r="A55" t="s">
        <v>2318</v>
      </c>
      <c r="B55" t="s">
        <v>3818</v>
      </c>
    </row>
    <row r="56" spans="1:2" x14ac:dyDescent="0.25">
      <c r="A56" t="s">
        <v>2699</v>
      </c>
      <c r="B56" t="s">
        <v>3824</v>
      </c>
    </row>
    <row r="57" spans="1:2" x14ac:dyDescent="0.25">
      <c r="A57" t="s">
        <v>2699</v>
      </c>
      <c r="B57" t="s">
        <v>3824</v>
      </c>
    </row>
    <row r="58" spans="1:2" x14ac:dyDescent="0.25">
      <c r="A58" t="s">
        <v>2386</v>
      </c>
      <c r="B58" t="s">
        <v>3821</v>
      </c>
    </row>
    <row r="59" spans="1:2" x14ac:dyDescent="0.25">
      <c r="A59" t="s">
        <v>0</v>
      </c>
      <c r="B59" t="s">
        <v>3835</v>
      </c>
    </row>
    <row r="60" spans="1:2" x14ac:dyDescent="0.25">
      <c r="A60" t="s">
        <v>74</v>
      </c>
      <c r="B60" t="s">
        <v>3835</v>
      </c>
    </row>
    <row r="61" spans="1:2" x14ac:dyDescent="0.25">
      <c r="A61" t="s">
        <v>848</v>
      </c>
      <c r="B61" t="s">
        <v>3825</v>
      </c>
    </row>
    <row r="62" spans="1:2" x14ac:dyDescent="0.25">
      <c r="A62" t="s">
        <v>953</v>
      </c>
      <c r="B62" t="s">
        <v>3825</v>
      </c>
    </row>
    <row r="63" spans="1:2" x14ac:dyDescent="0.25">
      <c r="A63" t="s">
        <v>1879</v>
      </c>
      <c r="B63" t="s">
        <v>3828</v>
      </c>
    </row>
    <row r="64" spans="1:2" x14ac:dyDescent="0.25">
      <c r="A64" t="s">
        <v>3409</v>
      </c>
      <c r="B64" t="s">
        <v>3832</v>
      </c>
    </row>
    <row r="65" spans="1:2" x14ac:dyDescent="0.25">
      <c r="A65" t="s">
        <v>3409</v>
      </c>
      <c r="B65" t="s">
        <v>3832</v>
      </c>
    </row>
    <row r="66" spans="1:2" x14ac:dyDescent="0.25">
      <c r="A66" t="s">
        <v>2510</v>
      </c>
      <c r="B66" t="s">
        <v>3823</v>
      </c>
    </row>
    <row r="67" spans="1:2" x14ac:dyDescent="0.25">
      <c r="A67" t="s">
        <v>1458</v>
      </c>
      <c r="B67" t="s">
        <v>3822</v>
      </c>
    </row>
    <row r="68" spans="1:2" x14ac:dyDescent="0.25">
      <c r="A68" t="s">
        <v>2085</v>
      </c>
      <c r="B68" t="s">
        <v>3815</v>
      </c>
    </row>
    <row r="69" spans="1:2" x14ac:dyDescent="0.25">
      <c r="A69" t="s">
        <v>2085</v>
      </c>
      <c r="B69" t="s">
        <v>3815</v>
      </c>
    </row>
    <row r="70" spans="1:2" x14ac:dyDescent="0.25">
      <c r="A70" t="s">
        <v>2415</v>
      </c>
      <c r="B70" t="s">
        <v>3821</v>
      </c>
    </row>
    <row r="71" spans="1:2" x14ac:dyDescent="0.25">
      <c r="A71" t="s">
        <v>2415</v>
      </c>
      <c r="B71" t="s">
        <v>3821</v>
      </c>
    </row>
    <row r="72" spans="1:2" x14ac:dyDescent="0.25">
      <c r="A72" t="s">
        <v>2935</v>
      </c>
      <c r="B72" t="s">
        <v>3829</v>
      </c>
    </row>
    <row r="73" spans="1:2" x14ac:dyDescent="0.25">
      <c r="A73" t="s">
        <v>1525</v>
      </c>
      <c r="B73" t="s">
        <v>3822</v>
      </c>
    </row>
    <row r="74" spans="1:2" x14ac:dyDescent="0.25">
      <c r="A74" t="s">
        <v>2511</v>
      </c>
      <c r="B74" t="s">
        <v>3823</v>
      </c>
    </row>
    <row r="75" spans="1:2" x14ac:dyDescent="0.25">
      <c r="A75" t="s">
        <v>75</v>
      </c>
      <c r="B75" t="s">
        <v>3835</v>
      </c>
    </row>
    <row r="76" spans="1:2" x14ac:dyDescent="0.25">
      <c r="A76" t="s">
        <v>492</v>
      </c>
      <c r="B76" t="s">
        <v>3833</v>
      </c>
    </row>
    <row r="77" spans="1:2" x14ac:dyDescent="0.25">
      <c r="A77" t="s">
        <v>493</v>
      </c>
      <c r="B77" t="s">
        <v>3833</v>
      </c>
    </row>
    <row r="78" spans="1:2" x14ac:dyDescent="0.25">
      <c r="A78" t="s">
        <v>954</v>
      </c>
      <c r="B78" t="s">
        <v>3825</v>
      </c>
    </row>
    <row r="79" spans="1:2" x14ac:dyDescent="0.25">
      <c r="A79" t="s">
        <v>9856</v>
      </c>
      <c r="B79" t="s">
        <v>3831</v>
      </c>
    </row>
    <row r="80" spans="1:2" x14ac:dyDescent="0.25">
      <c r="A80" t="s">
        <v>3502</v>
      </c>
      <c r="B80" t="s">
        <v>3834</v>
      </c>
    </row>
    <row r="81" spans="1:2" x14ac:dyDescent="0.25">
      <c r="A81" t="s">
        <v>2851</v>
      </c>
      <c r="B81" t="s">
        <v>3829</v>
      </c>
    </row>
    <row r="82" spans="1:2" x14ac:dyDescent="0.25">
      <c r="A82" t="s">
        <v>2284</v>
      </c>
      <c r="B82" t="s">
        <v>3818</v>
      </c>
    </row>
    <row r="83" spans="1:2" x14ac:dyDescent="0.25">
      <c r="A83" t="s">
        <v>769</v>
      </c>
      <c r="B83" t="s">
        <v>3820</v>
      </c>
    </row>
    <row r="84" spans="1:2" x14ac:dyDescent="0.25">
      <c r="A84" t="s">
        <v>2115</v>
      </c>
      <c r="B84" t="s">
        <v>3817</v>
      </c>
    </row>
    <row r="85" spans="1:2" x14ac:dyDescent="0.25">
      <c r="A85" t="s">
        <v>2936</v>
      </c>
      <c r="B85" t="s">
        <v>3829</v>
      </c>
    </row>
    <row r="86" spans="1:2" x14ac:dyDescent="0.25">
      <c r="A86" t="s">
        <v>76</v>
      </c>
      <c r="B86" t="s">
        <v>3835</v>
      </c>
    </row>
    <row r="87" spans="1:2" x14ac:dyDescent="0.25">
      <c r="A87" t="s">
        <v>849</v>
      </c>
      <c r="B87" t="s">
        <v>3825</v>
      </c>
    </row>
    <row r="88" spans="1:2" x14ac:dyDescent="0.25">
      <c r="A88" t="s">
        <v>955</v>
      </c>
      <c r="B88" t="s">
        <v>3825</v>
      </c>
    </row>
    <row r="89" spans="1:2" x14ac:dyDescent="0.25">
      <c r="A89" t="s">
        <v>2024</v>
      </c>
      <c r="B89" t="s">
        <v>3815</v>
      </c>
    </row>
    <row r="90" spans="1:2" x14ac:dyDescent="0.25">
      <c r="A90" t="s">
        <v>1</v>
      </c>
      <c r="B90" t="s">
        <v>3835</v>
      </c>
    </row>
    <row r="91" spans="1:2" x14ac:dyDescent="0.25">
      <c r="A91" t="s">
        <v>1</v>
      </c>
      <c r="B91" t="s">
        <v>3836</v>
      </c>
    </row>
    <row r="92" spans="1:2" x14ac:dyDescent="0.25">
      <c r="A92" t="s">
        <v>1136</v>
      </c>
      <c r="B92" t="s">
        <v>3813</v>
      </c>
    </row>
    <row r="93" spans="1:2" x14ac:dyDescent="0.25">
      <c r="A93" t="s">
        <v>583</v>
      </c>
      <c r="B93" t="s">
        <v>3833</v>
      </c>
    </row>
    <row r="94" spans="1:2" x14ac:dyDescent="0.25">
      <c r="A94" t="s">
        <v>2735</v>
      </c>
      <c r="B94" t="s">
        <v>3826</v>
      </c>
    </row>
    <row r="95" spans="1:2" x14ac:dyDescent="0.25">
      <c r="A95" t="s">
        <v>239</v>
      </c>
      <c r="B95" t="s">
        <v>3835</v>
      </c>
    </row>
    <row r="96" spans="1:2" x14ac:dyDescent="0.25">
      <c r="A96" t="s">
        <v>2086</v>
      </c>
      <c r="B96" t="s">
        <v>3815</v>
      </c>
    </row>
    <row r="97" spans="1:11" x14ac:dyDescent="0.25">
      <c r="A97" t="s">
        <v>2086</v>
      </c>
      <c r="B97" t="s">
        <v>3815</v>
      </c>
    </row>
    <row r="98" spans="1:11" x14ac:dyDescent="0.25">
      <c r="A98" t="s">
        <v>2319</v>
      </c>
      <c r="B98" t="s">
        <v>3818</v>
      </c>
      <c r="K98" s="92"/>
    </row>
    <row r="99" spans="1:11" x14ac:dyDescent="0.25">
      <c r="A99" t="s">
        <v>2319</v>
      </c>
      <c r="B99" t="s">
        <v>3818</v>
      </c>
    </row>
    <row r="100" spans="1:11" x14ac:dyDescent="0.25">
      <c r="A100" t="s">
        <v>3474</v>
      </c>
      <c r="B100" t="s">
        <v>3834</v>
      </c>
    </row>
    <row r="101" spans="1:11" x14ac:dyDescent="0.25">
      <c r="A101" t="s">
        <v>3627</v>
      </c>
      <c r="B101" t="s">
        <v>3837</v>
      </c>
    </row>
    <row r="102" spans="1:11" x14ac:dyDescent="0.25">
      <c r="A102" t="s">
        <v>9865</v>
      </c>
      <c r="B102" t="s">
        <v>3831</v>
      </c>
    </row>
    <row r="103" spans="1:11" x14ac:dyDescent="0.25">
      <c r="A103" t="s">
        <v>1173</v>
      </c>
      <c r="B103" t="s">
        <v>3813</v>
      </c>
    </row>
    <row r="104" spans="1:11" x14ac:dyDescent="0.25">
      <c r="A104" t="s">
        <v>1658</v>
      </c>
      <c r="B104" t="s">
        <v>3819</v>
      </c>
    </row>
    <row r="105" spans="1:11" x14ac:dyDescent="0.25">
      <c r="A105" t="s">
        <v>956</v>
      </c>
      <c r="B105" t="s">
        <v>3825</v>
      </c>
    </row>
    <row r="106" spans="1:11" x14ac:dyDescent="0.25">
      <c r="A106" t="s">
        <v>2512</v>
      </c>
      <c r="B106" t="s">
        <v>3823</v>
      </c>
    </row>
    <row r="107" spans="1:11" x14ac:dyDescent="0.25">
      <c r="A107" t="s">
        <v>1174</v>
      </c>
      <c r="B107" t="s">
        <v>3813</v>
      </c>
    </row>
    <row r="108" spans="1:11" x14ac:dyDescent="0.25">
      <c r="A108" t="s">
        <v>3628</v>
      </c>
      <c r="B108" t="s">
        <v>3837</v>
      </c>
      <c r="K108" s="92"/>
    </row>
    <row r="109" spans="1:11" x14ac:dyDescent="0.25">
      <c r="A109" t="s">
        <v>2387</v>
      </c>
      <c r="B109" t="s">
        <v>3821</v>
      </c>
    </row>
    <row r="110" spans="1:11" x14ac:dyDescent="0.25">
      <c r="A110" t="s">
        <v>3503</v>
      </c>
      <c r="B110" t="s">
        <v>3834</v>
      </c>
    </row>
    <row r="111" spans="1:11" x14ac:dyDescent="0.25">
      <c r="A111" t="s">
        <v>1137</v>
      </c>
      <c r="B111" t="s">
        <v>3813</v>
      </c>
    </row>
    <row r="112" spans="1:11" x14ac:dyDescent="0.25">
      <c r="A112" t="s">
        <v>2416</v>
      </c>
      <c r="B112" t="s">
        <v>3821</v>
      </c>
    </row>
    <row r="113" spans="1:11" x14ac:dyDescent="0.25">
      <c r="A113" t="s">
        <v>2416</v>
      </c>
      <c r="B113" t="s">
        <v>3821</v>
      </c>
      <c r="K113" s="92"/>
    </row>
    <row r="114" spans="1:11" x14ac:dyDescent="0.25">
      <c r="A114" t="s">
        <v>3504</v>
      </c>
      <c r="B114" t="s">
        <v>3834</v>
      </c>
    </row>
    <row r="115" spans="1:11" x14ac:dyDescent="0.25">
      <c r="A115" t="s">
        <v>2229</v>
      </c>
      <c r="B115" t="s">
        <v>3817</v>
      </c>
    </row>
    <row r="116" spans="1:11" x14ac:dyDescent="0.25">
      <c r="A116" t="s">
        <v>2229</v>
      </c>
      <c r="B116" t="s">
        <v>3817</v>
      </c>
    </row>
    <row r="117" spans="1:11" x14ac:dyDescent="0.25">
      <c r="A117" t="s">
        <v>2229</v>
      </c>
      <c r="B117" t="s">
        <v>3817</v>
      </c>
      <c r="K117" s="92"/>
    </row>
    <row r="118" spans="1:11" x14ac:dyDescent="0.25">
      <c r="A118" t="s">
        <v>1826</v>
      </c>
      <c r="B118" t="s">
        <v>3828</v>
      </c>
    </row>
    <row r="119" spans="1:11" x14ac:dyDescent="0.25">
      <c r="A119" t="s">
        <v>77</v>
      </c>
      <c r="B119" t="s">
        <v>3825</v>
      </c>
    </row>
    <row r="120" spans="1:11" x14ac:dyDescent="0.25">
      <c r="A120" t="s">
        <v>77</v>
      </c>
      <c r="B120" t="s">
        <v>3835</v>
      </c>
    </row>
    <row r="121" spans="1:11" x14ac:dyDescent="0.25">
      <c r="A121" t="s">
        <v>2046</v>
      </c>
      <c r="B121" t="s">
        <v>3815</v>
      </c>
      <c r="K121" s="92"/>
    </row>
    <row r="122" spans="1:11" x14ac:dyDescent="0.25">
      <c r="A122" t="s">
        <v>3046</v>
      </c>
      <c r="B122" t="s">
        <v>3829</v>
      </c>
    </row>
    <row r="123" spans="1:11" x14ac:dyDescent="0.25">
      <c r="A123" t="s">
        <v>3046</v>
      </c>
      <c r="B123" t="s">
        <v>3829</v>
      </c>
    </row>
    <row r="124" spans="1:11" x14ac:dyDescent="0.25">
      <c r="A124" t="s">
        <v>3505</v>
      </c>
      <c r="B124" t="s">
        <v>3834</v>
      </c>
    </row>
    <row r="125" spans="1:11" x14ac:dyDescent="0.25">
      <c r="A125" t="s">
        <v>418</v>
      </c>
      <c r="B125" t="s">
        <v>3825</v>
      </c>
    </row>
    <row r="126" spans="1:11" x14ac:dyDescent="0.25">
      <c r="A126" t="s">
        <v>418</v>
      </c>
      <c r="B126" t="s">
        <v>3835</v>
      </c>
    </row>
    <row r="127" spans="1:11" x14ac:dyDescent="0.25">
      <c r="A127" t="s">
        <v>1694</v>
      </c>
      <c r="B127" t="s">
        <v>3819</v>
      </c>
    </row>
    <row r="128" spans="1:11" x14ac:dyDescent="0.25">
      <c r="A128" t="s">
        <v>3568</v>
      </c>
      <c r="B128" t="s">
        <v>3834</v>
      </c>
    </row>
    <row r="129" spans="1:2" x14ac:dyDescent="0.25">
      <c r="A129" t="s">
        <v>3568</v>
      </c>
      <c r="B129" t="s">
        <v>3834</v>
      </c>
    </row>
    <row r="130" spans="1:2" x14ac:dyDescent="0.25">
      <c r="A130" t="s">
        <v>1615</v>
      </c>
      <c r="B130" t="s">
        <v>3822</v>
      </c>
    </row>
    <row r="131" spans="1:2" x14ac:dyDescent="0.25">
      <c r="A131" t="s">
        <v>1615</v>
      </c>
      <c r="B131" t="s">
        <v>3822</v>
      </c>
    </row>
    <row r="132" spans="1:2" x14ac:dyDescent="0.25">
      <c r="A132" t="s">
        <v>3410</v>
      </c>
      <c r="B132" t="s">
        <v>3832</v>
      </c>
    </row>
    <row r="133" spans="1:2" x14ac:dyDescent="0.25">
      <c r="A133" t="s">
        <v>3410</v>
      </c>
      <c r="B133" t="s">
        <v>3832</v>
      </c>
    </row>
    <row r="134" spans="1:2" x14ac:dyDescent="0.25">
      <c r="A134" t="s">
        <v>2937</v>
      </c>
      <c r="B134" t="s">
        <v>3829</v>
      </c>
    </row>
    <row r="135" spans="1:2" x14ac:dyDescent="0.25">
      <c r="A135" t="s">
        <v>698</v>
      </c>
      <c r="B135" t="s">
        <v>3820</v>
      </c>
    </row>
    <row r="136" spans="1:2" x14ac:dyDescent="0.25">
      <c r="A136" t="s">
        <v>1695</v>
      </c>
      <c r="B136" t="s">
        <v>3819</v>
      </c>
    </row>
    <row r="137" spans="1:2" x14ac:dyDescent="0.25">
      <c r="A137" t="s">
        <v>3411</v>
      </c>
      <c r="B137" t="s">
        <v>3832</v>
      </c>
    </row>
    <row r="138" spans="1:2" x14ac:dyDescent="0.25">
      <c r="A138" t="s">
        <v>3411</v>
      </c>
      <c r="B138" t="s">
        <v>3832</v>
      </c>
    </row>
    <row r="139" spans="1:2" x14ac:dyDescent="0.25">
      <c r="A139" t="s">
        <v>699</v>
      </c>
      <c r="B139" t="s">
        <v>3820</v>
      </c>
    </row>
    <row r="140" spans="1:2" x14ac:dyDescent="0.25">
      <c r="A140" t="s">
        <v>770</v>
      </c>
      <c r="B140" t="s">
        <v>3820</v>
      </c>
    </row>
    <row r="141" spans="1:2" x14ac:dyDescent="0.25">
      <c r="A141" t="s">
        <v>1288</v>
      </c>
      <c r="B141" t="s">
        <v>3836</v>
      </c>
    </row>
    <row r="142" spans="1:2" x14ac:dyDescent="0.25">
      <c r="A142" t="s">
        <v>957</v>
      </c>
      <c r="B142" t="s">
        <v>3825</v>
      </c>
    </row>
    <row r="143" spans="1:2" x14ac:dyDescent="0.25">
      <c r="A143" t="s">
        <v>2062</v>
      </c>
      <c r="B143" t="s">
        <v>3815</v>
      </c>
    </row>
    <row r="144" spans="1:2" x14ac:dyDescent="0.25">
      <c r="A144" t="s">
        <v>668</v>
      </c>
      <c r="B144" t="s">
        <v>3820</v>
      </c>
    </row>
    <row r="145" spans="1:2" x14ac:dyDescent="0.25">
      <c r="A145" t="s">
        <v>2</v>
      </c>
      <c r="B145" t="s">
        <v>3835</v>
      </c>
    </row>
    <row r="146" spans="1:2" x14ac:dyDescent="0.25">
      <c r="A146" t="s">
        <v>1175</v>
      </c>
      <c r="B146" t="s">
        <v>3813</v>
      </c>
    </row>
    <row r="147" spans="1:2" x14ac:dyDescent="0.25">
      <c r="A147" t="s">
        <v>2659</v>
      </c>
      <c r="B147" t="s">
        <v>3824</v>
      </c>
    </row>
    <row r="148" spans="1:2" x14ac:dyDescent="0.25">
      <c r="A148" t="s">
        <v>1453</v>
      </c>
      <c r="B148" t="s">
        <v>3814</v>
      </c>
    </row>
    <row r="149" spans="1:2" x14ac:dyDescent="0.25">
      <c r="A149" t="s">
        <v>3629</v>
      </c>
      <c r="B149" t="s">
        <v>3837</v>
      </c>
    </row>
    <row r="150" spans="1:2" x14ac:dyDescent="0.25">
      <c r="A150" t="s">
        <v>9888</v>
      </c>
      <c r="B150" t="s">
        <v>3834</v>
      </c>
    </row>
    <row r="151" spans="1:2" x14ac:dyDescent="0.25">
      <c r="A151" t="s">
        <v>3085</v>
      </c>
      <c r="B151" t="s">
        <v>3830</v>
      </c>
    </row>
    <row r="152" spans="1:2" x14ac:dyDescent="0.25">
      <c r="A152" t="s">
        <v>1526</v>
      </c>
      <c r="B152" t="s">
        <v>3822</v>
      </c>
    </row>
    <row r="153" spans="1:2" x14ac:dyDescent="0.25">
      <c r="A153" t="s">
        <v>2800</v>
      </c>
      <c r="B153" t="s">
        <v>3826</v>
      </c>
    </row>
    <row r="154" spans="1:2" x14ac:dyDescent="0.25">
      <c r="A154" t="s">
        <v>3630</v>
      </c>
      <c r="B154" t="s">
        <v>3837</v>
      </c>
    </row>
    <row r="155" spans="1:2" x14ac:dyDescent="0.25">
      <c r="A155" t="s">
        <v>1401</v>
      </c>
      <c r="B155" t="s">
        <v>3814</v>
      </c>
    </row>
    <row r="156" spans="1:2" x14ac:dyDescent="0.25">
      <c r="A156" t="s">
        <v>1527</v>
      </c>
      <c r="B156" t="s">
        <v>3822</v>
      </c>
    </row>
    <row r="157" spans="1:2" x14ac:dyDescent="0.25">
      <c r="A157" t="s">
        <v>771</v>
      </c>
      <c r="B157" t="s">
        <v>3820</v>
      </c>
    </row>
    <row r="158" spans="1:2" x14ac:dyDescent="0.25">
      <c r="A158" t="s">
        <v>2736</v>
      </c>
      <c r="B158" t="s">
        <v>3826</v>
      </c>
    </row>
    <row r="159" spans="1:2" x14ac:dyDescent="0.25">
      <c r="A159" t="s">
        <v>9889</v>
      </c>
      <c r="B159" t="s">
        <v>3834</v>
      </c>
    </row>
    <row r="160" spans="1:2" x14ac:dyDescent="0.25">
      <c r="A160" t="s">
        <v>9890</v>
      </c>
      <c r="B160" t="s">
        <v>3834</v>
      </c>
    </row>
    <row r="161" spans="1:2" x14ac:dyDescent="0.25">
      <c r="A161" t="s">
        <v>584</v>
      </c>
      <c r="B161" t="s">
        <v>3833</v>
      </c>
    </row>
    <row r="162" spans="1:2" x14ac:dyDescent="0.25">
      <c r="A162" t="s">
        <v>2466</v>
      </c>
      <c r="B162" t="s">
        <v>3823</v>
      </c>
    </row>
    <row r="163" spans="1:2" x14ac:dyDescent="0.25">
      <c r="A163" t="s">
        <v>2467</v>
      </c>
      <c r="B163" t="s">
        <v>3823</v>
      </c>
    </row>
    <row r="164" spans="1:2" x14ac:dyDescent="0.25">
      <c r="A164" t="s">
        <v>2468</v>
      </c>
      <c r="B164" t="s">
        <v>3823</v>
      </c>
    </row>
    <row r="165" spans="1:2" x14ac:dyDescent="0.25">
      <c r="A165" t="s">
        <v>2513</v>
      </c>
      <c r="B165" t="s">
        <v>3823</v>
      </c>
    </row>
    <row r="166" spans="1:2" x14ac:dyDescent="0.25">
      <c r="A166" t="s">
        <v>2700</v>
      </c>
      <c r="B166" t="s">
        <v>3824</v>
      </c>
    </row>
    <row r="167" spans="1:2" x14ac:dyDescent="0.25">
      <c r="A167" t="s">
        <v>2700</v>
      </c>
      <c r="B167" t="s">
        <v>3824</v>
      </c>
    </row>
    <row r="168" spans="1:2" x14ac:dyDescent="0.25">
      <c r="A168" t="s">
        <v>1459</v>
      </c>
      <c r="B168" t="s">
        <v>3822</v>
      </c>
    </row>
    <row r="169" spans="1:2" x14ac:dyDescent="0.25">
      <c r="A169" t="s">
        <v>185</v>
      </c>
      <c r="B169" t="s">
        <v>3835</v>
      </c>
    </row>
    <row r="170" spans="1:2" x14ac:dyDescent="0.25">
      <c r="A170" t="s">
        <v>186</v>
      </c>
      <c r="B170" t="s">
        <v>3835</v>
      </c>
    </row>
    <row r="171" spans="1:2" x14ac:dyDescent="0.25">
      <c r="A171" t="s">
        <v>240</v>
      </c>
      <c r="B171" t="s">
        <v>3835</v>
      </c>
    </row>
    <row r="172" spans="1:2" x14ac:dyDescent="0.25">
      <c r="A172" t="s">
        <v>187</v>
      </c>
      <c r="B172" t="s">
        <v>3835</v>
      </c>
    </row>
    <row r="173" spans="1:2" x14ac:dyDescent="0.25">
      <c r="A173" t="s">
        <v>241</v>
      </c>
      <c r="B173" t="s">
        <v>3835</v>
      </c>
    </row>
    <row r="174" spans="1:2" x14ac:dyDescent="0.25">
      <c r="A174" t="s">
        <v>188</v>
      </c>
      <c r="B174" t="s">
        <v>3835</v>
      </c>
    </row>
    <row r="175" spans="1:2" x14ac:dyDescent="0.25">
      <c r="A175" t="s">
        <v>3242</v>
      </c>
      <c r="B175" t="s">
        <v>3832</v>
      </c>
    </row>
    <row r="176" spans="1:2" x14ac:dyDescent="0.25">
      <c r="A176" t="s">
        <v>1402</v>
      </c>
      <c r="B176" t="s">
        <v>3814</v>
      </c>
    </row>
    <row r="177" spans="1:2" x14ac:dyDescent="0.25">
      <c r="A177" t="s">
        <v>3573</v>
      </c>
      <c r="B177" t="s">
        <v>3837</v>
      </c>
    </row>
    <row r="178" spans="1:2" x14ac:dyDescent="0.25">
      <c r="A178" t="s">
        <v>2737</v>
      </c>
      <c r="B178" t="s">
        <v>3826</v>
      </c>
    </row>
    <row r="179" spans="1:2" x14ac:dyDescent="0.25">
      <c r="A179" t="s">
        <v>189</v>
      </c>
      <c r="B179" t="s">
        <v>3835</v>
      </c>
    </row>
    <row r="180" spans="1:2" x14ac:dyDescent="0.25">
      <c r="A180" t="s">
        <v>700</v>
      </c>
      <c r="B180" t="s">
        <v>3820</v>
      </c>
    </row>
    <row r="181" spans="1:2" x14ac:dyDescent="0.25">
      <c r="A181" t="s">
        <v>1176</v>
      </c>
      <c r="B181" t="s">
        <v>3813</v>
      </c>
    </row>
    <row r="182" spans="1:2" x14ac:dyDescent="0.25">
      <c r="A182" t="s">
        <v>1176</v>
      </c>
      <c r="B182" t="s">
        <v>3813</v>
      </c>
    </row>
    <row r="183" spans="1:2" x14ac:dyDescent="0.25">
      <c r="A183" t="s">
        <v>2652</v>
      </c>
      <c r="B183" t="s">
        <v>3824</v>
      </c>
    </row>
    <row r="184" spans="1:2" x14ac:dyDescent="0.25">
      <c r="A184" t="s">
        <v>2738</v>
      </c>
      <c r="B184" t="s">
        <v>3826</v>
      </c>
    </row>
    <row r="185" spans="1:2" x14ac:dyDescent="0.25">
      <c r="A185" t="s">
        <v>2739</v>
      </c>
      <c r="B185" t="s">
        <v>3826</v>
      </c>
    </row>
    <row r="186" spans="1:2" x14ac:dyDescent="0.25">
      <c r="A186" t="s">
        <v>2469</v>
      </c>
      <c r="B186" t="s">
        <v>3823</v>
      </c>
    </row>
    <row r="187" spans="1:2" x14ac:dyDescent="0.25">
      <c r="A187" t="s">
        <v>2470</v>
      </c>
      <c r="B187" t="s">
        <v>3823</v>
      </c>
    </row>
    <row r="188" spans="1:2" x14ac:dyDescent="0.25">
      <c r="A188" t="s">
        <v>2471</v>
      </c>
      <c r="B188" t="s">
        <v>3823</v>
      </c>
    </row>
    <row r="189" spans="1:2" x14ac:dyDescent="0.25">
      <c r="A189" t="s">
        <v>2514</v>
      </c>
      <c r="B189" t="s">
        <v>3823</v>
      </c>
    </row>
    <row r="190" spans="1:2" x14ac:dyDescent="0.25">
      <c r="A190" t="s">
        <v>3412</v>
      </c>
      <c r="B190" t="s">
        <v>3832</v>
      </c>
    </row>
    <row r="191" spans="1:2" x14ac:dyDescent="0.25">
      <c r="A191" t="s">
        <v>3412</v>
      </c>
      <c r="B191" t="s">
        <v>3832</v>
      </c>
    </row>
    <row r="192" spans="1:2" x14ac:dyDescent="0.25">
      <c r="A192" t="s">
        <v>3</v>
      </c>
      <c r="B192" t="s">
        <v>3835</v>
      </c>
    </row>
    <row r="193" spans="1:2" x14ac:dyDescent="0.25">
      <c r="A193" t="s">
        <v>2660</v>
      </c>
      <c r="B193" t="s">
        <v>3824</v>
      </c>
    </row>
    <row r="194" spans="1:2" x14ac:dyDescent="0.25">
      <c r="A194" t="s">
        <v>2661</v>
      </c>
      <c r="B194" t="s">
        <v>3824</v>
      </c>
    </row>
    <row r="195" spans="1:2" x14ac:dyDescent="0.25">
      <c r="A195" t="s">
        <v>2701</v>
      </c>
      <c r="B195" t="s">
        <v>3824</v>
      </c>
    </row>
    <row r="196" spans="1:2" x14ac:dyDescent="0.25">
      <c r="A196" t="s">
        <v>2701</v>
      </c>
      <c r="B196" t="s">
        <v>3824</v>
      </c>
    </row>
    <row r="197" spans="1:2" x14ac:dyDescent="0.25">
      <c r="A197" t="s">
        <v>190</v>
      </c>
      <c r="B197" t="s">
        <v>3835</v>
      </c>
    </row>
    <row r="198" spans="1:2" x14ac:dyDescent="0.25">
      <c r="A198" t="s">
        <v>2515</v>
      </c>
      <c r="B198" t="s">
        <v>3823</v>
      </c>
    </row>
    <row r="199" spans="1:2" x14ac:dyDescent="0.25">
      <c r="A199" t="s">
        <v>4</v>
      </c>
      <c r="B199" t="s">
        <v>3835</v>
      </c>
    </row>
    <row r="200" spans="1:2" x14ac:dyDescent="0.25">
      <c r="A200" t="s">
        <v>1460</v>
      </c>
      <c r="B200" t="s">
        <v>3822</v>
      </c>
    </row>
    <row r="201" spans="1:2" x14ac:dyDescent="0.25">
      <c r="A201" t="s">
        <v>1528</v>
      </c>
      <c r="B201" t="s">
        <v>3822</v>
      </c>
    </row>
    <row r="202" spans="1:2" x14ac:dyDescent="0.25">
      <c r="A202" t="s">
        <v>2025</v>
      </c>
      <c r="B202" t="s">
        <v>3815</v>
      </c>
    </row>
    <row r="203" spans="1:2" x14ac:dyDescent="0.25">
      <c r="A203" t="s">
        <v>2345</v>
      </c>
      <c r="B203" t="s">
        <v>3821</v>
      </c>
    </row>
    <row r="204" spans="1:2" x14ac:dyDescent="0.25">
      <c r="A204" t="s">
        <v>2641</v>
      </c>
      <c r="B204" t="s">
        <v>3824</v>
      </c>
    </row>
    <row r="205" spans="1:2" x14ac:dyDescent="0.25">
      <c r="A205" t="s">
        <v>3243</v>
      </c>
      <c r="B205" t="s">
        <v>3832</v>
      </c>
    </row>
    <row r="206" spans="1:2" x14ac:dyDescent="0.25">
      <c r="A206" t="s">
        <v>1289</v>
      </c>
      <c r="B206" t="s">
        <v>3836</v>
      </c>
    </row>
    <row r="207" spans="1:2" x14ac:dyDescent="0.25">
      <c r="A207" t="s">
        <v>3631</v>
      </c>
      <c r="B207" t="s">
        <v>3837</v>
      </c>
    </row>
    <row r="208" spans="1:2" x14ac:dyDescent="0.25">
      <c r="A208" t="s">
        <v>1880</v>
      </c>
      <c r="B208" t="s">
        <v>3828</v>
      </c>
    </row>
    <row r="209" spans="1:2" x14ac:dyDescent="0.25">
      <c r="A209" t="s">
        <v>1659</v>
      </c>
      <c r="B209" t="s">
        <v>3819</v>
      </c>
    </row>
    <row r="210" spans="1:2" x14ac:dyDescent="0.25">
      <c r="A210" t="s">
        <v>1827</v>
      </c>
      <c r="B210" t="s">
        <v>3828</v>
      </c>
    </row>
    <row r="211" spans="1:2" x14ac:dyDescent="0.25">
      <c r="A211" t="s">
        <v>2642</v>
      </c>
      <c r="B211" t="s">
        <v>3824</v>
      </c>
    </row>
    <row r="212" spans="1:2" x14ac:dyDescent="0.25">
      <c r="A212" t="s">
        <v>2643</v>
      </c>
      <c r="B212" t="s">
        <v>3824</v>
      </c>
    </row>
    <row r="213" spans="1:2" x14ac:dyDescent="0.25">
      <c r="A213" t="s">
        <v>2181</v>
      </c>
      <c r="B213" t="s">
        <v>3817</v>
      </c>
    </row>
    <row r="214" spans="1:2" x14ac:dyDescent="0.25">
      <c r="A214" t="s">
        <v>2116</v>
      </c>
      <c r="B214" t="s">
        <v>3817</v>
      </c>
    </row>
    <row r="215" spans="1:2" x14ac:dyDescent="0.25">
      <c r="A215" t="s">
        <v>2117</v>
      </c>
      <c r="B215" t="s">
        <v>3817</v>
      </c>
    </row>
    <row r="216" spans="1:2" x14ac:dyDescent="0.25">
      <c r="A216" t="s">
        <v>2118</v>
      </c>
      <c r="B216" t="s">
        <v>3817</v>
      </c>
    </row>
    <row r="217" spans="1:2" x14ac:dyDescent="0.25">
      <c r="A217" t="s">
        <v>2119</v>
      </c>
      <c r="B217" t="s">
        <v>3817</v>
      </c>
    </row>
    <row r="218" spans="1:2" x14ac:dyDescent="0.25">
      <c r="A218" t="s">
        <v>2516</v>
      </c>
      <c r="B218" t="s">
        <v>3823</v>
      </c>
    </row>
    <row r="219" spans="1:2" x14ac:dyDescent="0.25">
      <c r="A219" t="s">
        <v>2320</v>
      </c>
      <c r="B219" t="s">
        <v>3818</v>
      </c>
    </row>
    <row r="220" spans="1:2" x14ac:dyDescent="0.25">
      <c r="A220" t="s">
        <v>2320</v>
      </c>
      <c r="B220" t="s">
        <v>3818</v>
      </c>
    </row>
    <row r="221" spans="1:2" x14ac:dyDescent="0.25">
      <c r="A221" t="s">
        <v>3574</v>
      </c>
      <c r="B221" t="s">
        <v>3837</v>
      </c>
    </row>
    <row r="222" spans="1:2" x14ac:dyDescent="0.25">
      <c r="A222" t="s">
        <v>3086</v>
      </c>
      <c r="B222" t="s">
        <v>3830</v>
      </c>
    </row>
    <row r="223" spans="1:2" x14ac:dyDescent="0.25">
      <c r="A223" t="s">
        <v>2417</v>
      </c>
      <c r="B223" t="s">
        <v>3821</v>
      </c>
    </row>
    <row r="224" spans="1:2" x14ac:dyDescent="0.25">
      <c r="A224" t="s">
        <v>2417</v>
      </c>
      <c r="B224" t="s">
        <v>3821</v>
      </c>
    </row>
    <row r="225" spans="1:2" x14ac:dyDescent="0.25">
      <c r="A225" t="s">
        <v>1461</v>
      </c>
      <c r="B225" t="s">
        <v>3822</v>
      </c>
    </row>
    <row r="226" spans="1:2" x14ac:dyDescent="0.25">
      <c r="A226" t="s">
        <v>2418</v>
      </c>
      <c r="B226" t="s">
        <v>3821</v>
      </c>
    </row>
    <row r="227" spans="1:2" x14ac:dyDescent="0.25">
      <c r="A227" t="s">
        <v>2418</v>
      </c>
      <c r="B227" t="s">
        <v>3821</v>
      </c>
    </row>
    <row r="228" spans="1:2" x14ac:dyDescent="0.25">
      <c r="A228" t="s">
        <v>5</v>
      </c>
      <c r="B228" t="s">
        <v>3835</v>
      </c>
    </row>
    <row r="229" spans="1:2" x14ac:dyDescent="0.25">
      <c r="A229" t="s">
        <v>2388</v>
      </c>
      <c r="B229" t="s">
        <v>3821</v>
      </c>
    </row>
    <row r="230" spans="1:2" x14ac:dyDescent="0.25">
      <c r="A230" t="s">
        <v>772</v>
      </c>
      <c r="B230" t="s">
        <v>3820</v>
      </c>
    </row>
    <row r="231" spans="1:2" x14ac:dyDescent="0.25">
      <c r="A231" t="s">
        <v>3338</v>
      </c>
      <c r="B231" t="s">
        <v>3832</v>
      </c>
    </row>
    <row r="232" spans="1:2" x14ac:dyDescent="0.25">
      <c r="A232" t="s">
        <v>2517</v>
      </c>
      <c r="B232" t="s">
        <v>3823</v>
      </c>
    </row>
    <row r="233" spans="1:2" x14ac:dyDescent="0.25">
      <c r="A233" t="s">
        <v>242</v>
      </c>
      <c r="B233" t="s">
        <v>3835</v>
      </c>
    </row>
    <row r="234" spans="1:2" x14ac:dyDescent="0.25">
      <c r="A234" t="s">
        <v>3339</v>
      </c>
      <c r="B234" t="s">
        <v>3832</v>
      </c>
    </row>
    <row r="235" spans="1:2" x14ac:dyDescent="0.25">
      <c r="A235" t="s">
        <v>907</v>
      </c>
      <c r="B235" t="s">
        <v>3825</v>
      </c>
    </row>
    <row r="236" spans="1:2" x14ac:dyDescent="0.25">
      <c r="A236" t="s">
        <v>78</v>
      </c>
      <c r="B236" t="s">
        <v>3825</v>
      </c>
    </row>
    <row r="237" spans="1:2" x14ac:dyDescent="0.25">
      <c r="A237" t="s">
        <v>78</v>
      </c>
      <c r="B237" t="s">
        <v>3835</v>
      </c>
    </row>
    <row r="238" spans="1:2" x14ac:dyDescent="0.25">
      <c r="A238" t="s">
        <v>79</v>
      </c>
      <c r="B238" t="s">
        <v>3835</v>
      </c>
    </row>
    <row r="239" spans="1:2" x14ac:dyDescent="0.25">
      <c r="A239" t="s">
        <v>2419</v>
      </c>
      <c r="B239" t="s">
        <v>3821</v>
      </c>
    </row>
    <row r="240" spans="1:2" x14ac:dyDescent="0.25">
      <c r="A240" t="s">
        <v>2419</v>
      </c>
      <c r="B240" t="s">
        <v>3821</v>
      </c>
    </row>
    <row r="241" spans="1:2" x14ac:dyDescent="0.25">
      <c r="A241" t="s">
        <v>2182</v>
      </c>
      <c r="B241" t="s">
        <v>3817</v>
      </c>
    </row>
    <row r="242" spans="1:2" x14ac:dyDescent="0.25">
      <c r="A242" t="s">
        <v>585</v>
      </c>
      <c r="B242" t="s">
        <v>3833</v>
      </c>
    </row>
    <row r="243" spans="1:2" x14ac:dyDescent="0.25">
      <c r="A243" t="s">
        <v>1529</v>
      </c>
      <c r="B243" t="s">
        <v>3822</v>
      </c>
    </row>
    <row r="244" spans="1:2" x14ac:dyDescent="0.25">
      <c r="A244" t="s">
        <v>2518</v>
      </c>
      <c r="B244" t="s">
        <v>3823</v>
      </c>
    </row>
    <row r="245" spans="1:2" x14ac:dyDescent="0.25">
      <c r="A245" t="s">
        <v>908</v>
      </c>
      <c r="B245" t="s">
        <v>3825</v>
      </c>
    </row>
    <row r="246" spans="1:2" x14ac:dyDescent="0.25">
      <c r="A246" t="s">
        <v>191</v>
      </c>
      <c r="B246" t="s">
        <v>3835</v>
      </c>
    </row>
    <row r="247" spans="1:2" x14ac:dyDescent="0.25">
      <c r="A247" t="s">
        <v>2346</v>
      </c>
      <c r="B247" t="s">
        <v>3821</v>
      </c>
    </row>
    <row r="248" spans="1:2" x14ac:dyDescent="0.25">
      <c r="A248" t="s">
        <v>2420</v>
      </c>
      <c r="B248" t="s">
        <v>3821</v>
      </c>
    </row>
    <row r="249" spans="1:2" x14ac:dyDescent="0.25">
      <c r="A249" t="s">
        <v>6</v>
      </c>
      <c r="B249" t="s">
        <v>3835</v>
      </c>
    </row>
    <row r="250" spans="1:2" x14ac:dyDescent="0.25">
      <c r="A250" t="s">
        <v>1805</v>
      </c>
      <c r="B250" t="s">
        <v>3828</v>
      </c>
    </row>
    <row r="251" spans="1:2" x14ac:dyDescent="0.25">
      <c r="A251" t="s">
        <v>3310</v>
      </c>
      <c r="B251" t="s">
        <v>3832</v>
      </c>
    </row>
    <row r="252" spans="1:2" x14ac:dyDescent="0.25">
      <c r="A252" t="s">
        <v>1462</v>
      </c>
      <c r="B252" t="s">
        <v>3822</v>
      </c>
    </row>
    <row r="253" spans="1:2" x14ac:dyDescent="0.25">
      <c r="A253" t="s">
        <v>1177</v>
      </c>
      <c r="B253" t="s">
        <v>3813</v>
      </c>
    </row>
    <row r="254" spans="1:2" x14ac:dyDescent="0.25">
      <c r="A254" t="s">
        <v>3169</v>
      </c>
      <c r="B254" t="s">
        <v>3831</v>
      </c>
    </row>
    <row r="255" spans="1:2" x14ac:dyDescent="0.25">
      <c r="A255" t="s">
        <v>243</v>
      </c>
      <c r="B255" t="s">
        <v>3835</v>
      </c>
    </row>
    <row r="256" spans="1:2" x14ac:dyDescent="0.25">
      <c r="A256" t="s">
        <v>1828</v>
      </c>
      <c r="B256" t="s">
        <v>3828</v>
      </c>
    </row>
    <row r="257" spans="1:2" x14ac:dyDescent="0.25">
      <c r="A257" t="s">
        <v>2026</v>
      </c>
      <c r="B257" t="s">
        <v>3815</v>
      </c>
    </row>
    <row r="258" spans="1:2" x14ac:dyDescent="0.25">
      <c r="A258" t="s">
        <v>80</v>
      </c>
      <c r="B258" t="s">
        <v>3835</v>
      </c>
    </row>
    <row r="259" spans="1:2" x14ac:dyDescent="0.25">
      <c r="A259" t="s">
        <v>3506</v>
      </c>
      <c r="B259" t="s">
        <v>3834</v>
      </c>
    </row>
    <row r="260" spans="1:2" x14ac:dyDescent="0.25">
      <c r="A260" t="s">
        <v>850</v>
      </c>
      <c r="B260" t="s">
        <v>3825</v>
      </c>
    </row>
    <row r="261" spans="1:2" x14ac:dyDescent="0.25">
      <c r="A261" t="s">
        <v>2472</v>
      </c>
      <c r="B261" t="s">
        <v>3823</v>
      </c>
    </row>
    <row r="262" spans="1:2" x14ac:dyDescent="0.25">
      <c r="A262" t="s">
        <v>1696</v>
      </c>
      <c r="B262" t="s">
        <v>3819</v>
      </c>
    </row>
    <row r="263" spans="1:2" x14ac:dyDescent="0.25">
      <c r="A263" t="s">
        <v>244</v>
      </c>
      <c r="B263" t="s">
        <v>3835</v>
      </c>
    </row>
    <row r="264" spans="1:2" x14ac:dyDescent="0.25">
      <c r="A264" t="s">
        <v>1627</v>
      </c>
      <c r="B264" t="s">
        <v>3819</v>
      </c>
    </row>
    <row r="265" spans="1:2" x14ac:dyDescent="0.25">
      <c r="A265" t="s">
        <v>1697</v>
      </c>
      <c r="B265" t="s">
        <v>3819</v>
      </c>
    </row>
    <row r="266" spans="1:2" x14ac:dyDescent="0.25">
      <c r="A266" t="s">
        <v>1530</v>
      </c>
      <c r="B266" t="s">
        <v>3822</v>
      </c>
    </row>
    <row r="267" spans="1:2" x14ac:dyDescent="0.25">
      <c r="A267" t="s">
        <v>3340</v>
      </c>
      <c r="B267" t="s">
        <v>3832</v>
      </c>
    </row>
    <row r="268" spans="1:2" x14ac:dyDescent="0.25">
      <c r="A268" t="s">
        <v>2938</v>
      </c>
      <c r="B268" t="s">
        <v>3829</v>
      </c>
    </row>
    <row r="269" spans="1:2" x14ac:dyDescent="0.25">
      <c r="A269" t="s">
        <v>2519</v>
      </c>
      <c r="B269" t="s">
        <v>3823</v>
      </c>
    </row>
    <row r="270" spans="1:2" x14ac:dyDescent="0.25">
      <c r="A270" t="s">
        <v>2230</v>
      </c>
      <c r="B270" t="s">
        <v>3817</v>
      </c>
    </row>
    <row r="271" spans="1:2" x14ac:dyDescent="0.25">
      <c r="A271" t="s">
        <v>3413</v>
      </c>
      <c r="B271" t="s">
        <v>3832</v>
      </c>
    </row>
    <row r="272" spans="1:2" x14ac:dyDescent="0.25">
      <c r="A272" t="s">
        <v>3413</v>
      </c>
      <c r="B272" t="s">
        <v>3832</v>
      </c>
    </row>
    <row r="273" spans="1:11" x14ac:dyDescent="0.25">
      <c r="A273" t="s">
        <v>2285</v>
      </c>
      <c r="B273" t="s">
        <v>3818</v>
      </c>
      <c r="K273" s="92"/>
    </row>
    <row r="274" spans="1:11" x14ac:dyDescent="0.25">
      <c r="A274" t="s">
        <v>773</v>
      </c>
      <c r="B274" t="s">
        <v>3820</v>
      </c>
    </row>
    <row r="275" spans="1:11" x14ac:dyDescent="0.25">
      <c r="A275" t="s">
        <v>1290</v>
      </c>
      <c r="B275" t="s">
        <v>3836</v>
      </c>
    </row>
    <row r="276" spans="1:11" x14ac:dyDescent="0.25">
      <c r="A276" t="s">
        <v>958</v>
      </c>
      <c r="B276" t="s">
        <v>3825</v>
      </c>
    </row>
    <row r="277" spans="1:11" x14ac:dyDescent="0.25">
      <c r="A277" t="s">
        <v>909</v>
      </c>
      <c r="B277" t="s">
        <v>3825</v>
      </c>
    </row>
    <row r="278" spans="1:11" x14ac:dyDescent="0.25">
      <c r="A278" t="s">
        <v>81</v>
      </c>
      <c r="B278" t="s">
        <v>3825</v>
      </c>
    </row>
    <row r="279" spans="1:11" x14ac:dyDescent="0.25">
      <c r="A279" t="s">
        <v>81</v>
      </c>
      <c r="B279" t="s">
        <v>3835</v>
      </c>
    </row>
    <row r="280" spans="1:11" x14ac:dyDescent="0.25">
      <c r="A280" t="s">
        <v>82</v>
      </c>
      <c r="B280" t="s">
        <v>3835</v>
      </c>
    </row>
    <row r="281" spans="1:11" x14ac:dyDescent="0.25">
      <c r="A281" t="s">
        <v>83</v>
      </c>
      <c r="B281" t="s">
        <v>3835</v>
      </c>
    </row>
    <row r="282" spans="1:11" x14ac:dyDescent="0.25">
      <c r="A282" t="s">
        <v>2520</v>
      </c>
      <c r="B282" t="s">
        <v>3823</v>
      </c>
    </row>
    <row r="283" spans="1:11" x14ac:dyDescent="0.25">
      <c r="A283" t="s">
        <v>701</v>
      </c>
      <c r="B283" t="s">
        <v>3820</v>
      </c>
    </row>
    <row r="284" spans="1:11" x14ac:dyDescent="0.25">
      <c r="A284" t="s">
        <v>2662</v>
      </c>
      <c r="B284" t="s">
        <v>3824</v>
      </c>
    </row>
    <row r="285" spans="1:11" x14ac:dyDescent="0.25">
      <c r="A285" t="s">
        <v>2521</v>
      </c>
      <c r="B285" t="s">
        <v>3823</v>
      </c>
    </row>
    <row r="286" spans="1:11" x14ac:dyDescent="0.25">
      <c r="A286" t="s">
        <v>3087</v>
      </c>
      <c r="B286" t="s">
        <v>3830</v>
      </c>
      <c r="K286" s="92"/>
    </row>
    <row r="287" spans="1:11" x14ac:dyDescent="0.25">
      <c r="A287" t="s">
        <v>2321</v>
      </c>
      <c r="B287" t="s">
        <v>3818</v>
      </c>
    </row>
    <row r="288" spans="1:11" x14ac:dyDescent="0.25">
      <c r="A288" t="s">
        <v>2321</v>
      </c>
      <c r="B288" t="s">
        <v>3818</v>
      </c>
    </row>
    <row r="289" spans="1:2" x14ac:dyDescent="0.25">
      <c r="A289" t="s">
        <v>3088</v>
      </c>
      <c r="B289" t="s">
        <v>3830</v>
      </c>
    </row>
    <row r="290" spans="1:2" x14ac:dyDescent="0.25">
      <c r="A290" t="s">
        <v>3764</v>
      </c>
      <c r="B290" t="s">
        <v>3816</v>
      </c>
    </row>
    <row r="291" spans="1:2" x14ac:dyDescent="0.25">
      <c r="A291" t="s">
        <v>1371</v>
      </c>
      <c r="B291" t="s">
        <v>3814</v>
      </c>
    </row>
    <row r="292" spans="1:2" x14ac:dyDescent="0.25">
      <c r="A292" t="s">
        <v>2522</v>
      </c>
      <c r="B292" t="s">
        <v>3823</v>
      </c>
    </row>
    <row r="293" spans="1:2" x14ac:dyDescent="0.25">
      <c r="A293" t="s">
        <v>2821</v>
      </c>
      <c r="B293" t="s">
        <v>3827</v>
      </c>
    </row>
    <row r="294" spans="1:2" x14ac:dyDescent="0.25">
      <c r="A294" t="s">
        <v>959</v>
      </c>
      <c r="B294" t="s">
        <v>3825</v>
      </c>
    </row>
    <row r="295" spans="1:2" x14ac:dyDescent="0.25">
      <c r="A295" t="s">
        <v>3170</v>
      </c>
      <c r="B295" t="s">
        <v>3831</v>
      </c>
    </row>
    <row r="296" spans="1:2" x14ac:dyDescent="0.25">
      <c r="A296" t="s">
        <v>1291</v>
      </c>
      <c r="B296" t="s">
        <v>3836</v>
      </c>
    </row>
    <row r="297" spans="1:2" x14ac:dyDescent="0.25">
      <c r="A297" t="s">
        <v>960</v>
      </c>
      <c r="B297" t="s">
        <v>3825</v>
      </c>
    </row>
    <row r="298" spans="1:2" x14ac:dyDescent="0.25">
      <c r="A298" t="s">
        <v>669</v>
      </c>
      <c r="B298" t="s">
        <v>3820</v>
      </c>
    </row>
    <row r="299" spans="1:2" x14ac:dyDescent="0.25">
      <c r="A299" t="s">
        <v>419</v>
      </c>
      <c r="B299" t="s">
        <v>3825</v>
      </c>
    </row>
    <row r="300" spans="1:2" x14ac:dyDescent="0.25">
      <c r="A300" t="s">
        <v>419</v>
      </c>
      <c r="B300" t="s">
        <v>3835</v>
      </c>
    </row>
    <row r="301" spans="1:2" x14ac:dyDescent="0.25">
      <c r="A301" t="s">
        <v>2027</v>
      </c>
      <c r="B301" t="s">
        <v>3815</v>
      </c>
    </row>
    <row r="302" spans="1:2" x14ac:dyDescent="0.25">
      <c r="A302" t="s">
        <v>2444</v>
      </c>
      <c r="B302" t="s">
        <v>3823</v>
      </c>
    </row>
    <row r="303" spans="1:2" x14ac:dyDescent="0.25">
      <c r="A303" t="s">
        <v>494</v>
      </c>
      <c r="B303" t="s">
        <v>3833</v>
      </c>
    </row>
    <row r="304" spans="1:2" x14ac:dyDescent="0.25">
      <c r="A304" t="s">
        <v>495</v>
      </c>
      <c r="B304" t="s">
        <v>3833</v>
      </c>
    </row>
    <row r="305" spans="1:2" x14ac:dyDescent="0.25">
      <c r="A305" t="s">
        <v>496</v>
      </c>
      <c r="B305" t="s">
        <v>3833</v>
      </c>
    </row>
    <row r="306" spans="1:2" x14ac:dyDescent="0.25">
      <c r="A306" t="s">
        <v>1178</v>
      </c>
      <c r="B306" t="s">
        <v>3813</v>
      </c>
    </row>
    <row r="307" spans="1:2" x14ac:dyDescent="0.25">
      <c r="A307" t="s">
        <v>774</v>
      </c>
      <c r="B307" t="s">
        <v>3820</v>
      </c>
    </row>
    <row r="308" spans="1:2" x14ac:dyDescent="0.25">
      <c r="A308" t="s">
        <v>961</v>
      </c>
      <c r="B308" t="s">
        <v>3825</v>
      </c>
    </row>
    <row r="309" spans="1:2" x14ac:dyDescent="0.25">
      <c r="A309" t="s">
        <v>2322</v>
      </c>
      <c r="B309" t="s">
        <v>3818</v>
      </c>
    </row>
    <row r="310" spans="1:2" x14ac:dyDescent="0.25">
      <c r="A310" t="s">
        <v>2322</v>
      </c>
      <c r="B310" t="s">
        <v>3818</v>
      </c>
    </row>
    <row r="311" spans="1:2" x14ac:dyDescent="0.25">
      <c r="A311" t="s">
        <v>7</v>
      </c>
      <c r="B311" t="s">
        <v>3835</v>
      </c>
    </row>
    <row r="312" spans="1:2" x14ac:dyDescent="0.25">
      <c r="A312" t="s">
        <v>1628</v>
      </c>
      <c r="B312" t="s">
        <v>3819</v>
      </c>
    </row>
    <row r="313" spans="1:2" x14ac:dyDescent="0.25">
      <c r="A313" t="s">
        <v>1698</v>
      </c>
      <c r="B313" t="s">
        <v>3819</v>
      </c>
    </row>
    <row r="314" spans="1:2" x14ac:dyDescent="0.25">
      <c r="A314" t="s">
        <v>1372</v>
      </c>
      <c r="B314" t="s">
        <v>3814</v>
      </c>
    </row>
    <row r="315" spans="1:2" x14ac:dyDescent="0.25">
      <c r="A315" t="s">
        <v>84</v>
      </c>
      <c r="B315" t="s">
        <v>3835</v>
      </c>
    </row>
    <row r="316" spans="1:2" x14ac:dyDescent="0.25">
      <c r="A316" t="s">
        <v>420</v>
      </c>
      <c r="B316" t="s">
        <v>3825</v>
      </c>
    </row>
    <row r="317" spans="1:2" x14ac:dyDescent="0.25">
      <c r="A317" t="s">
        <v>420</v>
      </c>
      <c r="B317" t="s">
        <v>3835</v>
      </c>
    </row>
    <row r="318" spans="1:2" x14ac:dyDescent="0.25">
      <c r="A318" t="s">
        <v>85</v>
      </c>
      <c r="B318" t="s">
        <v>3835</v>
      </c>
    </row>
    <row r="319" spans="1:2" x14ac:dyDescent="0.25">
      <c r="A319" t="s">
        <v>1881</v>
      </c>
      <c r="B319" t="s">
        <v>3828</v>
      </c>
    </row>
    <row r="320" spans="1:2" x14ac:dyDescent="0.25">
      <c r="A320" t="s">
        <v>3632</v>
      </c>
      <c r="B320" t="s">
        <v>3837</v>
      </c>
    </row>
    <row r="321" spans="1:11" x14ac:dyDescent="0.25">
      <c r="A321" t="s">
        <v>3089</v>
      </c>
      <c r="B321" t="s">
        <v>3830</v>
      </c>
    </row>
    <row r="322" spans="1:11" x14ac:dyDescent="0.25">
      <c r="A322" t="s">
        <v>3414</v>
      </c>
      <c r="B322" t="s">
        <v>3832</v>
      </c>
    </row>
    <row r="323" spans="1:11" x14ac:dyDescent="0.25">
      <c r="A323" t="s">
        <v>3414</v>
      </c>
      <c r="B323" t="s">
        <v>3832</v>
      </c>
    </row>
    <row r="324" spans="1:11" x14ac:dyDescent="0.25">
      <c r="A324" t="s">
        <v>3047</v>
      </c>
      <c r="B324" t="s">
        <v>3829</v>
      </c>
    </row>
    <row r="325" spans="1:11" x14ac:dyDescent="0.25">
      <c r="A325" t="s">
        <v>3047</v>
      </c>
      <c r="B325" t="s">
        <v>3829</v>
      </c>
    </row>
    <row r="326" spans="1:11" x14ac:dyDescent="0.25">
      <c r="A326" t="s">
        <v>3569</v>
      </c>
      <c r="B326" t="s">
        <v>3834</v>
      </c>
      <c r="K326" s="92"/>
    </row>
    <row r="327" spans="1:11" x14ac:dyDescent="0.25">
      <c r="A327" t="s">
        <v>3569</v>
      </c>
      <c r="B327" t="s">
        <v>3834</v>
      </c>
    </row>
    <row r="328" spans="1:11" x14ac:dyDescent="0.25">
      <c r="A328" t="s">
        <v>421</v>
      </c>
      <c r="B328" t="s">
        <v>3814</v>
      </c>
    </row>
    <row r="329" spans="1:11" x14ac:dyDescent="0.25">
      <c r="A329" t="s">
        <v>421</v>
      </c>
      <c r="B329" t="s">
        <v>3825</v>
      </c>
    </row>
    <row r="330" spans="1:11" x14ac:dyDescent="0.25">
      <c r="A330" t="s">
        <v>421</v>
      </c>
      <c r="B330" t="s">
        <v>3835</v>
      </c>
    </row>
    <row r="331" spans="1:11" x14ac:dyDescent="0.25">
      <c r="A331" t="s">
        <v>2011</v>
      </c>
      <c r="B331" t="s">
        <v>3828</v>
      </c>
    </row>
    <row r="332" spans="1:11" x14ac:dyDescent="0.25">
      <c r="A332" t="s">
        <v>2011</v>
      </c>
      <c r="B332" t="s">
        <v>3828</v>
      </c>
    </row>
    <row r="333" spans="1:11" x14ac:dyDescent="0.25">
      <c r="A333" t="s">
        <v>1795</v>
      </c>
      <c r="B333" t="s">
        <v>3819</v>
      </c>
    </row>
    <row r="334" spans="1:11" x14ac:dyDescent="0.25">
      <c r="A334" t="s">
        <v>1795</v>
      </c>
      <c r="B334" t="s">
        <v>3819</v>
      </c>
    </row>
    <row r="335" spans="1:11" x14ac:dyDescent="0.25">
      <c r="A335" t="s">
        <v>8</v>
      </c>
      <c r="B335" t="s">
        <v>3835</v>
      </c>
    </row>
    <row r="336" spans="1:11" x14ac:dyDescent="0.25">
      <c r="A336" t="s">
        <v>2473</v>
      </c>
      <c r="B336" t="s">
        <v>3823</v>
      </c>
    </row>
    <row r="337" spans="1:11" x14ac:dyDescent="0.25">
      <c r="A337" t="s">
        <v>1794</v>
      </c>
      <c r="B337" t="s">
        <v>3819</v>
      </c>
    </row>
    <row r="338" spans="1:11" x14ac:dyDescent="0.25">
      <c r="A338" t="s">
        <v>1794</v>
      </c>
      <c r="B338" t="s">
        <v>3819</v>
      </c>
    </row>
    <row r="339" spans="1:11" x14ac:dyDescent="0.25">
      <c r="A339" t="s">
        <v>3765</v>
      </c>
      <c r="B339" t="s">
        <v>3816</v>
      </c>
    </row>
    <row r="340" spans="1:11" x14ac:dyDescent="0.25">
      <c r="A340" t="s">
        <v>9</v>
      </c>
      <c r="B340" t="s">
        <v>3835</v>
      </c>
    </row>
    <row r="341" spans="1:11" x14ac:dyDescent="0.25">
      <c r="A341" t="s">
        <v>775</v>
      </c>
      <c r="B341" t="s">
        <v>3820</v>
      </c>
    </row>
    <row r="342" spans="1:11" x14ac:dyDescent="0.25">
      <c r="A342" t="s">
        <v>422</v>
      </c>
      <c r="B342" t="s">
        <v>3825</v>
      </c>
    </row>
    <row r="343" spans="1:11" x14ac:dyDescent="0.25">
      <c r="A343" t="s">
        <v>422</v>
      </c>
      <c r="B343" t="s">
        <v>3835</v>
      </c>
      <c r="K343" s="92"/>
    </row>
    <row r="344" spans="1:11" x14ac:dyDescent="0.25">
      <c r="A344" t="s">
        <v>86</v>
      </c>
      <c r="B344" t="s">
        <v>3825</v>
      </c>
      <c r="K344" s="92"/>
    </row>
    <row r="345" spans="1:11" x14ac:dyDescent="0.25">
      <c r="A345" t="s">
        <v>86</v>
      </c>
      <c r="B345" t="s">
        <v>3835</v>
      </c>
    </row>
    <row r="346" spans="1:11" x14ac:dyDescent="0.25">
      <c r="A346" t="s">
        <v>2421</v>
      </c>
      <c r="B346" t="s">
        <v>3821</v>
      </c>
    </row>
    <row r="347" spans="1:11" x14ac:dyDescent="0.25">
      <c r="A347" t="s">
        <v>2421</v>
      </c>
      <c r="B347" t="s">
        <v>3821</v>
      </c>
    </row>
    <row r="348" spans="1:11" x14ac:dyDescent="0.25">
      <c r="A348" t="s">
        <v>3415</v>
      </c>
      <c r="B348" t="s">
        <v>3832</v>
      </c>
    </row>
    <row r="349" spans="1:11" x14ac:dyDescent="0.25">
      <c r="A349" t="s">
        <v>3415</v>
      </c>
      <c r="B349" t="s">
        <v>3832</v>
      </c>
    </row>
    <row r="350" spans="1:11" x14ac:dyDescent="0.25">
      <c r="A350" t="s">
        <v>2523</v>
      </c>
      <c r="B350" t="s">
        <v>3823</v>
      </c>
    </row>
    <row r="351" spans="1:11" x14ac:dyDescent="0.25">
      <c r="A351" t="s">
        <v>1699</v>
      </c>
      <c r="B351" t="s">
        <v>3819</v>
      </c>
    </row>
    <row r="352" spans="1:11" x14ac:dyDescent="0.25">
      <c r="A352" t="s">
        <v>1882</v>
      </c>
      <c r="B352" t="s">
        <v>3828</v>
      </c>
    </row>
    <row r="353" spans="1:11" x14ac:dyDescent="0.25">
      <c r="A353" t="s">
        <v>3460</v>
      </c>
      <c r="B353" t="s">
        <v>3834</v>
      </c>
    </row>
    <row r="354" spans="1:11" x14ac:dyDescent="0.25">
      <c r="A354" t="s">
        <v>3341</v>
      </c>
      <c r="B354" t="s">
        <v>3832</v>
      </c>
    </row>
    <row r="355" spans="1:11" x14ac:dyDescent="0.25">
      <c r="A355" t="s">
        <v>192</v>
      </c>
      <c r="B355" t="s">
        <v>3835</v>
      </c>
    </row>
    <row r="356" spans="1:11" x14ac:dyDescent="0.25">
      <c r="A356" t="s">
        <v>2372</v>
      </c>
      <c r="B356" t="s">
        <v>3821</v>
      </c>
    </row>
    <row r="357" spans="1:11" x14ac:dyDescent="0.25">
      <c r="A357" t="s">
        <v>3311</v>
      </c>
      <c r="B357" t="s">
        <v>3832</v>
      </c>
    </row>
    <row r="358" spans="1:11" x14ac:dyDescent="0.25">
      <c r="A358" t="s">
        <v>3312</v>
      </c>
      <c r="B358" t="s">
        <v>3832</v>
      </c>
      <c r="K358" s="92"/>
    </row>
    <row r="359" spans="1:11" x14ac:dyDescent="0.25">
      <c r="A359" t="s">
        <v>3633</v>
      </c>
      <c r="B359" t="s">
        <v>3837</v>
      </c>
    </row>
    <row r="360" spans="1:11" x14ac:dyDescent="0.25">
      <c r="A360" t="s">
        <v>3593</v>
      </c>
      <c r="B360" t="s">
        <v>3837</v>
      </c>
    </row>
    <row r="361" spans="1:11" x14ac:dyDescent="0.25">
      <c r="A361" t="s">
        <v>2941</v>
      </c>
      <c r="B361" t="s">
        <v>3829</v>
      </c>
    </row>
    <row r="362" spans="1:11" x14ac:dyDescent="0.25">
      <c r="A362" t="s">
        <v>2939</v>
      </c>
      <c r="B362" t="s">
        <v>3829</v>
      </c>
    </row>
    <row r="363" spans="1:11" x14ac:dyDescent="0.25">
      <c r="A363" t="s">
        <v>2940</v>
      </c>
      <c r="B363" t="s">
        <v>3829</v>
      </c>
    </row>
    <row r="364" spans="1:11" x14ac:dyDescent="0.25">
      <c r="A364" t="s">
        <v>1700</v>
      </c>
      <c r="B364" t="s">
        <v>3819</v>
      </c>
    </row>
    <row r="365" spans="1:11" x14ac:dyDescent="0.25">
      <c r="A365" t="s">
        <v>2822</v>
      </c>
      <c r="B365" t="s">
        <v>3827</v>
      </c>
    </row>
    <row r="366" spans="1:11" x14ac:dyDescent="0.25">
      <c r="A366" t="s">
        <v>2740</v>
      </c>
      <c r="B366" t="s">
        <v>3826</v>
      </c>
      <c r="K366" s="92"/>
    </row>
    <row r="367" spans="1:11" x14ac:dyDescent="0.25">
      <c r="A367" t="s">
        <v>2741</v>
      </c>
      <c r="B367" t="s">
        <v>3826</v>
      </c>
      <c r="K367" s="92"/>
    </row>
    <row r="368" spans="1:11" x14ac:dyDescent="0.25">
      <c r="A368" t="s">
        <v>1292</v>
      </c>
      <c r="B368" t="s">
        <v>3836</v>
      </c>
    </row>
    <row r="369" spans="1:11" x14ac:dyDescent="0.25">
      <c r="A369" t="s">
        <v>2524</v>
      </c>
      <c r="B369" t="s">
        <v>3823</v>
      </c>
    </row>
    <row r="370" spans="1:11" x14ac:dyDescent="0.25">
      <c r="A370" t="s">
        <v>2525</v>
      </c>
      <c r="B370" t="s">
        <v>3823</v>
      </c>
    </row>
    <row r="371" spans="1:11" x14ac:dyDescent="0.25">
      <c r="A371" t="s">
        <v>245</v>
      </c>
      <c r="B371" t="s">
        <v>3835</v>
      </c>
    </row>
    <row r="372" spans="1:11" x14ac:dyDescent="0.25">
      <c r="A372" t="s">
        <v>3507</v>
      </c>
      <c r="B372" t="s">
        <v>3834</v>
      </c>
    </row>
    <row r="373" spans="1:11" x14ac:dyDescent="0.25">
      <c r="A373" t="s">
        <v>3171</v>
      </c>
      <c r="B373" t="s">
        <v>3831</v>
      </c>
    </row>
    <row r="374" spans="1:11" x14ac:dyDescent="0.25">
      <c r="A374" t="s">
        <v>2663</v>
      </c>
      <c r="B374" t="s">
        <v>3824</v>
      </c>
    </row>
    <row r="375" spans="1:11" x14ac:dyDescent="0.25">
      <c r="A375" t="s">
        <v>1701</v>
      </c>
      <c r="B375" t="s">
        <v>3819</v>
      </c>
    </row>
    <row r="376" spans="1:11" x14ac:dyDescent="0.25">
      <c r="A376" t="s">
        <v>1829</v>
      </c>
      <c r="B376" t="s">
        <v>3828</v>
      </c>
    </row>
    <row r="377" spans="1:11" x14ac:dyDescent="0.25">
      <c r="A377" t="s">
        <v>1830</v>
      </c>
      <c r="B377" t="s">
        <v>3828</v>
      </c>
      <c r="K377" s="92"/>
    </row>
    <row r="378" spans="1:11" x14ac:dyDescent="0.25">
      <c r="A378" t="s">
        <v>586</v>
      </c>
      <c r="B378" t="s">
        <v>3833</v>
      </c>
    </row>
    <row r="379" spans="1:11" x14ac:dyDescent="0.25">
      <c r="A379" t="s">
        <v>2526</v>
      </c>
      <c r="B379" t="s">
        <v>3823</v>
      </c>
    </row>
    <row r="380" spans="1:11" x14ac:dyDescent="0.25">
      <c r="A380" t="s">
        <v>851</v>
      </c>
      <c r="B380" t="s">
        <v>3825</v>
      </c>
    </row>
    <row r="381" spans="1:11" x14ac:dyDescent="0.25">
      <c r="A381" t="s">
        <v>193</v>
      </c>
      <c r="B381" t="s">
        <v>3835</v>
      </c>
    </row>
    <row r="382" spans="1:11" x14ac:dyDescent="0.25">
      <c r="A382" t="s">
        <v>3342</v>
      </c>
      <c r="B382" t="s">
        <v>3832</v>
      </c>
    </row>
    <row r="383" spans="1:11" x14ac:dyDescent="0.25">
      <c r="A383" t="s">
        <v>3313</v>
      </c>
      <c r="B383" t="s">
        <v>3832</v>
      </c>
    </row>
    <row r="384" spans="1:11" x14ac:dyDescent="0.25">
      <c r="A384" t="s">
        <v>2742</v>
      </c>
      <c r="B384" t="s">
        <v>3826</v>
      </c>
    </row>
    <row r="385" spans="1:11" x14ac:dyDescent="0.25">
      <c r="A385" t="s">
        <v>3743</v>
      </c>
      <c r="B385" t="s">
        <v>3837</v>
      </c>
    </row>
    <row r="386" spans="1:11" x14ac:dyDescent="0.25">
      <c r="A386" t="s">
        <v>3743</v>
      </c>
      <c r="B386" t="s">
        <v>3837</v>
      </c>
    </row>
    <row r="387" spans="1:11" x14ac:dyDescent="0.25">
      <c r="A387" t="s">
        <v>10</v>
      </c>
      <c r="B387" t="s">
        <v>3835</v>
      </c>
    </row>
    <row r="388" spans="1:11" x14ac:dyDescent="0.25">
      <c r="A388" t="s">
        <v>9891</v>
      </c>
      <c r="B388" t="s">
        <v>3834</v>
      </c>
    </row>
    <row r="389" spans="1:11" x14ac:dyDescent="0.25">
      <c r="A389" t="s">
        <v>1380</v>
      </c>
      <c r="B389" t="s">
        <v>3814</v>
      </c>
    </row>
    <row r="390" spans="1:11" x14ac:dyDescent="0.25">
      <c r="A390" t="s">
        <v>910</v>
      </c>
      <c r="B390" t="s">
        <v>3825</v>
      </c>
    </row>
    <row r="391" spans="1:11" x14ac:dyDescent="0.25">
      <c r="A391" t="s">
        <v>246</v>
      </c>
      <c r="B391" t="s">
        <v>3825</v>
      </c>
    </row>
    <row r="392" spans="1:11" x14ac:dyDescent="0.25">
      <c r="A392" t="s">
        <v>246</v>
      </c>
      <c r="B392" t="s">
        <v>3835</v>
      </c>
    </row>
    <row r="393" spans="1:11" x14ac:dyDescent="0.25">
      <c r="A393" t="s">
        <v>423</v>
      </c>
      <c r="B393" t="s">
        <v>3825</v>
      </c>
    </row>
    <row r="394" spans="1:11" x14ac:dyDescent="0.25">
      <c r="A394" t="s">
        <v>423</v>
      </c>
      <c r="B394" t="s">
        <v>3835</v>
      </c>
    </row>
    <row r="395" spans="1:11" x14ac:dyDescent="0.25">
      <c r="A395" t="s">
        <v>11</v>
      </c>
      <c r="B395" t="s">
        <v>3835</v>
      </c>
    </row>
    <row r="396" spans="1:11" x14ac:dyDescent="0.25">
      <c r="A396" t="s">
        <v>12</v>
      </c>
      <c r="B396" t="s">
        <v>3835</v>
      </c>
    </row>
    <row r="397" spans="1:11" x14ac:dyDescent="0.25">
      <c r="A397" t="s">
        <v>2259</v>
      </c>
      <c r="B397" t="s">
        <v>3818</v>
      </c>
    </row>
    <row r="398" spans="1:11" x14ac:dyDescent="0.25">
      <c r="A398" t="s">
        <v>13</v>
      </c>
      <c r="B398" t="s">
        <v>3835</v>
      </c>
    </row>
    <row r="399" spans="1:11" x14ac:dyDescent="0.25">
      <c r="A399" t="s">
        <v>3048</v>
      </c>
      <c r="B399" t="s">
        <v>3829</v>
      </c>
    </row>
    <row r="400" spans="1:11" x14ac:dyDescent="0.25">
      <c r="A400" t="s">
        <v>3048</v>
      </c>
      <c r="B400" t="s">
        <v>3829</v>
      </c>
      <c r="K400" s="92"/>
    </row>
    <row r="401" spans="1:2" x14ac:dyDescent="0.25">
      <c r="A401" t="s">
        <v>2881</v>
      </c>
      <c r="B401" t="s">
        <v>3829</v>
      </c>
    </row>
    <row r="402" spans="1:2" x14ac:dyDescent="0.25">
      <c r="A402" t="s">
        <v>2942</v>
      </c>
      <c r="B402" t="s">
        <v>3829</v>
      </c>
    </row>
    <row r="403" spans="1:2" x14ac:dyDescent="0.25">
      <c r="A403" t="s">
        <v>3899</v>
      </c>
      <c r="B403" t="s">
        <v>3835</v>
      </c>
    </row>
    <row r="404" spans="1:2" x14ac:dyDescent="0.25">
      <c r="A404" t="s">
        <v>2852</v>
      </c>
      <c r="B404" t="s">
        <v>3829</v>
      </c>
    </row>
    <row r="405" spans="1:2" x14ac:dyDescent="0.25">
      <c r="A405" t="s">
        <v>2823</v>
      </c>
      <c r="B405" t="s">
        <v>3827</v>
      </c>
    </row>
    <row r="406" spans="1:2" x14ac:dyDescent="0.25">
      <c r="A406" t="s">
        <v>3634</v>
      </c>
      <c r="B406" t="s">
        <v>3837</v>
      </c>
    </row>
    <row r="407" spans="1:2" x14ac:dyDescent="0.25">
      <c r="A407" t="s">
        <v>2260</v>
      </c>
      <c r="B407" t="s">
        <v>3818</v>
      </c>
    </row>
    <row r="408" spans="1:2" x14ac:dyDescent="0.25">
      <c r="A408" t="s">
        <v>14</v>
      </c>
      <c r="B408" t="s">
        <v>3835</v>
      </c>
    </row>
    <row r="409" spans="1:2" x14ac:dyDescent="0.25">
      <c r="A409" t="s">
        <v>1486</v>
      </c>
      <c r="B409" t="s">
        <v>3822</v>
      </c>
    </row>
    <row r="410" spans="1:2" x14ac:dyDescent="0.25">
      <c r="A410" t="s">
        <v>15</v>
      </c>
      <c r="B410" t="s">
        <v>3835</v>
      </c>
    </row>
    <row r="411" spans="1:2" x14ac:dyDescent="0.25">
      <c r="A411" t="s">
        <v>1702</v>
      </c>
      <c r="B411" t="s">
        <v>3819</v>
      </c>
    </row>
    <row r="412" spans="1:2" x14ac:dyDescent="0.25">
      <c r="A412" t="s">
        <v>670</v>
      </c>
      <c r="B412" t="s">
        <v>3820</v>
      </c>
    </row>
    <row r="413" spans="1:2" x14ac:dyDescent="0.25">
      <c r="A413" t="s">
        <v>247</v>
      </c>
      <c r="B413" t="s">
        <v>3835</v>
      </c>
    </row>
    <row r="414" spans="1:2" x14ac:dyDescent="0.25">
      <c r="A414" t="s">
        <v>962</v>
      </c>
      <c r="B414" t="s">
        <v>3825</v>
      </c>
    </row>
    <row r="415" spans="1:2" x14ac:dyDescent="0.25">
      <c r="A415" t="s">
        <v>2474</v>
      </c>
      <c r="B415" t="s">
        <v>3823</v>
      </c>
    </row>
    <row r="416" spans="1:2" x14ac:dyDescent="0.25">
      <c r="A416" t="s">
        <v>1179</v>
      </c>
      <c r="B416" t="s">
        <v>3813</v>
      </c>
    </row>
    <row r="417" spans="1:11" x14ac:dyDescent="0.25">
      <c r="A417" t="s">
        <v>963</v>
      </c>
      <c r="B417" t="s">
        <v>3825</v>
      </c>
    </row>
    <row r="418" spans="1:11" x14ac:dyDescent="0.25">
      <c r="A418" t="s">
        <v>3594</v>
      </c>
      <c r="B418" t="s">
        <v>3837</v>
      </c>
      <c r="K418" s="92"/>
    </row>
    <row r="419" spans="1:11" x14ac:dyDescent="0.25">
      <c r="A419" t="s">
        <v>248</v>
      </c>
      <c r="B419" t="s">
        <v>3835</v>
      </c>
    </row>
    <row r="420" spans="1:11" x14ac:dyDescent="0.25">
      <c r="A420" t="s">
        <v>497</v>
      </c>
      <c r="B420" t="s">
        <v>3833</v>
      </c>
    </row>
    <row r="421" spans="1:11" x14ac:dyDescent="0.25">
      <c r="A421" t="s">
        <v>1487</v>
      </c>
      <c r="B421" t="s">
        <v>3822</v>
      </c>
    </row>
    <row r="422" spans="1:11" x14ac:dyDescent="0.25">
      <c r="A422" t="s">
        <v>1180</v>
      </c>
      <c r="B422" t="s">
        <v>3813</v>
      </c>
    </row>
    <row r="423" spans="1:11" x14ac:dyDescent="0.25">
      <c r="A423" t="s">
        <v>964</v>
      </c>
      <c r="B423" t="s">
        <v>3825</v>
      </c>
    </row>
    <row r="424" spans="1:11" x14ac:dyDescent="0.25">
      <c r="A424" t="s">
        <v>1181</v>
      </c>
      <c r="B424" t="s">
        <v>3813</v>
      </c>
    </row>
    <row r="425" spans="1:11" x14ac:dyDescent="0.25">
      <c r="A425" t="s">
        <v>965</v>
      </c>
      <c r="B425" t="s">
        <v>3825</v>
      </c>
    </row>
    <row r="426" spans="1:11" x14ac:dyDescent="0.25">
      <c r="A426" t="s">
        <v>966</v>
      </c>
      <c r="B426" t="s">
        <v>3825</v>
      </c>
    </row>
    <row r="427" spans="1:11" x14ac:dyDescent="0.25">
      <c r="A427" t="s">
        <v>3147</v>
      </c>
      <c r="B427" t="s">
        <v>3831</v>
      </c>
      <c r="K427" s="92"/>
    </row>
    <row r="428" spans="1:11" x14ac:dyDescent="0.25">
      <c r="A428" t="s">
        <v>1883</v>
      </c>
      <c r="B428" t="s">
        <v>3828</v>
      </c>
    </row>
    <row r="429" spans="1:11" x14ac:dyDescent="0.25">
      <c r="A429" t="s">
        <v>3635</v>
      </c>
      <c r="B429" t="s">
        <v>3837</v>
      </c>
    </row>
    <row r="430" spans="1:11" x14ac:dyDescent="0.25">
      <c r="A430" t="s">
        <v>1884</v>
      </c>
      <c r="B430" t="s">
        <v>3828</v>
      </c>
    </row>
    <row r="431" spans="1:11" x14ac:dyDescent="0.25">
      <c r="A431" t="s">
        <v>967</v>
      </c>
      <c r="B431" t="s">
        <v>3825</v>
      </c>
    </row>
    <row r="432" spans="1:11" x14ac:dyDescent="0.25">
      <c r="A432" t="s">
        <v>1381</v>
      </c>
      <c r="B432" t="s">
        <v>3814</v>
      </c>
      <c r="K432" s="92"/>
    </row>
    <row r="433" spans="1:2" x14ac:dyDescent="0.25">
      <c r="A433" t="s">
        <v>970</v>
      </c>
      <c r="B433" t="s">
        <v>3825</v>
      </c>
    </row>
    <row r="434" spans="1:2" x14ac:dyDescent="0.25">
      <c r="A434" t="s">
        <v>968</v>
      </c>
      <c r="B434" t="s">
        <v>3825</v>
      </c>
    </row>
    <row r="435" spans="1:2" x14ac:dyDescent="0.25">
      <c r="A435" t="s">
        <v>969</v>
      </c>
      <c r="B435" t="s">
        <v>3825</v>
      </c>
    </row>
    <row r="436" spans="1:2" x14ac:dyDescent="0.25">
      <c r="A436" t="s">
        <v>2943</v>
      </c>
      <c r="B436" t="s">
        <v>3829</v>
      </c>
    </row>
    <row r="437" spans="1:2" x14ac:dyDescent="0.25">
      <c r="A437" t="s">
        <v>3343</v>
      </c>
      <c r="B437" t="s">
        <v>3832</v>
      </c>
    </row>
    <row r="438" spans="1:2" x14ac:dyDescent="0.25">
      <c r="A438" t="s">
        <v>2527</v>
      </c>
      <c r="B438" t="s">
        <v>3823</v>
      </c>
    </row>
    <row r="439" spans="1:2" x14ac:dyDescent="0.25">
      <c r="A439" t="s">
        <v>1885</v>
      </c>
      <c r="B439" t="s">
        <v>3828</v>
      </c>
    </row>
    <row r="440" spans="1:2" x14ac:dyDescent="0.25">
      <c r="A440" t="s">
        <v>1463</v>
      </c>
      <c r="B440" t="s">
        <v>3822</v>
      </c>
    </row>
    <row r="441" spans="1:2" x14ac:dyDescent="0.25">
      <c r="A441" t="s">
        <v>1293</v>
      </c>
      <c r="B441" t="s">
        <v>3836</v>
      </c>
    </row>
    <row r="442" spans="1:2" x14ac:dyDescent="0.25">
      <c r="A442" t="s">
        <v>971</v>
      </c>
      <c r="B442" t="s">
        <v>3825</v>
      </c>
    </row>
    <row r="443" spans="1:2" x14ac:dyDescent="0.25">
      <c r="A443" t="s">
        <v>2944</v>
      </c>
      <c r="B443" t="s">
        <v>3829</v>
      </c>
    </row>
    <row r="444" spans="1:2" x14ac:dyDescent="0.25">
      <c r="A444" t="s">
        <v>2945</v>
      </c>
      <c r="B444" t="s">
        <v>3829</v>
      </c>
    </row>
    <row r="445" spans="1:2" x14ac:dyDescent="0.25">
      <c r="A445" t="s">
        <v>1294</v>
      </c>
      <c r="B445" t="s">
        <v>3836</v>
      </c>
    </row>
    <row r="446" spans="1:2" x14ac:dyDescent="0.25">
      <c r="A446" t="s">
        <v>1264</v>
      </c>
      <c r="B446" t="s">
        <v>3836</v>
      </c>
    </row>
    <row r="447" spans="1:2" x14ac:dyDescent="0.25">
      <c r="A447" t="s">
        <v>249</v>
      </c>
      <c r="B447" t="s">
        <v>3835</v>
      </c>
    </row>
    <row r="448" spans="1:2" x14ac:dyDescent="0.25">
      <c r="A448" t="s">
        <v>2664</v>
      </c>
      <c r="B448" t="s">
        <v>3824</v>
      </c>
    </row>
    <row r="449" spans="1:11" x14ac:dyDescent="0.25">
      <c r="A449" t="s">
        <v>1531</v>
      </c>
      <c r="B449" t="s">
        <v>3822</v>
      </c>
    </row>
    <row r="450" spans="1:11" x14ac:dyDescent="0.25">
      <c r="A450" t="s">
        <v>3636</v>
      </c>
      <c r="B450" t="s">
        <v>3837</v>
      </c>
    </row>
    <row r="451" spans="1:11" x14ac:dyDescent="0.25">
      <c r="A451" t="s">
        <v>2653</v>
      </c>
      <c r="B451" t="s">
        <v>3824</v>
      </c>
      <c r="K451" s="92"/>
    </row>
    <row r="452" spans="1:11" x14ac:dyDescent="0.25">
      <c r="A452" t="s">
        <v>2743</v>
      </c>
      <c r="B452" t="s">
        <v>3826</v>
      </c>
    </row>
    <row r="453" spans="1:11" x14ac:dyDescent="0.25">
      <c r="A453" t="s">
        <v>1886</v>
      </c>
      <c r="B453" t="s">
        <v>3828</v>
      </c>
    </row>
    <row r="454" spans="1:11" x14ac:dyDescent="0.25">
      <c r="A454" t="s">
        <v>3637</v>
      </c>
      <c r="B454" t="s">
        <v>3837</v>
      </c>
    </row>
    <row r="455" spans="1:11" x14ac:dyDescent="0.25">
      <c r="A455" t="s">
        <v>972</v>
      </c>
      <c r="B455" t="s">
        <v>3825</v>
      </c>
      <c r="K455" s="92"/>
    </row>
    <row r="456" spans="1:11" x14ac:dyDescent="0.25">
      <c r="A456" t="s">
        <v>424</v>
      </c>
      <c r="B456" t="s">
        <v>3819</v>
      </c>
    </row>
    <row r="457" spans="1:11" x14ac:dyDescent="0.25">
      <c r="A457" t="s">
        <v>424</v>
      </c>
      <c r="B457" t="s">
        <v>3825</v>
      </c>
    </row>
    <row r="458" spans="1:11" x14ac:dyDescent="0.25">
      <c r="A458" t="s">
        <v>424</v>
      </c>
      <c r="B458" t="s">
        <v>3835</v>
      </c>
      <c r="K458" s="92"/>
    </row>
    <row r="459" spans="1:11" x14ac:dyDescent="0.25">
      <c r="A459" t="s">
        <v>250</v>
      </c>
      <c r="B459" t="s">
        <v>3835</v>
      </c>
      <c r="K459" s="92"/>
    </row>
    <row r="460" spans="1:11" x14ac:dyDescent="0.25">
      <c r="A460" t="s">
        <v>1488</v>
      </c>
      <c r="B460" t="s">
        <v>3822</v>
      </c>
    </row>
    <row r="461" spans="1:11" x14ac:dyDescent="0.25">
      <c r="A461" t="s">
        <v>3172</v>
      </c>
      <c r="B461" t="s">
        <v>3831</v>
      </c>
    </row>
    <row r="462" spans="1:11" x14ac:dyDescent="0.25">
      <c r="A462" t="s">
        <v>3461</v>
      </c>
      <c r="B462" t="s">
        <v>3834</v>
      </c>
    </row>
    <row r="463" spans="1:11" x14ac:dyDescent="0.25">
      <c r="A463" t="s">
        <v>16</v>
      </c>
      <c r="B463" t="s">
        <v>3835</v>
      </c>
    </row>
    <row r="464" spans="1:11" x14ac:dyDescent="0.25">
      <c r="A464" t="s">
        <v>3049</v>
      </c>
      <c r="B464" t="s">
        <v>3829</v>
      </c>
    </row>
    <row r="465" spans="1:11" x14ac:dyDescent="0.25">
      <c r="A465" t="s">
        <v>3049</v>
      </c>
      <c r="B465" t="s">
        <v>3829</v>
      </c>
    </row>
    <row r="466" spans="1:11" x14ac:dyDescent="0.25">
      <c r="A466" t="s">
        <v>973</v>
      </c>
      <c r="B466" t="s">
        <v>3825</v>
      </c>
    </row>
    <row r="467" spans="1:11" x14ac:dyDescent="0.25">
      <c r="A467" t="s">
        <v>1373</v>
      </c>
      <c r="B467" t="s">
        <v>3814</v>
      </c>
    </row>
    <row r="468" spans="1:11" x14ac:dyDescent="0.25">
      <c r="A468" t="s">
        <v>1629</v>
      </c>
      <c r="B468" t="s">
        <v>3819</v>
      </c>
    </row>
    <row r="469" spans="1:11" x14ac:dyDescent="0.25">
      <c r="A469" t="s">
        <v>1660</v>
      </c>
      <c r="B469" t="s">
        <v>3819</v>
      </c>
    </row>
    <row r="470" spans="1:11" x14ac:dyDescent="0.25">
      <c r="A470" t="s">
        <v>1887</v>
      </c>
      <c r="B470" t="s">
        <v>3828</v>
      </c>
      <c r="K470" s="92"/>
    </row>
    <row r="471" spans="1:11" x14ac:dyDescent="0.25">
      <c r="A471" t="s">
        <v>17</v>
      </c>
      <c r="B471" t="s">
        <v>3835</v>
      </c>
    </row>
    <row r="472" spans="1:11" x14ac:dyDescent="0.25">
      <c r="A472" t="s">
        <v>2882</v>
      </c>
      <c r="B472" t="s">
        <v>3829</v>
      </c>
    </row>
    <row r="473" spans="1:11" x14ac:dyDescent="0.25">
      <c r="A473" t="s">
        <v>2528</v>
      </c>
      <c r="B473" t="s">
        <v>3823</v>
      </c>
    </row>
    <row r="474" spans="1:11" x14ac:dyDescent="0.25">
      <c r="A474" t="s">
        <v>1888</v>
      </c>
      <c r="B474" t="s">
        <v>3828</v>
      </c>
    </row>
    <row r="475" spans="1:11" x14ac:dyDescent="0.25">
      <c r="A475" t="s">
        <v>2946</v>
      </c>
      <c r="B475" t="s">
        <v>3829</v>
      </c>
      <c r="K475" s="92"/>
    </row>
    <row r="476" spans="1:11" x14ac:dyDescent="0.25">
      <c r="A476" t="s">
        <v>2947</v>
      </c>
      <c r="B476" t="s">
        <v>3829</v>
      </c>
    </row>
    <row r="477" spans="1:11" x14ac:dyDescent="0.25">
      <c r="A477" t="s">
        <v>2529</v>
      </c>
      <c r="B477" t="s">
        <v>3823</v>
      </c>
    </row>
    <row r="478" spans="1:11" x14ac:dyDescent="0.25">
      <c r="A478" t="s">
        <v>2183</v>
      </c>
      <c r="B478" t="s">
        <v>3817</v>
      </c>
    </row>
    <row r="479" spans="1:11" x14ac:dyDescent="0.25">
      <c r="A479" t="s">
        <v>2389</v>
      </c>
      <c r="B479" t="s">
        <v>3821</v>
      </c>
    </row>
    <row r="480" spans="1:11" x14ac:dyDescent="0.25">
      <c r="A480" t="s">
        <v>251</v>
      </c>
      <c r="B480" t="s">
        <v>3835</v>
      </c>
    </row>
    <row r="481" spans="1:2" x14ac:dyDescent="0.25">
      <c r="A481" t="s">
        <v>1630</v>
      </c>
      <c r="B481" t="s">
        <v>3819</v>
      </c>
    </row>
    <row r="482" spans="1:2" x14ac:dyDescent="0.25">
      <c r="A482" t="s">
        <v>1703</v>
      </c>
      <c r="B482" t="s">
        <v>3819</v>
      </c>
    </row>
    <row r="483" spans="1:2" x14ac:dyDescent="0.25">
      <c r="A483" t="s">
        <v>18</v>
      </c>
      <c r="B483" t="s">
        <v>3835</v>
      </c>
    </row>
    <row r="484" spans="1:2" x14ac:dyDescent="0.25">
      <c r="A484" t="s">
        <v>3244</v>
      </c>
      <c r="B484" t="s">
        <v>3832</v>
      </c>
    </row>
    <row r="485" spans="1:2" x14ac:dyDescent="0.25">
      <c r="A485" t="s">
        <v>3314</v>
      </c>
      <c r="B485" t="s">
        <v>3832</v>
      </c>
    </row>
    <row r="486" spans="1:2" x14ac:dyDescent="0.25">
      <c r="A486" t="s">
        <v>2824</v>
      </c>
      <c r="B486" t="s">
        <v>3827</v>
      </c>
    </row>
    <row r="487" spans="1:2" x14ac:dyDescent="0.25">
      <c r="A487" t="s">
        <v>2286</v>
      </c>
      <c r="B487" t="s">
        <v>3818</v>
      </c>
    </row>
    <row r="488" spans="1:2" x14ac:dyDescent="0.25">
      <c r="A488" t="s">
        <v>587</v>
      </c>
      <c r="B488" t="s">
        <v>3833</v>
      </c>
    </row>
    <row r="489" spans="1:2" x14ac:dyDescent="0.25">
      <c r="A489" t="s">
        <v>2825</v>
      </c>
      <c r="B489" t="s">
        <v>3827</v>
      </c>
    </row>
    <row r="490" spans="1:2" x14ac:dyDescent="0.25">
      <c r="A490" t="s">
        <v>1295</v>
      </c>
      <c r="B490" t="s">
        <v>3836</v>
      </c>
    </row>
    <row r="491" spans="1:2" x14ac:dyDescent="0.25">
      <c r="A491" t="s">
        <v>2184</v>
      </c>
      <c r="B491" t="s">
        <v>3817</v>
      </c>
    </row>
    <row r="492" spans="1:2" x14ac:dyDescent="0.25">
      <c r="A492" t="s">
        <v>588</v>
      </c>
      <c r="B492" t="s">
        <v>3833</v>
      </c>
    </row>
    <row r="493" spans="1:2" x14ac:dyDescent="0.25">
      <c r="A493" t="s">
        <v>1182</v>
      </c>
      <c r="B493" t="s">
        <v>3813</v>
      </c>
    </row>
    <row r="494" spans="1:2" x14ac:dyDescent="0.25">
      <c r="A494" t="s">
        <v>1532</v>
      </c>
      <c r="B494" t="s">
        <v>3822</v>
      </c>
    </row>
    <row r="495" spans="1:2" x14ac:dyDescent="0.25">
      <c r="A495" t="s">
        <v>2530</v>
      </c>
      <c r="B495" t="s">
        <v>3823</v>
      </c>
    </row>
    <row r="496" spans="1:2" x14ac:dyDescent="0.25">
      <c r="A496" t="s">
        <v>3416</v>
      </c>
      <c r="B496" t="s">
        <v>3832</v>
      </c>
    </row>
    <row r="497" spans="1:2" x14ac:dyDescent="0.25">
      <c r="A497" t="s">
        <v>3416</v>
      </c>
      <c r="B497" t="s">
        <v>3832</v>
      </c>
    </row>
    <row r="498" spans="1:2" x14ac:dyDescent="0.25">
      <c r="A498" t="s">
        <v>3315</v>
      </c>
      <c r="B498" t="s">
        <v>3832</v>
      </c>
    </row>
    <row r="499" spans="1:2" x14ac:dyDescent="0.25">
      <c r="A499" t="s">
        <v>3344</v>
      </c>
      <c r="B499" t="s">
        <v>3832</v>
      </c>
    </row>
    <row r="500" spans="1:2" x14ac:dyDescent="0.25">
      <c r="A500" t="s">
        <v>2185</v>
      </c>
      <c r="B500" t="s">
        <v>3817</v>
      </c>
    </row>
    <row r="501" spans="1:2" x14ac:dyDescent="0.25">
      <c r="A501" t="s">
        <v>487</v>
      </c>
      <c r="B501" t="s">
        <v>3833</v>
      </c>
    </row>
    <row r="502" spans="1:2" x14ac:dyDescent="0.25">
      <c r="A502" t="s">
        <v>2644</v>
      </c>
      <c r="B502" t="s">
        <v>3824</v>
      </c>
    </row>
    <row r="503" spans="1:2" x14ac:dyDescent="0.25">
      <c r="A503" t="s">
        <v>3234</v>
      </c>
      <c r="B503" t="s">
        <v>3831</v>
      </c>
    </row>
    <row r="504" spans="1:2" x14ac:dyDescent="0.25">
      <c r="A504" t="s">
        <v>3234</v>
      </c>
      <c r="B504" t="s">
        <v>3831</v>
      </c>
    </row>
    <row r="505" spans="1:2" x14ac:dyDescent="0.25">
      <c r="A505" t="s">
        <v>1403</v>
      </c>
      <c r="B505" t="s">
        <v>3814</v>
      </c>
    </row>
    <row r="506" spans="1:2" x14ac:dyDescent="0.25">
      <c r="A506" t="s">
        <v>425</v>
      </c>
      <c r="B506" t="s">
        <v>3825</v>
      </c>
    </row>
    <row r="507" spans="1:2" x14ac:dyDescent="0.25">
      <c r="A507" t="s">
        <v>425</v>
      </c>
      <c r="B507" t="s">
        <v>3835</v>
      </c>
    </row>
    <row r="508" spans="1:2" x14ac:dyDescent="0.25">
      <c r="A508" t="s">
        <v>2531</v>
      </c>
      <c r="B508" t="s">
        <v>3823</v>
      </c>
    </row>
    <row r="509" spans="1:2" x14ac:dyDescent="0.25">
      <c r="A509" t="s">
        <v>1889</v>
      </c>
      <c r="B509" t="s">
        <v>3828</v>
      </c>
    </row>
    <row r="510" spans="1:2" x14ac:dyDescent="0.25">
      <c r="A510" t="s">
        <v>1489</v>
      </c>
      <c r="B510" t="s">
        <v>3822</v>
      </c>
    </row>
    <row r="511" spans="1:2" x14ac:dyDescent="0.25">
      <c r="A511" t="s">
        <v>252</v>
      </c>
      <c r="B511" t="s">
        <v>3835</v>
      </c>
    </row>
    <row r="512" spans="1:2" x14ac:dyDescent="0.25">
      <c r="A512" t="s">
        <v>87</v>
      </c>
      <c r="B512" t="s">
        <v>3825</v>
      </c>
    </row>
    <row r="513" spans="1:2" x14ac:dyDescent="0.25">
      <c r="A513" t="s">
        <v>87</v>
      </c>
      <c r="B513" t="s">
        <v>3835</v>
      </c>
    </row>
    <row r="514" spans="1:2" x14ac:dyDescent="0.25">
      <c r="A514" t="s">
        <v>974</v>
      </c>
      <c r="B514" t="s">
        <v>3825</v>
      </c>
    </row>
    <row r="515" spans="1:2" x14ac:dyDescent="0.25">
      <c r="A515" t="s">
        <v>702</v>
      </c>
      <c r="B515" t="s">
        <v>3820</v>
      </c>
    </row>
    <row r="516" spans="1:2" x14ac:dyDescent="0.25">
      <c r="A516" t="s">
        <v>975</v>
      </c>
      <c r="B516" t="s">
        <v>3825</v>
      </c>
    </row>
    <row r="517" spans="1:2" x14ac:dyDescent="0.25">
      <c r="A517" t="s">
        <v>852</v>
      </c>
      <c r="B517" t="s">
        <v>3825</v>
      </c>
    </row>
    <row r="518" spans="1:2" x14ac:dyDescent="0.25">
      <c r="A518" t="s">
        <v>1831</v>
      </c>
      <c r="B518" t="s">
        <v>3828</v>
      </c>
    </row>
    <row r="519" spans="1:2" x14ac:dyDescent="0.25">
      <c r="A519" t="s">
        <v>3508</v>
      </c>
      <c r="B519" t="s">
        <v>3834</v>
      </c>
    </row>
    <row r="520" spans="1:2" x14ac:dyDescent="0.25">
      <c r="A520" t="s">
        <v>194</v>
      </c>
      <c r="B520" t="s">
        <v>3835</v>
      </c>
    </row>
    <row r="521" spans="1:2" x14ac:dyDescent="0.25">
      <c r="A521" t="s">
        <v>1832</v>
      </c>
      <c r="B521" t="s">
        <v>3828</v>
      </c>
    </row>
    <row r="522" spans="1:2" x14ac:dyDescent="0.25">
      <c r="A522" t="s">
        <v>2645</v>
      </c>
      <c r="B522" t="s">
        <v>3824</v>
      </c>
    </row>
    <row r="523" spans="1:2" x14ac:dyDescent="0.25">
      <c r="A523" t="s">
        <v>2625</v>
      </c>
      <c r="B523" t="s">
        <v>3823</v>
      </c>
    </row>
    <row r="524" spans="1:2" x14ac:dyDescent="0.25">
      <c r="A524" t="s">
        <v>2625</v>
      </c>
      <c r="B524" t="s">
        <v>3823</v>
      </c>
    </row>
    <row r="525" spans="1:2" x14ac:dyDescent="0.25">
      <c r="A525" t="s">
        <v>659</v>
      </c>
      <c r="B525" t="s">
        <v>3825</v>
      </c>
    </row>
    <row r="526" spans="1:2" x14ac:dyDescent="0.25">
      <c r="A526" t="s">
        <v>659</v>
      </c>
      <c r="B526" t="s">
        <v>3833</v>
      </c>
    </row>
    <row r="527" spans="1:2" x14ac:dyDescent="0.25">
      <c r="A527" t="s">
        <v>2087</v>
      </c>
      <c r="B527" t="s">
        <v>3815</v>
      </c>
    </row>
    <row r="528" spans="1:2" x14ac:dyDescent="0.25">
      <c r="A528" t="s">
        <v>2087</v>
      </c>
      <c r="B528" t="s">
        <v>3815</v>
      </c>
    </row>
    <row r="529" spans="1:2" x14ac:dyDescent="0.25">
      <c r="A529" t="s">
        <v>2047</v>
      </c>
      <c r="B529" t="s">
        <v>3815</v>
      </c>
    </row>
    <row r="530" spans="1:2" x14ac:dyDescent="0.25">
      <c r="A530" t="s">
        <v>1806</v>
      </c>
      <c r="B530" t="s">
        <v>3828</v>
      </c>
    </row>
    <row r="531" spans="1:2" x14ac:dyDescent="0.25">
      <c r="A531" t="s">
        <v>3417</v>
      </c>
      <c r="B531" t="s">
        <v>3832</v>
      </c>
    </row>
    <row r="532" spans="1:2" x14ac:dyDescent="0.25">
      <c r="A532" t="s">
        <v>3417</v>
      </c>
      <c r="B532" t="s">
        <v>3832</v>
      </c>
    </row>
    <row r="533" spans="1:2" x14ac:dyDescent="0.25">
      <c r="A533" t="s">
        <v>1129</v>
      </c>
      <c r="B533" t="s">
        <v>3813</v>
      </c>
    </row>
    <row r="534" spans="1:2" x14ac:dyDescent="0.25">
      <c r="A534" t="s">
        <v>3074</v>
      </c>
      <c r="B534" t="s">
        <v>3830</v>
      </c>
    </row>
    <row r="535" spans="1:2" x14ac:dyDescent="0.25">
      <c r="A535" t="s">
        <v>3245</v>
      </c>
      <c r="B535" t="s">
        <v>3832</v>
      </c>
    </row>
    <row r="536" spans="1:2" x14ac:dyDescent="0.25">
      <c r="A536" t="s">
        <v>589</v>
      </c>
      <c r="B536" t="s">
        <v>3833</v>
      </c>
    </row>
    <row r="537" spans="1:2" x14ac:dyDescent="0.25">
      <c r="A537" t="s">
        <v>2665</v>
      </c>
      <c r="B537" t="s">
        <v>3824</v>
      </c>
    </row>
    <row r="538" spans="1:2" x14ac:dyDescent="0.25">
      <c r="A538" t="s">
        <v>3638</v>
      </c>
      <c r="B538" t="s">
        <v>3837</v>
      </c>
    </row>
    <row r="539" spans="1:2" x14ac:dyDescent="0.25">
      <c r="A539" t="s">
        <v>976</v>
      </c>
      <c r="B539" t="s">
        <v>3825</v>
      </c>
    </row>
    <row r="540" spans="1:2" x14ac:dyDescent="0.25">
      <c r="A540" t="s">
        <v>3173</v>
      </c>
      <c r="B540" t="s">
        <v>3831</v>
      </c>
    </row>
    <row r="541" spans="1:2" x14ac:dyDescent="0.25">
      <c r="A541" t="s">
        <v>1374</v>
      </c>
      <c r="B541" t="s">
        <v>3814</v>
      </c>
    </row>
    <row r="542" spans="1:2" x14ac:dyDescent="0.25">
      <c r="A542" t="s">
        <v>703</v>
      </c>
      <c r="B542" t="s">
        <v>3820</v>
      </c>
    </row>
    <row r="543" spans="1:2" x14ac:dyDescent="0.25">
      <c r="A543" t="s">
        <v>3090</v>
      </c>
      <c r="B543" t="s">
        <v>3830</v>
      </c>
    </row>
    <row r="544" spans="1:2" x14ac:dyDescent="0.25">
      <c r="A544" t="s">
        <v>977</v>
      </c>
      <c r="B544" t="s">
        <v>3825</v>
      </c>
    </row>
    <row r="545" spans="1:2" x14ac:dyDescent="0.25">
      <c r="A545" t="s">
        <v>2287</v>
      </c>
      <c r="B545" t="s">
        <v>3818</v>
      </c>
    </row>
    <row r="546" spans="1:2" x14ac:dyDescent="0.25">
      <c r="A546" t="s">
        <v>3744</v>
      </c>
      <c r="B546" t="s">
        <v>3837</v>
      </c>
    </row>
    <row r="547" spans="1:2" x14ac:dyDescent="0.25">
      <c r="A547" t="s">
        <v>3744</v>
      </c>
      <c r="B547" t="s">
        <v>3837</v>
      </c>
    </row>
    <row r="548" spans="1:2" x14ac:dyDescent="0.25">
      <c r="A548" t="s">
        <v>2261</v>
      </c>
      <c r="B548" t="s">
        <v>3818</v>
      </c>
    </row>
    <row r="549" spans="1:2" x14ac:dyDescent="0.25">
      <c r="A549" t="s">
        <v>3745</v>
      </c>
      <c r="B549" t="s">
        <v>3837</v>
      </c>
    </row>
    <row r="550" spans="1:2" x14ac:dyDescent="0.25">
      <c r="A550" t="s">
        <v>3745</v>
      </c>
      <c r="B550" t="s">
        <v>3837</v>
      </c>
    </row>
    <row r="551" spans="1:2" x14ac:dyDescent="0.25">
      <c r="A551" t="s">
        <v>3418</v>
      </c>
      <c r="B551" t="s">
        <v>3832</v>
      </c>
    </row>
    <row r="552" spans="1:2" x14ac:dyDescent="0.25">
      <c r="A552" t="s">
        <v>3418</v>
      </c>
      <c r="B552" t="s">
        <v>3832</v>
      </c>
    </row>
    <row r="553" spans="1:2" x14ac:dyDescent="0.25">
      <c r="A553" t="s">
        <v>3746</v>
      </c>
      <c r="B553" t="s">
        <v>3837</v>
      </c>
    </row>
    <row r="554" spans="1:2" x14ac:dyDescent="0.25">
      <c r="A554" t="s">
        <v>3746</v>
      </c>
      <c r="B554" t="s">
        <v>3837</v>
      </c>
    </row>
    <row r="555" spans="1:2" x14ac:dyDescent="0.25">
      <c r="A555" t="s">
        <v>853</v>
      </c>
      <c r="B555" t="s">
        <v>3825</v>
      </c>
    </row>
    <row r="556" spans="1:2" x14ac:dyDescent="0.25">
      <c r="A556" t="s">
        <v>88</v>
      </c>
      <c r="B556" t="s">
        <v>3825</v>
      </c>
    </row>
    <row r="557" spans="1:2" x14ac:dyDescent="0.25">
      <c r="A557" t="s">
        <v>88</v>
      </c>
      <c r="B557" t="s">
        <v>3835</v>
      </c>
    </row>
    <row r="558" spans="1:2" x14ac:dyDescent="0.25">
      <c r="A558" t="s">
        <v>1661</v>
      </c>
      <c r="B558" t="s">
        <v>3819</v>
      </c>
    </row>
    <row r="559" spans="1:2" x14ac:dyDescent="0.25">
      <c r="A559" t="s">
        <v>3278</v>
      </c>
      <c r="B559" t="s">
        <v>3832</v>
      </c>
    </row>
    <row r="560" spans="1:2" x14ac:dyDescent="0.25">
      <c r="A560" t="s">
        <v>89</v>
      </c>
      <c r="B560" t="s">
        <v>3835</v>
      </c>
    </row>
    <row r="561" spans="1:2" x14ac:dyDescent="0.25">
      <c r="A561" t="s">
        <v>1890</v>
      </c>
      <c r="B561" t="s">
        <v>3828</v>
      </c>
    </row>
    <row r="562" spans="1:2" x14ac:dyDescent="0.25">
      <c r="A562" t="s">
        <v>2532</v>
      </c>
      <c r="B562" t="s">
        <v>3823</v>
      </c>
    </row>
    <row r="563" spans="1:2" x14ac:dyDescent="0.25">
      <c r="A563" t="s">
        <v>2120</v>
      </c>
      <c r="B563" t="s">
        <v>3817</v>
      </c>
    </row>
    <row r="564" spans="1:2" x14ac:dyDescent="0.25">
      <c r="A564" t="s">
        <v>426</v>
      </c>
      <c r="B564" t="s">
        <v>3825</v>
      </c>
    </row>
    <row r="565" spans="1:2" x14ac:dyDescent="0.25">
      <c r="A565" t="s">
        <v>426</v>
      </c>
      <c r="B565" t="s">
        <v>3835</v>
      </c>
    </row>
    <row r="566" spans="1:2" x14ac:dyDescent="0.25">
      <c r="A566" t="s">
        <v>2121</v>
      </c>
      <c r="B566" t="s">
        <v>3817</v>
      </c>
    </row>
    <row r="567" spans="1:2" x14ac:dyDescent="0.25">
      <c r="A567" t="s">
        <v>1490</v>
      </c>
      <c r="B567" t="s">
        <v>3822</v>
      </c>
    </row>
    <row r="568" spans="1:2" x14ac:dyDescent="0.25">
      <c r="A568" t="s">
        <v>2883</v>
      </c>
      <c r="B568" t="s">
        <v>3829</v>
      </c>
    </row>
    <row r="569" spans="1:2" x14ac:dyDescent="0.25">
      <c r="A569" t="s">
        <v>2884</v>
      </c>
      <c r="B569" t="s">
        <v>3829</v>
      </c>
    </row>
    <row r="570" spans="1:2" x14ac:dyDescent="0.25">
      <c r="A570" t="s">
        <v>2885</v>
      </c>
      <c r="B570" t="s">
        <v>3829</v>
      </c>
    </row>
    <row r="571" spans="1:2" x14ac:dyDescent="0.25">
      <c r="A571" t="s">
        <v>2948</v>
      </c>
      <c r="B571" t="s">
        <v>3829</v>
      </c>
    </row>
    <row r="572" spans="1:2" x14ac:dyDescent="0.25">
      <c r="A572" t="s">
        <v>2186</v>
      </c>
      <c r="B572" t="s">
        <v>3817</v>
      </c>
    </row>
    <row r="573" spans="1:2" x14ac:dyDescent="0.25">
      <c r="A573" t="s">
        <v>3148</v>
      </c>
      <c r="B573" t="s">
        <v>3831</v>
      </c>
    </row>
    <row r="574" spans="1:2" x14ac:dyDescent="0.25">
      <c r="A574" t="s">
        <v>1891</v>
      </c>
      <c r="B574" t="s">
        <v>3828</v>
      </c>
    </row>
    <row r="575" spans="1:2" x14ac:dyDescent="0.25">
      <c r="A575" t="s">
        <v>1533</v>
      </c>
      <c r="B575" t="s">
        <v>3822</v>
      </c>
    </row>
    <row r="576" spans="1:2" x14ac:dyDescent="0.25">
      <c r="A576" t="s">
        <v>3639</v>
      </c>
      <c r="B576" t="s">
        <v>3837</v>
      </c>
    </row>
    <row r="577" spans="1:2" x14ac:dyDescent="0.25">
      <c r="A577" t="s">
        <v>3640</v>
      </c>
      <c r="B577" t="s">
        <v>3837</v>
      </c>
    </row>
    <row r="578" spans="1:2" x14ac:dyDescent="0.25">
      <c r="A578" t="s">
        <v>3641</v>
      </c>
      <c r="B578" t="s">
        <v>3837</v>
      </c>
    </row>
    <row r="579" spans="1:2" x14ac:dyDescent="0.25">
      <c r="A579" t="s">
        <v>854</v>
      </c>
      <c r="B579" t="s">
        <v>3825</v>
      </c>
    </row>
    <row r="580" spans="1:2" x14ac:dyDescent="0.25">
      <c r="A580" t="s">
        <v>1833</v>
      </c>
      <c r="B580" t="s">
        <v>3828</v>
      </c>
    </row>
    <row r="581" spans="1:2" x14ac:dyDescent="0.25">
      <c r="A581" t="s">
        <v>1616</v>
      </c>
      <c r="B581" t="s">
        <v>3822</v>
      </c>
    </row>
    <row r="582" spans="1:2" x14ac:dyDescent="0.25">
      <c r="A582" t="s">
        <v>1616</v>
      </c>
      <c r="B582" t="s">
        <v>3822</v>
      </c>
    </row>
    <row r="583" spans="1:2" x14ac:dyDescent="0.25">
      <c r="A583" t="s">
        <v>1704</v>
      </c>
      <c r="B583" t="s">
        <v>3819</v>
      </c>
    </row>
    <row r="584" spans="1:2" x14ac:dyDescent="0.25">
      <c r="A584" t="s">
        <v>195</v>
      </c>
      <c r="B584" t="s">
        <v>3835</v>
      </c>
    </row>
    <row r="585" spans="1:2" x14ac:dyDescent="0.25">
      <c r="A585" t="s">
        <v>2886</v>
      </c>
      <c r="B585" t="s">
        <v>3829</v>
      </c>
    </row>
    <row r="586" spans="1:2" x14ac:dyDescent="0.25">
      <c r="A586" t="s">
        <v>3246</v>
      </c>
      <c r="B586" t="s">
        <v>3832</v>
      </c>
    </row>
    <row r="587" spans="1:2" x14ac:dyDescent="0.25">
      <c r="A587" t="s">
        <v>427</v>
      </c>
      <c r="B587" t="s">
        <v>3814</v>
      </c>
    </row>
    <row r="588" spans="1:2" x14ac:dyDescent="0.25">
      <c r="A588" t="s">
        <v>427</v>
      </c>
      <c r="B588" t="s">
        <v>3825</v>
      </c>
    </row>
    <row r="589" spans="1:2" x14ac:dyDescent="0.25">
      <c r="A589" t="s">
        <v>427</v>
      </c>
      <c r="B589" t="s">
        <v>3835</v>
      </c>
    </row>
    <row r="590" spans="1:2" x14ac:dyDescent="0.25">
      <c r="A590" t="s">
        <v>498</v>
      </c>
      <c r="B590" t="s">
        <v>3833</v>
      </c>
    </row>
    <row r="591" spans="1:2" x14ac:dyDescent="0.25">
      <c r="A591" t="s">
        <v>1382</v>
      </c>
      <c r="B591" t="s">
        <v>3814</v>
      </c>
    </row>
    <row r="592" spans="1:2" x14ac:dyDescent="0.25">
      <c r="A592" t="s">
        <v>3509</v>
      </c>
      <c r="B592" t="s">
        <v>3834</v>
      </c>
    </row>
    <row r="593" spans="1:2" x14ac:dyDescent="0.25">
      <c r="A593" t="s">
        <v>1265</v>
      </c>
      <c r="B593" t="s">
        <v>3836</v>
      </c>
    </row>
    <row r="594" spans="1:2" x14ac:dyDescent="0.25">
      <c r="A594" t="s">
        <v>978</v>
      </c>
      <c r="B594" t="s">
        <v>3825</v>
      </c>
    </row>
    <row r="595" spans="1:2" x14ac:dyDescent="0.25">
      <c r="A595" t="s">
        <v>9892</v>
      </c>
      <c r="B595" t="s">
        <v>3834</v>
      </c>
    </row>
    <row r="596" spans="1:2" x14ac:dyDescent="0.25">
      <c r="A596" t="s">
        <v>3642</v>
      </c>
      <c r="B596" t="s">
        <v>3837</v>
      </c>
    </row>
    <row r="597" spans="1:2" x14ac:dyDescent="0.25">
      <c r="A597" t="s">
        <v>2666</v>
      </c>
      <c r="B597" t="s">
        <v>3824</v>
      </c>
    </row>
    <row r="598" spans="1:2" x14ac:dyDescent="0.25">
      <c r="A598" t="s">
        <v>9893</v>
      </c>
      <c r="B598" t="s">
        <v>3834</v>
      </c>
    </row>
    <row r="599" spans="1:2" x14ac:dyDescent="0.25">
      <c r="A599" t="s">
        <v>2626</v>
      </c>
      <c r="B599" t="s">
        <v>3823</v>
      </c>
    </row>
    <row r="600" spans="1:2" x14ac:dyDescent="0.25">
      <c r="A600" t="s">
        <v>2626</v>
      </c>
      <c r="B600" t="s">
        <v>3823</v>
      </c>
    </row>
    <row r="601" spans="1:2" x14ac:dyDescent="0.25">
      <c r="A601" t="s">
        <v>1404</v>
      </c>
      <c r="B601" t="s">
        <v>3814</v>
      </c>
    </row>
    <row r="602" spans="1:2" x14ac:dyDescent="0.25">
      <c r="A602" t="s">
        <v>499</v>
      </c>
      <c r="B602" t="s">
        <v>3825</v>
      </c>
    </row>
    <row r="603" spans="1:2" x14ac:dyDescent="0.25">
      <c r="A603" t="s">
        <v>499</v>
      </c>
      <c r="B603" t="s">
        <v>3833</v>
      </c>
    </row>
    <row r="604" spans="1:2" x14ac:dyDescent="0.25">
      <c r="A604" t="s">
        <v>90</v>
      </c>
      <c r="B604" t="s">
        <v>3825</v>
      </c>
    </row>
    <row r="605" spans="1:2" x14ac:dyDescent="0.25">
      <c r="A605" t="s">
        <v>90</v>
      </c>
      <c r="B605" t="s">
        <v>3835</v>
      </c>
    </row>
    <row r="606" spans="1:2" x14ac:dyDescent="0.25">
      <c r="A606" t="s">
        <v>2667</v>
      </c>
      <c r="B606" t="s">
        <v>3824</v>
      </c>
    </row>
    <row r="607" spans="1:2" x14ac:dyDescent="0.25">
      <c r="A607" t="s">
        <v>1405</v>
      </c>
      <c r="B607" t="s">
        <v>3814</v>
      </c>
    </row>
    <row r="608" spans="1:2" x14ac:dyDescent="0.25">
      <c r="A608" t="s">
        <v>428</v>
      </c>
      <c r="B608" t="s">
        <v>3825</v>
      </c>
    </row>
    <row r="609" spans="1:2" x14ac:dyDescent="0.25">
      <c r="A609" t="s">
        <v>428</v>
      </c>
      <c r="B609" t="s">
        <v>3835</v>
      </c>
    </row>
    <row r="610" spans="1:2" x14ac:dyDescent="0.25">
      <c r="A610" t="s">
        <v>2744</v>
      </c>
      <c r="B610" t="s">
        <v>3826</v>
      </c>
    </row>
    <row r="611" spans="1:2" x14ac:dyDescent="0.25">
      <c r="A611" t="s">
        <v>1617</v>
      </c>
      <c r="B611" t="s">
        <v>3822</v>
      </c>
    </row>
    <row r="612" spans="1:2" x14ac:dyDescent="0.25">
      <c r="A612" t="s">
        <v>1617</v>
      </c>
      <c r="B612" t="s">
        <v>3822</v>
      </c>
    </row>
    <row r="613" spans="1:2" x14ac:dyDescent="0.25">
      <c r="A613" t="s">
        <v>1618</v>
      </c>
      <c r="B613" t="s">
        <v>3822</v>
      </c>
    </row>
    <row r="614" spans="1:2" x14ac:dyDescent="0.25">
      <c r="A614" t="s">
        <v>1618</v>
      </c>
      <c r="B614" t="s">
        <v>3822</v>
      </c>
    </row>
    <row r="615" spans="1:2" x14ac:dyDescent="0.25">
      <c r="A615" t="s">
        <v>19</v>
      </c>
      <c r="B615" t="s">
        <v>3835</v>
      </c>
    </row>
    <row r="616" spans="1:2" x14ac:dyDescent="0.25">
      <c r="A616" t="s">
        <v>1464</v>
      </c>
      <c r="B616" t="s">
        <v>3822</v>
      </c>
    </row>
    <row r="617" spans="1:2" x14ac:dyDescent="0.25">
      <c r="A617" t="s">
        <v>2627</v>
      </c>
      <c r="B617" t="s">
        <v>3823</v>
      </c>
    </row>
    <row r="618" spans="1:2" x14ac:dyDescent="0.25">
      <c r="A618" t="s">
        <v>2627</v>
      </c>
      <c r="B618" t="s">
        <v>3823</v>
      </c>
    </row>
    <row r="619" spans="1:2" x14ac:dyDescent="0.25">
      <c r="A619" t="s">
        <v>1465</v>
      </c>
      <c r="B619" t="s">
        <v>3822</v>
      </c>
    </row>
    <row r="620" spans="1:2" x14ac:dyDescent="0.25">
      <c r="A620" t="s">
        <v>2826</v>
      </c>
      <c r="B620" t="s">
        <v>3827</v>
      </c>
    </row>
    <row r="621" spans="1:2" x14ac:dyDescent="0.25">
      <c r="A621" t="s">
        <v>1466</v>
      </c>
      <c r="B621" t="s">
        <v>3822</v>
      </c>
    </row>
    <row r="622" spans="1:2" x14ac:dyDescent="0.25">
      <c r="A622" t="s">
        <v>2949</v>
      </c>
      <c r="B622" t="s">
        <v>3829</v>
      </c>
    </row>
    <row r="623" spans="1:2" x14ac:dyDescent="0.25">
      <c r="A623" t="s">
        <v>3462</v>
      </c>
      <c r="B623" t="s">
        <v>3834</v>
      </c>
    </row>
    <row r="624" spans="1:2" x14ac:dyDescent="0.25">
      <c r="A624" t="s">
        <v>1619</v>
      </c>
      <c r="B624" t="s">
        <v>3822</v>
      </c>
    </row>
    <row r="625" spans="1:2" x14ac:dyDescent="0.25">
      <c r="A625" t="s">
        <v>1619</v>
      </c>
      <c r="B625" t="s">
        <v>3822</v>
      </c>
    </row>
    <row r="626" spans="1:2" x14ac:dyDescent="0.25">
      <c r="A626" t="s">
        <v>2390</v>
      </c>
      <c r="B626" t="s">
        <v>3821</v>
      </c>
    </row>
    <row r="627" spans="1:2" x14ac:dyDescent="0.25">
      <c r="A627" t="s">
        <v>3643</v>
      </c>
      <c r="B627" t="s">
        <v>3837</v>
      </c>
    </row>
    <row r="628" spans="1:2" x14ac:dyDescent="0.25">
      <c r="A628" t="s">
        <v>1406</v>
      </c>
      <c r="B628" t="s">
        <v>3814</v>
      </c>
    </row>
    <row r="629" spans="1:2" x14ac:dyDescent="0.25">
      <c r="A629" t="s">
        <v>1296</v>
      </c>
      <c r="B629" t="s">
        <v>3836</v>
      </c>
    </row>
    <row r="630" spans="1:2" x14ac:dyDescent="0.25">
      <c r="A630" t="s">
        <v>1892</v>
      </c>
      <c r="B630" t="s">
        <v>3828</v>
      </c>
    </row>
    <row r="631" spans="1:2" x14ac:dyDescent="0.25">
      <c r="A631" t="s">
        <v>9866</v>
      </c>
      <c r="B631" t="s">
        <v>3831</v>
      </c>
    </row>
    <row r="632" spans="1:2" x14ac:dyDescent="0.25">
      <c r="A632" t="s">
        <v>3091</v>
      </c>
      <c r="B632" t="s">
        <v>3830</v>
      </c>
    </row>
    <row r="633" spans="1:2" x14ac:dyDescent="0.25">
      <c r="A633" t="s">
        <v>704</v>
      </c>
      <c r="B633" t="s">
        <v>3820</v>
      </c>
    </row>
    <row r="634" spans="1:2" x14ac:dyDescent="0.25">
      <c r="A634" t="s">
        <v>2288</v>
      </c>
      <c r="B634" t="s">
        <v>3818</v>
      </c>
    </row>
    <row r="635" spans="1:2" x14ac:dyDescent="0.25">
      <c r="A635" t="s">
        <v>9894</v>
      </c>
      <c r="B635" t="s">
        <v>3834</v>
      </c>
    </row>
    <row r="636" spans="1:2" x14ac:dyDescent="0.25">
      <c r="A636" t="s">
        <v>3419</v>
      </c>
      <c r="B636" t="s">
        <v>3832</v>
      </c>
    </row>
    <row r="637" spans="1:2" x14ac:dyDescent="0.25">
      <c r="A637" t="s">
        <v>3419</v>
      </c>
      <c r="B637" t="s">
        <v>3832</v>
      </c>
    </row>
    <row r="638" spans="1:2" x14ac:dyDescent="0.25">
      <c r="A638" t="s">
        <v>1871</v>
      </c>
      <c r="B638" t="s">
        <v>3828</v>
      </c>
    </row>
    <row r="639" spans="1:2" x14ac:dyDescent="0.25">
      <c r="A639" t="s">
        <v>3316</v>
      </c>
      <c r="B639" t="s">
        <v>3832</v>
      </c>
    </row>
    <row r="640" spans="1:2" x14ac:dyDescent="0.25">
      <c r="A640" t="s">
        <v>2289</v>
      </c>
      <c r="B640" t="s">
        <v>3818</v>
      </c>
    </row>
    <row r="641" spans="1:2" x14ac:dyDescent="0.25">
      <c r="A641" t="s">
        <v>2323</v>
      </c>
      <c r="B641" t="s">
        <v>3818</v>
      </c>
    </row>
    <row r="642" spans="1:2" x14ac:dyDescent="0.25">
      <c r="A642" t="s">
        <v>2323</v>
      </c>
      <c r="B642" t="s">
        <v>3818</v>
      </c>
    </row>
    <row r="643" spans="1:2" x14ac:dyDescent="0.25">
      <c r="A643" t="s">
        <v>2275</v>
      </c>
      <c r="B643" t="s">
        <v>3818</v>
      </c>
    </row>
    <row r="644" spans="1:2" x14ac:dyDescent="0.25">
      <c r="A644" t="s">
        <v>2533</v>
      </c>
      <c r="B644" t="s">
        <v>3823</v>
      </c>
    </row>
    <row r="645" spans="1:2" x14ac:dyDescent="0.25">
      <c r="A645" t="s">
        <v>1534</v>
      </c>
      <c r="B645" t="s">
        <v>3822</v>
      </c>
    </row>
    <row r="646" spans="1:2" x14ac:dyDescent="0.25">
      <c r="A646" t="s">
        <v>1705</v>
      </c>
      <c r="B646" t="s">
        <v>3819</v>
      </c>
    </row>
    <row r="647" spans="1:2" x14ac:dyDescent="0.25">
      <c r="A647" t="s">
        <v>705</v>
      </c>
      <c r="B647" t="s">
        <v>3820</v>
      </c>
    </row>
    <row r="648" spans="1:2" x14ac:dyDescent="0.25">
      <c r="A648" t="s">
        <v>2950</v>
      </c>
      <c r="B648" t="s">
        <v>3829</v>
      </c>
    </row>
    <row r="649" spans="1:2" x14ac:dyDescent="0.25">
      <c r="A649" t="s">
        <v>911</v>
      </c>
      <c r="B649" t="s">
        <v>3825</v>
      </c>
    </row>
    <row r="650" spans="1:2" x14ac:dyDescent="0.25">
      <c r="A650" t="s">
        <v>776</v>
      </c>
      <c r="B650" t="s">
        <v>3820</v>
      </c>
    </row>
    <row r="651" spans="1:2" x14ac:dyDescent="0.25">
      <c r="A651" t="s">
        <v>1491</v>
      </c>
      <c r="B651" t="s">
        <v>3822</v>
      </c>
    </row>
    <row r="652" spans="1:2" x14ac:dyDescent="0.25">
      <c r="A652" t="s">
        <v>91</v>
      </c>
      <c r="B652" t="s">
        <v>3835</v>
      </c>
    </row>
    <row r="653" spans="1:2" x14ac:dyDescent="0.25">
      <c r="A653" t="s">
        <v>1535</v>
      </c>
      <c r="B653" t="s">
        <v>3822</v>
      </c>
    </row>
    <row r="654" spans="1:2" x14ac:dyDescent="0.25">
      <c r="A654" t="s">
        <v>2048</v>
      </c>
      <c r="B654" t="s">
        <v>3815</v>
      </c>
    </row>
    <row r="655" spans="1:2" x14ac:dyDescent="0.25">
      <c r="A655" t="s">
        <v>2063</v>
      </c>
      <c r="B655" t="s">
        <v>3815</v>
      </c>
    </row>
    <row r="656" spans="1:2" x14ac:dyDescent="0.25">
      <c r="A656" t="s">
        <v>1893</v>
      </c>
      <c r="B656" t="s">
        <v>3828</v>
      </c>
    </row>
    <row r="657" spans="1:2" x14ac:dyDescent="0.25">
      <c r="A657" t="s">
        <v>20</v>
      </c>
      <c r="B657" t="s">
        <v>3835</v>
      </c>
    </row>
    <row r="658" spans="1:2" x14ac:dyDescent="0.25">
      <c r="A658" t="s">
        <v>1467</v>
      </c>
      <c r="B658" t="s">
        <v>3822</v>
      </c>
    </row>
    <row r="659" spans="1:2" x14ac:dyDescent="0.25">
      <c r="A659" t="s">
        <v>1468</v>
      </c>
      <c r="B659" t="s">
        <v>3822</v>
      </c>
    </row>
    <row r="660" spans="1:2" x14ac:dyDescent="0.25">
      <c r="A660" t="s">
        <v>1123</v>
      </c>
      <c r="B660" t="s">
        <v>3813</v>
      </c>
    </row>
    <row r="661" spans="1:2" x14ac:dyDescent="0.25">
      <c r="A661" t="s">
        <v>1123</v>
      </c>
      <c r="B661" t="s">
        <v>3814</v>
      </c>
    </row>
    <row r="662" spans="1:2" x14ac:dyDescent="0.25">
      <c r="A662" t="s">
        <v>1123</v>
      </c>
      <c r="B662" t="s">
        <v>3825</v>
      </c>
    </row>
    <row r="663" spans="1:2" x14ac:dyDescent="0.25">
      <c r="A663" t="s">
        <v>2628</v>
      </c>
      <c r="B663" t="s">
        <v>3823</v>
      </c>
    </row>
    <row r="664" spans="1:2" x14ac:dyDescent="0.25">
      <c r="A664" t="s">
        <v>2628</v>
      </c>
      <c r="B664" t="s">
        <v>3823</v>
      </c>
    </row>
    <row r="665" spans="1:2" x14ac:dyDescent="0.25">
      <c r="A665" t="s">
        <v>429</v>
      </c>
      <c r="B665" t="s">
        <v>3814</v>
      </c>
    </row>
    <row r="666" spans="1:2" x14ac:dyDescent="0.25">
      <c r="A666" t="s">
        <v>429</v>
      </c>
      <c r="B666" t="s">
        <v>3825</v>
      </c>
    </row>
    <row r="667" spans="1:2" x14ac:dyDescent="0.25">
      <c r="A667" t="s">
        <v>429</v>
      </c>
      <c r="B667" t="s">
        <v>3835</v>
      </c>
    </row>
    <row r="668" spans="1:2" x14ac:dyDescent="0.25">
      <c r="A668" t="s">
        <v>2088</v>
      </c>
      <c r="B668" t="s">
        <v>3815</v>
      </c>
    </row>
    <row r="669" spans="1:2" x14ac:dyDescent="0.25">
      <c r="A669" t="s">
        <v>2088</v>
      </c>
      <c r="B669" t="s">
        <v>3815</v>
      </c>
    </row>
    <row r="670" spans="1:2" x14ac:dyDescent="0.25">
      <c r="A670" t="s">
        <v>855</v>
      </c>
      <c r="B670" t="s">
        <v>3825</v>
      </c>
    </row>
    <row r="671" spans="1:2" x14ac:dyDescent="0.25">
      <c r="A671" t="s">
        <v>2231</v>
      </c>
      <c r="B671" t="s">
        <v>3817</v>
      </c>
    </row>
    <row r="672" spans="1:2" x14ac:dyDescent="0.25">
      <c r="A672" t="s">
        <v>2064</v>
      </c>
      <c r="B672" t="s">
        <v>3815</v>
      </c>
    </row>
    <row r="673" spans="1:2" x14ac:dyDescent="0.25">
      <c r="A673" t="s">
        <v>1706</v>
      </c>
      <c r="B673" t="s">
        <v>3819</v>
      </c>
    </row>
    <row r="674" spans="1:2" x14ac:dyDescent="0.25">
      <c r="A674" t="s">
        <v>1707</v>
      </c>
      <c r="B674" t="s">
        <v>3819</v>
      </c>
    </row>
    <row r="675" spans="1:2" x14ac:dyDescent="0.25">
      <c r="A675" t="s">
        <v>1708</v>
      </c>
      <c r="B675" t="s">
        <v>3819</v>
      </c>
    </row>
    <row r="676" spans="1:2" x14ac:dyDescent="0.25">
      <c r="A676" t="s">
        <v>3345</v>
      </c>
      <c r="B676" t="s">
        <v>3832</v>
      </c>
    </row>
    <row r="677" spans="1:2" x14ac:dyDescent="0.25">
      <c r="A677" t="s">
        <v>3346</v>
      </c>
      <c r="B677" t="s">
        <v>3832</v>
      </c>
    </row>
    <row r="678" spans="1:2" x14ac:dyDescent="0.25">
      <c r="A678" t="s">
        <v>2668</v>
      </c>
      <c r="B678" t="s">
        <v>3824</v>
      </c>
    </row>
    <row r="679" spans="1:2" x14ac:dyDescent="0.25">
      <c r="A679" t="s">
        <v>2391</v>
      </c>
      <c r="B679" t="s">
        <v>3821</v>
      </c>
    </row>
    <row r="680" spans="1:2" x14ac:dyDescent="0.25">
      <c r="A680" t="s">
        <v>2392</v>
      </c>
      <c r="B680" t="s">
        <v>3821</v>
      </c>
    </row>
    <row r="681" spans="1:2" x14ac:dyDescent="0.25">
      <c r="A681" t="s">
        <v>2534</v>
      </c>
      <c r="B681" t="s">
        <v>3823</v>
      </c>
    </row>
    <row r="682" spans="1:2" x14ac:dyDescent="0.25">
      <c r="A682" t="s">
        <v>1536</v>
      </c>
      <c r="B682" t="s">
        <v>3822</v>
      </c>
    </row>
    <row r="683" spans="1:2" x14ac:dyDescent="0.25">
      <c r="A683" t="s">
        <v>253</v>
      </c>
      <c r="B683" t="s">
        <v>3835</v>
      </c>
    </row>
    <row r="684" spans="1:2" x14ac:dyDescent="0.25">
      <c r="A684" t="s">
        <v>2373</v>
      </c>
      <c r="B684" t="s">
        <v>3821</v>
      </c>
    </row>
    <row r="685" spans="1:2" x14ac:dyDescent="0.25">
      <c r="A685" t="s">
        <v>1537</v>
      </c>
      <c r="B685" t="s">
        <v>3822</v>
      </c>
    </row>
    <row r="686" spans="1:2" x14ac:dyDescent="0.25">
      <c r="A686" t="s">
        <v>1407</v>
      </c>
      <c r="B686" t="s">
        <v>3814</v>
      </c>
    </row>
    <row r="687" spans="1:2" x14ac:dyDescent="0.25">
      <c r="A687" t="s">
        <v>590</v>
      </c>
      <c r="B687" t="s">
        <v>3833</v>
      </c>
    </row>
    <row r="688" spans="1:2" x14ac:dyDescent="0.25">
      <c r="A688" t="s">
        <v>92</v>
      </c>
      <c r="B688" t="s">
        <v>3835</v>
      </c>
    </row>
    <row r="689" spans="1:2" x14ac:dyDescent="0.25">
      <c r="A689" t="s">
        <v>2049</v>
      </c>
      <c r="B689" t="s">
        <v>3815</v>
      </c>
    </row>
    <row r="690" spans="1:2" x14ac:dyDescent="0.25">
      <c r="A690" t="s">
        <v>3317</v>
      </c>
      <c r="B690" t="s">
        <v>3832</v>
      </c>
    </row>
    <row r="691" spans="1:2" x14ac:dyDescent="0.25">
      <c r="A691" t="s">
        <v>3747</v>
      </c>
      <c r="B691" t="s">
        <v>3837</v>
      </c>
    </row>
    <row r="692" spans="1:2" x14ac:dyDescent="0.25">
      <c r="A692" t="s">
        <v>3747</v>
      </c>
      <c r="B692" t="s">
        <v>3837</v>
      </c>
    </row>
    <row r="693" spans="1:2" x14ac:dyDescent="0.25">
      <c r="A693" t="s">
        <v>3092</v>
      </c>
      <c r="B693" t="s">
        <v>3830</v>
      </c>
    </row>
    <row r="694" spans="1:2" x14ac:dyDescent="0.25">
      <c r="A694" t="s">
        <v>3279</v>
      </c>
      <c r="B694" t="s">
        <v>3832</v>
      </c>
    </row>
    <row r="695" spans="1:2" x14ac:dyDescent="0.25">
      <c r="A695" t="s">
        <v>2745</v>
      </c>
      <c r="B695" t="s">
        <v>3826</v>
      </c>
    </row>
    <row r="696" spans="1:2" x14ac:dyDescent="0.25">
      <c r="A696" t="s">
        <v>3510</v>
      </c>
      <c r="B696" t="s">
        <v>3834</v>
      </c>
    </row>
    <row r="697" spans="1:2" x14ac:dyDescent="0.25">
      <c r="A697" t="s">
        <v>2629</v>
      </c>
      <c r="B697" t="s">
        <v>3823</v>
      </c>
    </row>
    <row r="698" spans="1:2" x14ac:dyDescent="0.25">
      <c r="A698" t="s">
        <v>2629</v>
      </c>
      <c r="B698" t="s">
        <v>3823</v>
      </c>
    </row>
    <row r="699" spans="1:2" x14ac:dyDescent="0.25">
      <c r="A699" t="s">
        <v>1138</v>
      </c>
      <c r="B699" t="s">
        <v>3813</v>
      </c>
    </row>
    <row r="700" spans="1:2" x14ac:dyDescent="0.25">
      <c r="A700" t="s">
        <v>3174</v>
      </c>
      <c r="B700" t="s">
        <v>3831</v>
      </c>
    </row>
    <row r="701" spans="1:2" x14ac:dyDescent="0.25">
      <c r="A701" t="s">
        <v>979</v>
      </c>
      <c r="B701" t="s">
        <v>3825</v>
      </c>
    </row>
    <row r="702" spans="1:2" x14ac:dyDescent="0.25">
      <c r="A702" t="s">
        <v>3075</v>
      </c>
      <c r="B702" t="s">
        <v>3830</v>
      </c>
    </row>
    <row r="703" spans="1:2" x14ac:dyDescent="0.25">
      <c r="A703" t="s">
        <v>1538</v>
      </c>
      <c r="B703" t="s">
        <v>3822</v>
      </c>
    </row>
    <row r="704" spans="1:2" x14ac:dyDescent="0.25">
      <c r="A704" t="s">
        <v>3175</v>
      </c>
      <c r="B704" t="s">
        <v>3831</v>
      </c>
    </row>
    <row r="705" spans="1:2" x14ac:dyDescent="0.25">
      <c r="A705" t="s">
        <v>2669</v>
      </c>
      <c r="B705" t="s">
        <v>3824</v>
      </c>
    </row>
    <row r="706" spans="1:2" x14ac:dyDescent="0.25">
      <c r="A706" t="s">
        <v>254</v>
      </c>
      <c r="B706" t="s">
        <v>3835</v>
      </c>
    </row>
    <row r="707" spans="1:2" x14ac:dyDescent="0.25">
      <c r="A707" t="s">
        <v>2951</v>
      </c>
      <c r="B707" t="s">
        <v>3829</v>
      </c>
    </row>
    <row r="708" spans="1:2" x14ac:dyDescent="0.25">
      <c r="A708" t="s">
        <v>1894</v>
      </c>
      <c r="B708" t="s">
        <v>3828</v>
      </c>
    </row>
    <row r="709" spans="1:2" x14ac:dyDescent="0.25">
      <c r="A709" t="s">
        <v>1895</v>
      </c>
      <c r="B709" t="s">
        <v>3828</v>
      </c>
    </row>
    <row r="710" spans="1:2" x14ac:dyDescent="0.25">
      <c r="A710" t="s">
        <v>1895</v>
      </c>
      <c r="B710" t="s">
        <v>3828</v>
      </c>
    </row>
    <row r="711" spans="1:2" x14ac:dyDescent="0.25">
      <c r="A711" t="s">
        <v>1620</v>
      </c>
      <c r="B711" t="s">
        <v>3822</v>
      </c>
    </row>
    <row r="712" spans="1:2" x14ac:dyDescent="0.25">
      <c r="A712" t="s">
        <v>1620</v>
      </c>
      <c r="B712" t="s">
        <v>3822</v>
      </c>
    </row>
    <row r="713" spans="1:2" x14ac:dyDescent="0.25">
      <c r="A713" t="s">
        <v>2422</v>
      </c>
      <c r="B713" t="s">
        <v>3821</v>
      </c>
    </row>
    <row r="714" spans="1:2" x14ac:dyDescent="0.25">
      <c r="A714" t="s">
        <v>2422</v>
      </c>
      <c r="B714" t="s">
        <v>3821</v>
      </c>
    </row>
    <row r="715" spans="1:2" x14ac:dyDescent="0.25">
      <c r="A715" t="s">
        <v>2475</v>
      </c>
      <c r="B715" t="s">
        <v>3823</v>
      </c>
    </row>
    <row r="716" spans="1:2" x14ac:dyDescent="0.25">
      <c r="A716" t="s">
        <v>2476</v>
      </c>
      <c r="B716" t="s">
        <v>3823</v>
      </c>
    </row>
    <row r="717" spans="1:2" x14ac:dyDescent="0.25">
      <c r="A717" t="s">
        <v>2477</v>
      </c>
      <c r="B717" t="s">
        <v>3823</v>
      </c>
    </row>
    <row r="718" spans="1:2" x14ac:dyDescent="0.25">
      <c r="A718" t="s">
        <v>2535</v>
      </c>
      <c r="B718" t="s">
        <v>3823</v>
      </c>
    </row>
    <row r="719" spans="1:2" x14ac:dyDescent="0.25">
      <c r="A719" t="s">
        <v>93</v>
      </c>
      <c r="B719" t="s">
        <v>3825</v>
      </c>
    </row>
    <row r="720" spans="1:2" x14ac:dyDescent="0.25">
      <c r="A720" t="s">
        <v>93</v>
      </c>
      <c r="B720" t="s">
        <v>3835</v>
      </c>
    </row>
    <row r="721" spans="1:2" x14ac:dyDescent="0.25">
      <c r="A721" t="s">
        <v>9857</v>
      </c>
      <c r="B721" t="s">
        <v>3831</v>
      </c>
    </row>
    <row r="722" spans="1:2" x14ac:dyDescent="0.25">
      <c r="A722" t="s">
        <v>1183</v>
      </c>
      <c r="B722" t="s">
        <v>3813</v>
      </c>
    </row>
    <row r="723" spans="1:2" x14ac:dyDescent="0.25">
      <c r="A723" t="s">
        <v>94</v>
      </c>
      <c r="B723" t="s">
        <v>3835</v>
      </c>
    </row>
    <row r="724" spans="1:2" x14ac:dyDescent="0.25">
      <c r="A724" t="s">
        <v>3176</v>
      </c>
      <c r="B724" t="s">
        <v>3831</v>
      </c>
    </row>
    <row r="725" spans="1:2" x14ac:dyDescent="0.25">
      <c r="A725" t="s">
        <v>3644</v>
      </c>
      <c r="B725" t="s">
        <v>3837</v>
      </c>
    </row>
    <row r="726" spans="1:2" x14ac:dyDescent="0.25">
      <c r="A726" t="s">
        <v>1297</v>
      </c>
      <c r="B726" t="s">
        <v>3836</v>
      </c>
    </row>
    <row r="727" spans="1:2" x14ac:dyDescent="0.25">
      <c r="A727" t="s">
        <v>3177</v>
      </c>
      <c r="B727" t="s">
        <v>3831</v>
      </c>
    </row>
    <row r="728" spans="1:2" x14ac:dyDescent="0.25">
      <c r="A728" t="s">
        <v>2187</v>
      </c>
      <c r="B728" t="s">
        <v>3817</v>
      </c>
    </row>
    <row r="729" spans="1:2" x14ac:dyDescent="0.25">
      <c r="A729" t="s">
        <v>3149</v>
      </c>
      <c r="B729" t="s">
        <v>3834</v>
      </c>
    </row>
    <row r="730" spans="1:2" x14ac:dyDescent="0.25">
      <c r="A730" t="s">
        <v>912</v>
      </c>
      <c r="B730" t="s">
        <v>3825</v>
      </c>
    </row>
    <row r="731" spans="1:2" x14ac:dyDescent="0.25">
      <c r="A731" t="s">
        <v>3347</v>
      </c>
      <c r="B731" t="s">
        <v>3832</v>
      </c>
    </row>
    <row r="732" spans="1:2" x14ac:dyDescent="0.25">
      <c r="A732" t="s">
        <v>3093</v>
      </c>
      <c r="B732" t="s">
        <v>3830</v>
      </c>
    </row>
    <row r="733" spans="1:2" x14ac:dyDescent="0.25">
      <c r="A733" t="s">
        <v>980</v>
      </c>
      <c r="B733" t="s">
        <v>3825</v>
      </c>
    </row>
    <row r="734" spans="1:2" x14ac:dyDescent="0.25">
      <c r="A734" t="s">
        <v>1896</v>
      </c>
      <c r="B734" t="s">
        <v>3828</v>
      </c>
    </row>
    <row r="735" spans="1:2" x14ac:dyDescent="0.25">
      <c r="A735" t="s">
        <v>255</v>
      </c>
      <c r="B735" t="s">
        <v>3835</v>
      </c>
    </row>
    <row r="736" spans="1:2" x14ac:dyDescent="0.25">
      <c r="A736" t="s">
        <v>591</v>
      </c>
      <c r="B736" t="s">
        <v>3833</v>
      </c>
    </row>
    <row r="737" spans="1:2" x14ac:dyDescent="0.25">
      <c r="A737" t="s">
        <v>1897</v>
      </c>
      <c r="B737" t="s">
        <v>3828</v>
      </c>
    </row>
    <row r="738" spans="1:2" x14ac:dyDescent="0.25">
      <c r="A738" t="s">
        <v>1184</v>
      </c>
      <c r="B738" t="s">
        <v>3813</v>
      </c>
    </row>
    <row r="739" spans="1:2" x14ac:dyDescent="0.25">
      <c r="A739" t="s">
        <v>2702</v>
      </c>
      <c r="B739" t="s">
        <v>3824</v>
      </c>
    </row>
    <row r="740" spans="1:2" x14ac:dyDescent="0.25">
      <c r="A740" t="s">
        <v>2702</v>
      </c>
      <c r="B740" t="s">
        <v>3824</v>
      </c>
    </row>
    <row r="741" spans="1:2" x14ac:dyDescent="0.25">
      <c r="A741" t="s">
        <v>95</v>
      </c>
      <c r="B741" t="s">
        <v>3835</v>
      </c>
    </row>
    <row r="742" spans="1:2" x14ac:dyDescent="0.25">
      <c r="A742" t="s">
        <v>2670</v>
      </c>
      <c r="B742" t="s">
        <v>3824</v>
      </c>
    </row>
    <row r="743" spans="1:2" x14ac:dyDescent="0.25">
      <c r="A743" t="s">
        <v>1408</v>
      </c>
      <c r="B743" t="s">
        <v>3814</v>
      </c>
    </row>
    <row r="744" spans="1:2" x14ac:dyDescent="0.25">
      <c r="A744" t="s">
        <v>1298</v>
      </c>
      <c r="B744" t="s">
        <v>3836</v>
      </c>
    </row>
    <row r="745" spans="1:2" x14ac:dyDescent="0.25">
      <c r="A745" t="s">
        <v>1709</v>
      </c>
      <c r="B745" t="s">
        <v>3819</v>
      </c>
    </row>
    <row r="746" spans="1:2" x14ac:dyDescent="0.25">
      <c r="A746" t="s">
        <v>1539</v>
      </c>
      <c r="B746" t="s">
        <v>3822</v>
      </c>
    </row>
    <row r="747" spans="1:2" x14ac:dyDescent="0.25">
      <c r="A747" t="s">
        <v>981</v>
      </c>
      <c r="B747" t="s">
        <v>3825</v>
      </c>
    </row>
    <row r="748" spans="1:2" x14ac:dyDescent="0.25">
      <c r="A748" t="s">
        <v>1375</v>
      </c>
      <c r="B748" t="s">
        <v>3814</v>
      </c>
    </row>
    <row r="749" spans="1:2" x14ac:dyDescent="0.25">
      <c r="A749" t="s">
        <v>1662</v>
      </c>
      <c r="B749" t="s">
        <v>3819</v>
      </c>
    </row>
    <row r="750" spans="1:2" x14ac:dyDescent="0.25">
      <c r="A750" t="s">
        <v>3645</v>
      </c>
      <c r="B750" t="s">
        <v>3837</v>
      </c>
    </row>
    <row r="751" spans="1:2" x14ac:dyDescent="0.25">
      <c r="A751" t="s">
        <v>777</v>
      </c>
      <c r="B751" t="s">
        <v>3820</v>
      </c>
    </row>
    <row r="752" spans="1:2" x14ac:dyDescent="0.25">
      <c r="A752" t="s">
        <v>1409</v>
      </c>
      <c r="B752" t="s">
        <v>3814</v>
      </c>
    </row>
    <row r="753" spans="1:2" x14ac:dyDescent="0.25">
      <c r="A753" t="s">
        <v>500</v>
      </c>
      <c r="B753" t="s">
        <v>3833</v>
      </c>
    </row>
    <row r="754" spans="1:2" x14ac:dyDescent="0.25">
      <c r="A754" t="s">
        <v>1266</v>
      </c>
      <c r="B754" t="s">
        <v>3836</v>
      </c>
    </row>
    <row r="755" spans="1:2" x14ac:dyDescent="0.25">
      <c r="A755" t="s">
        <v>2746</v>
      </c>
      <c r="B755" t="s">
        <v>3826</v>
      </c>
    </row>
    <row r="756" spans="1:2" x14ac:dyDescent="0.25">
      <c r="A756" t="s">
        <v>1710</v>
      </c>
      <c r="B756" t="s">
        <v>3819</v>
      </c>
    </row>
    <row r="757" spans="1:2" x14ac:dyDescent="0.25">
      <c r="A757" t="s">
        <v>2393</v>
      </c>
      <c r="B757" t="s">
        <v>3821</v>
      </c>
    </row>
    <row r="758" spans="1:2" x14ac:dyDescent="0.25">
      <c r="A758" t="s">
        <v>2747</v>
      </c>
      <c r="B758" t="s">
        <v>3826</v>
      </c>
    </row>
    <row r="759" spans="1:2" x14ac:dyDescent="0.25">
      <c r="A759" t="s">
        <v>1898</v>
      </c>
      <c r="B759" t="s">
        <v>3828</v>
      </c>
    </row>
    <row r="760" spans="1:2" x14ac:dyDescent="0.25">
      <c r="A760" t="s">
        <v>2188</v>
      </c>
      <c r="B760" t="s">
        <v>3817</v>
      </c>
    </row>
    <row r="761" spans="1:2" x14ac:dyDescent="0.25">
      <c r="A761" t="s">
        <v>3595</v>
      </c>
      <c r="B761" t="s">
        <v>3837</v>
      </c>
    </row>
    <row r="762" spans="1:2" x14ac:dyDescent="0.25">
      <c r="A762" t="s">
        <v>1899</v>
      </c>
      <c r="B762" t="s">
        <v>3828</v>
      </c>
    </row>
    <row r="763" spans="1:2" x14ac:dyDescent="0.25">
      <c r="A763" t="s">
        <v>3348</v>
      </c>
      <c r="B763" t="s">
        <v>3832</v>
      </c>
    </row>
    <row r="764" spans="1:2" x14ac:dyDescent="0.25">
      <c r="A764" t="s">
        <v>706</v>
      </c>
      <c r="B764" t="s">
        <v>3820</v>
      </c>
    </row>
    <row r="765" spans="1:2" x14ac:dyDescent="0.25">
      <c r="A765" t="s">
        <v>778</v>
      </c>
      <c r="B765" t="s">
        <v>3820</v>
      </c>
    </row>
    <row r="766" spans="1:2" x14ac:dyDescent="0.25">
      <c r="A766" t="s">
        <v>2374</v>
      </c>
      <c r="B766" t="s">
        <v>3821</v>
      </c>
    </row>
    <row r="767" spans="1:2" x14ac:dyDescent="0.25">
      <c r="A767" t="s">
        <v>1492</v>
      </c>
      <c r="B767" t="s">
        <v>3822</v>
      </c>
    </row>
    <row r="768" spans="1:2" x14ac:dyDescent="0.25">
      <c r="A768" t="s">
        <v>1900</v>
      </c>
      <c r="B768" t="s">
        <v>3828</v>
      </c>
    </row>
    <row r="769" spans="1:2" x14ac:dyDescent="0.25">
      <c r="A769" t="s">
        <v>2811</v>
      </c>
      <c r="B769" t="s">
        <v>3827</v>
      </c>
    </row>
    <row r="770" spans="1:2" x14ac:dyDescent="0.25">
      <c r="A770" t="s">
        <v>2887</v>
      </c>
      <c r="B770" t="s">
        <v>3829</v>
      </c>
    </row>
    <row r="771" spans="1:2" x14ac:dyDescent="0.25">
      <c r="A771" t="s">
        <v>2478</v>
      </c>
      <c r="B771" t="s">
        <v>3823</v>
      </c>
    </row>
    <row r="772" spans="1:2" x14ac:dyDescent="0.25">
      <c r="A772" t="s">
        <v>2122</v>
      </c>
      <c r="B772" t="s">
        <v>3817</v>
      </c>
    </row>
    <row r="773" spans="1:2" x14ac:dyDescent="0.25">
      <c r="A773" t="s">
        <v>9867</v>
      </c>
      <c r="B773" t="s">
        <v>3831</v>
      </c>
    </row>
    <row r="774" spans="1:2" x14ac:dyDescent="0.25">
      <c r="A774" t="s">
        <v>96</v>
      </c>
      <c r="B774" t="s">
        <v>3835</v>
      </c>
    </row>
    <row r="775" spans="1:2" x14ac:dyDescent="0.25">
      <c r="A775" t="s">
        <v>501</v>
      </c>
      <c r="B775" t="s">
        <v>3833</v>
      </c>
    </row>
    <row r="776" spans="1:2" x14ac:dyDescent="0.25">
      <c r="A776" t="s">
        <v>502</v>
      </c>
      <c r="B776" t="s">
        <v>3833</v>
      </c>
    </row>
    <row r="777" spans="1:2" x14ac:dyDescent="0.25">
      <c r="A777" t="s">
        <v>1185</v>
      </c>
      <c r="B777" t="s">
        <v>3813</v>
      </c>
    </row>
    <row r="778" spans="1:2" x14ac:dyDescent="0.25">
      <c r="A778" t="s">
        <v>2445</v>
      </c>
      <c r="B778" t="s">
        <v>3823</v>
      </c>
    </row>
    <row r="779" spans="1:2" x14ac:dyDescent="0.25">
      <c r="A779" t="s">
        <v>2630</v>
      </c>
      <c r="B779" t="s">
        <v>3823</v>
      </c>
    </row>
    <row r="780" spans="1:2" x14ac:dyDescent="0.25">
      <c r="A780" t="s">
        <v>2630</v>
      </c>
      <c r="B780" t="s">
        <v>3823</v>
      </c>
    </row>
    <row r="781" spans="1:2" x14ac:dyDescent="0.25">
      <c r="A781" t="s">
        <v>256</v>
      </c>
      <c r="B781" t="s">
        <v>3835</v>
      </c>
    </row>
    <row r="782" spans="1:2" x14ac:dyDescent="0.25">
      <c r="A782" t="s">
        <v>2671</v>
      </c>
      <c r="B782" t="s">
        <v>3824</v>
      </c>
    </row>
    <row r="783" spans="1:2" x14ac:dyDescent="0.25">
      <c r="A783" t="s">
        <v>196</v>
      </c>
      <c r="B783" t="s">
        <v>3835</v>
      </c>
    </row>
    <row r="784" spans="1:2" x14ac:dyDescent="0.25">
      <c r="A784" t="s">
        <v>1631</v>
      </c>
      <c r="B784" t="s">
        <v>3819</v>
      </c>
    </row>
    <row r="785" spans="1:2" x14ac:dyDescent="0.25">
      <c r="A785" t="s">
        <v>21</v>
      </c>
      <c r="B785" t="s">
        <v>3835</v>
      </c>
    </row>
    <row r="786" spans="1:2" x14ac:dyDescent="0.25">
      <c r="A786" t="s">
        <v>2028</v>
      </c>
      <c r="B786" t="s">
        <v>3815</v>
      </c>
    </row>
    <row r="787" spans="1:2" x14ac:dyDescent="0.25">
      <c r="A787" t="s">
        <v>2713</v>
      </c>
      <c r="B787" t="s">
        <v>3826</v>
      </c>
    </row>
    <row r="788" spans="1:2" x14ac:dyDescent="0.25">
      <c r="A788" t="s">
        <v>660</v>
      </c>
      <c r="B788" t="s">
        <v>3825</v>
      </c>
    </row>
    <row r="789" spans="1:2" x14ac:dyDescent="0.25">
      <c r="A789" t="s">
        <v>660</v>
      </c>
      <c r="B789" t="s">
        <v>3833</v>
      </c>
    </row>
    <row r="790" spans="1:2" x14ac:dyDescent="0.25">
      <c r="A790" t="s">
        <v>2324</v>
      </c>
      <c r="B790" t="s">
        <v>3818</v>
      </c>
    </row>
    <row r="791" spans="1:2" x14ac:dyDescent="0.25">
      <c r="A791" t="s">
        <v>2324</v>
      </c>
      <c r="B791" t="s">
        <v>3818</v>
      </c>
    </row>
    <row r="792" spans="1:2" x14ac:dyDescent="0.25">
      <c r="A792" t="s">
        <v>22</v>
      </c>
      <c r="B792" t="s">
        <v>3835</v>
      </c>
    </row>
    <row r="793" spans="1:2" x14ac:dyDescent="0.25">
      <c r="A793" t="s">
        <v>430</v>
      </c>
      <c r="B793" t="s">
        <v>3813</v>
      </c>
    </row>
    <row r="794" spans="1:2" x14ac:dyDescent="0.25">
      <c r="A794" t="s">
        <v>430</v>
      </c>
      <c r="B794" t="s">
        <v>3835</v>
      </c>
    </row>
    <row r="795" spans="1:2" x14ac:dyDescent="0.25">
      <c r="A795" t="s">
        <v>3247</v>
      </c>
      <c r="B795" t="s">
        <v>3832</v>
      </c>
    </row>
    <row r="796" spans="1:2" x14ac:dyDescent="0.25">
      <c r="A796" t="s">
        <v>2089</v>
      </c>
      <c r="B796" t="s">
        <v>3815</v>
      </c>
    </row>
    <row r="797" spans="1:2" x14ac:dyDescent="0.25">
      <c r="A797" t="s">
        <v>2089</v>
      </c>
      <c r="B797" t="s">
        <v>3815</v>
      </c>
    </row>
    <row r="798" spans="1:2" x14ac:dyDescent="0.25">
      <c r="A798" t="s">
        <v>2748</v>
      </c>
      <c r="B798" t="s">
        <v>3826</v>
      </c>
    </row>
    <row r="799" spans="1:2" x14ac:dyDescent="0.25">
      <c r="A799" t="s">
        <v>1834</v>
      </c>
      <c r="B799" t="s">
        <v>3828</v>
      </c>
    </row>
    <row r="800" spans="1:2" x14ac:dyDescent="0.25">
      <c r="A800" t="s">
        <v>1901</v>
      </c>
      <c r="B800" t="s">
        <v>3828</v>
      </c>
    </row>
    <row r="801" spans="1:2" x14ac:dyDescent="0.25">
      <c r="A801" t="s">
        <v>1902</v>
      </c>
      <c r="B801" t="s">
        <v>3828</v>
      </c>
    </row>
    <row r="802" spans="1:2" x14ac:dyDescent="0.25">
      <c r="A802" t="s">
        <v>1493</v>
      </c>
      <c r="B802" t="s">
        <v>3822</v>
      </c>
    </row>
    <row r="803" spans="1:2" x14ac:dyDescent="0.25">
      <c r="A803" t="s">
        <v>3076</v>
      </c>
      <c r="B803" t="s">
        <v>3830</v>
      </c>
    </row>
    <row r="804" spans="1:2" x14ac:dyDescent="0.25">
      <c r="A804" t="s">
        <v>779</v>
      </c>
      <c r="B804" t="s">
        <v>3820</v>
      </c>
    </row>
    <row r="805" spans="1:2" x14ac:dyDescent="0.25">
      <c r="A805" t="s">
        <v>257</v>
      </c>
      <c r="B805" t="s">
        <v>3835</v>
      </c>
    </row>
    <row r="806" spans="1:2" x14ac:dyDescent="0.25">
      <c r="A806" t="s">
        <v>1835</v>
      </c>
      <c r="B806" t="s">
        <v>3828</v>
      </c>
    </row>
    <row r="807" spans="1:2" x14ac:dyDescent="0.25">
      <c r="A807" t="s">
        <v>1903</v>
      </c>
      <c r="B807" t="s">
        <v>3828</v>
      </c>
    </row>
    <row r="808" spans="1:2" x14ac:dyDescent="0.25">
      <c r="A808" t="s">
        <v>1186</v>
      </c>
      <c r="B808" t="s">
        <v>3813</v>
      </c>
    </row>
    <row r="809" spans="1:2" x14ac:dyDescent="0.25">
      <c r="A809" t="s">
        <v>2952</v>
      </c>
      <c r="B809" t="s">
        <v>3829</v>
      </c>
    </row>
    <row r="810" spans="1:2" x14ac:dyDescent="0.25">
      <c r="A810" t="s">
        <v>3475</v>
      </c>
      <c r="B810" t="s">
        <v>3834</v>
      </c>
    </row>
    <row r="811" spans="1:2" x14ac:dyDescent="0.25">
      <c r="A811" t="s">
        <v>1383</v>
      </c>
      <c r="B811" t="s">
        <v>3814</v>
      </c>
    </row>
    <row r="812" spans="1:2" x14ac:dyDescent="0.25">
      <c r="A812" t="s">
        <v>913</v>
      </c>
      <c r="B812" t="s">
        <v>3825</v>
      </c>
    </row>
    <row r="813" spans="1:2" x14ac:dyDescent="0.25">
      <c r="A813" t="s">
        <v>1410</v>
      </c>
      <c r="B813" t="s">
        <v>3814</v>
      </c>
    </row>
    <row r="814" spans="1:2" x14ac:dyDescent="0.25">
      <c r="A814" t="s">
        <v>2347</v>
      </c>
      <c r="B814" t="s">
        <v>3821</v>
      </c>
    </row>
    <row r="815" spans="1:2" x14ac:dyDescent="0.25">
      <c r="A815" t="s">
        <v>671</v>
      </c>
      <c r="B815" t="s">
        <v>3820</v>
      </c>
    </row>
    <row r="816" spans="1:2" x14ac:dyDescent="0.25">
      <c r="A816" t="s">
        <v>2262</v>
      </c>
      <c r="B816" t="s">
        <v>3818</v>
      </c>
    </row>
    <row r="817" spans="1:2" x14ac:dyDescent="0.25">
      <c r="A817" t="s">
        <v>1663</v>
      </c>
      <c r="B817" t="s">
        <v>3819</v>
      </c>
    </row>
    <row r="818" spans="1:2" x14ac:dyDescent="0.25">
      <c r="A818" t="s">
        <v>1711</v>
      </c>
      <c r="B818" t="s">
        <v>3819</v>
      </c>
    </row>
    <row r="819" spans="1:2" x14ac:dyDescent="0.25">
      <c r="A819" t="s">
        <v>1904</v>
      </c>
      <c r="B819" t="s">
        <v>3828</v>
      </c>
    </row>
    <row r="820" spans="1:2" x14ac:dyDescent="0.25">
      <c r="A820" t="s">
        <v>2703</v>
      </c>
      <c r="B820" t="s">
        <v>3824</v>
      </c>
    </row>
    <row r="821" spans="1:2" x14ac:dyDescent="0.25">
      <c r="A821" t="s">
        <v>2703</v>
      </c>
      <c r="B821" t="s">
        <v>3824</v>
      </c>
    </row>
    <row r="822" spans="1:2" x14ac:dyDescent="0.25">
      <c r="A822" t="s">
        <v>431</v>
      </c>
      <c r="B822" t="s">
        <v>3825</v>
      </c>
    </row>
    <row r="823" spans="1:2" x14ac:dyDescent="0.25">
      <c r="A823" t="s">
        <v>431</v>
      </c>
      <c r="B823" t="s">
        <v>3835</v>
      </c>
    </row>
    <row r="824" spans="1:2" x14ac:dyDescent="0.25">
      <c r="A824" t="s">
        <v>982</v>
      </c>
      <c r="B824" t="s">
        <v>3825</v>
      </c>
    </row>
    <row r="825" spans="1:2" x14ac:dyDescent="0.25">
      <c r="A825" t="s">
        <v>1905</v>
      </c>
      <c r="B825" t="s">
        <v>3828</v>
      </c>
    </row>
    <row r="826" spans="1:2" x14ac:dyDescent="0.25">
      <c r="A826" t="s">
        <v>672</v>
      </c>
      <c r="B826" t="s">
        <v>3820</v>
      </c>
    </row>
    <row r="827" spans="1:2" x14ac:dyDescent="0.25">
      <c r="A827" t="s">
        <v>3349</v>
      </c>
      <c r="B827" t="s">
        <v>3832</v>
      </c>
    </row>
    <row r="828" spans="1:2" x14ac:dyDescent="0.25">
      <c r="A828" t="s">
        <v>3596</v>
      </c>
      <c r="B828" t="s">
        <v>3837</v>
      </c>
    </row>
    <row r="829" spans="1:2" x14ac:dyDescent="0.25">
      <c r="A829" t="s">
        <v>1836</v>
      </c>
      <c r="B829" t="s">
        <v>3828</v>
      </c>
    </row>
    <row r="830" spans="1:2" x14ac:dyDescent="0.25">
      <c r="A830" t="s">
        <v>2888</v>
      </c>
      <c r="B830" t="s">
        <v>3829</v>
      </c>
    </row>
    <row r="831" spans="1:2" x14ac:dyDescent="0.25">
      <c r="A831" t="s">
        <v>2536</v>
      </c>
      <c r="B831" t="s">
        <v>3823</v>
      </c>
    </row>
    <row r="832" spans="1:2" x14ac:dyDescent="0.25">
      <c r="A832" t="s">
        <v>1494</v>
      </c>
      <c r="B832" t="s">
        <v>3822</v>
      </c>
    </row>
    <row r="833" spans="1:2" x14ac:dyDescent="0.25">
      <c r="A833" t="s">
        <v>3178</v>
      </c>
      <c r="B833" t="s">
        <v>3831</v>
      </c>
    </row>
    <row r="834" spans="1:2" x14ac:dyDescent="0.25">
      <c r="A834" t="s">
        <v>3094</v>
      </c>
      <c r="B834" t="s">
        <v>3830</v>
      </c>
    </row>
    <row r="835" spans="1:2" x14ac:dyDescent="0.25">
      <c r="A835" t="s">
        <v>2631</v>
      </c>
      <c r="B835" t="s">
        <v>3823</v>
      </c>
    </row>
    <row r="836" spans="1:2" x14ac:dyDescent="0.25">
      <c r="A836" t="s">
        <v>2631</v>
      </c>
      <c r="B836" t="s">
        <v>3823</v>
      </c>
    </row>
    <row r="837" spans="1:2" x14ac:dyDescent="0.25">
      <c r="A837" t="s">
        <v>3179</v>
      </c>
      <c r="B837" t="s">
        <v>3831</v>
      </c>
    </row>
    <row r="838" spans="1:2" x14ac:dyDescent="0.25">
      <c r="A838" t="s">
        <v>1370</v>
      </c>
      <c r="B838" t="s">
        <v>3836</v>
      </c>
    </row>
    <row r="839" spans="1:2" x14ac:dyDescent="0.25">
      <c r="A839" t="s">
        <v>1712</v>
      </c>
      <c r="B839" t="s">
        <v>3819</v>
      </c>
    </row>
    <row r="840" spans="1:2" x14ac:dyDescent="0.25">
      <c r="A840" t="s">
        <v>983</v>
      </c>
      <c r="B840" t="s">
        <v>3825</v>
      </c>
    </row>
    <row r="841" spans="1:2" x14ac:dyDescent="0.25">
      <c r="A841" t="s">
        <v>3420</v>
      </c>
      <c r="B841" t="s">
        <v>3832</v>
      </c>
    </row>
    <row r="842" spans="1:2" x14ac:dyDescent="0.25">
      <c r="A842" t="s">
        <v>9868</v>
      </c>
      <c r="B842" t="s">
        <v>3831</v>
      </c>
    </row>
    <row r="843" spans="1:2" x14ac:dyDescent="0.25">
      <c r="A843" t="s">
        <v>503</v>
      </c>
      <c r="B843" t="s">
        <v>3833</v>
      </c>
    </row>
    <row r="844" spans="1:2" x14ac:dyDescent="0.25">
      <c r="A844" t="s">
        <v>1299</v>
      </c>
      <c r="B844" t="s">
        <v>3836</v>
      </c>
    </row>
    <row r="845" spans="1:2" x14ac:dyDescent="0.25">
      <c r="A845" t="s">
        <v>3476</v>
      </c>
      <c r="B845" t="s">
        <v>3834</v>
      </c>
    </row>
    <row r="846" spans="1:2" x14ac:dyDescent="0.25">
      <c r="A846" t="s">
        <v>2889</v>
      </c>
      <c r="B846" t="s">
        <v>3829</v>
      </c>
    </row>
    <row r="847" spans="1:2" x14ac:dyDescent="0.25">
      <c r="A847" t="s">
        <v>3280</v>
      </c>
      <c r="B847" t="s">
        <v>3832</v>
      </c>
    </row>
    <row r="848" spans="1:2" x14ac:dyDescent="0.25">
      <c r="A848" t="s">
        <v>2722</v>
      </c>
      <c r="B848" t="s">
        <v>3826</v>
      </c>
    </row>
    <row r="849" spans="1:2" x14ac:dyDescent="0.25">
      <c r="A849" t="s">
        <v>23</v>
      </c>
      <c r="B849" t="s">
        <v>3835</v>
      </c>
    </row>
    <row r="850" spans="1:2" x14ac:dyDescent="0.25">
      <c r="A850" t="s">
        <v>2749</v>
      </c>
      <c r="B850" t="s">
        <v>3826</v>
      </c>
    </row>
    <row r="851" spans="1:2" x14ac:dyDescent="0.25">
      <c r="A851" t="s">
        <v>2537</v>
      </c>
      <c r="B851" t="s">
        <v>3823</v>
      </c>
    </row>
    <row r="852" spans="1:2" x14ac:dyDescent="0.25">
      <c r="A852" t="s">
        <v>2348</v>
      </c>
      <c r="B852" t="s">
        <v>3821</v>
      </c>
    </row>
    <row r="853" spans="1:2" x14ac:dyDescent="0.25">
      <c r="A853" t="s">
        <v>2750</v>
      </c>
      <c r="B853" t="s">
        <v>3826</v>
      </c>
    </row>
    <row r="854" spans="1:2" x14ac:dyDescent="0.25">
      <c r="A854" t="s">
        <v>3511</v>
      </c>
      <c r="B854" t="s">
        <v>3834</v>
      </c>
    </row>
    <row r="855" spans="1:2" x14ac:dyDescent="0.25">
      <c r="A855" t="s">
        <v>3575</v>
      </c>
      <c r="B855" t="s">
        <v>3837</v>
      </c>
    </row>
    <row r="856" spans="1:2" x14ac:dyDescent="0.25">
      <c r="A856" t="s">
        <v>3576</v>
      </c>
      <c r="B856" t="s">
        <v>3837</v>
      </c>
    </row>
    <row r="857" spans="1:2" x14ac:dyDescent="0.25">
      <c r="A857" t="s">
        <v>1411</v>
      </c>
      <c r="B857" t="s">
        <v>3814</v>
      </c>
    </row>
    <row r="858" spans="1:2" x14ac:dyDescent="0.25">
      <c r="A858" t="s">
        <v>3350</v>
      </c>
      <c r="B858" t="s">
        <v>3832</v>
      </c>
    </row>
    <row r="859" spans="1:2" x14ac:dyDescent="0.25">
      <c r="A859" t="s">
        <v>3351</v>
      </c>
      <c r="B859" t="s">
        <v>3832</v>
      </c>
    </row>
    <row r="860" spans="1:2" x14ac:dyDescent="0.25">
      <c r="A860" t="s">
        <v>3352</v>
      </c>
      <c r="B860" t="s">
        <v>3832</v>
      </c>
    </row>
    <row r="861" spans="1:2" x14ac:dyDescent="0.25">
      <c r="A861" t="s">
        <v>1384</v>
      </c>
      <c r="B861" t="s">
        <v>3814</v>
      </c>
    </row>
    <row r="862" spans="1:2" x14ac:dyDescent="0.25">
      <c r="A862" t="s">
        <v>97</v>
      </c>
      <c r="B862" t="s">
        <v>3825</v>
      </c>
    </row>
    <row r="863" spans="1:2" x14ac:dyDescent="0.25">
      <c r="A863" t="s">
        <v>97</v>
      </c>
      <c r="B863" t="s">
        <v>3835</v>
      </c>
    </row>
    <row r="864" spans="1:2" x14ac:dyDescent="0.25">
      <c r="A864" t="s">
        <v>1713</v>
      </c>
      <c r="B864" t="s">
        <v>3819</v>
      </c>
    </row>
    <row r="865" spans="1:2" x14ac:dyDescent="0.25">
      <c r="A865" t="s">
        <v>2538</v>
      </c>
      <c r="B865" t="s">
        <v>3823</v>
      </c>
    </row>
    <row r="866" spans="1:2" x14ac:dyDescent="0.25">
      <c r="A866" t="s">
        <v>3477</v>
      </c>
      <c r="B866" t="s">
        <v>3834</v>
      </c>
    </row>
    <row r="867" spans="1:2" x14ac:dyDescent="0.25">
      <c r="A867" t="s">
        <v>3095</v>
      </c>
      <c r="B867" t="s">
        <v>3830</v>
      </c>
    </row>
    <row r="868" spans="1:2" x14ac:dyDescent="0.25">
      <c r="A868" t="s">
        <v>3077</v>
      </c>
      <c r="B868" t="s">
        <v>3830</v>
      </c>
    </row>
    <row r="869" spans="1:2" x14ac:dyDescent="0.25">
      <c r="A869" t="s">
        <v>1385</v>
      </c>
      <c r="B869" t="s">
        <v>3814</v>
      </c>
    </row>
    <row r="870" spans="1:2" x14ac:dyDescent="0.25">
      <c r="A870" t="s">
        <v>432</v>
      </c>
      <c r="B870" t="s">
        <v>3825</v>
      </c>
    </row>
    <row r="871" spans="1:2" x14ac:dyDescent="0.25">
      <c r="A871" t="s">
        <v>432</v>
      </c>
      <c r="B871" t="s">
        <v>3835</v>
      </c>
    </row>
    <row r="872" spans="1:2" x14ac:dyDescent="0.25">
      <c r="A872" t="s">
        <v>2539</v>
      </c>
      <c r="B872" t="s">
        <v>3823</v>
      </c>
    </row>
    <row r="873" spans="1:2" x14ac:dyDescent="0.25">
      <c r="A873" t="s">
        <v>504</v>
      </c>
      <c r="B873" t="s">
        <v>3825</v>
      </c>
    </row>
    <row r="874" spans="1:2" x14ac:dyDescent="0.25">
      <c r="A874" t="s">
        <v>504</v>
      </c>
      <c r="B874" t="s">
        <v>3833</v>
      </c>
    </row>
    <row r="875" spans="1:2" x14ac:dyDescent="0.25">
      <c r="A875" t="s">
        <v>3646</v>
      </c>
      <c r="B875" t="s">
        <v>3837</v>
      </c>
    </row>
    <row r="876" spans="1:2" x14ac:dyDescent="0.25">
      <c r="A876" t="s">
        <v>1632</v>
      </c>
      <c r="B876" t="s">
        <v>3819</v>
      </c>
    </row>
    <row r="877" spans="1:2" x14ac:dyDescent="0.25">
      <c r="A877" t="s">
        <v>984</v>
      </c>
      <c r="B877" t="s">
        <v>3825</v>
      </c>
    </row>
    <row r="878" spans="1:2" x14ac:dyDescent="0.25">
      <c r="A878" t="s">
        <v>1807</v>
      </c>
      <c r="B878" t="s">
        <v>3828</v>
      </c>
    </row>
    <row r="879" spans="1:2" x14ac:dyDescent="0.25">
      <c r="A879" t="s">
        <v>3180</v>
      </c>
      <c r="B879" t="s">
        <v>3831</v>
      </c>
    </row>
    <row r="880" spans="1:2" x14ac:dyDescent="0.25">
      <c r="A880" t="s">
        <v>258</v>
      </c>
      <c r="B880" t="s">
        <v>3835</v>
      </c>
    </row>
    <row r="881" spans="1:2" x14ac:dyDescent="0.25">
      <c r="A881" t="s">
        <v>1256</v>
      </c>
      <c r="B881" t="s">
        <v>3836</v>
      </c>
    </row>
    <row r="882" spans="1:2" x14ac:dyDescent="0.25">
      <c r="A882" t="s">
        <v>1906</v>
      </c>
      <c r="B882" t="s">
        <v>3828</v>
      </c>
    </row>
    <row r="883" spans="1:2" x14ac:dyDescent="0.25">
      <c r="A883" t="s">
        <v>856</v>
      </c>
      <c r="B883" t="s">
        <v>3825</v>
      </c>
    </row>
    <row r="884" spans="1:2" x14ac:dyDescent="0.25">
      <c r="A884" t="s">
        <v>433</v>
      </c>
      <c r="B884" t="s">
        <v>3825</v>
      </c>
    </row>
    <row r="885" spans="1:2" x14ac:dyDescent="0.25">
      <c r="A885" t="s">
        <v>433</v>
      </c>
      <c r="B885" t="s">
        <v>3835</v>
      </c>
    </row>
    <row r="886" spans="1:2" x14ac:dyDescent="0.25">
      <c r="A886" t="s">
        <v>434</v>
      </c>
      <c r="B886" t="s">
        <v>3814</v>
      </c>
    </row>
    <row r="887" spans="1:2" x14ac:dyDescent="0.25">
      <c r="A887" t="s">
        <v>434</v>
      </c>
      <c r="B887" t="s">
        <v>3825</v>
      </c>
    </row>
    <row r="888" spans="1:2" x14ac:dyDescent="0.25">
      <c r="A888" t="s">
        <v>434</v>
      </c>
      <c r="B888" t="s">
        <v>3835</v>
      </c>
    </row>
    <row r="889" spans="1:2" x14ac:dyDescent="0.25">
      <c r="A889" t="s">
        <v>3248</v>
      </c>
      <c r="B889" t="s">
        <v>3832</v>
      </c>
    </row>
    <row r="890" spans="1:2" x14ac:dyDescent="0.25">
      <c r="A890" t="s">
        <v>2349</v>
      </c>
      <c r="B890" t="s">
        <v>3821</v>
      </c>
    </row>
    <row r="891" spans="1:2" x14ac:dyDescent="0.25">
      <c r="A891" t="s">
        <v>1495</v>
      </c>
      <c r="B891" t="s">
        <v>3822</v>
      </c>
    </row>
    <row r="892" spans="1:2" x14ac:dyDescent="0.25">
      <c r="A892" t="s">
        <v>2812</v>
      </c>
      <c r="B892" t="s">
        <v>3827</v>
      </c>
    </row>
    <row r="893" spans="1:2" x14ac:dyDescent="0.25">
      <c r="A893" t="s">
        <v>98</v>
      </c>
      <c r="B893" t="s">
        <v>3825</v>
      </c>
    </row>
    <row r="894" spans="1:2" x14ac:dyDescent="0.25">
      <c r="A894" t="s">
        <v>98</v>
      </c>
      <c r="B894" t="s">
        <v>3835</v>
      </c>
    </row>
    <row r="895" spans="1:2" x14ac:dyDescent="0.25">
      <c r="A895" t="s">
        <v>2920</v>
      </c>
      <c r="B895" t="s">
        <v>3829</v>
      </c>
    </row>
    <row r="896" spans="1:2" x14ac:dyDescent="0.25">
      <c r="A896" t="s">
        <v>857</v>
      </c>
      <c r="B896" t="s">
        <v>3825</v>
      </c>
    </row>
    <row r="897" spans="1:2" x14ac:dyDescent="0.25">
      <c r="A897" t="s">
        <v>24</v>
      </c>
      <c r="B897" t="s">
        <v>3835</v>
      </c>
    </row>
    <row r="898" spans="1:2" x14ac:dyDescent="0.25">
      <c r="A898" t="s">
        <v>197</v>
      </c>
      <c r="B898" t="s">
        <v>3835</v>
      </c>
    </row>
    <row r="899" spans="1:2" x14ac:dyDescent="0.25">
      <c r="A899" t="s">
        <v>2290</v>
      </c>
      <c r="B899" t="s">
        <v>3818</v>
      </c>
    </row>
    <row r="900" spans="1:2" x14ac:dyDescent="0.25">
      <c r="A900" t="s">
        <v>707</v>
      </c>
      <c r="B900" t="s">
        <v>3820</v>
      </c>
    </row>
    <row r="901" spans="1:2" x14ac:dyDescent="0.25">
      <c r="A901" t="s">
        <v>1300</v>
      </c>
      <c r="B901" t="s">
        <v>3836</v>
      </c>
    </row>
    <row r="902" spans="1:2" x14ac:dyDescent="0.25">
      <c r="A902" t="s">
        <v>985</v>
      </c>
      <c r="B902" t="s">
        <v>3825</v>
      </c>
    </row>
    <row r="903" spans="1:2" x14ac:dyDescent="0.25">
      <c r="A903" t="s">
        <v>3181</v>
      </c>
      <c r="B903" t="s">
        <v>3831</v>
      </c>
    </row>
    <row r="904" spans="1:2" x14ac:dyDescent="0.25">
      <c r="A904" t="s">
        <v>2446</v>
      </c>
      <c r="B904" t="s">
        <v>3823</v>
      </c>
    </row>
    <row r="905" spans="1:2" x14ac:dyDescent="0.25">
      <c r="A905" t="s">
        <v>2506</v>
      </c>
      <c r="B905" t="s">
        <v>3823</v>
      </c>
    </row>
    <row r="906" spans="1:2" x14ac:dyDescent="0.25">
      <c r="A906" t="s">
        <v>2479</v>
      </c>
      <c r="B906" t="s">
        <v>3823</v>
      </c>
    </row>
    <row r="907" spans="1:2" x14ac:dyDescent="0.25">
      <c r="A907" t="s">
        <v>1907</v>
      </c>
      <c r="B907" t="s">
        <v>3828</v>
      </c>
    </row>
    <row r="908" spans="1:2" x14ac:dyDescent="0.25">
      <c r="A908" t="s">
        <v>1907</v>
      </c>
      <c r="B908" t="s">
        <v>3828</v>
      </c>
    </row>
    <row r="909" spans="1:2" x14ac:dyDescent="0.25">
      <c r="A909" t="s">
        <v>2540</v>
      </c>
      <c r="B909" t="s">
        <v>3823</v>
      </c>
    </row>
    <row r="910" spans="1:2" x14ac:dyDescent="0.25">
      <c r="A910" t="s">
        <v>2541</v>
      </c>
      <c r="B910" t="s">
        <v>3823</v>
      </c>
    </row>
    <row r="911" spans="1:2" x14ac:dyDescent="0.25">
      <c r="A911" t="s">
        <v>592</v>
      </c>
      <c r="B911" t="s">
        <v>3833</v>
      </c>
    </row>
    <row r="912" spans="1:2" x14ac:dyDescent="0.25">
      <c r="A912" t="s">
        <v>2549</v>
      </c>
      <c r="B912" t="s">
        <v>3823</v>
      </c>
    </row>
    <row r="913" spans="1:2" x14ac:dyDescent="0.25">
      <c r="A913" t="s">
        <v>2542</v>
      </c>
      <c r="B913" t="s">
        <v>3823</v>
      </c>
    </row>
    <row r="914" spans="1:2" x14ac:dyDescent="0.25">
      <c r="A914" t="s">
        <v>780</v>
      </c>
      <c r="B914" t="s">
        <v>3820</v>
      </c>
    </row>
    <row r="915" spans="1:2" x14ac:dyDescent="0.25">
      <c r="A915" t="s">
        <v>1908</v>
      </c>
      <c r="B915" t="s">
        <v>3828</v>
      </c>
    </row>
    <row r="916" spans="1:2" x14ac:dyDescent="0.25">
      <c r="A916" t="s">
        <v>593</v>
      </c>
      <c r="B916" t="s">
        <v>3833</v>
      </c>
    </row>
    <row r="917" spans="1:2" x14ac:dyDescent="0.25">
      <c r="A917" t="s">
        <v>2546</v>
      </c>
      <c r="B917" t="s">
        <v>3823</v>
      </c>
    </row>
    <row r="918" spans="1:2" x14ac:dyDescent="0.25">
      <c r="A918" t="s">
        <v>506</v>
      </c>
      <c r="B918" t="s">
        <v>3833</v>
      </c>
    </row>
    <row r="919" spans="1:2" x14ac:dyDescent="0.25">
      <c r="A919" t="s">
        <v>507</v>
      </c>
      <c r="B919" t="s">
        <v>3823</v>
      </c>
    </row>
    <row r="920" spans="1:2" x14ac:dyDescent="0.25">
      <c r="A920" t="s">
        <v>507</v>
      </c>
      <c r="B920" t="s">
        <v>3833</v>
      </c>
    </row>
    <row r="921" spans="1:2" x14ac:dyDescent="0.25">
      <c r="A921" t="s">
        <v>508</v>
      </c>
      <c r="B921" t="s">
        <v>3833</v>
      </c>
    </row>
    <row r="922" spans="1:2" x14ac:dyDescent="0.25">
      <c r="A922" t="s">
        <v>2632</v>
      </c>
      <c r="B922" t="s">
        <v>3823</v>
      </c>
    </row>
    <row r="923" spans="1:2" x14ac:dyDescent="0.25">
      <c r="A923" t="s">
        <v>99</v>
      </c>
      <c r="B923" t="s">
        <v>3835</v>
      </c>
    </row>
    <row r="924" spans="1:2" x14ac:dyDescent="0.25">
      <c r="A924" t="s">
        <v>2447</v>
      </c>
      <c r="B924" t="s">
        <v>3823</v>
      </c>
    </row>
    <row r="925" spans="1:2" x14ac:dyDescent="0.25">
      <c r="A925" t="s">
        <v>2547</v>
      </c>
      <c r="B925" t="s">
        <v>3823</v>
      </c>
    </row>
    <row r="926" spans="1:2" x14ac:dyDescent="0.25">
      <c r="A926" t="s">
        <v>594</v>
      </c>
      <c r="B926" t="s">
        <v>3833</v>
      </c>
    </row>
    <row r="927" spans="1:2" x14ac:dyDescent="0.25">
      <c r="A927" t="s">
        <v>2548</v>
      </c>
      <c r="B927" t="s">
        <v>3823</v>
      </c>
    </row>
    <row r="928" spans="1:2" x14ac:dyDescent="0.25">
      <c r="A928" t="s">
        <v>2480</v>
      </c>
      <c r="B928" t="s">
        <v>3823</v>
      </c>
    </row>
    <row r="929" spans="1:2" x14ac:dyDescent="0.25">
      <c r="A929" t="s">
        <v>509</v>
      </c>
      <c r="B929" t="s">
        <v>3833</v>
      </c>
    </row>
    <row r="930" spans="1:2" x14ac:dyDescent="0.25">
      <c r="A930" t="s">
        <v>2481</v>
      </c>
      <c r="B930" t="s">
        <v>3823</v>
      </c>
    </row>
    <row r="931" spans="1:2" x14ac:dyDescent="0.25">
      <c r="A931" t="s">
        <v>2543</v>
      </c>
      <c r="B931" t="s">
        <v>3823</v>
      </c>
    </row>
    <row r="932" spans="1:2" x14ac:dyDescent="0.25">
      <c r="A932" t="s">
        <v>505</v>
      </c>
      <c r="B932" t="s">
        <v>3833</v>
      </c>
    </row>
    <row r="933" spans="1:2" x14ac:dyDescent="0.25">
      <c r="A933" t="s">
        <v>2544</v>
      </c>
      <c r="B933" t="s">
        <v>3823</v>
      </c>
    </row>
    <row r="934" spans="1:2" x14ac:dyDescent="0.25">
      <c r="A934" t="s">
        <v>2545</v>
      </c>
      <c r="B934" t="s">
        <v>3823</v>
      </c>
    </row>
    <row r="935" spans="1:2" x14ac:dyDescent="0.25">
      <c r="A935" t="s">
        <v>3512</v>
      </c>
      <c r="B935" t="s">
        <v>3831</v>
      </c>
    </row>
    <row r="936" spans="1:2" x14ac:dyDescent="0.25">
      <c r="A936" t="s">
        <v>2813</v>
      </c>
      <c r="B936" t="s">
        <v>3827</v>
      </c>
    </row>
    <row r="937" spans="1:2" x14ac:dyDescent="0.25">
      <c r="A937" t="s">
        <v>2751</v>
      </c>
      <c r="B937" t="s">
        <v>3826</v>
      </c>
    </row>
    <row r="938" spans="1:2" x14ac:dyDescent="0.25">
      <c r="A938" t="s">
        <v>259</v>
      </c>
      <c r="B938" t="s">
        <v>3835</v>
      </c>
    </row>
    <row r="939" spans="1:2" x14ac:dyDescent="0.25">
      <c r="A939" t="s">
        <v>2375</v>
      </c>
      <c r="B939" t="s">
        <v>3821</v>
      </c>
    </row>
    <row r="940" spans="1:2" x14ac:dyDescent="0.25">
      <c r="A940" t="s">
        <v>2163</v>
      </c>
      <c r="B940" t="s">
        <v>3817</v>
      </c>
    </row>
    <row r="941" spans="1:2" x14ac:dyDescent="0.25">
      <c r="A941" t="s">
        <v>3096</v>
      </c>
      <c r="B941" t="s">
        <v>3830</v>
      </c>
    </row>
    <row r="942" spans="1:2" x14ac:dyDescent="0.25">
      <c r="A942" t="s">
        <v>1540</v>
      </c>
      <c r="B942" t="s">
        <v>3822</v>
      </c>
    </row>
    <row r="943" spans="1:2" x14ac:dyDescent="0.25">
      <c r="A943" t="s">
        <v>1187</v>
      </c>
      <c r="B943" t="s">
        <v>3813</v>
      </c>
    </row>
    <row r="944" spans="1:2" x14ac:dyDescent="0.25">
      <c r="A944" t="s">
        <v>2550</v>
      </c>
      <c r="B944" t="s">
        <v>3823</v>
      </c>
    </row>
    <row r="945" spans="1:2" x14ac:dyDescent="0.25">
      <c r="A945" t="s">
        <v>673</v>
      </c>
      <c r="B945" t="s">
        <v>3820</v>
      </c>
    </row>
    <row r="946" spans="1:2" x14ac:dyDescent="0.25">
      <c r="A946" t="s">
        <v>3281</v>
      </c>
      <c r="B946" t="s">
        <v>3832</v>
      </c>
    </row>
    <row r="947" spans="1:2" x14ac:dyDescent="0.25">
      <c r="A947" t="s">
        <v>100</v>
      </c>
      <c r="B947" t="s">
        <v>3835</v>
      </c>
    </row>
    <row r="948" spans="1:2" x14ac:dyDescent="0.25">
      <c r="A948" t="s">
        <v>435</v>
      </c>
      <c r="B948" t="s">
        <v>3825</v>
      </c>
    </row>
    <row r="949" spans="1:2" x14ac:dyDescent="0.25">
      <c r="A949" t="s">
        <v>435</v>
      </c>
      <c r="B949" t="s">
        <v>3835</v>
      </c>
    </row>
    <row r="950" spans="1:2" x14ac:dyDescent="0.25">
      <c r="A950" t="s">
        <v>1188</v>
      </c>
      <c r="B950" t="s">
        <v>3813</v>
      </c>
    </row>
    <row r="951" spans="1:2" x14ac:dyDescent="0.25">
      <c r="A951" t="s">
        <v>708</v>
      </c>
      <c r="B951" t="s">
        <v>3820</v>
      </c>
    </row>
    <row r="952" spans="1:2" x14ac:dyDescent="0.25">
      <c r="A952" t="s">
        <v>1714</v>
      </c>
      <c r="B952" t="s">
        <v>3819</v>
      </c>
    </row>
    <row r="953" spans="1:2" x14ac:dyDescent="0.25">
      <c r="A953" t="s">
        <v>3577</v>
      </c>
      <c r="B953" t="s">
        <v>3837</v>
      </c>
    </row>
    <row r="954" spans="1:2" x14ac:dyDescent="0.25">
      <c r="A954" t="s">
        <v>3578</v>
      </c>
      <c r="B954" t="s">
        <v>3837</v>
      </c>
    </row>
    <row r="955" spans="1:2" x14ac:dyDescent="0.25">
      <c r="A955" t="s">
        <v>3597</v>
      </c>
      <c r="B955" t="s">
        <v>3837</v>
      </c>
    </row>
    <row r="956" spans="1:2" x14ac:dyDescent="0.25">
      <c r="A956" t="s">
        <v>3579</v>
      </c>
      <c r="B956" t="s">
        <v>3837</v>
      </c>
    </row>
    <row r="957" spans="1:2" x14ac:dyDescent="0.25">
      <c r="A957" t="s">
        <v>3318</v>
      </c>
      <c r="B957" t="s">
        <v>3832</v>
      </c>
    </row>
    <row r="958" spans="1:2" x14ac:dyDescent="0.25">
      <c r="A958" t="s">
        <v>1909</v>
      </c>
      <c r="B958" t="s">
        <v>3828</v>
      </c>
    </row>
    <row r="959" spans="1:2" x14ac:dyDescent="0.25">
      <c r="A959" t="s">
        <v>436</v>
      </c>
      <c r="B959" t="s">
        <v>3825</v>
      </c>
    </row>
    <row r="960" spans="1:2" x14ac:dyDescent="0.25">
      <c r="A960" t="s">
        <v>436</v>
      </c>
      <c r="B960" t="s">
        <v>3835</v>
      </c>
    </row>
    <row r="961" spans="1:2" x14ac:dyDescent="0.25">
      <c r="A961" t="s">
        <v>3463</v>
      </c>
      <c r="B961" t="s">
        <v>3834</v>
      </c>
    </row>
    <row r="962" spans="1:2" x14ac:dyDescent="0.25">
      <c r="A962" t="s">
        <v>198</v>
      </c>
      <c r="B962" t="s">
        <v>3835</v>
      </c>
    </row>
    <row r="963" spans="1:2" x14ac:dyDescent="0.25">
      <c r="A963" t="s">
        <v>510</v>
      </c>
      <c r="B963" t="s">
        <v>3833</v>
      </c>
    </row>
    <row r="964" spans="1:2" x14ac:dyDescent="0.25">
      <c r="A964" t="s">
        <v>858</v>
      </c>
      <c r="B964" t="s">
        <v>3825</v>
      </c>
    </row>
    <row r="965" spans="1:2" x14ac:dyDescent="0.25">
      <c r="A965" t="s">
        <v>260</v>
      </c>
      <c r="B965" t="s">
        <v>3825</v>
      </c>
    </row>
    <row r="966" spans="1:2" x14ac:dyDescent="0.25">
      <c r="A966" t="s">
        <v>260</v>
      </c>
      <c r="B966" t="s">
        <v>3835</v>
      </c>
    </row>
    <row r="967" spans="1:2" x14ac:dyDescent="0.25">
      <c r="A967" t="s">
        <v>437</v>
      </c>
      <c r="B967" t="s">
        <v>3825</v>
      </c>
    </row>
    <row r="968" spans="1:2" x14ac:dyDescent="0.25">
      <c r="A968" t="s">
        <v>437</v>
      </c>
      <c r="B968" t="s">
        <v>3835</v>
      </c>
    </row>
    <row r="969" spans="1:2" x14ac:dyDescent="0.25">
      <c r="A969" t="s">
        <v>9882</v>
      </c>
      <c r="B969" t="s">
        <v>3834</v>
      </c>
    </row>
    <row r="970" spans="1:2" x14ac:dyDescent="0.25">
      <c r="A970" t="s">
        <v>1715</v>
      </c>
      <c r="B970" t="s">
        <v>3819</v>
      </c>
    </row>
    <row r="971" spans="1:2" x14ac:dyDescent="0.25">
      <c r="A971" t="s">
        <v>2714</v>
      </c>
      <c r="B971" t="s">
        <v>3826</v>
      </c>
    </row>
    <row r="972" spans="1:2" x14ac:dyDescent="0.25">
      <c r="A972" t="s">
        <v>2232</v>
      </c>
      <c r="B972" t="s">
        <v>3817</v>
      </c>
    </row>
    <row r="973" spans="1:2" x14ac:dyDescent="0.25">
      <c r="A973" t="s">
        <v>2232</v>
      </c>
      <c r="B973" t="s">
        <v>3817</v>
      </c>
    </row>
    <row r="974" spans="1:2" x14ac:dyDescent="0.25">
      <c r="A974" t="s">
        <v>261</v>
      </c>
      <c r="B974" t="s">
        <v>3835</v>
      </c>
    </row>
    <row r="975" spans="1:2" x14ac:dyDescent="0.25">
      <c r="A975" t="s">
        <v>709</v>
      </c>
      <c r="B975" t="s">
        <v>3820</v>
      </c>
    </row>
    <row r="976" spans="1:2" x14ac:dyDescent="0.25">
      <c r="A976" t="s">
        <v>1716</v>
      </c>
      <c r="B976" t="s">
        <v>3819</v>
      </c>
    </row>
    <row r="977" spans="1:2" x14ac:dyDescent="0.25">
      <c r="A977" t="s">
        <v>1717</v>
      </c>
      <c r="B977" t="s">
        <v>3819</v>
      </c>
    </row>
    <row r="978" spans="1:2" x14ac:dyDescent="0.25">
      <c r="A978" t="s">
        <v>1139</v>
      </c>
      <c r="B978" t="s">
        <v>3813</v>
      </c>
    </row>
    <row r="979" spans="1:2" x14ac:dyDescent="0.25">
      <c r="A979" t="s">
        <v>1796</v>
      </c>
      <c r="B979" t="s">
        <v>3819</v>
      </c>
    </row>
    <row r="980" spans="1:2" x14ac:dyDescent="0.25">
      <c r="A980" t="s">
        <v>2853</v>
      </c>
      <c r="B980" t="s">
        <v>3829</v>
      </c>
    </row>
    <row r="981" spans="1:2" x14ac:dyDescent="0.25">
      <c r="A981" t="s">
        <v>2715</v>
      </c>
      <c r="B981" t="s">
        <v>3826</v>
      </c>
    </row>
    <row r="982" spans="1:2" x14ac:dyDescent="0.25">
      <c r="A982" t="s">
        <v>2723</v>
      </c>
      <c r="B982" t="s">
        <v>3826</v>
      </c>
    </row>
    <row r="983" spans="1:2" x14ac:dyDescent="0.25">
      <c r="A983" t="s">
        <v>2448</v>
      </c>
      <c r="B983" t="s">
        <v>3823</v>
      </c>
    </row>
    <row r="984" spans="1:2" x14ac:dyDescent="0.25">
      <c r="A984" t="s">
        <v>2012</v>
      </c>
      <c r="B984" t="s">
        <v>3828</v>
      </c>
    </row>
    <row r="985" spans="1:2" x14ac:dyDescent="0.25">
      <c r="A985" t="s">
        <v>2012</v>
      </c>
      <c r="B985" t="s">
        <v>3828</v>
      </c>
    </row>
    <row r="986" spans="1:2" x14ac:dyDescent="0.25">
      <c r="A986" t="s">
        <v>3421</v>
      </c>
      <c r="B986" t="s">
        <v>3832</v>
      </c>
    </row>
    <row r="987" spans="1:2" x14ac:dyDescent="0.25">
      <c r="A987" t="s">
        <v>3421</v>
      </c>
      <c r="B987" t="s">
        <v>3832</v>
      </c>
    </row>
    <row r="988" spans="1:2" x14ac:dyDescent="0.25">
      <c r="A988" t="s">
        <v>2164</v>
      </c>
      <c r="B988" t="s">
        <v>3817</v>
      </c>
    </row>
    <row r="989" spans="1:2" x14ac:dyDescent="0.25">
      <c r="A989" t="s">
        <v>25</v>
      </c>
      <c r="B989" t="s">
        <v>3835</v>
      </c>
    </row>
    <row r="990" spans="1:2" x14ac:dyDescent="0.25">
      <c r="A990" t="s">
        <v>101</v>
      </c>
      <c r="B990" t="s">
        <v>3835</v>
      </c>
    </row>
    <row r="991" spans="1:2" x14ac:dyDescent="0.25">
      <c r="A991" t="s">
        <v>859</v>
      </c>
      <c r="B991" t="s">
        <v>3825</v>
      </c>
    </row>
    <row r="992" spans="1:2" x14ac:dyDescent="0.25">
      <c r="A992" t="s">
        <v>986</v>
      </c>
      <c r="B992" t="s">
        <v>3825</v>
      </c>
    </row>
    <row r="993" spans="1:2" x14ac:dyDescent="0.25">
      <c r="A993" t="s">
        <v>1718</v>
      </c>
      <c r="B993" t="s">
        <v>3819</v>
      </c>
    </row>
    <row r="994" spans="1:2" x14ac:dyDescent="0.25">
      <c r="A994" t="s">
        <v>1719</v>
      </c>
      <c r="B994" t="s">
        <v>3819</v>
      </c>
    </row>
    <row r="995" spans="1:2" x14ac:dyDescent="0.25">
      <c r="A995" t="s">
        <v>2953</v>
      </c>
      <c r="B995" t="s">
        <v>3829</v>
      </c>
    </row>
    <row r="996" spans="1:2" x14ac:dyDescent="0.25">
      <c r="A996" t="s">
        <v>1720</v>
      </c>
      <c r="B996" t="s">
        <v>3819</v>
      </c>
    </row>
    <row r="997" spans="1:2" x14ac:dyDescent="0.25">
      <c r="A997" t="s">
        <v>1721</v>
      </c>
      <c r="B997" t="s">
        <v>3819</v>
      </c>
    </row>
    <row r="998" spans="1:2" x14ac:dyDescent="0.25">
      <c r="A998" t="s">
        <v>1722</v>
      </c>
      <c r="B998" t="s">
        <v>3819</v>
      </c>
    </row>
    <row r="999" spans="1:2" x14ac:dyDescent="0.25">
      <c r="A999" t="s">
        <v>1723</v>
      </c>
      <c r="B999" t="s">
        <v>3819</v>
      </c>
    </row>
    <row r="1000" spans="1:2" x14ac:dyDescent="0.25">
      <c r="A1000" t="s">
        <v>1724</v>
      </c>
      <c r="B1000" t="s">
        <v>3819</v>
      </c>
    </row>
    <row r="1001" spans="1:2" x14ac:dyDescent="0.25">
      <c r="A1001" t="s">
        <v>1725</v>
      </c>
      <c r="B1001" t="s">
        <v>3819</v>
      </c>
    </row>
    <row r="1002" spans="1:2" x14ac:dyDescent="0.25">
      <c r="A1002" t="s">
        <v>1726</v>
      </c>
      <c r="B1002" t="s">
        <v>3819</v>
      </c>
    </row>
    <row r="1003" spans="1:2" x14ac:dyDescent="0.25">
      <c r="A1003" t="s">
        <v>1727</v>
      </c>
      <c r="B1003" t="s">
        <v>3819</v>
      </c>
    </row>
    <row r="1004" spans="1:2" x14ac:dyDescent="0.25">
      <c r="A1004" t="s">
        <v>1728</v>
      </c>
      <c r="B1004" t="s">
        <v>3819</v>
      </c>
    </row>
    <row r="1005" spans="1:2" x14ac:dyDescent="0.25">
      <c r="A1005" t="s">
        <v>595</v>
      </c>
      <c r="B1005" t="s">
        <v>3833</v>
      </c>
    </row>
    <row r="1006" spans="1:2" x14ac:dyDescent="0.25">
      <c r="A1006" t="s">
        <v>781</v>
      </c>
      <c r="B1006" t="s">
        <v>3820</v>
      </c>
    </row>
    <row r="1007" spans="1:2" x14ac:dyDescent="0.25">
      <c r="A1007" t="s">
        <v>1633</v>
      </c>
      <c r="B1007" t="s">
        <v>3819</v>
      </c>
    </row>
    <row r="1008" spans="1:2" x14ac:dyDescent="0.25">
      <c r="A1008" t="s">
        <v>262</v>
      </c>
      <c r="B1008" t="s">
        <v>3825</v>
      </c>
    </row>
    <row r="1009" spans="1:2" x14ac:dyDescent="0.25">
      <c r="A1009" t="s">
        <v>262</v>
      </c>
      <c r="B1009" t="s">
        <v>3835</v>
      </c>
    </row>
    <row r="1010" spans="1:2" x14ac:dyDescent="0.25">
      <c r="A1010" t="s">
        <v>263</v>
      </c>
      <c r="B1010" t="s">
        <v>3825</v>
      </c>
    </row>
    <row r="1011" spans="1:2" x14ac:dyDescent="0.25">
      <c r="A1011" t="s">
        <v>263</v>
      </c>
      <c r="B1011" t="s">
        <v>3835</v>
      </c>
    </row>
    <row r="1012" spans="1:2" x14ac:dyDescent="0.25">
      <c r="A1012" t="s">
        <v>264</v>
      </c>
      <c r="B1012" t="s">
        <v>3825</v>
      </c>
    </row>
    <row r="1013" spans="1:2" x14ac:dyDescent="0.25">
      <c r="A1013" t="s">
        <v>264</v>
      </c>
      <c r="B1013" t="s">
        <v>3835</v>
      </c>
    </row>
    <row r="1014" spans="1:2" x14ac:dyDescent="0.25">
      <c r="A1014" t="s">
        <v>265</v>
      </c>
      <c r="B1014" t="s">
        <v>3825</v>
      </c>
    </row>
    <row r="1015" spans="1:2" x14ac:dyDescent="0.25">
      <c r="A1015" t="s">
        <v>265</v>
      </c>
      <c r="B1015" t="s">
        <v>3835</v>
      </c>
    </row>
    <row r="1016" spans="1:2" x14ac:dyDescent="0.25">
      <c r="A1016" t="s">
        <v>266</v>
      </c>
      <c r="B1016" t="s">
        <v>3825</v>
      </c>
    </row>
    <row r="1017" spans="1:2" x14ac:dyDescent="0.25">
      <c r="A1017" t="s">
        <v>266</v>
      </c>
      <c r="B1017" t="s">
        <v>3835</v>
      </c>
    </row>
    <row r="1018" spans="1:2" x14ac:dyDescent="0.25">
      <c r="A1018" t="s">
        <v>267</v>
      </c>
      <c r="B1018" t="s">
        <v>3813</v>
      </c>
    </row>
    <row r="1019" spans="1:2" x14ac:dyDescent="0.25">
      <c r="A1019" t="s">
        <v>267</v>
      </c>
      <c r="B1019" t="s">
        <v>3835</v>
      </c>
    </row>
    <row r="1020" spans="1:2" x14ac:dyDescent="0.25">
      <c r="A1020" t="s">
        <v>268</v>
      </c>
      <c r="B1020" t="s">
        <v>3813</v>
      </c>
    </row>
    <row r="1021" spans="1:2" x14ac:dyDescent="0.25">
      <c r="A1021" t="s">
        <v>268</v>
      </c>
      <c r="B1021" t="s">
        <v>3835</v>
      </c>
    </row>
    <row r="1022" spans="1:2" x14ac:dyDescent="0.25">
      <c r="A1022" t="s">
        <v>1140</v>
      </c>
      <c r="B1022" t="s">
        <v>3813</v>
      </c>
    </row>
    <row r="1023" spans="1:2" x14ac:dyDescent="0.25">
      <c r="A1023" t="s">
        <v>3097</v>
      </c>
      <c r="B1023" t="s">
        <v>3830</v>
      </c>
    </row>
    <row r="1024" spans="1:2" x14ac:dyDescent="0.25">
      <c r="A1024" t="s">
        <v>1664</v>
      </c>
      <c r="B1024" t="s">
        <v>3819</v>
      </c>
    </row>
    <row r="1025" spans="1:2" x14ac:dyDescent="0.25">
      <c r="A1025" t="s">
        <v>2394</v>
      </c>
      <c r="B1025" t="s">
        <v>3821</v>
      </c>
    </row>
    <row r="1026" spans="1:2" x14ac:dyDescent="0.25">
      <c r="A1026" t="s">
        <v>3353</v>
      </c>
      <c r="B1026" t="s">
        <v>3832</v>
      </c>
    </row>
    <row r="1027" spans="1:2" x14ac:dyDescent="0.25">
      <c r="A1027" t="s">
        <v>1634</v>
      </c>
      <c r="B1027" t="s">
        <v>3819</v>
      </c>
    </row>
    <row r="1028" spans="1:2" x14ac:dyDescent="0.25">
      <c r="A1028" t="s">
        <v>3766</v>
      </c>
      <c r="B1028" t="s">
        <v>3816</v>
      </c>
    </row>
    <row r="1029" spans="1:2" x14ac:dyDescent="0.25">
      <c r="A1029" t="s">
        <v>269</v>
      </c>
      <c r="B1029" t="s">
        <v>3835</v>
      </c>
    </row>
    <row r="1030" spans="1:2" x14ac:dyDescent="0.25">
      <c r="A1030" t="s">
        <v>1665</v>
      </c>
      <c r="B1030" t="s">
        <v>3819</v>
      </c>
    </row>
    <row r="1031" spans="1:2" x14ac:dyDescent="0.25">
      <c r="A1031" t="s">
        <v>438</v>
      </c>
      <c r="B1031" t="s">
        <v>3813</v>
      </c>
    </row>
    <row r="1032" spans="1:2" x14ac:dyDescent="0.25">
      <c r="A1032" t="s">
        <v>438</v>
      </c>
      <c r="B1032" t="s">
        <v>3835</v>
      </c>
    </row>
    <row r="1033" spans="1:2" x14ac:dyDescent="0.25">
      <c r="A1033" t="s">
        <v>3182</v>
      </c>
      <c r="B1033" t="s">
        <v>3831</v>
      </c>
    </row>
    <row r="1034" spans="1:2" x14ac:dyDescent="0.25">
      <c r="A1034" t="s">
        <v>3772</v>
      </c>
      <c r="B1034" t="s">
        <v>3816</v>
      </c>
    </row>
    <row r="1035" spans="1:2" x14ac:dyDescent="0.25">
      <c r="A1035" t="s">
        <v>1910</v>
      </c>
      <c r="B1035" t="s">
        <v>3828</v>
      </c>
    </row>
    <row r="1036" spans="1:2" x14ac:dyDescent="0.25">
      <c r="A1036" t="s">
        <v>511</v>
      </c>
      <c r="B1036" t="s">
        <v>3833</v>
      </c>
    </row>
    <row r="1037" spans="1:2" x14ac:dyDescent="0.25">
      <c r="A1037" t="s">
        <v>512</v>
      </c>
      <c r="B1037" t="s">
        <v>3833</v>
      </c>
    </row>
    <row r="1038" spans="1:2" x14ac:dyDescent="0.25">
      <c r="A1038" t="s">
        <v>513</v>
      </c>
      <c r="B1038" t="s">
        <v>3833</v>
      </c>
    </row>
    <row r="1039" spans="1:2" x14ac:dyDescent="0.25">
      <c r="A1039" t="s">
        <v>1189</v>
      </c>
      <c r="B1039" t="s">
        <v>3813</v>
      </c>
    </row>
    <row r="1040" spans="1:2" x14ac:dyDescent="0.25">
      <c r="A1040" t="s">
        <v>1141</v>
      </c>
      <c r="B1040" t="s">
        <v>3813</v>
      </c>
    </row>
    <row r="1041" spans="1:2" x14ac:dyDescent="0.25">
      <c r="A1041" t="s">
        <v>2029</v>
      </c>
      <c r="B1041" t="s">
        <v>3815</v>
      </c>
    </row>
    <row r="1042" spans="1:2" x14ac:dyDescent="0.25">
      <c r="A1042" t="s">
        <v>3647</v>
      </c>
      <c r="B1042" t="s">
        <v>3837</v>
      </c>
    </row>
    <row r="1043" spans="1:2" x14ac:dyDescent="0.25">
      <c r="A1043" t="s">
        <v>2189</v>
      </c>
      <c r="B1043" t="s">
        <v>3817</v>
      </c>
    </row>
    <row r="1044" spans="1:2" x14ac:dyDescent="0.25">
      <c r="A1044" t="s">
        <v>270</v>
      </c>
      <c r="B1044" t="s">
        <v>3835</v>
      </c>
    </row>
    <row r="1045" spans="1:2" x14ac:dyDescent="0.25">
      <c r="A1045" t="s">
        <v>1301</v>
      </c>
      <c r="B1045" t="s">
        <v>3836</v>
      </c>
    </row>
    <row r="1046" spans="1:2" x14ac:dyDescent="0.25">
      <c r="A1046" t="s">
        <v>710</v>
      </c>
      <c r="B1046" t="s">
        <v>3820</v>
      </c>
    </row>
    <row r="1047" spans="1:2" x14ac:dyDescent="0.25">
      <c r="A1047" t="s">
        <v>2921</v>
      </c>
      <c r="B1047" t="s">
        <v>3829</v>
      </c>
    </row>
    <row r="1048" spans="1:2" x14ac:dyDescent="0.25">
      <c r="A1048" t="s">
        <v>2050</v>
      </c>
      <c r="B1048" t="s">
        <v>3815</v>
      </c>
    </row>
    <row r="1049" spans="1:2" x14ac:dyDescent="0.25">
      <c r="A1049" t="s">
        <v>439</v>
      </c>
      <c r="B1049" t="s">
        <v>3825</v>
      </c>
    </row>
    <row r="1050" spans="1:2" x14ac:dyDescent="0.25">
      <c r="A1050" t="s">
        <v>439</v>
      </c>
      <c r="B1050" t="s">
        <v>3835</v>
      </c>
    </row>
    <row r="1051" spans="1:2" x14ac:dyDescent="0.25">
      <c r="A1051" t="s">
        <v>271</v>
      </c>
      <c r="B1051" t="s">
        <v>3825</v>
      </c>
    </row>
    <row r="1052" spans="1:2" x14ac:dyDescent="0.25">
      <c r="A1052" t="s">
        <v>271</v>
      </c>
      <c r="B1052" t="s">
        <v>3835</v>
      </c>
    </row>
    <row r="1053" spans="1:2" x14ac:dyDescent="0.25">
      <c r="A1053" t="s">
        <v>2291</v>
      </c>
      <c r="B1053" t="s">
        <v>3818</v>
      </c>
    </row>
    <row r="1054" spans="1:2" x14ac:dyDescent="0.25">
      <c r="A1054" t="s">
        <v>2551</v>
      </c>
      <c r="B1054" t="s">
        <v>3823</v>
      </c>
    </row>
    <row r="1055" spans="1:2" x14ac:dyDescent="0.25">
      <c r="A1055" t="s">
        <v>596</v>
      </c>
      <c r="B1055" t="s">
        <v>3833</v>
      </c>
    </row>
    <row r="1056" spans="1:2" x14ac:dyDescent="0.25">
      <c r="A1056" t="s">
        <v>2724</v>
      </c>
      <c r="B1056" t="s">
        <v>3826</v>
      </c>
    </row>
    <row r="1057" spans="1:2" x14ac:dyDescent="0.25">
      <c r="A1057" t="s">
        <v>3282</v>
      </c>
      <c r="B1057" t="s">
        <v>3832</v>
      </c>
    </row>
    <row r="1058" spans="1:2" x14ac:dyDescent="0.25">
      <c r="A1058" t="s">
        <v>1267</v>
      </c>
      <c r="B1058" t="s">
        <v>3836</v>
      </c>
    </row>
    <row r="1059" spans="1:2" x14ac:dyDescent="0.25">
      <c r="A1059" t="s">
        <v>1412</v>
      </c>
      <c r="B1059" t="s">
        <v>3814</v>
      </c>
    </row>
    <row r="1060" spans="1:2" x14ac:dyDescent="0.25">
      <c r="A1060" t="s">
        <v>440</v>
      </c>
      <c r="B1060" t="s">
        <v>3813</v>
      </c>
    </row>
    <row r="1061" spans="1:2" x14ac:dyDescent="0.25">
      <c r="A1061" t="s">
        <v>440</v>
      </c>
      <c r="B1061" t="s">
        <v>3822</v>
      </c>
    </row>
    <row r="1062" spans="1:2" x14ac:dyDescent="0.25">
      <c r="A1062" t="s">
        <v>440</v>
      </c>
      <c r="B1062" t="s">
        <v>3835</v>
      </c>
    </row>
    <row r="1063" spans="1:2" x14ac:dyDescent="0.25">
      <c r="A1063" t="s">
        <v>441</v>
      </c>
      <c r="B1063" t="s">
        <v>3825</v>
      </c>
    </row>
    <row r="1064" spans="1:2" x14ac:dyDescent="0.25">
      <c r="A1064" t="s">
        <v>441</v>
      </c>
      <c r="B1064" t="s">
        <v>3835</v>
      </c>
    </row>
    <row r="1065" spans="1:2" x14ac:dyDescent="0.25">
      <c r="A1065" t="s">
        <v>3050</v>
      </c>
      <c r="B1065" t="s">
        <v>3829</v>
      </c>
    </row>
    <row r="1066" spans="1:2" x14ac:dyDescent="0.25">
      <c r="A1066" t="s">
        <v>3050</v>
      </c>
      <c r="B1066" t="s">
        <v>3829</v>
      </c>
    </row>
    <row r="1067" spans="1:2" x14ac:dyDescent="0.25">
      <c r="A1067" t="s">
        <v>2801</v>
      </c>
      <c r="B1067" t="s">
        <v>3826</v>
      </c>
    </row>
    <row r="1068" spans="1:2" x14ac:dyDescent="0.25">
      <c r="A1068" t="s">
        <v>2801</v>
      </c>
      <c r="B1068" t="s">
        <v>3826</v>
      </c>
    </row>
    <row r="1069" spans="1:2" x14ac:dyDescent="0.25">
      <c r="A1069" t="s">
        <v>2801</v>
      </c>
      <c r="B1069" t="s">
        <v>3826</v>
      </c>
    </row>
    <row r="1070" spans="1:2" x14ac:dyDescent="0.25">
      <c r="A1070" t="s">
        <v>3648</v>
      </c>
      <c r="B1070" t="s">
        <v>3837</v>
      </c>
    </row>
    <row r="1071" spans="1:2" x14ac:dyDescent="0.25">
      <c r="A1071" t="s">
        <v>2922</v>
      </c>
      <c r="B1071" t="s">
        <v>3829</v>
      </c>
    </row>
    <row r="1072" spans="1:2" x14ac:dyDescent="0.25">
      <c r="A1072" t="s">
        <v>2325</v>
      </c>
      <c r="B1072" t="s">
        <v>3818</v>
      </c>
    </row>
    <row r="1073" spans="1:2" x14ac:dyDescent="0.25">
      <c r="A1073" t="s">
        <v>2325</v>
      </c>
      <c r="B1073" t="s">
        <v>3818</v>
      </c>
    </row>
    <row r="1074" spans="1:2" x14ac:dyDescent="0.25">
      <c r="A1074" t="s">
        <v>2704</v>
      </c>
      <c r="B1074" t="s">
        <v>3824</v>
      </c>
    </row>
    <row r="1075" spans="1:2" x14ac:dyDescent="0.25">
      <c r="A1075" t="s">
        <v>2704</v>
      </c>
      <c r="B1075" t="s">
        <v>3824</v>
      </c>
    </row>
    <row r="1076" spans="1:2" x14ac:dyDescent="0.25">
      <c r="A1076" t="s">
        <v>2752</v>
      </c>
      <c r="B1076" t="s">
        <v>3826</v>
      </c>
    </row>
    <row r="1077" spans="1:2" x14ac:dyDescent="0.25">
      <c r="A1077" t="s">
        <v>3513</v>
      </c>
      <c r="B1077" t="s">
        <v>3834</v>
      </c>
    </row>
    <row r="1078" spans="1:2" x14ac:dyDescent="0.25">
      <c r="A1078" t="s">
        <v>3649</v>
      </c>
      <c r="B1078" t="s">
        <v>3837</v>
      </c>
    </row>
    <row r="1079" spans="1:2" x14ac:dyDescent="0.25">
      <c r="A1079" t="s">
        <v>2123</v>
      </c>
      <c r="B1079" t="s">
        <v>3817</v>
      </c>
    </row>
    <row r="1080" spans="1:2" x14ac:dyDescent="0.25">
      <c r="A1080" t="s">
        <v>1541</v>
      </c>
      <c r="B1080" t="s">
        <v>3822</v>
      </c>
    </row>
    <row r="1081" spans="1:2" x14ac:dyDescent="0.25">
      <c r="A1081" t="s">
        <v>674</v>
      </c>
      <c r="B1081" t="s">
        <v>3820</v>
      </c>
    </row>
    <row r="1082" spans="1:2" x14ac:dyDescent="0.25">
      <c r="A1082" t="s">
        <v>3580</v>
      </c>
      <c r="B1082" t="s">
        <v>3837</v>
      </c>
    </row>
    <row r="1083" spans="1:2" x14ac:dyDescent="0.25">
      <c r="A1083" t="s">
        <v>1542</v>
      </c>
      <c r="B1083" t="s">
        <v>3822</v>
      </c>
    </row>
    <row r="1084" spans="1:2" x14ac:dyDescent="0.25">
      <c r="A1084" t="s">
        <v>3464</v>
      </c>
      <c r="B1084" t="s">
        <v>3834</v>
      </c>
    </row>
    <row r="1085" spans="1:2" x14ac:dyDescent="0.25">
      <c r="A1085" t="s">
        <v>2552</v>
      </c>
      <c r="B1085" t="s">
        <v>3823</v>
      </c>
    </row>
    <row r="1086" spans="1:2" x14ac:dyDescent="0.25">
      <c r="A1086" t="s">
        <v>914</v>
      </c>
      <c r="B1086" t="s">
        <v>3825</v>
      </c>
    </row>
    <row r="1087" spans="1:2" x14ac:dyDescent="0.25">
      <c r="A1087" t="s">
        <v>597</v>
      </c>
      <c r="B1087" t="s">
        <v>3833</v>
      </c>
    </row>
    <row r="1088" spans="1:2" x14ac:dyDescent="0.25">
      <c r="A1088" t="s">
        <v>1911</v>
      </c>
      <c r="B1088" t="s">
        <v>3828</v>
      </c>
    </row>
    <row r="1089" spans="1:2" x14ac:dyDescent="0.25">
      <c r="A1089" t="s">
        <v>272</v>
      </c>
      <c r="B1089" t="s">
        <v>3835</v>
      </c>
    </row>
    <row r="1090" spans="1:2" x14ac:dyDescent="0.25">
      <c r="A1090" t="s">
        <v>273</v>
      </c>
      <c r="B1090" t="s">
        <v>3835</v>
      </c>
    </row>
    <row r="1091" spans="1:2" x14ac:dyDescent="0.25">
      <c r="A1091" t="s">
        <v>2326</v>
      </c>
      <c r="B1091" t="s">
        <v>3818</v>
      </c>
    </row>
    <row r="1092" spans="1:2" x14ac:dyDescent="0.25">
      <c r="A1092" t="s">
        <v>2326</v>
      </c>
      <c r="B1092" t="s">
        <v>3818</v>
      </c>
    </row>
    <row r="1093" spans="1:2" x14ac:dyDescent="0.25">
      <c r="A1093" t="s">
        <v>2065</v>
      </c>
      <c r="B1093" t="s">
        <v>3815</v>
      </c>
    </row>
    <row r="1094" spans="1:2" x14ac:dyDescent="0.25">
      <c r="A1094" t="s">
        <v>26</v>
      </c>
      <c r="B1094" t="s">
        <v>3835</v>
      </c>
    </row>
    <row r="1095" spans="1:2" x14ac:dyDescent="0.25">
      <c r="A1095" t="s">
        <v>1469</v>
      </c>
      <c r="B1095" t="s">
        <v>3822</v>
      </c>
    </row>
    <row r="1096" spans="1:2" x14ac:dyDescent="0.25">
      <c r="A1096" t="s">
        <v>2954</v>
      </c>
      <c r="B1096" t="s">
        <v>3829</v>
      </c>
    </row>
    <row r="1097" spans="1:2" x14ac:dyDescent="0.25">
      <c r="A1097" t="s">
        <v>2890</v>
      </c>
      <c r="B1097" t="s">
        <v>3829</v>
      </c>
    </row>
    <row r="1098" spans="1:2" x14ac:dyDescent="0.25">
      <c r="A1098" t="s">
        <v>2376</v>
      </c>
      <c r="B1098" t="s">
        <v>3821</v>
      </c>
    </row>
    <row r="1099" spans="1:2" x14ac:dyDescent="0.25">
      <c r="A1099" t="s">
        <v>2423</v>
      </c>
      <c r="B1099" t="s">
        <v>3821</v>
      </c>
    </row>
    <row r="1100" spans="1:2" x14ac:dyDescent="0.25">
      <c r="A1100" t="s">
        <v>2423</v>
      </c>
      <c r="B1100" t="s">
        <v>3821</v>
      </c>
    </row>
    <row r="1101" spans="1:2" x14ac:dyDescent="0.25">
      <c r="A1101" t="s">
        <v>27</v>
      </c>
      <c r="B1101" t="s">
        <v>3835</v>
      </c>
    </row>
    <row r="1102" spans="1:2" x14ac:dyDescent="0.25">
      <c r="A1102" t="s">
        <v>28</v>
      </c>
      <c r="B1102" t="s">
        <v>3835</v>
      </c>
    </row>
    <row r="1103" spans="1:2" x14ac:dyDescent="0.25">
      <c r="A1103" t="s">
        <v>1470</v>
      </c>
      <c r="B1103" t="s">
        <v>3822</v>
      </c>
    </row>
    <row r="1104" spans="1:2" x14ac:dyDescent="0.25">
      <c r="A1104" t="s">
        <v>1496</v>
      </c>
      <c r="B1104" t="s">
        <v>3822</v>
      </c>
    </row>
    <row r="1105" spans="1:2" x14ac:dyDescent="0.25">
      <c r="A1105" t="s">
        <v>1543</v>
      </c>
      <c r="B1105" t="s">
        <v>3822</v>
      </c>
    </row>
    <row r="1106" spans="1:2" x14ac:dyDescent="0.25">
      <c r="A1106" t="s">
        <v>1544</v>
      </c>
      <c r="B1106" t="s">
        <v>3822</v>
      </c>
    </row>
    <row r="1107" spans="1:2" x14ac:dyDescent="0.25">
      <c r="A1107" t="s">
        <v>274</v>
      </c>
      <c r="B1107" t="s">
        <v>3835</v>
      </c>
    </row>
    <row r="1108" spans="1:2" x14ac:dyDescent="0.25">
      <c r="A1108" t="s">
        <v>1497</v>
      </c>
      <c r="B1108" t="s">
        <v>3822</v>
      </c>
    </row>
    <row r="1109" spans="1:2" x14ac:dyDescent="0.25">
      <c r="A1109" t="s">
        <v>2190</v>
      </c>
      <c r="B1109" t="s">
        <v>3817</v>
      </c>
    </row>
    <row r="1110" spans="1:2" x14ac:dyDescent="0.25">
      <c r="A1110" t="s">
        <v>1471</v>
      </c>
      <c r="B1110" t="s">
        <v>3822</v>
      </c>
    </row>
    <row r="1111" spans="1:2" x14ac:dyDescent="0.25">
      <c r="A1111" t="s">
        <v>1413</v>
      </c>
      <c r="B1111" t="s">
        <v>3814</v>
      </c>
    </row>
    <row r="1112" spans="1:2" x14ac:dyDescent="0.25">
      <c r="A1112" t="s">
        <v>199</v>
      </c>
      <c r="B1112" t="s">
        <v>3835</v>
      </c>
    </row>
    <row r="1113" spans="1:2" x14ac:dyDescent="0.25">
      <c r="A1113" t="s">
        <v>1498</v>
      </c>
      <c r="B1113" t="s">
        <v>3822</v>
      </c>
    </row>
    <row r="1114" spans="1:2" x14ac:dyDescent="0.25">
      <c r="A1114" t="s">
        <v>1545</v>
      </c>
      <c r="B1114" t="s">
        <v>3822</v>
      </c>
    </row>
    <row r="1115" spans="1:2" x14ac:dyDescent="0.25">
      <c r="A1115" t="s">
        <v>2955</v>
      </c>
      <c r="B1115" t="s">
        <v>3829</v>
      </c>
    </row>
    <row r="1116" spans="1:2" x14ac:dyDescent="0.25">
      <c r="A1116" t="s">
        <v>275</v>
      </c>
      <c r="B1116" t="s">
        <v>3835</v>
      </c>
    </row>
    <row r="1117" spans="1:2" x14ac:dyDescent="0.25">
      <c r="A1117" t="s">
        <v>1546</v>
      </c>
      <c r="B1117" t="s">
        <v>3822</v>
      </c>
    </row>
    <row r="1118" spans="1:2" x14ac:dyDescent="0.25">
      <c r="A1118" t="s">
        <v>2191</v>
      </c>
      <c r="B1118" t="s">
        <v>3817</v>
      </c>
    </row>
    <row r="1119" spans="1:2" x14ac:dyDescent="0.25">
      <c r="A1119" t="s">
        <v>1547</v>
      </c>
      <c r="B1119" t="s">
        <v>3822</v>
      </c>
    </row>
    <row r="1120" spans="1:2" x14ac:dyDescent="0.25">
      <c r="A1120" t="s">
        <v>1548</v>
      </c>
      <c r="B1120" t="s">
        <v>3822</v>
      </c>
    </row>
    <row r="1121" spans="1:2" x14ac:dyDescent="0.25">
      <c r="A1121" t="s">
        <v>915</v>
      </c>
      <c r="B1121" t="s">
        <v>3825</v>
      </c>
    </row>
    <row r="1122" spans="1:2" x14ac:dyDescent="0.25">
      <c r="A1122" t="s">
        <v>675</v>
      </c>
      <c r="B1122" t="s">
        <v>3820</v>
      </c>
    </row>
    <row r="1123" spans="1:2" x14ac:dyDescent="0.25">
      <c r="A1123" t="s">
        <v>3779</v>
      </c>
      <c r="B1123" t="s">
        <v>3816</v>
      </c>
    </row>
    <row r="1124" spans="1:2" x14ac:dyDescent="0.25">
      <c r="A1124" t="s">
        <v>3779</v>
      </c>
      <c r="B1124" t="s">
        <v>3816</v>
      </c>
    </row>
    <row r="1125" spans="1:2" x14ac:dyDescent="0.25">
      <c r="A1125" t="s">
        <v>2366</v>
      </c>
      <c r="B1125" t="s">
        <v>3821</v>
      </c>
    </row>
    <row r="1126" spans="1:2" x14ac:dyDescent="0.25">
      <c r="A1126" t="s">
        <v>598</v>
      </c>
      <c r="B1126" t="s">
        <v>3833</v>
      </c>
    </row>
    <row r="1127" spans="1:2" x14ac:dyDescent="0.25">
      <c r="A1127" t="s">
        <v>599</v>
      </c>
      <c r="B1127" t="s">
        <v>3833</v>
      </c>
    </row>
    <row r="1128" spans="1:2" x14ac:dyDescent="0.25">
      <c r="A1128" t="s">
        <v>3773</v>
      </c>
      <c r="B1128" t="s">
        <v>3816</v>
      </c>
    </row>
    <row r="1129" spans="1:2" x14ac:dyDescent="0.25">
      <c r="A1129" t="s">
        <v>2292</v>
      </c>
      <c r="B1129" t="s">
        <v>3818</v>
      </c>
    </row>
    <row r="1130" spans="1:2" x14ac:dyDescent="0.25">
      <c r="A1130" t="s">
        <v>1472</v>
      </c>
      <c r="B1130" t="s">
        <v>3822</v>
      </c>
    </row>
    <row r="1131" spans="1:2" x14ac:dyDescent="0.25">
      <c r="A1131" t="s">
        <v>2424</v>
      </c>
      <c r="B1131" t="s">
        <v>3821</v>
      </c>
    </row>
    <row r="1132" spans="1:2" x14ac:dyDescent="0.25">
      <c r="A1132" t="s">
        <v>2424</v>
      </c>
      <c r="B1132" t="s">
        <v>3821</v>
      </c>
    </row>
    <row r="1133" spans="1:2" x14ac:dyDescent="0.25">
      <c r="A1133" t="s">
        <v>3183</v>
      </c>
      <c r="B1133" t="s">
        <v>3831</v>
      </c>
    </row>
    <row r="1134" spans="1:2" x14ac:dyDescent="0.25">
      <c r="A1134" t="s">
        <v>2553</v>
      </c>
      <c r="B1134" t="s">
        <v>3823</v>
      </c>
    </row>
    <row r="1135" spans="1:2" x14ac:dyDescent="0.25">
      <c r="A1135" t="s">
        <v>1142</v>
      </c>
      <c r="B1135" t="s">
        <v>3813</v>
      </c>
    </row>
    <row r="1136" spans="1:2" x14ac:dyDescent="0.25">
      <c r="A1136" t="s">
        <v>2753</v>
      </c>
      <c r="B1136" t="s">
        <v>3826</v>
      </c>
    </row>
    <row r="1137" spans="1:2" x14ac:dyDescent="0.25">
      <c r="A1137" t="s">
        <v>711</v>
      </c>
      <c r="B1137" t="s">
        <v>3820</v>
      </c>
    </row>
    <row r="1138" spans="1:2" x14ac:dyDescent="0.25">
      <c r="A1138" t="s">
        <v>3098</v>
      </c>
      <c r="B1138" t="s">
        <v>3830</v>
      </c>
    </row>
    <row r="1139" spans="1:2" x14ac:dyDescent="0.25">
      <c r="A1139" t="s">
        <v>782</v>
      </c>
      <c r="B1139" t="s">
        <v>3820</v>
      </c>
    </row>
    <row r="1140" spans="1:2" x14ac:dyDescent="0.25">
      <c r="A1140" t="s">
        <v>200</v>
      </c>
      <c r="B1140" t="s">
        <v>3835</v>
      </c>
    </row>
    <row r="1141" spans="1:2" x14ac:dyDescent="0.25">
      <c r="A1141" t="s">
        <v>3650</v>
      </c>
      <c r="B1141" t="s">
        <v>3837</v>
      </c>
    </row>
    <row r="1142" spans="1:2" x14ac:dyDescent="0.25">
      <c r="A1142" t="s">
        <v>2233</v>
      </c>
      <c r="B1142" t="s">
        <v>3817</v>
      </c>
    </row>
    <row r="1143" spans="1:2" x14ac:dyDescent="0.25">
      <c r="A1143" t="s">
        <v>600</v>
      </c>
      <c r="B1143" t="s">
        <v>3833</v>
      </c>
    </row>
    <row r="1144" spans="1:2" x14ac:dyDescent="0.25">
      <c r="A1144" t="s">
        <v>2554</v>
      </c>
      <c r="B1144" t="s">
        <v>3823</v>
      </c>
    </row>
    <row r="1145" spans="1:2" x14ac:dyDescent="0.25">
      <c r="A1145" t="s">
        <v>916</v>
      </c>
      <c r="B1145" t="s">
        <v>3825</v>
      </c>
    </row>
    <row r="1146" spans="1:2" x14ac:dyDescent="0.25">
      <c r="A1146" t="s">
        <v>276</v>
      </c>
      <c r="B1146" t="s">
        <v>3835</v>
      </c>
    </row>
    <row r="1147" spans="1:2" x14ac:dyDescent="0.25">
      <c r="A1147" t="s">
        <v>9895</v>
      </c>
      <c r="B1147" t="s">
        <v>3834</v>
      </c>
    </row>
    <row r="1148" spans="1:2" x14ac:dyDescent="0.25">
      <c r="A1148" t="s">
        <v>277</v>
      </c>
      <c r="B1148" t="s">
        <v>3835</v>
      </c>
    </row>
    <row r="1149" spans="1:2" x14ac:dyDescent="0.25">
      <c r="A1149" t="s">
        <v>3514</v>
      </c>
      <c r="B1149" t="s">
        <v>3834</v>
      </c>
    </row>
    <row r="1150" spans="1:2" x14ac:dyDescent="0.25">
      <c r="A1150" t="s">
        <v>3651</v>
      </c>
      <c r="B1150" t="s">
        <v>3837</v>
      </c>
    </row>
    <row r="1151" spans="1:2" x14ac:dyDescent="0.25">
      <c r="A1151" t="s">
        <v>2449</v>
      </c>
      <c r="B1151" t="s">
        <v>3823</v>
      </c>
    </row>
    <row r="1152" spans="1:2" x14ac:dyDescent="0.25">
      <c r="A1152" t="s">
        <v>29</v>
      </c>
      <c r="B1152" t="s">
        <v>3835</v>
      </c>
    </row>
    <row r="1153" spans="1:2" x14ac:dyDescent="0.25">
      <c r="A1153" t="s">
        <v>1690</v>
      </c>
      <c r="B1153" t="s">
        <v>3819</v>
      </c>
    </row>
    <row r="1154" spans="1:2" x14ac:dyDescent="0.25">
      <c r="A1154" t="s">
        <v>3465</v>
      </c>
      <c r="B1154" t="s">
        <v>3834</v>
      </c>
    </row>
    <row r="1155" spans="1:2" x14ac:dyDescent="0.25">
      <c r="A1155" t="s">
        <v>30</v>
      </c>
      <c r="B1155" t="s">
        <v>3835</v>
      </c>
    </row>
    <row r="1156" spans="1:2" x14ac:dyDescent="0.25">
      <c r="A1156" t="s">
        <v>2090</v>
      </c>
      <c r="B1156" t="s">
        <v>3815</v>
      </c>
    </row>
    <row r="1157" spans="1:2" x14ac:dyDescent="0.25">
      <c r="A1157" t="s">
        <v>2090</v>
      </c>
      <c r="B1157" t="s">
        <v>3815</v>
      </c>
    </row>
    <row r="1158" spans="1:2" x14ac:dyDescent="0.25">
      <c r="A1158" t="s">
        <v>860</v>
      </c>
      <c r="B1158" t="s">
        <v>3825</v>
      </c>
    </row>
    <row r="1159" spans="1:2" x14ac:dyDescent="0.25">
      <c r="A1159" t="s">
        <v>2276</v>
      </c>
      <c r="B1159" t="s">
        <v>3818</v>
      </c>
    </row>
    <row r="1160" spans="1:2" x14ac:dyDescent="0.25">
      <c r="A1160" t="s">
        <v>2276</v>
      </c>
      <c r="B1160" t="s">
        <v>3818</v>
      </c>
    </row>
    <row r="1161" spans="1:2" x14ac:dyDescent="0.25">
      <c r="A1161" t="s">
        <v>3355</v>
      </c>
      <c r="B1161" t="s">
        <v>3832</v>
      </c>
    </row>
    <row r="1162" spans="1:2" x14ac:dyDescent="0.25">
      <c r="A1162" t="s">
        <v>1872</v>
      </c>
      <c r="B1162" t="s">
        <v>3828</v>
      </c>
    </row>
    <row r="1163" spans="1:2" x14ac:dyDescent="0.25">
      <c r="A1163" t="s">
        <v>2923</v>
      </c>
      <c r="B1163" t="s">
        <v>3829</v>
      </c>
    </row>
    <row r="1164" spans="1:2" x14ac:dyDescent="0.25">
      <c r="A1164" t="s">
        <v>2051</v>
      </c>
      <c r="B1164" t="s">
        <v>3815</v>
      </c>
    </row>
    <row r="1165" spans="1:2" x14ac:dyDescent="0.25">
      <c r="A1165" t="s">
        <v>2425</v>
      </c>
      <c r="B1165" t="s">
        <v>3821</v>
      </c>
    </row>
    <row r="1166" spans="1:2" x14ac:dyDescent="0.25">
      <c r="A1166" t="s">
        <v>2425</v>
      </c>
      <c r="B1166" t="s">
        <v>3821</v>
      </c>
    </row>
    <row r="1167" spans="1:2" x14ac:dyDescent="0.25">
      <c r="A1167" t="s">
        <v>3184</v>
      </c>
      <c r="B1167" t="s">
        <v>3831</v>
      </c>
    </row>
    <row r="1168" spans="1:2" x14ac:dyDescent="0.25">
      <c r="A1168" t="s">
        <v>1473</v>
      </c>
      <c r="B1168" t="s">
        <v>3822</v>
      </c>
    </row>
    <row r="1169" spans="1:2" x14ac:dyDescent="0.25">
      <c r="A1169" t="s">
        <v>201</v>
      </c>
      <c r="B1169" t="s">
        <v>3835</v>
      </c>
    </row>
    <row r="1170" spans="1:2" x14ac:dyDescent="0.25">
      <c r="A1170" t="s">
        <v>3319</v>
      </c>
      <c r="B1170" t="s">
        <v>3832</v>
      </c>
    </row>
    <row r="1171" spans="1:2" x14ac:dyDescent="0.25">
      <c r="A1171" t="s">
        <v>31</v>
      </c>
      <c r="B1171" t="s">
        <v>3835</v>
      </c>
    </row>
    <row r="1172" spans="1:2" x14ac:dyDescent="0.25">
      <c r="A1172" t="s">
        <v>3354</v>
      </c>
      <c r="B1172" t="s">
        <v>3832</v>
      </c>
    </row>
    <row r="1173" spans="1:2" x14ac:dyDescent="0.25">
      <c r="A1173" t="s">
        <v>3598</v>
      </c>
      <c r="B1173" t="s">
        <v>3837</v>
      </c>
    </row>
    <row r="1174" spans="1:2" x14ac:dyDescent="0.25">
      <c r="A1174" t="s">
        <v>2827</v>
      </c>
      <c r="B1174" t="s">
        <v>3827</v>
      </c>
    </row>
    <row r="1175" spans="1:2" x14ac:dyDescent="0.25">
      <c r="A1175" t="s">
        <v>1549</v>
      </c>
      <c r="B1175" t="s">
        <v>3822</v>
      </c>
    </row>
    <row r="1176" spans="1:2" x14ac:dyDescent="0.25">
      <c r="A1176" t="s">
        <v>278</v>
      </c>
      <c r="B1176" t="s">
        <v>3835</v>
      </c>
    </row>
    <row r="1177" spans="1:2" x14ac:dyDescent="0.25">
      <c r="A1177" t="s">
        <v>3652</v>
      </c>
      <c r="B1177" t="s">
        <v>3837</v>
      </c>
    </row>
    <row r="1178" spans="1:2" x14ac:dyDescent="0.25">
      <c r="A1178" t="s">
        <v>1550</v>
      </c>
      <c r="B1178" t="s">
        <v>3822</v>
      </c>
    </row>
    <row r="1179" spans="1:2" x14ac:dyDescent="0.25">
      <c r="A1179" t="s">
        <v>3185</v>
      </c>
      <c r="B1179" t="s">
        <v>3831</v>
      </c>
    </row>
    <row r="1180" spans="1:2" x14ac:dyDescent="0.25">
      <c r="A1180" t="s">
        <v>442</v>
      </c>
      <c r="B1180" t="s">
        <v>3825</v>
      </c>
    </row>
    <row r="1181" spans="1:2" x14ac:dyDescent="0.25">
      <c r="A1181" t="s">
        <v>442</v>
      </c>
      <c r="B1181" t="s">
        <v>3835</v>
      </c>
    </row>
    <row r="1182" spans="1:2" x14ac:dyDescent="0.25">
      <c r="A1182" t="s">
        <v>3356</v>
      </c>
      <c r="B1182" t="s">
        <v>3832</v>
      </c>
    </row>
    <row r="1183" spans="1:2" x14ac:dyDescent="0.25">
      <c r="A1183" t="s">
        <v>676</v>
      </c>
      <c r="B1183" t="s">
        <v>3820</v>
      </c>
    </row>
    <row r="1184" spans="1:2" x14ac:dyDescent="0.25">
      <c r="A1184" t="s">
        <v>1257</v>
      </c>
      <c r="B1184" t="s">
        <v>3836</v>
      </c>
    </row>
    <row r="1185" spans="1:2" x14ac:dyDescent="0.25">
      <c r="A1185" t="s">
        <v>3422</v>
      </c>
      <c r="B1185" t="s">
        <v>3832</v>
      </c>
    </row>
    <row r="1186" spans="1:2" x14ac:dyDescent="0.25">
      <c r="A1186" t="s">
        <v>1499</v>
      </c>
      <c r="B1186" t="s">
        <v>3822</v>
      </c>
    </row>
    <row r="1187" spans="1:2" x14ac:dyDescent="0.25">
      <c r="A1187" t="s">
        <v>9855</v>
      </c>
      <c r="B1187" t="s">
        <v>3831</v>
      </c>
    </row>
    <row r="1188" spans="1:2" x14ac:dyDescent="0.25">
      <c r="A1188" t="s">
        <v>2924</v>
      </c>
      <c r="B1188" t="s">
        <v>3829</v>
      </c>
    </row>
    <row r="1189" spans="1:2" x14ac:dyDescent="0.25">
      <c r="A1189" t="s">
        <v>2754</v>
      </c>
      <c r="B1189" t="s">
        <v>3826</v>
      </c>
    </row>
    <row r="1190" spans="1:2" x14ac:dyDescent="0.25">
      <c r="A1190" t="s">
        <v>3515</v>
      </c>
      <c r="B1190" t="s">
        <v>3834</v>
      </c>
    </row>
    <row r="1191" spans="1:2" x14ac:dyDescent="0.25">
      <c r="A1191" t="s">
        <v>3051</v>
      </c>
      <c r="B1191" t="s">
        <v>3829</v>
      </c>
    </row>
    <row r="1192" spans="1:2" x14ac:dyDescent="0.25">
      <c r="A1192" t="s">
        <v>3051</v>
      </c>
      <c r="B1192" t="s">
        <v>3829</v>
      </c>
    </row>
    <row r="1193" spans="1:2" x14ac:dyDescent="0.25">
      <c r="A1193" t="s">
        <v>3099</v>
      </c>
      <c r="B1193" t="s">
        <v>3830</v>
      </c>
    </row>
    <row r="1194" spans="1:2" x14ac:dyDescent="0.25">
      <c r="A1194" t="s">
        <v>1837</v>
      </c>
      <c r="B1194" t="s">
        <v>3828</v>
      </c>
    </row>
    <row r="1195" spans="1:2" x14ac:dyDescent="0.25">
      <c r="A1195" t="s">
        <v>1414</v>
      </c>
      <c r="B1195" t="s">
        <v>3814</v>
      </c>
    </row>
    <row r="1196" spans="1:2" x14ac:dyDescent="0.25">
      <c r="A1196" t="s">
        <v>712</v>
      </c>
      <c r="B1196" t="s">
        <v>3820</v>
      </c>
    </row>
    <row r="1197" spans="1:2" x14ac:dyDescent="0.25">
      <c r="A1197" t="s">
        <v>514</v>
      </c>
      <c r="B1197" t="s">
        <v>3833</v>
      </c>
    </row>
    <row r="1198" spans="1:2" x14ac:dyDescent="0.25">
      <c r="A1198" t="s">
        <v>1666</v>
      </c>
      <c r="B1198" t="s">
        <v>3819</v>
      </c>
    </row>
    <row r="1199" spans="1:2" x14ac:dyDescent="0.25">
      <c r="A1199" t="s">
        <v>2956</v>
      </c>
      <c r="B1199" t="s">
        <v>3829</v>
      </c>
    </row>
    <row r="1200" spans="1:2" x14ac:dyDescent="0.25">
      <c r="A1200" t="s">
        <v>3599</v>
      </c>
      <c r="B1200" t="s">
        <v>3837</v>
      </c>
    </row>
    <row r="1201" spans="1:2" x14ac:dyDescent="0.25">
      <c r="A1201" t="s">
        <v>3100</v>
      </c>
      <c r="B1201" t="s">
        <v>3830</v>
      </c>
    </row>
    <row r="1202" spans="1:2" x14ac:dyDescent="0.25">
      <c r="A1202" t="s">
        <v>1190</v>
      </c>
      <c r="B1202" t="s">
        <v>3813</v>
      </c>
    </row>
    <row r="1203" spans="1:2" x14ac:dyDescent="0.25">
      <c r="A1203" t="s">
        <v>102</v>
      </c>
      <c r="B1203" t="s">
        <v>3835</v>
      </c>
    </row>
    <row r="1204" spans="1:2" x14ac:dyDescent="0.25">
      <c r="A1204" t="s">
        <v>1838</v>
      </c>
      <c r="B1204" t="s">
        <v>3828</v>
      </c>
    </row>
    <row r="1205" spans="1:2" x14ac:dyDescent="0.25">
      <c r="A1205" t="s">
        <v>783</v>
      </c>
      <c r="B1205" t="s">
        <v>3820</v>
      </c>
    </row>
    <row r="1206" spans="1:2" x14ac:dyDescent="0.25">
      <c r="A1206" t="s">
        <v>713</v>
      </c>
      <c r="B1206" t="s">
        <v>3820</v>
      </c>
    </row>
    <row r="1207" spans="1:2" x14ac:dyDescent="0.25">
      <c r="A1207" t="s">
        <v>3516</v>
      </c>
      <c r="B1207" t="s">
        <v>3834</v>
      </c>
    </row>
    <row r="1208" spans="1:2" x14ac:dyDescent="0.25">
      <c r="A1208" t="s">
        <v>3357</v>
      </c>
      <c r="B1208" t="s">
        <v>3832</v>
      </c>
    </row>
    <row r="1209" spans="1:2" x14ac:dyDescent="0.25">
      <c r="A1209" t="s">
        <v>3653</v>
      </c>
      <c r="B1209" t="s">
        <v>3837</v>
      </c>
    </row>
    <row r="1210" spans="1:2" x14ac:dyDescent="0.25">
      <c r="A1210" t="s">
        <v>784</v>
      </c>
      <c r="B1210" t="s">
        <v>3820</v>
      </c>
    </row>
    <row r="1211" spans="1:2" x14ac:dyDescent="0.25">
      <c r="A1211" t="s">
        <v>714</v>
      </c>
      <c r="B1211" t="s">
        <v>3820</v>
      </c>
    </row>
    <row r="1212" spans="1:2" x14ac:dyDescent="0.25">
      <c r="A1212" t="s">
        <v>1839</v>
      </c>
      <c r="B1212" t="s">
        <v>3828</v>
      </c>
    </row>
    <row r="1213" spans="1:2" x14ac:dyDescent="0.25">
      <c r="A1213" t="s">
        <v>279</v>
      </c>
      <c r="B1213" t="s">
        <v>3835</v>
      </c>
    </row>
    <row r="1214" spans="1:2" x14ac:dyDescent="0.25">
      <c r="A1214" t="s">
        <v>280</v>
      </c>
      <c r="B1214" t="s">
        <v>3835</v>
      </c>
    </row>
    <row r="1215" spans="1:2" x14ac:dyDescent="0.25">
      <c r="A1215" t="s">
        <v>281</v>
      </c>
      <c r="B1215" t="s">
        <v>3835</v>
      </c>
    </row>
    <row r="1216" spans="1:2" x14ac:dyDescent="0.25">
      <c r="A1216" t="s">
        <v>282</v>
      </c>
      <c r="B1216" t="s">
        <v>3835</v>
      </c>
    </row>
    <row r="1217" spans="1:2" x14ac:dyDescent="0.25">
      <c r="A1217" t="s">
        <v>283</v>
      </c>
      <c r="B1217" t="s">
        <v>3835</v>
      </c>
    </row>
    <row r="1218" spans="1:2" x14ac:dyDescent="0.25">
      <c r="A1218" t="s">
        <v>284</v>
      </c>
      <c r="B1218" t="s">
        <v>3835</v>
      </c>
    </row>
    <row r="1219" spans="1:2" x14ac:dyDescent="0.25">
      <c r="A1219" t="s">
        <v>285</v>
      </c>
      <c r="B1219" t="s">
        <v>3835</v>
      </c>
    </row>
    <row r="1220" spans="1:2" x14ac:dyDescent="0.25">
      <c r="A1220" t="s">
        <v>1191</v>
      </c>
      <c r="B1220" t="s">
        <v>3813</v>
      </c>
    </row>
    <row r="1221" spans="1:2" x14ac:dyDescent="0.25">
      <c r="A1221" t="s">
        <v>2814</v>
      </c>
      <c r="B1221" t="s">
        <v>3827</v>
      </c>
    </row>
    <row r="1222" spans="1:2" x14ac:dyDescent="0.25">
      <c r="A1222" t="s">
        <v>1500</v>
      </c>
      <c r="B1222" t="s">
        <v>3822</v>
      </c>
    </row>
    <row r="1223" spans="1:2" x14ac:dyDescent="0.25">
      <c r="A1223" t="s">
        <v>2192</v>
      </c>
      <c r="B1223" t="s">
        <v>3817</v>
      </c>
    </row>
    <row r="1224" spans="1:2" x14ac:dyDescent="0.25">
      <c r="A1224" t="s">
        <v>2193</v>
      </c>
      <c r="B1224" t="s">
        <v>3817</v>
      </c>
    </row>
    <row r="1225" spans="1:2" x14ac:dyDescent="0.25">
      <c r="A1225" t="s">
        <v>2555</v>
      </c>
      <c r="B1225" t="s">
        <v>3823</v>
      </c>
    </row>
    <row r="1226" spans="1:2" x14ac:dyDescent="0.25">
      <c r="A1226" t="s">
        <v>1258</v>
      </c>
      <c r="B1226" t="s">
        <v>3836</v>
      </c>
    </row>
    <row r="1227" spans="1:2" x14ac:dyDescent="0.25">
      <c r="A1227" t="s">
        <v>3186</v>
      </c>
      <c r="B1227" t="s">
        <v>3831</v>
      </c>
    </row>
    <row r="1228" spans="1:2" x14ac:dyDescent="0.25">
      <c r="A1228" t="s">
        <v>2828</v>
      </c>
      <c r="B1228" t="s">
        <v>3827</v>
      </c>
    </row>
    <row r="1229" spans="1:2" x14ac:dyDescent="0.25">
      <c r="A1229" t="s">
        <v>1474</v>
      </c>
      <c r="B1229" t="s">
        <v>3822</v>
      </c>
    </row>
    <row r="1230" spans="1:2" x14ac:dyDescent="0.25">
      <c r="A1230" t="s">
        <v>202</v>
      </c>
      <c r="B1230" t="s">
        <v>3835</v>
      </c>
    </row>
    <row r="1231" spans="1:2" x14ac:dyDescent="0.25">
      <c r="A1231" t="s">
        <v>1501</v>
      </c>
      <c r="B1231" t="s">
        <v>3822</v>
      </c>
    </row>
    <row r="1232" spans="1:2" x14ac:dyDescent="0.25">
      <c r="A1232" t="s">
        <v>1192</v>
      </c>
      <c r="B1232" t="s">
        <v>3813</v>
      </c>
    </row>
    <row r="1233" spans="1:2" x14ac:dyDescent="0.25">
      <c r="A1233" t="s">
        <v>32</v>
      </c>
      <c r="B1233" t="s">
        <v>3835</v>
      </c>
    </row>
    <row r="1234" spans="1:2" x14ac:dyDescent="0.25">
      <c r="A1234" t="s">
        <v>2395</v>
      </c>
      <c r="B1234" t="s">
        <v>3821</v>
      </c>
    </row>
    <row r="1235" spans="1:2" x14ac:dyDescent="0.25">
      <c r="A1235" t="s">
        <v>1193</v>
      </c>
      <c r="B1235" t="s">
        <v>3813</v>
      </c>
    </row>
    <row r="1236" spans="1:2" x14ac:dyDescent="0.25">
      <c r="A1236" t="s">
        <v>286</v>
      </c>
      <c r="B1236" t="s">
        <v>3835</v>
      </c>
    </row>
    <row r="1237" spans="1:2" x14ac:dyDescent="0.25">
      <c r="A1237" t="s">
        <v>601</v>
      </c>
      <c r="B1237" t="s">
        <v>3833</v>
      </c>
    </row>
    <row r="1238" spans="1:2" x14ac:dyDescent="0.25">
      <c r="A1238" t="s">
        <v>2556</v>
      </c>
      <c r="B1238" t="s">
        <v>3823</v>
      </c>
    </row>
    <row r="1239" spans="1:2" x14ac:dyDescent="0.25">
      <c r="A1239" t="s">
        <v>3517</v>
      </c>
      <c r="B1239" t="s">
        <v>3834</v>
      </c>
    </row>
    <row r="1240" spans="1:2" x14ac:dyDescent="0.25">
      <c r="A1240" t="s">
        <v>785</v>
      </c>
      <c r="B1240" t="s">
        <v>3820</v>
      </c>
    </row>
    <row r="1241" spans="1:2" x14ac:dyDescent="0.25">
      <c r="A1241" t="s">
        <v>3518</v>
      </c>
      <c r="B1241" t="s">
        <v>3834</v>
      </c>
    </row>
    <row r="1242" spans="1:2" x14ac:dyDescent="0.25">
      <c r="A1242" t="s">
        <v>33</v>
      </c>
      <c r="B1242" t="s">
        <v>3835</v>
      </c>
    </row>
    <row r="1243" spans="1:2" x14ac:dyDescent="0.25">
      <c r="A1243" t="s">
        <v>3187</v>
      </c>
      <c r="B1243" t="s">
        <v>3831</v>
      </c>
    </row>
    <row r="1244" spans="1:2" x14ac:dyDescent="0.25">
      <c r="A1244" t="s">
        <v>287</v>
      </c>
      <c r="B1244" t="s">
        <v>3835</v>
      </c>
    </row>
    <row r="1245" spans="1:2" x14ac:dyDescent="0.25">
      <c r="A1245" t="s">
        <v>1912</v>
      </c>
      <c r="B1245" t="s">
        <v>3828</v>
      </c>
    </row>
    <row r="1246" spans="1:2" x14ac:dyDescent="0.25">
      <c r="A1246" t="s">
        <v>1913</v>
      </c>
      <c r="B1246" t="s">
        <v>3828</v>
      </c>
    </row>
    <row r="1247" spans="1:2" x14ac:dyDescent="0.25">
      <c r="A1247" t="s">
        <v>1143</v>
      </c>
      <c r="B1247" t="s">
        <v>3813</v>
      </c>
    </row>
    <row r="1248" spans="1:2" x14ac:dyDescent="0.25">
      <c r="A1248" t="s">
        <v>3600</v>
      </c>
      <c r="B1248" t="s">
        <v>3837</v>
      </c>
    </row>
    <row r="1249" spans="1:2" x14ac:dyDescent="0.25">
      <c r="A1249" t="s">
        <v>1667</v>
      </c>
      <c r="B1249" t="s">
        <v>3819</v>
      </c>
    </row>
    <row r="1250" spans="1:2" x14ac:dyDescent="0.25">
      <c r="A1250" t="s">
        <v>1144</v>
      </c>
      <c r="B1250" t="s">
        <v>3813</v>
      </c>
    </row>
    <row r="1251" spans="1:2" x14ac:dyDescent="0.25">
      <c r="A1251" t="s">
        <v>3078</v>
      </c>
      <c r="B1251" t="s">
        <v>3830</v>
      </c>
    </row>
    <row r="1252" spans="1:2" x14ac:dyDescent="0.25">
      <c r="A1252" t="s">
        <v>2557</v>
      </c>
      <c r="B1252" t="s">
        <v>3823</v>
      </c>
    </row>
    <row r="1253" spans="1:2" x14ac:dyDescent="0.25">
      <c r="A1253" t="s">
        <v>3101</v>
      </c>
      <c r="B1253" t="s">
        <v>3830</v>
      </c>
    </row>
    <row r="1254" spans="1:2" x14ac:dyDescent="0.25">
      <c r="A1254" t="s">
        <v>2124</v>
      </c>
      <c r="B1254" t="s">
        <v>3817</v>
      </c>
    </row>
    <row r="1255" spans="1:2" x14ac:dyDescent="0.25">
      <c r="A1255" t="s">
        <v>2125</v>
      </c>
      <c r="B1255" t="s">
        <v>3817</v>
      </c>
    </row>
    <row r="1256" spans="1:2" x14ac:dyDescent="0.25">
      <c r="A1256" t="s">
        <v>2725</v>
      </c>
      <c r="B1256" t="s">
        <v>3826</v>
      </c>
    </row>
    <row r="1257" spans="1:2" x14ac:dyDescent="0.25">
      <c r="A1257" t="s">
        <v>3320</v>
      </c>
      <c r="B1257" t="s">
        <v>3832</v>
      </c>
    </row>
    <row r="1258" spans="1:2" x14ac:dyDescent="0.25">
      <c r="A1258" t="s">
        <v>2891</v>
      </c>
      <c r="B1258" t="s">
        <v>3829</v>
      </c>
    </row>
    <row r="1259" spans="1:2" x14ac:dyDescent="0.25">
      <c r="A1259" t="s">
        <v>103</v>
      </c>
      <c r="B1259" t="s">
        <v>3835</v>
      </c>
    </row>
    <row r="1260" spans="1:2" x14ac:dyDescent="0.25">
      <c r="A1260" t="s">
        <v>3102</v>
      </c>
      <c r="B1260" t="s">
        <v>3830</v>
      </c>
    </row>
    <row r="1261" spans="1:2" x14ac:dyDescent="0.25">
      <c r="A1261" t="s">
        <v>2829</v>
      </c>
      <c r="B1261" t="s">
        <v>3827</v>
      </c>
    </row>
    <row r="1262" spans="1:2" x14ac:dyDescent="0.25">
      <c r="A1262" t="s">
        <v>987</v>
      </c>
      <c r="B1262" t="s">
        <v>3825</v>
      </c>
    </row>
    <row r="1263" spans="1:2" x14ac:dyDescent="0.25">
      <c r="A1263" t="s">
        <v>104</v>
      </c>
      <c r="B1263" t="s">
        <v>3835</v>
      </c>
    </row>
    <row r="1264" spans="1:2" x14ac:dyDescent="0.25">
      <c r="A1264" t="s">
        <v>105</v>
      </c>
      <c r="B1264" t="s">
        <v>3825</v>
      </c>
    </row>
    <row r="1265" spans="1:2" x14ac:dyDescent="0.25">
      <c r="A1265" t="s">
        <v>105</v>
      </c>
      <c r="B1265" t="s">
        <v>3835</v>
      </c>
    </row>
    <row r="1266" spans="1:2" x14ac:dyDescent="0.25">
      <c r="A1266" t="s">
        <v>288</v>
      </c>
      <c r="B1266" t="s">
        <v>3835</v>
      </c>
    </row>
    <row r="1267" spans="1:2" x14ac:dyDescent="0.25">
      <c r="A1267" t="s">
        <v>2558</v>
      </c>
      <c r="B1267" t="s">
        <v>3823</v>
      </c>
    </row>
    <row r="1268" spans="1:2" x14ac:dyDescent="0.25">
      <c r="A1268" t="s">
        <v>3654</v>
      </c>
      <c r="B1268" t="s">
        <v>3837</v>
      </c>
    </row>
    <row r="1269" spans="1:2" x14ac:dyDescent="0.25">
      <c r="A1269" t="s">
        <v>515</v>
      </c>
      <c r="B1269" t="s">
        <v>3833</v>
      </c>
    </row>
    <row r="1270" spans="1:2" x14ac:dyDescent="0.25">
      <c r="A1270" t="s">
        <v>3188</v>
      </c>
      <c r="B1270" t="s">
        <v>3831</v>
      </c>
    </row>
    <row r="1271" spans="1:2" x14ac:dyDescent="0.25">
      <c r="A1271" t="s">
        <v>3423</v>
      </c>
      <c r="B1271" t="s">
        <v>3832</v>
      </c>
    </row>
    <row r="1272" spans="1:2" x14ac:dyDescent="0.25">
      <c r="A1272" t="s">
        <v>3423</v>
      </c>
      <c r="B1272" t="s">
        <v>3832</v>
      </c>
    </row>
    <row r="1273" spans="1:2" x14ac:dyDescent="0.25">
      <c r="A1273" t="s">
        <v>3655</v>
      </c>
      <c r="B1273" t="s">
        <v>3837</v>
      </c>
    </row>
    <row r="1274" spans="1:2" x14ac:dyDescent="0.25">
      <c r="A1274" t="s">
        <v>9896</v>
      </c>
      <c r="B1274" t="s">
        <v>3834</v>
      </c>
    </row>
    <row r="1275" spans="1:2" x14ac:dyDescent="0.25">
      <c r="A1275" t="s">
        <v>786</v>
      </c>
      <c r="B1275" t="s">
        <v>3820</v>
      </c>
    </row>
    <row r="1276" spans="1:2" x14ac:dyDescent="0.25">
      <c r="A1276" t="s">
        <v>34</v>
      </c>
      <c r="B1276" t="s">
        <v>3835</v>
      </c>
    </row>
    <row r="1277" spans="1:2" x14ac:dyDescent="0.25">
      <c r="A1277" t="s">
        <v>3103</v>
      </c>
      <c r="B1277" t="s">
        <v>3830</v>
      </c>
    </row>
    <row r="1278" spans="1:2" x14ac:dyDescent="0.25">
      <c r="A1278" t="s">
        <v>1502</v>
      </c>
      <c r="B1278" t="s">
        <v>3822</v>
      </c>
    </row>
    <row r="1279" spans="1:2" x14ac:dyDescent="0.25">
      <c r="A1279" t="s">
        <v>2559</v>
      </c>
      <c r="B1279" t="s">
        <v>3823</v>
      </c>
    </row>
    <row r="1280" spans="1:2" x14ac:dyDescent="0.25">
      <c r="A1280" t="s">
        <v>2654</v>
      </c>
      <c r="B1280" t="s">
        <v>3824</v>
      </c>
    </row>
    <row r="1281" spans="1:2" x14ac:dyDescent="0.25">
      <c r="A1281" t="s">
        <v>2293</v>
      </c>
      <c r="B1281" t="s">
        <v>3818</v>
      </c>
    </row>
    <row r="1282" spans="1:2" x14ac:dyDescent="0.25">
      <c r="A1282" t="s">
        <v>2294</v>
      </c>
      <c r="B1282" t="s">
        <v>3818</v>
      </c>
    </row>
    <row r="1283" spans="1:2" x14ac:dyDescent="0.25">
      <c r="A1283" t="s">
        <v>2560</v>
      </c>
      <c r="B1283" t="s">
        <v>3823</v>
      </c>
    </row>
    <row r="1284" spans="1:2" x14ac:dyDescent="0.25">
      <c r="A1284" t="s">
        <v>787</v>
      </c>
      <c r="B1284" t="s">
        <v>3820</v>
      </c>
    </row>
    <row r="1285" spans="1:2" x14ac:dyDescent="0.25">
      <c r="A1285" t="s">
        <v>677</v>
      </c>
      <c r="B1285" t="s">
        <v>3820</v>
      </c>
    </row>
    <row r="1286" spans="1:2" x14ac:dyDescent="0.25">
      <c r="A1286" t="s">
        <v>3656</v>
      </c>
      <c r="B1286" t="s">
        <v>3837</v>
      </c>
    </row>
    <row r="1287" spans="1:2" x14ac:dyDescent="0.25">
      <c r="A1287" t="s">
        <v>788</v>
      </c>
      <c r="B1287" t="s">
        <v>3820</v>
      </c>
    </row>
    <row r="1288" spans="1:2" x14ac:dyDescent="0.25">
      <c r="A1288" t="s">
        <v>3657</v>
      </c>
      <c r="B1288" t="s">
        <v>3837</v>
      </c>
    </row>
    <row r="1289" spans="1:2" x14ac:dyDescent="0.25">
      <c r="A1289" t="s">
        <v>2755</v>
      </c>
      <c r="B1289" t="s">
        <v>3826</v>
      </c>
    </row>
    <row r="1290" spans="1:2" x14ac:dyDescent="0.25">
      <c r="A1290" t="s">
        <v>1914</v>
      </c>
      <c r="B1290" t="s">
        <v>3828</v>
      </c>
    </row>
    <row r="1291" spans="1:2" x14ac:dyDescent="0.25">
      <c r="A1291" t="s">
        <v>1503</v>
      </c>
      <c r="B1291" t="s">
        <v>3822</v>
      </c>
    </row>
    <row r="1292" spans="1:2" x14ac:dyDescent="0.25">
      <c r="A1292" t="s">
        <v>3358</v>
      </c>
      <c r="B1292" t="s">
        <v>3832</v>
      </c>
    </row>
    <row r="1293" spans="1:2" x14ac:dyDescent="0.25">
      <c r="A1293" t="s">
        <v>2756</v>
      </c>
      <c r="B1293" t="s">
        <v>3826</v>
      </c>
    </row>
    <row r="1294" spans="1:2" x14ac:dyDescent="0.25">
      <c r="A1294" t="s">
        <v>3658</v>
      </c>
      <c r="B1294" t="s">
        <v>3837</v>
      </c>
    </row>
    <row r="1295" spans="1:2" x14ac:dyDescent="0.25">
      <c r="A1295" t="s">
        <v>1415</v>
      </c>
      <c r="B1295" t="s">
        <v>3814</v>
      </c>
    </row>
    <row r="1296" spans="1:2" x14ac:dyDescent="0.25">
      <c r="A1296" t="s">
        <v>602</v>
      </c>
      <c r="B1296" t="s">
        <v>3833</v>
      </c>
    </row>
    <row r="1297" spans="1:2" x14ac:dyDescent="0.25">
      <c r="A1297" t="s">
        <v>1386</v>
      </c>
      <c r="B1297" t="s">
        <v>3814</v>
      </c>
    </row>
    <row r="1298" spans="1:2" x14ac:dyDescent="0.25">
      <c r="A1298" t="s">
        <v>715</v>
      </c>
      <c r="B1298" t="s">
        <v>3820</v>
      </c>
    </row>
    <row r="1299" spans="1:2" x14ac:dyDescent="0.25">
      <c r="A1299" t="s">
        <v>3189</v>
      </c>
      <c r="B1299" t="s">
        <v>3831</v>
      </c>
    </row>
    <row r="1300" spans="1:2" x14ac:dyDescent="0.25">
      <c r="A1300" t="s">
        <v>1635</v>
      </c>
      <c r="B1300" t="s">
        <v>3819</v>
      </c>
    </row>
    <row r="1301" spans="1:2" x14ac:dyDescent="0.25">
      <c r="A1301" t="s">
        <v>1668</v>
      </c>
      <c r="B1301" t="s">
        <v>3819</v>
      </c>
    </row>
    <row r="1302" spans="1:2" x14ac:dyDescent="0.25">
      <c r="A1302" t="s">
        <v>1268</v>
      </c>
      <c r="B1302" t="s">
        <v>3836</v>
      </c>
    </row>
    <row r="1303" spans="1:2" x14ac:dyDescent="0.25">
      <c r="A1303" t="s">
        <v>3104</v>
      </c>
      <c r="B1303" t="s">
        <v>3830</v>
      </c>
    </row>
    <row r="1304" spans="1:2" x14ac:dyDescent="0.25">
      <c r="A1304" t="s">
        <v>3190</v>
      </c>
      <c r="B1304" t="s">
        <v>3831</v>
      </c>
    </row>
    <row r="1305" spans="1:2" x14ac:dyDescent="0.25">
      <c r="A1305" t="s">
        <v>988</v>
      </c>
      <c r="B1305" t="s">
        <v>3825</v>
      </c>
    </row>
    <row r="1306" spans="1:2" x14ac:dyDescent="0.25">
      <c r="A1306" t="s">
        <v>3191</v>
      </c>
      <c r="B1306" t="s">
        <v>3831</v>
      </c>
    </row>
    <row r="1307" spans="1:2" x14ac:dyDescent="0.25">
      <c r="A1307" t="s">
        <v>3150</v>
      </c>
      <c r="B1307" t="s">
        <v>3831</v>
      </c>
    </row>
    <row r="1308" spans="1:2" x14ac:dyDescent="0.25">
      <c r="A1308" t="s">
        <v>1416</v>
      </c>
      <c r="B1308" t="s">
        <v>3814</v>
      </c>
    </row>
    <row r="1309" spans="1:2" x14ac:dyDescent="0.25">
      <c r="A1309" t="s">
        <v>716</v>
      </c>
      <c r="B1309" t="s">
        <v>3820</v>
      </c>
    </row>
    <row r="1310" spans="1:2" x14ac:dyDescent="0.25">
      <c r="A1310" t="s">
        <v>289</v>
      </c>
      <c r="B1310" t="s">
        <v>3835</v>
      </c>
    </row>
    <row r="1311" spans="1:2" x14ac:dyDescent="0.25">
      <c r="A1311" t="s">
        <v>678</v>
      </c>
      <c r="B1311" t="s">
        <v>3820</v>
      </c>
    </row>
    <row r="1312" spans="1:2" x14ac:dyDescent="0.25">
      <c r="A1312" t="s">
        <v>3105</v>
      </c>
      <c r="B1312" t="s">
        <v>3830</v>
      </c>
    </row>
    <row r="1313" spans="1:2" x14ac:dyDescent="0.25">
      <c r="A1313" t="s">
        <v>1729</v>
      </c>
      <c r="B1313" t="s">
        <v>3819</v>
      </c>
    </row>
    <row r="1314" spans="1:2" x14ac:dyDescent="0.25">
      <c r="A1314" t="s">
        <v>3359</v>
      </c>
      <c r="B1314" t="s">
        <v>3832</v>
      </c>
    </row>
    <row r="1315" spans="1:2" x14ac:dyDescent="0.25">
      <c r="A1315" t="s">
        <v>3519</v>
      </c>
      <c r="B1315" t="s">
        <v>3834</v>
      </c>
    </row>
    <row r="1316" spans="1:2" x14ac:dyDescent="0.25">
      <c r="A1316" t="s">
        <v>516</v>
      </c>
      <c r="B1316" t="s">
        <v>3825</v>
      </c>
    </row>
    <row r="1317" spans="1:2" x14ac:dyDescent="0.25">
      <c r="A1317" t="s">
        <v>516</v>
      </c>
      <c r="B1317" t="s">
        <v>3833</v>
      </c>
    </row>
    <row r="1318" spans="1:2" x14ac:dyDescent="0.25">
      <c r="A1318" t="s">
        <v>1269</v>
      </c>
      <c r="B1318" t="s">
        <v>3836</v>
      </c>
    </row>
    <row r="1319" spans="1:2" x14ac:dyDescent="0.25">
      <c r="A1319" t="s">
        <v>3659</v>
      </c>
      <c r="B1319" t="s">
        <v>3837</v>
      </c>
    </row>
    <row r="1320" spans="1:2" x14ac:dyDescent="0.25">
      <c r="A1320" t="s">
        <v>989</v>
      </c>
      <c r="B1320" t="s">
        <v>3825</v>
      </c>
    </row>
    <row r="1321" spans="1:2" x14ac:dyDescent="0.25">
      <c r="A1321" t="s">
        <v>290</v>
      </c>
      <c r="B1321" t="s">
        <v>3835</v>
      </c>
    </row>
    <row r="1322" spans="1:2" x14ac:dyDescent="0.25">
      <c r="A1322" t="s">
        <v>2646</v>
      </c>
      <c r="B1322" t="s">
        <v>3824</v>
      </c>
    </row>
    <row r="1323" spans="1:2" x14ac:dyDescent="0.25">
      <c r="A1323" t="s">
        <v>789</v>
      </c>
      <c r="B1323" t="s">
        <v>3820</v>
      </c>
    </row>
    <row r="1324" spans="1:2" x14ac:dyDescent="0.25">
      <c r="A1324" t="s">
        <v>2757</v>
      </c>
      <c r="B1324" t="s">
        <v>3826</v>
      </c>
    </row>
    <row r="1325" spans="1:2" x14ac:dyDescent="0.25">
      <c r="A1325" t="s">
        <v>1840</v>
      </c>
      <c r="B1325" t="s">
        <v>3828</v>
      </c>
    </row>
    <row r="1326" spans="1:2" x14ac:dyDescent="0.25">
      <c r="A1326" t="s">
        <v>790</v>
      </c>
      <c r="B1326" t="s">
        <v>3820</v>
      </c>
    </row>
    <row r="1327" spans="1:2" x14ac:dyDescent="0.25">
      <c r="A1327" t="s">
        <v>2157</v>
      </c>
      <c r="B1327" t="s">
        <v>3817</v>
      </c>
    </row>
    <row r="1328" spans="1:2" x14ac:dyDescent="0.25">
      <c r="A1328" t="s">
        <v>679</v>
      </c>
      <c r="B1328" t="s">
        <v>3820</v>
      </c>
    </row>
    <row r="1329" spans="1:2" x14ac:dyDescent="0.25">
      <c r="A1329" t="s">
        <v>3360</v>
      </c>
      <c r="B1329" t="s">
        <v>3832</v>
      </c>
    </row>
    <row r="1330" spans="1:2" x14ac:dyDescent="0.25">
      <c r="A1330" t="s">
        <v>35</v>
      </c>
      <c r="B1330" t="s">
        <v>3835</v>
      </c>
    </row>
    <row r="1331" spans="1:2" x14ac:dyDescent="0.25">
      <c r="A1331" t="s">
        <v>2758</v>
      </c>
      <c r="B1331" t="s">
        <v>3826</v>
      </c>
    </row>
    <row r="1332" spans="1:2" x14ac:dyDescent="0.25">
      <c r="A1332" t="s">
        <v>2672</v>
      </c>
      <c r="B1332" t="s">
        <v>3824</v>
      </c>
    </row>
    <row r="1333" spans="1:2" x14ac:dyDescent="0.25">
      <c r="A1333" t="s">
        <v>203</v>
      </c>
      <c r="B1333" t="s">
        <v>3835</v>
      </c>
    </row>
    <row r="1334" spans="1:2" x14ac:dyDescent="0.25">
      <c r="A1334" t="s">
        <v>603</v>
      </c>
      <c r="B1334" t="s">
        <v>3833</v>
      </c>
    </row>
    <row r="1335" spans="1:2" x14ac:dyDescent="0.25">
      <c r="A1335" t="s">
        <v>2957</v>
      </c>
      <c r="B1335" t="s">
        <v>3829</v>
      </c>
    </row>
    <row r="1336" spans="1:2" x14ac:dyDescent="0.25">
      <c r="A1336" t="s">
        <v>2958</v>
      </c>
      <c r="B1336" t="s">
        <v>3829</v>
      </c>
    </row>
    <row r="1337" spans="1:2" x14ac:dyDescent="0.25">
      <c r="A1337" t="s">
        <v>2732</v>
      </c>
      <c r="B1337" t="s">
        <v>3826</v>
      </c>
    </row>
    <row r="1338" spans="1:2" x14ac:dyDescent="0.25">
      <c r="A1338" t="s">
        <v>1873</v>
      </c>
      <c r="B1338" t="s">
        <v>3828</v>
      </c>
    </row>
    <row r="1339" spans="1:2" x14ac:dyDescent="0.25">
      <c r="A1339" t="s">
        <v>3106</v>
      </c>
      <c r="B1339" t="s">
        <v>3830</v>
      </c>
    </row>
    <row r="1340" spans="1:2" x14ac:dyDescent="0.25">
      <c r="A1340" t="s">
        <v>2234</v>
      </c>
      <c r="B1340" t="s">
        <v>3817</v>
      </c>
    </row>
    <row r="1341" spans="1:2" x14ac:dyDescent="0.25">
      <c r="A1341" t="s">
        <v>2234</v>
      </c>
      <c r="B1341" t="s">
        <v>3817</v>
      </c>
    </row>
    <row r="1342" spans="1:2" x14ac:dyDescent="0.25">
      <c r="A1342" t="s">
        <v>1302</v>
      </c>
      <c r="B1342" t="s">
        <v>3836</v>
      </c>
    </row>
    <row r="1343" spans="1:2" x14ac:dyDescent="0.25">
      <c r="A1343" t="s">
        <v>1730</v>
      </c>
      <c r="B1343" t="s">
        <v>3819</v>
      </c>
    </row>
    <row r="1344" spans="1:2" x14ac:dyDescent="0.25">
      <c r="A1344" t="s">
        <v>1551</v>
      </c>
      <c r="B1344" t="s">
        <v>3822</v>
      </c>
    </row>
    <row r="1345" spans="1:2" x14ac:dyDescent="0.25">
      <c r="A1345" t="s">
        <v>106</v>
      </c>
      <c r="B1345" t="s">
        <v>3835</v>
      </c>
    </row>
    <row r="1346" spans="1:2" x14ac:dyDescent="0.25">
      <c r="A1346" t="s">
        <v>1270</v>
      </c>
      <c r="B1346" t="s">
        <v>3836</v>
      </c>
    </row>
    <row r="1347" spans="1:2" x14ac:dyDescent="0.25">
      <c r="A1347" t="s">
        <v>990</v>
      </c>
      <c r="B1347" t="s">
        <v>3825</v>
      </c>
    </row>
    <row r="1348" spans="1:2" x14ac:dyDescent="0.25">
      <c r="A1348" t="s">
        <v>991</v>
      </c>
      <c r="B1348" t="s">
        <v>3825</v>
      </c>
    </row>
    <row r="1349" spans="1:2" x14ac:dyDescent="0.25">
      <c r="A1349" t="s">
        <v>1731</v>
      </c>
      <c r="B1349" t="s">
        <v>3819</v>
      </c>
    </row>
    <row r="1350" spans="1:2" x14ac:dyDescent="0.25">
      <c r="A1350" t="s">
        <v>1915</v>
      </c>
      <c r="B1350" t="s">
        <v>3828</v>
      </c>
    </row>
    <row r="1351" spans="1:2" x14ac:dyDescent="0.25">
      <c r="A1351" t="s">
        <v>488</v>
      </c>
      <c r="B1351" t="s">
        <v>3833</v>
      </c>
    </row>
    <row r="1352" spans="1:2" x14ac:dyDescent="0.25">
      <c r="A1352" t="s">
        <v>2450</v>
      </c>
      <c r="B1352" t="s">
        <v>3823</v>
      </c>
    </row>
    <row r="1353" spans="1:2" x14ac:dyDescent="0.25">
      <c r="A1353" t="s">
        <v>661</v>
      </c>
      <c r="B1353" t="s">
        <v>3813</v>
      </c>
    </row>
    <row r="1354" spans="1:2" x14ac:dyDescent="0.25">
      <c r="A1354" t="s">
        <v>661</v>
      </c>
      <c r="B1354" t="s">
        <v>3833</v>
      </c>
    </row>
    <row r="1355" spans="1:2" x14ac:dyDescent="0.25">
      <c r="A1355" t="s">
        <v>1636</v>
      </c>
      <c r="B1355" t="s">
        <v>3819</v>
      </c>
    </row>
    <row r="1356" spans="1:2" x14ac:dyDescent="0.25">
      <c r="A1356" t="s">
        <v>3466</v>
      </c>
      <c r="B1356" t="s">
        <v>3834</v>
      </c>
    </row>
    <row r="1357" spans="1:2" x14ac:dyDescent="0.25">
      <c r="A1357" t="s">
        <v>791</v>
      </c>
      <c r="B1357" t="s">
        <v>3820</v>
      </c>
    </row>
    <row r="1358" spans="1:2" x14ac:dyDescent="0.25">
      <c r="A1358" t="s">
        <v>992</v>
      </c>
      <c r="B1358" t="s">
        <v>3825</v>
      </c>
    </row>
    <row r="1359" spans="1:2" x14ac:dyDescent="0.25">
      <c r="A1359" t="s">
        <v>517</v>
      </c>
      <c r="B1359" t="s">
        <v>3833</v>
      </c>
    </row>
    <row r="1360" spans="1:2" x14ac:dyDescent="0.25">
      <c r="A1360" t="s">
        <v>1637</v>
      </c>
      <c r="B1360" t="s">
        <v>3819</v>
      </c>
    </row>
    <row r="1361" spans="1:2" x14ac:dyDescent="0.25">
      <c r="A1361" t="s">
        <v>1303</v>
      </c>
      <c r="B1361" t="s">
        <v>3836</v>
      </c>
    </row>
    <row r="1362" spans="1:2" x14ac:dyDescent="0.25">
      <c r="A1362" t="s">
        <v>2959</v>
      </c>
      <c r="B1362" t="s">
        <v>3829</v>
      </c>
    </row>
    <row r="1363" spans="1:2" x14ac:dyDescent="0.25">
      <c r="A1363" t="s">
        <v>2960</v>
      </c>
      <c r="B1363" t="s">
        <v>3829</v>
      </c>
    </row>
    <row r="1364" spans="1:2" x14ac:dyDescent="0.25">
      <c r="A1364" t="s">
        <v>2961</v>
      </c>
      <c r="B1364" t="s">
        <v>3829</v>
      </c>
    </row>
    <row r="1365" spans="1:2" x14ac:dyDescent="0.25">
      <c r="A1365" t="s">
        <v>1732</v>
      </c>
      <c r="B1365" t="s">
        <v>3819</v>
      </c>
    </row>
    <row r="1366" spans="1:2" x14ac:dyDescent="0.25">
      <c r="A1366" t="s">
        <v>2482</v>
      </c>
      <c r="B1366" t="s">
        <v>3823</v>
      </c>
    </row>
    <row r="1367" spans="1:2" x14ac:dyDescent="0.25">
      <c r="A1367" t="s">
        <v>36</v>
      </c>
      <c r="B1367" t="s">
        <v>3835</v>
      </c>
    </row>
    <row r="1368" spans="1:2" x14ac:dyDescent="0.25">
      <c r="A1368" t="s">
        <v>518</v>
      </c>
      <c r="B1368" t="s">
        <v>3833</v>
      </c>
    </row>
    <row r="1369" spans="1:2" x14ac:dyDescent="0.25">
      <c r="A1369" t="s">
        <v>2350</v>
      </c>
      <c r="B1369" t="s">
        <v>3821</v>
      </c>
    </row>
    <row r="1370" spans="1:2" x14ac:dyDescent="0.25">
      <c r="A1370" t="s">
        <v>2962</v>
      </c>
      <c r="B1370" t="s">
        <v>3829</v>
      </c>
    </row>
    <row r="1371" spans="1:2" x14ac:dyDescent="0.25">
      <c r="A1371" t="s">
        <v>2963</v>
      </c>
      <c r="B1371" t="s">
        <v>3829</v>
      </c>
    </row>
    <row r="1372" spans="1:2" x14ac:dyDescent="0.25">
      <c r="A1372" t="s">
        <v>1841</v>
      </c>
      <c r="B1372" t="s">
        <v>3828</v>
      </c>
    </row>
    <row r="1373" spans="1:2" x14ac:dyDescent="0.25">
      <c r="A1373" t="s">
        <v>3520</v>
      </c>
      <c r="B1373" t="s">
        <v>3834</v>
      </c>
    </row>
    <row r="1374" spans="1:2" x14ac:dyDescent="0.25">
      <c r="A1374" t="s">
        <v>3424</v>
      </c>
      <c r="B1374" t="s">
        <v>3832</v>
      </c>
    </row>
    <row r="1375" spans="1:2" x14ac:dyDescent="0.25">
      <c r="A1375" t="s">
        <v>3424</v>
      </c>
      <c r="B1375" t="s">
        <v>3832</v>
      </c>
    </row>
    <row r="1376" spans="1:2" x14ac:dyDescent="0.25">
      <c r="A1376" t="s">
        <v>1145</v>
      </c>
      <c r="B1376" t="s">
        <v>3813</v>
      </c>
    </row>
    <row r="1377" spans="1:2" x14ac:dyDescent="0.25">
      <c r="A1377" t="s">
        <v>1733</v>
      </c>
      <c r="B1377" t="s">
        <v>3819</v>
      </c>
    </row>
    <row r="1378" spans="1:2" x14ac:dyDescent="0.25">
      <c r="A1378" t="s">
        <v>9897</v>
      </c>
      <c r="B1378" t="s">
        <v>3834</v>
      </c>
    </row>
    <row r="1379" spans="1:2" x14ac:dyDescent="0.25">
      <c r="A1379" t="s">
        <v>3774</v>
      </c>
      <c r="B1379" t="s">
        <v>3816</v>
      </c>
    </row>
    <row r="1380" spans="1:2" x14ac:dyDescent="0.25">
      <c r="A1380" t="s">
        <v>2759</v>
      </c>
      <c r="B1380" t="s">
        <v>3826</v>
      </c>
    </row>
    <row r="1381" spans="1:2" x14ac:dyDescent="0.25">
      <c r="A1381" t="s">
        <v>107</v>
      </c>
      <c r="B1381" t="s">
        <v>3835</v>
      </c>
    </row>
    <row r="1382" spans="1:2" x14ac:dyDescent="0.25">
      <c r="A1382" t="s">
        <v>2263</v>
      </c>
      <c r="B1382" t="s">
        <v>3818</v>
      </c>
    </row>
    <row r="1383" spans="1:2" x14ac:dyDescent="0.25">
      <c r="A1383" t="s">
        <v>2964</v>
      </c>
      <c r="B1383" t="s">
        <v>3829</v>
      </c>
    </row>
    <row r="1384" spans="1:2" x14ac:dyDescent="0.25">
      <c r="A1384" t="s">
        <v>1146</v>
      </c>
      <c r="B1384" t="s">
        <v>3813</v>
      </c>
    </row>
    <row r="1385" spans="1:2" x14ac:dyDescent="0.25">
      <c r="A1385" t="s">
        <v>37</v>
      </c>
      <c r="B1385" t="s">
        <v>3835</v>
      </c>
    </row>
    <row r="1386" spans="1:2" x14ac:dyDescent="0.25">
      <c r="A1386" t="s">
        <v>489</v>
      </c>
      <c r="B1386" t="s">
        <v>3833</v>
      </c>
    </row>
    <row r="1387" spans="1:2" x14ac:dyDescent="0.25">
      <c r="A1387" t="s">
        <v>2892</v>
      </c>
      <c r="B1387" t="s">
        <v>3829</v>
      </c>
    </row>
    <row r="1388" spans="1:2" x14ac:dyDescent="0.25">
      <c r="A1388" t="s">
        <v>2854</v>
      </c>
      <c r="B1388" t="s">
        <v>3829</v>
      </c>
    </row>
    <row r="1389" spans="1:2" x14ac:dyDescent="0.25">
      <c r="A1389" t="s">
        <v>2965</v>
      </c>
      <c r="B1389" t="s">
        <v>3829</v>
      </c>
    </row>
    <row r="1390" spans="1:2" x14ac:dyDescent="0.25">
      <c r="A1390" t="s">
        <v>1638</v>
      </c>
      <c r="B1390" t="s">
        <v>3819</v>
      </c>
    </row>
    <row r="1391" spans="1:2" x14ac:dyDescent="0.25">
      <c r="A1391" t="s">
        <v>38</v>
      </c>
      <c r="B1391" t="s">
        <v>3835</v>
      </c>
    </row>
    <row r="1392" spans="1:2" x14ac:dyDescent="0.25">
      <c r="A1392" t="s">
        <v>39</v>
      </c>
      <c r="B1392" t="s">
        <v>3835</v>
      </c>
    </row>
    <row r="1393" spans="1:2" x14ac:dyDescent="0.25">
      <c r="A1393" t="s">
        <v>2165</v>
      </c>
      <c r="B1393" t="s">
        <v>3817</v>
      </c>
    </row>
    <row r="1394" spans="1:2" x14ac:dyDescent="0.25">
      <c r="A1394" t="s">
        <v>40</v>
      </c>
      <c r="B1394" t="s">
        <v>3835</v>
      </c>
    </row>
    <row r="1395" spans="1:2" x14ac:dyDescent="0.25">
      <c r="A1395" t="s">
        <v>40</v>
      </c>
      <c r="B1395" t="s">
        <v>3836</v>
      </c>
    </row>
    <row r="1396" spans="1:2" x14ac:dyDescent="0.25">
      <c r="A1396" t="s">
        <v>1147</v>
      </c>
      <c r="B1396" t="s">
        <v>3813</v>
      </c>
    </row>
    <row r="1397" spans="1:2" x14ac:dyDescent="0.25">
      <c r="A1397" t="s">
        <v>1304</v>
      </c>
      <c r="B1397" t="s">
        <v>3836</v>
      </c>
    </row>
    <row r="1398" spans="1:2" x14ac:dyDescent="0.25">
      <c r="A1398" t="s">
        <v>1734</v>
      </c>
      <c r="B1398" t="s">
        <v>3819</v>
      </c>
    </row>
    <row r="1399" spans="1:2" x14ac:dyDescent="0.25">
      <c r="A1399" t="s">
        <v>1417</v>
      </c>
      <c r="B1399" t="s">
        <v>3814</v>
      </c>
    </row>
    <row r="1400" spans="1:2" x14ac:dyDescent="0.25">
      <c r="A1400" t="s">
        <v>2194</v>
      </c>
      <c r="B1400" t="s">
        <v>3817</v>
      </c>
    </row>
    <row r="1401" spans="1:2" x14ac:dyDescent="0.25">
      <c r="A1401" t="s">
        <v>204</v>
      </c>
      <c r="B1401" t="s">
        <v>3835</v>
      </c>
    </row>
    <row r="1402" spans="1:2" x14ac:dyDescent="0.25">
      <c r="A1402" t="s">
        <v>3660</v>
      </c>
      <c r="B1402" t="s">
        <v>3837</v>
      </c>
    </row>
    <row r="1403" spans="1:2" x14ac:dyDescent="0.25">
      <c r="A1403" t="s">
        <v>3467</v>
      </c>
      <c r="B1403" t="s">
        <v>3834</v>
      </c>
    </row>
    <row r="1404" spans="1:2" x14ac:dyDescent="0.25">
      <c r="A1404" t="s">
        <v>291</v>
      </c>
      <c r="B1404" t="s">
        <v>3835</v>
      </c>
    </row>
    <row r="1405" spans="1:2" x14ac:dyDescent="0.25">
      <c r="A1405" t="s">
        <v>1305</v>
      </c>
      <c r="B1405" t="s">
        <v>3836</v>
      </c>
    </row>
    <row r="1406" spans="1:2" x14ac:dyDescent="0.25">
      <c r="A1406" t="s">
        <v>1797</v>
      </c>
      <c r="B1406" t="s">
        <v>3819</v>
      </c>
    </row>
    <row r="1407" spans="1:2" x14ac:dyDescent="0.25">
      <c r="A1407" t="s">
        <v>1797</v>
      </c>
      <c r="B1407" t="s">
        <v>3819</v>
      </c>
    </row>
    <row r="1408" spans="1:2" x14ac:dyDescent="0.25">
      <c r="A1408" t="s">
        <v>1808</v>
      </c>
      <c r="B1408" t="s">
        <v>3828</v>
      </c>
    </row>
    <row r="1409" spans="1:2" x14ac:dyDescent="0.25">
      <c r="A1409" t="s">
        <v>2235</v>
      </c>
      <c r="B1409" t="s">
        <v>3817</v>
      </c>
    </row>
    <row r="1410" spans="1:2" x14ac:dyDescent="0.25">
      <c r="A1410" t="s">
        <v>2235</v>
      </c>
      <c r="B1410" t="s">
        <v>3817</v>
      </c>
    </row>
    <row r="1411" spans="1:2" x14ac:dyDescent="0.25">
      <c r="A1411" t="s">
        <v>1916</v>
      </c>
      <c r="B1411" t="s">
        <v>3828</v>
      </c>
    </row>
    <row r="1412" spans="1:2" x14ac:dyDescent="0.25">
      <c r="A1412" t="s">
        <v>1917</v>
      </c>
      <c r="B1412" t="s">
        <v>3828</v>
      </c>
    </row>
    <row r="1413" spans="1:2" x14ac:dyDescent="0.25">
      <c r="A1413" t="s">
        <v>1124</v>
      </c>
      <c r="B1413" t="s">
        <v>3813</v>
      </c>
    </row>
    <row r="1414" spans="1:2" x14ac:dyDescent="0.25">
      <c r="A1414" t="s">
        <v>1124</v>
      </c>
      <c r="B1414" t="s">
        <v>3825</v>
      </c>
    </row>
    <row r="1415" spans="1:2" x14ac:dyDescent="0.25">
      <c r="A1415" t="s">
        <v>2561</v>
      </c>
      <c r="B1415" t="s">
        <v>3823</v>
      </c>
    </row>
    <row r="1416" spans="1:2" x14ac:dyDescent="0.25">
      <c r="A1416" t="s">
        <v>792</v>
      </c>
      <c r="B1416" t="s">
        <v>3820</v>
      </c>
    </row>
    <row r="1417" spans="1:2" x14ac:dyDescent="0.25">
      <c r="A1417" t="s">
        <v>680</v>
      </c>
      <c r="B1417" t="s">
        <v>3820</v>
      </c>
    </row>
    <row r="1418" spans="1:2" x14ac:dyDescent="0.25">
      <c r="A1418" t="s">
        <v>2158</v>
      </c>
      <c r="B1418" t="s">
        <v>3817</v>
      </c>
    </row>
    <row r="1419" spans="1:2" x14ac:dyDescent="0.25">
      <c r="A1419" t="s">
        <v>2236</v>
      </c>
      <c r="B1419" t="s">
        <v>3817</v>
      </c>
    </row>
    <row r="1420" spans="1:2" x14ac:dyDescent="0.25">
      <c r="A1420" t="s">
        <v>2236</v>
      </c>
      <c r="B1420" t="s">
        <v>3817</v>
      </c>
    </row>
    <row r="1421" spans="1:2" x14ac:dyDescent="0.25">
      <c r="A1421" t="s">
        <v>2166</v>
      </c>
      <c r="B1421" t="s">
        <v>3817</v>
      </c>
    </row>
    <row r="1422" spans="1:2" x14ac:dyDescent="0.25">
      <c r="A1422" t="s">
        <v>3661</v>
      </c>
      <c r="B1422" t="s">
        <v>3837</v>
      </c>
    </row>
    <row r="1423" spans="1:2" x14ac:dyDescent="0.25">
      <c r="A1423" t="s">
        <v>41</v>
      </c>
      <c r="B1423" t="s">
        <v>3835</v>
      </c>
    </row>
    <row r="1424" spans="1:2" x14ac:dyDescent="0.25">
      <c r="A1424" t="s">
        <v>2760</v>
      </c>
      <c r="B1424" t="s">
        <v>3826</v>
      </c>
    </row>
    <row r="1425" spans="1:2" x14ac:dyDescent="0.25">
      <c r="A1425" t="s">
        <v>2674</v>
      </c>
      <c r="B1425" t="s">
        <v>3824</v>
      </c>
    </row>
    <row r="1426" spans="1:2" x14ac:dyDescent="0.25">
      <c r="A1426" t="s">
        <v>108</v>
      </c>
      <c r="B1426" t="s">
        <v>3825</v>
      </c>
    </row>
    <row r="1427" spans="1:2" x14ac:dyDescent="0.25">
      <c r="A1427" t="s">
        <v>108</v>
      </c>
      <c r="B1427" t="s">
        <v>3835</v>
      </c>
    </row>
    <row r="1428" spans="1:2" x14ac:dyDescent="0.25">
      <c r="A1428" t="s">
        <v>2673</v>
      </c>
      <c r="B1428" t="s">
        <v>3824</v>
      </c>
    </row>
    <row r="1429" spans="1:2" x14ac:dyDescent="0.25">
      <c r="A1429" t="s">
        <v>109</v>
      </c>
      <c r="B1429" t="s">
        <v>3825</v>
      </c>
    </row>
    <row r="1430" spans="1:2" x14ac:dyDescent="0.25">
      <c r="A1430" t="s">
        <v>109</v>
      </c>
      <c r="B1430" t="s">
        <v>3835</v>
      </c>
    </row>
    <row r="1431" spans="1:2" x14ac:dyDescent="0.25">
      <c r="A1431" t="s">
        <v>110</v>
      </c>
      <c r="B1431" t="s">
        <v>3825</v>
      </c>
    </row>
    <row r="1432" spans="1:2" x14ac:dyDescent="0.25">
      <c r="A1432" t="s">
        <v>110</v>
      </c>
      <c r="B1432" t="s">
        <v>3835</v>
      </c>
    </row>
    <row r="1433" spans="1:2" x14ac:dyDescent="0.25">
      <c r="A1433" t="s">
        <v>111</v>
      </c>
      <c r="B1433" t="s">
        <v>3825</v>
      </c>
    </row>
    <row r="1434" spans="1:2" x14ac:dyDescent="0.25">
      <c r="A1434" t="s">
        <v>111</v>
      </c>
      <c r="B1434" t="s">
        <v>3835</v>
      </c>
    </row>
    <row r="1435" spans="1:2" x14ac:dyDescent="0.25">
      <c r="A1435" t="s">
        <v>3235</v>
      </c>
      <c r="B1435" t="s">
        <v>3831</v>
      </c>
    </row>
    <row r="1436" spans="1:2" x14ac:dyDescent="0.25">
      <c r="A1436" t="s">
        <v>3235</v>
      </c>
      <c r="B1436" t="s">
        <v>3831</v>
      </c>
    </row>
    <row r="1437" spans="1:2" x14ac:dyDescent="0.25">
      <c r="A1437" t="s">
        <v>2066</v>
      </c>
      <c r="B1437" t="s">
        <v>3815</v>
      </c>
    </row>
    <row r="1438" spans="1:2" x14ac:dyDescent="0.25">
      <c r="A1438" t="s">
        <v>3662</v>
      </c>
      <c r="B1438" t="s">
        <v>3837</v>
      </c>
    </row>
    <row r="1439" spans="1:2" x14ac:dyDescent="0.25">
      <c r="A1439" t="s">
        <v>604</v>
      </c>
      <c r="B1439" t="s">
        <v>3833</v>
      </c>
    </row>
    <row r="1440" spans="1:2" x14ac:dyDescent="0.25">
      <c r="A1440" t="s">
        <v>2675</v>
      </c>
      <c r="B1440" t="s">
        <v>3824</v>
      </c>
    </row>
    <row r="1441" spans="1:2" x14ac:dyDescent="0.25">
      <c r="A1441" t="s">
        <v>993</v>
      </c>
      <c r="B1441" t="s">
        <v>3825</v>
      </c>
    </row>
    <row r="1442" spans="1:2" x14ac:dyDescent="0.25">
      <c r="A1442" t="s">
        <v>42</v>
      </c>
      <c r="B1442" t="s">
        <v>3835</v>
      </c>
    </row>
    <row r="1443" spans="1:2" x14ac:dyDescent="0.25">
      <c r="A1443" t="s">
        <v>2647</v>
      </c>
      <c r="B1443" t="s">
        <v>3824</v>
      </c>
    </row>
    <row r="1444" spans="1:2" x14ac:dyDescent="0.25">
      <c r="A1444" t="s">
        <v>43</v>
      </c>
      <c r="B1444" t="s">
        <v>3835</v>
      </c>
    </row>
    <row r="1445" spans="1:2" x14ac:dyDescent="0.25">
      <c r="A1445" t="s">
        <v>1639</v>
      </c>
      <c r="B1445" t="s">
        <v>3819</v>
      </c>
    </row>
    <row r="1446" spans="1:2" x14ac:dyDescent="0.25">
      <c r="A1446" t="s">
        <v>1735</v>
      </c>
      <c r="B1446" t="s">
        <v>3819</v>
      </c>
    </row>
    <row r="1447" spans="1:2" x14ac:dyDescent="0.25">
      <c r="A1447" t="s">
        <v>1306</v>
      </c>
      <c r="B1447" t="s">
        <v>3836</v>
      </c>
    </row>
    <row r="1448" spans="1:2" x14ac:dyDescent="0.25">
      <c r="A1448" t="s">
        <v>681</v>
      </c>
      <c r="B1448" t="s">
        <v>3820</v>
      </c>
    </row>
    <row r="1449" spans="1:2" x14ac:dyDescent="0.25">
      <c r="A1449" t="s">
        <v>3521</v>
      </c>
      <c r="B1449" t="s">
        <v>3834</v>
      </c>
    </row>
    <row r="1450" spans="1:2" x14ac:dyDescent="0.25">
      <c r="A1450" t="s">
        <v>1307</v>
      </c>
      <c r="B1450" t="s">
        <v>3836</v>
      </c>
    </row>
    <row r="1451" spans="1:2" x14ac:dyDescent="0.25">
      <c r="A1451" t="s">
        <v>443</v>
      </c>
      <c r="B1451" t="s">
        <v>3825</v>
      </c>
    </row>
    <row r="1452" spans="1:2" x14ac:dyDescent="0.25">
      <c r="A1452" t="s">
        <v>443</v>
      </c>
      <c r="B1452" t="s">
        <v>3835</v>
      </c>
    </row>
    <row r="1453" spans="1:2" x14ac:dyDescent="0.25">
      <c r="A1453" t="s">
        <v>1736</v>
      </c>
      <c r="B1453" t="s">
        <v>3819</v>
      </c>
    </row>
    <row r="1454" spans="1:2" x14ac:dyDescent="0.25">
      <c r="A1454" t="s">
        <v>292</v>
      </c>
      <c r="B1454" t="s">
        <v>3835</v>
      </c>
    </row>
    <row r="1455" spans="1:2" x14ac:dyDescent="0.25">
      <c r="A1455" t="s">
        <v>1194</v>
      </c>
      <c r="B1455" t="s">
        <v>3813</v>
      </c>
    </row>
    <row r="1456" spans="1:2" x14ac:dyDescent="0.25">
      <c r="A1456" t="s">
        <v>1387</v>
      </c>
      <c r="B1456" t="s">
        <v>3814</v>
      </c>
    </row>
    <row r="1457" spans="1:2" x14ac:dyDescent="0.25">
      <c r="A1457" t="s">
        <v>994</v>
      </c>
      <c r="B1457" t="s">
        <v>3825</v>
      </c>
    </row>
    <row r="1458" spans="1:2" x14ac:dyDescent="0.25">
      <c r="A1458" t="s">
        <v>444</v>
      </c>
      <c r="B1458" t="s">
        <v>3825</v>
      </c>
    </row>
    <row r="1459" spans="1:2" x14ac:dyDescent="0.25">
      <c r="A1459" t="s">
        <v>444</v>
      </c>
      <c r="B1459" t="s">
        <v>3835</v>
      </c>
    </row>
    <row r="1460" spans="1:2" x14ac:dyDescent="0.25">
      <c r="A1460" t="s">
        <v>2562</v>
      </c>
      <c r="B1460" t="s">
        <v>3823</v>
      </c>
    </row>
    <row r="1461" spans="1:2" x14ac:dyDescent="0.25">
      <c r="A1461" t="s">
        <v>44</v>
      </c>
      <c r="B1461" t="s">
        <v>3835</v>
      </c>
    </row>
    <row r="1462" spans="1:2" x14ac:dyDescent="0.25">
      <c r="A1462" t="s">
        <v>112</v>
      </c>
      <c r="B1462" t="s">
        <v>3835</v>
      </c>
    </row>
    <row r="1463" spans="1:2" x14ac:dyDescent="0.25">
      <c r="A1463" t="s">
        <v>45</v>
      </c>
      <c r="B1463" t="s">
        <v>3835</v>
      </c>
    </row>
    <row r="1464" spans="1:2" x14ac:dyDescent="0.25">
      <c r="A1464" t="s">
        <v>3249</v>
      </c>
      <c r="B1464" t="s">
        <v>3832</v>
      </c>
    </row>
    <row r="1465" spans="1:2" x14ac:dyDescent="0.25">
      <c r="A1465" t="s">
        <v>2676</v>
      </c>
      <c r="B1465" t="s">
        <v>3824</v>
      </c>
    </row>
    <row r="1466" spans="1:2" x14ac:dyDescent="0.25">
      <c r="A1466" t="s">
        <v>3361</v>
      </c>
      <c r="B1466" t="s">
        <v>3832</v>
      </c>
    </row>
    <row r="1467" spans="1:2" x14ac:dyDescent="0.25">
      <c r="A1467" t="s">
        <v>1308</v>
      </c>
      <c r="B1467" t="s">
        <v>3836</v>
      </c>
    </row>
    <row r="1468" spans="1:2" x14ac:dyDescent="0.25">
      <c r="A1468" t="s">
        <v>3151</v>
      </c>
      <c r="B1468" t="s">
        <v>3831</v>
      </c>
    </row>
    <row r="1469" spans="1:2" x14ac:dyDescent="0.25">
      <c r="A1469" t="s">
        <v>717</v>
      </c>
      <c r="B1469" t="s">
        <v>3820</v>
      </c>
    </row>
    <row r="1470" spans="1:2" x14ac:dyDescent="0.25">
      <c r="A1470" t="s">
        <v>1309</v>
      </c>
      <c r="B1470" t="s">
        <v>3836</v>
      </c>
    </row>
    <row r="1471" spans="1:2" x14ac:dyDescent="0.25">
      <c r="A1471" t="s">
        <v>1125</v>
      </c>
      <c r="B1471" t="s">
        <v>3813</v>
      </c>
    </row>
    <row r="1472" spans="1:2" x14ac:dyDescent="0.25">
      <c r="A1472" t="s">
        <v>1125</v>
      </c>
      <c r="B1472" t="s">
        <v>3825</v>
      </c>
    </row>
    <row r="1473" spans="1:2" x14ac:dyDescent="0.25">
      <c r="A1473" t="s">
        <v>1195</v>
      </c>
      <c r="B1473" t="s">
        <v>3813</v>
      </c>
    </row>
    <row r="1474" spans="1:2" x14ac:dyDescent="0.25">
      <c r="A1474" t="s">
        <v>1640</v>
      </c>
      <c r="B1474" t="s">
        <v>3819</v>
      </c>
    </row>
    <row r="1475" spans="1:2" x14ac:dyDescent="0.25">
      <c r="A1475" t="s">
        <v>1271</v>
      </c>
      <c r="B1475" t="s">
        <v>3836</v>
      </c>
    </row>
    <row r="1476" spans="1:2" x14ac:dyDescent="0.25">
      <c r="A1476" t="s">
        <v>445</v>
      </c>
      <c r="B1476" t="s">
        <v>3825</v>
      </c>
    </row>
    <row r="1477" spans="1:2" x14ac:dyDescent="0.25">
      <c r="A1477" t="s">
        <v>445</v>
      </c>
      <c r="B1477" t="s">
        <v>3835</v>
      </c>
    </row>
    <row r="1478" spans="1:2" x14ac:dyDescent="0.25">
      <c r="A1478" t="s">
        <v>1809</v>
      </c>
      <c r="B1478" t="s">
        <v>3828</v>
      </c>
    </row>
    <row r="1479" spans="1:2" x14ac:dyDescent="0.25">
      <c r="A1479" t="s">
        <v>995</v>
      </c>
      <c r="B1479" t="s">
        <v>3825</v>
      </c>
    </row>
    <row r="1480" spans="1:2" x14ac:dyDescent="0.25">
      <c r="A1480" t="s">
        <v>1418</v>
      </c>
      <c r="B1480" t="s">
        <v>3814</v>
      </c>
    </row>
    <row r="1481" spans="1:2" x14ac:dyDescent="0.25">
      <c r="A1481" t="s">
        <v>3581</v>
      </c>
      <c r="B1481" t="s">
        <v>3837</v>
      </c>
    </row>
    <row r="1482" spans="1:2" x14ac:dyDescent="0.25">
      <c r="A1482" t="s">
        <v>605</v>
      </c>
      <c r="B1482" t="s">
        <v>3833</v>
      </c>
    </row>
    <row r="1483" spans="1:2" x14ac:dyDescent="0.25">
      <c r="A1483" t="s">
        <v>1918</v>
      </c>
      <c r="B1483" t="s">
        <v>3828</v>
      </c>
    </row>
    <row r="1484" spans="1:2" x14ac:dyDescent="0.25">
      <c r="A1484" t="s">
        <v>996</v>
      </c>
      <c r="B1484" t="s">
        <v>3825</v>
      </c>
    </row>
    <row r="1485" spans="1:2" x14ac:dyDescent="0.25">
      <c r="A1485" t="s">
        <v>662</v>
      </c>
      <c r="B1485" t="s">
        <v>3813</v>
      </c>
    </row>
    <row r="1486" spans="1:2" x14ac:dyDescent="0.25">
      <c r="A1486" t="s">
        <v>662</v>
      </c>
      <c r="B1486" t="s">
        <v>3833</v>
      </c>
    </row>
    <row r="1487" spans="1:2" x14ac:dyDescent="0.25">
      <c r="A1487" t="s">
        <v>2677</v>
      </c>
      <c r="B1487" t="s">
        <v>3824</v>
      </c>
    </row>
    <row r="1488" spans="1:2" x14ac:dyDescent="0.25">
      <c r="A1488" t="s">
        <v>997</v>
      </c>
      <c r="B1488" t="s">
        <v>3825</v>
      </c>
    </row>
    <row r="1489" spans="1:2" x14ac:dyDescent="0.25">
      <c r="A1489" t="s">
        <v>293</v>
      </c>
      <c r="B1489" t="s">
        <v>3835</v>
      </c>
    </row>
    <row r="1490" spans="1:2" x14ac:dyDescent="0.25">
      <c r="A1490" t="s">
        <v>1504</v>
      </c>
      <c r="B1490" t="s">
        <v>3822</v>
      </c>
    </row>
    <row r="1491" spans="1:2" x14ac:dyDescent="0.25">
      <c r="A1491" t="s">
        <v>3192</v>
      </c>
      <c r="B1491" t="s">
        <v>3831</v>
      </c>
    </row>
    <row r="1492" spans="1:2" x14ac:dyDescent="0.25">
      <c r="A1492" t="s">
        <v>3522</v>
      </c>
      <c r="B1492" t="s">
        <v>3834</v>
      </c>
    </row>
    <row r="1493" spans="1:2" x14ac:dyDescent="0.25">
      <c r="A1493" t="s">
        <v>294</v>
      </c>
      <c r="B1493" t="s">
        <v>3835</v>
      </c>
    </row>
    <row r="1494" spans="1:2" x14ac:dyDescent="0.25">
      <c r="A1494" t="s">
        <v>9869</v>
      </c>
      <c r="B1494" t="s">
        <v>3831</v>
      </c>
    </row>
    <row r="1495" spans="1:2" x14ac:dyDescent="0.25">
      <c r="A1495" t="s">
        <v>1669</v>
      </c>
      <c r="B1495" t="s">
        <v>3819</v>
      </c>
    </row>
    <row r="1496" spans="1:2" x14ac:dyDescent="0.25">
      <c r="A1496" t="s">
        <v>295</v>
      </c>
      <c r="B1496" t="s">
        <v>3835</v>
      </c>
    </row>
    <row r="1497" spans="1:2" x14ac:dyDescent="0.25">
      <c r="A1497" t="s">
        <v>682</v>
      </c>
      <c r="B1497" t="s">
        <v>3820</v>
      </c>
    </row>
    <row r="1498" spans="1:2" x14ac:dyDescent="0.25">
      <c r="A1498" t="s">
        <v>2925</v>
      </c>
      <c r="B1498" t="s">
        <v>3829</v>
      </c>
    </row>
    <row r="1499" spans="1:2" x14ac:dyDescent="0.25">
      <c r="A1499" t="s">
        <v>663</v>
      </c>
      <c r="B1499" t="s">
        <v>3825</v>
      </c>
    </row>
    <row r="1500" spans="1:2" x14ac:dyDescent="0.25">
      <c r="A1500" t="s">
        <v>663</v>
      </c>
      <c r="B1500" t="s">
        <v>3833</v>
      </c>
    </row>
    <row r="1501" spans="1:2" x14ac:dyDescent="0.25">
      <c r="A1501" t="s">
        <v>917</v>
      </c>
      <c r="B1501" t="s">
        <v>3825</v>
      </c>
    </row>
    <row r="1502" spans="1:2" x14ac:dyDescent="0.25">
      <c r="A1502" t="s">
        <v>2893</v>
      </c>
      <c r="B1502" t="s">
        <v>3829</v>
      </c>
    </row>
    <row r="1503" spans="1:2" x14ac:dyDescent="0.25">
      <c r="A1503" t="s">
        <v>2894</v>
      </c>
      <c r="B1503" t="s">
        <v>3829</v>
      </c>
    </row>
    <row r="1504" spans="1:2" x14ac:dyDescent="0.25">
      <c r="A1504" t="s">
        <v>2895</v>
      </c>
      <c r="B1504" t="s">
        <v>3829</v>
      </c>
    </row>
    <row r="1505" spans="1:2" x14ac:dyDescent="0.25">
      <c r="A1505" t="s">
        <v>2966</v>
      </c>
      <c r="B1505" t="s">
        <v>3829</v>
      </c>
    </row>
    <row r="1506" spans="1:2" x14ac:dyDescent="0.25">
      <c r="A1506" t="s">
        <v>3052</v>
      </c>
      <c r="B1506" t="s">
        <v>3829</v>
      </c>
    </row>
    <row r="1507" spans="1:2" x14ac:dyDescent="0.25">
      <c r="A1507" t="s">
        <v>3052</v>
      </c>
      <c r="B1507" t="s">
        <v>3829</v>
      </c>
    </row>
    <row r="1508" spans="1:2" x14ac:dyDescent="0.25">
      <c r="A1508" t="s">
        <v>718</v>
      </c>
      <c r="B1508" t="s">
        <v>3820</v>
      </c>
    </row>
    <row r="1509" spans="1:2" x14ac:dyDescent="0.25">
      <c r="A1509" t="s">
        <v>861</v>
      </c>
      <c r="B1509" t="s">
        <v>3825</v>
      </c>
    </row>
    <row r="1510" spans="1:2" x14ac:dyDescent="0.25">
      <c r="A1510" t="s">
        <v>1842</v>
      </c>
      <c r="B1510" t="s">
        <v>3828</v>
      </c>
    </row>
    <row r="1511" spans="1:2" x14ac:dyDescent="0.25">
      <c r="A1511" t="s">
        <v>205</v>
      </c>
      <c r="B1511" t="s">
        <v>3835</v>
      </c>
    </row>
    <row r="1512" spans="1:2" x14ac:dyDescent="0.25">
      <c r="A1512" t="s">
        <v>2264</v>
      </c>
      <c r="B1512" t="s">
        <v>3818</v>
      </c>
    </row>
    <row r="1513" spans="1:2" x14ac:dyDescent="0.25">
      <c r="A1513" t="s">
        <v>2030</v>
      </c>
      <c r="B1513" t="s">
        <v>3815</v>
      </c>
    </row>
    <row r="1514" spans="1:2" x14ac:dyDescent="0.25">
      <c r="A1514" t="s">
        <v>2126</v>
      </c>
      <c r="B1514" t="s">
        <v>3817</v>
      </c>
    </row>
    <row r="1515" spans="1:2" x14ac:dyDescent="0.25">
      <c r="A1515" t="s">
        <v>3758</v>
      </c>
      <c r="B1515" t="s">
        <v>3816</v>
      </c>
    </row>
    <row r="1516" spans="1:2" x14ac:dyDescent="0.25">
      <c r="A1516" t="s">
        <v>3759</v>
      </c>
      <c r="B1516" t="s">
        <v>3816</v>
      </c>
    </row>
    <row r="1517" spans="1:2" x14ac:dyDescent="0.25">
      <c r="A1517" t="s">
        <v>3760</v>
      </c>
      <c r="B1517" t="s">
        <v>3816</v>
      </c>
    </row>
    <row r="1518" spans="1:2" x14ac:dyDescent="0.25">
      <c r="A1518" t="s">
        <v>3775</v>
      </c>
      <c r="B1518" t="s">
        <v>3816</v>
      </c>
    </row>
    <row r="1519" spans="1:2" x14ac:dyDescent="0.25">
      <c r="A1519" t="s">
        <v>519</v>
      </c>
      <c r="B1519" t="s">
        <v>3833</v>
      </c>
    </row>
    <row r="1520" spans="1:2" x14ac:dyDescent="0.25">
      <c r="A1520" t="s">
        <v>1310</v>
      </c>
      <c r="B1520" t="s">
        <v>3836</v>
      </c>
    </row>
    <row r="1521" spans="1:2" x14ac:dyDescent="0.25">
      <c r="A1521" t="s">
        <v>3663</v>
      </c>
      <c r="B1521" t="s">
        <v>3837</v>
      </c>
    </row>
    <row r="1522" spans="1:2" x14ac:dyDescent="0.25">
      <c r="A1522" t="s">
        <v>1810</v>
      </c>
      <c r="B1522" t="s">
        <v>3828</v>
      </c>
    </row>
    <row r="1523" spans="1:2" x14ac:dyDescent="0.25">
      <c r="A1523" t="s">
        <v>1919</v>
      </c>
      <c r="B1523" t="s">
        <v>3828</v>
      </c>
    </row>
    <row r="1524" spans="1:2" x14ac:dyDescent="0.25">
      <c r="A1524" t="s">
        <v>2451</v>
      </c>
      <c r="B1524" t="s">
        <v>3823</v>
      </c>
    </row>
    <row r="1525" spans="1:2" x14ac:dyDescent="0.25">
      <c r="A1525" t="s">
        <v>3478</v>
      </c>
      <c r="B1525" t="s">
        <v>3834</v>
      </c>
    </row>
    <row r="1526" spans="1:2" x14ac:dyDescent="0.25">
      <c r="A1526" t="s">
        <v>1737</v>
      </c>
      <c r="B1526" t="s">
        <v>3819</v>
      </c>
    </row>
    <row r="1527" spans="1:2" x14ac:dyDescent="0.25">
      <c r="A1527" t="s">
        <v>1419</v>
      </c>
      <c r="B1527" t="s">
        <v>3814</v>
      </c>
    </row>
    <row r="1528" spans="1:2" x14ac:dyDescent="0.25">
      <c r="A1528" t="s">
        <v>1196</v>
      </c>
      <c r="B1528" t="s">
        <v>3813</v>
      </c>
    </row>
    <row r="1529" spans="1:2" x14ac:dyDescent="0.25">
      <c r="A1529" t="s">
        <v>1552</v>
      </c>
      <c r="B1529" t="s">
        <v>3822</v>
      </c>
    </row>
    <row r="1530" spans="1:2" x14ac:dyDescent="0.25">
      <c r="A1530" t="s">
        <v>1553</v>
      </c>
      <c r="B1530" t="s">
        <v>3822</v>
      </c>
    </row>
    <row r="1531" spans="1:2" x14ac:dyDescent="0.25">
      <c r="A1531" t="s">
        <v>2563</v>
      </c>
      <c r="B1531" t="s">
        <v>3823</v>
      </c>
    </row>
    <row r="1532" spans="1:2" x14ac:dyDescent="0.25">
      <c r="A1532" t="s">
        <v>3664</v>
      </c>
      <c r="B1532" t="s">
        <v>3837</v>
      </c>
    </row>
    <row r="1533" spans="1:2" x14ac:dyDescent="0.25">
      <c r="A1533" t="s">
        <v>1920</v>
      </c>
      <c r="B1533" t="s">
        <v>3828</v>
      </c>
    </row>
    <row r="1534" spans="1:2" x14ac:dyDescent="0.25">
      <c r="A1534" t="s">
        <v>1420</v>
      </c>
      <c r="B1534" t="s">
        <v>3814</v>
      </c>
    </row>
    <row r="1535" spans="1:2" x14ac:dyDescent="0.25">
      <c r="A1535" t="s">
        <v>1554</v>
      </c>
      <c r="B1535" t="s">
        <v>3822</v>
      </c>
    </row>
    <row r="1536" spans="1:2" x14ac:dyDescent="0.25">
      <c r="A1536" t="s">
        <v>1197</v>
      </c>
      <c r="B1536" t="s">
        <v>3813</v>
      </c>
    </row>
    <row r="1537" spans="1:2" x14ac:dyDescent="0.25">
      <c r="A1537" t="s">
        <v>1738</v>
      </c>
      <c r="B1537" t="s">
        <v>3819</v>
      </c>
    </row>
    <row r="1538" spans="1:2" x14ac:dyDescent="0.25">
      <c r="A1538" t="s">
        <v>719</v>
      </c>
      <c r="B1538" t="s">
        <v>3820</v>
      </c>
    </row>
    <row r="1539" spans="1:2" x14ac:dyDescent="0.25">
      <c r="A1539" t="s">
        <v>2483</v>
      </c>
      <c r="B1539" t="s">
        <v>3823</v>
      </c>
    </row>
    <row r="1540" spans="1:2" x14ac:dyDescent="0.25">
      <c r="A1540" t="s">
        <v>1311</v>
      </c>
      <c r="B1540" t="s">
        <v>3836</v>
      </c>
    </row>
    <row r="1541" spans="1:2" x14ac:dyDescent="0.25">
      <c r="A1541" t="s">
        <v>2564</v>
      </c>
      <c r="B1541" t="s">
        <v>3823</v>
      </c>
    </row>
    <row r="1542" spans="1:2" x14ac:dyDescent="0.25">
      <c r="A1542" t="s">
        <v>1312</v>
      </c>
      <c r="B1542" t="s">
        <v>3836</v>
      </c>
    </row>
    <row r="1543" spans="1:2" x14ac:dyDescent="0.25">
      <c r="A1543" t="s">
        <v>2967</v>
      </c>
      <c r="B1543" t="s">
        <v>3829</v>
      </c>
    </row>
    <row r="1544" spans="1:2" x14ac:dyDescent="0.25">
      <c r="A1544" t="s">
        <v>720</v>
      </c>
      <c r="B1544" t="s">
        <v>3820</v>
      </c>
    </row>
    <row r="1545" spans="1:2" x14ac:dyDescent="0.25">
      <c r="A1545" t="s">
        <v>1421</v>
      </c>
      <c r="B1545" t="s">
        <v>3814</v>
      </c>
    </row>
    <row r="1546" spans="1:2" x14ac:dyDescent="0.25">
      <c r="A1546" t="s">
        <v>296</v>
      </c>
      <c r="B1546" t="s">
        <v>3835</v>
      </c>
    </row>
    <row r="1547" spans="1:2" x14ac:dyDescent="0.25">
      <c r="A1547" t="s">
        <v>2968</v>
      </c>
      <c r="B1547" t="s">
        <v>3829</v>
      </c>
    </row>
    <row r="1548" spans="1:2" x14ac:dyDescent="0.25">
      <c r="A1548" t="s">
        <v>2565</v>
      </c>
      <c r="B1548" t="s">
        <v>3823</v>
      </c>
    </row>
    <row r="1549" spans="1:2" x14ac:dyDescent="0.25">
      <c r="A1549" t="s">
        <v>1422</v>
      </c>
      <c r="B1549" t="s">
        <v>3814</v>
      </c>
    </row>
    <row r="1550" spans="1:2" x14ac:dyDescent="0.25">
      <c r="A1550" t="s">
        <v>1313</v>
      </c>
      <c r="B1550" t="s">
        <v>3836</v>
      </c>
    </row>
    <row r="1551" spans="1:2" x14ac:dyDescent="0.25">
      <c r="A1551" t="s">
        <v>3479</v>
      </c>
      <c r="B1551" t="s">
        <v>3834</v>
      </c>
    </row>
    <row r="1552" spans="1:2" x14ac:dyDescent="0.25">
      <c r="A1552" t="s">
        <v>2969</v>
      </c>
      <c r="B1552" t="s">
        <v>3829</v>
      </c>
    </row>
    <row r="1553" spans="1:2" x14ac:dyDescent="0.25">
      <c r="A1553" t="s">
        <v>2484</v>
      </c>
      <c r="B1553" t="s">
        <v>3823</v>
      </c>
    </row>
    <row r="1554" spans="1:2" x14ac:dyDescent="0.25">
      <c r="A1554" t="s">
        <v>297</v>
      </c>
      <c r="B1554" t="s">
        <v>3835</v>
      </c>
    </row>
    <row r="1555" spans="1:2" x14ac:dyDescent="0.25">
      <c r="A1555" t="s">
        <v>298</v>
      </c>
      <c r="B1555" t="s">
        <v>3835</v>
      </c>
    </row>
    <row r="1556" spans="1:2" x14ac:dyDescent="0.25">
      <c r="A1556" t="s">
        <v>113</v>
      </c>
      <c r="B1556" t="s">
        <v>3825</v>
      </c>
    </row>
    <row r="1557" spans="1:2" x14ac:dyDescent="0.25">
      <c r="A1557" t="s">
        <v>113</v>
      </c>
      <c r="B1557" t="s">
        <v>3835</v>
      </c>
    </row>
    <row r="1558" spans="1:2" x14ac:dyDescent="0.25">
      <c r="A1558" t="s">
        <v>3193</v>
      </c>
      <c r="B1558" t="s">
        <v>3831</v>
      </c>
    </row>
    <row r="1559" spans="1:2" x14ac:dyDescent="0.25">
      <c r="A1559" t="s">
        <v>1555</v>
      </c>
      <c r="B1559" t="s">
        <v>3822</v>
      </c>
    </row>
    <row r="1560" spans="1:2" x14ac:dyDescent="0.25">
      <c r="A1560" t="s">
        <v>1314</v>
      </c>
      <c r="B1560" t="s">
        <v>3836</v>
      </c>
    </row>
    <row r="1561" spans="1:2" x14ac:dyDescent="0.25">
      <c r="A1561" t="s">
        <v>446</v>
      </c>
      <c r="B1561" t="s">
        <v>3813</v>
      </c>
    </row>
    <row r="1562" spans="1:2" x14ac:dyDescent="0.25">
      <c r="A1562" t="s">
        <v>446</v>
      </c>
      <c r="B1562" t="s">
        <v>3822</v>
      </c>
    </row>
    <row r="1563" spans="1:2" x14ac:dyDescent="0.25">
      <c r="A1563" t="s">
        <v>446</v>
      </c>
      <c r="B1563" t="s">
        <v>3822</v>
      </c>
    </row>
    <row r="1564" spans="1:2" x14ac:dyDescent="0.25">
      <c r="A1564" t="s">
        <v>446</v>
      </c>
      <c r="B1564" t="s">
        <v>3835</v>
      </c>
    </row>
    <row r="1565" spans="1:2" x14ac:dyDescent="0.25">
      <c r="A1565" t="s">
        <v>998</v>
      </c>
      <c r="B1565" t="s">
        <v>3825</v>
      </c>
    </row>
    <row r="1566" spans="1:2" x14ac:dyDescent="0.25">
      <c r="A1566" t="s">
        <v>206</v>
      </c>
      <c r="B1566" t="s">
        <v>3835</v>
      </c>
    </row>
    <row r="1567" spans="1:2" x14ac:dyDescent="0.25">
      <c r="A1567" t="s">
        <v>2507</v>
      </c>
      <c r="B1567" t="s">
        <v>3823</v>
      </c>
    </row>
    <row r="1568" spans="1:2" x14ac:dyDescent="0.25">
      <c r="A1568" t="s">
        <v>3194</v>
      </c>
      <c r="B1568" t="s">
        <v>3831</v>
      </c>
    </row>
    <row r="1569" spans="1:2" x14ac:dyDescent="0.25">
      <c r="A1569" t="s">
        <v>2566</v>
      </c>
      <c r="B1569" t="s">
        <v>3823</v>
      </c>
    </row>
    <row r="1570" spans="1:2" x14ac:dyDescent="0.25">
      <c r="A1570" t="s">
        <v>3480</v>
      </c>
      <c r="B1570" t="s">
        <v>3834</v>
      </c>
    </row>
    <row r="1571" spans="1:2" x14ac:dyDescent="0.25">
      <c r="A1571" t="s">
        <v>2453</v>
      </c>
      <c r="B1571" t="s">
        <v>3823</v>
      </c>
    </row>
    <row r="1572" spans="1:2" x14ac:dyDescent="0.25">
      <c r="A1572" t="s">
        <v>3468</v>
      </c>
      <c r="B1572" t="s">
        <v>3834</v>
      </c>
    </row>
    <row r="1573" spans="1:2" x14ac:dyDescent="0.25">
      <c r="A1573" t="s">
        <v>1921</v>
      </c>
      <c r="B1573" t="s">
        <v>3828</v>
      </c>
    </row>
    <row r="1574" spans="1:2" x14ac:dyDescent="0.25">
      <c r="A1574" t="s">
        <v>2452</v>
      </c>
      <c r="B1574" t="s">
        <v>3823</v>
      </c>
    </row>
    <row r="1575" spans="1:2" x14ac:dyDescent="0.25">
      <c r="A1575" t="s">
        <v>2454</v>
      </c>
      <c r="B1575" t="s">
        <v>3823</v>
      </c>
    </row>
    <row r="1576" spans="1:2" x14ac:dyDescent="0.25">
      <c r="A1576" t="s">
        <v>2970</v>
      </c>
      <c r="B1576" t="s">
        <v>3829</v>
      </c>
    </row>
    <row r="1577" spans="1:2" x14ac:dyDescent="0.25">
      <c r="A1577" t="s">
        <v>3195</v>
      </c>
      <c r="B1577" t="s">
        <v>3831</v>
      </c>
    </row>
    <row r="1578" spans="1:2" x14ac:dyDescent="0.25">
      <c r="A1578" t="s">
        <v>2678</v>
      </c>
      <c r="B1578" t="s">
        <v>3824</v>
      </c>
    </row>
    <row r="1579" spans="1:2" x14ac:dyDescent="0.25">
      <c r="A1579" t="s">
        <v>862</v>
      </c>
      <c r="B1579" t="s">
        <v>3825</v>
      </c>
    </row>
    <row r="1580" spans="1:2" x14ac:dyDescent="0.25">
      <c r="A1580" t="s">
        <v>1423</v>
      </c>
      <c r="B1580" t="s">
        <v>3814</v>
      </c>
    </row>
    <row r="1581" spans="1:2" x14ac:dyDescent="0.25">
      <c r="A1581" t="s">
        <v>3780</v>
      </c>
      <c r="B1581" t="s">
        <v>3816</v>
      </c>
    </row>
    <row r="1582" spans="1:2" x14ac:dyDescent="0.25">
      <c r="A1582" t="s">
        <v>1922</v>
      </c>
      <c r="B1582" t="s">
        <v>3828</v>
      </c>
    </row>
    <row r="1583" spans="1:2" x14ac:dyDescent="0.25">
      <c r="A1583" t="s">
        <v>1315</v>
      </c>
      <c r="B1583" t="s">
        <v>3836</v>
      </c>
    </row>
    <row r="1584" spans="1:2" x14ac:dyDescent="0.25">
      <c r="A1584" t="s">
        <v>2761</v>
      </c>
      <c r="B1584" t="s">
        <v>3826</v>
      </c>
    </row>
    <row r="1585" spans="1:2" x14ac:dyDescent="0.25">
      <c r="A1585" t="s">
        <v>2971</v>
      </c>
      <c r="B1585" t="s">
        <v>3829</v>
      </c>
    </row>
    <row r="1586" spans="1:2" x14ac:dyDescent="0.25">
      <c r="A1586" t="s">
        <v>2195</v>
      </c>
      <c r="B1586" t="s">
        <v>3817</v>
      </c>
    </row>
    <row r="1587" spans="1:2" x14ac:dyDescent="0.25">
      <c r="A1587" t="s">
        <v>3665</v>
      </c>
      <c r="B1587" t="s">
        <v>3837</v>
      </c>
    </row>
    <row r="1588" spans="1:2" x14ac:dyDescent="0.25">
      <c r="A1588" t="s">
        <v>3362</v>
      </c>
      <c r="B1588" t="s">
        <v>3832</v>
      </c>
    </row>
    <row r="1589" spans="1:2" x14ac:dyDescent="0.25">
      <c r="A1589" t="s">
        <v>863</v>
      </c>
      <c r="B1589" t="s">
        <v>3825</v>
      </c>
    </row>
    <row r="1590" spans="1:2" x14ac:dyDescent="0.25">
      <c r="A1590" t="s">
        <v>207</v>
      </c>
      <c r="B1590" t="s">
        <v>3835</v>
      </c>
    </row>
    <row r="1591" spans="1:2" x14ac:dyDescent="0.25">
      <c r="A1591" t="s">
        <v>1811</v>
      </c>
      <c r="B1591" t="s">
        <v>3828</v>
      </c>
    </row>
    <row r="1592" spans="1:2" x14ac:dyDescent="0.25">
      <c r="A1592" t="s">
        <v>3363</v>
      </c>
      <c r="B1592" t="s">
        <v>3832</v>
      </c>
    </row>
    <row r="1593" spans="1:2" x14ac:dyDescent="0.25">
      <c r="A1593" t="s">
        <v>3469</v>
      </c>
      <c r="B1593" t="s">
        <v>3834</v>
      </c>
    </row>
    <row r="1594" spans="1:2" x14ac:dyDescent="0.25">
      <c r="A1594" t="s">
        <v>3523</v>
      </c>
      <c r="B1594" t="s">
        <v>3834</v>
      </c>
    </row>
    <row r="1595" spans="1:2" x14ac:dyDescent="0.25">
      <c r="A1595" t="s">
        <v>299</v>
      </c>
      <c r="B1595" t="s">
        <v>3835</v>
      </c>
    </row>
    <row r="1596" spans="1:2" x14ac:dyDescent="0.25">
      <c r="A1596" t="s">
        <v>1556</v>
      </c>
      <c r="B1596" t="s">
        <v>3822</v>
      </c>
    </row>
    <row r="1597" spans="1:2" x14ac:dyDescent="0.25">
      <c r="A1597" t="s">
        <v>2633</v>
      </c>
      <c r="B1597" t="s">
        <v>3823</v>
      </c>
    </row>
    <row r="1598" spans="1:2" x14ac:dyDescent="0.25">
      <c r="A1598" t="s">
        <v>2633</v>
      </c>
      <c r="B1598" t="s">
        <v>3823</v>
      </c>
    </row>
    <row r="1599" spans="1:2" x14ac:dyDescent="0.25">
      <c r="A1599" t="s">
        <v>606</v>
      </c>
      <c r="B1599" t="s">
        <v>3833</v>
      </c>
    </row>
    <row r="1600" spans="1:2" x14ac:dyDescent="0.25">
      <c r="A1600" t="s">
        <v>864</v>
      </c>
      <c r="B1600" t="s">
        <v>3825</v>
      </c>
    </row>
    <row r="1601" spans="1:2" x14ac:dyDescent="0.25">
      <c r="A1601" t="s">
        <v>2455</v>
      </c>
      <c r="B1601" t="s">
        <v>3823</v>
      </c>
    </row>
    <row r="1602" spans="1:2" x14ac:dyDescent="0.25">
      <c r="A1602" t="s">
        <v>1198</v>
      </c>
      <c r="B1602" t="s">
        <v>3813</v>
      </c>
    </row>
    <row r="1603" spans="1:2" x14ac:dyDescent="0.25">
      <c r="A1603" t="s">
        <v>2351</v>
      </c>
      <c r="B1603" t="s">
        <v>3821</v>
      </c>
    </row>
    <row r="1604" spans="1:2" x14ac:dyDescent="0.25">
      <c r="A1604" t="s">
        <v>1557</v>
      </c>
      <c r="B1604" t="s">
        <v>3822</v>
      </c>
    </row>
    <row r="1605" spans="1:2" x14ac:dyDescent="0.25">
      <c r="A1605" t="s">
        <v>46</v>
      </c>
      <c r="B1605" t="s">
        <v>3835</v>
      </c>
    </row>
    <row r="1606" spans="1:2" x14ac:dyDescent="0.25">
      <c r="A1606" t="s">
        <v>3582</v>
      </c>
      <c r="B1606" t="s">
        <v>3837</v>
      </c>
    </row>
    <row r="1607" spans="1:2" x14ac:dyDescent="0.25">
      <c r="A1607" t="s">
        <v>47</v>
      </c>
      <c r="B1607" t="s">
        <v>3835</v>
      </c>
    </row>
    <row r="1608" spans="1:2" x14ac:dyDescent="0.25">
      <c r="A1608" t="s">
        <v>48</v>
      </c>
      <c r="B1608" t="s">
        <v>3835</v>
      </c>
    </row>
    <row r="1609" spans="1:2" x14ac:dyDescent="0.25">
      <c r="A1609" t="s">
        <v>520</v>
      </c>
      <c r="B1609" t="s">
        <v>3833</v>
      </c>
    </row>
    <row r="1610" spans="1:2" x14ac:dyDescent="0.25">
      <c r="A1610" t="s">
        <v>300</v>
      </c>
      <c r="B1610" t="s">
        <v>3835</v>
      </c>
    </row>
    <row r="1611" spans="1:2" x14ac:dyDescent="0.25">
      <c r="A1611" t="s">
        <v>301</v>
      </c>
      <c r="B1611" t="s">
        <v>3835</v>
      </c>
    </row>
    <row r="1612" spans="1:2" x14ac:dyDescent="0.25">
      <c r="A1612" t="s">
        <v>1316</v>
      </c>
      <c r="B1612" t="s">
        <v>3836</v>
      </c>
    </row>
    <row r="1613" spans="1:2" x14ac:dyDescent="0.25">
      <c r="A1613" t="s">
        <v>999</v>
      </c>
      <c r="B1613" t="s">
        <v>3825</v>
      </c>
    </row>
    <row r="1614" spans="1:2" x14ac:dyDescent="0.25">
      <c r="A1614" t="s">
        <v>114</v>
      </c>
      <c r="B1614" t="s">
        <v>3835</v>
      </c>
    </row>
    <row r="1615" spans="1:2" x14ac:dyDescent="0.25">
      <c r="A1615" t="s">
        <v>2426</v>
      </c>
      <c r="B1615" t="s">
        <v>3821</v>
      </c>
    </row>
    <row r="1616" spans="1:2" x14ac:dyDescent="0.25">
      <c r="A1616" t="s">
        <v>2426</v>
      </c>
      <c r="B1616" t="s">
        <v>3821</v>
      </c>
    </row>
    <row r="1617" spans="1:2" x14ac:dyDescent="0.25">
      <c r="A1617" t="s">
        <v>793</v>
      </c>
      <c r="B1617" t="s">
        <v>3820</v>
      </c>
    </row>
    <row r="1618" spans="1:2" x14ac:dyDescent="0.25">
      <c r="A1618" t="s">
        <v>2427</v>
      </c>
      <c r="B1618" t="s">
        <v>3821</v>
      </c>
    </row>
    <row r="1619" spans="1:2" x14ac:dyDescent="0.25">
      <c r="A1619" t="s">
        <v>2427</v>
      </c>
      <c r="B1619" t="s">
        <v>3821</v>
      </c>
    </row>
    <row r="1620" spans="1:2" x14ac:dyDescent="0.25">
      <c r="A1620" t="s">
        <v>1739</v>
      </c>
      <c r="B1620" t="s">
        <v>3819</v>
      </c>
    </row>
    <row r="1621" spans="1:2" x14ac:dyDescent="0.25">
      <c r="A1621" t="s">
        <v>2762</v>
      </c>
      <c r="B1621" t="s">
        <v>3826</v>
      </c>
    </row>
    <row r="1622" spans="1:2" x14ac:dyDescent="0.25">
      <c r="A1622" t="s">
        <v>49</v>
      </c>
      <c r="B1622" t="s">
        <v>3835</v>
      </c>
    </row>
    <row r="1623" spans="1:2" x14ac:dyDescent="0.25">
      <c r="A1623" t="s">
        <v>2763</v>
      </c>
      <c r="B1623" t="s">
        <v>3826</v>
      </c>
    </row>
    <row r="1624" spans="1:2" x14ac:dyDescent="0.25">
      <c r="A1624" t="s">
        <v>3666</v>
      </c>
      <c r="B1624" t="s">
        <v>3837</v>
      </c>
    </row>
    <row r="1625" spans="1:2" x14ac:dyDescent="0.25">
      <c r="A1625" t="s">
        <v>2830</v>
      </c>
      <c r="B1625" t="s">
        <v>3827</v>
      </c>
    </row>
    <row r="1626" spans="1:2" x14ac:dyDescent="0.25">
      <c r="A1626" t="s">
        <v>3196</v>
      </c>
      <c r="B1626" t="s">
        <v>3831</v>
      </c>
    </row>
    <row r="1627" spans="1:2" x14ac:dyDescent="0.25">
      <c r="A1627" t="s">
        <v>607</v>
      </c>
      <c r="B1627" t="s">
        <v>3833</v>
      </c>
    </row>
    <row r="1628" spans="1:2" x14ac:dyDescent="0.25">
      <c r="A1628" t="s">
        <v>1199</v>
      </c>
      <c r="B1628" t="s">
        <v>3813</v>
      </c>
    </row>
    <row r="1629" spans="1:2" x14ac:dyDescent="0.25">
      <c r="A1629" t="s">
        <v>1199</v>
      </c>
      <c r="B1629" t="s">
        <v>3813</v>
      </c>
    </row>
    <row r="1630" spans="1:2" x14ac:dyDescent="0.25">
      <c r="A1630" t="s">
        <v>3364</v>
      </c>
      <c r="B1630" t="s">
        <v>3832</v>
      </c>
    </row>
    <row r="1631" spans="1:2" x14ac:dyDescent="0.25">
      <c r="A1631" t="s">
        <v>2091</v>
      </c>
      <c r="B1631" t="s">
        <v>3815</v>
      </c>
    </row>
    <row r="1632" spans="1:2" x14ac:dyDescent="0.25">
      <c r="A1632" t="s">
        <v>2091</v>
      </c>
      <c r="B1632" t="s">
        <v>3815</v>
      </c>
    </row>
    <row r="1633" spans="1:2" x14ac:dyDescent="0.25">
      <c r="A1633" t="s">
        <v>1670</v>
      </c>
      <c r="B1633" t="s">
        <v>3819</v>
      </c>
    </row>
    <row r="1634" spans="1:2" x14ac:dyDescent="0.25">
      <c r="A1634" t="s">
        <v>2352</v>
      </c>
      <c r="B1634" t="s">
        <v>3821</v>
      </c>
    </row>
    <row r="1635" spans="1:2" x14ac:dyDescent="0.25">
      <c r="A1635" t="s">
        <v>3667</v>
      </c>
      <c r="B1635" t="s">
        <v>3837</v>
      </c>
    </row>
    <row r="1636" spans="1:2" x14ac:dyDescent="0.25">
      <c r="A1636" t="s">
        <v>3250</v>
      </c>
      <c r="B1636" t="s">
        <v>3832</v>
      </c>
    </row>
    <row r="1637" spans="1:2" x14ac:dyDescent="0.25">
      <c r="A1637" t="s">
        <v>208</v>
      </c>
      <c r="B1637" t="s">
        <v>3835</v>
      </c>
    </row>
    <row r="1638" spans="1:2" x14ac:dyDescent="0.25">
      <c r="A1638" t="s">
        <v>1874</v>
      </c>
      <c r="B1638" t="s">
        <v>3828</v>
      </c>
    </row>
    <row r="1639" spans="1:2" x14ac:dyDescent="0.25">
      <c r="A1639" t="s">
        <v>2052</v>
      </c>
      <c r="B1639" t="s">
        <v>3815</v>
      </c>
    </row>
    <row r="1640" spans="1:2" x14ac:dyDescent="0.25">
      <c r="A1640" t="s">
        <v>3321</v>
      </c>
      <c r="B1640" t="s">
        <v>3832</v>
      </c>
    </row>
    <row r="1641" spans="1:2" x14ac:dyDescent="0.25">
      <c r="A1641" t="s">
        <v>2159</v>
      </c>
      <c r="B1641" t="s">
        <v>3817</v>
      </c>
    </row>
    <row r="1642" spans="1:2" x14ac:dyDescent="0.25">
      <c r="A1642" t="s">
        <v>2167</v>
      </c>
      <c r="B1642" t="s">
        <v>3817</v>
      </c>
    </row>
    <row r="1643" spans="1:2" x14ac:dyDescent="0.25">
      <c r="A1643" t="s">
        <v>2196</v>
      </c>
      <c r="B1643" t="s">
        <v>3817</v>
      </c>
    </row>
    <row r="1644" spans="1:2" x14ac:dyDescent="0.25">
      <c r="A1644" t="s">
        <v>1923</v>
      </c>
      <c r="B1644" t="s">
        <v>3828</v>
      </c>
    </row>
    <row r="1645" spans="1:2" x14ac:dyDescent="0.25">
      <c r="A1645" t="s">
        <v>3425</v>
      </c>
      <c r="B1645" t="s">
        <v>3832</v>
      </c>
    </row>
    <row r="1646" spans="1:2" x14ac:dyDescent="0.25">
      <c r="A1646" t="s">
        <v>3425</v>
      </c>
      <c r="B1646" t="s">
        <v>3832</v>
      </c>
    </row>
    <row r="1647" spans="1:2" x14ac:dyDescent="0.25">
      <c r="A1647" t="s">
        <v>302</v>
      </c>
      <c r="B1647" t="s">
        <v>3835</v>
      </c>
    </row>
    <row r="1648" spans="1:2" x14ac:dyDescent="0.25">
      <c r="A1648" t="s">
        <v>835</v>
      </c>
      <c r="B1648" t="s">
        <v>3820</v>
      </c>
    </row>
    <row r="1649" spans="1:2" x14ac:dyDescent="0.25">
      <c r="A1649" t="s">
        <v>835</v>
      </c>
      <c r="B1649" t="s">
        <v>3825</v>
      </c>
    </row>
    <row r="1650" spans="1:2" x14ac:dyDescent="0.25">
      <c r="A1650" t="s">
        <v>3481</v>
      </c>
      <c r="B1650" t="s">
        <v>3834</v>
      </c>
    </row>
    <row r="1651" spans="1:2" x14ac:dyDescent="0.25">
      <c r="A1651" t="s">
        <v>1924</v>
      </c>
      <c r="B1651" t="s">
        <v>3828</v>
      </c>
    </row>
    <row r="1652" spans="1:2" x14ac:dyDescent="0.25">
      <c r="A1652" t="s">
        <v>3426</v>
      </c>
      <c r="B1652" t="s">
        <v>3832</v>
      </c>
    </row>
    <row r="1653" spans="1:2" x14ac:dyDescent="0.25">
      <c r="A1653" t="s">
        <v>3426</v>
      </c>
      <c r="B1653" t="s">
        <v>3832</v>
      </c>
    </row>
    <row r="1654" spans="1:2" x14ac:dyDescent="0.25">
      <c r="A1654" t="s">
        <v>1505</v>
      </c>
      <c r="B1654" t="s">
        <v>3822</v>
      </c>
    </row>
    <row r="1655" spans="1:2" x14ac:dyDescent="0.25">
      <c r="A1655" t="s">
        <v>3197</v>
      </c>
      <c r="B1655" t="s">
        <v>3831</v>
      </c>
    </row>
    <row r="1656" spans="1:2" x14ac:dyDescent="0.25">
      <c r="A1656" t="s">
        <v>3524</v>
      </c>
      <c r="B1656" t="s">
        <v>3834</v>
      </c>
    </row>
    <row r="1657" spans="1:2" x14ac:dyDescent="0.25">
      <c r="A1657" t="s">
        <v>1925</v>
      </c>
      <c r="B1657" t="s">
        <v>3828</v>
      </c>
    </row>
    <row r="1658" spans="1:2" x14ac:dyDescent="0.25">
      <c r="A1658" t="s">
        <v>2197</v>
      </c>
      <c r="B1658" t="s">
        <v>3817</v>
      </c>
    </row>
    <row r="1659" spans="1:2" x14ac:dyDescent="0.25">
      <c r="A1659" t="s">
        <v>303</v>
      </c>
      <c r="B1659" t="s">
        <v>3835</v>
      </c>
    </row>
    <row r="1660" spans="1:2" x14ac:dyDescent="0.25">
      <c r="A1660" t="s">
        <v>794</v>
      </c>
      <c r="B1660" t="s">
        <v>3820</v>
      </c>
    </row>
    <row r="1661" spans="1:2" x14ac:dyDescent="0.25">
      <c r="A1661" t="s">
        <v>1558</v>
      </c>
      <c r="B1661" t="s">
        <v>3822</v>
      </c>
    </row>
    <row r="1662" spans="1:2" x14ac:dyDescent="0.25">
      <c r="A1662" t="s">
        <v>1272</v>
      </c>
      <c r="B1662" t="s">
        <v>3836</v>
      </c>
    </row>
    <row r="1663" spans="1:2" x14ac:dyDescent="0.25">
      <c r="A1663" t="s">
        <v>1424</v>
      </c>
      <c r="B1663" t="s">
        <v>3814</v>
      </c>
    </row>
    <row r="1664" spans="1:2" x14ac:dyDescent="0.25">
      <c r="A1664" t="s">
        <v>209</v>
      </c>
      <c r="B1664" t="s">
        <v>3835</v>
      </c>
    </row>
    <row r="1665" spans="1:2" x14ac:dyDescent="0.25">
      <c r="A1665" t="s">
        <v>1621</v>
      </c>
      <c r="B1665" t="s">
        <v>3822</v>
      </c>
    </row>
    <row r="1666" spans="1:2" x14ac:dyDescent="0.25">
      <c r="A1666" t="s">
        <v>2277</v>
      </c>
      <c r="B1666" t="s">
        <v>3818</v>
      </c>
    </row>
    <row r="1667" spans="1:2" x14ac:dyDescent="0.25">
      <c r="A1667" t="s">
        <v>3668</v>
      </c>
      <c r="B1667" t="s">
        <v>3837</v>
      </c>
    </row>
    <row r="1668" spans="1:2" x14ac:dyDescent="0.25">
      <c r="A1668" t="s">
        <v>918</v>
      </c>
      <c r="B1668" t="s">
        <v>3825</v>
      </c>
    </row>
    <row r="1669" spans="1:2" x14ac:dyDescent="0.25">
      <c r="A1669" t="s">
        <v>2764</v>
      </c>
      <c r="B1669" t="s">
        <v>3826</v>
      </c>
    </row>
    <row r="1670" spans="1:2" x14ac:dyDescent="0.25">
      <c r="A1670" t="s">
        <v>2972</v>
      </c>
      <c r="B1670" t="s">
        <v>3829</v>
      </c>
    </row>
    <row r="1671" spans="1:2" x14ac:dyDescent="0.25">
      <c r="A1671" t="s">
        <v>2456</v>
      </c>
      <c r="B1671" t="s">
        <v>3823</v>
      </c>
    </row>
    <row r="1672" spans="1:2" x14ac:dyDescent="0.25">
      <c r="A1672" t="s">
        <v>2973</v>
      </c>
      <c r="B1672" t="s">
        <v>3829</v>
      </c>
    </row>
    <row r="1673" spans="1:2" x14ac:dyDescent="0.25">
      <c r="A1673" t="s">
        <v>2974</v>
      </c>
      <c r="B1673" t="s">
        <v>3829</v>
      </c>
    </row>
    <row r="1674" spans="1:2" x14ac:dyDescent="0.25">
      <c r="A1674" t="s">
        <v>2855</v>
      </c>
      <c r="B1674" t="s">
        <v>3829</v>
      </c>
    </row>
    <row r="1675" spans="1:2" x14ac:dyDescent="0.25">
      <c r="A1675" t="s">
        <v>3767</v>
      </c>
      <c r="B1675" t="s">
        <v>3816</v>
      </c>
    </row>
    <row r="1676" spans="1:2" x14ac:dyDescent="0.25">
      <c r="A1676" t="s">
        <v>3053</v>
      </c>
      <c r="B1676" t="s">
        <v>3829</v>
      </c>
    </row>
    <row r="1677" spans="1:2" x14ac:dyDescent="0.25">
      <c r="A1677" t="s">
        <v>3053</v>
      </c>
      <c r="B1677" t="s">
        <v>3829</v>
      </c>
    </row>
    <row r="1678" spans="1:2" x14ac:dyDescent="0.25">
      <c r="A1678" t="s">
        <v>1200</v>
      </c>
      <c r="B1678" t="s">
        <v>3813</v>
      </c>
    </row>
    <row r="1679" spans="1:2" x14ac:dyDescent="0.25">
      <c r="A1679" t="s">
        <v>608</v>
      </c>
      <c r="B1679" t="s">
        <v>3833</v>
      </c>
    </row>
    <row r="1680" spans="1:2" x14ac:dyDescent="0.25">
      <c r="A1680" t="s">
        <v>2679</v>
      </c>
      <c r="B1680" t="s">
        <v>3824</v>
      </c>
    </row>
    <row r="1681" spans="1:2" x14ac:dyDescent="0.25">
      <c r="A1681" t="s">
        <v>1927</v>
      </c>
      <c r="B1681" t="s">
        <v>3828</v>
      </c>
    </row>
    <row r="1682" spans="1:2" x14ac:dyDescent="0.25">
      <c r="A1682" t="s">
        <v>3570</v>
      </c>
      <c r="B1682" t="s">
        <v>3834</v>
      </c>
    </row>
    <row r="1683" spans="1:2" x14ac:dyDescent="0.25">
      <c r="A1683" t="s">
        <v>3570</v>
      </c>
      <c r="B1683" t="s">
        <v>3834</v>
      </c>
    </row>
    <row r="1684" spans="1:2" x14ac:dyDescent="0.25">
      <c r="A1684" t="s">
        <v>721</v>
      </c>
      <c r="B1684" t="s">
        <v>3820</v>
      </c>
    </row>
    <row r="1685" spans="1:2" x14ac:dyDescent="0.25">
      <c r="A1685" t="s">
        <v>2353</v>
      </c>
      <c r="B1685" t="s">
        <v>3821</v>
      </c>
    </row>
    <row r="1686" spans="1:2" x14ac:dyDescent="0.25">
      <c r="A1686" t="s">
        <v>865</v>
      </c>
      <c r="B1686" t="s">
        <v>3825</v>
      </c>
    </row>
    <row r="1687" spans="1:2" x14ac:dyDescent="0.25">
      <c r="A1687" t="s">
        <v>447</v>
      </c>
      <c r="B1687" t="s">
        <v>3825</v>
      </c>
    </row>
    <row r="1688" spans="1:2" x14ac:dyDescent="0.25">
      <c r="A1688" t="s">
        <v>447</v>
      </c>
      <c r="B1688" t="s">
        <v>3835</v>
      </c>
    </row>
    <row r="1689" spans="1:2" x14ac:dyDescent="0.25">
      <c r="A1689" t="s">
        <v>3107</v>
      </c>
      <c r="B1689" t="s">
        <v>3830</v>
      </c>
    </row>
    <row r="1690" spans="1:2" x14ac:dyDescent="0.25">
      <c r="A1690" t="s">
        <v>1000</v>
      </c>
      <c r="B1690" t="s">
        <v>3825</v>
      </c>
    </row>
    <row r="1691" spans="1:2" x14ac:dyDescent="0.25">
      <c r="A1691" t="s">
        <v>795</v>
      </c>
      <c r="B1691" t="s">
        <v>3820</v>
      </c>
    </row>
    <row r="1692" spans="1:2" x14ac:dyDescent="0.25">
      <c r="A1692" t="s">
        <v>796</v>
      </c>
      <c r="B1692" t="s">
        <v>3820</v>
      </c>
    </row>
    <row r="1693" spans="1:2" x14ac:dyDescent="0.25">
      <c r="A1693" t="s">
        <v>609</v>
      </c>
      <c r="B1693" t="s">
        <v>3833</v>
      </c>
    </row>
    <row r="1694" spans="1:2" x14ac:dyDescent="0.25">
      <c r="A1694" t="s">
        <v>683</v>
      </c>
      <c r="B1694" t="s">
        <v>3820</v>
      </c>
    </row>
    <row r="1695" spans="1:2" x14ac:dyDescent="0.25">
      <c r="A1695" t="s">
        <v>3601</v>
      </c>
      <c r="B1695" t="s">
        <v>3837</v>
      </c>
    </row>
    <row r="1696" spans="1:2" x14ac:dyDescent="0.25">
      <c r="A1696" t="s">
        <v>1671</v>
      </c>
      <c r="B1696" t="s">
        <v>3819</v>
      </c>
    </row>
    <row r="1697" spans="1:2" x14ac:dyDescent="0.25">
      <c r="A1697" t="s">
        <v>836</v>
      </c>
      <c r="B1697" t="s">
        <v>3820</v>
      </c>
    </row>
    <row r="1698" spans="1:2" x14ac:dyDescent="0.25">
      <c r="A1698" t="s">
        <v>836</v>
      </c>
      <c r="B1698" t="s">
        <v>3825</v>
      </c>
    </row>
    <row r="1699" spans="1:2" x14ac:dyDescent="0.25">
      <c r="A1699" t="s">
        <v>3525</v>
      </c>
      <c r="B1699" t="s">
        <v>3834</v>
      </c>
    </row>
    <row r="1700" spans="1:2" x14ac:dyDescent="0.25">
      <c r="A1700" t="s">
        <v>1926</v>
      </c>
      <c r="B1700" t="s">
        <v>3828</v>
      </c>
    </row>
    <row r="1701" spans="1:2" x14ac:dyDescent="0.25">
      <c r="A1701" t="s">
        <v>3526</v>
      </c>
      <c r="B1701" t="s">
        <v>3834</v>
      </c>
    </row>
    <row r="1702" spans="1:2" x14ac:dyDescent="0.25">
      <c r="A1702" t="s">
        <v>610</v>
      </c>
      <c r="B1702" t="s">
        <v>3833</v>
      </c>
    </row>
    <row r="1703" spans="1:2" x14ac:dyDescent="0.25">
      <c r="A1703" t="s">
        <v>2896</v>
      </c>
      <c r="B1703" t="s">
        <v>3829</v>
      </c>
    </row>
    <row r="1704" spans="1:2" x14ac:dyDescent="0.25">
      <c r="A1704" t="s">
        <v>1317</v>
      </c>
      <c r="B1704" t="s">
        <v>3836</v>
      </c>
    </row>
    <row r="1705" spans="1:2" x14ac:dyDescent="0.25">
      <c r="A1705" t="s">
        <v>797</v>
      </c>
      <c r="B1705" t="s">
        <v>3820</v>
      </c>
    </row>
    <row r="1706" spans="1:2" x14ac:dyDescent="0.25">
      <c r="A1706" t="s">
        <v>3365</v>
      </c>
      <c r="B1706" t="s">
        <v>3832</v>
      </c>
    </row>
    <row r="1707" spans="1:2" x14ac:dyDescent="0.25">
      <c r="A1707" t="s">
        <v>1001</v>
      </c>
      <c r="B1707" t="s">
        <v>3825</v>
      </c>
    </row>
    <row r="1708" spans="1:2" x14ac:dyDescent="0.25">
      <c r="A1708" t="s">
        <v>1002</v>
      </c>
      <c r="B1708" t="s">
        <v>3825</v>
      </c>
    </row>
    <row r="1709" spans="1:2" x14ac:dyDescent="0.25">
      <c r="A1709" t="s">
        <v>2567</v>
      </c>
      <c r="B1709" t="s">
        <v>3823</v>
      </c>
    </row>
    <row r="1710" spans="1:2" x14ac:dyDescent="0.25">
      <c r="A1710" t="s">
        <v>3669</v>
      </c>
      <c r="B1710" t="s">
        <v>3837</v>
      </c>
    </row>
    <row r="1711" spans="1:2" x14ac:dyDescent="0.25">
      <c r="A1711" t="s">
        <v>304</v>
      </c>
      <c r="B1711" t="s">
        <v>3835</v>
      </c>
    </row>
    <row r="1712" spans="1:2" x14ac:dyDescent="0.25">
      <c r="A1712" t="s">
        <v>1003</v>
      </c>
      <c r="B1712" t="s">
        <v>3825</v>
      </c>
    </row>
    <row r="1713" spans="1:2" x14ac:dyDescent="0.25">
      <c r="A1713" t="s">
        <v>210</v>
      </c>
      <c r="B1713" t="s">
        <v>3835</v>
      </c>
    </row>
    <row r="1714" spans="1:2" x14ac:dyDescent="0.25">
      <c r="A1714" t="s">
        <v>2765</v>
      </c>
      <c r="B1714" t="s">
        <v>3826</v>
      </c>
    </row>
    <row r="1715" spans="1:2" x14ac:dyDescent="0.25">
      <c r="A1715" t="s">
        <v>1004</v>
      </c>
      <c r="B1715" t="s">
        <v>3825</v>
      </c>
    </row>
    <row r="1716" spans="1:2" x14ac:dyDescent="0.25">
      <c r="A1716" t="s">
        <v>305</v>
      </c>
      <c r="B1716" t="s">
        <v>3825</v>
      </c>
    </row>
    <row r="1717" spans="1:2" x14ac:dyDescent="0.25">
      <c r="A1717" t="s">
        <v>305</v>
      </c>
      <c r="B1717" t="s">
        <v>3835</v>
      </c>
    </row>
    <row r="1718" spans="1:2" x14ac:dyDescent="0.25">
      <c r="A1718" t="s">
        <v>2295</v>
      </c>
      <c r="B1718" t="s">
        <v>3818</v>
      </c>
    </row>
    <row r="1719" spans="1:2" x14ac:dyDescent="0.25">
      <c r="A1719" t="s">
        <v>1376</v>
      </c>
      <c r="B1719" t="s">
        <v>3814</v>
      </c>
    </row>
    <row r="1720" spans="1:2" x14ac:dyDescent="0.25">
      <c r="A1720" t="s">
        <v>448</v>
      </c>
      <c r="B1720" t="s">
        <v>3813</v>
      </c>
    </row>
    <row r="1721" spans="1:2" x14ac:dyDescent="0.25">
      <c r="A1721" t="s">
        <v>448</v>
      </c>
      <c r="B1721" t="s">
        <v>3835</v>
      </c>
    </row>
    <row r="1722" spans="1:2" x14ac:dyDescent="0.25">
      <c r="A1722" t="s">
        <v>1928</v>
      </c>
      <c r="B1722" t="s">
        <v>3828</v>
      </c>
    </row>
    <row r="1723" spans="1:2" x14ac:dyDescent="0.25">
      <c r="A1723" t="s">
        <v>3583</v>
      </c>
      <c r="B1723" t="s">
        <v>3837</v>
      </c>
    </row>
    <row r="1724" spans="1:2" x14ac:dyDescent="0.25">
      <c r="A1724" t="s">
        <v>3584</v>
      </c>
      <c r="B1724" t="s">
        <v>3837</v>
      </c>
    </row>
    <row r="1725" spans="1:2" x14ac:dyDescent="0.25">
      <c r="A1725" t="s">
        <v>1740</v>
      </c>
      <c r="B1725" t="s">
        <v>3819</v>
      </c>
    </row>
    <row r="1726" spans="1:2" x14ac:dyDescent="0.25">
      <c r="A1726" t="s">
        <v>3602</v>
      </c>
      <c r="B1726" t="s">
        <v>3837</v>
      </c>
    </row>
    <row r="1727" spans="1:2" x14ac:dyDescent="0.25">
      <c r="A1727" t="s">
        <v>3152</v>
      </c>
      <c r="B1727" t="s">
        <v>3831</v>
      </c>
    </row>
    <row r="1728" spans="1:2" x14ac:dyDescent="0.25">
      <c r="A1728" t="s">
        <v>1929</v>
      </c>
      <c r="B1728" t="s">
        <v>3828</v>
      </c>
    </row>
    <row r="1729" spans="1:2" x14ac:dyDescent="0.25">
      <c r="A1729" t="s">
        <v>2975</v>
      </c>
      <c r="B1729" t="s">
        <v>3829</v>
      </c>
    </row>
    <row r="1730" spans="1:2" x14ac:dyDescent="0.25">
      <c r="A1730" t="s">
        <v>1741</v>
      </c>
      <c r="B1730" t="s">
        <v>3819</v>
      </c>
    </row>
    <row r="1731" spans="1:2" x14ac:dyDescent="0.25">
      <c r="A1731" t="s">
        <v>1201</v>
      </c>
      <c r="B1731" t="s">
        <v>3813</v>
      </c>
    </row>
    <row r="1732" spans="1:2" x14ac:dyDescent="0.25">
      <c r="A1732" t="s">
        <v>115</v>
      </c>
      <c r="B1732" t="s">
        <v>3835</v>
      </c>
    </row>
    <row r="1733" spans="1:2" x14ac:dyDescent="0.25">
      <c r="A1733" t="s">
        <v>866</v>
      </c>
      <c r="B1733" t="s">
        <v>3825</v>
      </c>
    </row>
    <row r="1734" spans="1:2" x14ac:dyDescent="0.25">
      <c r="A1734" t="s">
        <v>1005</v>
      </c>
      <c r="B1734" t="s">
        <v>3825</v>
      </c>
    </row>
    <row r="1735" spans="1:2" x14ac:dyDescent="0.25">
      <c r="A1735" t="s">
        <v>3670</v>
      </c>
      <c r="B1735" t="s">
        <v>3837</v>
      </c>
    </row>
    <row r="1736" spans="1:2" x14ac:dyDescent="0.25">
      <c r="A1736" t="s">
        <v>798</v>
      </c>
      <c r="B1736" t="s">
        <v>3820</v>
      </c>
    </row>
    <row r="1737" spans="1:2" x14ac:dyDescent="0.25">
      <c r="A1737" t="s">
        <v>3198</v>
      </c>
      <c r="B1737" t="s">
        <v>3831</v>
      </c>
    </row>
    <row r="1738" spans="1:2" x14ac:dyDescent="0.25">
      <c r="A1738" t="s">
        <v>306</v>
      </c>
      <c r="B1738" t="s">
        <v>3835</v>
      </c>
    </row>
    <row r="1739" spans="1:2" x14ac:dyDescent="0.25">
      <c r="A1739" t="s">
        <v>3671</v>
      </c>
      <c r="B1739" t="s">
        <v>3837</v>
      </c>
    </row>
    <row r="1740" spans="1:2" x14ac:dyDescent="0.25">
      <c r="A1740" t="s">
        <v>3672</v>
      </c>
      <c r="B1740" t="s">
        <v>3837</v>
      </c>
    </row>
    <row r="1741" spans="1:2" x14ac:dyDescent="0.25">
      <c r="A1741" t="s">
        <v>521</v>
      </c>
      <c r="B1741" t="s">
        <v>3825</v>
      </c>
    </row>
    <row r="1742" spans="1:2" x14ac:dyDescent="0.25">
      <c r="A1742" t="s">
        <v>521</v>
      </c>
      <c r="B1742" t="s">
        <v>3833</v>
      </c>
    </row>
    <row r="1743" spans="1:2" x14ac:dyDescent="0.25">
      <c r="A1743" t="s">
        <v>1202</v>
      </c>
      <c r="B1743" t="s">
        <v>3813</v>
      </c>
    </row>
    <row r="1744" spans="1:2" x14ac:dyDescent="0.25">
      <c r="A1744" t="s">
        <v>211</v>
      </c>
      <c r="B1744" t="s">
        <v>3835</v>
      </c>
    </row>
    <row r="1745" spans="1:2" x14ac:dyDescent="0.25">
      <c r="A1745" t="s">
        <v>2568</v>
      </c>
      <c r="B1745" t="s">
        <v>3823</v>
      </c>
    </row>
    <row r="1746" spans="1:2" x14ac:dyDescent="0.25">
      <c r="A1746" t="s">
        <v>3781</v>
      </c>
      <c r="B1746" t="s">
        <v>3816</v>
      </c>
    </row>
    <row r="1747" spans="1:2" x14ac:dyDescent="0.25">
      <c r="A1747" t="s">
        <v>3781</v>
      </c>
      <c r="B1747" t="s">
        <v>3816</v>
      </c>
    </row>
    <row r="1748" spans="1:2" x14ac:dyDescent="0.25">
      <c r="A1748" t="s">
        <v>2569</v>
      </c>
      <c r="B1748" t="s">
        <v>3823</v>
      </c>
    </row>
    <row r="1749" spans="1:2" x14ac:dyDescent="0.25">
      <c r="A1749" t="s">
        <v>1006</v>
      </c>
      <c r="B1749" t="s">
        <v>3825</v>
      </c>
    </row>
    <row r="1750" spans="1:2" x14ac:dyDescent="0.25">
      <c r="A1750" t="s">
        <v>3366</v>
      </c>
      <c r="B1750" t="s">
        <v>3832</v>
      </c>
    </row>
    <row r="1751" spans="1:2" x14ac:dyDescent="0.25">
      <c r="A1751" t="s">
        <v>2680</v>
      </c>
      <c r="B1751" t="s">
        <v>3824</v>
      </c>
    </row>
    <row r="1752" spans="1:2" x14ac:dyDescent="0.25">
      <c r="A1752" t="s">
        <v>3527</v>
      </c>
      <c r="B1752" t="s">
        <v>3834</v>
      </c>
    </row>
    <row r="1753" spans="1:2" x14ac:dyDescent="0.25">
      <c r="A1753" t="s">
        <v>3251</v>
      </c>
      <c r="B1753" t="s">
        <v>3832</v>
      </c>
    </row>
    <row r="1754" spans="1:2" x14ac:dyDescent="0.25">
      <c r="A1754" t="s">
        <v>307</v>
      </c>
      <c r="B1754" t="s">
        <v>3835</v>
      </c>
    </row>
    <row r="1755" spans="1:2" x14ac:dyDescent="0.25">
      <c r="A1755" t="s">
        <v>2570</v>
      </c>
      <c r="B1755" t="s">
        <v>3823</v>
      </c>
    </row>
    <row r="1756" spans="1:2" x14ac:dyDescent="0.25">
      <c r="A1756" t="s">
        <v>3528</v>
      </c>
      <c r="B1756" t="s">
        <v>3834</v>
      </c>
    </row>
    <row r="1757" spans="1:2" x14ac:dyDescent="0.25">
      <c r="A1757" t="s">
        <v>799</v>
      </c>
      <c r="B1757" t="s">
        <v>3820</v>
      </c>
    </row>
    <row r="1758" spans="1:2" x14ac:dyDescent="0.25">
      <c r="A1758" t="s">
        <v>1930</v>
      </c>
      <c r="B1758" t="s">
        <v>3828</v>
      </c>
    </row>
    <row r="1759" spans="1:2" x14ac:dyDescent="0.25">
      <c r="A1759" t="s">
        <v>3529</v>
      </c>
      <c r="B1759" t="s">
        <v>3834</v>
      </c>
    </row>
    <row r="1760" spans="1:2" x14ac:dyDescent="0.25">
      <c r="A1760" t="s">
        <v>212</v>
      </c>
      <c r="B1760" t="s">
        <v>3835</v>
      </c>
    </row>
    <row r="1761" spans="1:2" x14ac:dyDescent="0.25">
      <c r="A1761" t="s">
        <v>919</v>
      </c>
      <c r="B1761" t="s">
        <v>3825</v>
      </c>
    </row>
    <row r="1762" spans="1:2" x14ac:dyDescent="0.25">
      <c r="A1762" t="s">
        <v>867</v>
      </c>
      <c r="B1762" t="s">
        <v>3825</v>
      </c>
    </row>
    <row r="1763" spans="1:2" x14ac:dyDescent="0.25">
      <c r="A1763" t="s">
        <v>308</v>
      </c>
      <c r="B1763" t="s">
        <v>3835</v>
      </c>
    </row>
    <row r="1764" spans="1:2" x14ac:dyDescent="0.25">
      <c r="A1764" t="s">
        <v>1931</v>
      </c>
      <c r="B1764" t="s">
        <v>3828</v>
      </c>
    </row>
    <row r="1765" spans="1:2" x14ac:dyDescent="0.25">
      <c r="A1765" t="s">
        <v>522</v>
      </c>
      <c r="B1765" t="s">
        <v>3833</v>
      </c>
    </row>
    <row r="1766" spans="1:2" x14ac:dyDescent="0.25">
      <c r="A1766" t="s">
        <v>9898</v>
      </c>
      <c r="B1766" t="s">
        <v>3834</v>
      </c>
    </row>
    <row r="1767" spans="1:2" x14ac:dyDescent="0.25">
      <c r="A1767" t="s">
        <v>2705</v>
      </c>
      <c r="B1767" t="s">
        <v>3824</v>
      </c>
    </row>
    <row r="1768" spans="1:2" x14ac:dyDescent="0.25">
      <c r="A1768" t="s">
        <v>2705</v>
      </c>
      <c r="B1768" t="s">
        <v>3824</v>
      </c>
    </row>
    <row r="1769" spans="1:2" x14ac:dyDescent="0.25">
      <c r="A1769" t="s">
        <v>3108</v>
      </c>
      <c r="B1769" t="s">
        <v>3830</v>
      </c>
    </row>
    <row r="1770" spans="1:2" x14ac:dyDescent="0.25">
      <c r="A1770" t="s">
        <v>3673</v>
      </c>
      <c r="B1770" t="s">
        <v>3837</v>
      </c>
    </row>
    <row r="1771" spans="1:2" x14ac:dyDescent="0.25">
      <c r="A1771" t="s">
        <v>3109</v>
      </c>
      <c r="B1771" t="s">
        <v>3830</v>
      </c>
    </row>
    <row r="1772" spans="1:2" x14ac:dyDescent="0.25">
      <c r="A1772" t="s">
        <v>1203</v>
      </c>
      <c r="B1772" t="s">
        <v>3813</v>
      </c>
    </row>
    <row r="1773" spans="1:2" x14ac:dyDescent="0.25">
      <c r="A1773" t="s">
        <v>800</v>
      </c>
      <c r="B1773" t="s">
        <v>3820</v>
      </c>
    </row>
    <row r="1774" spans="1:2" x14ac:dyDescent="0.25">
      <c r="A1774" t="s">
        <v>2296</v>
      </c>
      <c r="B1774" t="s">
        <v>3818</v>
      </c>
    </row>
    <row r="1775" spans="1:2" x14ac:dyDescent="0.25">
      <c r="A1775" t="s">
        <v>611</v>
      </c>
      <c r="B1775" t="s">
        <v>3833</v>
      </c>
    </row>
    <row r="1776" spans="1:2" x14ac:dyDescent="0.25">
      <c r="A1776" t="s">
        <v>1932</v>
      </c>
      <c r="B1776" t="s">
        <v>3828</v>
      </c>
    </row>
    <row r="1777" spans="1:2" x14ac:dyDescent="0.25">
      <c r="A1777" t="s">
        <v>2926</v>
      </c>
      <c r="B1777" t="s">
        <v>3829</v>
      </c>
    </row>
    <row r="1778" spans="1:2" x14ac:dyDescent="0.25">
      <c r="A1778" t="s">
        <v>1475</v>
      </c>
      <c r="B1778" t="s">
        <v>3822</v>
      </c>
    </row>
    <row r="1779" spans="1:2" x14ac:dyDescent="0.25">
      <c r="A1779" t="s">
        <v>801</v>
      </c>
      <c r="B1779" t="s">
        <v>3820</v>
      </c>
    </row>
    <row r="1780" spans="1:2" x14ac:dyDescent="0.25">
      <c r="A1780" t="s">
        <v>2571</v>
      </c>
      <c r="B1780" t="s">
        <v>3823</v>
      </c>
    </row>
    <row r="1781" spans="1:2" x14ac:dyDescent="0.25">
      <c r="A1781" t="s">
        <v>2265</v>
      </c>
      <c r="B1781" t="s">
        <v>3818</v>
      </c>
    </row>
    <row r="1782" spans="1:2" x14ac:dyDescent="0.25">
      <c r="A1782" t="s">
        <v>2766</v>
      </c>
      <c r="B1782" t="s">
        <v>3826</v>
      </c>
    </row>
    <row r="1783" spans="1:2" x14ac:dyDescent="0.25">
      <c r="A1783" t="s">
        <v>9870</v>
      </c>
      <c r="B1783" t="s">
        <v>3831</v>
      </c>
    </row>
    <row r="1784" spans="1:2" x14ac:dyDescent="0.25">
      <c r="A1784" t="s">
        <v>2815</v>
      </c>
      <c r="B1784" t="s">
        <v>3827</v>
      </c>
    </row>
    <row r="1785" spans="1:2" x14ac:dyDescent="0.25">
      <c r="A1785" t="s">
        <v>3482</v>
      </c>
      <c r="B1785" t="s">
        <v>3834</v>
      </c>
    </row>
    <row r="1786" spans="1:2" x14ac:dyDescent="0.25">
      <c r="A1786" t="s">
        <v>9871</v>
      </c>
      <c r="B1786" t="s">
        <v>3831</v>
      </c>
    </row>
    <row r="1787" spans="1:2" x14ac:dyDescent="0.25">
      <c r="A1787" t="s">
        <v>2572</v>
      </c>
      <c r="B1787" t="s">
        <v>3823</v>
      </c>
    </row>
    <row r="1788" spans="1:2" x14ac:dyDescent="0.25">
      <c r="A1788" t="s">
        <v>2573</v>
      </c>
      <c r="B1788" t="s">
        <v>3823</v>
      </c>
    </row>
    <row r="1789" spans="1:2" x14ac:dyDescent="0.25">
      <c r="A1789" t="s">
        <v>1742</v>
      </c>
      <c r="B1789" t="s">
        <v>3819</v>
      </c>
    </row>
    <row r="1790" spans="1:2" x14ac:dyDescent="0.25">
      <c r="A1790" t="s">
        <v>1318</v>
      </c>
      <c r="B1790" t="s">
        <v>3836</v>
      </c>
    </row>
    <row r="1791" spans="1:2" x14ac:dyDescent="0.25">
      <c r="A1791" t="s">
        <v>116</v>
      </c>
      <c r="B1791" t="s">
        <v>3825</v>
      </c>
    </row>
    <row r="1792" spans="1:2" x14ac:dyDescent="0.25">
      <c r="A1792" t="s">
        <v>116</v>
      </c>
      <c r="B1792" t="s">
        <v>3835</v>
      </c>
    </row>
    <row r="1793" spans="1:2" x14ac:dyDescent="0.25">
      <c r="A1793" t="s">
        <v>3585</v>
      </c>
      <c r="B1793" t="s">
        <v>3837</v>
      </c>
    </row>
    <row r="1794" spans="1:2" x14ac:dyDescent="0.25">
      <c r="A1794" t="s">
        <v>1672</v>
      </c>
      <c r="B1794" t="s">
        <v>3819</v>
      </c>
    </row>
    <row r="1795" spans="1:2" x14ac:dyDescent="0.25">
      <c r="A1795" t="s">
        <v>3483</v>
      </c>
      <c r="B1795" t="s">
        <v>3834</v>
      </c>
    </row>
    <row r="1796" spans="1:2" x14ac:dyDescent="0.25">
      <c r="A1796" t="s">
        <v>1812</v>
      </c>
      <c r="B1796" t="s">
        <v>3828</v>
      </c>
    </row>
    <row r="1797" spans="1:2" x14ac:dyDescent="0.25">
      <c r="A1797" t="s">
        <v>3367</v>
      </c>
      <c r="B1797" t="s">
        <v>3832</v>
      </c>
    </row>
    <row r="1798" spans="1:2" x14ac:dyDescent="0.25">
      <c r="A1798" t="s">
        <v>3626</v>
      </c>
      <c r="B1798" t="s">
        <v>3837</v>
      </c>
    </row>
    <row r="1799" spans="1:2" x14ac:dyDescent="0.25">
      <c r="A1799" t="s">
        <v>2377</v>
      </c>
      <c r="B1799" t="s">
        <v>3821</v>
      </c>
    </row>
    <row r="1800" spans="1:2" x14ac:dyDescent="0.25">
      <c r="A1800" t="s">
        <v>2378</v>
      </c>
      <c r="B1800" t="s">
        <v>3821</v>
      </c>
    </row>
    <row r="1801" spans="1:2" x14ac:dyDescent="0.25">
      <c r="A1801" t="s">
        <v>3054</v>
      </c>
      <c r="B1801" t="s">
        <v>3829</v>
      </c>
    </row>
    <row r="1802" spans="1:2" x14ac:dyDescent="0.25">
      <c r="A1802" t="s">
        <v>3054</v>
      </c>
      <c r="B1802" t="s">
        <v>3829</v>
      </c>
    </row>
    <row r="1803" spans="1:2" x14ac:dyDescent="0.25">
      <c r="A1803" t="s">
        <v>3153</v>
      </c>
      <c r="B1803" t="s">
        <v>3831</v>
      </c>
    </row>
    <row r="1804" spans="1:2" x14ac:dyDescent="0.25">
      <c r="A1804" t="s">
        <v>802</v>
      </c>
      <c r="B1804" t="s">
        <v>3820</v>
      </c>
    </row>
    <row r="1805" spans="1:2" x14ac:dyDescent="0.25">
      <c r="A1805" t="s">
        <v>3199</v>
      </c>
      <c r="B1805" t="s">
        <v>3831</v>
      </c>
    </row>
    <row r="1806" spans="1:2" x14ac:dyDescent="0.25">
      <c r="A1806" t="s">
        <v>1673</v>
      </c>
      <c r="B1806" t="s">
        <v>3819</v>
      </c>
    </row>
    <row r="1807" spans="1:2" x14ac:dyDescent="0.25">
      <c r="A1807" t="s">
        <v>523</v>
      </c>
      <c r="B1807" t="s">
        <v>3833</v>
      </c>
    </row>
    <row r="1808" spans="1:2" x14ac:dyDescent="0.25">
      <c r="A1808" t="s">
        <v>2976</v>
      </c>
      <c r="B1808" t="s">
        <v>3829</v>
      </c>
    </row>
    <row r="1809" spans="1:2" x14ac:dyDescent="0.25">
      <c r="A1809" t="s">
        <v>2897</v>
      </c>
      <c r="B1809" t="s">
        <v>3829</v>
      </c>
    </row>
    <row r="1810" spans="1:2" x14ac:dyDescent="0.25">
      <c r="A1810" t="s">
        <v>2977</v>
      </c>
      <c r="B1810" t="s">
        <v>3829</v>
      </c>
    </row>
    <row r="1811" spans="1:2" x14ac:dyDescent="0.25">
      <c r="A1811" t="s">
        <v>2898</v>
      </c>
      <c r="B1811" t="s">
        <v>3829</v>
      </c>
    </row>
    <row r="1812" spans="1:2" x14ac:dyDescent="0.25">
      <c r="A1812" t="s">
        <v>1009</v>
      </c>
      <c r="B1812" t="s">
        <v>3825</v>
      </c>
    </row>
    <row r="1813" spans="1:2" x14ac:dyDescent="0.25">
      <c r="A1813" t="s">
        <v>2856</v>
      </c>
      <c r="B1813" t="s">
        <v>3829</v>
      </c>
    </row>
    <row r="1814" spans="1:2" x14ac:dyDescent="0.25">
      <c r="A1814" t="s">
        <v>524</v>
      </c>
      <c r="B1814" t="s">
        <v>3833</v>
      </c>
    </row>
    <row r="1815" spans="1:2" x14ac:dyDescent="0.25">
      <c r="A1815" t="s">
        <v>1007</v>
      </c>
      <c r="B1815" t="s">
        <v>3825</v>
      </c>
    </row>
    <row r="1816" spans="1:2" x14ac:dyDescent="0.25">
      <c r="A1816" t="s">
        <v>1933</v>
      </c>
      <c r="B1816" t="s">
        <v>3828</v>
      </c>
    </row>
    <row r="1817" spans="1:2" x14ac:dyDescent="0.25">
      <c r="A1817" t="s">
        <v>1008</v>
      </c>
      <c r="B1817" t="s">
        <v>3825</v>
      </c>
    </row>
    <row r="1818" spans="1:2" x14ac:dyDescent="0.25">
      <c r="A1818" t="s">
        <v>1259</v>
      </c>
      <c r="B1818" t="s">
        <v>3836</v>
      </c>
    </row>
    <row r="1819" spans="1:2" x14ac:dyDescent="0.25">
      <c r="A1819" t="s">
        <v>2327</v>
      </c>
      <c r="B1819" t="s">
        <v>3818</v>
      </c>
    </row>
    <row r="1820" spans="1:2" x14ac:dyDescent="0.25">
      <c r="A1820" t="s">
        <v>2485</v>
      </c>
      <c r="B1820" t="s">
        <v>3823</v>
      </c>
    </row>
    <row r="1821" spans="1:2" x14ac:dyDescent="0.25">
      <c r="A1821" t="s">
        <v>213</v>
      </c>
      <c r="B1821" t="s">
        <v>3835</v>
      </c>
    </row>
    <row r="1822" spans="1:2" x14ac:dyDescent="0.25">
      <c r="A1822" t="s">
        <v>1388</v>
      </c>
      <c r="B1822" t="s">
        <v>3814</v>
      </c>
    </row>
    <row r="1823" spans="1:2" x14ac:dyDescent="0.25">
      <c r="A1823" t="s">
        <v>50</v>
      </c>
      <c r="B1823" t="s">
        <v>3835</v>
      </c>
    </row>
    <row r="1824" spans="1:2" x14ac:dyDescent="0.25">
      <c r="A1824" t="s">
        <v>2354</v>
      </c>
      <c r="B1824" t="s">
        <v>3821</v>
      </c>
    </row>
    <row r="1825" spans="1:2" x14ac:dyDescent="0.25">
      <c r="A1825" t="s">
        <v>1559</v>
      </c>
      <c r="B1825" t="s">
        <v>3822</v>
      </c>
    </row>
    <row r="1826" spans="1:2" x14ac:dyDescent="0.25">
      <c r="A1826" t="s">
        <v>722</v>
      </c>
      <c r="B1826" t="s">
        <v>3820</v>
      </c>
    </row>
    <row r="1827" spans="1:2" x14ac:dyDescent="0.25">
      <c r="A1827" t="s">
        <v>723</v>
      </c>
      <c r="B1827" t="s">
        <v>3820</v>
      </c>
    </row>
    <row r="1828" spans="1:2" x14ac:dyDescent="0.25">
      <c r="A1828" t="s">
        <v>1273</v>
      </c>
      <c r="B1828" t="s">
        <v>3836</v>
      </c>
    </row>
    <row r="1829" spans="1:2" x14ac:dyDescent="0.25">
      <c r="A1829" t="s">
        <v>724</v>
      </c>
      <c r="B1829" t="s">
        <v>3820</v>
      </c>
    </row>
    <row r="1830" spans="1:2" x14ac:dyDescent="0.25">
      <c r="A1830" t="s">
        <v>1010</v>
      </c>
      <c r="B1830" t="s">
        <v>3825</v>
      </c>
    </row>
    <row r="1831" spans="1:2" x14ac:dyDescent="0.25">
      <c r="A1831" t="s">
        <v>920</v>
      </c>
      <c r="B1831" t="s">
        <v>3825</v>
      </c>
    </row>
    <row r="1832" spans="1:2" x14ac:dyDescent="0.25">
      <c r="A1832" t="s">
        <v>525</v>
      </c>
      <c r="B1832" t="s">
        <v>3825</v>
      </c>
    </row>
    <row r="1833" spans="1:2" x14ac:dyDescent="0.25">
      <c r="A1833" t="s">
        <v>525</v>
      </c>
      <c r="B1833" t="s">
        <v>3833</v>
      </c>
    </row>
    <row r="1834" spans="1:2" x14ac:dyDescent="0.25">
      <c r="A1834" t="s">
        <v>526</v>
      </c>
      <c r="B1834" t="s">
        <v>3833</v>
      </c>
    </row>
    <row r="1835" spans="1:2" x14ac:dyDescent="0.25">
      <c r="A1835" t="s">
        <v>117</v>
      </c>
      <c r="B1835" t="s">
        <v>3835</v>
      </c>
    </row>
    <row r="1836" spans="1:2" x14ac:dyDescent="0.25">
      <c r="A1836" t="s">
        <v>868</v>
      </c>
      <c r="B1836" t="s">
        <v>3825</v>
      </c>
    </row>
    <row r="1837" spans="1:2" x14ac:dyDescent="0.25">
      <c r="A1837" t="s">
        <v>1011</v>
      </c>
      <c r="B1837" t="s">
        <v>3825</v>
      </c>
    </row>
    <row r="1838" spans="1:2" x14ac:dyDescent="0.25">
      <c r="A1838" t="s">
        <v>2160</v>
      </c>
      <c r="B1838" t="s">
        <v>3817</v>
      </c>
    </row>
    <row r="1839" spans="1:2" x14ac:dyDescent="0.25">
      <c r="A1839" t="s">
        <v>3586</v>
      </c>
      <c r="B1839" t="s">
        <v>3837</v>
      </c>
    </row>
    <row r="1840" spans="1:2" x14ac:dyDescent="0.25">
      <c r="A1840" t="s">
        <v>725</v>
      </c>
      <c r="B1840" t="s">
        <v>3820</v>
      </c>
    </row>
    <row r="1841" spans="1:2" x14ac:dyDescent="0.25">
      <c r="A1841" t="s">
        <v>1274</v>
      </c>
      <c r="B1841" t="s">
        <v>3836</v>
      </c>
    </row>
    <row r="1842" spans="1:2" x14ac:dyDescent="0.25">
      <c r="A1842" t="s">
        <v>2486</v>
      </c>
      <c r="B1842" t="s">
        <v>3823</v>
      </c>
    </row>
    <row r="1843" spans="1:2" x14ac:dyDescent="0.25">
      <c r="A1843" t="s">
        <v>1934</v>
      </c>
      <c r="B1843" t="s">
        <v>3828</v>
      </c>
    </row>
    <row r="1844" spans="1:2" x14ac:dyDescent="0.25">
      <c r="A1844" t="s">
        <v>1935</v>
      </c>
      <c r="B1844" t="s">
        <v>3828</v>
      </c>
    </row>
    <row r="1845" spans="1:2" x14ac:dyDescent="0.25">
      <c r="A1845" t="s">
        <v>803</v>
      </c>
      <c r="B1845" t="s">
        <v>3820</v>
      </c>
    </row>
    <row r="1846" spans="1:2" x14ac:dyDescent="0.25">
      <c r="A1846" t="s">
        <v>804</v>
      </c>
      <c r="B1846" t="s">
        <v>3820</v>
      </c>
    </row>
    <row r="1847" spans="1:2" x14ac:dyDescent="0.25">
      <c r="A1847" t="s">
        <v>1425</v>
      </c>
      <c r="B1847" t="s">
        <v>3814</v>
      </c>
    </row>
    <row r="1848" spans="1:2" x14ac:dyDescent="0.25">
      <c r="A1848" t="s">
        <v>2092</v>
      </c>
      <c r="B1848" t="s">
        <v>3815</v>
      </c>
    </row>
    <row r="1849" spans="1:2" x14ac:dyDescent="0.25">
      <c r="A1849" t="s">
        <v>2092</v>
      </c>
      <c r="B1849" t="s">
        <v>3815</v>
      </c>
    </row>
    <row r="1850" spans="1:2" x14ac:dyDescent="0.25">
      <c r="A1850" t="s">
        <v>2328</v>
      </c>
      <c r="B1850" t="s">
        <v>3818</v>
      </c>
    </row>
    <row r="1851" spans="1:2" x14ac:dyDescent="0.25">
      <c r="A1851" t="s">
        <v>2328</v>
      </c>
      <c r="B1851" t="s">
        <v>3818</v>
      </c>
    </row>
    <row r="1852" spans="1:2" x14ac:dyDescent="0.25">
      <c r="A1852" t="s">
        <v>2297</v>
      </c>
      <c r="B1852" t="s">
        <v>3818</v>
      </c>
    </row>
    <row r="1853" spans="1:2" x14ac:dyDescent="0.25">
      <c r="A1853" t="s">
        <v>490</v>
      </c>
      <c r="B1853" t="s">
        <v>3833</v>
      </c>
    </row>
    <row r="1854" spans="1:2" x14ac:dyDescent="0.25">
      <c r="A1854" t="s">
        <v>1275</v>
      </c>
      <c r="B1854" t="s">
        <v>3836</v>
      </c>
    </row>
    <row r="1855" spans="1:2" x14ac:dyDescent="0.25">
      <c r="A1855" t="s">
        <v>527</v>
      </c>
      <c r="B1855" t="s">
        <v>3833</v>
      </c>
    </row>
    <row r="1856" spans="1:2" x14ac:dyDescent="0.25">
      <c r="A1856" t="s">
        <v>449</v>
      </c>
      <c r="B1856" t="s">
        <v>3813</v>
      </c>
    </row>
    <row r="1857" spans="1:2" x14ac:dyDescent="0.25">
      <c r="A1857" t="s">
        <v>449</v>
      </c>
      <c r="B1857" t="s">
        <v>3835</v>
      </c>
    </row>
    <row r="1858" spans="1:2" x14ac:dyDescent="0.25">
      <c r="A1858" t="s">
        <v>450</v>
      </c>
      <c r="B1858" t="s">
        <v>3819</v>
      </c>
    </row>
    <row r="1859" spans="1:2" x14ac:dyDescent="0.25">
      <c r="A1859" t="s">
        <v>450</v>
      </c>
      <c r="B1859" t="s">
        <v>3825</v>
      </c>
    </row>
    <row r="1860" spans="1:2" x14ac:dyDescent="0.25">
      <c r="A1860" t="s">
        <v>450</v>
      </c>
      <c r="B1860" t="s">
        <v>3835</v>
      </c>
    </row>
    <row r="1861" spans="1:2" x14ac:dyDescent="0.25">
      <c r="A1861" t="s">
        <v>309</v>
      </c>
      <c r="B1861" t="s">
        <v>3835</v>
      </c>
    </row>
    <row r="1862" spans="1:2" x14ac:dyDescent="0.25">
      <c r="A1862" t="s">
        <v>214</v>
      </c>
      <c r="B1862" t="s">
        <v>3835</v>
      </c>
    </row>
    <row r="1863" spans="1:2" x14ac:dyDescent="0.25">
      <c r="A1863" t="s">
        <v>2767</v>
      </c>
      <c r="B1863" t="s">
        <v>3826</v>
      </c>
    </row>
    <row r="1864" spans="1:2" x14ac:dyDescent="0.25">
      <c r="A1864" t="s">
        <v>1204</v>
      </c>
      <c r="B1864" t="s">
        <v>3813</v>
      </c>
    </row>
    <row r="1865" spans="1:2" x14ac:dyDescent="0.25">
      <c r="A1865" t="s">
        <v>1743</v>
      </c>
      <c r="B1865" t="s">
        <v>3819</v>
      </c>
    </row>
    <row r="1866" spans="1:2" x14ac:dyDescent="0.25">
      <c r="A1866" t="s">
        <v>1744</v>
      </c>
      <c r="B1866" t="s">
        <v>3819</v>
      </c>
    </row>
    <row r="1867" spans="1:2" x14ac:dyDescent="0.25">
      <c r="A1867" t="s">
        <v>2681</v>
      </c>
      <c r="B1867" t="s">
        <v>3824</v>
      </c>
    </row>
    <row r="1868" spans="1:2" x14ac:dyDescent="0.25">
      <c r="A1868" t="s">
        <v>1012</v>
      </c>
      <c r="B1868" t="s">
        <v>3825</v>
      </c>
    </row>
    <row r="1869" spans="1:2" x14ac:dyDescent="0.25">
      <c r="A1869" t="s">
        <v>451</v>
      </c>
      <c r="B1869" t="s">
        <v>3825</v>
      </c>
    </row>
    <row r="1870" spans="1:2" x14ac:dyDescent="0.25">
      <c r="A1870" t="s">
        <v>451</v>
      </c>
      <c r="B1870" t="s">
        <v>3835</v>
      </c>
    </row>
    <row r="1871" spans="1:2" x14ac:dyDescent="0.25">
      <c r="A1871" t="s">
        <v>451</v>
      </c>
      <c r="B1871" t="s">
        <v>3836</v>
      </c>
    </row>
    <row r="1872" spans="1:2" x14ac:dyDescent="0.25">
      <c r="A1872" t="s">
        <v>3322</v>
      </c>
      <c r="B1872" t="s">
        <v>3832</v>
      </c>
    </row>
    <row r="1873" spans="1:2" x14ac:dyDescent="0.25">
      <c r="A1873" t="s">
        <v>3571</v>
      </c>
      <c r="B1873" t="s">
        <v>3834</v>
      </c>
    </row>
    <row r="1874" spans="1:2" x14ac:dyDescent="0.25">
      <c r="A1874" t="s">
        <v>3571</v>
      </c>
      <c r="B1874" t="s">
        <v>3834</v>
      </c>
    </row>
    <row r="1875" spans="1:2" x14ac:dyDescent="0.25">
      <c r="A1875" t="s">
        <v>664</v>
      </c>
      <c r="B1875" t="s">
        <v>3813</v>
      </c>
    </row>
    <row r="1876" spans="1:2" x14ac:dyDescent="0.25">
      <c r="A1876" t="s">
        <v>664</v>
      </c>
      <c r="B1876" t="s">
        <v>3833</v>
      </c>
    </row>
    <row r="1877" spans="1:2" x14ac:dyDescent="0.25">
      <c r="A1877" t="s">
        <v>1255</v>
      </c>
      <c r="B1877" t="s">
        <v>3813</v>
      </c>
    </row>
    <row r="1878" spans="1:2" x14ac:dyDescent="0.25">
      <c r="A1878" t="s">
        <v>452</v>
      </c>
      <c r="B1878" t="s">
        <v>3835</v>
      </c>
    </row>
    <row r="1879" spans="1:2" x14ac:dyDescent="0.25">
      <c r="A1879" t="s">
        <v>3323</v>
      </c>
      <c r="B1879" t="s">
        <v>3832</v>
      </c>
    </row>
    <row r="1880" spans="1:2" x14ac:dyDescent="0.25">
      <c r="A1880" t="s">
        <v>2093</v>
      </c>
      <c r="B1880" t="s">
        <v>3815</v>
      </c>
    </row>
    <row r="1881" spans="1:2" x14ac:dyDescent="0.25">
      <c r="A1881" t="s">
        <v>2093</v>
      </c>
      <c r="B1881" t="s">
        <v>3815</v>
      </c>
    </row>
    <row r="1882" spans="1:2" x14ac:dyDescent="0.25">
      <c r="A1882" t="s">
        <v>3154</v>
      </c>
      <c r="B1882" t="s">
        <v>3831</v>
      </c>
    </row>
    <row r="1883" spans="1:2" x14ac:dyDescent="0.25">
      <c r="A1883" t="s">
        <v>1843</v>
      </c>
      <c r="B1883" t="s">
        <v>3828</v>
      </c>
    </row>
    <row r="1884" spans="1:2" x14ac:dyDescent="0.25">
      <c r="A1884" t="s">
        <v>528</v>
      </c>
      <c r="B1884" t="s">
        <v>3833</v>
      </c>
    </row>
    <row r="1885" spans="1:2" x14ac:dyDescent="0.25">
      <c r="A1885" t="s">
        <v>529</v>
      </c>
      <c r="B1885" t="s">
        <v>3833</v>
      </c>
    </row>
    <row r="1886" spans="1:2" x14ac:dyDescent="0.25">
      <c r="A1886" t="s">
        <v>530</v>
      </c>
      <c r="B1886" t="s">
        <v>3833</v>
      </c>
    </row>
    <row r="1887" spans="1:2" x14ac:dyDescent="0.25">
      <c r="A1887" t="s">
        <v>1205</v>
      </c>
      <c r="B1887" t="s">
        <v>3813</v>
      </c>
    </row>
    <row r="1888" spans="1:2" x14ac:dyDescent="0.25">
      <c r="A1888" t="s">
        <v>2457</v>
      </c>
      <c r="B1888" t="s">
        <v>3823</v>
      </c>
    </row>
    <row r="1889" spans="1:2" x14ac:dyDescent="0.25">
      <c r="A1889" t="s">
        <v>215</v>
      </c>
      <c r="B1889" t="s">
        <v>3835</v>
      </c>
    </row>
    <row r="1890" spans="1:2" x14ac:dyDescent="0.25">
      <c r="A1890" t="s">
        <v>2237</v>
      </c>
      <c r="B1890" t="s">
        <v>3817</v>
      </c>
    </row>
    <row r="1891" spans="1:2" x14ac:dyDescent="0.25">
      <c r="A1891" t="s">
        <v>684</v>
      </c>
      <c r="B1891" t="s">
        <v>3820</v>
      </c>
    </row>
    <row r="1892" spans="1:2" x14ac:dyDescent="0.25">
      <c r="A1892" t="s">
        <v>2978</v>
      </c>
      <c r="B1892" t="s">
        <v>3829</v>
      </c>
    </row>
    <row r="1893" spans="1:2" x14ac:dyDescent="0.25">
      <c r="A1893" t="s">
        <v>3055</v>
      </c>
      <c r="B1893" t="s">
        <v>3829</v>
      </c>
    </row>
    <row r="1894" spans="1:2" x14ac:dyDescent="0.25">
      <c r="A1894" t="s">
        <v>3055</v>
      </c>
      <c r="B1894" t="s">
        <v>3829</v>
      </c>
    </row>
    <row r="1895" spans="1:2" x14ac:dyDescent="0.25">
      <c r="A1895" t="s">
        <v>2899</v>
      </c>
      <c r="B1895" t="s">
        <v>3829</v>
      </c>
    </row>
    <row r="1896" spans="1:2" x14ac:dyDescent="0.25">
      <c r="A1896" t="s">
        <v>3252</v>
      </c>
      <c r="B1896" t="s">
        <v>3832</v>
      </c>
    </row>
    <row r="1897" spans="1:2" x14ac:dyDescent="0.25">
      <c r="A1897" t="s">
        <v>3253</v>
      </c>
      <c r="B1897" t="s">
        <v>3832</v>
      </c>
    </row>
    <row r="1898" spans="1:2" x14ac:dyDescent="0.25">
      <c r="A1898" t="s">
        <v>3254</v>
      </c>
      <c r="B1898" t="s">
        <v>3832</v>
      </c>
    </row>
    <row r="1899" spans="1:2" x14ac:dyDescent="0.25">
      <c r="A1899" t="s">
        <v>869</v>
      </c>
      <c r="B1899" t="s">
        <v>3825</v>
      </c>
    </row>
    <row r="1900" spans="1:2" x14ac:dyDescent="0.25">
      <c r="A1900" t="s">
        <v>1206</v>
      </c>
      <c r="B1900" t="s">
        <v>3813</v>
      </c>
    </row>
    <row r="1901" spans="1:2" x14ac:dyDescent="0.25">
      <c r="A1901" t="s">
        <v>2198</v>
      </c>
      <c r="B1901" t="s">
        <v>3817</v>
      </c>
    </row>
    <row r="1902" spans="1:2" x14ac:dyDescent="0.25">
      <c r="A1902" t="s">
        <v>1745</v>
      </c>
      <c r="B1902" t="s">
        <v>3819</v>
      </c>
    </row>
    <row r="1903" spans="1:2" x14ac:dyDescent="0.25">
      <c r="A1903" t="s">
        <v>2329</v>
      </c>
      <c r="B1903" t="s">
        <v>3818</v>
      </c>
    </row>
    <row r="1904" spans="1:2" x14ac:dyDescent="0.25">
      <c r="A1904" t="s">
        <v>2329</v>
      </c>
      <c r="B1904" t="s">
        <v>3818</v>
      </c>
    </row>
    <row r="1905" spans="1:2" x14ac:dyDescent="0.25">
      <c r="A1905" t="s">
        <v>1319</v>
      </c>
      <c r="B1905" t="s">
        <v>3836</v>
      </c>
    </row>
    <row r="1906" spans="1:2" x14ac:dyDescent="0.25">
      <c r="A1906" t="s">
        <v>1207</v>
      </c>
      <c r="B1906" t="s">
        <v>3813</v>
      </c>
    </row>
    <row r="1907" spans="1:2" x14ac:dyDescent="0.25">
      <c r="A1907" t="s">
        <v>3368</v>
      </c>
      <c r="B1907" t="s">
        <v>3832</v>
      </c>
    </row>
    <row r="1908" spans="1:2" x14ac:dyDescent="0.25">
      <c r="A1908" t="s">
        <v>2161</v>
      </c>
      <c r="B1908" t="s">
        <v>3817</v>
      </c>
    </row>
    <row r="1909" spans="1:2" x14ac:dyDescent="0.25">
      <c r="A1909" t="s">
        <v>685</v>
      </c>
      <c r="B1909" t="s">
        <v>3820</v>
      </c>
    </row>
    <row r="1910" spans="1:2" x14ac:dyDescent="0.25">
      <c r="A1910" t="s">
        <v>3283</v>
      </c>
      <c r="B1910" t="s">
        <v>3832</v>
      </c>
    </row>
    <row r="1911" spans="1:2" x14ac:dyDescent="0.25">
      <c r="A1911" t="s">
        <v>2031</v>
      </c>
      <c r="B1911" t="s">
        <v>3815</v>
      </c>
    </row>
    <row r="1912" spans="1:2" x14ac:dyDescent="0.25">
      <c r="A1912" t="s">
        <v>2428</v>
      </c>
      <c r="B1912" t="s">
        <v>3821</v>
      </c>
    </row>
    <row r="1913" spans="1:2" x14ac:dyDescent="0.25">
      <c r="A1913" t="s">
        <v>2428</v>
      </c>
      <c r="B1913" t="s">
        <v>3821</v>
      </c>
    </row>
    <row r="1914" spans="1:2" x14ac:dyDescent="0.25">
      <c r="A1914" t="s">
        <v>2802</v>
      </c>
      <c r="B1914" t="s">
        <v>3826</v>
      </c>
    </row>
    <row r="1915" spans="1:2" x14ac:dyDescent="0.25">
      <c r="A1915" t="s">
        <v>2802</v>
      </c>
      <c r="B1915" t="s">
        <v>3826</v>
      </c>
    </row>
    <row r="1916" spans="1:2" x14ac:dyDescent="0.25">
      <c r="A1916" t="s">
        <v>2094</v>
      </c>
      <c r="B1916" t="s">
        <v>3815</v>
      </c>
    </row>
    <row r="1917" spans="1:2" x14ac:dyDescent="0.25">
      <c r="A1917" t="s">
        <v>2094</v>
      </c>
      <c r="B1917" t="s">
        <v>3815</v>
      </c>
    </row>
    <row r="1918" spans="1:2" x14ac:dyDescent="0.25">
      <c r="A1918" t="s">
        <v>3056</v>
      </c>
      <c r="B1918" t="s">
        <v>3829</v>
      </c>
    </row>
    <row r="1919" spans="1:2" x14ac:dyDescent="0.25">
      <c r="A1919" t="s">
        <v>3056</v>
      </c>
      <c r="B1919" t="s">
        <v>3829</v>
      </c>
    </row>
    <row r="1920" spans="1:2" x14ac:dyDescent="0.25">
      <c r="A1920" t="s">
        <v>2355</v>
      </c>
      <c r="B1920" t="s">
        <v>3821</v>
      </c>
    </row>
    <row r="1921" spans="1:2" x14ac:dyDescent="0.25">
      <c r="A1921" t="s">
        <v>2857</v>
      </c>
      <c r="B1921" t="s">
        <v>3829</v>
      </c>
    </row>
    <row r="1922" spans="1:2" x14ac:dyDescent="0.25">
      <c r="A1922" t="s">
        <v>3369</v>
      </c>
      <c r="B1922" t="s">
        <v>3832</v>
      </c>
    </row>
    <row r="1923" spans="1:2" x14ac:dyDescent="0.25">
      <c r="A1923" t="s">
        <v>2858</v>
      </c>
      <c r="B1923" t="s">
        <v>3829</v>
      </c>
    </row>
    <row r="1924" spans="1:2" x14ac:dyDescent="0.25">
      <c r="A1924" t="s">
        <v>2032</v>
      </c>
      <c r="B1924" t="s">
        <v>3815</v>
      </c>
    </row>
    <row r="1925" spans="1:2" x14ac:dyDescent="0.25">
      <c r="A1925" t="s">
        <v>2979</v>
      </c>
      <c r="B1925" t="s">
        <v>3829</v>
      </c>
    </row>
    <row r="1926" spans="1:2" x14ac:dyDescent="0.25">
      <c r="A1926" t="s">
        <v>1560</v>
      </c>
      <c r="B1926" t="s">
        <v>3822</v>
      </c>
    </row>
    <row r="1927" spans="1:2" x14ac:dyDescent="0.25">
      <c r="A1927" t="s">
        <v>3370</v>
      </c>
      <c r="B1927" t="s">
        <v>3832</v>
      </c>
    </row>
    <row r="1928" spans="1:2" x14ac:dyDescent="0.25">
      <c r="A1928" t="s">
        <v>3530</v>
      </c>
      <c r="B1928" t="s">
        <v>3834</v>
      </c>
    </row>
    <row r="1929" spans="1:2" x14ac:dyDescent="0.25">
      <c r="A1929" t="s">
        <v>2487</v>
      </c>
      <c r="B1929" t="s">
        <v>3823</v>
      </c>
    </row>
    <row r="1930" spans="1:2" x14ac:dyDescent="0.25">
      <c r="A1930" t="s">
        <v>2726</v>
      </c>
      <c r="B1930" t="s">
        <v>3826</v>
      </c>
    </row>
    <row r="1931" spans="1:2" x14ac:dyDescent="0.25">
      <c r="A1931" t="s">
        <v>2859</v>
      </c>
      <c r="B1931" t="s">
        <v>3829</v>
      </c>
    </row>
    <row r="1932" spans="1:2" x14ac:dyDescent="0.25">
      <c r="A1932" t="s">
        <v>3324</v>
      </c>
      <c r="B1932" t="s">
        <v>3832</v>
      </c>
    </row>
    <row r="1933" spans="1:2" x14ac:dyDescent="0.25">
      <c r="A1933" t="s">
        <v>2980</v>
      </c>
      <c r="B1933" t="s">
        <v>3829</v>
      </c>
    </row>
    <row r="1934" spans="1:2" x14ac:dyDescent="0.25">
      <c r="A1934" t="s">
        <v>1320</v>
      </c>
      <c r="B1934" t="s">
        <v>3836</v>
      </c>
    </row>
    <row r="1935" spans="1:2" x14ac:dyDescent="0.25">
      <c r="A1935" t="s">
        <v>1321</v>
      </c>
      <c r="B1935" t="s">
        <v>3836</v>
      </c>
    </row>
    <row r="1936" spans="1:2" x14ac:dyDescent="0.25">
      <c r="A1936" t="s">
        <v>118</v>
      </c>
      <c r="B1936" t="s">
        <v>3835</v>
      </c>
    </row>
    <row r="1937" spans="1:2" x14ac:dyDescent="0.25">
      <c r="A1937" t="s">
        <v>870</v>
      </c>
      <c r="B1937" t="s">
        <v>3825</v>
      </c>
    </row>
    <row r="1938" spans="1:2" x14ac:dyDescent="0.25">
      <c r="A1938" t="s">
        <v>1013</v>
      </c>
      <c r="B1938" t="s">
        <v>3825</v>
      </c>
    </row>
    <row r="1939" spans="1:2" x14ac:dyDescent="0.25">
      <c r="A1939" t="s">
        <v>216</v>
      </c>
      <c r="B1939" t="s">
        <v>3835</v>
      </c>
    </row>
    <row r="1940" spans="1:2" x14ac:dyDescent="0.25">
      <c r="A1940" t="s">
        <v>3255</v>
      </c>
      <c r="B1940" t="s">
        <v>3832</v>
      </c>
    </row>
    <row r="1941" spans="1:2" x14ac:dyDescent="0.25">
      <c r="A1941" t="s">
        <v>1746</v>
      </c>
      <c r="B1941" t="s">
        <v>3819</v>
      </c>
    </row>
    <row r="1942" spans="1:2" x14ac:dyDescent="0.25">
      <c r="A1942" t="s">
        <v>3200</v>
      </c>
      <c r="B1942" t="s">
        <v>3831</v>
      </c>
    </row>
    <row r="1943" spans="1:2" x14ac:dyDescent="0.25">
      <c r="A1943" t="s">
        <v>1561</v>
      </c>
      <c r="B1943" t="s">
        <v>3822</v>
      </c>
    </row>
    <row r="1944" spans="1:2" x14ac:dyDescent="0.25">
      <c r="A1944" t="s">
        <v>2127</v>
      </c>
      <c r="B1944" t="s">
        <v>3817</v>
      </c>
    </row>
    <row r="1945" spans="1:2" x14ac:dyDescent="0.25">
      <c r="A1945" t="s">
        <v>2199</v>
      </c>
      <c r="B1945" t="s">
        <v>3817</v>
      </c>
    </row>
    <row r="1946" spans="1:2" x14ac:dyDescent="0.25">
      <c r="A1946" t="s">
        <v>3427</v>
      </c>
      <c r="B1946" t="s">
        <v>3832</v>
      </c>
    </row>
    <row r="1947" spans="1:2" x14ac:dyDescent="0.25">
      <c r="A1947" t="s">
        <v>3427</v>
      </c>
      <c r="B1947" t="s">
        <v>3832</v>
      </c>
    </row>
    <row r="1948" spans="1:2" x14ac:dyDescent="0.25">
      <c r="A1948" t="s">
        <v>3428</v>
      </c>
      <c r="B1948" t="s">
        <v>3832</v>
      </c>
    </row>
    <row r="1949" spans="1:2" x14ac:dyDescent="0.25">
      <c r="A1949" t="s">
        <v>3428</v>
      </c>
      <c r="B1949" t="s">
        <v>3832</v>
      </c>
    </row>
    <row r="1950" spans="1:2" x14ac:dyDescent="0.25">
      <c r="A1950" t="s">
        <v>2033</v>
      </c>
      <c r="B1950" t="s">
        <v>3815</v>
      </c>
    </row>
    <row r="1951" spans="1:2" x14ac:dyDescent="0.25">
      <c r="A1951" t="s">
        <v>2488</v>
      </c>
      <c r="B1951" t="s">
        <v>3823</v>
      </c>
    </row>
    <row r="1952" spans="1:2" x14ac:dyDescent="0.25">
      <c r="A1952" t="s">
        <v>2489</v>
      </c>
      <c r="B1952" t="s">
        <v>3823</v>
      </c>
    </row>
    <row r="1953" spans="1:2" x14ac:dyDescent="0.25">
      <c r="A1953" t="s">
        <v>2490</v>
      </c>
      <c r="B1953" t="s">
        <v>3823</v>
      </c>
    </row>
    <row r="1954" spans="1:2" x14ac:dyDescent="0.25">
      <c r="A1954" t="s">
        <v>2574</v>
      </c>
      <c r="B1954" t="s">
        <v>3823</v>
      </c>
    </row>
    <row r="1955" spans="1:2" x14ac:dyDescent="0.25">
      <c r="A1955" t="s">
        <v>51</v>
      </c>
      <c r="B1955" t="s">
        <v>3835</v>
      </c>
    </row>
    <row r="1956" spans="1:2" x14ac:dyDescent="0.25">
      <c r="A1956" t="s">
        <v>1014</v>
      </c>
      <c r="B1956" t="s">
        <v>3825</v>
      </c>
    </row>
    <row r="1957" spans="1:2" x14ac:dyDescent="0.25">
      <c r="A1957" t="s">
        <v>3429</v>
      </c>
      <c r="B1957" t="s">
        <v>3832</v>
      </c>
    </row>
    <row r="1958" spans="1:2" x14ac:dyDescent="0.25">
      <c r="A1958" t="s">
        <v>3429</v>
      </c>
      <c r="B1958" t="s">
        <v>3832</v>
      </c>
    </row>
    <row r="1959" spans="1:2" x14ac:dyDescent="0.25">
      <c r="A1959" t="s">
        <v>2298</v>
      </c>
      <c r="B1959" t="s">
        <v>3818</v>
      </c>
    </row>
    <row r="1960" spans="1:2" x14ac:dyDescent="0.25">
      <c r="A1960" t="s">
        <v>3674</v>
      </c>
      <c r="B1960" t="s">
        <v>3837</v>
      </c>
    </row>
    <row r="1961" spans="1:2" x14ac:dyDescent="0.25">
      <c r="A1961" t="s">
        <v>310</v>
      </c>
      <c r="B1961" t="s">
        <v>3835</v>
      </c>
    </row>
    <row r="1962" spans="1:2" x14ac:dyDescent="0.25">
      <c r="A1962" t="s">
        <v>2273</v>
      </c>
      <c r="B1962" t="s">
        <v>3818</v>
      </c>
    </row>
    <row r="1963" spans="1:2" x14ac:dyDescent="0.25">
      <c r="A1963" t="s">
        <v>2575</v>
      </c>
      <c r="B1963" t="s">
        <v>3823</v>
      </c>
    </row>
    <row r="1964" spans="1:2" x14ac:dyDescent="0.25">
      <c r="A1964" t="s">
        <v>2831</v>
      </c>
      <c r="B1964" t="s">
        <v>3827</v>
      </c>
    </row>
    <row r="1965" spans="1:2" x14ac:dyDescent="0.25">
      <c r="A1965" t="s">
        <v>1747</v>
      </c>
      <c r="B1965" t="s">
        <v>3819</v>
      </c>
    </row>
    <row r="1966" spans="1:2" x14ac:dyDescent="0.25">
      <c r="A1966" t="s">
        <v>3484</v>
      </c>
      <c r="B1966" t="s">
        <v>3834</v>
      </c>
    </row>
    <row r="1967" spans="1:2" x14ac:dyDescent="0.25">
      <c r="A1967" t="s">
        <v>612</v>
      </c>
      <c r="B1967" t="s">
        <v>3833</v>
      </c>
    </row>
    <row r="1968" spans="1:2" x14ac:dyDescent="0.25">
      <c r="A1968" t="s">
        <v>1748</v>
      </c>
      <c r="B1968" t="s">
        <v>3819</v>
      </c>
    </row>
    <row r="1969" spans="1:2" x14ac:dyDescent="0.25">
      <c r="A1969" t="s">
        <v>1641</v>
      </c>
      <c r="B1969" t="s">
        <v>3819</v>
      </c>
    </row>
    <row r="1970" spans="1:2" x14ac:dyDescent="0.25">
      <c r="A1970" t="s">
        <v>1642</v>
      </c>
      <c r="B1970" t="s">
        <v>3819</v>
      </c>
    </row>
    <row r="1971" spans="1:2" x14ac:dyDescent="0.25">
      <c r="A1971" t="s">
        <v>3675</v>
      </c>
      <c r="B1971" t="s">
        <v>3837</v>
      </c>
    </row>
    <row r="1972" spans="1:2" x14ac:dyDescent="0.25">
      <c r="A1972" t="s">
        <v>1674</v>
      </c>
      <c r="B1972" t="s">
        <v>3819</v>
      </c>
    </row>
    <row r="1973" spans="1:2" x14ac:dyDescent="0.25">
      <c r="A1973" t="s">
        <v>1562</v>
      </c>
      <c r="B1973" t="s">
        <v>3822</v>
      </c>
    </row>
    <row r="1974" spans="1:2" x14ac:dyDescent="0.25">
      <c r="A1974" t="s">
        <v>3603</v>
      </c>
      <c r="B1974" t="s">
        <v>3837</v>
      </c>
    </row>
    <row r="1975" spans="1:2" x14ac:dyDescent="0.25">
      <c r="A1975" t="s">
        <v>2200</v>
      </c>
      <c r="B1975" t="s">
        <v>3817</v>
      </c>
    </row>
    <row r="1976" spans="1:2" x14ac:dyDescent="0.25">
      <c r="A1976" t="s">
        <v>2201</v>
      </c>
      <c r="B1976" t="s">
        <v>3817</v>
      </c>
    </row>
    <row r="1977" spans="1:2" x14ac:dyDescent="0.25">
      <c r="A1977" t="s">
        <v>2053</v>
      </c>
      <c r="B1977" t="s">
        <v>3815</v>
      </c>
    </row>
    <row r="1978" spans="1:2" x14ac:dyDescent="0.25">
      <c r="A1978" t="s">
        <v>2238</v>
      </c>
      <c r="B1978" t="s">
        <v>3817</v>
      </c>
    </row>
    <row r="1979" spans="1:2" x14ac:dyDescent="0.25">
      <c r="A1979" t="s">
        <v>2238</v>
      </c>
      <c r="B1979" t="s">
        <v>3817</v>
      </c>
    </row>
    <row r="1980" spans="1:2" x14ac:dyDescent="0.25">
      <c r="A1980" t="s">
        <v>2768</v>
      </c>
      <c r="B1980" t="s">
        <v>3826</v>
      </c>
    </row>
    <row r="1981" spans="1:2" x14ac:dyDescent="0.25">
      <c r="A1981" t="s">
        <v>2128</v>
      </c>
      <c r="B1981" t="s">
        <v>3817</v>
      </c>
    </row>
    <row r="1982" spans="1:2" x14ac:dyDescent="0.25">
      <c r="A1982" t="s">
        <v>3371</v>
      </c>
      <c r="B1982" t="s">
        <v>3832</v>
      </c>
    </row>
    <row r="1983" spans="1:2" x14ac:dyDescent="0.25">
      <c r="A1983" t="s">
        <v>3676</v>
      </c>
      <c r="B1983" t="s">
        <v>3837</v>
      </c>
    </row>
    <row r="1984" spans="1:2" x14ac:dyDescent="0.25">
      <c r="A1984" t="s">
        <v>311</v>
      </c>
      <c r="B1984" t="s">
        <v>3835</v>
      </c>
    </row>
    <row r="1985" spans="1:2" x14ac:dyDescent="0.25">
      <c r="A1985" t="s">
        <v>1148</v>
      </c>
      <c r="B1985" t="s">
        <v>3813</v>
      </c>
    </row>
    <row r="1986" spans="1:2" x14ac:dyDescent="0.25">
      <c r="A1986" t="s">
        <v>1749</v>
      </c>
      <c r="B1986" t="s">
        <v>3819</v>
      </c>
    </row>
    <row r="1987" spans="1:2" x14ac:dyDescent="0.25">
      <c r="A1987" t="s">
        <v>1563</v>
      </c>
      <c r="B1987" t="s">
        <v>3822</v>
      </c>
    </row>
    <row r="1988" spans="1:2" x14ac:dyDescent="0.25">
      <c r="A1988" t="s">
        <v>1564</v>
      </c>
      <c r="B1988" t="s">
        <v>3822</v>
      </c>
    </row>
    <row r="1989" spans="1:2" x14ac:dyDescent="0.25">
      <c r="A1989" t="s">
        <v>805</v>
      </c>
      <c r="B1989" t="s">
        <v>3820</v>
      </c>
    </row>
    <row r="1990" spans="1:2" x14ac:dyDescent="0.25">
      <c r="A1990" t="s">
        <v>2576</v>
      </c>
      <c r="B1990" t="s">
        <v>3823</v>
      </c>
    </row>
    <row r="1991" spans="1:2" x14ac:dyDescent="0.25">
      <c r="A1991" t="s">
        <v>1565</v>
      </c>
      <c r="B1991" t="s">
        <v>3822</v>
      </c>
    </row>
    <row r="1992" spans="1:2" x14ac:dyDescent="0.25">
      <c r="A1992" t="s">
        <v>531</v>
      </c>
      <c r="B1992" t="s">
        <v>3833</v>
      </c>
    </row>
    <row r="1993" spans="1:2" x14ac:dyDescent="0.25">
      <c r="A1993" t="s">
        <v>2429</v>
      </c>
      <c r="B1993" t="s">
        <v>3821</v>
      </c>
    </row>
    <row r="1994" spans="1:2" x14ac:dyDescent="0.25">
      <c r="A1994" t="s">
        <v>2429</v>
      </c>
      <c r="B1994" t="s">
        <v>3821</v>
      </c>
    </row>
    <row r="1995" spans="1:2" x14ac:dyDescent="0.25">
      <c r="A1995" t="s">
        <v>2860</v>
      </c>
      <c r="B1995" t="s">
        <v>3829</v>
      </c>
    </row>
    <row r="1996" spans="1:2" x14ac:dyDescent="0.25">
      <c r="A1996" t="s">
        <v>1643</v>
      </c>
      <c r="B1996" t="s">
        <v>3819</v>
      </c>
    </row>
    <row r="1997" spans="1:2" x14ac:dyDescent="0.25">
      <c r="A1997" t="s">
        <v>2239</v>
      </c>
      <c r="B1997" t="s">
        <v>3817</v>
      </c>
    </row>
    <row r="1998" spans="1:2" x14ac:dyDescent="0.25">
      <c r="A1998" t="s">
        <v>2239</v>
      </c>
      <c r="B1998" t="s">
        <v>3817</v>
      </c>
    </row>
    <row r="1999" spans="1:2" x14ac:dyDescent="0.25">
      <c r="A1999" t="s">
        <v>3430</v>
      </c>
      <c r="B1999" t="s">
        <v>3832</v>
      </c>
    </row>
    <row r="2000" spans="1:2" x14ac:dyDescent="0.25">
      <c r="A2000" t="s">
        <v>3430</v>
      </c>
      <c r="B2000" t="s">
        <v>3832</v>
      </c>
    </row>
    <row r="2001" spans="1:2" x14ac:dyDescent="0.25">
      <c r="A2001" t="s">
        <v>2168</v>
      </c>
      <c r="B2001" t="s">
        <v>3817</v>
      </c>
    </row>
    <row r="2002" spans="1:2" x14ac:dyDescent="0.25">
      <c r="A2002" t="s">
        <v>3431</v>
      </c>
      <c r="B2002" t="s">
        <v>3832</v>
      </c>
    </row>
    <row r="2003" spans="1:2" x14ac:dyDescent="0.25">
      <c r="A2003" t="s">
        <v>3431</v>
      </c>
      <c r="B2003" t="s">
        <v>3832</v>
      </c>
    </row>
    <row r="2004" spans="1:2" x14ac:dyDescent="0.25">
      <c r="A2004" t="s">
        <v>2169</v>
      </c>
      <c r="B2004" t="s">
        <v>3817</v>
      </c>
    </row>
    <row r="2005" spans="1:2" x14ac:dyDescent="0.25">
      <c r="A2005" t="s">
        <v>2861</v>
      </c>
      <c r="B2005" t="s">
        <v>3829</v>
      </c>
    </row>
    <row r="2006" spans="1:2" x14ac:dyDescent="0.25">
      <c r="A2006" t="s">
        <v>3284</v>
      </c>
      <c r="B2006" t="s">
        <v>3832</v>
      </c>
    </row>
    <row r="2007" spans="1:2" x14ac:dyDescent="0.25">
      <c r="A2007" t="s">
        <v>3432</v>
      </c>
      <c r="B2007" t="s">
        <v>3832</v>
      </c>
    </row>
    <row r="2008" spans="1:2" x14ac:dyDescent="0.25">
      <c r="A2008" t="s">
        <v>3432</v>
      </c>
      <c r="B2008" t="s">
        <v>3832</v>
      </c>
    </row>
    <row r="2009" spans="1:2" x14ac:dyDescent="0.25">
      <c r="A2009" t="s">
        <v>2981</v>
      </c>
      <c r="B2009" t="s">
        <v>3829</v>
      </c>
    </row>
    <row r="2010" spans="1:2" x14ac:dyDescent="0.25">
      <c r="A2010" t="s">
        <v>2067</v>
      </c>
      <c r="B2010" t="s">
        <v>3815</v>
      </c>
    </row>
    <row r="2011" spans="1:2" x14ac:dyDescent="0.25">
      <c r="A2011" t="s">
        <v>2379</v>
      </c>
      <c r="B2011" t="s">
        <v>3821</v>
      </c>
    </row>
    <row r="2012" spans="1:2" x14ac:dyDescent="0.25">
      <c r="A2012" t="s">
        <v>2982</v>
      </c>
      <c r="B2012" t="s">
        <v>3829</v>
      </c>
    </row>
    <row r="2013" spans="1:2" x14ac:dyDescent="0.25">
      <c r="A2013" t="s">
        <v>2278</v>
      </c>
      <c r="B2013" t="s">
        <v>3818</v>
      </c>
    </row>
    <row r="2014" spans="1:2" x14ac:dyDescent="0.25">
      <c r="A2014" t="s">
        <v>3057</v>
      </c>
      <c r="B2014" t="s">
        <v>3829</v>
      </c>
    </row>
    <row r="2015" spans="1:2" x14ac:dyDescent="0.25">
      <c r="A2015" t="s">
        <v>3057</v>
      </c>
      <c r="B2015" t="s">
        <v>3829</v>
      </c>
    </row>
    <row r="2016" spans="1:2" x14ac:dyDescent="0.25">
      <c r="A2016" t="s">
        <v>2054</v>
      </c>
      <c r="B2016" t="s">
        <v>3815</v>
      </c>
    </row>
    <row r="2017" spans="1:2" x14ac:dyDescent="0.25">
      <c r="A2017" t="s">
        <v>3285</v>
      </c>
      <c r="B2017" t="s">
        <v>3832</v>
      </c>
    </row>
    <row r="2018" spans="1:2" x14ac:dyDescent="0.25">
      <c r="A2018" t="s">
        <v>1476</v>
      </c>
      <c r="B2018" t="s">
        <v>3822</v>
      </c>
    </row>
    <row r="2019" spans="1:2" x14ac:dyDescent="0.25">
      <c r="A2019" t="s">
        <v>1566</v>
      </c>
      <c r="B2019" t="s">
        <v>3822</v>
      </c>
    </row>
    <row r="2020" spans="1:2" x14ac:dyDescent="0.25">
      <c r="A2020" t="s">
        <v>1567</v>
      </c>
      <c r="B2020" t="s">
        <v>3822</v>
      </c>
    </row>
    <row r="2021" spans="1:2" x14ac:dyDescent="0.25">
      <c r="A2021" t="s">
        <v>1568</v>
      </c>
      <c r="B2021" t="s">
        <v>3822</v>
      </c>
    </row>
    <row r="2022" spans="1:2" x14ac:dyDescent="0.25">
      <c r="A2022" t="s">
        <v>1149</v>
      </c>
      <c r="B2022" t="s">
        <v>3813</v>
      </c>
    </row>
    <row r="2023" spans="1:2" x14ac:dyDescent="0.25">
      <c r="A2023" t="s">
        <v>871</v>
      </c>
      <c r="B2023" t="s">
        <v>3825</v>
      </c>
    </row>
    <row r="2024" spans="1:2" x14ac:dyDescent="0.25">
      <c r="A2024" t="s">
        <v>2240</v>
      </c>
      <c r="B2024" t="s">
        <v>3817</v>
      </c>
    </row>
    <row r="2025" spans="1:2" x14ac:dyDescent="0.25">
      <c r="A2025" t="s">
        <v>2240</v>
      </c>
      <c r="B2025" t="s">
        <v>3817</v>
      </c>
    </row>
    <row r="2026" spans="1:2" x14ac:dyDescent="0.25">
      <c r="A2026" t="s">
        <v>453</v>
      </c>
      <c r="B2026" t="s">
        <v>3825</v>
      </c>
    </row>
    <row r="2027" spans="1:2" x14ac:dyDescent="0.25">
      <c r="A2027" t="s">
        <v>453</v>
      </c>
      <c r="B2027" t="s">
        <v>3835</v>
      </c>
    </row>
    <row r="2028" spans="1:2" x14ac:dyDescent="0.25">
      <c r="A2028" t="s">
        <v>217</v>
      </c>
      <c r="B2028" t="s">
        <v>3835</v>
      </c>
    </row>
    <row r="2029" spans="1:2" x14ac:dyDescent="0.25">
      <c r="A2029" t="s">
        <v>1936</v>
      </c>
      <c r="B2029" t="s">
        <v>3828</v>
      </c>
    </row>
    <row r="2030" spans="1:2" x14ac:dyDescent="0.25">
      <c r="A2030" t="s">
        <v>2983</v>
      </c>
      <c r="B2030" t="s">
        <v>3829</v>
      </c>
    </row>
    <row r="2031" spans="1:2" x14ac:dyDescent="0.25">
      <c r="A2031" t="s">
        <v>532</v>
      </c>
      <c r="B2031" t="s">
        <v>3825</v>
      </c>
    </row>
    <row r="2032" spans="1:2" x14ac:dyDescent="0.25">
      <c r="A2032" t="s">
        <v>532</v>
      </c>
      <c r="B2032" t="s">
        <v>3833</v>
      </c>
    </row>
    <row r="2033" spans="1:2" x14ac:dyDescent="0.25">
      <c r="A2033" t="s">
        <v>921</v>
      </c>
      <c r="B2033" t="s">
        <v>3825</v>
      </c>
    </row>
    <row r="2034" spans="1:2" x14ac:dyDescent="0.25">
      <c r="A2034" t="s">
        <v>9899</v>
      </c>
      <c r="B2034" t="s">
        <v>3834</v>
      </c>
    </row>
    <row r="2035" spans="1:2" x14ac:dyDescent="0.25">
      <c r="A2035" t="s">
        <v>3110</v>
      </c>
      <c r="B2035" t="s">
        <v>3830</v>
      </c>
    </row>
    <row r="2036" spans="1:2" x14ac:dyDescent="0.25">
      <c r="A2036" t="s">
        <v>3079</v>
      </c>
      <c r="B2036" t="s">
        <v>3830</v>
      </c>
    </row>
    <row r="2037" spans="1:2" x14ac:dyDescent="0.25">
      <c r="A2037" t="s">
        <v>2330</v>
      </c>
      <c r="B2037" t="s">
        <v>3818</v>
      </c>
    </row>
    <row r="2038" spans="1:2" x14ac:dyDescent="0.25">
      <c r="A2038" t="s">
        <v>2330</v>
      </c>
      <c r="B2038" t="s">
        <v>3818</v>
      </c>
    </row>
    <row r="2039" spans="1:2" x14ac:dyDescent="0.25">
      <c r="A2039" t="s">
        <v>312</v>
      </c>
      <c r="B2039" t="s">
        <v>3835</v>
      </c>
    </row>
    <row r="2040" spans="1:2" x14ac:dyDescent="0.25">
      <c r="A2040" t="s">
        <v>3256</v>
      </c>
      <c r="B2040" t="s">
        <v>3832</v>
      </c>
    </row>
    <row r="2041" spans="1:2" x14ac:dyDescent="0.25">
      <c r="A2041" t="s">
        <v>1937</v>
      </c>
      <c r="B2041" t="s">
        <v>3828</v>
      </c>
    </row>
    <row r="2042" spans="1:2" x14ac:dyDescent="0.25">
      <c r="A2042" t="s">
        <v>2331</v>
      </c>
      <c r="B2042" t="s">
        <v>3818</v>
      </c>
    </row>
    <row r="2043" spans="1:2" x14ac:dyDescent="0.25">
      <c r="A2043" t="s">
        <v>2331</v>
      </c>
      <c r="B2043" t="s">
        <v>3818</v>
      </c>
    </row>
    <row r="2044" spans="1:2" x14ac:dyDescent="0.25">
      <c r="A2044" t="s">
        <v>3761</v>
      </c>
      <c r="B2044" t="s">
        <v>3816</v>
      </c>
    </row>
    <row r="2045" spans="1:2" x14ac:dyDescent="0.25">
      <c r="A2045" t="s">
        <v>3604</v>
      </c>
      <c r="B2045" t="s">
        <v>3837</v>
      </c>
    </row>
    <row r="2046" spans="1:2" x14ac:dyDescent="0.25">
      <c r="A2046" t="s">
        <v>1015</v>
      </c>
      <c r="B2046" t="s">
        <v>3825</v>
      </c>
    </row>
    <row r="2047" spans="1:2" x14ac:dyDescent="0.25">
      <c r="A2047" t="s">
        <v>3531</v>
      </c>
      <c r="B2047" t="s">
        <v>3834</v>
      </c>
    </row>
    <row r="2048" spans="1:2" x14ac:dyDescent="0.25">
      <c r="A2048" t="s">
        <v>1750</v>
      </c>
      <c r="B2048" t="s">
        <v>3819</v>
      </c>
    </row>
    <row r="2049" spans="1:2" x14ac:dyDescent="0.25">
      <c r="A2049" t="s">
        <v>3111</v>
      </c>
      <c r="B2049" t="s">
        <v>3830</v>
      </c>
    </row>
    <row r="2050" spans="1:2" x14ac:dyDescent="0.25">
      <c r="A2050" t="s">
        <v>2491</v>
      </c>
      <c r="B2050" t="s">
        <v>3823</v>
      </c>
    </row>
    <row r="2051" spans="1:2" x14ac:dyDescent="0.25">
      <c r="A2051" t="s">
        <v>2202</v>
      </c>
      <c r="B2051" t="s">
        <v>3817</v>
      </c>
    </row>
    <row r="2052" spans="1:2" x14ac:dyDescent="0.25">
      <c r="A2052" t="s">
        <v>2129</v>
      </c>
      <c r="B2052" t="s">
        <v>3817</v>
      </c>
    </row>
    <row r="2053" spans="1:2" x14ac:dyDescent="0.25">
      <c r="A2053" t="s">
        <v>2241</v>
      </c>
      <c r="B2053" t="s">
        <v>3817</v>
      </c>
    </row>
    <row r="2054" spans="1:2" x14ac:dyDescent="0.25">
      <c r="A2054" t="s">
        <v>2241</v>
      </c>
      <c r="B2054" t="s">
        <v>3817</v>
      </c>
    </row>
    <row r="2055" spans="1:2" x14ac:dyDescent="0.25">
      <c r="A2055" t="s">
        <v>922</v>
      </c>
      <c r="B2055" t="s">
        <v>3825</v>
      </c>
    </row>
    <row r="2056" spans="1:2" x14ac:dyDescent="0.25">
      <c r="A2056" t="s">
        <v>2984</v>
      </c>
      <c r="B2056" t="s">
        <v>3829</v>
      </c>
    </row>
    <row r="2057" spans="1:2" x14ac:dyDescent="0.25">
      <c r="A2057" t="s">
        <v>872</v>
      </c>
      <c r="B2057" t="s">
        <v>3825</v>
      </c>
    </row>
    <row r="2058" spans="1:2" x14ac:dyDescent="0.25">
      <c r="A2058" t="s">
        <v>806</v>
      </c>
      <c r="B2058" t="s">
        <v>3820</v>
      </c>
    </row>
    <row r="2059" spans="1:2" x14ac:dyDescent="0.25">
      <c r="A2059" t="s">
        <v>313</v>
      </c>
      <c r="B2059" t="s">
        <v>3835</v>
      </c>
    </row>
    <row r="2060" spans="1:2" x14ac:dyDescent="0.25">
      <c r="A2060" t="s">
        <v>3677</v>
      </c>
      <c r="B2060" t="s">
        <v>3837</v>
      </c>
    </row>
    <row r="2061" spans="1:2" x14ac:dyDescent="0.25">
      <c r="A2061" t="s">
        <v>686</v>
      </c>
      <c r="B2061" t="s">
        <v>3820</v>
      </c>
    </row>
    <row r="2062" spans="1:2" x14ac:dyDescent="0.25">
      <c r="A2062" t="s">
        <v>1813</v>
      </c>
      <c r="B2062" t="s">
        <v>3828</v>
      </c>
    </row>
    <row r="2063" spans="1:2" x14ac:dyDescent="0.25">
      <c r="A2063" t="s">
        <v>3155</v>
      </c>
      <c r="B2063" t="s">
        <v>3831</v>
      </c>
    </row>
    <row r="2064" spans="1:2" x14ac:dyDescent="0.25">
      <c r="A2064" t="s">
        <v>218</v>
      </c>
      <c r="B2064" t="s">
        <v>3835</v>
      </c>
    </row>
    <row r="2065" spans="1:2" x14ac:dyDescent="0.25">
      <c r="A2065" t="s">
        <v>1844</v>
      </c>
      <c r="B2065" t="s">
        <v>3828</v>
      </c>
    </row>
    <row r="2066" spans="1:2" x14ac:dyDescent="0.25">
      <c r="A2066" t="s">
        <v>533</v>
      </c>
      <c r="B2066" t="s">
        <v>3833</v>
      </c>
    </row>
    <row r="2067" spans="1:2" x14ac:dyDescent="0.25">
      <c r="A2067" t="s">
        <v>3605</v>
      </c>
      <c r="B2067" t="s">
        <v>3837</v>
      </c>
    </row>
    <row r="2068" spans="1:2" x14ac:dyDescent="0.25">
      <c r="A2068" t="s">
        <v>1016</v>
      </c>
      <c r="B2068" t="s">
        <v>3825</v>
      </c>
    </row>
    <row r="2069" spans="1:2" x14ac:dyDescent="0.25">
      <c r="A2069" t="s">
        <v>2900</v>
      </c>
      <c r="B2069" t="s">
        <v>3829</v>
      </c>
    </row>
    <row r="2070" spans="1:2" x14ac:dyDescent="0.25">
      <c r="A2070" t="s">
        <v>1322</v>
      </c>
      <c r="B2070" t="s">
        <v>3836</v>
      </c>
    </row>
    <row r="2071" spans="1:2" x14ac:dyDescent="0.25">
      <c r="A2071" t="s">
        <v>3678</v>
      </c>
      <c r="B2071" t="s">
        <v>3837</v>
      </c>
    </row>
    <row r="2072" spans="1:2" x14ac:dyDescent="0.25">
      <c r="A2072" t="s">
        <v>613</v>
      </c>
      <c r="B2072" t="s">
        <v>3833</v>
      </c>
    </row>
    <row r="2073" spans="1:2" x14ac:dyDescent="0.25">
      <c r="A2073" t="s">
        <v>1569</v>
      </c>
      <c r="B2073" t="s">
        <v>3822</v>
      </c>
    </row>
    <row r="2074" spans="1:2" x14ac:dyDescent="0.25">
      <c r="A2074" t="s">
        <v>1208</v>
      </c>
      <c r="B2074" t="s">
        <v>3813</v>
      </c>
    </row>
    <row r="2075" spans="1:2" x14ac:dyDescent="0.25">
      <c r="A2075" t="s">
        <v>52</v>
      </c>
      <c r="B2075" t="s">
        <v>3835</v>
      </c>
    </row>
    <row r="2076" spans="1:2" x14ac:dyDescent="0.25">
      <c r="A2076" t="s">
        <v>1477</v>
      </c>
      <c r="B2076" t="s">
        <v>3822</v>
      </c>
    </row>
    <row r="2077" spans="1:2" x14ac:dyDescent="0.25">
      <c r="A2077" t="s">
        <v>3058</v>
      </c>
      <c r="B2077" t="s">
        <v>3829</v>
      </c>
    </row>
    <row r="2078" spans="1:2" x14ac:dyDescent="0.25">
      <c r="A2078" t="s">
        <v>3058</v>
      </c>
      <c r="B2078" t="s">
        <v>3829</v>
      </c>
    </row>
    <row r="2079" spans="1:2" x14ac:dyDescent="0.25">
      <c r="A2079" t="s">
        <v>3286</v>
      </c>
      <c r="B2079" t="s">
        <v>3832</v>
      </c>
    </row>
    <row r="2080" spans="1:2" x14ac:dyDescent="0.25">
      <c r="A2080" t="s">
        <v>1938</v>
      </c>
      <c r="B2080" t="s">
        <v>3828</v>
      </c>
    </row>
    <row r="2081" spans="1:2" x14ac:dyDescent="0.25">
      <c r="A2081" t="s">
        <v>2577</v>
      </c>
      <c r="B2081" t="s">
        <v>3823</v>
      </c>
    </row>
    <row r="2082" spans="1:2" x14ac:dyDescent="0.25">
      <c r="A2082" t="s">
        <v>314</v>
      </c>
      <c r="B2082" t="s">
        <v>3835</v>
      </c>
    </row>
    <row r="2083" spans="1:2" x14ac:dyDescent="0.25">
      <c r="A2083" t="s">
        <v>534</v>
      </c>
      <c r="B2083" t="s">
        <v>3825</v>
      </c>
    </row>
    <row r="2084" spans="1:2" x14ac:dyDescent="0.25">
      <c r="A2084" t="s">
        <v>534</v>
      </c>
      <c r="B2084" t="s">
        <v>3833</v>
      </c>
    </row>
    <row r="2085" spans="1:2" x14ac:dyDescent="0.25">
      <c r="A2085" t="s">
        <v>119</v>
      </c>
      <c r="B2085" t="s">
        <v>3835</v>
      </c>
    </row>
    <row r="2086" spans="1:2" x14ac:dyDescent="0.25">
      <c r="A2086" t="s">
        <v>535</v>
      </c>
      <c r="B2086" t="s">
        <v>3833</v>
      </c>
    </row>
    <row r="2087" spans="1:2" x14ac:dyDescent="0.25">
      <c r="A2087" t="s">
        <v>536</v>
      </c>
      <c r="B2087" t="s">
        <v>3833</v>
      </c>
    </row>
    <row r="2088" spans="1:2" x14ac:dyDescent="0.25">
      <c r="A2088" t="s">
        <v>1209</v>
      </c>
      <c r="B2088" t="s">
        <v>3813</v>
      </c>
    </row>
    <row r="2089" spans="1:2" x14ac:dyDescent="0.25">
      <c r="A2089" t="s">
        <v>2458</v>
      </c>
      <c r="B2089" t="s">
        <v>3823</v>
      </c>
    </row>
    <row r="2090" spans="1:2" x14ac:dyDescent="0.25">
      <c r="A2090" t="s">
        <v>3768</v>
      </c>
      <c r="B2090" t="s">
        <v>3816</v>
      </c>
    </row>
    <row r="2091" spans="1:2" x14ac:dyDescent="0.25">
      <c r="A2091" t="s">
        <v>2203</v>
      </c>
      <c r="B2091" t="s">
        <v>3817</v>
      </c>
    </row>
    <row r="2092" spans="1:2" x14ac:dyDescent="0.25">
      <c r="A2092" t="s">
        <v>1570</v>
      </c>
      <c r="B2092" t="s">
        <v>3822</v>
      </c>
    </row>
    <row r="2093" spans="1:2" x14ac:dyDescent="0.25">
      <c r="A2093" t="s">
        <v>873</v>
      </c>
      <c r="B2093" t="s">
        <v>3825</v>
      </c>
    </row>
    <row r="2094" spans="1:2" x14ac:dyDescent="0.25">
      <c r="A2094" t="s">
        <v>3679</v>
      </c>
      <c r="B2094" t="s">
        <v>3837</v>
      </c>
    </row>
    <row r="2095" spans="1:2" x14ac:dyDescent="0.25">
      <c r="A2095" t="s">
        <v>874</v>
      </c>
      <c r="B2095" t="s">
        <v>3825</v>
      </c>
    </row>
    <row r="2096" spans="1:2" x14ac:dyDescent="0.25">
      <c r="A2096" t="s">
        <v>2769</v>
      </c>
      <c r="B2096" t="s">
        <v>3826</v>
      </c>
    </row>
    <row r="2097" spans="1:2" x14ac:dyDescent="0.25">
      <c r="A2097" t="s">
        <v>875</v>
      </c>
      <c r="B2097" t="s">
        <v>3825</v>
      </c>
    </row>
    <row r="2098" spans="1:2" x14ac:dyDescent="0.25">
      <c r="A2098" t="s">
        <v>2299</v>
      </c>
      <c r="B2098" t="s">
        <v>3818</v>
      </c>
    </row>
    <row r="2099" spans="1:2" x14ac:dyDescent="0.25">
      <c r="A2099" t="s">
        <v>3201</v>
      </c>
      <c r="B2099" t="s">
        <v>3831</v>
      </c>
    </row>
    <row r="2100" spans="1:2" x14ac:dyDescent="0.25">
      <c r="A2100" t="s">
        <v>1571</v>
      </c>
      <c r="B2100" t="s">
        <v>3822</v>
      </c>
    </row>
    <row r="2101" spans="1:2" x14ac:dyDescent="0.25">
      <c r="A2101" t="s">
        <v>537</v>
      </c>
      <c r="B2101" t="s">
        <v>3833</v>
      </c>
    </row>
    <row r="2102" spans="1:2" x14ac:dyDescent="0.25">
      <c r="A2102" t="s">
        <v>3433</v>
      </c>
      <c r="B2102" t="s">
        <v>3832</v>
      </c>
    </row>
    <row r="2103" spans="1:2" x14ac:dyDescent="0.25">
      <c r="A2103" t="s">
        <v>3433</v>
      </c>
      <c r="B2103" t="s">
        <v>3832</v>
      </c>
    </row>
    <row r="2104" spans="1:2" x14ac:dyDescent="0.25">
      <c r="A2104" t="s">
        <v>3059</v>
      </c>
      <c r="B2104" t="s">
        <v>3829</v>
      </c>
    </row>
    <row r="2105" spans="1:2" x14ac:dyDescent="0.25">
      <c r="A2105" t="s">
        <v>3059</v>
      </c>
      <c r="B2105" t="s">
        <v>3829</v>
      </c>
    </row>
    <row r="2106" spans="1:2" x14ac:dyDescent="0.25">
      <c r="A2106" t="s">
        <v>3485</v>
      </c>
      <c r="B2106" t="s">
        <v>3834</v>
      </c>
    </row>
    <row r="2107" spans="1:2" x14ac:dyDescent="0.25">
      <c r="A2107" t="s">
        <v>726</v>
      </c>
      <c r="B2107" t="s">
        <v>3820</v>
      </c>
    </row>
    <row r="2108" spans="1:2" x14ac:dyDescent="0.25">
      <c r="A2108" t="s">
        <v>2266</v>
      </c>
      <c r="B2108" t="s">
        <v>3818</v>
      </c>
    </row>
    <row r="2109" spans="1:2" x14ac:dyDescent="0.25">
      <c r="A2109" t="s">
        <v>2927</v>
      </c>
      <c r="B2109" t="s">
        <v>3829</v>
      </c>
    </row>
    <row r="2110" spans="1:2" x14ac:dyDescent="0.25">
      <c r="A2110" t="s">
        <v>807</v>
      </c>
      <c r="B2110" t="s">
        <v>3820</v>
      </c>
    </row>
    <row r="2111" spans="1:2" x14ac:dyDescent="0.25">
      <c r="A2111" t="s">
        <v>219</v>
      </c>
      <c r="B2111" t="s">
        <v>3835</v>
      </c>
    </row>
    <row r="2112" spans="1:2" x14ac:dyDescent="0.25">
      <c r="A2112" t="s">
        <v>2985</v>
      </c>
      <c r="B2112" t="s">
        <v>3829</v>
      </c>
    </row>
    <row r="2113" spans="1:2" x14ac:dyDescent="0.25">
      <c r="A2113" t="s">
        <v>9918</v>
      </c>
      <c r="B2113" t="s">
        <v>3834</v>
      </c>
    </row>
    <row r="2114" spans="1:2" x14ac:dyDescent="0.25">
      <c r="A2114" t="s">
        <v>9918</v>
      </c>
      <c r="B2114" t="s">
        <v>3834</v>
      </c>
    </row>
    <row r="2115" spans="1:2" x14ac:dyDescent="0.25">
      <c r="A2115" t="s">
        <v>2204</v>
      </c>
      <c r="B2115" t="s">
        <v>3817</v>
      </c>
    </row>
    <row r="2116" spans="1:2" x14ac:dyDescent="0.25">
      <c r="A2116" t="s">
        <v>3748</v>
      </c>
      <c r="B2116" t="s">
        <v>3837</v>
      </c>
    </row>
    <row r="2117" spans="1:2" x14ac:dyDescent="0.25">
      <c r="A2117" t="s">
        <v>3748</v>
      </c>
      <c r="B2117" t="s">
        <v>3837</v>
      </c>
    </row>
    <row r="2118" spans="1:2" x14ac:dyDescent="0.25">
      <c r="A2118" t="s">
        <v>2770</v>
      </c>
      <c r="B2118" t="s">
        <v>3826</v>
      </c>
    </row>
    <row r="2119" spans="1:2" x14ac:dyDescent="0.25">
      <c r="A2119" t="s">
        <v>3060</v>
      </c>
      <c r="B2119" t="s">
        <v>3829</v>
      </c>
    </row>
    <row r="2120" spans="1:2" x14ac:dyDescent="0.25">
      <c r="A2120" t="s">
        <v>3060</v>
      </c>
      <c r="B2120" t="s">
        <v>3829</v>
      </c>
    </row>
    <row r="2121" spans="1:2" x14ac:dyDescent="0.25">
      <c r="A2121" t="s">
        <v>2130</v>
      </c>
      <c r="B2121" t="s">
        <v>3817</v>
      </c>
    </row>
    <row r="2122" spans="1:2" x14ac:dyDescent="0.25">
      <c r="A2122" t="s">
        <v>2682</v>
      </c>
      <c r="B2122" t="s">
        <v>3824</v>
      </c>
    </row>
    <row r="2123" spans="1:2" x14ac:dyDescent="0.25">
      <c r="A2123" t="s">
        <v>1644</v>
      </c>
      <c r="B2123" t="s">
        <v>3819</v>
      </c>
    </row>
    <row r="2124" spans="1:2" x14ac:dyDescent="0.25">
      <c r="A2124" t="s">
        <v>1323</v>
      </c>
      <c r="B2124" t="s">
        <v>3836</v>
      </c>
    </row>
    <row r="2125" spans="1:2" x14ac:dyDescent="0.25">
      <c r="A2125" t="s">
        <v>3061</v>
      </c>
      <c r="B2125" t="s">
        <v>3829</v>
      </c>
    </row>
    <row r="2126" spans="1:2" x14ac:dyDescent="0.25">
      <c r="A2126" t="s">
        <v>3061</v>
      </c>
      <c r="B2126" t="s">
        <v>3829</v>
      </c>
    </row>
    <row r="2127" spans="1:2" x14ac:dyDescent="0.25">
      <c r="A2127" t="s">
        <v>727</v>
      </c>
      <c r="B2127" t="s">
        <v>3820</v>
      </c>
    </row>
    <row r="2128" spans="1:2" x14ac:dyDescent="0.25">
      <c r="A2128" t="s">
        <v>687</v>
      </c>
      <c r="B2128" t="s">
        <v>3820</v>
      </c>
    </row>
    <row r="2129" spans="1:2" x14ac:dyDescent="0.25">
      <c r="A2129" t="s">
        <v>3202</v>
      </c>
      <c r="B2129" t="s">
        <v>3831</v>
      </c>
    </row>
    <row r="2130" spans="1:2" x14ac:dyDescent="0.25">
      <c r="A2130" t="s">
        <v>1751</v>
      </c>
      <c r="B2130" t="s">
        <v>3819</v>
      </c>
    </row>
    <row r="2131" spans="1:2" x14ac:dyDescent="0.25">
      <c r="A2131" t="s">
        <v>2986</v>
      </c>
      <c r="B2131" t="s">
        <v>3829</v>
      </c>
    </row>
    <row r="2132" spans="1:2" x14ac:dyDescent="0.25">
      <c r="A2132" t="s">
        <v>2332</v>
      </c>
      <c r="B2132" t="s">
        <v>3818</v>
      </c>
    </row>
    <row r="2133" spans="1:2" x14ac:dyDescent="0.25">
      <c r="A2133" t="s">
        <v>2332</v>
      </c>
      <c r="B2133" t="s">
        <v>3818</v>
      </c>
    </row>
    <row r="2134" spans="1:2" x14ac:dyDescent="0.25">
      <c r="A2134" t="s">
        <v>2300</v>
      </c>
      <c r="B2134" t="s">
        <v>3818</v>
      </c>
    </row>
    <row r="2135" spans="1:2" x14ac:dyDescent="0.25">
      <c r="A2135" t="s">
        <v>2492</v>
      </c>
      <c r="B2135" t="s">
        <v>3823</v>
      </c>
    </row>
    <row r="2136" spans="1:2" x14ac:dyDescent="0.25">
      <c r="A2136" t="s">
        <v>2493</v>
      </c>
      <c r="B2136" t="s">
        <v>3823</v>
      </c>
    </row>
    <row r="2137" spans="1:2" x14ac:dyDescent="0.25">
      <c r="A2137" t="s">
        <v>2494</v>
      </c>
      <c r="B2137" t="s">
        <v>3823</v>
      </c>
    </row>
    <row r="2138" spans="1:2" x14ac:dyDescent="0.25">
      <c r="A2138" t="s">
        <v>2578</v>
      </c>
      <c r="B2138" t="s">
        <v>3823</v>
      </c>
    </row>
    <row r="2139" spans="1:2" x14ac:dyDescent="0.25">
      <c r="A2139" t="s">
        <v>2459</v>
      </c>
      <c r="B2139" t="s">
        <v>3823</v>
      </c>
    </row>
    <row r="2140" spans="1:2" x14ac:dyDescent="0.25">
      <c r="A2140" t="s">
        <v>3257</v>
      </c>
      <c r="B2140" t="s">
        <v>3832</v>
      </c>
    </row>
    <row r="2141" spans="1:2" x14ac:dyDescent="0.25">
      <c r="A2141" t="s">
        <v>2430</v>
      </c>
      <c r="B2141" t="s">
        <v>3821</v>
      </c>
    </row>
    <row r="2142" spans="1:2" x14ac:dyDescent="0.25">
      <c r="A2142" t="s">
        <v>2430</v>
      </c>
      <c r="B2142" t="s">
        <v>3821</v>
      </c>
    </row>
    <row r="2143" spans="1:2" x14ac:dyDescent="0.25">
      <c r="A2143" t="s">
        <v>2706</v>
      </c>
      <c r="B2143" t="s">
        <v>3824</v>
      </c>
    </row>
    <row r="2144" spans="1:2" x14ac:dyDescent="0.25">
      <c r="A2144" t="s">
        <v>2706</v>
      </c>
      <c r="B2144" t="s">
        <v>3824</v>
      </c>
    </row>
    <row r="2145" spans="1:2" x14ac:dyDescent="0.25">
      <c r="A2145" t="s">
        <v>454</v>
      </c>
      <c r="B2145" t="s">
        <v>3825</v>
      </c>
    </row>
    <row r="2146" spans="1:2" x14ac:dyDescent="0.25">
      <c r="A2146" t="s">
        <v>454</v>
      </c>
      <c r="B2146" t="s">
        <v>3835</v>
      </c>
    </row>
    <row r="2147" spans="1:2" x14ac:dyDescent="0.25">
      <c r="A2147" t="s">
        <v>2987</v>
      </c>
      <c r="B2147" t="s">
        <v>3829</v>
      </c>
    </row>
    <row r="2148" spans="1:2" x14ac:dyDescent="0.25">
      <c r="A2148" t="s">
        <v>728</v>
      </c>
      <c r="B2148" t="s">
        <v>3820</v>
      </c>
    </row>
    <row r="2149" spans="1:2" x14ac:dyDescent="0.25">
      <c r="A2149" t="s">
        <v>2579</v>
      </c>
      <c r="B2149" t="s">
        <v>3823</v>
      </c>
    </row>
    <row r="2150" spans="1:2" x14ac:dyDescent="0.25">
      <c r="A2150" t="s">
        <v>1426</v>
      </c>
      <c r="B2150" t="s">
        <v>3814</v>
      </c>
    </row>
    <row r="2151" spans="1:2" x14ac:dyDescent="0.25">
      <c r="A2151" t="s">
        <v>1798</v>
      </c>
      <c r="B2151" t="s">
        <v>3819</v>
      </c>
    </row>
    <row r="2152" spans="1:2" x14ac:dyDescent="0.25">
      <c r="A2152" t="s">
        <v>1798</v>
      </c>
      <c r="B2152" t="s">
        <v>3819</v>
      </c>
    </row>
    <row r="2153" spans="1:2" x14ac:dyDescent="0.25">
      <c r="A2153" t="s">
        <v>2634</v>
      </c>
      <c r="B2153" t="s">
        <v>3823</v>
      </c>
    </row>
    <row r="2154" spans="1:2" x14ac:dyDescent="0.25">
      <c r="A2154" t="s">
        <v>2634</v>
      </c>
      <c r="B2154" t="s">
        <v>3823</v>
      </c>
    </row>
    <row r="2155" spans="1:2" x14ac:dyDescent="0.25">
      <c r="A2155" t="s">
        <v>2301</v>
      </c>
      <c r="B2155" t="s">
        <v>3834</v>
      </c>
    </row>
    <row r="2156" spans="1:2" x14ac:dyDescent="0.25">
      <c r="A2156" t="s">
        <v>3156</v>
      </c>
      <c r="B2156" t="s">
        <v>3831</v>
      </c>
    </row>
    <row r="2157" spans="1:2" x14ac:dyDescent="0.25">
      <c r="A2157" t="s">
        <v>120</v>
      </c>
      <c r="B2157" t="s">
        <v>3825</v>
      </c>
    </row>
    <row r="2158" spans="1:2" x14ac:dyDescent="0.25">
      <c r="A2158" t="s">
        <v>120</v>
      </c>
      <c r="B2158" t="s">
        <v>3835</v>
      </c>
    </row>
    <row r="2159" spans="1:2" x14ac:dyDescent="0.25">
      <c r="A2159" t="s">
        <v>1427</v>
      </c>
      <c r="B2159" t="s">
        <v>3814</v>
      </c>
    </row>
    <row r="2160" spans="1:2" x14ac:dyDescent="0.25">
      <c r="A2160" t="s">
        <v>1276</v>
      </c>
      <c r="B2160" t="s">
        <v>3836</v>
      </c>
    </row>
    <row r="2161" spans="1:2" x14ac:dyDescent="0.25">
      <c r="A2161" t="s">
        <v>1572</v>
      </c>
      <c r="B2161" t="s">
        <v>3822</v>
      </c>
    </row>
    <row r="2162" spans="1:2" x14ac:dyDescent="0.25">
      <c r="A2162" t="s">
        <v>1645</v>
      </c>
      <c r="B2162" t="s">
        <v>3819</v>
      </c>
    </row>
    <row r="2163" spans="1:2" x14ac:dyDescent="0.25">
      <c r="A2163" t="s">
        <v>614</v>
      </c>
      <c r="B2163" t="s">
        <v>3833</v>
      </c>
    </row>
    <row r="2164" spans="1:2" x14ac:dyDescent="0.25">
      <c r="A2164" t="s">
        <v>3203</v>
      </c>
      <c r="B2164" t="s">
        <v>3831</v>
      </c>
    </row>
    <row r="2165" spans="1:2" x14ac:dyDescent="0.25">
      <c r="A2165" t="s">
        <v>1573</v>
      </c>
      <c r="B2165" t="s">
        <v>3822</v>
      </c>
    </row>
    <row r="2166" spans="1:2" x14ac:dyDescent="0.25">
      <c r="A2166" t="s">
        <v>1428</v>
      </c>
      <c r="B2166" t="s">
        <v>3814</v>
      </c>
    </row>
    <row r="2167" spans="1:2" x14ac:dyDescent="0.25">
      <c r="A2167" t="s">
        <v>3587</v>
      </c>
      <c r="B2167" t="s">
        <v>3837</v>
      </c>
    </row>
    <row r="2168" spans="1:2" x14ac:dyDescent="0.25">
      <c r="A2168" t="s">
        <v>2832</v>
      </c>
      <c r="B2168" t="s">
        <v>3827</v>
      </c>
    </row>
    <row r="2169" spans="1:2" x14ac:dyDescent="0.25">
      <c r="A2169" t="s">
        <v>1752</v>
      </c>
      <c r="B2169" t="s">
        <v>3819</v>
      </c>
    </row>
    <row r="2170" spans="1:2" x14ac:dyDescent="0.25">
      <c r="A2170" t="s">
        <v>2833</v>
      </c>
      <c r="B2170" t="s">
        <v>3827</v>
      </c>
    </row>
    <row r="2171" spans="1:2" x14ac:dyDescent="0.25">
      <c r="A2171" t="s">
        <v>1150</v>
      </c>
      <c r="B2171" t="s">
        <v>3813</v>
      </c>
    </row>
    <row r="2172" spans="1:2" x14ac:dyDescent="0.25">
      <c r="A2172" t="s">
        <v>1675</v>
      </c>
      <c r="B2172" t="s">
        <v>3819</v>
      </c>
    </row>
    <row r="2173" spans="1:2" x14ac:dyDescent="0.25">
      <c r="A2173" t="s">
        <v>3486</v>
      </c>
      <c r="B2173" t="s">
        <v>3834</v>
      </c>
    </row>
    <row r="2174" spans="1:2" x14ac:dyDescent="0.25">
      <c r="A2174" t="s">
        <v>1151</v>
      </c>
      <c r="B2174" t="s">
        <v>3813</v>
      </c>
    </row>
    <row r="2175" spans="1:2" x14ac:dyDescent="0.25">
      <c r="A2175" t="s">
        <v>3532</v>
      </c>
      <c r="B2175" t="s">
        <v>3834</v>
      </c>
    </row>
    <row r="2176" spans="1:2" x14ac:dyDescent="0.25">
      <c r="A2176" t="s">
        <v>3606</v>
      </c>
      <c r="B2176" t="s">
        <v>3837</v>
      </c>
    </row>
    <row r="2177" spans="1:2" x14ac:dyDescent="0.25">
      <c r="A2177" t="s">
        <v>1506</v>
      </c>
      <c r="B2177" t="s">
        <v>3822</v>
      </c>
    </row>
    <row r="2178" spans="1:2" x14ac:dyDescent="0.25">
      <c r="A2178" t="s">
        <v>1574</v>
      </c>
      <c r="B2178" t="s">
        <v>3822</v>
      </c>
    </row>
    <row r="2179" spans="1:2" x14ac:dyDescent="0.25">
      <c r="A2179" t="s">
        <v>9872</v>
      </c>
      <c r="B2179" t="s">
        <v>3831</v>
      </c>
    </row>
    <row r="2180" spans="1:2" x14ac:dyDescent="0.25">
      <c r="A2180" t="s">
        <v>315</v>
      </c>
      <c r="B2180" t="s">
        <v>3835</v>
      </c>
    </row>
    <row r="2181" spans="1:2" x14ac:dyDescent="0.25">
      <c r="A2181" t="s">
        <v>615</v>
      </c>
      <c r="B2181" t="s">
        <v>3833</v>
      </c>
    </row>
    <row r="2182" spans="1:2" x14ac:dyDescent="0.25">
      <c r="A2182" t="s">
        <v>455</v>
      </c>
      <c r="B2182" t="s">
        <v>3813</v>
      </c>
    </row>
    <row r="2183" spans="1:2" x14ac:dyDescent="0.25">
      <c r="A2183" t="s">
        <v>455</v>
      </c>
      <c r="B2183" t="s">
        <v>3822</v>
      </c>
    </row>
    <row r="2184" spans="1:2" x14ac:dyDescent="0.25">
      <c r="A2184" t="s">
        <v>455</v>
      </c>
      <c r="B2184" t="s">
        <v>3822</v>
      </c>
    </row>
    <row r="2185" spans="1:2" x14ac:dyDescent="0.25">
      <c r="A2185" t="s">
        <v>455</v>
      </c>
      <c r="B2185" t="s">
        <v>3835</v>
      </c>
    </row>
    <row r="2186" spans="1:2" x14ac:dyDescent="0.25">
      <c r="A2186" t="s">
        <v>2862</v>
      </c>
      <c r="B2186" t="s">
        <v>3829</v>
      </c>
    </row>
    <row r="2187" spans="1:2" x14ac:dyDescent="0.25">
      <c r="A2187" t="s">
        <v>2988</v>
      </c>
      <c r="B2187" t="s">
        <v>3829</v>
      </c>
    </row>
    <row r="2188" spans="1:2" x14ac:dyDescent="0.25">
      <c r="A2188" t="s">
        <v>456</v>
      </c>
      <c r="B2188" t="s">
        <v>3825</v>
      </c>
    </row>
    <row r="2189" spans="1:2" x14ac:dyDescent="0.25">
      <c r="A2189" t="s">
        <v>456</v>
      </c>
      <c r="B2189" t="s">
        <v>3835</v>
      </c>
    </row>
    <row r="2190" spans="1:2" x14ac:dyDescent="0.25">
      <c r="A2190" t="s">
        <v>457</v>
      </c>
      <c r="B2190" t="s">
        <v>3825</v>
      </c>
    </row>
    <row r="2191" spans="1:2" x14ac:dyDescent="0.25">
      <c r="A2191" t="s">
        <v>457</v>
      </c>
      <c r="B2191" t="s">
        <v>3835</v>
      </c>
    </row>
    <row r="2192" spans="1:2" x14ac:dyDescent="0.25">
      <c r="A2192" t="s">
        <v>2901</v>
      </c>
      <c r="B2192" t="s">
        <v>3829</v>
      </c>
    </row>
    <row r="2193" spans="1:2" x14ac:dyDescent="0.25">
      <c r="A2193" t="s">
        <v>2989</v>
      </c>
      <c r="B2193" t="s">
        <v>3829</v>
      </c>
    </row>
    <row r="2194" spans="1:2" x14ac:dyDescent="0.25">
      <c r="A2194" t="s">
        <v>2902</v>
      </c>
      <c r="B2194" t="s">
        <v>3829</v>
      </c>
    </row>
    <row r="2195" spans="1:2" x14ac:dyDescent="0.25">
      <c r="A2195" t="s">
        <v>3749</v>
      </c>
      <c r="B2195" t="s">
        <v>3837</v>
      </c>
    </row>
    <row r="2196" spans="1:2" x14ac:dyDescent="0.25">
      <c r="A2196" t="s">
        <v>3749</v>
      </c>
      <c r="B2196" t="s">
        <v>3837</v>
      </c>
    </row>
    <row r="2197" spans="1:2" x14ac:dyDescent="0.25">
      <c r="A2197" t="s">
        <v>2990</v>
      </c>
      <c r="B2197" t="s">
        <v>3829</v>
      </c>
    </row>
    <row r="2198" spans="1:2" x14ac:dyDescent="0.25">
      <c r="A2198" t="s">
        <v>316</v>
      </c>
      <c r="B2198" t="s">
        <v>3835</v>
      </c>
    </row>
    <row r="2199" spans="1:2" x14ac:dyDescent="0.25">
      <c r="A2199" t="s">
        <v>121</v>
      </c>
      <c r="B2199" t="s">
        <v>3835</v>
      </c>
    </row>
    <row r="2200" spans="1:2" x14ac:dyDescent="0.25">
      <c r="A2200" t="s">
        <v>122</v>
      </c>
      <c r="B2200" t="s">
        <v>3825</v>
      </c>
    </row>
    <row r="2201" spans="1:2" x14ac:dyDescent="0.25">
      <c r="A2201" t="s">
        <v>122</v>
      </c>
      <c r="B2201" t="s">
        <v>3835</v>
      </c>
    </row>
    <row r="2202" spans="1:2" x14ac:dyDescent="0.25">
      <c r="A2202" t="s">
        <v>123</v>
      </c>
      <c r="B2202" t="s">
        <v>3835</v>
      </c>
    </row>
    <row r="2203" spans="1:2" x14ac:dyDescent="0.25">
      <c r="A2203" t="s">
        <v>3487</v>
      </c>
      <c r="B2203" t="s">
        <v>3834</v>
      </c>
    </row>
    <row r="2204" spans="1:2" x14ac:dyDescent="0.25">
      <c r="A2204" t="s">
        <v>124</v>
      </c>
      <c r="B2204" t="s">
        <v>3825</v>
      </c>
    </row>
    <row r="2205" spans="1:2" x14ac:dyDescent="0.25">
      <c r="A2205" t="s">
        <v>124</v>
      </c>
      <c r="B2205" t="s">
        <v>3835</v>
      </c>
    </row>
    <row r="2206" spans="1:2" x14ac:dyDescent="0.25">
      <c r="A2206" t="s">
        <v>125</v>
      </c>
      <c r="B2206" t="s">
        <v>3825</v>
      </c>
    </row>
    <row r="2207" spans="1:2" x14ac:dyDescent="0.25">
      <c r="A2207" t="s">
        <v>125</v>
      </c>
      <c r="B2207" t="s">
        <v>3835</v>
      </c>
    </row>
    <row r="2208" spans="1:2" x14ac:dyDescent="0.25">
      <c r="A2208" t="s">
        <v>126</v>
      </c>
      <c r="B2208" t="s">
        <v>3825</v>
      </c>
    </row>
    <row r="2209" spans="1:2" x14ac:dyDescent="0.25">
      <c r="A2209" t="s">
        <v>126</v>
      </c>
      <c r="B2209" t="s">
        <v>3835</v>
      </c>
    </row>
    <row r="2210" spans="1:2" x14ac:dyDescent="0.25">
      <c r="A2210" t="s">
        <v>808</v>
      </c>
      <c r="B2210" t="s">
        <v>3820</v>
      </c>
    </row>
    <row r="2211" spans="1:2" x14ac:dyDescent="0.25">
      <c r="A2211" t="s">
        <v>3769</v>
      </c>
      <c r="B2211" t="s">
        <v>3816</v>
      </c>
    </row>
    <row r="2212" spans="1:2" x14ac:dyDescent="0.25">
      <c r="A2212" t="s">
        <v>3588</v>
      </c>
      <c r="B2212" t="s">
        <v>3837</v>
      </c>
    </row>
    <row r="2213" spans="1:2" x14ac:dyDescent="0.25">
      <c r="A2213" t="s">
        <v>3776</v>
      </c>
      <c r="B2213" t="s">
        <v>3816</v>
      </c>
    </row>
    <row r="2214" spans="1:2" x14ac:dyDescent="0.25">
      <c r="A2214" t="s">
        <v>3782</v>
      </c>
      <c r="B2214" t="s">
        <v>3816</v>
      </c>
    </row>
    <row r="2215" spans="1:2" x14ac:dyDescent="0.25">
      <c r="A2215" t="s">
        <v>3782</v>
      </c>
      <c r="B2215" t="s">
        <v>3816</v>
      </c>
    </row>
    <row r="2216" spans="1:2" x14ac:dyDescent="0.25">
      <c r="A2216" t="s">
        <v>2863</v>
      </c>
      <c r="B2216" t="s">
        <v>3829</v>
      </c>
    </row>
    <row r="2217" spans="1:2" x14ac:dyDescent="0.25">
      <c r="A2217" t="s">
        <v>3112</v>
      </c>
      <c r="B2217" t="s">
        <v>3830</v>
      </c>
    </row>
    <row r="2218" spans="1:2" x14ac:dyDescent="0.25">
      <c r="A2218" t="s">
        <v>3680</v>
      </c>
      <c r="B2218" t="s">
        <v>3837</v>
      </c>
    </row>
    <row r="2219" spans="1:2" x14ac:dyDescent="0.25">
      <c r="A2219" t="s">
        <v>317</v>
      </c>
      <c r="B2219" t="s">
        <v>3835</v>
      </c>
    </row>
    <row r="2220" spans="1:2" x14ac:dyDescent="0.25">
      <c r="A2220" t="s">
        <v>318</v>
      </c>
      <c r="B2220" t="s">
        <v>3835</v>
      </c>
    </row>
    <row r="2221" spans="1:2" x14ac:dyDescent="0.25">
      <c r="A2221" t="s">
        <v>2013</v>
      </c>
      <c r="B2221" t="s">
        <v>3828</v>
      </c>
    </row>
    <row r="2222" spans="1:2" x14ac:dyDescent="0.25">
      <c r="A2222" t="s">
        <v>2013</v>
      </c>
      <c r="B2222" t="s">
        <v>3828</v>
      </c>
    </row>
    <row r="2223" spans="1:2" x14ac:dyDescent="0.25">
      <c r="A2223" t="s">
        <v>3783</v>
      </c>
      <c r="B2223" t="s">
        <v>3816</v>
      </c>
    </row>
    <row r="2224" spans="1:2" x14ac:dyDescent="0.25">
      <c r="A2224" t="s">
        <v>3783</v>
      </c>
      <c r="B2224" t="s">
        <v>3816</v>
      </c>
    </row>
    <row r="2225" spans="1:2" x14ac:dyDescent="0.25">
      <c r="A2225" t="s">
        <v>1260</v>
      </c>
      <c r="B2225" t="s">
        <v>3836</v>
      </c>
    </row>
    <row r="2226" spans="1:2" x14ac:dyDescent="0.25">
      <c r="A2226" t="s">
        <v>2716</v>
      </c>
      <c r="B2226" t="s">
        <v>3826</v>
      </c>
    </row>
    <row r="2227" spans="1:2" x14ac:dyDescent="0.25">
      <c r="A2227" t="s">
        <v>876</v>
      </c>
      <c r="B2227" t="s">
        <v>3825</v>
      </c>
    </row>
    <row r="2228" spans="1:2" x14ac:dyDescent="0.25">
      <c r="A2228" t="s">
        <v>2580</v>
      </c>
      <c r="B2228" t="s">
        <v>3823</v>
      </c>
    </row>
    <row r="2229" spans="1:2" x14ac:dyDescent="0.25">
      <c r="A2229" t="s">
        <v>3533</v>
      </c>
      <c r="B2229" t="s">
        <v>3834</v>
      </c>
    </row>
    <row r="2230" spans="1:2" x14ac:dyDescent="0.25">
      <c r="A2230" t="s">
        <v>2991</v>
      </c>
      <c r="B2230" t="s">
        <v>3829</v>
      </c>
    </row>
    <row r="2231" spans="1:2" x14ac:dyDescent="0.25">
      <c r="A2231" t="s">
        <v>3080</v>
      </c>
      <c r="B2231" t="s">
        <v>3830</v>
      </c>
    </row>
    <row r="2232" spans="1:2" x14ac:dyDescent="0.25">
      <c r="A2232" t="s">
        <v>127</v>
      </c>
      <c r="B2232" t="s">
        <v>3835</v>
      </c>
    </row>
    <row r="2233" spans="1:2" x14ac:dyDescent="0.25">
      <c r="A2233" t="s">
        <v>128</v>
      </c>
      <c r="B2233" t="s">
        <v>3825</v>
      </c>
    </row>
    <row r="2234" spans="1:2" x14ac:dyDescent="0.25">
      <c r="A2234" t="s">
        <v>128</v>
      </c>
      <c r="B2234" t="s">
        <v>3835</v>
      </c>
    </row>
    <row r="2235" spans="1:2" x14ac:dyDescent="0.25">
      <c r="A2235" t="s">
        <v>1845</v>
      </c>
      <c r="B2235" t="s">
        <v>3828</v>
      </c>
    </row>
    <row r="2236" spans="1:2" x14ac:dyDescent="0.25">
      <c r="A2236" t="s">
        <v>129</v>
      </c>
      <c r="B2236" t="s">
        <v>3825</v>
      </c>
    </row>
    <row r="2237" spans="1:2" x14ac:dyDescent="0.25">
      <c r="A2237" t="s">
        <v>129</v>
      </c>
      <c r="B2237" t="s">
        <v>3835</v>
      </c>
    </row>
    <row r="2238" spans="1:2" x14ac:dyDescent="0.25">
      <c r="A2238" t="s">
        <v>130</v>
      </c>
      <c r="B2238" t="s">
        <v>3835</v>
      </c>
    </row>
    <row r="2239" spans="1:2" x14ac:dyDescent="0.25">
      <c r="A2239" t="s">
        <v>3157</v>
      </c>
      <c r="B2239" t="s">
        <v>3831</v>
      </c>
    </row>
    <row r="2240" spans="1:2" x14ac:dyDescent="0.25">
      <c r="A2240" t="s">
        <v>131</v>
      </c>
      <c r="B2240" t="s">
        <v>3825</v>
      </c>
    </row>
    <row r="2241" spans="1:2" x14ac:dyDescent="0.25">
      <c r="A2241" t="s">
        <v>131</v>
      </c>
      <c r="B2241" t="s">
        <v>3835</v>
      </c>
    </row>
    <row r="2242" spans="1:2" x14ac:dyDescent="0.25">
      <c r="A2242" t="s">
        <v>3325</v>
      </c>
      <c r="B2242" t="s">
        <v>3832</v>
      </c>
    </row>
    <row r="2243" spans="1:2" x14ac:dyDescent="0.25">
      <c r="A2243" t="s">
        <v>1753</v>
      </c>
      <c r="B2243" t="s">
        <v>3819</v>
      </c>
    </row>
    <row r="2244" spans="1:2" x14ac:dyDescent="0.25">
      <c r="A2244" t="s">
        <v>3113</v>
      </c>
      <c r="B2244" t="s">
        <v>3830</v>
      </c>
    </row>
    <row r="2245" spans="1:2" x14ac:dyDescent="0.25">
      <c r="A2245" t="s">
        <v>2205</v>
      </c>
      <c r="B2245" t="s">
        <v>3817</v>
      </c>
    </row>
    <row r="2246" spans="1:2" x14ac:dyDescent="0.25">
      <c r="A2246" t="s">
        <v>2068</v>
      </c>
      <c r="B2246" t="s">
        <v>3815</v>
      </c>
    </row>
    <row r="2247" spans="1:2" x14ac:dyDescent="0.25">
      <c r="A2247" t="s">
        <v>2055</v>
      </c>
      <c r="B2247" t="s">
        <v>3815</v>
      </c>
    </row>
    <row r="2248" spans="1:2" x14ac:dyDescent="0.25">
      <c r="A2248" t="s">
        <v>2069</v>
      </c>
      <c r="B2248" t="s">
        <v>3815</v>
      </c>
    </row>
    <row r="2249" spans="1:2" x14ac:dyDescent="0.25">
      <c r="A2249" t="s">
        <v>3434</v>
      </c>
      <c r="B2249" t="s">
        <v>3832</v>
      </c>
    </row>
    <row r="2250" spans="1:2" x14ac:dyDescent="0.25">
      <c r="A2250" t="s">
        <v>3434</v>
      </c>
      <c r="B2250" t="s">
        <v>3832</v>
      </c>
    </row>
    <row r="2251" spans="1:2" x14ac:dyDescent="0.25">
      <c r="A2251" t="s">
        <v>53</v>
      </c>
      <c r="B2251" t="s">
        <v>3835</v>
      </c>
    </row>
    <row r="2252" spans="1:2" x14ac:dyDescent="0.25">
      <c r="A2252" t="s">
        <v>3681</v>
      </c>
      <c r="B2252" t="s">
        <v>3837</v>
      </c>
    </row>
    <row r="2253" spans="1:2" x14ac:dyDescent="0.25">
      <c r="A2253" t="s">
        <v>3682</v>
      </c>
      <c r="B2253" t="s">
        <v>3837</v>
      </c>
    </row>
    <row r="2254" spans="1:2" x14ac:dyDescent="0.25">
      <c r="A2254" t="s">
        <v>1846</v>
      </c>
      <c r="B2254" t="s">
        <v>3828</v>
      </c>
    </row>
    <row r="2255" spans="1:2" x14ac:dyDescent="0.25">
      <c r="A2255" t="s">
        <v>2581</v>
      </c>
      <c r="B2255" t="s">
        <v>3823</v>
      </c>
    </row>
    <row r="2256" spans="1:2" x14ac:dyDescent="0.25">
      <c r="A2256" t="s">
        <v>1939</v>
      </c>
      <c r="B2256" t="s">
        <v>3828</v>
      </c>
    </row>
    <row r="2257" spans="1:2" x14ac:dyDescent="0.25">
      <c r="A2257" t="s">
        <v>2380</v>
      </c>
      <c r="B2257" t="s">
        <v>3821</v>
      </c>
    </row>
    <row r="2258" spans="1:2" x14ac:dyDescent="0.25">
      <c r="A2258" t="s">
        <v>319</v>
      </c>
      <c r="B2258" t="s">
        <v>3835</v>
      </c>
    </row>
    <row r="2259" spans="1:2" x14ac:dyDescent="0.25">
      <c r="A2259" t="s">
        <v>1017</v>
      </c>
      <c r="B2259" t="s">
        <v>3825</v>
      </c>
    </row>
    <row r="2260" spans="1:2" x14ac:dyDescent="0.25">
      <c r="A2260" t="s">
        <v>1018</v>
      </c>
      <c r="B2260" t="s">
        <v>3825</v>
      </c>
    </row>
    <row r="2261" spans="1:2" x14ac:dyDescent="0.25">
      <c r="A2261" t="s">
        <v>1019</v>
      </c>
      <c r="B2261" t="s">
        <v>3825</v>
      </c>
    </row>
    <row r="2262" spans="1:2" x14ac:dyDescent="0.25">
      <c r="A2262" t="s">
        <v>1020</v>
      </c>
      <c r="B2262" t="s">
        <v>3825</v>
      </c>
    </row>
    <row r="2263" spans="1:2" x14ac:dyDescent="0.25">
      <c r="A2263" t="s">
        <v>1021</v>
      </c>
      <c r="B2263" t="s">
        <v>3825</v>
      </c>
    </row>
    <row r="2264" spans="1:2" x14ac:dyDescent="0.25">
      <c r="A2264" t="s">
        <v>320</v>
      </c>
      <c r="B2264" t="s">
        <v>3835</v>
      </c>
    </row>
    <row r="2265" spans="1:2" x14ac:dyDescent="0.25">
      <c r="A2265" t="s">
        <v>321</v>
      </c>
      <c r="B2265" t="s">
        <v>3835</v>
      </c>
    </row>
    <row r="2266" spans="1:2" x14ac:dyDescent="0.25">
      <c r="A2266" t="s">
        <v>1022</v>
      </c>
      <c r="B2266" t="s">
        <v>3825</v>
      </c>
    </row>
    <row r="2267" spans="1:2" x14ac:dyDescent="0.25">
      <c r="A2267" t="s">
        <v>1023</v>
      </c>
      <c r="B2267" t="s">
        <v>3825</v>
      </c>
    </row>
    <row r="2268" spans="1:2" x14ac:dyDescent="0.25">
      <c r="A2268" t="s">
        <v>322</v>
      </c>
      <c r="B2268" t="s">
        <v>3835</v>
      </c>
    </row>
    <row r="2269" spans="1:2" x14ac:dyDescent="0.25">
      <c r="A2269" t="s">
        <v>1024</v>
      </c>
      <c r="B2269" t="s">
        <v>3825</v>
      </c>
    </row>
    <row r="2270" spans="1:2" x14ac:dyDescent="0.25">
      <c r="A2270" t="s">
        <v>323</v>
      </c>
      <c r="B2270" t="s">
        <v>3835</v>
      </c>
    </row>
    <row r="2271" spans="1:2" x14ac:dyDescent="0.25">
      <c r="A2271" t="s">
        <v>616</v>
      </c>
      <c r="B2271" t="s">
        <v>3833</v>
      </c>
    </row>
    <row r="2272" spans="1:2" x14ac:dyDescent="0.25">
      <c r="A2272" t="s">
        <v>2582</v>
      </c>
      <c r="B2272" t="s">
        <v>3823</v>
      </c>
    </row>
    <row r="2273" spans="1:2" x14ac:dyDescent="0.25">
      <c r="A2273" t="s">
        <v>2396</v>
      </c>
      <c r="B2273" t="s">
        <v>3821</v>
      </c>
    </row>
    <row r="2274" spans="1:2" x14ac:dyDescent="0.25">
      <c r="A2274" t="s">
        <v>3287</v>
      </c>
      <c r="B2274" t="s">
        <v>3832</v>
      </c>
    </row>
    <row r="2275" spans="1:2" x14ac:dyDescent="0.25">
      <c r="A2275" t="s">
        <v>2992</v>
      </c>
      <c r="B2275" t="s">
        <v>3829</v>
      </c>
    </row>
    <row r="2276" spans="1:2" x14ac:dyDescent="0.25">
      <c r="A2276" t="s">
        <v>2993</v>
      </c>
      <c r="B2276" t="s">
        <v>3829</v>
      </c>
    </row>
    <row r="2277" spans="1:2" x14ac:dyDescent="0.25">
      <c r="A2277" t="s">
        <v>2302</v>
      </c>
      <c r="B2277" t="s">
        <v>3818</v>
      </c>
    </row>
    <row r="2278" spans="1:2" x14ac:dyDescent="0.25">
      <c r="A2278" t="s">
        <v>2583</v>
      </c>
      <c r="B2278" t="s">
        <v>3823</v>
      </c>
    </row>
    <row r="2279" spans="1:2" x14ac:dyDescent="0.25">
      <c r="A2279" t="s">
        <v>1429</v>
      </c>
      <c r="B2279" t="s">
        <v>3814</v>
      </c>
    </row>
    <row r="2280" spans="1:2" x14ac:dyDescent="0.25">
      <c r="A2280" t="s">
        <v>2994</v>
      </c>
      <c r="B2280" t="s">
        <v>3829</v>
      </c>
    </row>
    <row r="2281" spans="1:2" x14ac:dyDescent="0.25">
      <c r="A2281" t="s">
        <v>2356</v>
      </c>
      <c r="B2281" t="s">
        <v>3821</v>
      </c>
    </row>
    <row r="2282" spans="1:2" x14ac:dyDescent="0.25">
      <c r="A2282" t="s">
        <v>3062</v>
      </c>
      <c r="B2282" t="s">
        <v>3829</v>
      </c>
    </row>
    <row r="2283" spans="1:2" x14ac:dyDescent="0.25">
      <c r="A2283" t="s">
        <v>3062</v>
      </c>
      <c r="B2283" t="s">
        <v>3829</v>
      </c>
    </row>
    <row r="2284" spans="1:2" x14ac:dyDescent="0.25">
      <c r="A2284" t="s">
        <v>3534</v>
      </c>
      <c r="B2284" t="s">
        <v>3834</v>
      </c>
    </row>
    <row r="2285" spans="1:2" x14ac:dyDescent="0.25">
      <c r="A2285" t="s">
        <v>809</v>
      </c>
      <c r="B2285" t="s">
        <v>3820</v>
      </c>
    </row>
    <row r="2286" spans="1:2" x14ac:dyDescent="0.25">
      <c r="A2286" t="s">
        <v>1478</v>
      </c>
      <c r="B2286" t="s">
        <v>3822</v>
      </c>
    </row>
    <row r="2287" spans="1:2" x14ac:dyDescent="0.25">
      <c r="A2287" t="s">
        <v>1324</v>
      </c>
      <c r="B2287" t="s">
        <v>3836</v>
      </c>
    </row>
    <row r="2288" spans="1:2" x14ac:dyDescent="0.25">
      <c r="A2288" t="s">
        <v>3258</v>
      </c>
      <c r="B2288" t="s">
        <v>3832</v>
      </c>
    </row>
    <row r="2289" spans="1:2" x14ac:dyDescent="0.25">
      <c r="A2289" t="s">
        <v>9900</v>
      </c>
      <c r="B2289" t="s">
        <v>3834</v>
      </c>
    </row>
    <row r="2290" spans="1:2" x14ac:dyDescent="0.25">
      <c r="A2290" t="s">
        <v>1847</v>
      </c>
      <c r="B2290" t="s">
        <v>3828</v>
      </c>
    </row>
    <row r="2291" spans="1:2" x14ac:dyDescent="0.25">
      <c r="A2291" t="s">
        <v>617</v>
      </c>
      <c r="B2291" t="s">
        <v>3833</v>
      </c>
    </row>
    <row r="2292" spans="1:2" x14ac:dyDescent="0.25">
      <c r="A2292" t="s">
        <v>3204</v>
      </c>
      <c r="B2292" t="s">
        <v>3831</v>
      </c>
    </row>
    <row r="2293" spans="1:2" x14ac:dyDescent="0.25">
      <c r="A2293" t="s">
        <v>2727</v>
      </c>
      <c r="B2293" t="s">
        <v>3826</v>
      </c>
    </row>
    <row r="2294" spans="1:2" x14ac:dyDescent="0.25">
      <c r="A2294" t="s">
        <v>538</v>
      </c>
      <c r="B2294" t="s">
        <v>3833</v>
      </c>
    </row>
    <row r="2295" spans="1:2" x14ac:dyDescent="0.25">
      <c r="A2295" t="s">
        <v>618</v>
      </c>
      <c r="B2295" t="s">
        <v>3833</v>
      </c>
    </row>
    <row r="2296" spans="1:2" x14ac:dyDescent="0.25">
      <c r="A2296" t="s">
        <v>1325</v>
      </c>
      <c r="B2296" t="s">
        <v>3836</v>
      </c>
    </row>
    <row r="2297" spans="1:2" x14ac:dyDescent="0.25">
      <c r="A2297" t="s">
        <v>619</v>
      </c>
      <c r="B2297" t="s">
        <v>3833</v>
      </c>
    </row>
    <row r="2298" spans="1:2" x14ac:dyDescent="0.25">
      <c r="A2298" t="s">
        <v>2267</v>
      </c>
      <c r="B2298" t="s">
        <v>3818</v>
      </c>
    </row>
    <row r="2299" spans="1:2" x14ac:dyDescent="0.25">
      <c r="A2299" t="s">
        <v>1575</v>
      </c>
      <c r="B2299" t="s">
        <v>3822</v>
      </c>
    </row>
    <row r="2300" spans="1:2" x14ac:dyDescent="0.25">
      <c r="A2300" t="s">
        <v>1940</v>
      </c>
      <c r="B2300" t="s">
        <v>3828</v>
      </c>
    </row>
    <row r="2301" spans="1:2" x14ac:dyDescent="0.25">
      <c r="A2301" t="s">
        <v>2584</v>
      </c>
      <c r="B2301" t="s">
        <v>3823</v>
      </c>
    </row>
    <row r="2302" spans="1:2" x14ac:dyDescent="0.25">
      <c r="A2302" t="s">
        <v>1941</v>
      </c>
      <c r="B2302" t="s">
        <v>3828</v>
      </c>
    </row>
    <row r="2303" spans="1:2" x14ac:dyDescent="0.25">
      <c r="A2303" t="s">
        <v>3326</v>
      </c>
      <c r="B2303" t="s">
        <v>3832</v>
      </c>
    </row>
    <row r="2304" spans="1:2" x14ac:dyDescent="0.25">
      <c r="A2304" t="s">
        <v>3327</v>
      </c>
      <c r="B2304" t="s">
        <v>3832</v>
      </c>
    </row>
    <row r="2305" spans="1:2" x14ac:dyDescent="0.25">
      <c r="A2305" t="s">
        <v>3435</v>
      </c>
      <c r="B2305" t="s">
        <v>3832</v>
      </c>
    </row>
    <row r="2306" spans="1:2" x14ac:dyDescent="0.25">
      <c r="A2306" t="s">
        <v>3435</v>
      </c>
      <c r="B2306" t="s">
        <v>3832</v>
      </c>
    </row>
    <row r="2307" spans="1:2" x14ac:dyDescent="0.25">
      <c r="A2307" t="s">
        <v>2864</v>
      </c>
      <c r="B2307" t="s">
        <v>3829</v>
      </c>
    </row>
    <row r="2308" spans="1:2" x14ac:dyDescent="0.25">
      <c r="A2308" t="s">
        <v>9901</v>
      </c>
      <c r="B2308" t="s">
        <v>3834</v>
      </c>
    </row>
    <row r="2309" spans="1:2" x14ac:dyDescent="0.25">
      <c r="A2309" t="s">
        <v>539</v>
      </c>
      <c r="B2309" t="s">
        <v>3825</v>
      </c>
    </row>
    <row r="2310" spans="1:2" x14ac:dyDescent="0.25">
      <c r="A2310" t="s">
        <v>539</v>
      </c>
      <c r="B2310" t="s">
        <v>3833</v>
      </c>
    </row>
    <row r="2311" spans="1:2" x14ac:dyDescent="0.25">
      <c r="A2311" t="s">
        <v>9902</v>
      </c>
      <c r="B2311" t="s">
        <v>3834</v>
      </c>
    </row>
    <row r="2312" spans="1:2" x14ac:dyDescent="0.25">
      <c r="A2312" t="s">
        <v>620</v>
      </c>
      <c r="B2312" t="s">
        <v>3833</v>
      </c>
    </row>
    <row r="2313" spans="1:2" x14ac:dyDescent="0.25">
      <c r="A2313" t="s">
        <v>9858</v>
      </c>
      <c r="B2313" t="s">
        <v>3831</v>
      </c>
    </row>
    <row r="2314" spans="1:2" x14ac:dyDescent="0.25">
      <c r="A2314" t="s">
        <v>1277</v>
      </c>
      <c r="B2314" t="s">
        <v>3836</v>
      </c>
    </row>
    <row r="2315" spans="1:2" x14ac:dyDescent="0.25">
      <c r="A2315" t="s">
        <v>3683</v>
      </c>
      <c r="B2315" t="s">
        <v>3837</v>
      </c>
    </row>
    <row r="2316" spans="1:2" x14ac:dyDescent="0.25">
      <c r="A2316" t="s">
        <v>2771</v>
      </c>
      <c r="B2316" t="s">
        <v>3826</v>
      </c>
    </row>
    <row r="2317" spans="1:2" x14ac:dyDescent="0.25">
      <c r="A2317" t="s">
        <v>621</v>
      </c>
      <c r="B2317" t="s">
        <v>3833</v>
      </c>
    </row>
    <row r="2318" spans="1:2" x14ac:dyDescent="0.25">
      <c r="A2318" t="s">
        <v>9873</v>
      </c>
      <c r="B2318" t="s">
        <v>3831</v>
      </c>
    </row>
    <row r="2319" spans="1:2" x14ac:dyDescent="0.25">
      <c r="A2319" t="s">
        <v>3372</v>
      </c>
      <c r="B2319" t="s">
        <v>3832</v>
      </c>
    </row>
    <row r="2320" spans="1:2" x14ac:dyDescent="0.25">
      <c r="A2320" t="s">
        <v>1326</v>
      </c>
      <c r="B2320" t="s">
        <v>3836</v>
      </c>
    </row>
    <row r="2321" spans="1:2" x14ac:dyDescent="0.25">
      <c r="A2321" t="s">
        <v>2834</v>
      </c>
      <c r="B2321" t="s">
        <v>3827</v>
      </c>
    </row>
    <row r="2322" spans="1:2" x14ac:dyDescent="0.25">
      <c r="A2322" t="s">
        <v>1152</v>
      </c>
      <c r="B2322" t="s">
        <v>3813</v>
      </c>
    </row>
    <row r="2323" spans="1:2" x14ac:dyDescent="0.25">
      <c r="A2323" t="s">
        <v>9903</v>
      </c>
      <c r="B2323" t="s">
        <v>3834</v>
      </c>
    </row>
    <row r="2324" spans="1:2" x14ac:dyDescent="0.25">
      <c r="A2324" t="s">
        <v>622</v>
      </c>
      <c r="B2324" t="s">
        <v>3833</v>
      </c>
    </row>
    <row r="2325" spans="1:2" x14ac:dyDescent="0.25">
      <c r="A2325" t="s">
        <v>1576</v>
      </c>
      <c r="B2325" t="s">
        <v>3822</v>
      </c>
    </row>
    <row r="2326" spans="1:2" x14ac:dyDescent="0.25">
      <c r="A2326" t="s">
        <v>1942</v>
      </c>
      <c r="B2326" t="s">
        <v>3828</v>
      </c>
    </row>
    <row r="2327" spans="1:2" x14ac:dyDescent="0.25">
      <c r="A2327" t="s">
        <v>2014</v>
      </c>
      <c r="B2327" t="s">
        <v>3828</v>
      </c>
    </row>
    <row r="2328" spans="1:2" x14ac:dyDescent="0.25">
      <c r="A2328" t="s">
        <v>2014</v>
      </c>
      <c r="B2328" t="s">
        <v>3828</v>
      </c>
    </row>
    <row r="2329" spans="1:2" x14ac:dyDescent="0.25">
      <c r="A2329" t="s">
        <v>623</v>
      </c>
      <c r="B2329" t="s">
        <v>3833</v>
      </c>
    </row>
    <row r="2330" spans="1:2" x14ac:dyDescent="0.25">
      <c r="A2330" t="s">
        <v>2585</v>
      </c>
      <c r="B2330" t="s">
        <v>3823</v>
      </c>
    </row>
    <row r="2331" spans="1:2" x14ac:dyDescent="0.25">
      <c r="A2331" t="s">
        <v>1130</v>
      </c>
      <c r="B2331" t="s">
        <v>3813</v>
      </c>
    </row>
    <row r="2332" spans="1:2" x14ac:dyDescent="0.25">
      <c r="A2332" t="s">
        <v>3288</v>
      </c>
      <c r="B2332" t="s">
        <v>3832</v>
      </c>
    </row>
    <row r="2333" spans="1:2" x14ac:dyDescent="0.25">
      <c r="A2333" t="s">
        <v>3535</v>
      </c>
      <c r="B2333" t="s">
        <v>3834</v>
      </c>
    </row>
    <row r="2334" spans="1:2" x14ac:dyDescent="0.25">
      <c r="A2334" t="s">
        <v>1327</v>
      </c>
      <c r="B2334" t="s">
        <v>3836</v>
      </c>
    </row>
    <row r="2335" spans="1:2" x14ac:dyDescent="0.25">
      <c r="A2335" t="s">
        <v>2333</v>
      </c>
      <c r="B2335" t="s">
        <v>3818</v>
      </c>
    </row>
    <row r="2336" spans="1:2" x14ac:dyDescent="0.25">
      <c r="A2336" t="s">
        <v>2333</v>
      </c>
      <c r="B2336" t="s">
        <v>3818</v>
      </c>
    </row>
    <row r="2337" spans="1:2" x14ac:dyDescent="0.25">
      <c r="A2337" t="s">
        <v>3536</v>
      </c>
      <c r="B2337" t="s">
        <v>3834</v>
      </c>
    </row>
    <row r="2338" spans="1:2" x14ac:dyDescent="0.25">
      <c r="A2338" t="s">
        <v>3259</v>
      </c>
      <c r="B2338" t="s">
        <v>3832</v>
      </c>
    </row>
    <row r="2339" spans="1:2" x14ac:dyDescent="0.25">
      <c r="A2339" t="s">
        <v>3158</v>
      </c>
      <c r="B2339" t="s">
        <v>3831</v>
      </c>
    </row>
    <row r="2340" spans="1:2" x14ac:dyDescent="0.25">
      <c r="A2340" t="s">
        <v>3205</v>
      </c>
      <c r="B2340" t="s">
        <v>3831</v>
      </c>
    </row>
    <row r="2341" spans="1:2" x14ac:dyDescent="0.25">
      <c r="A2341" t="s">
        <v>2586</v>
      </c>
      <c r="B2341" t="s">
        <v>3823</v>
      </c>
    </row>
    <row r="2342" spans="1:2" x14ac:dyDescent="0.25">
      <c r="A2342" t="s">
        <v>3488</v>
      </c>
      <c r="B2342" t="s">
        <v>3834</v>
      </c>
    </row>
    <row r="2343" spans="1:2" x14ac:dyDescent="0.25">
      <c r="A2343" t="s">
        <v>2587</v>
      </c>
      <c r="B2343" t="s">
        <v>3823</v>
      </c>
    </row>
    <row r="2344" spans="1:2" x14ac:dyDescent="0.25">
      <c r="A2344" t="s">
        <v>1430</v>
      </c>
      <c r="B2344" t="s">
        <v>3814</v>
      </c>
    </row>
    <row r="2345" spans="1:2" x14ac:dyDescent="0.25">
      <c r="A2345" t="s">
        <v>810</v>
      </c>
      <c r="B2345" t="s">
        <v>3820</v>
      </c>
    </row>
    <row r="2346" spans="1:2" x14ac:dyDescent="0.25">
      <c r="A2346" t="s">
        <v>540</v>
      </c>
      <c r="B2346" t="s">
        <v>3833</v>
      </c>
    </row>
    <row r="2347" spans="1:2" x14ac:dyDescent="0.25">
      <c r="A2347" t="s">
        <v>324</v>
      </c>
      <c r="B2347" t="s">
        <v>3835</v>
      </c>
    </row>
    <row r="2348" spans="1:2" x14ac:dyDescent="0.25">
      <c r="A2348" t="s">
        <v>325</v>
      </c>
      <c r="B2348" t="s">
        <v>3835</v>
      </c>
    </row>
    <row r="2349" spans="1:2" x14ac:dyDescent="0.25">
      <c r="A2349" t="s">
        <v>2397</v>
      </c>
      <c r="B2349" t="s">
        <v>3821</v>
      </c>
    </row>
    <row r="2350" spans="1:2" x14ac:dyDescent="0.25">
      <c r="A2350" t="s">
        <v>624</v>
      </c>
      <c r="B2350" t="s">
        <v>3833</v>
      </c>
    </row>
    <row r="2351" spans="1:2" x14ac:dyDescent="0.25">
      <c r="A2351" t="s">
        <v>326</v>
      </c>
      <c r="B2351" t="s">
        <v>3825</v>
      </c>
    </row>
    <row r="2352" spans="1:2" x14ac:dyDescent="0.25">
      <c r="A2352" t="s">
        <v>326</v>
      </c>
      <c r="B2352" t="s">
        <v>3835</v>
      </c>
    </row>
    <row r="2353" spans="1:2" x14ac:dyDescent="0.25">
      <c r="A2353" t="s">
        <v>3537</v>
      </c>
      <c r="B2353" t="s">
        <v>3834</v>
      </c>
    </row>
    <row r="2354" spans="1:2" x14ac:dyDescent="0.25">
      <c r="A2354" t="s">
        <v>625</v>
      </c>
      <c r="B2354" t="s">
        <v>3833</v>
      </c>
    </row>
    <row r="2355" spans="1:2" x14ac:dyDescent="0.25">
      <c r="A2355" t="s">
        <v>327</v>
      </c>
      <c r="B2355" t="s">
        <v>3835</v>
      </c>
    </row>
    <row r="2356" spans="1:2" x14ac:dyDescent="0.25">
      <c r="A2356" t="s">
        <v>328</v>
      </c>
      <c r="B2356" t="s">
        <v>3835</v>
      </c>
    </row>
    <row r="2357" spans="1:2" x14ac:dyDescent="0.25">
      <c r="A2357" t="s">
        <v>3684</v>
      </c>
      <c r="B2357" t="s">
        <v>3837</v>
      </c>
    </row>
    <row r="2358" spans="1:2" x14ac:dyDescent="0.25">
      <c r="A2358" t="s">
        <v>2398</v>
      </c>
      <c r="B2358" t="s">
        <v>3821</v>
      </c>
    </row>
    <row r="2359" spans="1:2" x14ac:dyDescent="0.25">
      <c r="A2359" t="s">
        <v>329</v>
      </c>
      <c r="B2359" t="s">
        <v>3835</v>
      </c>
    </row>
    <row r="2360" spans="1:2" x14ac:dyDescent="0.25">
      <c r="A2360" t="s">
        <v>2399</v>
      </c>
      <c r="B2360" t="s">
        <v>3821</v>
      </c>
    </row>
    <row r="2361" spans="1:2" x14ac:dyDescent="0.25">
      <c r="A2361" t="s">
        <v>1848</v>
      </c>
      <c r="B2361" t="s">
        <v>3828</v>
      </c>
    </row>
    <row r="2362" spans="1:2" x14ac:dyDescent="0.25">
      <c r="A2362" t="s">
        <v>3538</v>
      </c>
      <c r="B2362" t="s">
        <v>3834</v>
      </c>
    </row>
    <row r="2363" spans="1:2" x14ac:dyDescent="0.25">
      <c r="A2363" t="s">
        <v>9883</v>
      </c>
      <c r="B2363" t="s">
        <v>3834</v>
      </c>
    </row>
    <row r="2364" spans="1:2" x14ac:dyDescent="0.25">
      <c r="A2364" t="s">
        <v>2242</v>
      </c>
      <c r="B2364" t="s">
        <v>3817</v>
      </c>
    </row>
    <row r="2365" spans="1:2" x14ac:dyDescent="0.25">
      <c r="A2365" t="s">
        <v>3206</v>
      </c>
      <c r="B2365" t="s">
        <v>3831</v>
      </c>
    </row>
    <row r="2366" spans="1:2" x14ac:dyDescent="0.25">
      <c r="A2366" t="s">
        <v>3489</v>
      </c>
      <c r="B2366" t="s">
        <v>3834</v>
      </c>
    </row>
    <row r="2367" spans="1:2" x14ac:dyDescent="0.25">
      <c r="A2367" t="s">
        <v>2995</v>
      </c>
      <c r="B2367" t="s">
        <v>3829</v>
      </c>
    </row>
    <row r="2368" spans="1:2" x14ac:dyDescent="0.25">
      <c r="A2368" t="s">
        <v>2038</v>
      </c>
      <c r="B2368" t="s">
        <v>3815</v>
      </c>
    </row>
    <row r="2369" spans="1:2" x14ac:dyDescent="0.25">
      <c r="A2369" t="s">
        <v>2039</v>
      </c>
      <c r="B2369" t="s">
        <v>3815</v>
      </c>
    </row>
    <row r="2370" spans="1:2" x14ac:dyDescent="0.25">
      <c r="A2370" t="s">
        <v>2040</v>
      </c>
      <c r="B2370" t="s">
        <v>3815</v>
      </c>
    </row>
    <row r="2371" spans="1:2" x14ac:dyDescent="0.25">
      <c r="A2371" t="s">
        <v>2070</v>
      </c>
      <c r="B2371" t="s">
        <v>3815</v>
      </c>
    </row>
    <row r="2372" spans="1:2" x14ac:dyDescent="0.25">
      <c r="A2372" t="s">
        <v>54</v>
      </c>
      <c r="B2372" t="s">
        <v>3835</v>
      </c>
    </row>
    <row r="2373" spans="1:2" x14ac:dyDescent="0.25">
      <c r="A2373" t="s">
        <v>1025</v>
      </c>
      <c r="B2373" t="s">
        <v>3825</v>
      </c>
    </row>
    <row r="2374" spans="1:2" x14ac:dyDescent="0.25">
      <c r="A2374" t="s">
        <v>2381</v>
      </c>
      <c r="B2374" t="s">
        <v>3821</v>
      </c>
    </row>
    <row r="2375" spans="1:2" x14ac:dyDescent="0.25">
      <c r="A2375" t="s">
        <v>3490</v>
      </c>
      <c r="B2375" t="s">
        <v>3834</v>
      </c>
    </row>
    <row r="2376" spans="1:2" x14ac:dyDescent="0.25">
      <c r="A2376" t="s">
        <v>3236</v>
      </c>
      <c r="B2376" t="s">
        <v>3831</v>
      </c>
    </row>
    <row r="2377" spans="1:2" x14ac:dyDescent="0.25">
      <c r="A2377" t="s">
        <v>3236</v>
      </c>
      <c r="B2377" t="s">
        <v>3831</v>
      </c>
    </row>
    <row r="2378" spans="1:2" x14ac:dyDescent="0.25">
      <c r="A2378" t="s">
        <v>2268</v>
      </c>
      <c r="B2378" t="s">
        <v>3818</v>
      </c>
    </row>
    <row r="2379" spans="1:2" x14ac:dyDescent="0.25">
      <c r="A2379" t="s">
        <v>2996</v>
      </c>
      <c r="B2379" t="s">
        <v>3829</v>
      </c>
    </row>
    <row r="2380" spans="1:2" x14ac:dyDescent="0.25">
      <c r="A2380" t="s">
        <v>1943</v>
      </c>
      <c r="B2380" t="s">
        <v>3828</v>
      </c>
    </row>
    <row r="2381" spans="1:2" x14ac:dyDescent="0.25">
      <c r="A2381" t="s">
        <v>3539</v>
      </c>
      <c r="B2381" t="s">
        <v>3834</v>
      </c>
    </row>
    <row r="2382" spans="1:2" x14ac:dyDescent="0.25">
      <c r="A2382" t="s">
        <v>1754</v>
      </c>
      <c r="B2382" t="s">
        <v>3819</v>
      </c>
    </row>
    <row r="2383" spans="1:2" x14ac:dyDescent="0.25">
      <c r="A2383" t="s">
        <v>3142</v>
      </c>
      <c r="B2383" t="s">
        <v>3831</v>
      </c>
    </row>
    <row r="2384" spans="1:2" x14ac:dyDescent="0.25">
      <c r="A2384" t="s">
        <v>2015</v>
      </c>
      <c r="B2384" t="s">
        <v>3828</v>
      </c>
    </row>
    <row r="2385" spans="1:2" x14ac:dyDescent="0.25">
      <c r="A2385" t="s">
        <v>2015</v>
      </c>
      <c r="B2385" t="s">
        <v>3828</v>
      </c>
    </row>
    <row r="2386" spans="1:2" x14ac:dyDescent="0.25">
      <c r="A2386" t="s">
        <v>458</v>
      </c>
      <c r="B2386" t="s">
        <v>3814</v>
      </c>
    </row>
    <row r="2387" spans="1:2" x14ac:dyDescent="0.25">
      <c r="A2387" t="s">
        <v>458</v>
      </c>
      <c r="B2387" t="s">
        <v>3825</v>
      </c>
    </row>
    <row r="2388" spans="1:2" x14ac:dyDescent="0.25">
      <c r="A2388" t="s">
        <v>458</v>
      </c>
      <c r="B2388" t="s">
        <v>3835</v>
      </c>
    </row>
    <row r="2389" spans="1:2" x14ac:dyDescent="0.25">
      <c r="A2389" t="s">
        <v>459</v>
      </c>
      <c r="B2389" t="s">
        <v>3825</v>
      </c>
    </row>
    <row r="2390" spans="1:2" x14ac:dyDescent="0.25">
      <c r="A2390" t="s">
        <v>459</v>
      </c>
      <c r="B2390" t="s">
        <v>3835</v>
      </c>
    </row>
    <row r="2391" spans="1:2" x14ac:dyDescent="0.25">
      <c r="A2391" t="s">
        <v>1431</v>
      </c>
      <c r="B2391" t="s">
        <v>3814</v>
      </c>
    </row>
    <row r="2392" spans="1:2" x14ac:dyDescent="0.25">
      <c r="A2392" t="s">
        <v>1755</v>
      </c>
      <c r="B2392" t="s">
        <v>3819</v>
      </c>
    </row>
    <row r="2393" spans="1:2" x14ac:dyDescent="0.25">
      <c r="A2393" t="s">
        <v>1799</v>
      </c>
      <c r="B2393" t="s">
        <v>3819</v>
      </c>
    </row>
    <row r="2394" spans="1:2" x14ac:dyDescent="0.25">
      <c r="A2394" t="s">
        <v>1800</v>
      </c>
      <c r="B2394" t="s">
        <v>3819</v>
      </c>
    </row>
    <row r="2395" spans="1:2" x14ac:dyDescent="0.25">
      <c r="A2395" t="s">
        <v>2928</v>
      </c>
      <c r="B2395" t="s">
        <v>3829</v>
      </c>
    </row>
    <row r="2396" spans="1:2" x14ac:dyDescent="0.25">
      <c r="A2396" t="s">
        <v>1756</v>
      </c>
      <c r="B2396" t="s">
        <v>3819</v>
      </c>
    </row>
    <row r="2397" spans="1:2" x14ac:dyDescent="0.25">
      <c r="A2397" t="s">
        <v>877</v>
      </c>
      <c r="B2397" t="s">
        <v>3825</v>
      </c>
    </row>
    <row r="2398" spans="1:2" x14ac:dyDescent="0.25">
      <c r="A2398" t="s">
        <v>132</v>
      </c>
      <c r="B2398" t="s">
        <v>3825</v>
      </c>
    </row>
    <row r="2399" spans="1:2" x14ac:dyDescent="0.25">
      <c r="A2399" t="s">
        <v>132</v>
      </c>
      <c r="B2399" t="s">
        <v>3835</v>
      </c>
    </row>
    <row r="2400" spans="1:2" x14ac:dyDescent="0.25">
      <c r="A2400" t="s">
        <v>1026</v>
      </c>
      <c r="B2400" t="s">
        <v>3825</v>
      </c>
    </row>
    <row r="2401" spans="1:2" x14ac:dyDescent="0.25">
      <c r="A2401" t="s">
        <v>2997</v>
      </c>
      <c r="B2401" t="s">
        <v>3829</v>
      </c>
    </row>
    <row r="2402" spans="1:2" x14ac:dyDescent="0.25">
      <c r="A2402" t="s">
        <v>1131</v>
      </c>
      <c r="B2402" t="s">
        <v>3813</v>
      </c>
    </row>
    <row r="2403" spans="1:2" x14ac:dyDescent="0.25">
      <c r="A2403" t="s">
        <v>3540</v>
      </c>
      <c r="B2403" t="s">
        <v>3834</v>
      </c>
    </row>
    <row r="2404" spans="1:2" x14ac:dyDescent="0.25">
      <c r="A2404" t="s">
        <v>3289</v>
      </c>
      <c r="B2404" t="s">
        <v>3832</v>
      </c>
    </row>
    <row r="2405" spans="1:2" x14ac:dyDescent="0.25">
      <c r="A2405" t="s">
        <v>2382</v>
      </c>
      <c r="B2405" t="s">
        <v>3821</v>
      </c>
    </row>
    <row r="2406" spans="1:2" x14ac:dyDescent="0.25">
      <c r="A2406" t="s">
        <v>2243</v>
      </c>
      <c r="B2406" t="s">
        <v>3817</v>
      </c>
    </row>
    <row r="2407" spans="1:2" x14ac:dyDescent="0.25">
      <c r="A2407" t="s">
        <v>3784</v>
      </c>
      <c r="B2407" t="s">
        <v>3816</v>
      </c>
    </row>
    <row r="2408" spans="1:2" x14ac:dyDescent="0.25">
      <c r="A2408" t="s">
        <v>3784</v>
      </c>
      <c r="B2408" t="s">
        <v>3816</v>
      </c>
    </row>
    <row r="2409" spans="1:2" x14ac:dyDescent="0.25">
      <c r="A2409" t="s">
        <v>3328</v>
      </c>
      <c r="B2409" t="s">
        <v>3832</v>
      </c>
    </row>
    <row r="2410" spans="1:2" x14ac:dyDescent="0.25">
      <c r="A2410" t="s">
        <v>330</v>
      </c>
      <c r="B2410" t="s">
        <v>3835</v>
      </c>
    </row>
    <row r="2411" spans="1:2" x14ac:dyDescent="0.25">
      <c r="A2411" t="s">
        <v>3260</v>
      </c>
      <c r="B2411" t="s">
        <v>3832</v>
      </c>
    </row>
    <row r="2412" spans="1:2" x14ac:dyDescent="0.25">
      <c r="A2412" t="s">
        <v>331</v>
      </c>
      <c r="B2412" t="s">
        <v>3835</v>
      </c>
    </row>
    <row r="2413" spans="1:2" x14ac:dyDescent="0.25">
      <c r="A2413" t="s">
        <v>1328</v>
      </c>
      <c r="B2413" t="s">
        <v>3836</v>
      </c>
    </row>
    <row r="2414" spans="1:2" x14ac:dyDescent="0.25">
      <c r="A2414" t="s">
        <v>2431</v>
      </c>
      <c r="B2414" t="s">
        <v>3821</v>
      </c>
    </row>
    <row r="2415" spans="1:2" x14ac:dyDescent="0.25">
      <c r="A2415" t="s">
        <v>2431</v>
      </c>
      <c r="B2415" t="s">
        <v>3821</v>
      </c>
    </row>
    <row r="2416" spans="1:2" x14ac:dyDescent="0.25">
      <c r="A2416" t="s">
        <v>2303</v>
      </c>
      <c r="B2416" t="s">
        <v>3818</v>
      </c>
    </row>
    <row r="2417" spans="1:2" x14ac:dyDescent="0.25">
      <c r="A2417" t="s">
        <v>3207</v>
      </c>
      <c r="B2417" t="s">
        <v>3831</v>
      </c>
    </row>
    <row r="2418" spans="1:2" x14ac:dyDescent="0.25">
      <c r="A2418" t="s">
        <v>2016</v>
      </c>
      <c r="B2418" t="s">
        <v>3828</v>
      </c>
    </row>
    <row r="2419" spans="1:2" x14ac:dyDescent="0.25">
      <c r="A2419" t="s">
        <v>2016</v>
      </c>
      <c r="B2419" t="s">
        <v>3828</v>
      </c>
    </row>
    <row r="2420" spans="1:2" x14ac:dyDescent="0.25">
      <c r="A2420" t="s">
        <v>811</v>
      </c>
      <c r="B2420" t="s">
        <v>3820</v>
      </c>
    </row>
    <row r="2421" spans="1:2" x14ac:dyDescent="0.25">
      <c r="A2421" t="s">
        <v>2162</v>
      </c>
      <c r="B2421" t="s">
        <v>3817</v>
      </c>
    </row>
    <row r="2422" spans="1:2" x14ac:dyDescent="0.25">
      <c r="A2422" t="s">
        <v>1027</v>
      </c>
      <c r="B2422" t="s">
        <v>3825</v>
      </c>
    </row>
    <row r="2423" spans="1:2" x14ac:dyDescent="0.25">
      <c r="A2423" t="s">
        <v>332</v>
      </c>
      <c r="B2423" t="s">
        <v>3835</v>
      </c>
    </row>
    <row r="2424" spans="1:2" x14ac:dyDescent="0.25">
      <c r="A2424" t="s">
        <v>2508</v>
      </c>
      <c r="B2424" t="s">
        <v>3819</v>
      </c>
    </row>
    <row r="2425" spans="1:2" x14ac:dyDescent="0.25">
      <c r="A2425" t="s">
        <v>3499</v>
      </c>
      <c r="B2425" t="s">
        <v>3819</v>
      </c>
    </row>
    <row r="2426" spans="1:2" x14ac:dyDescent="0.25">
      <c r="A2426" t="s">
        <v>1757</v>
      </c>
      <c r="B2426" t="s">
        <v>3819</v>
      </c>
    </row>
    <row r="2427" spans="1:2" x14ac:dyDescent="0.25">
      <c r="A2427" t="s">
        <v>812</v>
      </c>
      <c r="B2427" t="s">
        <v>3820</v>
      </c>
    </row>
    <row r="2428" spans="1:2" x14ac:dyDescent="0.25">
      <c r="A2428" t="s">
        <v>1944</v>
      </c>
      <c r="B2428" t="s">
        <v>3828</v>
      </c>
    </row>
    <row r="2429" spans="1:2" x14ac:dyDescent="0.25">
      <c r="A2429" t="s">
        <v>3436</v>
      </c>
      <c r="B2429" t="s">
        <v>3832</v>
      </c>
    </row>
    <row r="2430" spans="1:2" x14ac:dyDescent="0.25">
      <c r="A2430" t="s">
        <v>3436</v>
      </c>
      <c r="B2430" t="s">
        <v>3832</v>
      </c>
    </row>
    <row r="2431" spans="1:2" x14ac:dyDescent="0.25">
      <c r="A2431" t="s">
        <v>1389</v>
      </c>
      <c r="B2431" t="s">
        <v>3814</v>
      </c>
    </row>
    <row r="2432" spans="1:2" x14ac:dyDescent="0.25">
      <c r="A2432" t="s">
        <v>333</v>
      </c>
      <c r="B2432" t="s">
        <v>3835</v>
      </c>
    </row>
    <row r="2433" spans="1:2" x14ac:dyDescent="0.25">
      <c r="A2433" t="s">
        <v>1577</v>
      </c>
      <c r="B2433" t="s">
        <v>3822</v>
      </c>
    </row>
    <row r="2434" spans="1:2" x14ac:dyDescent="0.25">
      <c r="A2434" t="s">
        <v>2131</v>
      </c>
      <c r="B2434" t="s">
        <v>3817</v>
      </c>
    </row>
    <row r="2435" spans="1:2" x14ac:dyDescent="0.25">
      <c r="A2435" t="s">
        <v>334</v>
      </c>
      <c r="B2435" t="s">
        <v>3835</v>
      </c>
    </row>
    <row r="2436" spans="1:2" x14ac:dyDescent="0.25">
      <c r="A2436" t="s">
        <v>2903</v>
      </c>
      <c r="B2436" t="s">
        <v>3829</v>
      </c>
    </row>
    <row r="2437" spans="1:2" x14ac:dyDescent="0.25">
      <c r="A2437" t="s">
        <v>729</v>
      </c>
      <c r="B2437" t="s">
        <v>3820</v>
      </c>
    </row>
    <row r="2438" spans="1:2" x14ac:dyDescent="0.25">
      <c r="A2438" t="s">
        <v>1945</v>
      </c>
      <c r="B2438" t="s">
        <v>3828</v>
      </c>
    </row>
    <row r="2439" spans="1:2" x14ac:dyDescent="0.25">
      <c r="A2439" t="s">
        <v>1946</v>
      </c>
      <c r="B2439" t="s">
        <v>3828</v>
      </c>
    </row>
    <row r="2440" spans="1:2" x14ac:dyDescent="0.25">
      <c r="A2440" t="s">
        <v>3685</v>
      </c>
      <c r="B2440" t="s">
        <v>3837</v>
      </c>
    </row>
    <row r="2441" spans="1:2" x14ac:dyDescent="0.25">
      <c r="A2441" t="s">
        <v>813</v>
      </c>
      <c r="B2441" t="s">
        <v>3820</v>
      </c>
    </row>
    <row r="2442" spans="1:2" x14ac:dyDescent="0.25">
      <c r="A2442" t="s">
        <v>626</v>
      </c>
      <c r="B2442" t="s">
        <v>3833</v>
      </c>
    </row>
    <row r="2443" spans="1:2" x14ac:dyDescent="0.25">
      <c r="A2443" t="s">
        <v>1758</v>
      </c>
      <c r="B2443" t="s">
        <v>3819</v>
      </c>
    </row>
    <row r="2444" spans="1:2" x14ac:dyDescent="0.25">
      <c r="A2444" t="s">
        <v>2132</v>
      </c>
      <c r="B2444" t="s">
        <v>3817</v>
      </c>
    </row>
    <row r="2445" spans="1:2" x14ac:dyDescent="0.25">
      <c r="A2445" t="s">
        <v>2133</v>
      </c>
      <c r="B2445" t="s">
        <v>3817</v>
      </c>
    </row>
    <row r="2446" spans="1:2" x14ac:dyDescent="0.25">
      <c r="A2446" t="s">
        <v>1849</v>
      </c>
      <c r="B2446" t="s">
        <v>3828</v>
      </c>
    </row>
    <row r="2447" spans="1:2" x14ac:dyDescent="0.25">
      <c r="A2447" t="s">
        <v>2728</v>
      </c>
      <c r="B2447" t="s">
        <v>3826</v>
      </c>
    </row>
    <row r="2448" spans="1:2" x14ac:dyDescent="0.25">
      <c r="A2448" t="s">
        <v>133</v>
      </c>
      <c r="B2448" t="s">
        <v>3835</v>
      </c>
    </row>
    <row r="2449" spans="1:2" x14ac:dyDescent="0.25">
      <c r="A2449" t="s">
        <v>1947</v>
      </c>
      <c r="B2449" t="s">
        <v>3828</v>
      </c>
    </row>
    <row r="2450" spans="1:2" x14ac:dyDescent="0.25">
      <c r="A2450" t="s">
        <v>1028</v>
      </c>
      <c r="B2450" t="s">
        <v>3825</v>
      </c>
    </row>
    <row r="2451" spans="1:2" x14ac:dyDescent="0.25">
      <c r="A2451" t="s">
        <v>134</v>
      </c>
      <c r="B2451" t="s">
        <v>3835</v>
      </c>
    </row>
    <row r="2452" spans="1:2" x14ac:dyDescent="0.25">
      <c r="A2452" t="s">
        <v>135</v>
      </c>
      <c r="B2452" t="s">
        <v>3835</v>
      </c>
    </row>
    <row r="2453" spans="1:2" x14ac:dyDescent="0.25">
      <c r="A2453" t="s">
        <v>1210</v>
      </c>
      <c r="B2453" t="s">
        <v>3813</v>
      </c>
    </row>
    <row r="2454" spans="1:2" x14ac:dyDescent="0.25">
      <c r="A2454" t="s">
        <v>541</v>
      </c>
      <c r="B2454" t="s">
        <v>3833</v>
      </c>
    </row>
    <row r="2455" spans="1:2" x14ac:dyDescent="0.25">
      <c r="A2455" t="s">
        <v>460</v>
      </c>
      <c r="B2455" t="s">
        <v>3814</v>
      </c>
    </row>
    <row r="2456" spans="1:2" x14ac:dyDescent="0.25">
      <c r="A2456" t="s">
        <v>460</v>
      </c>
      <c r="B2456" t="s">
        <v>3825</v>
      </c>
    </row>
    <row r="2457" spans="1:2" x14ac:dyDescent="0.25">
      <c r="A2457" t="s">
        <v>460</v>
      </c>
      <c r="B2457" t="s">
        <v>3835</v>
      </c>
    </row>
    <row r="2458" spans="1:2" x14ac:dyDescent="0.25">
      <c r="A2458" t="s">
        <v>2304</v>
      </c>
      <c r="B2458" t="s">
        <v>3818</v>
      </c>
    </row>
    <row r="2459" spans="1:2" x14ac:dyDescent="0.25">
      <c r="A2459" t="s">
        <v>2707</v>
      </c>
      <c r="B2459" t="s">
        <v>3824</v>
      </c>
    </row>
    <row r="2460" spans="1:2" x14ac:dyDescent="0.25">
      <c r="A2460" t="s">
        <v>2707</v>
      </c>
      <c r="B2460" t="s">
        <v>3824</v>
      </c>
    </row>
    <row r="2461" spans="1:2" x14ac:dyDescent="0.25">
      <c r="A2461" t="s">
        <v>1759</v>
      </c>
      <c r="B2461" t="s">
        <v>3819</v>
      </c>
    </row>
    <row r="2462" spans="1:2" x14ac:dyDescent="0.25">
      <c r="A2462" t="s">
        <v>2134</v>
      </c>
      <c r="B2462" t="s">
        <v>3817</v>
      </c>
    </row>
    <row r="2463" spans="1:2" x14ac:dyDescent="0.25">
      <c r="A2463" t="s">
        <v>2803</v>
      </c>
      <c r="B2463" t="s">
        <v>3826</v>
      </c>
    </row>
    <row r="2464" spans="1:2" x14ac:dyDescent="0.25">
      <c r="A2464" t="s">
        <v>2803</v>
      </c>
      <c r="B2464" t="s">
        <v>3829</v>
      </c>
    </row>
    <row r="2465" spans="1:2" x14ac:dyDescent="0.25">
      <c r="A2465" t="s">
        <v>2803</v>
      </c>
      <c r="B2465" t="s">
        <v>3829</v>
      </c>
    </row>
    <row r="2466" spans="1:2" x14ac:dyDescent="0.25">
      <c r="A2466" t="s">
        <v>2135</v>
      </c>
      <c r="B2466" t="s">
        <v>3817</v>
      </c>
    </row>
    <row r="2467" spans="1:2" x14ac:dyDescent="0.25">
      <c r="A2467" t="s">
        <v>2865</v>
      </c>
      <c r="B2467" t="s">
        <v>3829</v>
      </c>
    </row>
    <row r="2468" spans="1:2" x14ac:dyDescent="0.25">
      <c r="A2468" t="s">
        <v>3470</v>
      </c>
      <c r="B2468" t="s">
        <v>3834</v>
      </c>
    </row>
    <row r="2469" spans="1:2" x14ac:dyDescent="0.25">
      <c r="A2469" t="s">
        <v>1029</v>
      </c>
      <c r="B2469" t="s">
        <v>3825</v>
      </c>
    </row>
    <row r="2470" spans="1:2" x14ac:dyDescent="0.25">
      <c r="A2470" t="s">
        <v>3437</v>
      </c>
      <c r="B2470" t="s">
        <v>3832</v>
      </c>
    </row>
    <row r="2471" spans="1:2" x14ac:dyDescent="0.25">
      <c r="A2471" t="s">
        <v>3437</v>
      </c>
      <c r="B2471" t="s">
        <v>3832</v>
      </c>
    </row>
    <row r="2472" spans="1:2" x14ac:dyDescent="0.25">
      <c r="A2472" t="s">
        <v>461</v>
      </c>
      <c r="B2472" t="s">
        <v>3825</v>
      </c>
    </row>
    <row r="2473" spans="1:2" x14ac:dyDescent="0.25">
      <c r="A2473" t="s">
        <v>461</v>
      </c>
      <c r="B2473" t="s">
        <v>3835</v>
      </c>
    </row>
    <row r="2474" spans="1:2" x14ac:dyDescent="0.25">
      <c r="A2474" t="s">
        <v>462</v>
      </c>
      <c r="B2474" t="s">
        <v>3825</v>
      </c>
    </row>
    <row r="2475" spans="1:2" x14ac:dyDescent="0.25">
      <c r="A2475" t="s">
        <v>462</v>
      </c>
      <c r="B2475" t="s">
        <v>3835</v>
      </c>
    </row>
    <row r="2476" spans="1:2" x14ac:dyDescent="0.25">
      <c r="A2476" t="s">
        <v>463</v>
      </c>
      <c r="B2476" t="s">
        <v>3825</v>
      </c>
    </row>
    <row r="2477" spans="1:2" x14ac:dyDescent="0.25">
      <c r="A2477" t="s">
        <v>463</v>
      </c>
      <c r="B2477" t="s">
        <v>3835</v>
      </c>
    </row>
    <row r="2478" spans="1:2" x14ac:dyDescent="0.25">
      <c r="A2478" t="s">
        <v>1622</v>
      </c>
      <c r="B2478" t="s">
        <v>3822</v>
      </c>
    </row>
    <row r="2479" spans="1:2" x14ac:dyDescent="0.25">
      <c r="A2479" t="s">
        <v>1622</v>
      </c>
      <c r="B2479" t="s">
        <v>3822</v>
      </c>
    </row>
    <row r="2480" spans="1:2" x14ac:dyDescent="0.25">
      <c r="A2480" t="s">
        <v>1211</v>
      </c>
      <c r="B2480" t="s">
        <v>3813</v>
      </c>
    </row>
    <row r="2481" spans="1:2" x14ac:dyDescent="0.25">
      <c r="A2481" t="s">
        <v>1646</v>
      </c>
      <c r="B2481" t="s">
        <v>3819</v>
      </c>
    </row>
    <row r="2482" spans="1:2" x14ac:dyDescent="0.25">
      <c r="A2482" t="s">
        <v>1377</v>
      </c>
      <c r="B2482" t="s">
        <v>3814</v>
      </c>
    </row>
    <row r="2483" spans="1:2" x14ac:dyDescent="0.25">
      <c r="A2483" t="s">
        <v>2017</v>
      </c>
      <c r="B2483" t="s">
        <v>3828</v>
      </c>
    </row>
    <row r="2484" spans="1:2" x14ac:dyDescent="0.25">
      <c r="A2484" t="s">
        <v>2017</v>
      </c>
      <c r="B2484" t="s">
        <v>3828</v>
      </c>
    </row>
    <row r="2485" spans="1:2" x14ac:dyDescent="0.25">
      <c r="A2485" t="s">
        <v>335</v>
      </c>
      <c r="B2485" t="s">
        <v>3835</v>
      </c>
    </row>
    <row r="2486" spans="1:2" x14ac:dyDescent="0.25">
      <c r="A2486" t="s">
        <v>136</v>
      </c>
      <c r="B2486" t="s">
        <v>3835</v>
      </c>
    </row>
    <row r="2487" spans="1:2" x14ac:dyDescent="0.25">
      <c r="A2487" t="s">
        <v>220</v>
      </c>
      <c r="B2487" t="s">
        <v>3835</v>
      </c>
    </row>
    <row r="2488" spans="1:2" x14ac:dyDescent="0.25">
      <c r="A2488" t="s">
        <v>3491</v>
      </c>
      <c r="B2488" t="s">
        <v>3834</v>
      </c>
    </row>
    <row r="2489" spans="1:2" x14ac:dyDescent="0.25">
      <c r="A2489" t="s">
        <v>3208</v>
      </c>
      <c r="B2489" t="s">
        <v>3831</v>
      </c>
    </row>
    <row r="2490" spans="1:2" x14ac:dyDescent="0.25">
      <c r="A2490" t="s">
        <v>2170</v>
      </c>
      <c r="B2490" t="s">
        <v>3817</v>
      </c>
    </row>
    <row r="2491" spans="1:2" x14ac:dyDescent="0.25">
      <c r="A2491" t="s">
        <v>137</v>
      </c>
      <c r="B2491" t="s">
        <v>3835</v>
      </c>
    </row>
    <row r="2492" spans="1:2" x14ac:dyDescent="0.25">
      <c r="A2492" t="s">
        <v>2171</v>
      </c>
      <c r="B2492" t="s">
        <v>3817</v>
      </c>
    </row>
    <row r="2493" spans="1:2" x14ac:dyDescent="0.25">
      <c r="A2493" t="s">
        <v>2172</v>
      </c>
      <c r="B2493" t="s">
        <v>3817</v>
      </c>
    </row>
    <row r="2494" spans="1:2" x14ac:dyDescent="0.25">
      <c r="A2494" t="s">
        <v>2207</v>
      </c>
      <c r="B2494" t="s">
        <v>3817</v>
      </c>
    </row>
    <row r="2495" spans="1:2" x14ac:dyDescent="0.25">
      <c r="A2495" t="s">
        <v>2206</v>
      </c>
      <c r="B2495" t="s">
        <v>3817</v>
      </c>
    </row>
    <row r="2496" spans="1:2" x14ac:dyDescent="0.25">
      <c r="A2496" t="s">
        <v>3438</v>
      </c>
      <c r="B2496" t="s">
        <v>3832</v>
      </c>
    </row>
    <row r="2497" spans="1:2" x14ac:dyDescent="0.25">
      <c r="A2497" t="s">
        <v>3438</v>
      </c>
      <c r="B2497" t="s">
        <v>3832</v>
      </c>
    </row>
    <row r="2498" spans="1:2" x14ac:dyDescent="0.25">
      <c r="A2498" t="s">
        <v>2208</v>
      </c>
      <c r="B2498" t="s">
        <v>3817</v>
      </c>
    </row>
    <row r="2499" spans="1:2" x14ac:dyDescent="0.25">
      <c r="A2499" t="s">
        <v>3770</v>
      </c>
      <c r="B2499" t="s">
        <v>3816</v>
      </c>
    </row>
    <row r="2500" spans="1:2" x14ac:dyDescent="0.25">
      <c r="A2500" t="s">
        <v>2071</v>
      </c>
      <c r="B2500" t="s">
        <v>3815</v>
      </c>
    </row>
    <row r="2501" spans="1:2" x14ac:dyDescent="0.25">
      <c r="A2501" t="s">
        <v>2717</v>
      </c>
      <c r="B2501" t="s">
        <v>3826</v>
      </c>
    </row>
    <row r="2502" spans="1:2" x14ac:dyDescent="0.25">
      <c r="A2502" t="s">
        <v>336</v>
      </c>
      <c r="B2502" t="s">
        <v>3835</v>
      </c>
    </row>
    <row r="2503" spans="1:2" x14ac:dyDescent="0.25">
      <c r="A2503" t="s">
        <v>138</v>
      </c>
      <c r="B2503" t="s">
        <v>3825</v>
      </c>
    </row>
    <row r="2504" spans="1:2" x14ac:dyDescent="0.25">
      <c r="A2504" t="s">
        <v>138</v>
      </c>
      <c r="B2504" t="s">
        <v>3835</v>
      </c>
    </row>
    <row r="2505" spans="1:2" x14ac:dyDescent="0.25">
      <c r="A2505" t="s">
        <v>878</v>
      </c>
      <c r="B2505" t="s">
        <v>3825</v>
      </c>
    </row>
    <row r="2506" spans="1:2" x14ac:dyDescent="0.25">
      <c r="A2506" t="s">
        <v>2495</v>
      </c>
      <c r="B2506" t="s">
        <v>3823</v>
      </c>
    </row>
    <row r="2507" spans="1:2" x14ac:dyDescent="0.25">
      <c r="A2507" t="s">
        <v>688</v>
      </c>
      <c r="B2507" t="s">
        <v>3820</v>
      </c>
    </row>
    <row r="2508" spans="1:2" x14ac:dyDescent="0.25">
      <c r="A2508" t="s">
        <v>2718</v>
      </c>
      <c r="B2508" t="s">
        <v>3826</v>
      </c>
    </row>
    <row r="2509" spans="1:2" x14ac:dyDescent="0.25">
      <c r="A2509" t="s">
        <v>2095</v>
      </c>
      <c r="B2509" t="s">
        <v>3815</v>
      </c>
    </row>
    <row r="2510" spans="1:2" x14ac:dyDescent="0.25">
      <c r="A2510" t="s">
        <v>2095</v>
      </c>
      <c r="B2510" t="s">
        <v>3815</v>
      </c>
    </row>
    <row r="2511" spans="1:2" x14ac:dyDescent="0.25">
      <c r="A2511" t="s">
        <v>2072</v>
      </c>
      <c r="B2511" t="s">
        <v>3815</v>
      </c>
    </row>
    <row r="2512" spans="1:2" x14ac:dyDescent="0.25">
      <c r="A2512" t="s">
        <v>879</v>
      </c>
      <c r="B2512" t="s">
        <v>3825</v>
      </c>
    </row>
    <row r="2513" spans="1:2" x14ac:dyDescent="0.25">
      <c r="A2513" t="s">
        <v>1647</v>
      </c>
      <c r="B2513" t="s">
        <v>3819</v>
      </c>
    </row>
    <row r="2514" spans="1:2" x14ac:dyDescent="0.25">
      <c r="A2514" t="s">
        <v>2096</v>
      </c>
      <c r="B2514" t="s">
        <v>3815</v>
      </c>
    </row>
    <row r="2515" spans="1:2" x14ac:dyDescent="0.25">
      <c r="A2515" t="s">
        <v>2096</v>
      </c>
      <c r="B2515" t="s">
        <v>3815</v>
      </c>
    </row>
    <row r="2516" spans="1:2" x14ac:dyDescent="0.25">
      <c r="A2516" t="s">
        <v>1648</v>
      </c>
      <c r="B2516" t="s">
        <v>3819</v>
      </c>
    </row>
    <row r="2517" spans="1:2" x14ac:dyDescent="0.25">
      <c r="A2517" t="s">
        <v>730</v>
      </c>
      <c r="B2517" t="s">
        <v>3820</v>
      </c>
    </row>
    <row r="2518" spans="1:2" x14ac:dyDescent="0.25">
      <c r="A2518" t="s">
        <v>9884</v>
      </c>
      <c r="B2518" t="s">
        <v>3834</v>
      </c>
    </row>
    <row r="2519" spans="1:2" x14ac:dyDescent="0.25">
      <c r="A2519" t="s">
        <v>2018</v>
      </c>
      <c r="B2519" t="s">
        <v>3828</v>
      </c>
    </row>
    <row r="2520" spans="1:2" x14ac:dyDescent="0.25">
      <c r="A2520" t="s">
        <v>2018</v>
      </c>
      <c r="B2520" t="s">
        <v>3828</v>
      </c>
    </row>
    <row r="2521" spans="1:2" x14ac:dyDescent="0.25">
      <c r="A2521" t="s">
        <v>2400</v>
      </c>
      <c r="B2521" t="s">
        <v>3821</v>
      </c>
    </row>
    <row r="2522" spans="1:2" x14ac:dyDescent="0.25">
      <c r="A2522" t="s">
        <v>3439</v>
      </c>
      <c r="B2522" t="s">
        <v>3832</v>
      </c>
    </row>
    <row r="2523" spans="1:2" x14ac:dyDescent="0.25">
      <c r="A2523" t="s">
        <v>3439</v>
      </c>
      <c r="B2523" t="s">
        <v>3832</v>
      </c>
    </row>
    <row r="2524" spans="1:2" x14ac:dyDescent="0.25">
      <c r="A2524" t="s">
        <v>3440</v>
      </c>
      <c r="B2524" t="s">
        <v>3832</v>
      </c>
    </row>
    <row r="2525" spans="1:2" x14ac:dyDescent="0.25">
      <c r="A2525" t="s">
        <v>3440</v>
      </c>
      <c r="B2525" t="s">
        <v>3832</v>
      </c>
    </row>
    <row r="2526" spans="1:2" x14ac:dyDescent="0.25">
      <c r="A2526" t="s">
        <v>1649</v>
      </c>
      <c r="B2526" t="s">
        <v>3819</v>
      </c>
    </row>
    <row r="2527" spans="1:2" x14ac:dyDescent="0.25">
      <c r="A2527" t="s">
        <v>3373</v>
      </c>
      <c r="B2527" t="s">
        <v>3832</v>
      </c>
    </row>
    <row r="2528" spans="1:2" x14ac:dyDescent="0.25">
      <c r="A2528" t="s">
        <v>337</v>
      </c>
      <c r="B2528" t="s">
        <v>3835</v>
      </c>
    </row>
    <row r="2529" spans="1:2" x14ac:dyDescent="0.25">
      <c r="A2529" t="s">
        <v>2929</v>
      </c>
      <c r="B2529" t="s">
        <v>3829</v>
      </c>
    </row>
    <row r="2530" spans="1:2" x14ac:dyDescent="0.25">
      <c r="A2530" t="s">
        <v>338</v>
      </c>
      <c r="B2530" t="s">
        <v>3835</v>
      </c>
    </row>
    <row r="2531" spans="1:2" x14ac:dyDescent="0.25">
      <c r="A2531" t="s">
        <v>1432</v>
      </c>
      <c r="B2531" t="s">
        <v>3814</v>
      </c>
    </row>
    <row r="2532" spans="1:2" x14ac:dyDescent="0.25">
      <c r="A2532" t="s">
        <v>1278</v>
      </c>
      <c r="B2532" t="s">
        <v>3836</v>
      </c>
    </row>
    <row r="2533" spans="1:2" x14ac:dyDescent="0.25">
      <c r="A2533" t="s">
        <v>1676</v>
      </c>
      <c r="B2533" t="s">
        <v>3819</v>
      </c>
    </row>
    <row r="2534" spans="1:2" x14ac:dyDescent="0.25">
      <c r="A2534" t="s">
        <v>1677</v>
      </c>
      <c r="B2534" t="s">
        <v>3819</v>
      </c>
    </row>
    <row r="2535" spans="1:2" x14ac:dyDescent="0.25">
      <c r="A2535" t="s">
        <v>2244</v>
      </c>
      <c r="B2535" t="s">
        <v>3817</v>
      </c>
    </row>
    <row r="2536" spans="1:2" x14ac:dyDescent="0.25">
      <c r="A2536" t="s">
        <v>3261</v>
      </c>
      <c r="B2536" t="s">
        <v>3832</v>
      </c>
    </row>
    <row r="2537" spans="1:2" x14ac:dyDescent="0.25">
      <c r="A2537" t="s">
        <v>3329</v>
      </c>
      <c r="B2537" t="s">
        <v>3832</v>
      </c>
    </row>
    <row r="2538" spans="1:2" x14ac:dyDescent="0.25">
      <c r="A2538" t="s">
        <v>1153</v>
      </c>
      <c r="B2538" t="s">
        <v>3813</v>
      </c>
    </row>
    <row r="2539" spans="1:2" x14ac:dyDescent="0.25">
      <c r="A2539" t="s">
        <v>814</v>
      </c>
      <c r="B2539" t="s">
        <v>3813</v>
      </c>
    </row>
    <row r="2540" spans="1:2" x14ac:dyDescent="0.25">
      <c r="A2540" t="s">
        <v>814</v>
      </c>
      <c r="B2540" t="s">
        <v>3820</v>
      </c>
    </row>
    <row r="2541" spans="1:2" x14ac:dyDescent="0.25">
      <c r="A2541" t="s">
        <v>627</v>
      </c>
      <c r="B2541" t="s">
        <v>3833</v>
      </c>
    </row>
    <row r="2542" spans="1:2" x14ac:dyDescent="0.25">
      <c r="A2542" t="s">
        <v>1948</v>
      </c>
      <c r="B2542" t="s">
        <v>3828</v>
      </c>
    </row>
    <row r="2543" spans="1:2" x14ac:dyDescent="0.25">
      <c r="A2543" t="s">
        <v>9904</v>
      </c>
      <c r="B2543" t="s">
        <v>3834</v>
      </c>
    </row>
    <row r="2544" spans="1:2" x14ac:dyDescent="0.25">
      <c r="A2544" t="s">
        <v>139</v>
      </c>
      <c r="B2544" t="s">
        <v>3835</v>
      </c>
    </row>
    <row r="2545" spans="1:2" x14ac:dyDescent="0.25">
      <c r="A2545" t="s">
        <v>2136</v>
      </c>
      <c r="B2545" t="s">
        <v>3817</v>
      </c>
    </row>
    <row r="2546" spans="1:2" x14ac:dyDescent="0.25">
      <c r="A2546" t="s">
        <v>3290</v>
      </c>
      <c r="B2546" t="s">
        <v>3832</v>
      </c>
    </row>
    <row r="2547" spans="1:2" x14ac:dyDescent="0.25">
      <c r="A2547" t="s">
        <v>731</v>
      </c>
      <c r="B2547" t="s">
        <v>3820</v>
      </c>
    </row>
    <row r="2548" spans="1:2" x14ac:dyDescent="0.25">
      <c r="A2548" t="s">
        <v>2334</v>
      </c>
      <c r="B2548" t="s">
        <v>3818</v>
      </c>
    </row>
    <row r="2549" spans="1:2" x14ac:dyDescent="0.25">
      <c r="A2549" t="s">
        <v>2334</v>
      </c>
      <c r="B2549" t="s">
        <v>3818</v>
      </c>
    </row>
    <row r="2550" spans="1:2" x14ac:dyDescent="0.25">
      <c r="A2550" t="s">
        <v>628</v>
      </c>
      <c r="B2550" t="s">
        <v>3833</v>
      </c>
    </row>
    <row r="2551" spans="1:2" x14ac:dyDescent="0.25">
      <c r="A2551" t="s">
        <v>339</v>
      </c>
      <c r="B2551" t="s">
        <v>3835</v>
      </c>
    </row>
    <row r="2552" spans="1:2" x14ac:dyDescent="0.25">
      <c r="A2552" t="s">
        <v>2866</v>
      </c>
      <c r="B2552" t="s">
        <v>3829</v>
      </c>
    </row>
    <row r="2553" spans="1:2" x14ac:dyDescent="0.25">
      <c r="A2553" t="s">
        <v>2041</v>
      </c>
      <c r="B2553" t="s">
        <v>3815</v>
      </c>
    </row>
    <row r="2554" spans="1:2" x14ac:dyDescent="0.25">
      <c r="A2554" t="s">
        <v>2097</v>
      </c>
      <c r="B2554" t="s">
        <v>3815</v>
      </c>
    </row>
    <row r="2555" spans="1:2" x14ac:dyDescent="0.25">
      <c r="A2555" t="s">
        <v>2097</v>
      </c>
      <c r="B2555" t="s">
        <v>3815</v>
      </c>
    </row>
    <row r="2556" spans="1:2" x14ac:dyDescent="0.25">
      <c r="A2556" t="s">
        <v>1329</v>
      </c>
      <c r="B2556" t="s">
        <v>3836</v>
      </c>
    </row>
    <row r="2557" spans="1:2" x14ac:dyDescent="0.25">
      <c r="A2557" t="s">
        <v>732</v>
      </c>
      <c r="B2557" t="s">
        <v>3820</v>
      </c>
    </row>
    <row r="2558" spans="1:2" x14ac:dyDescent="0.25">
      <c r="A2558" t="s">
        <v>880</v>
      </c>
      <c r="B2558" t="s">
        <v>3825</v>
      </c>
    </row>
    <row r="2559" spans="1:2" x14ac:dyDescent="0.25">
      <c r="A2559" t="s">
        <v>3209</v>
      </c>
      <c r="B2559" t="s">
        <v>3831</v>
      </c>
    </row>
    <row r="2560" spans="1:2" x14ac:dyDescent="0.25">
      <c r="A2560" t="s">
        <v>1578</v>
      </c>
      <c r="B2560" t="s">
        <v>3822</v>
      </c>
    </row>
    <row r="2561" spans="1:2" x14ac:dyDescent="0.25">
      <c r="A2561" t="s">
        <v>340</v>
      </c>
      <c r="B2561" t="s">
        <v>3835</v>
      </c>
    </row>
    <row r="2562" spans="1:2" x14ac:dyDescent="0.25">
      <c r="A2562" t="s">
        <v>140</v>
      </c>
      <c r="B2562" t="s">
        <v>3835</v>
      </c>
    </row>
    <row r="2563" spans="1:2" x14ac:dyDescent="0.25">
      <c r="A2563" t="s">
        <v>3210</v>
      </c>
      <c r="B2563" t="s">
        <v>3831</v>
      </c>
    </row>
    <row r="2564" spans="1:2" x14ac:dyDescent="0.25">
      <c r="A2564" t="s">
        <v>1760</v>
      </c>
      <c r="B2564" t="s">
        <v>3819</v>
      </c>
    </row>
    <row r="2565" spans="1:2" x14ac:dyDescent="0.25">
      <c r="A2565" t="s">
        <v>2835</v>
      </c>
      <c r="B2565" t="s">
        <v>3827</v>
      </c>
    </row>
    <row r="2566" spans="1:2" x14ac:dyDescent="0.25">
      <c r="A2566" t="s">
        <v>1030</v>
      </c>
      <c r="B2566" t="s">
        <v>3825</v>
      </c>
    </row>
    <row r="2567" spans="1:2" x14ac:dyDescent="0.25">
      <c r="A2567" t="s">
        <v>923</v>
      </c>
      <c r="B2567" t="s">
        <v>3825</v>
      </c>
    </row>
    <row r="2568" spans="1:2" x14ac:dyDescent="0.25">
      <c r="A2568" t="s">
        <v>1031</v>
      </c>
      <c r="B2568" t="s">
        <v>3825</v>
      </c>
    </row>
    <row r="2569" spans="1:2" x14ac:dyDescent="0.25">
      <c r="A2569" t="s">
        <v>141</v>
      </c>
      <c r="B2569" t="s">
        <v>3835</v>
      </c>
    </row>
    <row r="2570" spans="1:2" x14ac:dyDescent="0.25">
      <c r="A2570" t="s">
        <v>9874</v>
      </c>
      <c r="B2570" t="s">
        <v>3831</v>
      </c>
    </row>
    <row r="2571" spans="1:2" x14ac:dyDescent="0.25">
      <c r="A2571" t="s">
        <v>3441</v>
      </c>
      <c r="B2571" t="s">
        <v>3832</v>
      </c>
    </row>
    <row r="2572" spans="1:2" x14ac:dyDescent="0.25">
      <c r="A2572" t="s">
        <v>3441</v>
      </c>
      <c r="B2572" t="s">
        <v>3832</v>
      </c>
    </row>
    <row r="2573" spans="1:2" x14ac:dyDescent="0.25">
      <c r="A2573" t="s">
        <v>3262</v>
      </c>
      <c r="B2573" t="s">
        <v>3832</v>
      </c>
    </row>
    <row r="2574" spans="1:2" x14ac:dyDescent="0.25">
      <c r="A2574" t="s">
        <v>689</v>
      </c>
      <c r="B2574" t="s">
        <v>3820</v>
      </c>
    </row>
    <row r="2575" spans="1:2" x14ac:dyDescent="0.25">
      <c r="A2575" t="s">
        <v>2836</v>
      </c>
      <c r="B2575" t="s">
        <v>3827</v>
      </c>
    </row>
    <row r="2576" spans="1:2" x14ac:dyDescent="0.25">
      <c r="A2576" t="s">
        <v>1678</v>
      </c>
      <c r="B2576" t="s">
        <v>3819</v>
      </c>
    </row>
    <row r="2577" spans="1:2" x14ac:dyDescent="0.25">
      <c r="A2577" t="s">
        <v>2904</v>
      </c>
      <c r="B2577" t="s">
        <v>3829</v>
      </c>
    </row>
    <row r="2578" spans="1:2" x14ac:dyDescent="0.25">
      <c r="A2578" t="s">
        <v>2432</v>
      </c>
      <c r="B2578" t="s">
        <v>3821</v>
      </c>
    </row>
    <row r="2579" spans="1:2" x14ac:dyDescent="0.25">
      <c r="A2579" t="s">
        <v>2432</v>
      </c>
      <c r="B2579" t="s">
        <v>3821</v>
      </c>
    </row>
    <row r="2580" spans="1:2" x14ac:dyDescent="0.25">
      <c r="A2580" t="s">
        <v>2367</v>
      </c>
      <c r="B2580" t="s">
        <v>3821</v>
      </c>
    </row>
    <row r="2581" spans="1:2" x14ac:dyDescent="0.25">
      <c r="A2581" t="s">
        <v>1949</v>
      </c>
      <c r="B2581" t="s">
        <v>3828</v>
      </c>
    </row>
    <row r="2582" spans="1:2" x14ac:dyDescent="0.25">
      <c r="A2582" t="s">
        <v>1433</v>
      </c>
      <c r="B2582" t="s">
        <v>3814</v>
      </c>
    </row>
    <row r="2583" spans="1:2" x14ac:dyDescent="0.25">
      <c r="A2583" t="s">
        <v>3686</v>
      </c>
      <c r="B2583" t="s">
        <v>3837</v>
      </c>
    </row>
    <row r="2584" spans="1:2" x14ac:dyDescent="0.25">
      <c r="A2584" t="s">
        <v>542</v>
      </c>
      <c r="B2584" t="s">
        <v>3833</v>
      </c>
    </row>
    <row r="2585" spans="1:2" x14ac:dyDescent="0.25">
      <c r="A2585" t="s">
        <v>2655</v>
      </c>
      <c r="B2585" t="s">
        <v>3824</v>
      </c>
    </row>
    <row r="2586" spans="1:2" x14ac:dyDescent="0.25">
      <c r="A2586" t="s">
        <v>2588</v>
      </c>
      <c r="B2586" t="s">
        <v>3823</v>
      </c>
    </row>
    <row r="2587" spans="1:2" x14ac:dyDescent="0.25">
      <c r="A2587" t="s">
        <v>3159</v>
      </c>
      <c r="B2587" t="s">
        <v>3831</v>
      </c>
    </row>
    <row r="2588" spans="1:2" x14ac:dyDescent="0.25">
      <c r="A2588" t="s">
        <v>1032</v>
      </c>
      <c r="B2588" t="s">
        <v>3825</v>
      </c>
    </row>
    <row r="2589" spans="1:2" x14ac:dyDescent="0.25">
      <c r="A2589" t="s">
        <v>3607</v>
      </c>
      <c r="B2589" t="s">
        <v>3837</v>
      </c>
    </row>
    <row r="2590" spans="1:2" x14ac:dyDescent="0.25">
      <c r="A2590" t="s">
        <v>1761</v>
      </c>
      <c r="B2590" t="s">
        <v>3819</v>
      </c>
    </row>
    <row r="2591" spans="1:2" x14ac:dyDescent="0.25">
      <c r="A2591" t="s">
        <v>1033</v>
      </c>
      <c r="B2591" t="s">
        <v>3825</v>
      </c>
    </row>
    <row r="2592" spans="1:2" x14ac:dyDescent="0.25">
      <c r="A2592" t="s">
        <v>3160</v>
      </c>
      <c r="B2592" t="s">
        <v>3831</v>
      </c>
    </row>
    <row r="2593" spans="1:2" x14ac:dyDescent="0.25">
      <c r="A2593" t="s">
        <v>1212</v>
      </c>
      <c r="B2593" t="s">
        <v>3813</v>
      </c>
    </row>
    <row r="2594" spans="1:2" x14ac:dyDescent="0.25">
      <c r="A2594" t="s">
        <v>3541</v>
      </c>
      <c r="B2594" t="s">
        <v>3834</v>
      </c>
    </row>
    <row r="2595" spans="1:2" x14ac:dyDescent="0.25">
      <c r="A2595" t="s">
        <v>815</v>
      </c>
      <c r="B2595" t="s">
        <v>3820</v>
      </c>
    </row>
    <row r="2596" spans="1:2" x14ac:dyDescent="0.25">
      <c r="A2596" t="s">
        <v>733</v>
      </c>
      <c r="B2596" t="s">
        <v>3820</v>
      </c>
    </row>
    <row r="2597" spans="1:2" x14ac:dyDescent="0.25">
      <c r="A2597" t="s">
        <v>2589</v>
      </c>
      <c r="B2597" t="s">
        <v>3823</v>
      </c>
    </row>
    <row r="2598" spans="1:2" x14ac:dyDescent="0.25">
      <c r="A2598" t="s">
        <v>3143</v>
      </c>
      <c r="B2598" t="s">
        <v>3831</v>
      </c>
    </row>
    <row r="2599" spans="1:2" x14ac:dyDescent="0.25">
      <c r="A2599" t="s">
        <v>816</v>
      </c>
      <c r="B2599" t="s">
        <v>3820</v>
      </c>
    </row>
    <row r="2600" spans="1:2" x14ac:dyDescent="0.25">
      <c r="A2600" t="s">
        <v>1330</v>
      </c>
      <c r="B2600" t="s">
        <v>3836</v>
      </c>
    </row>
    <row r="2601" spans="1:2" x14ac:dyDescent="0.25">
      <c r="A2601" t="s">
        <v>734</v>
      </c>
      <c r="B2601" t="s">
        <v>3820</v>
      </c>
    </row>
    <row r="2602" spans="1:2" x14ac:dyDescent="0.25">
      <c r="A2602" t="s">
        <v>2867</v>
      </c>
      <c r="B2602" t="s">
        <v>3829</v>
      </c>
    </row>
    <row r="2603" spans="1:2" x14ac:dyDescent="0.25">
      <c r="A2603" t="s">
        <v>817</v>
      </c>
      <c r="B2603" t="s">
        <v>3820</v>
      </c>
    </row>
    <row r="2604" spans="1:2" x14ac:dyDescent="0.25">
      <c r="A2604" t="s">
        <v>2073</v>
      </c>
      <c r="B2604" t="s">
        <v>3815</v>
      </c>
    </row>
    <row r="2605" spans="1:2" x14ac:dyDescent="0.25">
      <c r="A2605" t="s">
        <v>9905</v>
      </c>
      <c r="B2605" t="s">
        <v>3834</v>
      </c>
    </row>
    <row r="2606" spans="1:2" x14ac:dyDescent="0.25">
      <c r="A2606" t="s">
        <v>543</v>
      </c>
      <c r="B2606" t="s">
        <v>3833</v>
      </c>
    </row>
    <row r="2607" spans="1:2" x14ac:dyDescent="0.25">
      <c r="A2607" t="s">
        <v>55</v>
      </c>
      <c r="B2607" t="s">
        <v>3835</v>
      </c>
    </row>
    <row r="2608" spans="1:2" x14ac:dyDescent="0.25">
      <c r="A2608" t="s">
        <v>1650</v>
      </c>
      <c r="B2608" t="s">
        <v>3819</v>
      </c>
    </row>
    <row r="2609" spans="1:2" x14ac:dyDescent="0.25">
      <c r="A2609" t="s">
        <v>3442</v>
      </c>
      <c r="B2609" t="s">
        <v>3832</v>
      </c>
    </row>
    <row r="2610" spans="1:2" x14ac:dyDescent="0.25">
      <c r="A2610" t="s">
        <v>3442</v>
      </c>
      <c r="B2610" t="s">
        <v>3832</v>
      </c>
    </row>
    <row r="2611" spans="1:2" x14ac:dyDescent="0.25">
      <c r="A2611" t="s">
        <v>2635</v>
      </c>
      <c r="B2611" t="s">
        <v>3823</v>
      </c>
    </row>
    <row r="2612" spans="1:2" x14ac:dyDescent="0.25">
      <c r="A2612" t="s">
        <v>2635</v>
      </c>
      <c r="B2612" t="s">
        <v>3823</v>
      </c>
    </row>
    <row r="2613" spans="1:2" x14ac:dyDescent="0.25">
      <c r="A2613" t="s">
        <v>3374</v>
      </c>
      <c r="B2613" t="s">
        <v>3832</v>
      </c>
    </row>
    <row r="2614" spans="1:2" x14ac:dyDescent="0.25">
      <c r="A2614" t="s">
        <v>221</v>
      </c>
      <c r="B2614" t="s">
        <v>3835</v>
      </c>
    </row>
    <row r="2615" spans="1:2" x14ac:dyDescent="0.25">
      <c r="A2615" t="s">
        <v>3777</v>
      </c>
      <c r="B2615" t="s">
        <v>3816</v>
      </c>
    </row>
    <row r="2616" spans="1:2" x14ac:dyDescent="0.25">
      <c r="A2616" t="s">
        <v>9906</v>
      </c>
      <c r="B2616" t="s">
        <v>3834</v>
      </c>
    </row>
    <row r="2617" spans="1:2" x14ac:dyDescent="0.25">
      <c r="A2617" t="s">
        <v>9907</v>
      </c>
      <c r="B2617" t="s">
        <v>3834</v>
      </c>
    </row>
    <row r="2618" spans="1:2" x14ac:dyDescent="0.25">
      <c r="A2618" t="s">
        <v>629</v>
      </c>
      <c r="B2618" t="s">
        <v>3833</v>
      </c>
    </row>
    <row r="2619" spans="1:2" x14ac:dyDescent="0.25">
      <c r="A2619" t="s">
        <v>1762</v>
      </c>
      <c r="B2619" t="s">
        <v>3819</v>
      </c>
    </row>
    <row r="2620" spans="1:2" x14ac:dyDescent="0.25">
      <c r="A2620" t="s">
        <v>1950</v>
      </c>
      <c r="B2620" t="s">
        <v>3828</v>
      </c>
    </row>
    <row r="2621" spans="1:2" x14ac:dyDescent="0.25">
      <c r="A2621" t="s">
        <v>1034</v>
      </c>
      <c r="B2621" t="s">
        <v>3825</v>
      </c>
    </row>
    <row r="2622" spans="1:2" x14ac:dyDescent="0.25">
      <c r="A2622" t="s">
        <v>924</v>
      </c>
      <c r="B2622" t="s">
        <v>3825</v>
      </c>
    </row>
    <row r="2623" spans="1:2" x14ac:dyDescent="0.25">
      <c r="A2623" t="s">
        <v>2245</v>
      </c>
      <c r="B2623" t="s">
        <v>3817</v>
      </c>
    </row>
    <row r="2624" spans="1:2" x14ac:dyDescent="0.25">
      <c r="A2624" t="s">
        <v>2245</v>
      </c>
      <c r="B2624" t="s">
        <v>3817</v>
      </c>
    </row>
    <row r="2625" spans="1:2" x14ac:dyDescent="0.25">
      <c r="A2625" t="s">
        <v>3263</v>
      </c>
      <c r="B2625" t="s">
        <v>3832</v>
      </c>
    </row>
    <row r="2626" spans="1:2" x14ac:dyDescent="0.25">
      <c r="A2626" t="s">
        <v>2074</v>
      </c>
      <c r="B2626" t="s">
        <v>3815</v>
      </c>
    </row>
    <row r="2627" spans="1:2" x14ac:dyDescent="0.25">
      <c r="A2627" t="s">
        <v>3785</v>
      </c>
      <c r="B2627" t="s">
        <v>3816</v>
      </c>
    </row>
    <row r="2628" spans="1:2" x14ac:dyDescent="0.25">
      <c r="A2628" t="s">
        <v>3785</v>
      </c>
      <c r="B2628" t="s">
        <v>3816</v>
      </c>
    </row>
    <row r="2629" spans="1:2" x14ac:dyDescent="0.25">
      <c r="A2629" t="s">
        <v>3114</v>
      </c>
      <c r="B2629" t="s">
        <v>3830</v>
      </c>
    </row>
    <row r="2630" spans="1:2" x14ac:dyDescent="0.25">
      <c r="A2630" t="s">
        <v>222</v>
      </c>
      <c r="B2630" t="s">
        <v>3835</v>
      </c>
    </row>
    <row r="2631" spans="1:2" x14ac:dyDescent="0.25">
      <c r="A2631" t="s">
        <v>2868</v>
      </c>
      <c r="B2631" t="s">
        <v>3829</v>
      </c>
    </row>
    <row r="2632" spans="1:2" x14ac:dyDescent="0.25">
      <c r="A2632" t="s">
        <v>2279</v>
      </c>
      <c r="B2632" t="s">
        <v>3818</v>
      </c>
    </row>
    <row r="2633" spans="1:2" x14ac:dyDescent="0.25">
      <c r="A2633" t="s">
        <v>2280</v>
      </c>
      <c r="B2633" t="s">
        <v>3818</v>
      </c>
    </row>
    <row r="2634" spans="1:2" x14ac:dyDescent="0.25">
      <c r="A2634" t="s">
        <v>1213</v>
      </c>
      <c r="B2634" t="s">
        <v>3813</v>
      </c>
    </row>
    <row r="2635" spans="1:2" x14ac:dyDescent="0.25">
      <c r="A2635" t="s">
        <v>223</v>
      </c>
      <c r="B2635" t="s">
        <v>3835</v>
      </c>
    </row>
    <row r="2636" spans="1:2" x14ac:dyDescent="0.25">
      <c r="A2636" t="s">
        <v>1850</v>
      </c>
      <c r="B2636" t="s">
        <v>3828</v>
      </c>
    </row>
    <row r="2637" spans="1:2" x14ac:dyDescent="0.25">
      <c r="A2637" t="s">
        <v>1126</v>
      </c>
      <c r="B2637" t="s">
        <v>3813</v>
      </c>
    </row>
    <row r="2638" spans="1:2" x14ac:dyDescent="0.25">
      <c r="A2638" t="s">
        <v>1126</v>
      </c>
      <c r="B2638" t="s">
        <v>3825</v>
      </c>
    </row>
    <row r="2639" spans="1:2" x14ac:dyDescent="0.25">
      <c r="A2639" t="s">
        <v>1035</v>
      </c>
      <c r="B2639" t="s">
        <v>3813</v>
      </c>
    </row>
    <row r="2640" spans="1:2" x14ac:dyDescent="0.25">
      <c r="A2640" t="s">
        <v>1035</v>
      </c>
      <c r="B2640" t="s">
        <v>3825</v>
      </c>
    </row>
    <row r="2641" spans="1:2" x14ac:dyDescent="0.25">
      <c r="A2641" t="s">
        <v>1951</v>
      </c>
      <c r="B2641" t="s">
        <v>3828</v>
      </c>
    </row>
    <row r="2642" spans="1:2" x14ac:dyDescent="0.25">
      <c r="A2642" t="s">
        <v>1801</v>
      </c>
      <c r="B2642" t="s">
        <v>3819</v>
      </c>
    </row>
    <row r="2643" spans="1:2" x14ac:dyDescent="0.25">
      <c r="A2643" t="s">
        <v>1801</v>
      </c>
      <c r="B2643" t="s">
        <v>3819</v>
      </c>
    </row>
    <row r="2644" spans="1:2" x14ac:dyDescent="0.25">
      <c r="A2644" t="s">
        <v>3443</v>
      </c>
      <c r="B2644" t="s">
        <v>3832</v>
      </c>
    </row>
    <row r="2645" spans="1:2" x14ac:dyDescent="0.25">
      <c r="A2645" t="s">
        <v>3443</v>
      </c>
      <c r="B2645" t="s">
        <v>3832</v>
      </c>
    </row>
    <row r="2646" spans="1:2" x14ac:dyDescent="0.25">
      <c r="A2646" t="s">
        <v>1763</v>
      </c>
      <c r="B2646" t="s">
        <v>3819</v>
      </c>
    </row>
    <row r="2647" spans="1:2" x14ac:dyDescent="0.25">
      <c r="A2647" t="s">
        <v>3444</v>
      </c>
      <c r="B2647" t="s">
        <v>3832</v>
      </c>
    </row>
    <row r="2648" spans="1:2" x14ac:dyDescent="0.25">
      <c r="A2648" t="s">
        <v>3444</v>
      </c>
      <c r="B2648" t="s">
        <v>3832</v>
      </c>
    </row>
    <row r="2649" spans="1:2" x14ac:dyDescent="0.25">
      <c r="A2649" t="s">
        <v>2590</v>
      </c>
      <c r="B2649" t="s">
        <v>3823</v>
      </c>
    </row>
    <row r="2650" spans="1:2" x14ac:dyDescent="0.25">
      <c r="A2650" t="s">
        <v>3687</v>
      </c>
      <c r="B2650" t="s">
        <v>3837</v>
      </c>
    </row>
    <row r="2651" spans="1:2" x14ac:dyDescent="0.25">
      <c r="A2651" t="s">
        <v>3688</v>
      </c>
      <c r="B2651" t="s">
        <v>3837</v>
      </c>
    </row>
    <row r="2652" spans="1:2" x14ac:dyDescent="0.25">
      <c r="A2652" t="s">
        <v>1434</v>
      </c>
      <c r="B2652" t="s">
        <v>3814</v>
      </c>
    </row>
    <row r="2653" spans="1:2" x14ac:dyDescent="0.25">
      <c r="A2653" t="s">
        <v>881</v>
      </c>
      <c r="B2653" t="s">
        <v>3825</v>
      </c>
    </row>
    <row r="2654" spans="1:2" x14ac:dyDescent="0.25">
      <c r="A2654" t="s">
        <v>1579</v>
      </c>
      <c r="B2654" t="s">
        <v>3822</v>
      </c>
    </row>
    <row r="2655" spans="1:2" x14ac:dyDescent="0.25">
      <c r="A2655" t="s">
        <v>2591</v>
      </c>
      <c r="B2655" t="s">
        <v>3823</v>
      </c>
    </row>
    <row r="2656" spans="1:2" x14ac:dyDescent="0.25">
      <c r="A2656" t="s">
        <v>2683</v>
      </c>
      <c r="B2656" t="s">
        <v>3824</v>
      </c>
    </row>
    <row r="2657" spans="1:2" x14ac:dyDescent="0.25">
      <c r="A2657" t="s">
        <v>2648</v>
      </c>
      <c r="B2657" t="s">
        <v>3824</v>
      </c>
    </row>
    <row r="2658" spans="1:2" x14ac:dyDescent="0.25">
      <c r="A2658" t="s">
        <v>2075</v>
      </c>
      <c r="B2658" t="s">
        <v>3815</v>
      </c>
    </row>
    <row r="2659" spans="1:2" x14ac:dyDescent="0.25">
      <c r="A2659" t="s">
        <v>56</v>
      </c>
      <c r="B2659" t="s">
        <v>3835</v>
      </c>
    </row>
    <row r="2660" spans="1:2" x14ac:dyDescent="0.25">
      <c r="A2660" t="s">
        <v>3115</v>
      </c>
      <c r="B2660" t="s">
        <v>3830</v>
      </c>
    </row>
    <row r="2661" spans="1:2" x14ac:dyDescent="0.25">
      <c r="A2661" t="s">
        <v>2592</v>
      </c>
      <c r="B2661" t="s">
        <v>3823</v>
      </c>
    </row>
    <row r="2662" spans="1:2" x14ac:dyDescent="0.25">
      <c r="A2662" t="s">
        <v>1036</v>
      </c>
      <c r="B2662" t="s">
        <v>3825</v>
      </c>
    </row>
    <row r="2663" spans="1:2" x14ac:dyDescent="0.25">
      <c r="A2663" t="s">
        <v>3689</v>
      </c>
      <c r="B2663" t="s">
        <v>3837</v>
      </c>
    </row>
    <row r="2664" spans="1:2" x14ac:dyDescent="0.25">
      <c r="A2664" t="s">
        <v>1679</v>
      </c>
      <c r="B2664" t="s">
        <v>3819</v>
      </c>
    </row>
    <row r="2665" spans="1:2" x14ac:dyDescent="0.25">
      <c r="A2665" t="s">
        <v>464</v>
      </c>
      <c r="B2665" t="s">
        <v>3813</v>
      </c>
    </row>
    <row r="2666" spans="1:2" x14ac:dyDescent="0.25">
      <c r="A2666" t="s">
        <v>464</v>
      </c>
      <c r="B2666" t="s">
        <v>3822</v>
      </c>
    </row>
    <row r="2667" spans="1:2" x14ac:dyDescent="0.25">
      <c r="A2667" t="s">
        <v>464</v>
      </c>
      <c r="B2667" t="s">
        <v>3835</v>
      </c>
    </row>
    <row r="2668" spans="1:2" x14ac:dyDescent="0.25">
      <c r="A2668" t="s">
        <v>341</v>
      </c>
      <c r="B2668" t="s">
        <v>3835</v>
      </c>
    </row>
    <row r="2669" spans="1:2" x14ac:dyDescent="0.25">
      <c r="A2669" t="s">
        <v>3116</v>
      </c>
      <c r="B2669" t="s">
        <v>3830</v>
      </c>
    </row>
    <row r="2670" spans="1:2" x14ac:dyDescent="0.25">
      <c r="A2670" t="s">
        <v>1764</v>
      </c>
      <c r="B2670" t="s">
        <v>3819</v>
      </c>
    </row>
    <row r="2671" spans="1:2" x14ac:dyDescent="0.25">
      <c r="A2671" t="s">
        <v>142</v>
      </c>
      <c r="B2671" t="s">
        <v>3835</v>
      </c>
    </row>
    <row r="2672" spans="1:2" x14ac:dyDescent="0.25">
      <c r="A2672" t="s">
        <v>1037</v>
      </c>
      <c r="B2672" t="s">
        <v>3825</v>
      </c>
    </row>
    <row r="2673" spans="1:2" x14ac:dyDescent="0.25">
      <c r="A2673" t="s">
        <v>224</v>
      </c>
      <c r="B2673" t="s">
        <v>3835</v>
      </c>
    </row>
    <row r="2674" spans="1:2" x14ac:dyDescent="0.25">
      <c r="A2674" t="s">
        <v>225</v>
      </c>
      <c r="B2674" t="s">
        <v>3835</v>
      </c>
    </row>
    <row r="2675" spans="1:2" x14ac:dyDescent="0.25">
      <c r="A2675" t="s">
        <v>342</v>
      </c>
      <c r="B2675" t="s">
        <v>3835</v>
      </c>
    </row>
    <row r="2676" spans="1:2" x14ac:dyDescent="0.25">
      <c r="A2676" t="s">
        <v>3542</v>
      </c>
      <c r="B2676" t="s">
        <v>3834</v>
      </c>
    </row>
    <row r="2677" spans="1:2" x14ac:dyDescent="0.25">
      <c r="A2677" t="s">
        <v>1214</v>
      </c>
      <c r="B2677" t="s">
        <v>3813</v>
      </c>
    </row>
    <row r="2678" spans="1:2" x14ac:dyDescent="0.25">
      <c r="A2678" t="s">
        <v>882</v>
      </c>
      <c r="B2678" t="s">
        <v>3825</v>
      </c>
    </row>
    <row r="2679" spans="1:2" x14ac:dyDescent="0.25">
      <c r="A2679" t="s">
        <v>2593</v>
      </c>
      <c r="B2679" t="s">
        <v>3823</v>
      </c>
    </row>
    <row r="2680" spans="1:2" x14ac:dyDescent="0.25">
      <c r="A2680" t="s">
        <v>2772</v>
      </c>
      <c r="B2680" t="s">
        <v>3826</v>
      </c>
    </row>
    <row r="2681" spans="1:2" x14ac:dyDescent="0.25">
      <c r="A2681" t="s">
        <v>2684</v>
      </c>
      <c r="B2681" t="s">
        <v>3824</v>
      </c>
    </row>
    <row r="2682" spans="1:2" x14ac:dyDescent="0.25">
      <c r="A2682" t="s">
        <v>3375</v>
      </c>
      <c r="B2682" t="s">
        <v>3832</v>
      </c>
    </row>
    <row r="2683" spans="1:2" x14ac:dyDescent="0.25">
      <c r="A2683" t="s">
        <v>1390</v>
      </c>
      <c r="B2683" t="s">
        <v>3814</v>
      </c>
    </row>
    <row r="2684" spans="1:2" x14ac:dyDescent="0.25">
      <c r="A2684" t="s">
        <v>143</v>
      </c>
      <c r="B2684" t="s">
        <v>3835</v>
      </c>
    </row>
    <row r="2685" spans="1:2" x14ac:dyDescent="0.25">
      <c r="A2685" t="s">
        <v>3755</v>
      </c>
      <c r="B2685" t="s">
        <v>3816</v>
      </c>
    </row>
    <row r="2686" spans="1:2" x14ac:dyDescent="0.25">
      <c r="A2686" t="s">
        <v>2685</v>
      </c>
      <c r="B2686" t="s">
        <v>3824</v>
      </c>
    </row>
    <row r="2687" spans="1:2" x14ac:dyDescent="0.25">
      <c r="A2687" t="s">
        <v>2056</v>
      </c>
      <c r="B2687" t="s">
        <v>3815</v>
      </c>
    </row>
    <row r="2688" spans="1:2" x14ac:dyDescent="0.25">
      <c r="A2688" t="s">
        <v>3786</v>
      </c>
      <c r="B2688" t="s">
        <v>3816</v>
      </c>
    </row>
    <row r="2689" spans="1:2" x14ac:dyDescent="0.25">
      <c r="A2689" t="s">
        <v>3786</v>
      </c>
      <c r="B2689" t="s">
        <v>3816</v>
      </c>
    </row>
    <row r="2690" spans="1:2" x14ac:dyDescent="0.25">
      <c r="A2690" t="s">
        <v>690</v>
      </c>
      <c r="B2690" t="s">
        <v>3820</v>
      </c>
    </row>
    <row r="2691" spans="1:2" x14ac:dyDescent="0.25">
      <c r="A2691" t="s">
        <v>9875</v>
      </c>
      <c r="B2691" t="s">
        <v>3831</v>
      </c>
    </row>
    <row r="2692" spans="1:2" x14ac:dyDescent="0.25">
      <c r="A2692" t="s">
        <v>3543</v>
      </c>
      <c r="B2692" t="s">
        <v>3834</v>
      </c>
    </row>
    <row r="2693" spans="1:2" x14ac:dyDescent="0.25">
      <c r="A2693" t="s">
        <v>1851</v>
      </c>
      <c r="B2693" t="s">
        <v>3828</v>
      </c>
    </row>
    <row r="2694" spans="1:2" x14ac:dyDescent="0.25">
      <c r="A2694" t="s">
        <v>3211</v>
      </c>
      <c r="B2694" t="s">
        <v>3831</v>
      </c>
    </row>
    <row r="2695" spans="1:2" x14ac:dyDescent="0.25">
      <c r="A2695" t="s">
        <v>1038</v>
      </c>
      <c r="B2695" t="s">
        <v>3825</v>
      </c>
    </row>
    <row r="2696" spans="1:2" x14ac:dyDescent="0.25">
      <c r="A2696" t="s">
        <v>1154</v>
      </c>
      <c r="B2696" t="s">
        <v>3813</v>
      </c>
    </row>
    <row r="2697" spans="1:2" x14ac:dyDescent="0.25">
      <c r="A2697" t="s">
        <v>2837</v>
      </c>
      <c r="B2697" t="s">
        <v>3827</v>
      </c>
    </row>
    <row r="2698" spans="1:2" x14ac:dyDescent="0.25">
      <c r="A2698" t="s">
        <v>2816</v>
      </c>
      <c r="B2698" t="s">
        <v>3827</v>
      </c>
    </row>
    <row r="2699" spans="1:2" x14ac:dyDescent="0.25">
      <c r="A2699" t="s">
        <v>2838</v>
      </c>
      <c r="B2699" t="s">
        <v>3827</v>
      </c>
    </row>
    <row r="2700" spans="1:2" x14ac:dyDescent="0.25">
      <c r="A2700" t="s">
        <v>2839</v>
      </c>
      <c r="B2700" t="s">
        <v>3827</v>
      </c>
    </row>
    <row r="2701" spans="1:2" x14ac:dyDescent="0.25">
      <c r="A2701" t="s">
        <v>3264</v>
      </c>
      <c r="B2701" t="s">
        <v>3832</v>
      </c>
    </row>
    <row r="2702" spans="1:2" x14ac:dyDescent="0.25">
      <c r="A2702" t="s">
        <v>3265</v>
      </c>
      <c r="B2702" t="s">
        <v>3832</v>
      </c>
    </row>
    <row r="2703" spans="1:2" x14ac:dyDescent="0.25">
      <c r="A2703" t="s">
        <v>2817</v>
      </c>
      <c r="B2703" t="s">
        <v>3827</v>
      </c>
    </row>
    <row r="2704" spans="1:2" x14ac:dyDescent="0.25">
      <c r="A2704" t="s">
        <v>2401</v>
      </c>
      <c r="B2704" t="s">
        <v>3821</v>
      </c>
    </row>
    <row r="2705" spans="1:2" x14ac:dyDescent="0.25">
      <c r="A2705" t="s">
        <v>1331</v>
      </c>
      <c r="B2705" t="s">
        <v>3836</v>
      </c>
    </row>
    <row r="2706" spans="1:2" x14ac:dyDescent="0.25">
      <c r="A2706" t="s">
        <v>9908</v>
      </c>
      <c r="B2706" t="s">
        <v>3834</v>
      </c>
    </row>
    <row r="2707" spans="1:2" x14ac:dyDescent="0.25">
      <c r="A2707" t="s">
        <v>2019</v>
      </c>
      <c r="B2707" t="s">
        <v>3828</v>
      </c>
    </row>
    <row r="2708" spans="1:2" x14ac:dyDescent="0.25">
      <c r="A2708" t="s">
        <v>2019</v>
      </c>
      <c r="B2708" t="s">
        <v>3828</v>
      </c>
    </row>
    <row r="2709" spans="1:2" x14ac:dyDescent="0.25">
      <c r="A2709" t="s">
        <v>1814</v>
      </c>
      <c r="B2709" t="s">
        <v>3828</v>
      </c>
    </row>
    <row r="2710" spans="1:2" x14ac:dyDescent="0.25">
      <c r="A2710" t="s">
        <v>883</v>
      </c>
      <c r="B2710" t="s">
        <v>3825</v>
      </c>
    </row>
    <row r="2711" spans="1:2" x14ac:dyDescent="0.25">
      <c r="A2711" t="s">
        <v>884</v>
      </c>
      <c r="B2711" t="s">
        <v>3825</v>
      </c>
    </row>
    <row r="2712" spans="1:2" x14ac:dyDescent="0.25">
      <c r="A2712" t="s">
        <v>885</v>
      </c>
      <c r="B2712" t="s">
        <v>3825</v>
      </c>
    </row>
    <row r="2713" spans="1:2" x14ac:dyDescent="0.25">
      <c r="A2713" t="s">
        <v>1815</v>
      </c>
      <c r="B2713" t="s">
        <v>3828</v>
      </c>
    </row>
    <row r="2714" spans="1:2" x14ac:dyDescent="0.25">
      <c r="A2714" t="s">
        <v>2460</v>
      </c>
      <c r="B2714" t="s">
        <v>3823</v>
      </c>
    </row>
    <row r="2715" spans="1:2" x14ac:dyDescent="0.25">
      <c r="A2715" t="s">
        <v>1039</v>
      </c>
      <c r="B2715" t="s">
        <v>3825</v>
      </c>
    </row>
    <row r="2716" spans="1:2" x14ac:dyDescent="0.25">
      <c r="A2716" t="s">
        <v>1816</v>
      </c>
      <c r="B2716" t="s">
        <v>3828</v>
      </c>
    </row>
    <row r="2717" spans="1:2" x14ac:dyDescent="0.25">
      <c r="A2717" t="s">
        <v>886</v>
      </c>
      <c r="B2717" t="s">
        <v>3825</v>
      </c>
    </row>
    <row r="2718" spans="1:2" x14ac:dyDescent="0.25">
      <c r="A2718" t="s">
        <v>1040</v>
      </c>
      <c r="B2718" t="s">
        <v>3825</v>
      </c>
    </row>
    <row r="2719" spans="1:2" x14ac:dyDescent="0.25">
      <c r="A2719" t="s">
        <v>887</v>
      </c>
      <c r="B2719" t="s">
        <v>3825</v>
      </c>
    </row>
    <row r="2720" spans="1:2" x14ac:dyDescent="0.25">
      <c r="A2720" t="s">
        <v>888</v>
      </c>
      <c r="B2720" t="s">
        <v>3825</v>
      </c>
    </row>
    <row r="2721" spans="1:2" x14ac:dyDescent="0.25">
      <c r="A2721" t="s">
        <v>1680</v>
      </c>
      <c r="B2721" t="s">
        <v>3819</v>
      </c>
    </row>
    <row r="2722" spans="1:2" x14ac:dyDescent="0.25">
      <c r="A2722" t="s">
        <v>1852</v>
      </c>
      <c r="B2722" t="s">
        <v>3828</v>
      </c>
    </row>
    <row r="2723" spans="1:2" x14ac:dyDescent="0.25">
      <c r="A2723" t="s">
        <v>1952</v>
      </c>
      <c r="B2723" t="s">
        <v>3828</v>
      </c>
    </row>
    <row r="2724" spans="1:2" x14ac:dyDescent="0.25">
      <c r="A2724" t="s">
        <v>1041</v>
      </c>
      <c r="B2724" t="s">
        <v>3825</v>
      </c>
    </row>
    <row r="2725" spans="1:2" x14ac:dyDescent="0.25">
      <c r="A2725" t="s">
        <v>1953</v>
      </c>
      <c r="B2725" t="s">
        <v>3828</v>
      </c>
    </row>
    <row r="2726" spans="1:2" x14ac:dyDescent="0.25">
      <c r="A2726" t="s">
        <v>1954</v>
      </c>
      <c r="B2726" t="s">
        <v>3828</v>
      </c>
    </row>
    <row r="2727" spans="1:2" x14ac:dyDescent="0.25">
      <c r="A2727" t="s">
        <v>144</v>
      </c>
      <c r="B2727" t="s">
        <v>3835</v>
      </c>
    </row>
    <row r="2728" spans="1:2" x14ac:dyDescent="0.25">
      <c r="A2728" t="s">
        <v>1682</v>
      </c>
      <c r="B2728" t="s">
        <v>3819</v>
      </c>
    </row>
    <row r="2729" spans="1:2" x14ac:dyDescent="0.25">
      <c r="A2729" t="s">
        <v>145</v>
      </c>
      <c r="B2729" t="s">
        <v>3835</v>
      </c>
    </row>
    <row r="2730" spans="1:2" x14ac:dyDescent="0.25">
      <c r="A2730" t="s">
        <v>1042</v>
      </c>
      <c r="B2730" t="s">
        <v>3825</v>
      </c>
    </row>
    <row r="2731" spans="1:2" x14ac:dyDescent="0.25">
      <c r="A2731" t="s">
        <v>1215</v>
      </c>
      <c r="B2731" t="s">
        <v>3813</v>
      </c>
    </row>
    <row r="2732" spans="1:2" x14ac:dyDescent="0.25">
      <c r="A2732" t="s">
        <v>1043</v>
      </c>
      <c r="B2732" t="s">
        <v>3825</v>
      </c>
    </row>
    <row r="2733" spans="1:2" x14ac:dyDescent="0.25">
      <c r="A2733" t="s">
        <v>146</v>
      </c>
      <c r="B2733" t="s">
        <v>3835</v>
      </c>
    </row>
    <row r="2734" spans="1:2" x14ac:dyDescent="0.25">
      <c r="A2734" t="s">
        <v>1955</v>
      </c>
      <c r="B2734" t="s">
        <v>3828</v>
      </c>
    </row>
    <row r="2735" spans="1:2" x14ac:dyDescent="0.25">
      <c r="A2735" t="s">
        <v>147</v>
      </c>
      <c r="B2735" t="s">
        <v>3825</v>
      </c>
    </row>
    <row r="2736" spans="1:2" x14ac:dyDescent="0.25">
      <c r="A2736" t="s">
        <v>147</v>
      </c>
      <c r="B2736" t="s">
        <v>3835</v>
      </c>
    </row>
    <row r="2737" spans="1:2" x14ac:dyDescent="0.25">
      <c r="A2737" t="s">
        <v>343</v>
      </c>
      <c r="B2737" t="s">
        <v>3835</v>
      </c>
    </row>
    <row r="2738" spans="1:2" x14ac:dyDescent="0.25">
      <c r="A2738" t="s">
        <v>1044</v>
      </c>
      <c r="B2738" t="s">
        <v>3825</v>
      </c>
    </row>
    <row r="2739" spans="1:2" x14ac:dyDescent="0.25">
      <c r="A2739" t="s">
        <v>1216</v>
      </c>
      <c r="B2739" t="s">
        <v>3813</v>
      </c>
    </row>
    <row r="2740" spans="1:2" x14ac:dyDescent="0.25">
      <c r="A2740" t="s">
        <v>1045</v>
      </c>
      <c r="B2740" t="s">
        <v>3825</v>
      </c>
    </row>
    <row r="2741" spans="1:2" x14ac:dyDescent="0.25">
      <c r="A2741" t="s">
        <v>1046</v>
      </c>
      <c r="B2741" t="s">
        <v>3825</v>
      </c>
    </row>
    <row r="2742" spans="1:2" x14ac:dyDescent="0.25">
      <c r="A2742" t="s">
        <v>2594</v>
      </c>
      <c r="B2742" t="s">
        <v>3823</v>
      </c>
    </row>
    <row r="2743" spans="1:2" x14ac:dyDescent="0.25">
      <c r="A2743" t="s">
        <v>3544</v>
      </c>
      <c r="B2743" t="s">
        <v>3834</v>
      </c>
    </row>
    <row r="2744" spans="1:2" x14ac:dyDescent="0.25">
      <c r="A2744" t="s">
        <v>1047</v>
      </c>
      <c r="B2744" t="s">
        <v>3825</v>
      </c>
    </row>
    <row r="2745" spans="1:2" x14ac:dyDescent="0.25">
      <c r="A2745" t="s">
        <v>1048</v>
      </c>
      <c r="B2745" t="s">
        <v>3825</v>
      </c>
    </row>
    <row r="2746" spans="1:2" x14ac:dyDescent="0.25">
      <c r="A2746" t="s">
        <v>1049</v>
      </c>
      <c r="B2746" t="s">
        <v>3825</v>
      </c>
    </row>
    <row r="2747" spans="1:2" x14ac:dyDescent="0.25">
      <c r="A2747" t="s">
        <v>3778</v>
      </c>
      <c r="B2747" t="s">
        <v>3816</v>
      </c>
    </row>
    <row r="2748" spans="1:2" x14ac:dyDescent="0.25">
      <c r="A2748" t="s">
        <v>2998</v>
      </c>
      <c r="B2748" t="s">
        <v>3829</v>
      </c>
    </row>
    <row r="2749" spans="1:2" x14ac:dyDescent="0.25">
      <c r="A2749" t="s">
        <v>2595</v>
      </c>
      <c r="B2749" t="s">
        <v>3823</v>
      </c>
    </row>
    <row r="2750" spans="1:2" x14ac:dyDescent="0.25">
      <c r="A2750" t="s">
        <v>1050</v>
      </c>
      <c r="B2750" t="s">
        <v>3825</v>
      </c>
    </row>
    <row r="2751" spans="1:2" x14ac:dyDescent="0.25">
      <c r="A2751" t="s">
        <v>3376</v>
      </c>
      <c r="B2751" t="s">
        <v>3832</v>
      </c>
    </row>
    <row r="2752" spans="1:2" x14ac:dyDescent="0.25">
      <c r="A2752" t="s">
        <v>2999</v>
      </c>
      <c r="B2752" t="s">
        <v>3829</v>
      </c>
    </row>
    <row r="2753" spans="1:2" x14ac:dyDescent="0.25">
      <c r="A2753" t="s">
        <v>1051</v>
      </c>
      <c r="B2753" t="s">
        <v>3825</v>
      </c>
    </row>
    <row r="2754" spans="1:2" x14ac:dyDescent="0.25">
      <c r="A2754" t="s">
        <v>1956</v>
      </c>
      <c r="B2754" t="s">
        <v>3828</v>
      </c>
    </row>
    <row r="2755" spans="1:2" x14ac:dyDescent="0.25">
      <c r="A2755" t="s">
        <v>3377</v>
      </c>
      <c r="B2755" t="s">
        <v>3832</v>
      </c>
    </row>
    <row r="2756" spans="1:2" x14ac:dyDescent="0.25">
      <c r="A2756" t="s">
        <v>1052</v>
      </c>
      <c r="B2756" t="s">
        <v>3825</v>
      </c>
    </row>
    <row r="2757" spans="1:2" x14ac:dyDescent="0.25">
      <c r="A2757" t="s">
        <v>1681</v>
      </c>
      <c r="B2757" t="s">
        <v>3819</v>
      </c>
    </row>
    <row r="2758" spans="1:2" x14ac:dyDescent="0.25">
      <c r="A2758" t="s">
        <v>148</v>
      </c>
      <c r="B2758" t="s">
        <v>3825</v>
      </c>
    </row>
    <row r="2759" spans="1:2" x14ac:dyDescent="0.25">
      <c r="A2759" t="s">
        <v>148</v>
      </c>
      <c r="B2759" t="s">
        <v>3835</v>
      </c>
    </row>
    <row r="2760" spans="1:2" x14ac:dyDescent="0.25">
      <c r="A2760" t="s">
        <v>149</v>
      </c>
      <c r="B2760" t="s">
        <v>3835</v>
      </c>
    </row>
    <row r="2761" spans="1:2" x14ac:dyDescent="0.25">
      <c r="A2761" t="s">
        <v>150</v>
      </c>
      <c r="B2761" t="s">
        <v>3825</v>
      </c>
    </row>
    <row r="2762" spans="1:2" x14ac:dyDescent="0.25">
      <c r="A2762" t="s">
        <v>150</v>
      </c>
      <c r="B2762" t="s">
        <v>3835</v>
      </c>
    </row>
    <row r="2763" spans="1:2" x14ac:dyDescent="0.25">
      <c r="A2763" t="s">
        <v>1580</v>
      </c>
      <c r="B2763" t="s">
        <v>3822</v>
      </c>
    </row>
    <row r="2764" spans="1:2" x14ac:dyDescent="0.25">
      <c r="A2764" t="s">
        <v>2209</v>
      </c>
      <c r="B2764" t="s">
        <v>3817</v>
      </c>
    </row>
    <row r="2765" spans="1:2" x14ac:dyDescent="0.25">
      <c r="A2765" t="s">
        <v>818</v>
      </c>
      <c r="B2765" t="s">
        <v>3820</v>
      </c>
    </row>
    <row r="2766" spans="1:2" x14ac:dyDescent="0.25">
      <c r="A2766" t="s">
        <v>1217</v>
      </c>
      <c r="B2766" t="s">
        <v>3813</v>
      </c>
    </row>
    <row r="2767" spans="1:2" x14ac:dyDescent="0.25">
      <c r="A2767" t="s">
        <v>1435</v>
      </c>
      <c r="B2767" t="s">
        <v>3814</v>
      </c>
    </row>
    <row r="2768" spans="1:2" x14ac:dyDescent="0.25">
      <c r="A2768" t="s">
        <v>2281</v>
      </c>
      <c r="B2768" t="s">
        <v>3818</v>
      </c>
    </row>
    <row r="2769" spans="1:2" x14ac:dyDescent="0.25">
      <c r="A2769" t="s">
        <v>57</v>
      </c>
      <c r="B2769" t="s">
        <v>3835</v>
      </c>
    </row>
    <row r="2770" spans="1:2" x14ac:dyDescent="0.25">
      <c r="A2770" t="s">
        <v>1765</v>
      </c>
      <c r="B2770" t="s">
        <v>3819</v>
      </c>
    </row>
    <row r="2771" spans="1:2" x14ac:dyDescent="0.25">
      <c r="A2771" t="s">
        <v>1957</v>
      </c>
      <c r="B2771" t="s">
        <v>3828</v>
      </c>
    </row>
    <row r="2772" spans="1:2" x14ac:dyDescent="0.25">
      <c r="A2772" t="s">
        <v>3063</v>
      </c>
      <c r="B2772" t="s">
        <v>3829</v>
      </c>
    </row>
    <row r="2773" spans="1:2" x14ac:dyDescent="0.25">
      <c r="A2773" t="s">
        <v>3063</v>
      </c>
      <c r="B2773" t="s">
        <v>3829</v>
      </c>
    </row>
    <row r="2774" spans="1:2" x14ac:dyDescent="0.25">
      <c r="A2774" t="s">
        <v>1332</v>
      </c>
      <c r="B2774" t="s">
        <v>3836</v>
      </c>
    </row>
    <row r="2775" spans="1:2" x14ac:dyDescent="0.25">
      <c r="A2775" t="s">
        <v>58</v>
      </c>
      <c r="B2775" t="s">
        <v>3835</v>
      </c>
    </row>
    <row r="2776" spans="1:2" x14ac:dyDescent="0.25">
      <c r="A2776" t="s">
        <v>2269</v>
      </c>
      <c r="B2776" t="s">
        <v>3818</v>
      </c>
    </row>
    <row r="2777" spans="1:2" x14ac:dyDescent="0.25">
      <c r="A2777" t="s">
        <v>3750</v>
      </c>
      <c r="B2777" t="s">
        <v>3837</v>
      </c>
    </row>
    <row r="2778" spans="1:2" x14ac:dyDescent="0.25">
      <c r="A2778" t="s">
        <v>3750</v>
      </c>
      <c r="B2778" t="s">
        <v>3837</v>
      </c>
    </row>
    <row r="2779" spans="1:2" x14ac:dyDescent="0.25">
      <c r="A2779" t="s">
        <v>2098</v>
      </c>
      <c r="B2779" t="s">
        <v>3815</v>
      </c>
    </row>
    <row r="2780" spans="1:2" x14ac:dyDescent="0.25">
      <c r="A2780" t="s">
        <v>2098</v>
      </c>
      <c r="B2780" t="s">
        <v>3815</v>
      </c>
    </row>
    <row r="2781" spans="1:2" x14ac:dyDescent="0.25">
      <c r="A2781" t="s">
        <v>1623</v>
      </c>
      <c r="B2781" t="s">
        <v>3822</v>
      </c>
    </row>
    <row r="2782" spans="1:2" x14ac:dyDescent="0.25">
      <c r="A2782" t="s">
        <v>2433</v>
      </c>
      <c r="B2782" t="s">
        <v>3821</v>
      </c>
    </row>
    <row r="2783" spans="1:2" x14ac:dyDescent="0.25">
      <c r="A2783" t="s">
        <v>2433</v>
      </c>
      <c r="B2783" t="s">
        <v>3821</v>
      </c>
    </row>
    <row r="2784" spans="1:2" x14ac:dyDescent="0.25">
      <c r="A2784" t="s">
        <v>2020</v>
      </c>
      <c r="B2784" t="s">
        <v>3828</v>
      </c>
    </row>
    <row r="2785" spans="1:2" x14ac:dyDescent="0.25">
      <c r="A2785" t="s">
        <v>2020</v>
      </c>
      <c r="B2785" t="s">
        <v>3828</v>
      </c>
    </row>
    <row r="2786" spans="1:2" x14ac:dyDescent="0.25">
      <c r="A2786" t="s">
        <v>465</v>
      </c>
      <c r="B2786" t="s">
        <v>3825</v>
      </c>
    </row>
    <row r="2787" spans="1:2" x14ac:dyDescent="0.25">
      <c r="A2787" t="s">
        <v>465</v>
      </c>
      <c r="B2787" t="s">
        <v>3835</v>
      </c>
    </row>
    <row r="2788" spans="1:2" x14ac:dyDescent="0.25">
      <c r="A2788" t="s">
        <v>889</v>
      </c>
      <c r="B2788" t="s">
        <v>3825</v>
      </c>
    </row>
    <row r="2789" spans="1:2" x14ac:dyDescent="0.25">
      <c r="A2789" t="s">
        <v>1479</v>
      </c>
      <c r="B2789" t="s">
        <v>3822</v>
      </c>
    </row>
    <row r="2790" spans="1:2" x14ac:dyDescent="0.25">
      <c r="A2790" t="s">
        <v>1218</v>
      </c>
      <c r="B2790" t="s">
        <v>3813</v>
      </c>
    </row>
    <row r="2791" spans="1:2" x14ac:dyDescent="0.25">
      <c r="A2791" t="s">
        <v>1436</v>
      </c>
      <c r="B2791" t="s">
        <v>3814</v>
      </c>
    </row>
    <row r="2792" spans="1:2" x14ac:dyDescent="0.25">
      <c r="A2792" t="s">
        <v>1683</v>
      </c>
      <c r="B2792" t="s">
        <v>3819</v>
      </c>
    </row>
    <row r="2793" spans="1:2" x14ac:dyDescent="0.25">
      <c r="A2793" t="s">
        <v>735</v>
      </c>
      <c r="B2793" t="s">
        <v>3820</v>
      </c>
    </row>
    <row r="2794" spans="1:2" x14ac:dyDescent="0.25">
      <c r="A2794" t="s">
        <v>3492</v>
      </c>
      <c r="B2794" t="s">
        <v>3834</v>
      </c>
    </row>
    <row r="2795" spans="1:2" x14ac:dyDescent="0.25">
      <c r="A2795" t="s">
        <v>3117</v>
      </c>
      <c r="B2795" t="s">
        <v>3830</v>
      </c>
    </row>
    <row r="2796" spans="1:2" x14ac:dyDescent="0.25">
      <c r="A2796" t="s">
        <v>2305</v>
      </c>
      <c r="B2796" t="s">
        <v>3818</v>
      </c>
    </row>
    <row r="2797" spans="1:2" x14ac:dyDescent="0.25">
      <c r="A2797" t="s">
        <v>1958</v>
      </c>
      <c r="B2797" t="s">
        <v>3828</v>
      </c>
    </row>
    <row r="2798" spans="1:2" x14ac:dyDescent="0.25">
      <c r="A2798" t="s">
        <v>1959</v>
      </c>
      <c r="B2798" t="s">
        <v>3828</v>
      </c>
    </row>
    <row r="2799" spans="1:2" x14ac:dyDescent="0.25">
      <c r="A2799" t="s">
        <v>665</v>
      </c>
      <c r="B2799" t="s">
        <v>3813</v>
      </c>
    </row>
    <row r="2800" spans="1:2" x14ac:dyDescent="0.25">
      <c r="A2800" t="s">
        <v>665</v>
      </c>
      <c r="B2800" t="s">
        <v>3833</v>
      </c>
    </row>
    <row r="2801" spans="1:2" x14ac:dyDescent="0.25">
      <c r="A2801" t="s">
        <v>3212</v>
      </c>
      <c r="B2801" t="s">
        <v>3831</v>
      </c>
    </row>
    <row r="2802" spans="1:2" x14ac:dyDescent="0.25">
      <c r="A2802" t="s">
        <v>3000</v>
      </c>
      <c r="B2802" t="s">
        <v>3829</v>
      </c>
    </row>
    <row r="2803" spans="1:2" x14ac:dyDescent="0.25">
      <c r="A2803" t="s">
        <v>1219</v>
      </c>
      <c r="B2803" t="s">
        <v>3813</v>
      </c>
    </row>
    <row r="2804" spans="1:2" x14ac:dyDescent="0.25">
      <c r="A2804" t="s">
        <v>2137</v>
      </c>
      <c r="B2804" t="s">
        <v>3817</v>
      </c>
    </row>
    <row r="2805" spans="1:2" x14ac:dyDescent="0.25">
      <c r="A2805" t="s">
        <v>2076</v>
      </c>
      <c r="B2805" t="s">
        <v>3815</v>
      </c>
    </row>
    <row r="2806" spans="1:2" x14ac:dyDescent="0.25">
      <c r="A2806" t="s">
        <v>344</v>
      </c>
      <c r="B2806" t="s">
        <v>3825</v>
      </c>
    </row>
    <row r="2807" spans="1:2" x14ac:dyDescent="0.25">
      <c r="A2807" t="s">
        <v>344</v>
      </c>
      <c r="B2807" t="s">
        <v>3835</v>
      </c>
    </row>
    <row r="2808" spans="1:2" x14ac:dyDescent="0.25">
      <c r="A2808" t="s">
        <v>345</v>
      </c>
      <c r="B2808" t="s">
        <v>3825</v>
      </c>
    </row>
    <row r="2809" spans="1:2" x14ac:dyDescent="0.25">
      <c r="A2809" t="s">
        <v>345</v>
      </c>
      <c r="B2809" t="s">
        <v>3835</v>
      </c>
    </row>
    <row r="2810" spans="1:2" x14ac:dyDescent="0.25">
      <c r="A2810" t="s">
        <v>346</v>
      </c>
      <c r="B2810" t="s">
        <v>3825</v>
      </c>
    </row>
    <row r="2811" spans="1:2" x14ac:dyDescent="0.25">
      <c r="A2811" t="s">
        <v>346</v>
      </c>
      <c r="B2811" t="s">
        <v>3835</v>
      </c>
    </row>
    <row r="2812" spans="1:2" x14ac:dyDescent="0.25">
      <c r="A2812" t="s">
        <v>3690</v>
      </c>
      <c r="B2812" t="s">
        <v>3837</v>
      </c>
    </row>
    <row r="2813" spans="1:2" x14ac:dyDescent="0.25">
      <c r="A2813" t="s">
        <v>347</v>
      </c>
      <c r="B2813" t="s">
        <v>3825</v>
      </c>
    </row>
    <row r="2814" spans="1:2" x14ac:dyDescent="0.25">
      <c r="A2814" t="s">
        <v>347</v>
      </c>
      <c r="B2814" t="s">
        <v>3835</v>
      </c>
    </row>
    <row r="2815" spans="1:2" x14ac:dyDescent="0.25">
      <c r="A2815" t="s">
        <v>348</v>
      </c>
      <c r="B2815" t="s">
        <v>3825</v>
      </c>
    </row>
    <row r="2816" spans="1:2" x14ac:dyDescent="0.25">
      <c r="A2816" t="s">
        <v>348</v>
      </c>
      <c r="B2816" t="s">
        <v>3835</v>
      </c>
    </row>
    <row r="2817" spans="1:2" x14ac:dyDescent="0.25">
      <c r="A2817" t="s">
        <v>349</v>
      </c>
      <c r="B2817" t="s">
        <v>3825</v>
      </c>
    </row>
    <row r="2818" spans="1:2" x14ac:dyDescent="0.25">
      <c r="A2818" t="s">
        <v>349</v>
      </c>
      <c r="B2818" t="s">
        <v>3835</v>
      </c>
    </row>
    <row r="2819" spans="1:2" x14ac:dyDescent="0.25">
      <c r="A2819" t="s">
        <v>736</v>
      </c>
      <c r="B2819" t="s">
        <v>3820</v>
      </c>
    </row>
    <row r="2820" spans="1:2" x14ac:dyDescent="0.25">
      <c r="A2820" t="s">
        <v>1766</v>
      </c>
      <c r="B2820" t="s">
        <v>3819</v>
      </c>
    </row>
    <row r="2821" spans="1:2" x14ac:dyDescent="0.25">
      <c r="A2821" t="s">
        <v>59</v>
      </c>
      <c r="B2821" t="s">
        <v>3835</v>
      </c>
    </row>
    <row r="2822" spans="1:2" x14ac:dyDescent="0.25">
      <c r="A2822" t="s">
        <v>59</v>
      </c>
      <c r="B2822" t="s">
        <v>3836</v>
      </c>
    </row>
    <row r="2823" spans="1:2" x14ac:dyDescent="0.25">
      <c r="A2823" t="s">
        <v>1155</v>
      </c>
      <c r="B2823" t="s">
        <v>3813</v>
      </c>
    </row>
    <row r="2824" spans="1:2" x14ac:dyDescent="0.25">
      <c r="A2824" t="s">
        <v>1333</v>
      </c>
      <c r="B2824" t="s">
        <v>3836</v>
      </c>
    </row>
    <row r="2825" spans="1:2" x14ac:dyDescent="0.25">
      <c r="A2825" t="s">
        <v>1334</v>
      </c>
      <c r="B2825" t="s">
        <v>3836</v>
      </c>
    </row>
    <row r="2826" spans="1:2" x14ac:dyDescent="0.25">
      <c r="A2826" t="s">
        <v>819</v>
      </c>
      <c r="B2826" t="s">
        <v>3820</v>
      </c>
    </row>
    <row r="2827" spans="1:2" x14ac:dyDescent="0.25">
      <c r="A2827" t="s">
        <v>1053</v>
      </c>
      <c r="B2827" t="s">
        <v>3825</v>
      </c>
    </row>
    <row r="2828" spans="1:2" x14ac:dyDescent="0.25">
      <c r="A2828" t="s">
        <v>3493</v>
      </c>
      <c r="B2828" t="s">
        <v>3834</v>
      </c>
    </row>
    <row r="2829" spans="1:2" x14ac:dyDescent="0.25">
      <c r="A2829" t="s">
        <v>544</v>
      </c>
      <c r="B2829" t="s">
        <v>3833</v>
      </c>
    </row>
    <row r="2830" spans="1:2" x14ac:dyDescent="0.25">
      <c r="A2830" t="s">
        <v>820</v>
      </c>
      <c r="B2830" t="s">
        <v>3820</v>
      </c>
    </row>
    <row r="2831" spans="1:2" x14ac:dyDescent="0.25">
      <c r="A2831" t="s">
        <v>1960</v>
      </c>
      <c r="B2831" t="s">
        <v>3828</v>
      </c>
    </row>
    <row r="2832" spans="1:2" x14ac:dyDescent="0.25">
      <c r="A2832" t="s">
        <v>545</v>
      </c>
      <c r="B2832" t="s">
        <v>3833</v>
      </c>
    </row>
    <row r="2833" spans="1:2" x14ac:dyDescent="0.25">
      <c r="A2833" t="s">
        <v>3378</v>
      </c>
      <c r="B2833" t="s">
        <v>3832</v>
      </c>
    </row>
    <row r="2834" spans="1:2" x14ac:dyDescent="0.25">
      <c r="A2834" t="s">
        <v>2306</v>
      </c>
      <c r="B2834" t="s">
        <v>3818</v>
      </c>
    </row>
    <row r="2835" spans="1:2" x14ac:dyDescent="0.25">
      <c r="A2835" t="s">
        <v>2307</v>
      </c>
      <c r="B2835" t="s">
        <v>3818</v>
      </c>
    </row>
    <row r="2836" spans="1:2" x14ac:dyDescent="0.25">
      <c r="A2836" t="s">
        <v>1651</v>
      </c>
      <c r="B2836" t="s">
        <v>3819</v>
      </c>
    </row>
    <row r="2837" spans="1:2" x14ac:dyDescent="0.25">
      <c r="A2837" t="s">
        <v>350</v>
      </c>
      <c r="B2837" t="s">
        <v>3835</v>
      </c>
    </row>
    <row r="2838" spans="1:2" x14ac:dyDescent="0.25">
      <c r="A2838" t="s">
        <v>3118</v>
      </c>
      <c r="B2838" t="s">
        <v>3830</v>
      </c>
    </row>
    <row r="2839" spans="1:2" x14ac:dyDescent="0.25">
      <c r="A2839" t="s">
        <v>2840</v>
      </c>
      <c r="B2839" t="s">
        <v>3827</v>
      </c>
    </row>
    <row r="2840" spans="1:2" x14ac:dyDescent="0.25">
      <c r="A2840" t="s">
        <v>3001</v>
      </c>
      <c r="B2840" t="s">
        <v>3829</v>
      </c>
    </row>
    <row r="2841" spans="1:2" x14ac:dyDescent="0.25">
      <c r="A2841" t="s">
        <v>3002</v>
      </c>
      <c r="B2841" t="s">
        <v>3829</v>
      </c>
    </row>
    <row r="2842" spans="1:2" x14ac:dyDescent="0.25">
      <c r="A2842" t="s">
        <v>60</v>
      </c>
      <c r="B2842" t="s">
        <v>3835</v>
      </c>
    </row>
    <row r="2843" spans="1:2" x14ac:dyDescent="0.25">
      <c r="A2843" t="s">
        <v>2383</v>
      </c>
      <c r="B2843" t="s">
        <v>3821</v>
      </c>
    </row>
    <row r="2844" spans="1:2" x14ac:dyDescent="0.25">
      <c r="A2844" t="s">
        <v>2384</v>
      </c>
      <c r="B2844" t="s">
        <v>3821</v>
      </c>
    </row>
    <row r="2845" spans="1:2" x14ac:dyDescent="0.25">
      <c r="A2845" t="s">
        <v>466</v>
      </c>
      <c r="B2845" t="s">
        <v>3825</v>
      </c>
    </row>
    <row r="2846" spans="1:2" x14ac:dyDescent="0.25">
      <c r="A2846" t="s">
        <v>466</v>
      </c>
      <c r="B2846" t="s">
        <v>3835</v>
      </c>
    </row>
    <row r="2847" spans="1:2" x14ac:dyDescent="0.25">
      <c r="A2847" t="s">
        <v>2099</v>
      </c>
      <c r="B2847" t="s">
        <v>3815</v>
      </c>
    </row>
    <row r="2848" spans="1:2" x14ac:dyDescent="0.25">
      <c r="A2848" t="s">
        <v>2099</v>
      </c>
      <c r="B2848" t="s">
        <v>3815</v>
      </c>
    </row>
    <row r="2849" spans="1:2" x14ac:dyDescent="0.25">
      <c r="A2849" t="s">
        <v>3445</v>
      </c>
      <c r="B2849" t="s">
        <v>3832</v>
      </c>
    </row>
    <row r="2850" spans="1:2" x14ac:dyDescent="0.25">
      <c r="A2850" t="s">
        <v>3445</v>
      </c>
      <c r="B2850" t="s">
        <v>3832</v>
      </c>
    </row>
    <row r="2851" spans="1:2" x14ac:dyDescent="0.25">
      <c r="A2851" t="s">
        <v>2804</v>
      </c>
      <c r="B2851" t="s">
        <v>3826</v>
      </c>
    </row>
    <row r="2852" spans="1:2" x14ac:dyDescent="0.25">
      <c r="A2852" t="s">
        <v>2804</v>
      </c>
      <c r="B2852" t="s">
        <v>3826</v>
      </c>
    </row>
    <row r="2853" spans="1:2" x14ac:dyDescent="0.25">
      <c r="A2853" t="s">
        <v>1437</v>
      </c>
      <c r="B2853" t="s">
        <v>3814</v>
      </c>
    </row>
    <row r="2854" spans="1:2" x14ac:dyDescent="0.25">
      <c r="A2854" t="s">
        <v>1961</v>
      </c>
      <c r="B2854" t="s">
        <v>3828</v>
      </c>
    </row>
    <row r="2855" spans="1:2" x14ac:dyDescent="0.25">
      <c r="A2855" t="s">
        <v>1132</v>
      </c>
      <c r="B2855" t="s">
        <v>3813</v>
      </c>
    </row>
    <row r="2856" spans="1:2" x14ac:dyDescent="0.25">
      <c r="A2856" t="s">
        <v>1054</v>
      </c>
      <c r="B2856" t="s">
        <v>3825</v>
      </c>
    </row>
    <row r="2857" spans="1:2" x14ac:dyDescent="0.25">
      <c r="A2857" t="s">
        <v>546</v>
      </c>
      <c r="B2857" t="s">
        <v>3833</v>
      </c>
    </row>
    <row r="2858" spans="1:2" x14ac:dyDescent="0.25">
      <c r="A2858" t="s">
        <v>351</v>
      </c>
      <c r="B2858" t="s">
        <v>3835</v>
      </c>
    </row>
    <row r="2859" spans="1:2" x14ac:dyDescent="0.25">
      <c r="A2859" t="s">
        <v>3266</v>
      </c>
      <c r="B2859" t="s">
        <v>3832</v>
      </c>
    </row>
    <row r="2860" spans="1:2" x14ac:dyDescent="0.25">
      <c r="A2860" t="s">
        <v>1220</v>
      </c>
      <c r="B2860" t="s">
        <v>3813</v>
      </c>
    </row>
    <row r="2861" spans="1:2" x14ac:dyDescent="0.25">
      <c r="A2861" t="s">
        <v>1220</v>
      </c>
      <c r="B2861" t="s">
        <v>3813</v>
      </c>
    </row>
    <row r="2862" spans="1:2" x14ac:dyDescent="0.25">
      <c r="A2862" t="s">
        <v>3330</v>
      </c>
      <c r="B2862" t="s">
        <v>3832</v>
      </c>
    </row>
    <row r="2863" spans="1:2" x14ac:dyDescent="0.25">
      <c r="A2863" t="s">
        <v>1962</v>
      </c>
      <c r="B2863" t="s">
        <v>3828</v>
      </c>
    </row>
    <row r="2864" spans="1:2" x14ac:dyDescent="0.25">
      <c r="A2864" t="s">
        <v>2246</v>
      </c>
      <c r="B2864" t="s">
        <v>3817</v>
      </c>
    </row>
    <row r="2865" spans="1:2" x14ac:dyDescent="0.25">
      <c r="A2865" t="s">
        <v>2246</v>
      </c>
      <c r="B2865" t="s">
        <v>3817</v>
      </c>
    </row>
    <row r="2866" spans="1:2" x14ac:dyDescent="0.25">
      <c r="A2866" t="s">
        <v>2357</v>
      </c>
      <c r="B2866" t="s">
        <v>3821</v>
      </c>
    </row>
    <row r="2867" spans="1:2" x14ac:dyDescent="0.25">
      <c r="A2867" t="s">
        <v>821</v>
      </c>
      <c r="B2867" t="s">
        <v>3820</v>
      </c>
    </row>
    <row r="2868" spans="1:2" x14ac:dyDescent="0.25">
      <c r="A2868" t="s">
        <v>2358</v>
      </c>
      <c r="B2868" t="s">
        <v>3821</v>
      </c>
    </row>
    <row r="2869" spans="1:2" x14ac:dyDescent="0.25">
      <c r="A2869" t="s">
        <v>151</v>
      </c>
      <c r="B2869" t="s">
        <v>3835</v>
      </c>
    </row>
    <row r="2870" spans="1:2" x14ac:dyDescent="0.25">
      <c r="A2870" t="s">
        <v>3064</v>
      </c>
      <c r="B2870" t="s">
        <v>3829</v>
      </c>
    </row>
    <row r="2871" spans="1:2" x14ac:dyDescent="0.25">
      <c r="A2871" t="s">
        <v>3064</v>
      </c>
      <c r="B2871" t="s">
        <v>3829</v>
      </c>
    </row>
    <row r="2872" spans="1:2" x14ac:dyDescent="0.25">
      <c r="A2872" t="s">
        <v>737</v>
      </c>
      <c r="B2872" t="s">
        <v>3820</v>
      </c>
    </row>
    <row r="2873" spans="1:2" x14ac:dyDescent="0.25">
      <c r="A2873" t="s">
        <v>2596</v>
      </c>
      <c r="B2873" t="s">
        <v>3823</v>
      </c>
    </row>
    <row r="2874" spans="1:2" x14ac:dyDescent="0.25">
      <c r="A2874" t="s">
        <v>1335</v>
      </c>
      <c r="B2874" t="s">
        <v>3836</v>
      </c>
    </row>
    <row r="2875" spans="1:2" x14ac:dyDescent="0.25">
      <c r="A2875" t="s">
        <v>1156</v>
      </c>
      <c r="B2875" t="s">
        <v>3813</v>
      </c>
    </row>
    <row r="2876" spans="1:2" x14ac:dyDescent="0.25">
      <c r="A2876" t="s">
        <v>1767</v>
      </c>
      <c r="B2876" t="s">
        <v>3819</v>
      </c>
    </row>
    <row r="2877" spans="1:2" x14ac:dyDescent="0.25">
      <c r="A2877" t="s">
        <v>1768</v>
      </c>
      <c r="B2877" t="s">
        <v>3819</v>
      </c>
    </row>
    <row r="2878" spans="1:2" x14ac:dyDescent="0.25">
      <c r="A2878" t="s">
        <v>61</v>
      </c>
      <c r="B2878" t="s">
        <v>3835</v>
      </c>
    </row>
    <row r="2879" spans="1:2" x14ac:dyDescent="0.25">
      <c r="A2879" t="s">
        <v>925</v>
      </c>
      <c r="B2879" t="s">
        <v>3825</v>
      </c>
    </row>
    <row r="2880" spans="1:2" x14ac:dyDescent="0.25">
      <c r="A2880" t="s">
        <v>1684</v>
      </c>
      <c r="B2880" t="s">
        <v>3819</v>
      </c>
    </row>
    <row r="2881" spans="1:2" x14ac:dyDescent="0.25">
      <c r="A2881" t="s">
        <v>2869</v>
      </c>
      <c r="B2881" t="s">
        <v>3829</v>
      </c>
    </row>
    <row r="2882" spans="1:2" x14ac:dyDescent="0.25">
      <c r="A2882" t="s">
        <v>3119</v>
      </c>
      <c r="B2882" t="s">
        <v>3830</v>
      </c>
    </row>
    <row r="2883" spans="1:2" x14ac:dyDescent="0.25">
      <c r="A2883" t="s">
        <v>1769</v>
      </c>
      <c r="B2883" t="s">
        <v>3819</v>
      </c>
    </row>
    <row r="2884" spans="1:2" x14ac:dyDescent="0.25">
      <c r="A2884" t="s">
        <v>3120</v>
      </c>
      <c r="B2884" t="s">
        <v>3830</v>
      </c>
    </row>
    <row r="2885" spans="1:2" x14ac:dyDescent="0.25">
      <c r="A2885" t="s">
        <v>926</v>
      </c>
      <c r="B2885" t="s">
        <v>3825</v>
      </c>
    </row>
    <row r="2886" spans="1:2" x14ac:dyDescent="0.25">
      <c r="A2886" t="s">
        <v>152</v>
      </c>
      <c r="B2886" t="s">
        <v>3825</v>
      </c>
    </row>
    <row r="2887" spans="1:2" x14ac:dyDescent="0.25">
      <c r="A2887" t="s">
        <v>152</v>
      </c>
      <c r="B2887" t="s">
        <v>3835</v>
      </c>
    </row>
    <row r="2888" spans="1:2" x14ac:dyDescent="0.25">
      <c r="A2888" t="s">
        <v>1963</v>
      </c>
      <c r="B2888" t="s">
        <v>3828</v>
      </c>
    </row>
    <row r="2889" spans="1:2" x14ac:dyDescent="0.25">
      <c r="A2889" t="s">
        <v>630</v>
      </c>
      <c r="B2889" t="s">
        <v>3833</v>
      </c>
    </row>
    <row r="2890" spans="1:2" x14ac:dyDescent="0.25">
      <c r="A2890" t="s">
        <v>1336</v>
      </c>
      <c r="B2890" t="s">
        <v>3836</v>
      </c>
    </row>
    <row r="2891" spans="1:2" x14ac:dyDescent="0.25">
      <c r="A2891" t="s">
        <v>1770</v>
      </c>
      <c r="B2891" t="s">
        <v>3819</v>
      </c>
    </row>
    <row r="2892" spans="1:2" x14ac:dyDescent="0.25">
      <c r="A2892" t="s">
        <v>1337</v>
      </c>
      <c r="B2892" t="s">
        <v>3836</v>
      </c>
    </row>
    <row r="2893" spans="1:2" x14ac:dyDescent="0.25">
      <c r="A2893" t="s">
        <v>1055</v>
      </c>
      <c r="B2893" t="s">
        <v>3825</v>
      </c>
    </row>
    <row r="2894" spans="1:2" x14ac:dyDescent="0.25">
      <c r="A2894" t="s">
        <v>1338</v>
      </c>
      <c r="B2894" t="s">
        <v>3836</v>
      </c>
    </row>
    <row r="2895" spans="1:2" x14ac:dyDescent="0.25">
      <c r="A2895" t="s">
        <v>2100</v>
      </c>
      <c r="B2895" t="s">
        <v>3815</v>
      </c>
    </row>
    <row r="2896" spans="1:2" x14ac:dyDescent="0.25">
      <c r="A2896" t="s">
        <v>2100</v>
      </c>
      <c r="B2896" t="s">
        <v>3815</v>
      </c>
    </row>
    <row r="2897" spans="1:2" x14ac:dyDescent="0.25">
      <c r="A2897" t="s">
        <v>1056</v>
      </c>
      <c r="B2897" t="s">
        <v>3825</v>
      </c>
    </row>
    <row r="2898" spans="1:2" x14ac:dyDescent="0.25">
      <c r="A2898" t="s">
        <v>1853</v>
      </c>
      <c r="B2898" t="s">
        <v>3828</v>
      </c>
    </row>
    <row r="2899" spans="1:2" x14ac:dyDescent="0.25">
      <c r="A2899" t="s">
        <v>890</v>
      </c>
      <c r="B2899" t="s">
        <v>3825</v>
      </c>
    </row>
    <row r="2900" spans="1:2" x14ac:dyDescent="0.25">
      <c r="A2900" t="s">
        <v>691</v>
      </c>
      <c r="B2900" t="s">
        <v>3820</v>
      </c>
    </row>
    <row r="2901" spans="1:2" x14ac:dyDescent="0.25">
      <c r="A2901" t="s">
        <v>3121</v>
      </c>
      <c r="B2901" t="s">
        <v>3830</v>
      </c>
    </row>
    <row r="2902" spans="1:2" x14ac:dyDescent="0.25">
      <c r="A2902" t="s">
        <v>1581</v>
      </c>
      <c r="B2902" t="s">
        <v>3822</v>
      </c>
    </row>
    <row r="2903" spans="1:2" x14ac:dyDescent="0.25">
      <c r="A2903" t="s">
        <v>1582</v>
      </c>
      <c r="B2903" t="s">
        <v>3822</v>
      </c>
    </row>
    <row r="2904" spans="1:2" x14ac:dyDescent="0.25">
      <c r="A2904" t="s">
        <v>352</v>
      </c>
      <c r="B2904" t="s">
        <v>3835</v>
      </c>
    </row>
    <row r="2905" spans="1:2" x14ac:dyDescent="0.25">
      <c r="A2905" t="s">
        <v>3003</v>
      </c>
      <c r="B2905" t="s">
        <v>3829</v>
      </c>
    </row>
    <row r="2906" spans="1:2" x14ac:dyDescent="0.25">
      <c r="A2906" t="s">
        <v>1221</v>
      </c>
      <c r="B2906" t="s">
        <v>3813</v>
      </c>
    </row>
    <row r="2907" spans="1:2" x14ac:dyDescent="0.25">
      <c r="A2907" t="s">
        <v>1157</v>
      </c>
      <c r="B2907" t="s">
        <v>3813</v>
      </c>
    </row>
    <row r="2908" spans="1:2" x14ac:dyDescent="0.25">
      <c r="A2908" t="s">
        <v>2597</v>
      </c>
      <c r="B2908" t="s">
        <v>3823</v>
      </c>
    </row>
    <row r="2909" spans="1:2" x14ac:dyDescent="0.25">
      <c r="A2909" t="s">
        <v>2210</v>
      </c>
      <c r="B2909" t="s">
        <v>3817</v>
      </c>
    </row>
    <row r="2910" spans="1:2" x14ac:dyDescent="0.25">
      <c r="A2910" t="s">
        <v>1279</v>
      </c>
      <c r="B2910" t="s">
        <v>3836</v>
      </c>
    </row>
    <row r="2911" spans="1:2" x14ac:dyDescent="0.25">
      <c r="A2911" t="s">
        <v>1222</v>
      </c>
      <c r="B2911" t="s">
        <v>3813</v>
      </c>
    </row>
    <row r="2912" spans="1:2" x14ac:dyDescent="0.25">
      <c r="A2912" t="s">
        <v>353</v>
      </c>
      <c r="B2912" t="s">
        <v>3835</v>
      </c>
    </row>
    <row r="2913" spans="1:2" x14ac:dyDescent="0.25">
      <c r="A2913" t="s">
        <v>1964</v>
      </c>
      <c r="B2913" t="s">
        <v>3828</v>
      </c>
    </row>
    <row r="2914" spans="1:2" x14ac:dyDescent="0.25">
      <c r="A2914" t="s">
        <v>354</v>
      </c>
      <c r="B2914" t="s">
        <v>3835</v>
      </c>
    </row>
    <row r="2915" spans="1:2" x14ac:dyDescent="0.25">
      <c r="A2915" t="s">
        <v>3545</v>
      </c>
      <c r="B2915" t="s">
        <v>3834</v>
      </c>
    </row>
    <row r="2916" spans="1:2" x14ac:dyDescent="0.25">
      <c r="A2916" t="s">
        <v>3446</v>
      </c>
      <c r="B2916" t="s">
        <v>3832</v>
      </c>
    </row>
    <row r="2917" spans="1:2" x14ac:dyDescent="0.25">
      <c r="A2917" t="s">
        <v>3446</v>
      </c>
      <c r="B2917" t="s">
        <v>3832</v>
      </c>
    </row>
    <row r="2918" spans="1:2" x14ac:dyDescent="0.25">
      <c r="A2918" t="s">
        <v>1854</v>
      </c>
      <c r="B2918" t="s">
        <v>3828</v>
      </c>
    </row>
    <row r="2919" spans="1:2" x14ac:dyDescent="0.25">
      <c r="A2919" t="s">
        <v>3004</v>
      </c>
      <c r="B2919" t="s">
        <v>3829</v>
      </c>
    </row>
    <row r="2920" spans="1:2" x14ac:dyDescent="0.25">
      <c r="A2920" t="s">
        <v>1391</v>
      </c>
      <c r="B2920" t="s">
        <v>3814</v>
      </c>
    </row>
    <row r="2921" spans="1:2" x14ac:dyDescent="0.25">
      <c r="A2921" t="s">
        <v>2686</v>
      </c>
      <c r="B2921" t="s">
        <v>3824</v>
      </c>
    </row>
    <row r="2922" spans="1:2" x14ac:dyDescent="0.25">
      <c r="A2922" t="s">
        <v>1507</v>
      </c>
      <c r="B2922" t="s">
        <v>3822</v>
      </c>
    </row>
    <row r="2923" spans="1:2" x14ac:dyDescent="0.25">
      <c r="A2923" t="s">
        <v>3608</v>
      </c>
      <c r="B2923" t="s">
        <v>3837</v>
      </c>
    </row>
    <row r="2924" spans="1:2" x14ac:dyDescent="0.25">
      <c r="A2924" t="s">
        <v>3589</v>
      </c>
      <c r="B2924" t="s">
        <v>3837</v>
      </c>
    </row>
    <row r="2925" spans="1:2" x14ac:dyDescent="0.25">
      <c r="A2925" t="s">
        <v>1583</v>
      </c>
      <c r="B2925" t="s">
        <v>3822</v>
      </c>
    </row>
    <row r="2926" spans="1:2" x14ac:dyDescent="0.25">
      <c r="A2926" t="s">
        <v>3691</v>
      </c>
      <c r="B2926" t="s">
        <v>3837</v>
      </c>
    </row>
    <row r="2927" spans="1:2" x14ac:dyDescent="0.25">
      <c r="A2927" t="s">
        <v>2402</v>
      </c>
      <c r="B2927" t="s">
        <v>3821</v>
      </c>
    </row>
    <row r="2928" spans="1:2" x14ac:dyDescent="0.25">
      <c r="A2928" t="s">
        <v>3122</v>
      </c>
      <c r="B2928" t="s">
        <v>3830</v>
      </c>
    </row>
    <row r="2929" spans="1:2" x14ac:dyDescent="0.25">
      <c r="A2929" t="s">
        <v>3005</v>
      </c>
      <c r="B2929" t="s">
        <v>3829</v>
      </c>
    </row>
    <row r="2930" spans="1:2" x14ac:dyDescent="0.25">
      <c r="A2930" t="s">
        <v>1480</v>
      </c>
      <c r="B2930" t="s">
        <v>3822</v>
      </c>
    </row>
    <row r="2931" spans="1:2" x14ac:dyDescent="0.25">
      <c r="A2931" t="s">
        <v>1771</v>
      </c>
      <c r="B2931" t="s">
        <v>3819</v>
      </c>
    </row>
    <row r="2932" spans="1:2" x14ac:dyDescent="0.25">
      <c r="A2932" t="s">
        <v>1772</v>
      </c>
      <c r="B2932" t="s">
        <v>3819</v>
      </c>
    </row>
    <row r="2933" spans="1:2" x14ac:dyDescent="0.25">
      <c r="A2933" t="s">
        <v>1339</v>
      </c>
      <c r="B2933" t="s">
        <v>3836</v>
      </c>
    </row>
    <row r="2934" spans="1:2" x14ac:dyDescent="0.25">
      <c r="A2934" t="s">
        <v>1438</v>
      </c>
      <c r="B2934" t="s">
        <v>3814</v>
      </c>
    </row>
    <row r="2935" spans="1:2" x14ac:dyDescent="0.25">
      <c r="A2935" t="s">
        <v>1340</v>
      </c>
      <c r="B2935" t="s">
        <v>3836</v>
      </c>
    </row>
    <row r="2936" spans="1:2" x14ac:dyDescent="0.25">
      <c r="A2936" t="s">
        <v>1508</v>
      </c>
      <c r="B2936" t="s">
        <v>3822</v>
      </c>
    </row>
    <row r="2937" spans="1:2" x14ac:dyDescent="0.25">
      <c r="A2937" t="s">
        <v>547</v>
      </c>
      <c r="B2937" t="s">
        <v>3833</v>
      </c>
    </row>
    <row r="2938" spans="1:2" x14ac:dyDescent="0.25">
      <c r="A2938" t="s">
        <v>548</v>
      </c>
      <c r="B2938" t="s">
        <v>3833</v>
      </c>
    </row>
    <row r="2939" spans="1:2" x14ac:dyDescent="0.25">
      <c r="A2939" t="s">
        <v>3123</v>
      </c>
      <c r="B2939" t="s">
        <v>3830</v>
      </c>
    </row>
    <row r="2940" spans="1:2" x14ac:dyDescent="0.25">
      <c r="A2940" t="s">
        <v>2034</v>
      </c>
      <c r="B2940" t="s">
        <v>3815</v>
      </c>
    </row>
    <row r="2941" spans="1:2" x14ac:dyDescent="0.25">
      <c r="A2941" t="s">
        <v>153</v>
      </c>
      <c r="B2941" t="s">
        <v>3835</v>
      </c>
    </row>
    <row r="2942" spans="1:2" x14ac:dyDescent="0.25">
      <c r="A2942" t="s">
        <v>2870</v>
      </c>
      <c r="B2942" t="s">
        <v>3829</v>
      </c>
    </row>
    <row r="2943" spans="1:2" x14ac:dyDescent="0.25">
      <c r="A2943" t="s">
        <v>3065</v>
      </c>
      <c r="B2943" t="s">
        <v>3829</v>
      </c>
    </row>
    <row r="2944" spans="1:2" x14ac:dyDescent="0.25">
      <c r="A2944" t="s">
        <v>3065</v>
      </c>
      <c r="B2944" t="s">
        <v>3829</v>
      </c>
    </row>
    <row r="2945" spans="1:2" x14ac:dyDescent="0.25">
      <c r="A2945" t="s">
        <v>3006</v>
      </c>
      <c r="B2945" t="s">
        <v>3829</v>
      </c>
    </row>
    <row r="2946" spans="1:2" x14ac:dyDescent="0.25">
      <c r="A2946" t="s">
        <v>3692</v>
      </c>
      <c r="B2946" t="s">
        <v>3837</v>
      </c>
    </row>
    <row r="2947" spans="1:2" x14ac:dyDescent="0.25">
      <c r="A2947" t="s">
        <v>2101</v>
      </c>
      <c r="B2947" t="s">
        <v>3815</v>
      </c>
    </row>
    <row r="2948" spans="1:2" x14ac:dyDescent="0.25">
      <c r="A2948" t="s">
        <v>2101</v>
      </c>
      <c r="B2948" t="s">
        <v>3815</v>
      </c>
    </row>
    <row r="2949" spans="1:2" x14ac:dyDescent="0.25">
      <c r="A2949" t="s">
        <v>3693</v>
      </c>
      <c r="B2949" t="s">
        <v>3837</v>
      </c>
    </row>
    <row r="2950" spans="1:2" x14ac:dyDescent="0.25">
      <c r="A2950" t="s">
        <v>2434</v>
      </c>
      <c r="B2950" t="s">
        <v>3821</v>
      </c>
    </row>
    <row r="2951" spans="1:2" x14ac:dyDescent="0.25">
      <c r="A2951" t="s">
        <v>3007</v>
      </c>
      <c r="B2951" t="s">
        <v>3829</v>
      </c>
    </row>
    <row r="2952" spans="1:2" x14ac:dyDescent="0.25">
      <c r="A2952" t="s">
        <v>3609</v>
      </c>
      <c r="B2952" t="s">
        <v>3837</v>
      </c>
    </row>
    <row r="2953" spans="1:2" x14ac:dyDescent="0.25">
      <c r="A2953" t="s">
        <v>355</v>
      </c>
      <c r="B2953" t="s">
        <v>3835</v>
      </c>
    </row>
    <row r="2954" spans="1:2" x14ac:dyDescent="0.25">
      <c r="A2954" t="s">
        <v>3291</v>
      </c>
      <c r="B2954" t="s">
        <v>3832</v>
      </c>
    </row>
    <row r="2955" spans="1:2" x14ac:dyDescent="0.25">
      <c r="A2955" t="s">
        <v>356</v>
      </c>
      <c r="B2955" t="s">
        <v>3835</v>
      </c>
    </row>
    <row r="2956" spans="1:2" x14ac:dyDescent="0.25">
      <c r="A2956" t="s">
        <v>2905</v>
      </c>
      <c r="B2956" t="s">
        <v>3829</v>
      </c>
    </row>
    <row r="2957" spans="1:2" x14ac:dyDescent="0.25">
      <c r="A2957" t="s">
        <v>62</v>
      </c>
      <c r="B2957" t="s">
        <v>3835</v>
      </c>
    </row>
    <row r="2958" spans="1:2" x14ac:dyDescent="0.25">
      <c r="A2958" t="s">
        <v>62</v>
      </c>
      <c r="B2958" t="s">
        <v>3836</v>
      </c>
    </row>
    <row r="2959" spans="1:2" x14ac:dyDescent="0.25">
      <c r="A2959" t="s">
        <v>1158</v>
      </c>
      <c r="B2959" t="s">
        <v>3813</v>
      </c>
    </row>
    <row r="2960" spans="1:2" x14ac:dyDescent="0.25">
      <c r="A2960" t="s">
        <v>1341</v>
      </c>
      <c r="B2960" t="s">
        <v>3836</v>
      </c>
    </row>
    <row r="2961" spans="1:2" x14ac:dyDescent="0.25">
      <c r="A2961" t="s">
        <v>891</v>
      </c>
      <c r="B2961" t="s">
        <v>3825</v>
      </c>
    </row>
    <row r="2962" spans="1:2" x14ac:dyDescent="0.25">
      <c r="A2962" t="s">
        <v>1584</v>
      </c>
      <c r="B2962" t="s">
        <v>3822</v>
      </c>
    </row>
    <row r="2963" spans="1:2" x14ac:dyDescent="0.25">
      <c r="A2963" t="s">
        <v>2598</v>
      </c>
      <c r="B2963" t="s">
        <v>3823</v>
      </c>
    </row>
    <row r="2964" spans="1:2" x14ac:dyDescent="0.25">
      <c r="A2964" t="s">
        <v>3694</v>
      </c>
      <c r="B2964" t="s">
        <v>3837</v>
      </c>
    </row>
    <row r="2965" spans="1:2" x14ac:dyDescent="0.25">
      <c r="A2965" t="s">
        <v>1127</v>
      </c>
      <c r="B2965" t="s">
        <v>3813</v>
      </c>
    </row>
    <row r="2966" spans="1:2" x14ac:dyDescent="0.25">
      <c r="A2966" t="s">
        <v>1127</v>
      </c>
      <c r="B2966" t="s">
        <v>3825</v>
      </c>
    </row>
    <row r="2967" spans="1:2" x14ac:dyDescent="0.25">
      <c r="A2967" t="s">
        <v>549</v>
      </c>
      <c r="B2967" t="s">
        <v>3833</v>
      </c>
    </row>
    <row r="2968" spans="1:2" x14ac:dyDescent="0.25">
      <c r="A2968" t="s">
        <v>1965</v>
      </c>
      <c r="B2968" t="s">
        <v>3828</v>
      </c>
    </row>
    <row r="2969" spans="1:2" x14ac:dyDescent="0.25">
      <c r="A2969" t="s">
        <v>692</v>
      </c>
      <c r="B2969" t="s">
        <v>3820</v>
      </c>
    </row>
    <row r="2970" spans="1:2" x14ac:dyDescent="0.25">
      <c r="A2970" t="s">
        <v>3695</v>
      </c>
      <c r="B2970" t="s">
        <v>3837</v>
      </c>
    </row>
    <row r="2971" spans="1:2" x14ac:dyDescent="0.25">
      <c r="A2971" t="s">
        <v>2247</v>
      </c>
      <c r="B2971" t="s">
        <v>3817</v>
      </c>
    </row>
    <row r="2972" spans="1:2" x14ac:dyDescent="0.25">
      <c r="A2972" t="s">
        <v>2247</v>
      </c>
      <c r="B2972" t="s">
        <v>3817</v>
      </c>
    </row>
    <row r="2973" spans="1:2" x14ac:dyDescent="0.25">
      <c r="A2973" t="s">
        <v>2138</v>
      </c>
      <c r="B2973" t="s">
        <v>3817</v>
      </c>
    </row>
    <row r="2974" spans="1:2" x14ac:dyDescent="0.25">
      <c r="A2974" t="s">
        <v>2649</v>
      </c>
      <c r="B2974" t="s">
        <v>3831</v>
      </c>
    </row>
    <row r="2975" spans="1:2" x14ac:dyDescent="0.25">
      <c r="A2975" t="s">
        <v>3161</v>
      </c>
      <c r="B2975" t="s">
        <v>3831</v>
      </c>
    </row>
    <row r="2976" spans="1:2" x14ac:dyDescent="0.25">
      <c r="A2976" t="s">
        <v>3213</v>
      </c>
      <c r="B2976" t="s">
        <v>3831</v>
      </c>
    </row>
    <row r="2977" spans="1:2" x14ac:dyDescent="0.25">
      <c r="A2977" t="s">
        <v>357</v>
      </c>
      <c r="B2977" t="s">
        <v>3835</v>
      </c>
    </row>
    <row r="2978" spans="1:2" x14ac:dyDescent="0.25">
      <c r="A2978" t="s">
        <v>358</v>
      </c>
      <c r="B2978" t="s">
        <v>3835</v>
      </c>
    </row>
    <row r="2979" spans="1:2" x14ac:dyDescent="0.25">
      <c r="A2979" t="s">
        <v>738</v>
      </c>
      <c r="B2979" t="s">
        <v>3820</v>
      </c>
    </row>
    <row r="2980" spans="1:2" x14ac:dyDescent="0.25">
      <c r="A2980" t="s">
        <v>1855</v>
      </c>
      <c r="B2980" t="s">
        <v>3828</v>
      </c>
    </row>
    <row r="2981" spans="1:2" x14ac:dyDescent="0.25">
      <c r="A2981" t="s">
        <v>2930</v>
      </c>
      <c r="B2981" t="s">
        <v>3829</v>
      </c>
    </row>
    <row r="2982" spans="1:2" x14ac:dyDescent="0.25">
      <c r="A2982" t="s">
        <v>2687</v>
      </c>
      <c r="B2982" t="s">
        <v>3824</v>
      </c>
    </row>
    <row r="2983" spans="1:2" x14ac:dyDescent="0.25">
      <c r="A2983" t="s">
        <v>927</v>
      </c>
      <c r="B2983" t="s">
        <v>3825</v>
      </c>
    </row>
    <row r="2984" spans="1:2" x14ac:dyDescent="0.25">
      <c r="A2984" t="s">
        <v>2871</v>
      </c>
      <c r="B2984" t="s">
        <v>3829</v>
      </c>
    </row>
    <row r="2985" spans="1:2" x14ac:dyDescent="0.25">
      <c r="A2985" t="s">
        <v>1773</v>
      </c>
      <c r="B2985" t="s">
        <v>3819</v>
      </c>
    </row>
    <row r="2986" spans="1:2" x14ac:dyDescent="0.25">
      <c r="A2986" t="s">
        <v>3008</v>
      </c>
      <c r="B2986" t="s">
        <v>3829</v>
      </c>
    </row>
    <row r="2987" spans="1:2" x14ac:dyDescent="0.25">
      <c r="A2987" t="s">
        <v>3292</v>
      </c>
      <c r="B2987" t="s">
        <v>3832</v>
      </c>
    </row>
    <row r="2988" spans="1:2" x14ac:dyDescent="0.25">
      <c r="A2988" t="s">
        <v>739</v>
      </c>
      <c r="B2988" t="s">
        <v>3820</v>
      </c>
    </row>
    <row r="2989" spans="1:2" x14ac:dyDescent="0.25">
      <c r="A2989" t="s">
        <v>3610</v>
      </c>
      <c r="B2989" t="s">
        <v>3837</v>
      </c>
    </row>
    <row r="2990" spans="1:2" x14ac:dyDescent="0.25">
      <c r="A2990" t="s">
        <v>1057</v>
      </c>
      <c r="B2990" t="s">
        <v>3825</v>
      </c>
    </row>
    <row r="2991" spans="1:2" x14ac:dyDescent="0.25">
      <c r="A2991" t="s">
        <v>1585</v>
      </c>
      <c r="B2991" t="s">
        <v>3822</v>
      </c>
    </row>
    <row r="2992" spans="1:2" x14ac:dyDescent="0.25">
      <c r="A2992" t="s">
        <v>2042</v>
      </c>
      <c r="B2992" t="s">
        <v>3815</v>
      </c>
    </row>
    <row r="2993" spans="1:2" x14ac:dyDescent="0.25">
      <c r="A2993" t="s">
        <v>2308</v>
      </c>
      <c r="B2993" t="s">
        <v>3818</v>
      </c>
    </row>
    <row r="2994" spans="1:2" x14ac:dyDescent="0.25">
      <c r="A2994" t="s">
        <v>928</v>
      </c>
      <c r="B2994" t="s">
        <v>3825</v>
      </c>
    </row>
    <row r="2995" spans="1:2" x14ac:dyDescent="0.25">
      <c r="A2995" t="s">
        <v>822</v>
      </c>
      <c r="B2995" t="s">
        <v>3820</v>
      </c>
    </row>
    <row r="2996" spans="1:2" x14ac:dyDescent="0.25">
      <c r="A2996" t="s">
        <v>1774</v>
      </c>
      <c r="B2996" t="s">
        <v>3819</v>
      </c>
    </row>
    <row r="2997" spans="1:2" x14ac:dyDescent="0.25">
      <c r="A2997" t="s">
        <v>1586</v>
      </c>
      <c r="B2997" t="s">
        <v>3822</v>
      </c>
    </row>
    <row r="2998" spans="1:2" x14ac:dyDescent="0.25">
      <c r="A2998" t="s">
        <v>1223</v>
      </c>
      <c r="B2998" t="s">
        <v>3813</v>
      </c>
    </row>
    <row r="2999" spans="1:2" x14ac:dyDescent="0.25">
      <c r="A2999" t="s">
        <v>359</v>
      </c>
      <c r="B2999" t="s">
        <v>3835</v>
      </c>
    </row>
    <row r="3000" spans="1:2" x14ac:dyDescent="0.25">
      <c r="A3000" t="s">
        <v>360</v>
      </c>
      <c r="B3000" t="s">
        <v>3825</v>
      </c>
    </row>
    <row r="3001" spans="1:2" x14ac:dyDescent="0.25">
      <c r="A3001" t="s">
        <v>360</v>
      </c>
      <c r="B3001" t="s">
        <v>3835</v>
      </c>
    </row>
    <row r="3002" spans="1:2" x14ac:dyDescent="0.25">
      <c r="A3002" t="s">
        <v>226</v>
      </c>
      <c r="B3002" t="s">
        <v>3835</v>
      </c>
    </row>
    <row r="3003" spans="1:2" x14ac:dyDescent="0.25">
      <c r="A3003" t="s">
        <v>740</v>
      </c>
      <c r="B3003" t="s">
        <v>3820</v>
      </c>
    </row>
    <row r="3004" spans="1:2" x14ac:dyDescent="0.25">
      <c r="A3004" t="s">
        <v>2656</v>
      </c>
      <c r="B3004" t="s">
        <v>3824</v>
      </c>
    </row>
    <row r="3005" spans="1:2" x14ac:dyDescent="0.25">
      <c r="A3005" t="s">
        <v>361</v>
      </c>
      <c r="B3005" t="s">
        <v>3835</v>
      </c>
    </row>
    <row r="3006" spans="1:2" x14ac:dyDescent="0.25">
      <c r="A3006" t="s">
        <v>631</v>
      </c>
      <c r="B3006" t="s">
        <v>3833</v>
      </c>
    </row>
    <row r="3007" spans="1:2" x14ac:dyDescent="0.25">
      <c r="A3007" t="s">
        <v>3546</v>
      </c>
      <c r="B3007" t="s">
        <v>3834</v>
      </c>
    </row>
    <row r="3008" spans="1:2" x14ac:dyDescent="0.25">
      <c r="A3008" t="s">
        <v>1224</v>
      </c>
      <c r="B3008" t="s">
        <v>3813</v>
      </c>
    </row>
    <row r="3009" spans="1:2" x14ac:dyDescent="0.25">
      <c r="A3009" t="s">
        <v>2773</v>
      </c>
      <c r="B3009" t="s">
        <v>3826</v>
      </c>
    </row>
    <row r="3010" spans="1:2" x14ac:dyDescent="0.25">
      <c r="A3010" t="s">
        <v>2841</v>
      </c>
      <c r="B3010" t="s">
        <v>3827</v>
      </c>
    </row>
    <row r="3011" spans="1:2" x14ac:dyDescent="0.25">
      <c r="A3011" t="s">
        <v>2335</v>
      </c>
      <c r="B3011" t="s">
        <v>3818</v>
      </c>
    </row>
    <row r="3012" spans="1:2" x14ac:dyDescent="0.25">
      <c r="A3012" t="s">
        <v>2335</v>
      </c>
      <c r="B3012" t="s">
        <v>3818</v>
      </c>
    </row>
    <row r="3013" spans="1:2" x14ac:dyDescent="0.25">
      <c r="A3013" t="s">
        <v>2035</v>
      </c>
      <c r="B3013" t="s">
        <v>3815</v>
      </c>
    </row>
    <row r="3014" spans="1:2" x14ac:dyDescent="0.25">
      <c r="A3014" t="s">
        <v>2282</v>
      </c>
      <c r="B3014" t="s">
        <v>3818</v>
      </c>
    </row>
    <row r="3015" spans="1:2" x14ac:dyDescent="0.25">
      <c r="A3015" t="s">
        <v>741</v>
      </c>
      <c r="B3015" t="s">
        <v>3820</v>
      </c>
    </row>
    <row r="3016" spans="1:2" x14ac:dyDescent="0.25">
      <c r="A3016" t="s">
        <v>1454</v>
      </c>
      <c r="B3016" t="s">
        <v>3814</v>
      </c>
    </row>
    <row r="3017" spans="1:2" x14ac:dyDescent="0.25">
      <c r="A3017" t="s">
        <v>1454</v>
      </c>
      <c r="B3017" t="s">
        <v>3826</v>
      </c>
    </row>
    <row r="3018" spans="1:2" x14ac:dyDescent="0.25">
      <c r="A3018" t="s">
        <v>1058</v>
      </c>
      <c r="B3018" t="s">
        <v>3825</v>
      </c>
    </row>
    <row r="3019" spans="1:2" x14ac:dyDescent="0.25">
      <c r="A3019" t="s">
        <v>892</v>
      </c>
      <c r="B3019" t="s">
        <v>3825</v>
      </c>
    </row>
    <row r="3020" spans="1:2" x14ac:dyDescent="0.25">
      <c r="A3020" t="s">
        <v>154</v>
      </c>
      <c r="B3020" t="s">
        <v>3835</v>
      </c>
    </row>
    <row r="3021" spans="1:2" x14ac:dyDescent="0.25">
      <c r="A3021" t="s">
        <v>1059</v>
      </c>
      <c r="B3021" t="s">
        <v>3825</v>
      </c>
    </row>
    <row r="3022" spans="1:2" x14ac:dyDescent="0.25">
      <c r="A3022" t="s">
        <v>362</v>
      </c>
      <c r="B3022" t="s">
        <v>3835</v>
      </c>
    </row>
    <row r="3023" spans="1:2" x14ac:dyDescent="0.25">
      <c r="A3023" t="s">
        <v>2774</v>
      </c>
      <c r="B3023" t="s">
        <v>3826</v>
      </c>
    </row>
    <row r="3024" spans="1:2" x14ac:dyDescent="0.25">
      <c r="A3024" t="s">
        <v>3214</v>
      </c>
      <c r="B3024" t="s">
        <v>3831</v>
      </c>
    </row>
    <row r="3025" spans="1:2" x14ac:dyDescent="0.25">
      <c r="A3025" t="s">
        <v>1775</v>
      </c>
      <c r="B3025" t="s">
        <v>3819</v>
      </c>
    </row>
    <row r="3026" spans="1:2" x14ac:dyDescent="0.25">
      <c r="A3026" t="s">
        <v>363</v>
      </c>
      <c r="B3026" t="s">
        <v>3835</v>
      </c>
    </row>
    <row r="3027" spans="1:2" x14ac:dyDescent="0.25">
      <c r="A3027" t="s">
        <v>1776</v>
      </c>
      <c r="B3027" t="s">
        <v>3819</v>
      </c>
    </row>
    <row r="3028" spans="1:2" x14ac:dyDescent="0.25">
      <c r="A3028" t="s">
        <v>1159</v>
      </c>
      <c r="B3028" t="s">
        <v>3813</v>
      </c>
    </row>
    <row r="3029" spans="1:2" x14ac:dyDescent="0.25">
      <c r="A3029" t="s">
        <v>632</v>
      </c>
      <c r="B3029" t="s">
        <v>3833</v>
      </c>
    </row>
    <row r="3030" spans="1:2" x14ac:dyDescent="0.25">
      <c r="A3030" t="s">
        <v>3215</v>
      </c>
      <c r="B3030" t="s">
        <v>3831</v>
      </c>
    </row>
    <row r="3031" spans="1:2" x14ac:dyDescent="0.25">
      <c r="A3031" t="s">
        <v>3696</v>
      </c>
      <c r="B3031" t="s">
        <v>3837</v>
      </c>
    </row>
    <row r="3032" spans="1:2" x14ac:dyDescent="0.25">
      <c r="A3032" t="s">
        <v>742</v>
      </c>
      <c r="B3032" t="s">
        <v>3820</v>
      </c>
    </row>
    <row r="3033" spans="1:2" x14ac:dyDescent="0.25">
      <c r="A3033" t="s">
        <v>467</v>
      </c>
      <c r="B3033" t="s">
        <v>3813</v>
      </c>
    </row>
    <row r="3034" spans="1:2" x14ac:dyDescent="0.25">
      <c r="A3034" t="s">
        <v>467</v>
      </c>
      <c r="B3034" t="s">
        <v>3835</v>
      </c>
    </row>
    <row r="3035" spans="1:2" x14ac:dyDescent="0.25">
      <c r="A3035" t="s">
        <v>467</v>
      </c>
      <c r="B3035" t="s">
        <v>3836</v>
      </c>
    </row>
    <row r="3036" spans="1:2" x14ac:dyDescent="0.25">
      <c r="A3036" t="s">
        <v>1624</v>
      </c>
      <c r="B3036" t="s">
        <v>3822</v>
      </c>
    </row>
    <row r="3037" spans="1:2" x14ac:dyDescent="0.25">
      <c r="A3037" t="s">
        <v>1624</v>
      </c>
      <c r="B3037" t="s">
        <v>3822</v>
      </c>
    </row>
    <row r="3038" spans="1:2" x14ac:dyDescent="0.25">
      <c r="A3038" t="s">
        <v>227</v>
      </c>
      <c r="B3038" t="s">
        <v>3835</v>
      </c>
    </row>
    <row r="3039" spans="1:2" x14ac:dyDescent="0.25">
      <c r="A3039" t="s">
        <v>633</v>
      </c>
      <c r="B3039" t="s">
        <v>3833</v>
      </c>
    </row>
    <row r="3040" spans="1:2" x14ac:dyDescent="0.25">
      <c r="A3040" t="s">
        <v>2336</v>
      </c>
      <c r="B3040" t="s">
        <v>3818</v>
      </c>
    </row>
    <row r="3041" spans="1:2" x14ac:dyDescent="0.25">
      <c r="A3041" t="s">
        <v>2336</v>
      </c>
      <c r="B3041" t="s">
        <v>3818</v>
      </c>
    </row>
    <row r="3042" spans="1:2" x14ac:dyDescent="0.25">
      <c r="A3042" t="s">
        <v>3124</v>
      </c>
      <c r="B3042" t="s">
        <v>3830</v>
      </c>
    </row>
    <row r="3043" spans="1:2" x14ac:dyDescent="0.25">
      <c r="A3043" t="s">
        <v>2496</v>
      </c>
      <c r="B3043" t="s">
        <v>3823</v>
      </c>
    </row>
    <row r="3044" spans="1:2" x14ac:dyDescent="0.25">
      <c r="A3044" t="s">
        <v>634</v>
      </c>
      <c r="B3044" t="s">
        <v>3833</v>
      </c>
    </row>
    <row r="3045" spans="1:2" x14ac:dyDescent="0.25">
      <c r="A3045" t="s">
        <v>1160</v>
      </c>
      <c r="B3045" t="s">
        <v>3813</v>
      </c>
    </row>
    <row r="3046" spans="1:2" x14ac:dyDescent="0.25">
      <c r="A3046" t="s">
        <v>3125</v>
      </c>
      <c r="B3046" t="s">
        <v>3830</v>
      </c>
    </row>
    <row r="3047" spans="1:2" x14ac:dyDescent="0.25">
      <c r="A3047" t="s">
        <v>364</v>
      </c>
      <c r="B3047" t="s">
        <v>3835</v>
      </c>
    </row>
    <row r="3048" spans="1:2" x14ac:dyDescent="0.25">
      <c r="A3048" t="s">
        <v>2248</v>
      </c>
      <c r="B3048" t="s">
        <v>3817</v>
      </c>
    </row>
    <row r="3049" spans="1:2" x14ac:dyDescent="0.25">
      <c r="A3049" t="s">
        <v>2248</v>
      </c>
      <c r="B3049" t="s">
        <v>3817</v>
      </c>
    </row>
    <row r="3050" spans="1:2" x14ac:dyDescent="0.25">
      <c r="A3050" t="s">
        <v>2139</v>
      </c>
      <c r="B3050" t="s">
        <v>3817</v>
      </c>
    </row>
    <row r="3051" spans="1:2" x14ac:dyDescent="0.25">
      <c r="A3051" t="s">
        <v>2102</v>
      </c>
      <c r="B3051" t="s">
        <v>3815</v>
      </c>
    </row>
    <row r="3052" spans="1:2" x14ac:dyDescent="0.25">
      <c r="A3052" t="s">
        <v>2102</v>
      </c>
      <c r="B3052" t="s">
        <v>3815</v>
      </c>
    </row>
    <row r="3053" spans="1:2" x14ac:dyDescent="0.25">
      <c r="A3053" t="s">
        <v>2842</v>
      </c>
      <c r="B3053" t="s">
        <v>3827</v>
      </c>
    </row>
    <row r="3054" spans="1:2" x14ac:dyDescent="0.25">
      <c r="A3054" t="s">
        <v>2842</v>
      </c>
      <c r="B3054" t="s">
        <v>3827</v>
      </c>
    </row>
    <row r="3055" spans="1:2" x14ac:dyDescent="0.25">
      <c r="A3055" t="s">
        <v>1587</v>
      </c>
      <c r="B3055" t="s">
        <v>3822</v>
      </c>
    </row>
    <row r="3056" spans="1:2" x14ac:dyDescent="0.25">
      <c r="A3056" t="s">
        <v>1588</v>
      </c>
      <c r="B3056" t="s">
        <v>3822</v>
      </c>
    </row>
    <row r="3057" spans="1:2" x14ac:dyDescent="0.25">
      <c r="A3057" t="s">
        <v>3697</v>
      </c>
      <c r="B3057" t="s">
        <v>3837</v>
      </c>
    </row>
    <row r="3058" spans="1:2" x14ac:dyDescent="0.25">
      <c r="A3058" t="s">
        <v>3009</v>
      </c>
      <c r="B3058" t="s">
        <v>3829</v>
      </c>
    </row>
    <row r="3059" spans="1:2" x14ac:dyDescent="0.25">
      <c r="A3059" t="s">
        <v>3379</v>
      </c>
      <c r="B3059" t="s">
        <v>3832</v>
      </c>
    </row>
    <row r="3060" spans="1:2" x14ac:dyDescent="0.25">
      <c r="A3060" t="s">
        <v>1342</v>
      </c>
      <c r="B3060" t="s">
        <v>3836</v>
      </c>
    </row>
    <row r="3061" spans="1:2" x14ac:dyDescent="0.25">
      <c r="A3061" t="s">
        <v>1966</v>
      </c>
      <c r="B3061" t="s">
        <v>3828</v>
      </c>
    </row>
    <row r="3062" spans="1:2" x14ac:dyDescent="0.25">
      <c r="A3062" t="s">
        <v>2309</v>
      </c>
      <c r="B3062" t="s">
        <v>3818</v>
      </c>
    </row>
    <row r="3063" spans="1:2" x14ac:dyDescent="0.25">
      <c r="A3063" t="s">
        <v>3010</v>
      </c>
      <c r="B3063" t="s">
        <v>3829</v>
      </c>
    </row>
    <row r="3064" spans="1:2" x14ac:dyDescent="0.25">
      <c r="A3064" t="s">
        <v>1589</v>
      </c>
      <c r="B3064" t="s">
        <v>3822</v>
      </c>
    </row>
    <row r="3065" spans="1:2" x14ac:dyDescent="0.25">
      <c r="A3065" t="s">
        <v>1590</v>
      </c>
      <c r="B3065" t="s">
        <v>3822</v>
      </c>
    </row>
    <row r="3066" spans="1:2" x14ac:dyDescent="0.25">
      <c r="A3066" t="s">
        <v>1967</v>
      </c>
      <c r="B3066" t="s">
        <v>3828</v>
      </c>
    </row>
    <row r="3067" spans="1:2" x14ac:dyDescent="0.25">
      <c r="A3067" t="s">
        <v>3011</v>
      </c>
      <c r="B3067" t="s">
        <v>3829</v>
      </c>
    </row>
    <row r="3068" spans="1:2" x14ac:dyDescent="0.25">
      <c r="A3068" t="s">
        <v>1591</v>
      </c>
      <c r="B3068" t="s">
        <v>3822</v>
      </c>
    </row>
    <row r="3069" spans="1:2" x14ac:dyDescent="0.25">
      <c r="A3069" t="s">
        <v>1856</v>
      </c>
      <c r="B3069" t="s">
        <v>3828</v>
      </c>
    </row>
    <row r="3070" spans="1:2" x14ac:dyDescent="0.25">
      <c r="A3070" t="s">
        <v>1968</v>
      </c>
      <c r="B3070" t="s">
        <v>3828</v>
      </c>
    </row>
    <row r="3071" spans="1:2" x14ac:dyDescent="0.25">
      <c r="A3071" t="s">
        <v>2599</v>
      </c>
      <c r="B3071" t="s">
        <v>3823</v>
      </c>
    </row>
    <row r="3072" spans="1:2" x14ac:dyDescent="0.25">
      <c r="A3072" t="s">
        <v>2211</v>
      </c>
      <c r="B3072" t="s">
        <v>3817</v>
      </c>
    </row>
    <row r="3073" spans="1:2" x14ac:dyDescent="0.25">
      <c r="A3073" t="s">
        <v>365</v>
      </c>
      <c r="B3073" t="s">
        <v>3835</v>
      </c>
    </row>
    <row r="3074" spans="1:2" x14ac:dyDescent="0.25">
      <c r="A3074" t="s">
        <v>2212</v>
      </c>
      <c r="B3074" t="s">
        <v>3817</v>
      </c>
    </row>
    <row r="3075" spans="1:2" x14ac:dyDescent="0.25">
      <c r="A3075" t="s">
        <v>1969</v>
      </c>
      <c r="B3075" t="s">
        <v>3828</v>
      </c>
    </row>
    <row r="3076" spans="1:2" x14ac:dyDescent="0.25">
      <c r="A3076" t="s">
        <v>2600</v>
      </c>
      <c r="B3076" t="s">
        <v>3823</v>
      </c>
    </row>
    <row r="3077" spans="1:2" x14ac:dyDescent="0.25">
      <c r="A3077" t="s">
        <v>366</v>
      </c>
      <c r="B3077" t="s">
        <v>3835</v>
      </c>
    </row>
    <row r="3078" spans="1:2" x14ac:dyDescent="0.25">
      <c r="A3078" t="s">
        <v>1225</v>
      </c>
      <c r="B3078" t="s">
        <v>3813</v>
      </c>
    </row>
    <row r="3079" spans="1:2" x14ac:dyDescent="0.25">
      <c r="A3079" t="s">
        <v>468</v>
      </c>
      <c r="B3079" t="s">
        <v>3813</v>
      </c>
    </row>
    <row r="3080" spans="1:2" x14ac:dyDescent="0.25">
      <c r="A3080" t="s">
        <v>468</v>
      </c>
      <c r="B3080" t="s">
        <v>3822</v>
      </c>
    </row>
    <row r="3081" spans="1:2" x14ac:dyDescent="0.25">
      <c r="A3081" t="s">
        <v>468</v>
      </c>
      <c r="B3081" t="s">
        <v>3822</v>
      </c>
    </row>
    <row r="3082" spans="1:2" x14ac:dyDescent="0.25">
      <c r="A3082" t="s">
        <v>468</v>
      </c>
      <c r="B3082" t="s">
        <v>3835</v>
      </c>
    </row>
    <row r="3083" spans="1:2" x14ac:dyDescent="0.25">
      <c r="A3083" t="s">
        <v>155</v>
      </c>
      <c r="B3083" t="s">
        <v>3825</v>
      </c>
    </row>
    <row r="3084" spans="1:2" x14ac:dyDescent="0.25">
      <c r="A3084" t="s">
        <v>155</v>
      </c>
      <c r="B3084" t="s">
        <v>3835</v>
      </c>
    </row>
    <row r="3085" spans="1:2" x14ac:dyDescent="0.25">
      <c r="A3085" t="s">
        <v>1970</v>
      </c>
      <c r="B3085" t="s">
        <v>3828</v>
      </c>
    </row>
    <row r="3086" spans="1:2" x14ac:dyDescent="0.25">
      <c r="A3086" t="s">
        <v>367</v>
      </c>
      <c r="B3086" t="s">
        <v>3835</v>
      </c>
    </row>
    <row r="3087" spans="1:2" x14ac:dyDescent="0.25">
      <c r="A3087" t="s">
        <v>3126</v>
      </c>
      <c r="B3087" t="s">
        <v>3830</v>
      </c>
    </row>
    <row r="3088" spans="1:2" x14ac:dyDescent="0.25">
      <c r="A3088" t="s">
        <v>1439</v>
      </c>
      <c r="B3088" t="s">
        <v>3814</v>
      </c>
    </row>
    <row r="3089" spans="1:2" x14ac:dyDescent="0.25">
      <c r="A3089" t="s">
        <v>2601</v>
      </c>
      <c r="B3089" t="s">
        <v>3823</v>
      </c>
    </row>
    <row r="3090" spans="1:2" x14ac:dyDescent="0.25">
      <c r="A3090" t="s">
        <v>2775</v>
      </c>
      <c r="B3090" t="s">
        <v>3826</v>
      </c>
    </row>
    <row r="3091" spans="1:2" x14ac:dyDescent="0.25">
      <c r="A3091" t="s">
        <v>63</v>
      </c>
      <c r="B3091" t="s">
        <v>3835</v>
      </c>
    </row>
    <row r="3092" spans="1:2" x14ac:dyDescent="0.25">
      <c r="A3092" t="s">
        <v>156</v>
      </c>
      <c r="B3092" t="s">
        <v>3835</v>
      </c>
    </row>
    <row r="3093" spans="1:2" x14ac:dyDescent="0.25">
      <c r="A3093" t="s">
        <v>228</v>
      </c>
      <c r="B3093" t="s">
        <v>3835</v>
      </c>
    </row>
    <row r="3094" spans="1:2" x14ac:dyDescent="0.25">
      <c r="A3094" t="s">
        <v>3547</v>
      </c>
      <c r="B3094" t="s">
        <v>3834</v>
      </c>
    </row>
    <row r="3095" spans="1:2" x14ac:dyDescent="0.25">
      <c r="A3095" t="s">
        <v>2872</v>
      </c>
      <c r="B3095" t="s">
        <v>3829</v>
      </c>
    </row>
    <row r="3096" spans="1:2" x14ac:dyDescent="0.25">
      <c r="A3096" t="s">
        <v>1280</v>
      </c>
      <c r="B3096" t="s">
        <v>3836</v>
      </c>
    </row>
    <row r="3097" spans="1:2" x14ac:dyDescent="0.25">
      <c r="A3097" t="s">
        <v>3380</v>
      </c>
      <c r="B3097" t="s">
        <v>3832</v>
      </c>
    </row>
    <row r="3098" spans="1:2" x14ac:dyDescent="0.25">
      <c r="A3098" t="s">
        <v>2435</v>
      </c>
      <c r="B3098" t="s">
        <v>3821</v>
      </c>
    </row>
    <row r="3099" spans="1:2" x14ac:dyDescent="0.25">
      <c r="A3099" t="s">
        <v>2435</v>
      </c>
      <c r="B3099" t="s">
        <v>3821</v>
      </c>
    </row>
    <row r="3100" spans="1:2" x14ac:dyDescent="0.25">
      <c r="A3100" t="s">
        <v>1440</v>
      </c>
      <c r="B3100" t="s">
        <v>3814</v>
      </c>
    </row>
    <row r="3101" spans="1:2" x14ac:dyDescent="0.25">
      <c r="A3101" t="s">
        <v>3698</v>
      </c>
      <c r="B3101" t="s">
        <v>3837</v>
      </c>
    </row>
    <row r="3102" spans="1:2" x14ac:dyDescent="0.25">
      <c r="A3102" t="s">
        <v>1592</v>
      </c>
      <c r="B3102" t="s">
        <v>3822</v>
      </c>
    </row>
    <row r="3103" spans="1:2" x14ac:dyDescent="0.25">
      <c r="A3103" t="s">
        <v>2310</v>
      </c>
      <c r="B3103" t="s">
        <v>3818</v>
      </c>
    </row>
    <row r="3104" spans="1:2" x14ac:dyDescent="0.25">
      <c r="A3104" t="s">
        <v>3699</v>
      </c>
      <c r="B3104" t="s">
        <v>3837</v>
      </c>
    </row>
    <row r="3105" spans="1:2" x14ac:dyDescent="0.25">
      <c r="A3105" t="s">
        <v>3548</v>
      </c>
      <c r="B3105" t="s">
        <v>3834</v>
      </c>
    </row>
    <row r="3106" spans="1:2" x14ac:dyDescent="0.25">
      <c r="A3106" t="s">
        <v>3216</v>
      </c>
      <c r="B3106" t="s">
        <v>3831</v>
      </c>
    </row>
    <row r="3107" spans="1:2" x14ac:dyDescent="0.25">
      <c r="A3107" t="s">
        <v>3611</v>
      </c>
      <c r="B3107" t="s">
        <v>3837</v>
      </c>
    </row>
    <row r="3108" spans="1:2" x14ac:dyDescent="0.25">
      <c r="A3108" t="s">
        <v>2719</v>
      </c>
      <c r="B3108" t="s">
        <v>3826</v>
      </c>
    </row>
    <row r="3109" spans="1:2" x14ac:dyDescent="0.25">
      <c r="A3109" t="s">
        <v>469</v>
      </c>
      <c r="B3109" t="s">
        <v>3825</v>
      </c>
    </row>
    <row r="3110" spans="1:2" x14ac:dyDescent="0.25">
      <c r="A3110" t="s">
        <v>469</v>
      </c>
      <c r="B3110" t="s">
        <v>3835</v>
      </c>
    </row>
    <row r="3111" spans="1:2" x14ac:dyDescent="0.25">
      <c r="A3111" t="s">
        <v>2103</v>
      </c>
      <c r="B3111" t="s">
        <v>3815</v>
      </c>
    </row>
    <row r="3112" spans="1:2" x14ac:dyDescent="0.25">
      <c r="A3112" t="s">
        <v>2103</v>
      </c>
      <c r="B3112" t="s">
        <v>3815</v>
      </c>
    </row>
    <row r="3113" spans="1:2" x14ac:dyDescent="0.25">
      <c r="A3113" t="s">
        <v>1802</v>
      </c>
      <c r="B3113" t="s">
        <v>3819</v>
      </c>
    </row>
    <row r="3114" spans="1:2" x14ac:dyDescent="0.25">
      <c r="A3114" t="s">
        <v>3787</v>
      </c>
      <c r="B3114" t="s">
        <v>3816</v>
      </c>
    </row>
    <row r="3115" spans="1:2" x14ac:dyDescent="0.25">
      <c r="A3115" t="s">
        <v>1803</v>
      </c>
      <c r="B3115" t="s">
        <v>3819</v>
      </c>
    </row>
    <row r="3116" spans="1:2" x14ac:dyDescent="0.25">
      <c r="A3116" t="s">
        <v>2311</v>
      </c>
      <c r="B3116" t="s">
        <v>3818</v>
      </c>
    </row>
    <row r="3117" spans="1:2" x14ac:dyDescent="0.25">
      <c r="A3117" t="s">
        <v>1481</v>
      </c>
      <c r="B3117" t="s">
        <v>3822</v>
      </c>
    </row>
    <row r="3118" spans="1:2" x14ac:dyDescent="0.25">
      <c r="A3118" t="s">
        <v>1060</v>
      </c>
      <c r="B3118" t="s">
        <v>3825</v>
      </c>
    </row>
    <row r="3119" spans="1:2" x14ac:dyDescent="0.25">
      <c r="A3119" t="s">
        <v>550</v>
      </c>
      <c r="B3119" t="s">
        <v>3833</v>
      </c>
    </row>
    <row r="3120" spans="1:2" x14ac:dyDescent="0.25">
      <c r="A3120" t="s">
        <v>3700</v>
      </c>
      <c r="B3120" t="s">
        <v>3837</v>
      </c>
    </row>
    <row r="3121" spans="1:2" x14ac:dyDescent="0.25">
      <c r="A3121" t="s">
        <v>1441</v>
      </c>
      <c r="B3121" t="s">
        <v>3814</v>
      </c>
    </row>
    <row r="3122" spans="1:2" x14ac:dyDescent="0.25">
      <c r="A3122" t="s">
        <v>3127</v>
      </c>
      <c r="B3122" t="s">
        <v>3830</v>
      </c>
    </row>
    <row r="3123" spans="1:2" x14ac:dyDescent="0.25">
      <c r="A3123" t="s">
        <v>3012</v>
      </c>
      <c r="B3123" t="s">
        <v>3829</v>
      </c>
    </row>
    <row r="3124" spans="1:2" x14ac:dyDescent="0.25">
      <c r="A3124" t="s">
        <v>1061</v>
      </c>
      <c r="B3124" t="s">
        <v>3825</v>
      </c>
    </row>
    <row r="3125" spans="1:2" x14ac:dyDescent="0.25">
      <c r="A3125" t="s">
        <v>3701</v>
      </c>
      <c r="B3125" t="s">
        <v>3834</v>
      </c>
    </row>
    <row r="3126" spans="1:2" x14ac:dyDescent="0.25">
      <c r="A3126" t="s">
        <v>3066</v>
      </c>
      <c r="B3126" t="s">
        <v>3829</v>
      </c>
    </row>
    <row r="3127" spans="1:2" x14ac:dyDescent="0.25">
      <c r="A3127" t="s">
        <v>3066</v>
      </c>
      <c r="B3127" t="s">
        <v>3829</v>
      </c>
    </row>
    <row r="3128" spans="1:2" x14ac:dyDescent="0.25">
      <c r="A3128" t="s">
        <v>1062</v>
      </c>
      <c r="B3128" t="s">
        <v>3825</v>
      </c>
    </row>
    <row r="3129" spans="1:2" x14ac:dyDescent="0.25">
      <c r="A3129" t="s">
        <v>1226</v>
      </c>
      <c r="B3129" t="s">
        <v>3813</v>
      </c>
    </row>
    <row r="3130" spans="1:2" x14ac:dyDescent="0.25">
      <c r="A3130" t="s">
        <v>3237</v>
      </c>
      <c r="B3130" t="s">
        <v>3831</v>
      </c>
    </row>
    <row r="3131" spans="1:2" x14ac:dyDescent="0.25">
      <c r="A3131" t="s">
        <v>3237</v>
      </c>
      <c r="B3131" t="s">
        <v>3831</v>
      </c>
    </row>
    <row r="3132" spans="1:2" x14ac:dyDescent="0.25">
      <c r="A3132" t="s">
        <v>368</v>
      </c>
      <c r="B3132" t="s">
        <v>3835</v>
      </c>
    </row>
    <row r="3133" spans="1:2" x14ac:dyDescent="0.25">
      <c r="A3133" t="s">
        <v>1227</v>
      </c>
      <c r="B3133" t="s">
        <v>3813</v>
      </c>
    </row>
    <row r="3134" spans="1:2" x14ac:dyDescent="0.25">
      <c r="A3134" t="s">
        <v>1593</v>
      </c>
      <c r="B3134" t="s">
        <v>3822</v>
      </c>
    </row>
    <row r="3135" spans="1:2" x14ac:dyDescent="0.25">
      <c r="A3135" t="s">
        <v>2057</v>
      </c>
      <c r="B3135" t="s">
        <v>3815</v>
      </c>
    </row>
    <row r="3136" spans="1:2" x14ac:dyDescent="0.25">
      <c r="A3136" t="s">
        <v>3267</v>
      </c>
      <c r="B3136" t="s">
        <v>3832</v>
      </c>
    </row>
    <row r="3137" spans="1:2" x14ac:dyDescent="0.25">
      <c r="A3137" t="s">
        <v>3268</v>
      </c>
      <c r="B3137" t="s">
        <v>3832</v>
      </c>
    </row>
    <row r="3138" spans="1:2" x14ac:dyDescent="0.25">
      <c r="A3138" t="s">
        <v>2359</v>
      </c>
      <c r="B3138" t="s">
        <v>3821</v>
      </c>
    </row>
    <row r="3139" spans="1:2" x14ac:dyDescent="0.25">
      <c r="A3139" t="s">
        <v>64</v>
      </c>
      <c r="B3139" t="s">
        <v>3835</v>
      </c>
    </row>
    <row r="3140" spans="1:2" x14ac:dyDescent="0.25">
      <c r="A3140" t="s">
        <v>2104</v>
      </c>
      <c r="B3140" t="s">
        <v>3815</v>
      </c>
    </row>
    <row r="3141" spans="1:2" x14ac:dyDescent="0.25">
      <c r="A3141" t="s">
        <v>2104</v>
      </c>
      <c r="B3141" t="s">
        <v>3815</v>
      </c>
    </row>
    <row r="3142" spans="1:2" x14ac:dyDescent="0.25">
      <c r="A3142" t="s">
        <v>2403</v>
      </c>
      <c r="B3142" t="s">
        <v>3821</v>
      </c>
    </row>
    <row r="3143" spans="1:2" x14ac:dyDescent="0.25">
      <c r="A3143" t="s">
        <v>3144</v>
      </c>
      <c r="B3143" t="s">
        <v>3831</v>
      </c>
    </row>
    <row r="3144" spans="1:2" x14ac:dyDescent="0.25">
      <c r="A3144" t="s">
        <v>3217</v>
      </c>
      <c r="B3144" t="s">
        <v>3831</v>
      </c>
    </row>
    <row r="3145" spans="1:2" x14ac:dyDescent="0.25">
      <c r="A3145" t="s">
        <v>3381</v>
      </c>
      <c r="B3145" t="s">
        <v>3832</v>
      </c>
    </row>
    <row r="3146" spans="1:2" x14ac:dyDescent="0.25">
      <c r="A3146" t="s">
        <v>3293</v>
      </c>
      <c r="B3146" t="s">
        <v>3832</v>
      </c>
    </row>
    <row r="3147" spans="1:2" x14ac:dyDescent="0.25">
      <c r="A3147" t="s">
        <v>551</v>
      </c>
      <c r="B3147" t="s">
        <v>3833</v>
      </c>
    </row>
    <row r="3148" spans="1:2" x14ac:dyDescent="0.25">
      <c r="A3148" t="s">
        <v>3294</v>
      </c>
      <c r="B3148" t="s">
        <v>3832</v>
      </c>
    </row>
    <row r="3149" spans="1:2" x14ac:dyDescent="0.25">
      <c r="A3149" t="s">
        <v>3269</v>
      </c>
      <c r="B3149" t="s">
        <v>3832</v>
      </c>
    </row>
    <row r="3150" spans="1:2" x14ac:dyDescent="0.25">
      <c r="A3150" t="s">
        <v>369</v>
      </c>
      <c r="B3150" t="s">
        <v>3835</v>
      </c>
    </row>
    <row r="3151" spans="1:2" x14ac:dyDescent="0.25">
      <c r="A3151" t="s">
        <v>2058</v>
      </c>
      <c r="B3151" t="s">
        <v>3815</v>
      </c>
    </row>
    <row r="3152" spans="1:2" x14ac:dyDescent="0.25">
      <c r="A3152" t="s">
        <v>2140</v>
      </c>
      <c r="B3152" t="s">
        <v>3817</v>
      </c>
    </row>
    <row r="3153" spans="1:2" x14ac:dyDescent="0.25">
      <c r="A3153" t="s">
        <v>470</v>
      </c>
      <c r="B3153" t="s">
        <v>3825</v>
      </c>
    </row>
    <row r="3154" spans="1:2" x14ac:dyDescent="0.25">
      <c r="A3154" t="s">
        <v>470</v>
      </c>
      <c r="B3154" t="s">
        <v>3835</v>
      </c>
    </row>
    <row r="3155" spans="1:2" x14ac:dyDescent="0.25">
      <c r="A3155" t="s">
        <v>2249</v>
      </c>
      <c r="B3155" t="s">
        <v>3817</v>
      </c>
    </row>
    <row r="3156" spans="1:2" x14ac:dyDescent="0.25">
      <c r="A3156" t="s">
        <v>2249</v>
      </c>
      <c r="B3156" t="s">
        <v>3817</v>
      </c>
    </row>
    <row r="3157" spans="1:2" x14ac:dyDescent="0.25">
      <c r="A3157" t="s">
        <v>65</v>
      </c>
      <c r="B3157" t="s">
        <v>3835</v>
      </c>
    </row>
    <row r="3158" spans="1:2" x14ac:dyDescent="0.25">
      <c r="A3158" t="s">
        <v>65</v>
      </c>
      <c r="B3158" t="s">
        <v>3836</v>
      </c>
    </row>
    <row r="3159" spans="1:2" x14ac:dyDescent="0.25">
      <c r="A3159" t="s">
        <v>1161</v>
      </c>
      <c r="B3159" t="s">
        <v>3813</v>
      </c>
    </row>
    <row r="3160" spans="1:2" x14ac:dyDescent="0.25">
      <c r="A3160" t="s">
        <v>1343</v>
      </c>
      <c r="B3160" t="s">
        <v>3836</v>
      </c>
    </row>
    <row r="3161" spans="1:2" x14ac:dyDescent="0.25">
      <c r="A3161" t="s">
        <v>1344</v>
      </c>
      <c r="B3161" t="s">
        <v>3836</v>
      </c>
    </row>
    <row r="3162" spans="1:2" x14ac:dyDescent="0.25">
      <c r="A3162" t="s">
        <v>635</v>
      </c>
      <c r="B3162" t="s">
        <v>3833</v>
      </c>
    </row>
    <row r="3163" spans="1:2" x14ac:dyDescent="0.25">
      <c r="A3163" t="s">
        <v>1442</v>
      </c>
      <c r="B3163" t="s">
        <v>3814</v>
      </c>
    </row>
    <row r="3164" spans="1:2" x14ac:dyDescent="0.25">
      <c r="A3164" t="s">
        <v>3270</v>
      </c>
      <c r="B3164" t="s">
        <v>3832</v>
      </c>
    </row>
    <row r="3165" spans="1:2" x14ac:dyDescent="0.25">
      <c r="A3165" t="s">
        <v>823</v>
      </c>
      <c r="B3165" t="s">
        <v>3820</v>
      </c>
    </row>
    <row r="3166" spans="1:2" x14ac:dyDescent="0.25">
      <c r="A3166" t="s">
        <v>1063</v>
      </c>
      <c r="B3166" t="s">
        <v>3825</v>
      </c>
    </row>
    <row r="3167" spans="1:2" x14ac:dyDescent="0.25">
      <c r="A3167" t="s">
        <v>10002</v>
      </c>
      <c r="B3167" t="s">
        <v>3831</v>
      </c>
    </row>
    <row r="3168" spans="1:2" x14ac:dyDescent="0.25">
      <c r="A3168" t="s">
        <v>3549</v>
      </c>
      <c r="B3168" t="s">
        <v>3834</v>
      </c>
    </row>
    <row r="3169" spans="1:2" x14ac:dyDescent="0.25">
      <c r="A3169" t="s">
        <v>636</v>
      </c>
      <c r="B3169" t="s">
        <v>3833</v>
      </c>
    </row>
    <row r="3170" spans="1:2" x14ac:dyDescent="0.25">
      <c r="A3170" t="s">
        <v>1971</v>
      </c>
      <c r="B3170" t="s">
        <v>3828</v>
      </c>
    </row>
    <row r="3171" spans="1:2" x14ac:dyDescent="0.25">
      <c r="A3171" t="s">
        <v>552</v>
      </c>
      <c r="B3171" t="s">
        <v>3833</v>
      </c>
    </row>
    <row r="3172" spans="1:2" x14ac:dyDescent="0.25">
      <c r="A3172" t="s">
        <v>553</v>
      </c>
      <c r="B3172" t="s">
        <v>3833</v>
      </c>
    </row>
    <row r="3173" spans="1:2" x14ac:dyDescent="0.25">
      <c r="A3173" t="s">
        <v>554</v>
      </c>
      <c r="B3173" t="s">
        <v>3833</v>
      </c>
    </row>
    <row r="3174" spans="1:2" x14ac:dyDescent="0.25">
      <c r="A3174" t="s">
        <v>1064</v>
      </c>
      <c r="B3174" t="s">
        <v>3825</v>
      </c>
    </row>
    <row r="3175" spans="1:2" x14ac:dyDescent="0.25">
      <c r="A3175" t="s">
        <v>2461</v>
      </c>
      <c r="B3175" t="s">
        <v>3823</v>
      </c>
    </row>
    <row r="3176" spans="1:2" x14ac:dyDescent="0.25">
      <c r="A3176" t="s">
        <v>9909</v>
      </c>
      <c r="B3176" t="s">
        <v>3834</v>
      </c>
    </row>
    <row r="3177" spans="1:2" x14ac:dyDescent="0.25">
      <c r="A3177" t="s">
        <v>2688</v>
      </c>
      <c r="B3177" t="s">
        <v>3824</v>
      </c>
    </row>
    <row r="3178" spans="1:2" x14ac:dyDescent="0.25">
      <c r="A3178" t="s">
        <v>1972</v>
      </c>
      <c r="B3178" t="s">
        <v>3828</v>
      </c>
    </row>
    <row r="3179" spans="1:2" x14ac:dyDescent="0.25">
      <c r="A3179" t="s">
        <v>3702</v>
      </c>
      <c r="B3179" t="s">
        <v>3837</v>
      </c>
    </row>
    <row r="3180" spans="1:2" x14ac:dyDescent="0.25">
      <c r="A3180" t="s">
        <v>9910</v>
      </c>
      <c r="B3180" t="s">
        <v>3834</v>
      </c>
    </row>
    <row r="3181" spans="1:2" x14ac:dyDescent="0.25">
      <c r="A3181" t="s">
        <v>743</v>
      </c>
      <c r="B3181" t="s">
        <v>3820</v>
      </c>
    </row>
    <row r="3182" spans="1:2" x14ac:dyDescent="0.25">
      <c r="A3182" t="s">
        <v>3550</v>
      </c>
      <c r="B3182" t="s">
        <v>3834</v>
      </c>
    </row>
    <row r="3183" spans="1:2" x14ac:dyDescent="0.25">
      <c r="A3183" t="s">
        <v>555</v>
      </c>
      <c r="B3183" t="s">
        <v>3833</v>
      </c>
    </row>
    <row r="3184" spans="1:2" x14ac:dyDescent="0.25">
      <c r="A3184" t="s">
        <v>556</v>
      </c>
      <c r="B3184" t="s">
        <v>3833</v>
      </c>
    </row>
    <row r="3185" spans="1:2" x14ac:dyDescent="0.25">
      <c r="A3185" t="s">
        <v>557</v>
      </c>
      <c r="B3185" t="s">
        <v>3833</v>
      </c>
    </row>
    <row r="3186" spans="1:2" x14ac:dyDescent="0.25">
      <c r="A3186" t="s">
        <v>1065</v>
      </c>
      <c r="B3186" t="s">
        <v>3825</v>
      </c>
    </row>
    <row r="3187" spans="1:2" x14ac:dyDescent="0.25">
      <c r="A3187" t="s">
        <v>1443</v>
      </c>
      <c r="B3187" t="s">
        <v>3814</v>
      </c>
    </row>
    <row r="3188" spans="1:2" x14ac:dyDescent="0.25">
      <c r="A3188" t="s">
        <v>370</v>
      </c>
      <c r="B3188" t="s">
        <v>3825</v>
      </c>
    </row>
    <row r="3189" spans="1:2" x14ac:dyDescent="0.25">
      <c r="A3189" t="s">
        <v>370</v>
      </c>
      <c r="B3189" t="s">
        <v>3835</v>
      </c>
    </row>
    <row r="3190" spans="1:2" x14ac:dyDescent="0.25">
      <c r="A3190" t="s">
        <v>2283</v>
      </c>
      <c r="B3190" t="s">
        <v>3818</v>
      </c>
    </row>
    <row r="3191" spans="1:2" x14ac:dyDescent="0.25">
      <c r="A3191" t="s">
        <v>558</v>
      </c>
      <c r="B3191" t="s">
        <v>3833</v>
      </c>
    </row>
    <row r="3192" spans="1:2" x14ac:dyDescent="0.25">
      <c r="A3192" t="s">
        <v>3295</v>
      </c>
      <c r="B3192" t="s">
        <v>3832</v>
      </c>
    </row>
    <row r="3193" spans="1:2" x14ac:dyDescent="0.25">
      <c r="A3193" t="s">
        <v>3296</v>
      </c>
      <c r="B3193" t="s">
        <v>3832</v>
      </c>
    </row>
    <row r="3194" spans="1:2" x14ac:dyDescent="0.25">
      <c r="A3194" t="s">
        <v>3382</v>
      </c>
      <c r="B3194" t="s">
        <v>3832</v>
      </c>
    </row>
    <row r="3195" spans="1:2" x14ac:dyDescent="0.25">
      <c r="A3195" t="s">
        <v>3013</v>
      </c>
      <c r="B3195" t="s">
        <v>3829</v>
      </c>
    </row>
    <row r="3196" spans="1:2" x14ac:dyDescent="0.25">
      <c r="A3196" t="s">
        <v>2776</v>
      </c>
      <c r="B3196" t="s">
        <v>3826</v>
      </c>
    </row>
    <row r="3197" spans="1:2" x14ac:dyDescent="0.25">
      <c r="A3197" t="s">
        <v>559</v>
      </c>
      <c r="B3197" t="s">
        <v>3825</v>
      </c>
    </row>
    <row r="3198" spans="1:2" x14ac:dyDescent="0.25">
      <c r="A3198" t="s">
        <v>559</v>
      </c>
      <c r="B3198" t="s">
        <v>3833</v>
      </c>
    </row>
    <row r="3199" spans="1:2" x14ac:dyDescent="0.25">
      <c r="A3199" t="s">
        <v>3551</v>
      </c>
      <c r="B3199" t="s">
        <v>3834</v>
      </c>
    </row>
    <row r="3200" spans="1:2" x14ac:dyDescent="0.25">
      <c r="A3200" t="s">
        <v>3218</v>
      </c>
      <c r="B3200" t="s">
        <v>3831</v>
      </c>
    </row>
    <row r="3201" spans="1:2" x14ac:dyDescent="0.25">
      <c r="A3201" t="s">
        <v>1973</v>
      </c>
      <c r="B3201" t="s">
        <v>3828</v>
      </c>
    </row>
    <row r="3202" spans="1:2" x14ac:dyDescent="0.25">
      <c r="A3202" t="s">
        <v>2404</v>
      </c>
      <c r="B3202" t="s">
        <v>3821</v>
      </c>
    </row>
    <row r="3203" spans="1:2" x14ac:dyDescent="0.25">
      <c r="A3203" t="s">
        <v>1228</v>
      </c>
      <c r="B3203" t="s">
        <v>3813</v>
      </c>
    </row>
    <row r="3204" spans="1:2" x14ac:dyDescent="0.25">
      <c r="A3204" t="s">
        <v>371</v>
      </c>
      <c r="B3204" t="s">
        <v>3835</v>
      </c>
    </row>
    <row r="3205" spans="1:2" x14ac:dyDescent="0.25">
      <c r="A3205" t="s">
        <v>637</v>
      </c>
      <c r="B3205" t="s">
        <v>3833</v>
      </c>
    </row>
    <row r="3206" spans="1:2" x14ac:dyDescent="0.25">
      <c r="A3206" t="s">
        <v>372</v>
      </c>
      <c r="B3206" t="s">
        <v>3835</v>
      </c>
    </row>
    <row r="3207" spans="1:2" x14ac:dyDescent="0.25">
      <c r="A3207" t="s">
        <v>2843</v>
      </c>
      <c r="B3207" t="s">
        <v>3827</v>
      </c>
    </row>
    <row r="3208" spans="1:2" x14ac:dyDescent="0.25">
      <c r="A3208" t="s">
        <v>824</v>
      </c>
      <c r="B3208" t="s">
        <v>3820</v>
      </c>
    </row>
    <row r="3209" spans="1:2" x14ac:dyDescent="0.25">
      <c r="A3209" t="s">
        <v>1066</v>
      </c>
      <c r="B3209" t="s">
        <v>3825</v>
      </c>
    </row>
    <row r="3210" spans="1:2" x14ac:dyDescent="0.25">
      <c r="A3210" t="s">
        <v>2405</v>
      </c>
      <c r="B3210" t="s">
        <v>3821</v>
      </c>
    </row>
    <row r="3211" spans="1:2" x14ac:dyDescent="0.25">
      <c r="A3211" t="s">
        <v>3383</v>
      </c>
      <c r="B3211" t="s">
        <v>3832</v>
      </c>
    </row>
    <row r="3212" spans="1:2" x14ac:dyDescent="0.25">
      <c r="A3212" t="s">
        <v>2844</v>
      </c>
      <c r="B3212" t="s">
        <v>3827</v>
      </c>
    </row>
    <row r="3213" spans="1:2" x14ac:dyDescent="0.25">
      <c r="A3213" t="s">
        <v>744</v>
      </c>
      <c r="B3213" t="s">
        <v>3820</v>
      </c>
    </row>
    <row r="3214" spans="1:2" x14ac:dyDescent="0.25">
      <c r="A3214" t="s">
        <v>1594</v>
      </c>
      <c r="B3214" t="s">
        <v>3822</v>
      </c>
    </row>
    <row r="3215" spans="1:2" x14ac:dyDescent="0.25">
      <c r="A3215" t="s">
        <v>1067</v>
      </c>
      <c r="B3215" t="s">
        <v>3825</v>
      </c>
    </row>
    <row r="3216" spans="1:2" x14ac:dyDescent="0.25">
      <c r="A3216" t="s">
        <v>745</v>
      </c>
      <c r="B3216" t="s">
        <v>3820</v>
      </c>
    </row>
    <row r="3217" spans="1:2" x14ac:dyDescent="0.25">
      <c r="A3217" t="s">
        <v>3162</v>
      </c>
      <c r="B3217" t="s">
        <v>3831</v>
      </c>
    </row>
    <row r="3218" spans="1:2" x14ac:dyDescent="0.25">
      <c r="A3218" t="s">
        <v>3384</v>
      </c>
      <c r="B3218" t="s">
        <v>3832</v>
      </c>
    </row>
    <row r="3219" spans="1:2" x14ac:dyDescent="0.25">
      <c r="A3219" t="s">
        <v>929</v>
      </c>
      <c r="B3219" t="s">
        <v>3825</v>
      </c>
    </row>
    <row r="3220" spans="1:2" x14ac:dyDescent="0.25">
      <c r="A3220" t="s">
        <v>3014</v>
      </c>
      <c r="B3220" t="s">
        <v>3829</v>
      </c>
    </row>
    <row r="3221" spans="1:2" x14ac:dyDescent="0.25">
      <c r="A3221" t="s">
        <v>1509</v>
      </c>
      <c r="B3221" t="s">
        <v>3822</v>
      </c>
    </row>
    <row r="3222" spans="1:2" x14ac:dyDescent="0.25">
      <c r="A3222" t="s">
        <v>825</v>
      </c>
      <c r="B3222" t="s">
        <v>3820</v>
      </c>
    </row>
    <row r="3223" spans="1:2" x14ac:dyDescent="0.25">
      <c r="A3223" t="s">
        <v>2360</v>
      </c>
      <c r="B3223" t="s">
        <v>3821</v>
      </c>
    </row>
    <row r="3224" spans="1:2" x14ac:dyDescent="0.25">
      <c r="A3224" t="s">
        <v>2436</v>
      </c>
      <c r="B3224" t="s">
        <v>3821</v>
      </c>
    </row>
    <row r="3225" spans="1:2" x14ac:dyDescent="0.25">
      <c r="A3225" t="s">
        <v>2436</v>
      </c>
      <c r="B3225" t="s">
        <v>3821</v>
      </c>
    </row>
    <row r="3226" spans="1:2" x14ac:dyDescent="0.25">
      <c r="A3226" t="s">
        <v>1974</v>
      </c>
      <c r="B3226" t="s">
        <v>3828</v>
      </c>
    </row>
    <row r="3227" spans="1:2" x14ac:dyDescent="0.25">
      <c r="A3227" t="s">
        <v>9876</v>
      </c>
      <c r="B3227" t="s">
        <v>3831</v>
      </c>
    </row>
    <row r="3228" spans="1:2" x14ac:dyDescent="0.25">
      <c r="A3228" t="s">
        <v>3751</v>
      </c>
      <c r="B3228" t="s">
        <v>3837</v>
      </c>
    </row>
    <row r="3229" spans="1:2" x14ac:dyDescent="0.25">
      <c r="A3229" t="s">
        <v>3751</v>
      </c>
      <c r="B3229" t="s">
        <v>3837</v>
      </c>
    </row>
    <row r="3230" spans="1:2" x14ac:dyDescent="0.25">
      <c r="A3230" t="s">
        <v>3128</v>
      </c>
      <c r="B3230" t="s">
        <v>3830</v>
      </c>
    </row>
    <row r="3231" spans="1:2" x14ac:dyDescent="0.25">
      <c r="A3231" t="s">
        <v>1975</v>
      </c>
      <c r="B3231" t="s">
        <v>3828</v>
      </c>
    </row>
    <row r="3232" spans="1:2" x14ac:dyDescent="0.25">
      <c r="A3232" t="s">
        <v>2270</v>
      </c>
      <c r="B3232" t="s">
        <v>3818</v>
      </c>
    </row>
    <row r="3233" spans="1:2" x14ac:dyDescent="0.25">
      <c r="A3233" t="s">
        <v>3331</v>
      </c>
      <c r="B3233" t="s">
        <v>3832</v>
      </c>
    </row>
    <row r="3234" spans="1:2" x14ac:dyDescent="0.25">
      <c r="A3234" t="s">
        <v>2636</v>
      </c>
      <c r="B3234" t="s">
        <v>3823</v>
      </c>
    </row>
    <row r="3235" spans="1:2" x14ac:dyDescent="0.25">
      <c r="A3235" t="s">
        <v>2636</v>
      </c>
      <c r="B3235" t="s">
        <v>3823</v>
      </c>
    </row>
    <row r="3236" spans="1:2" x14ac:dyDescent="0.25">
      <c r="A3236" t="s">
        <v>560</v>
      </c>
      <c r="B3236" t="s">
        <v>3833</v>
      </c>
    </row>
    <row r="3237" spans="1:2" x14ac:dyDescent="0.25">
      <c r="A3237" t="s">
        <v>746</v>
      </c>
      <c r="B3237" t="s">
        <v>3820</v>
      </c>
    </row>
    <row r="3238" spans="1:2" x14ac:dyDescent="0.25">
      <c r="A3238" t="s">
        <v>1068</v>
      </c>
      <c r="B3238" t="s">
        <v>3825</v>
      </c>
    </row>
    <row r="3239" spans="1:2" x14ac:dyDescent="0.25">
      <c r="A3239" t="s">
        <v>373</v>
      </c>
      <c r="B3239" t="s">
        <v>3835</v>
      </c>
    </row>
    <row r="3240" spans="1:2" x14ac:dyDescent="0.25">
      <c r="A3240" t="s">
        <v>893</v>
      </c>
      <c r="B3240" t="s">
        <v>3825</v>
      </c>
    </row>
    <row r="3241" spans="1:2" x14ac:dyDescent="0.25">
      <c r="A3241" t="s">
        <v>894</v>
      </c>
      <c r="B3241" t="s">
        <v>3825</v>
      </c>
    </row>
    <row r="3242" spans="1:2" x14ac:dyDescent="0.25">
      <c r="A3242" t="s">
        <v>1345</v>
      </c>
      <c r="B3242" t="s">
        <v>3836</v>
      </c>
    </row>
    <row r="3243" spans="1:2" x14ac:dyDescent="0.25">
      <c r="A3243" t="s">
        <v>3788</v>
      </c>
      <c r="B3243" t="s">
        <v>3816</v>
      </c>
    </row>
    <row r="3244" spans="1:2" x14ac:dyDescent="0.25">
      <c r="A3244" t="s">
        <v>3788</v>
      </c>
      <c r="B3244" t="s">
        <v>3816</v>
      </c>
    </row>
    <row r="3245" spans="1:2" x14ac:dyDescent="0.25">
      <c r="A3245" t="s">
        <v>3788</v>
      </c>
      <c r="B3245" t="s">
        <v>3816</v>
      </c>
    </row>
    <row r="3246" spans="1:2" x14ac:dyDescent="0.25">
      <c r="A3246" t="s">
        <v>2213</v>
      </c>
      <c r="B3246" t="s">
        <v>3817</v>
      </c>
    </row>
    <row r="3247" spans="1:2" x14ac:dyDescent="0.25">
      <c r="A3247" t="s">
        <v>2602</v>
      </c>
      <c r="B3247" t="s">
        <v>3823</v>
      </c>
    </row>
    <row r="3248" spans="1:2" x14ac:dyDescent="0.25">
      <c r="A3248" t="s">
        <v>3552</v>
      </c>
      <c r="B3248" t="s">
        <v>3834</v>
      </c>
    </row>
    <row r="3249" spans="1:2" x14ac:dyDescent="0.25">
      <c r="A3249" t="s">
        <v>3703</v>
      </c>
      <c r="B3249" t="s">
        <v>3837</v>
      </c>
    </row>
    <row r="3250" spans="1:2" x14ac:dyDescent="0.25">
      <c r="A3250" t="s">
        <v>1976</v>
      </c>
      <c r="B3250" t="s">
        <v>3828</v>
      </c>
    </row>
    <row r="3251" spans="1:2" x14ac:dyDescent="0.25">
      <c r="A3251" t="s">
        <v>2720</v>
      </c>
      <c r="B3251" t="s">
        <v>3826</v>
      </c>
    </row>
    <row r="3252" spans="1:2" x14ac:dyDescent="0.25">
      <c r="A3252" t="s">
        <v>157</v>
      </c>
      <c r="B3252" t="s">
        <v>3835</v>
      </c>
    </row>
    <row r="3253" spans="1:2" x14ac:dyDescent="0.25">
      <c r="A3253" t="s">
        <v>3704</v>
      </c>
      <c r="B3253" t="s">
        <v>3837</v>
      </c>
    </row>
    <row r="3254" spans="1:2" x14ac:dyDescent="0.25">
      <c r="A3254" t="s">
        <v>1392</v>
      </c>
      <c r="B3254" t="s">
        <v>3814</v>
      </c>
    </row>
    <row r="3255" spans="1:2" x14ac:dyDescent="0.25">
      <c r="A3255" t="s">
        <v>471</v>
      </c>
      <c r="B3255" t="s">
        <v>3825</v>
      </c>
    </row>
    <row r="3256" spans="1:2" x14ac:dyDescent="0.25">
      <c r="A3256" t="s">
        <v>471</v>
      </c>
      <c r="B3256" t="s">
        <v>3835</v>
      </c>
    </row>
    <row r="3257" spans="1:2" x14ac:dyDescent="0.25">
      <c r="A3257" t="s">
        <v>374</v>
      </c>
      <c r="B3257" t="s">
        <v>3835</v>
      </c>
    </row>
    <row r="3258" spans="1:2" x14ac:dyDescent="0.25">
      <c r="A3258" t="s">
        <v>1346</v>
      </c>
      <c r="B3258" t="s">
        <v>3836</v>
      </c>
    </row>
    <row r="3259" spans="1:2" x14ac:dyDescent="0.25">
      <c r="A3259" t="s">
        <v>1510</v>
      </c>
      <c r="B3259" t="s">
        <v>3822</v>
      </c>
    </row>
    <row r="3260" spans="1:2" x14ac:dyDescent="0.25">
      <c r="A3260" t="s">
        <v>1777</v>
      </c>
      <c r="B3260" t="s">
        <v>3819</v>
      </c>
    </row>
    <row r="3261" spans="1:2" x14ac:dyDescent="0.25">
      <c r="A3261" t="s">
        <v>1482</v>
      </c>
      <c r="B3261" t="s">
        <v>3822</v>
      </c>
    </row>
    <row r="3262" spans="1:2" x14ac:dyDescent="0.25">
      <c r="A3262" t="s">
        <v>3067</v>
      </c>
      <c r="B3262" t="s">
        <v>3829</v>
      </c>
    </row>
    <row r="3263" spans="1:2" x14ac:dyDescent="0.25">
      <c r="A3263" t="s">
        <v>3067</v>
      </c>
      <c r="B3263" t="s">
        <v>3829</v>
      </c>
    </row>
    <row r="3264" spans="1:2" x14ac:dyDescent="0.25">
      <c r="A3264" t="s">
        <v>2173</v>
      </c>
      <c r="B3264" t="s">
        <v>3817</v>
      </c>
    </row>
    <row r="3265" spans="1:2" x14ac:dyDescent="0.25">
      <c r="A3265" t="s">
        <v>2059</v>
      </c>
      <c r="B3265" t="s">
        <v>3815</v>
      </c>
    </row>
    <row r="3266" spans="1:2" x14ac:dyDescent="0.25">
      <c r="A3266" t="s">
        <v>1162</v>
      </c>
      <c r="B3266" t="s">
        <v>3813</v>
      </c>
    </row>
    <row r="3267" spans="1:2" x14ac:dyDescent="0.25">
      <c r="A3267" t="s">
        <v>1444</v>
      </c>
      <c r="B3267" t="s">
        <v>3814</v>
      </c>
    </row>
    <row r="3268" spans="1:2" x14ac:dyDescent="0.25">
      <c r="A3268" t="s">
        <v>472</v>
      </c>
      <c r="B3268" t="s">
        <v>3825</v>
      </c>
    </row>
    <row r="3269" spans="1:2" x14ac:dyDescent="0.25">
      <c r="A3269" t="s">
        <v>472</v>
      </c>
      <c r="B3269" t="s">
        <v>3835</v>
      </c>
    </row>
    <row r="3270" spans="1:2" x14ac:dyDescent="0.25">
      <c r="A3270" t="s">
        <v>930</v>
      </c>
      <c r="B3270" t="s">
        <v>3825</v>
      </c>
    </row>
    <row r="3271" spans="1:2" x14ac:dyDescent="0.25">
      <c r="A3271" t="s">
        <v>3332</v>
      </c>
      <c r="B3271" t="s">
        <v>3832</v>
      </c>
    </row>
    <row r="3272" spans="1:2" x14ac:dyDescent="0.25">
      <c r="A3272" t="s">
        <v>3385</v>
      </c>
      <c r="B3272" t="s">
        <v>3832</v>
      </c>
    </row>
    <row r="3273" spans="1:2" x14ac:dyDescent="0.25">
      <c r="A3273" t="s">
        <v>158</v>
      </c>
      <c r="B3273" t="s">
        <v>3835</v>
      </c>
    </row>
    <row r="3274" spans="1:2" x14ac:dyDescent="0.25">
      <c r="A3274" t="s">
        <v>3015</v>
      </c>
      <c r="B3274" t="s">
        <v>3829</v>
      </c>
    </row>
    <row r="3275" spans="1:2" x14ac:dyDescent="0.25">
      <c r="A3275" t="s">
        <v>3612</v>
      </c>
      <c r="B3275" t="s">
        <v>3837</v>
      </c>
    </row>
    <row r="3276" spans="1:2" x14ac:dyDescent="0.25">
      <c r="A3276" t="s">
        <v>2603</v>
      </c>
      <c r="B3276" t="s">
        <v>3823</v>
      </c>
    </row>
    <row r="3277" spans="1:2" x14ac:dyDescent="0.25">
      <c r="A3277" t="s">
        <v>159</v>
      </c>
      <c r="B3277" t="s">
        <v>3835</v>
      </c>
    </row>
    <row r="3278" spans="1:2" x14ac:dyDescent="0.25">
      <c r="A3278" t="s">
        <v>2141</v>
      </c>
      <c r="B3278" t="s">
        <v>3817</v>
      </c>
    </row>
    <row r="3279" spans="1:2" x14ac:dyDescent="0.25">
      <c r="A3279" t="s">
        <v>3386</v>
      </c>
      <c r="B3279" t="s">
        <v>3832</v>
      </c>
    </row>
    <row r="3280" spans="1:2" x14ac:dyDescent="0.25">
      <c r="A3280" t="s">
        <v>2142</v>
      </c>
      <c r="B3280" t="s">
        <v>3817</v>
      </c>
    </row>
    <row r="3281" spans="1:2" x14ac:dyDescent="0.25">
      <c r="A3281" t="s">
        <v>1069</v>
      </c>
      <c r="B3281" t="s">
        <v>3825</v>
      </c>
    </row>
    <row r="3282" spans="1:2" x14ac:dyDescent="0.25">
      <c r="A3282" t="s">
        <v>3553</v>
      </c>
      <c r="B3282" t="s">
        <v>3834</v>
      </c>
    </row>
    <row r="3283" spans="1:2" x14ac:dyDescent="0.25">
      <c r="A3283" t="s">
        <v>375</v>
      </c>
      <c r="B3283" t="s">
        <v>3835</v>
      </c>
    </row>
    <row r="3284" spans="1:2" x14ac:dyDescent="0.25">
      <c r="A3284" t="s">
        <v>638</v>
      </c>
      <c r="B3284" t="s">
        <v>3833</v>
      </c>
    </row>
    <row r="3285" spans="1:2" x14ac:dyDescent="0.25">
      <c r="A3285" t="s">
        <v>3016</v>
      </c>
      <c r="B3285" t="s">
        <v>3829</v>
      </c>
    </row>
    <row r="3286" spans="1:2" x14ac:dyDescent="0.25">
      <c r="A3286" t="s">
        <v>1977</v>
      </c>
      <c r="B3286" t="s">
        <v>3828</v>
      </c>
    </row>
    <row r="3287" spans="1:2" x14ac:dyDescent="0.25">
      <c r="A3287" t="s">
        <v>2845</v>
      </c>
      <c r="B3287" t="s">
        <v>3827</v>
      </c>
    </row>
    <row r="3288" spans="1:2" x14ac:dyDescent="0.25">
      <c r="A3288" t="s">
        <v>3387</v>
      </c>
      <c r="B3288" t="s">
        <v>3832</v>
      </c>
    </row>
    <row r="3289" spans="1:2" x14ac:dyDescent="0.25">
      <c r="A3289" t="s">
        <v>160</v>
      </c>
      <c r="B3289" t="s">
        <v>3825</v>
      </c>
    </row>
    <row r="3290" spans="1:2" x14ac:dyDescent="0.25">
      <c r="A3290" t="s">
        <v>160</v>
      </c>
      <c r="B3290" t="s">
        <v>3835</v>
      </c>
    </row>
    <row r="3291" spans="1:2" x14ac:dyDescent="0.25">
      <c r="A3291" t="s">
        <v>561</v>
      </c>
      <c r="B3291" t="s">
        <v>3833</v>
      </c>
    </row>
    <row r="3292" spans="1:2" x14ac:dyDescent="0.25">
      <c r="A3292" t="s">
        <v>1978</v>
      </c>
      <c r="B3292" t="s">
        <v>3828</v>
      </c>
    </row>
    <row r="3293" spans="1:2" x14ac:dyDescent="0.25">
      <c r="A3293" t="s">
        <v>1163</v>
      </c>
      <c r="B3293" t="s">
        <v>3813</v>
      </c>
    </row>
    <row r="3294" spans="1:2" x14ac:dyDescent="0.25">
      <c r="A3294" t="s">
        <v>1857</v>
      </c>
      <c r="B3294" t="s">
        <v>3828</v>
      </c>
    </row>
    <row r="3295" spans="1:2" x14ac:dyDescent="0.25">
      <c r="A3295" t="s">
        <v>3297</v>
      </c>
      <c r="B3295" t="s">
        <v>3832</v>
      </c>
    </row>
    <row r="3296" spans="1:2" x14ac:dyDescent="0.25">
      <c r="A3296" t="s">
        <v>2368</v>
      </c>
      <c r="B3296" t="s">
        <v>3821</v>
      </c>
    </row>
    <row r="3297" spans="1:2" x14ac:dyDescent="0.25">
      <c r="A3297" t="s">
        <v>2361</v>
      </c>
      <c r="B3297" t="s">
        <v>3821</v>
      </c>
    </row>
    <row r="3298" spans="1:2" x14ac:dyDescent="0.25">
      <c r="A3298" t="s">
        <v>1261</v>
      </c>
      <c r="B3298" t="s">
        <v>3836</v>
      </c>
    </row>
    <row r="3299" spans="1:2" x14ac:dyDescent="0.25">
      <c r="A3299" t="s">
        <v>1858</v>
      </c>
      <c r="B3299" t="s">
        <v>3828</v>
      </c>
    </row>
    <row r="3300" spans="1:2" x14ac:dyDescent="0.25">
      <c r="A3300" t="s">
        <v>1070</v>
      </c>
      <c r="B3300" t="s">
        <v>3825</v>
      </c>
    </row>
    <row r="3301" spans="1:2" x14ac:dyDescent="0.25">
      <c r="A3301" t="s">
        <v>161</v>
      </c>
      <c r="B3301" t="s">
        <v>3835</v>
      </c>
    </row>
    <row r="3302" spans="1:2" x14ac:dyDescent="0.25">
      <c r="A3302" t="s">
        <v>562</v>
      </c>
      <c r="B3302" t="s">
        <v>3833</v>
      </c>
    </row>
    <row r="3303" spans="1:2" x14ac:dyDescent="0.25">
      <c r="A3303" t="s">
        <v>563</v>
      </c>
      <c r="B3303" t="s">
        <v>3833</v>
      </c>
    </row>
    <row r="3304" spans="1:2" x14ac:dyDescent="0.25">
      <c r="A3304" t="s">
        <v>1071</v>
      </c>
      <c r="B3304" t="s">
        <v>3825</v>
      </c>
    </row>
    <row r="3305" spans="1:2" x14ac:dyDescent="0.25">
      <c r="A3305" t="s">
        <v>2462</v>
      </c>
      <c r="B3305" t="s">
        <v>3823</v>
      </c>
    </row>
    <row r="3306" spans="1:2" x14ac:dyDescent="0.25">
      <c r="A3306" t="s">
        <v>1072</v>
      </c>
      <c r="B3306" t="s">
        <v>3825</v>
      </c>
    </row>
    <row r="3307" spans="1:2" x14ac:dyDescent="0.25">
      <c r="A3307" t="s">
        <v>826</v>
      </c>
      <c r="B3307" t="s">
        <v>3820</v>
      </c>
    </row>
    <row r="3308" spans="1:2" x14ac:dyDescent="0.25">
      <c r="A3308" t="s">
        <v>9911</v>
      </c>
      <c r="B3308" t="s">
        <v>3834</v>
      </c>
    </row>
    <row r="3309" spans="1:2" x14ac:dyDescent="0.25">
      <c r="A3309" t="s">
        <v>895</v>
      </c>
      <c r="B3309" t="s">
        <v>3825</v>
      </c>
    </row>
    <row r="3310" spans="1:2" x14ac:dyDescent="0.25">
      <c r="A3310" t="s">
        <v>1073</v>
      </c>
      <c r="B3310" t="s">
        <v>3825</v>
      </c>
    </row>
    <row r="3311" spans="1:2" x14ac:dyDescent="0.25">
      <c r="A3311" t="s">
        <v>1074</v>
      </c>
      <c r="B3311" t="s">
        <v>3825</v>
      </c>
    </row>
    <row r="3312" spans="1:2" x14ac:dyDescent="0.25">
      <c r="A3312" t="s">
        <v>2906</v>
      </c>
      <c r="B3312" t="s">
        <v>3829</v>
      </c>
    </row>
    <row r="3313" spans="1:2" x14ac:dyDescent="0.25">
      <c r="A3313" t="s">
        <v>2907</v>
      </c>
      <c r="B3313" t="s">
        <v>3829</v>
      </c>
    </row>
    <row r="3314" spans="1:2" x14ac:dyDescent="0.25">
      <c r="A3314" t="s">
        <v>2908</v>
      </c>
      <c r="B3314" t="s">
        <v>3829</v>
      </c>
    </row>
    <row r="3315" spans="1:2" x14ac:dyDescent="0.25">
      <c r="A3315" t="s">
        <v>3017</v>
      </c>
      <c r="B3315" t="s">
        <v>3829</v>
      </c>
    </row>
    <row r="3316" spans="1:2" x14ac:dyDescent="0.25">
      <c r="A3316" t="s">
        <v>9854</v>
      </c>
      <c r="B3316" t="s">
        <v>3829</v>
      </c>
    </row>
    <row r="3317" spans="1:2" x14ac:dyDescent="0.25">
      <c r="A3317" t="s">
        <v>3554</v>
      </c>
      <c r="B3317" t="s">
        <v>3834</v>
      </c>
    </row>
    <row r="3318" spans="1:2" x14ac:dyDescent="0.25">
      <c r="A3318" t="s">
        <v>3018</v>
      </c>
      <c r="B3318" t="s">
        <v>3829</v>
      </c>
    </row>
    <row r="3319" spans="1:2" x14ac:dyDescent="0.25">
      <c r="A3319" t="s">
        <v>162</v>
      </c>
      <c r="B3319" t="s">
        <v>3835</v>
      </c>
    </row>
    <row r="3320" spans="1:2" x14ac:dyDescent="0.25">
      <c r="A3320" t="s">
        <v>3762</v>
      </c>
      <c r="B3320" t="s">
        <v>3816</v>
      </c>
    </row>
    <row r="3321" spans="1:2" x14ac:dyDescent="0.25">
      <c r="A3321" t="s">
        <v>3019</v>
      </c>
      <c r="B3321" t="s">
        <v>3829</v>
      </c>
    </row>
    <row r="3322" spans="1:2" x14ac:dyDescent="0.25">
      <c r="A3322" t="s">
        <v>931</v>
      </c>
      <c r="B3322" t="s">
        <v>3825</v>
      </c>
    </row>
    <row r="3323" spans="1:2" x14ac:dyDescent="0.25">
      <c r="A3323" t="s">
        <v>1347</v>
      </c>
      <c r="B3323" t="s">
        <v>3836</v>
      </c>
    </row>
    <row r="3324" spans="1:2" x14ac:dyDescent="0.25">
      <c r="A3324" t="s">
        <v>3219</v>
      </c>
      <c r="B3324" t="s">
        <v>3831</v>
      </c>
    </row>
    <row r="3325" spans="1:2" x14ac:dyDescent="0.25">
      <c r="A3325" t="s">
        <v>1859</v>
      </c>
      <c r="B3325" t="s">
        <v>3828</v>
      </c>
    </row>
    <row r="3326" spans="1:2" x14ac:dyDescent="0.25">
      <c r="A3326" t="s">
        <v>1860</v>
      </c>
      <c r="B3326" t="s">
        <v>3828</v>
      </c>
    </row>
    <row r="3327" spans="1:2" x14ac:dyDescent="0.25">
      <c r="A3327" t="s">
        <v>1979</v>
      </c>
      <c r="B3327" t="s">
        <v>3828</v>
      </c>
    </row>
    <row r="3328" spans="1:2" x14ac:dyDescent="0.25">
      <c r="A3328" t="s">
        <v>1075</v>
      </c>
      <c r="B3328" t="s">
        <v>3825</v>
      </c>
    </row>
    <row r="3329" spans="1:2" x14ac:dyDescent="0.25">
      <c r="A3329" t="s">
        <v>1281</v>
      </c>
      <c r="B3329" t="s">
        <v>3836</v>
      </c>
    </row>
    <row r="3330" spans="1:2" x14ac:dyDescent="0.25">
      <c r="A3330" t="s">
        <v>932</v>
      </c>
      <c r="B3330" t="s">
        <v>3825</v>
      </c>
    </row>
    <row r="3331" spans="1:2" x14ac:dyDescent="0.25">
      <c r="A3331" t="s">
        <v>3705</v>
      </c>
      <c r="B3331" t="s">
        <v>3837</v>
      </c>
    </row>
    <row r="3332" spans="1:2" x14ac:dyDescent="0.25">
      <c r="A3332" t="s">
        <v>1778</v>
      </c>
      <c r="B3332" t="s">
        <v>3819</v>
      </c>
    </row>
    <row r="3333" spans="1:2" x14ac:dyDescent="0.25">
      <c r="A3333" t="s">
        <v>3706</v>
      </c>
      <c r="B3333" t="s">
        <v>3837</v>
      </c>
    </row>
    <row r="3334" spans="1:2" x14ac:dyDescent="0.25">
      <c r="A3334" t="s">
        <v>3555</v>
      </c>
      <c r="B3334" t="s">
        <v>3834</v>
      </c>
    </row>
    <row r="3335" spans="1:2" x14ac:dyDescent="0.25">
      <c r="A3335" t="s">
        <v>1779</v>
      </c>
      <c r="B3335" t="s">
        <v>3819</v>
      </c>
    </row>
    <row r="3336" spans="1:2" x14ac:dyDescent="0.25">
      <c r="A3336" t="s">
        <v>1780</v>
      </c>
      <c r="B3336" t="s">
        <v>3819</v>
      </c>
    </row>
    <row r="3337" spans="1:2" x14ac:dyDescent="0.25">
      <c r="A3337" t="s">
        <v>1781</v>
      </c>
      <c r="B3337" t="s">
        <v>3819</v>
      </c>
    </row>
    <row r="3338" spans="1:2" x14ac:dyDescent="0.25">
      <c r="A3338" t="s">
        <v>1782</v>
      </c>
      <c r="B3338" t="s">
        <v>3819</v>
      </c>
    </row>
    <row r="3339" spans="1:2" x14ac:dyDescent="0.25">
      <c r="A3339" t="s">
        <v>3020</v>
      </c>
      <c r="B3339" t="s">
        <v>3829</v>
      </c>
    </row>
    <row r="3340" spans="1:2" x14ac:dyDescent="0.25">
      <c r="A3340" t="s">
        <v>564</v>
      </c>
      <c r="B3340" t="s">
        <v>3833</v>
      </c>
    </row>
    <row r="3341" spans="1:2" x14ac:dyDescent="0.25">
      <c r="A3341" t="s">
        <v>2077</v>
      </c>
      <c r="B3341" t="s">
        <v>3815</v>
      </c>
    </row>
    <row r="3342" spans="1:2" x14ac:dyDescent="0.25">
      <c r="A3342" t="s">
        <v>3021</v>
      </c>
      <c r="B3342" t="s">
        <v>3829</v>
      </c>
    </row>
    <row r="3343" spans="1:2" x14ac:dyDescent="0.25">
      <c r="A3343" t="s">
        <v>1783</v>
      </c>
      <c r="B3343" t="s">
        <v>3819</v>
      </c>
    </row>
    <row r="3344" spans="1:2" x14ac:dyDescent="0.25">
      <c r="A3344" t="s">
        <v>2637</v>
      </c>
      <c r="B3344" t="s">
        <v>3823</v>
      </c>
    </row>
    <row r="3345" spans="1:2" x14ac:dyDescent="0.25">
      <c r="A3345" t="s">
        <v>2637</v>
      </c>
      <c r="B3345" t="s">
        <v>3823</v>
      </c>
    </row>
    <row r="3346" spans="1:2" x14ac:dyDescent="0.25">
      <c r="A3346" t="s">
        <v>1511</v>
      </c>
      <c r="B3346" t="s">
        <v>3822</v>
      </c>
    </row>
    <row r="3347" spans="1:2" x14ac:dyDescent="0.25">
      <c r="A3347" t="s">
        <v>933</v>
      </c>
      <c r="B3347" t="s">
        <v>3825</v>
      </c>
    </row>
    <row r="3348" spans="1:2" x14ac:dyDescent="0.25">
      <c r="A3348" t="s">
        <v>2078</v>
      </c>
      <c r="B3348" t="s">
        <v>3815</v>
      </c>
    </row>
    <row r="3349" spans="1:2" x14ac:dyDescent="0.25">
      <c r="A3349" t="s">
        <v>2214</v>
      </c>
      <c r="B3349" t="s">
        <v>3817</v>
      </c>
    </row>
    <row r="3350" spans="1:2" x14ac:dyDescent="0.25">
      <c r="A3350" t="s">
        <v>3298</v>
      </c>
      <c r="B3350" t="s">
        <v>3832</v>
      </c>
    </row>
    <row r="3351" spans="1:2" x14ac:dyDescent="0.25">
      <c r="A3351" t="s">
        <v>1861</v>
      </c>
      <c r="B3351" t="s">
        <v>3828</v>
      </c>
    </row>
    <row r="3352" spans="1:2" x14ac:dyDescent="0.25">
      <c r="A3352" t="s">
        <v>1595</v>
      </c>
      <c r="B3352" t="s">
        <v>3822</v>
      </c>
    </row>
    <row r="3353" spans="1:2" x14ac:dyDescent="0.25">
      <c r="A3353" t="s">
        <v>3388</v>
      </c>
      <c r="B3353" t="s">
        <v>3832</v>
      </c>
    </row>
    <row r="3354" spans="1:2" x14ac:dyDescent="0.25">
      <c r="A3354" t="s">
        <v>229</v>
      </c>
      <c r="B3354" t="s">
        <v>3835</v>
      </c>
    </row>
    <row r="3355" spans="1:2" x14ac:dyDescent="0.25">
      <c r="A3355" t="s">
        <v>230</v>
      </c>
      <c r="B3355" t="s">
        <v>3835</v>
      </c>
    </row>
    <row r="3356" spans="1:2" x14ac:dyDescent="0.25">
      <c r="A3356" t="s">
        <v>2369</v>
      </c>
      <c r="B3356" t="s">
        <v>3821</v>
      </c>
    </row>
    <row r="3357" spans="1:2" x14ac:dyDescent="0.25">
      <c r="A3357" t="s">
        <v>473</v>
      </c>
      <c r="B3357" t="s">
        <v>3825</v>
      </c>
    </row>
    <row r="3358" spans="1:2" x14ac:dyDescent="0.25">
      <c r="A3358" t="s">
        <v>473</v>
      </c>
      <c r="B3358" t="s">
        <v>3835</v>
      </c>
    </row>
    <row r="3359" spans="1:2" x14ac:dyDescent="0.25">
      <c r="A3359" t="s">
        <v>3389</v>
      </c>
      <c r="B3359" t="s">
        <v>3832</v>
      </c>
    </row>
    <row r="3360" spans="1:2" x14ac:dyDescent="0.25">
      <c r="A3360" t="s">
        <v>376</v>
      </c>
      <c r="B3360" t="s">
        <v>3825</v>
      </c>
    </row>
    <row r="3361" spans="1:2" x14ac:dyDescent="0.25">
      <c r="A3361" t="s">
        <v>376</v>
      </c>
      <c r="B3361" t="s">
        <v>3835</v>
      </c>
    </row>
    <row r="3362" spans="1:2" x14ac:dyDescent="0.25">
      <c r="A3362" t="s">
        <v>1393</v>
      </c>
      <c r="B3362" t="s">
        <v>3814</v>
      </c>
    </row>
    <row r="3363" spans="1:2" x14ac:dyDescent="0.25">
      <c r="A3363" t="s">
        <v>9859</v>
      </c>
      <c r="B3363" t="s">
        <v>3831</v>
      </c>
    </row>
    <row r="3364" spans="1:2" x14ac:dyDescent="0.25">
      <c r="A3364" t="s">
        <v>3022</v>
      </c>
      <c r="B3364" t="s">
        <v>3829</v>
      </c>
    </row>
    <row r="3365" spans="1:2" x14ac:dyDescent="0.25">
      <c r="A3365" t="s">
        <v>3556</v>
      </c>
      <c r="B3365" t="s">
        <v>3834</v>
      </c>
    </row>
    <row r="3366" spans="1:2" x14ac:dyDescent="0.25">
      <c r="A3366" t="s">
        <v>2604</v>
      </c>
      <c r="B3366" t="s">
        <v>3823</v>
      </c>
    </row>
    <row r="3367" spans="1:2" x14ac:dyDescent="0.25">
      <c r="A3367" t="s">
        <v>1348</v>
      </c>
      <c r="B3367" t="s">
        <v>3836</v>
      </c>
    </row>
    <row r="3368" spans="1:2" x14ac:dyDescent="0.25">
      <c r="A3368" t="s">
        <v>747</v>
      </c>
      <c r="B3368" t="s">
        <v>3820</v>
      </c>
    </row>
    <row r="3369" spans="1:2" x14ac:dyDescent="0.25">
      <c r="A3369" t="s">
        <v>748</v>
      </c>
      <c r="B3369" t="s">
        <v>3820</v>
      </c>
    </row>
    <row r="3370" spans="1:2" x14ac:dyDescent="0.25">
      <c r="A3370" t="s">
        <v>1862</v>
      </c>
      <c r="B3370" t="s">
        <v>3828</v>
      </c>
    </row>
    <row r="3371" spans="1:2" x14ac:dyDescent="0.25">
      <c r="A3371" t="s">
        <v>1980</v>
      </c>
      <c r="B3371" t="s">
        <v>3828</v>
      </c>
    </row>
    <row r="3372" spans="1:2" x14ac:dyDescent="0.25">
      <c r="A3372" t="s">
        <v>1229</v>
      </c>
      <c r="B3372" t="s">
        <v>3813</v>
      </c>
    </row>
    <row r="3373" spans="1:2" x14ac:dyDescent="0.25">
      <c r="A3373" t="s">
        <v>1981</v>
      </c>
      <c r="B3373" t="s">
        <v>3828</v>
      </c>
    </row>
    <row r="3374" spans="1:2" x14ac:dyDescent="0.25">
      <c r="A3374" t="s">
        <v>3220</v>
      </c>
      <c r="B3374" t="s">
        <v>3831</v>
      </c>
    </row>
    <row r="3375" spans="1:2" x14ac:dyDescent="0.25">
      <c r="A3375" t="s">
        <v>2909</v>
      </c>
      <c r="B3375" t="s">
        <v>3829</v>
      </c>
    </row>
    <row r="3376" spans="1:2" x14ac:dyDescent="0.25">
      <c r="A3376" t="s">
        <v>1596</v>
      </c>
      <c r="B3376" t="s">
        <v>3822</v>
      </c>
    </row>
    <row r="3377" spans="1:2" x14ac:dyDescent="0.25">
      <c r="A3377" t="s">
        <v>3613</v>
      </c>
      <c r="B3377" t="s">
        <v>3837</v>
      </c>
    </row>
    <row r="3378" spans="1:2" x14ac:dyDescent="0.25">
      <c r="A3378" t="s">
        <v>3299</v>
      </c>
      <c r="B3378" t="s">
        <v>3832</v>
      </c>
    </row>
    <row r="3379" spans="1:2" x14ac:dyDescent="0.25">
      <c r="A3379" t="s">
        <v>3023</v>
      </c>
      <c r="B3379" t="s">
        <v>3829</v>
      </c>
    </row>
    <row r="3380" spans="1:2" x14ac:dyDescent="0.25">
      <c r="A3380" t="s">
        <v>3024</v>
      </c>
      <c r="B3380" t="s">
        <v>3829</v>
      </c>
    </row>
    <row r="3381" spans="1:2" x14ac:dyDescent="0.25">
      <c r="A3381" t="s">
        <v>2605</v>
      </c>
      <c r="B3381" t="s">
        <v>3823</v>
      </c>
    </row>
    <row r="3382" spans="1:2" x14ac:dyDescent="0.25">
      <c r="A3382" t="s">
        <v>2873</v>
      </c>
      <c r="B3382" t="s">
        <v>3829</v>
      </c>
    </row>
    <row r="3383" spans="1:2" x14ac:dyDescent="0.25">
      <c r="A3383" t="s">
        <v>3707</v>
      </c>
      <c r="B3383" t="s">
        <v>3837</v>
      </c>
    </row>
    <row r="3384" spans="1:2" x14ac:dyDescent="0.25">
      <c r="A3384" t="s">
        <v>3025</v>
      </c>
      <c r="B3384" t="s">
        <v>3829</v>
      </c>
    </row>
    <row r="3385" spans="1:2" x14ac:dyDescent="0.25">
      <c r="A3385" t="s">
        <v>1076</v>
      </c>
      <c r="B3385" t="s">
        <v>3825</v>
      </c>
    </row>
    <row r="3386" spans="1:2" x14ac:dyDescent="0.25">
      <c r="A3386" t="s">
        <v>1262</v>
      </c>
      <c r="B3386" t="s">
        <v>3836</v>
      </c>
    </row>
    <row r="3387" spans="1:2" x14ac:dyDescent="0.25">
      <c r="A3387" t="s">
        <v>1349</v>
      </c>
      <c r="B3387" t="s">
        <v>3836</v>
      </c>
    </row>
    <row r="3388" spans="1:2" x14ac:dyDescent="0.25">
      <c r="A3388" t="s">
        <v>1077</v>
      </c>
      <c r="B3388" t="s">
        <v>3825</v>
      </c>
    </row>
    <row r="3389" spans="1:2" x14ac:dyDescent="0.25">
      <c r="A3389" t="s">
        <v>1445</v>
      </c>
      <c r="B3389" t="s">
        <v>3814</v>
      </c>
    </row>
    <row r="3390" spans="1:2" x14ac:dyDescent="0.25">
      <c r="A3390" t="s">
        <v>639</v>
      </c>
      <c r="B3390" t="s">
        <v>3833</v>
      </c>
    </row>
    <row r="3391" spans="1:2" x14ac:dyDescent="0.25">
      <c r="A3391" t="s">
        <v>2215</v>
      </c>
      <c r="B3391" t="s">
        <v>3817</v>
      </c>
    </row>
    <row r="3392" spans="1:2" x14ac:dyDescent="0.25">
      <c r="A3392" t="s">
        <v>3390</v>
      </c>
      <c r="B3392" t="s">
        <v>3832</v>
      </c>
    </row>
    <row r="3393" spans="1:2" x14ac:dyDescent="0.25">
      <c r="A3393" t="s">
        <v>2606</v>
      </c>
      <c r="B3393" t="s">
        <v>3823</v>
      </c>
    </row>
    <row r="3394" spans="1:2" x14ac:dyDescent="0.25">
      <c r="A3394" t="s">
        <v>3221</v>
      </c>
      <c r="B3394" t="s">
        <v>3834</v>
      </c>
    </row>
    <row r="3395" spans="1:2" x14ac:dyDescent="0.25">
      <c r="A3395" t="s">
        <v>3708</v>
      </c>
      <c r="B3395" t="s">
        <v>3837</v>
      </c>
    </row>
    <row r="3396" spans="1:2" x14ac:dyDescent="0.25">
      <c r="A3396" t="s">
        <v>640</v>
      </c>
      <c r="B3396" t="s">
        <v>3833</v>
      </c>
    </row>
    <row r="3397" spans="1:2" x14ac:dyDescent="0.25">
      <c r="A3397" t="s">
        <v>377</v>
      </c>
      <c r="B3397" t="s">
        <v>3835</v>
      </c>
    </row>
    <row r="3398" spans="1:2" x14ac:dyDescent="0.25">
      <c r="A3398" t="s">
        <v>378</v>
      </c>
      <c r="B3398" t="s">
        <v>3835</v>
      </c>
    </row>
    <row r="3399" spans="1:2" x14ac:dyDescent="0.25">
      <c r="A3399" t="s">
        <v>2216</v>
      </c>
      <c r="B3399" t="s">
        <v>3817</v>
      </c>
    </row>
    <row r="3400" spans="1:2" x14ac:dyDescent="0.25">
      <c r="A3400" t="s">
        <v>1350</v>
      </c>
      <c r="B3400" t="s">
        <v>3836</v>
      </c>
    </row>
    <row r="3401" spans="1:2" x14ac:dyDescent="0.25">
      <c r="A3401" t="s">
        <v>934</v>
      </c>
      <c r="B3401" t="s">
        <v>3825</v>
      </c>
    </row>
    <row r="3402" spans="1:2" x14ac:dyDescent="0.25">
      <c r="A3402" t="s">
        <v>379</v>
      </c>
      <c r="B3402" t="s">
        <v>3835</v>
      </c>
    </row>
    <row r="3403" spans="1:2" x14ac:dyDescent="0.25">
      <c r="A3403" t="s">
        <v>1230</v>
      </c>
      <c r="B3403" t="s">
        <v>3813</v>
      </c>
    </row>
    <row r="3404" spans="1:2" x14ac:dyDescent="0.25">
      <c r="A3404" t="s">
        <v>2638</v>
      </c>
      <c r="B3404" t="s">
        <v>3823</v>
      </c>
    </row>
    <row r="3405" spans="1:2" x14ac:dyDescent="0.25">
      <c r="A3405" t="s">
        <v>2638</v>
      </c>
      <c r="B3405" t="s">
        <v>3823</v>
      </c>
    </row>
    <row r="3406" spans="1:2" x14ac:dyDescent="0.25">
      <c r="A3406" t="s">
        <v>935</v>
      </c>
      <c r="B3406" t="s">
        <v>3825</v>
      </c>
    </row>
    <row r="3407" spans="1:2" x14ac:dyDescent="0.25">
      <c r="A3407" t="s">
        <v>3709</v>
      </c>
      <c r="B3407" t="s">
        <v>3837</v>
      </c>
    </row>
    <row r="3408" spans="1:2" x14ac:dyDescent="0.25">
      <c r="A3408" t="s">
        <v>1164</v>
      </c>
      <c r="B3408" t="s">
        <v>3813</v>
      </c>
    </row>
    <row r="3409" spans="1:2" x14ac:dyDescent="0.25">
      <c r="A3409" t="s">
        <v>380</v>
      </c>
      <c r="B3409" t="s">
        <v>3835</v>
      </c>
    </row>
    <row r="3410" spans="1:2" x14ac:dyDescent="0.25">
      <c r="A3410" t="s">
        <v>1078</v>
      </c>
      <c r="B3410" t="s">
        <v>3825</v>
      </c>
    </row>
    <row r="3411" spans="1:2" x14ac:dyDescent="0.25">
      <c r="A3411" t="s">
        <v>749</v>
      </c>
      <c r="B3411" t="s">
        <v>3820</v>
      </c>
    </row>
    <row r="3412" spans="1:2" x14ac:dyDescent="0.25">
      <c r="A3412" t="s">
        <v>749</v>
      </c>
      <c r="B3412" t="s">
        <v>3825</v>
      </c>
    </row>
    <row r="3413" spans="1:2" x14ac:dyDescent="0.25">
      <c r="A3413" t="s">
        <v>3710</v>
      </c>
      <c r="B3413" t="s">
        <v>3837</v>
      </c>
    </row>
    <row r="3414" spans="1:2" x14ac:dyDescent="0.25">
      <c r="A3414" t="s">
        <v>381</v>
      </c>
      <c r="B3414" t="s">
        <v>3835</v>
      </c>
    </row>
    <row r="3415" spans="1:2" x14ac:dyDescent="0.25">
      <c r="A3415" t="s">
        <v>1079</v>
      </c>
      <c r="B3415" t="s">
        <v>3825</v>
      </c>
    </row>
    <row r="3416" spans="1:2" x14ac:dyDescent="0.25">
      <c r="A3416" t="s">
        <v>474</v>
      </c>
      <c r="B3416" t="s">
        <v>3825</v>
      </c>
    </row>
    <row r="3417" spans="1:2" x14ac:dyDescent="0.25">
      <c r="A3417" t="s">
        <v>474</v>
      </c>
      <c r="B3417" t="s">
        <v>3835</v>
      </c>
    </row>
    <row r="3418" spans="1:2" x14ac:dyDescent="0.25">
      <c r="A3418" t="s">
        <v>3129</v>
      </c>
      <c r="B3418" t="s">
        <v>3830</v>
      </c>
    </row>
    <row r="3419" spans="1:2" x14ac:dyDescent="0.25">
      <c r="A3419" t="s">
        <v>3711</v>
      </c>
      <c r="B3419" t="s">
        <v>3837</v>
      </c>
    </row>
    <row r="3420" spans="1:2" x14ac:dyDescent="0.25">
      <c r="A3420" t="s">
        <v>565</v>
      </c>
      <c r="B3420" t="s">
        <v>3833</v>
      </c>
    </row>
    <row r="3421" spans="1:2" x14ac:dyDescent="0.25">
      <c r="A3421" t="s">
        <v>3391</v>
      </c>
      <c r="B3421" t="s">
        <v>3832</v>
      </c>
    </row>
    <row r="3422" spans="1:2" x14ac:dyDescent="0.25">
      <c r="A3422" t="s">
        <v>163</v>
      </c>
      <c r="B3422" t="s">
        <v>3835</v>
      </c>
    </row>
    <row r="3423" spans="1:2" x14ac:dyDescent="0.25">
      <c r="A3423" t="s">
        <v>3130</v>
      </c>
      <c r="B3423" t="s">
        <v>3830</v>
      </c>
    </row>
    <row r="3424" spans="1:2" x14ac:dyDescent="0.25">
      <c r="A3424" t="s">
        <v>1165</v>
      </c>
      <c r="B3424" t="s">
        <v>3813</v>
      </c>
    </row>
    <row r="3425" spans="1:2" x14ac:dyDescent="0.25">
      <c r="A3425" t="s">
        <v>2174</v>
      </c>
      <c r="B3425" t="s">
        <v>3817</v>
      </c>
    </row>
    <row r="3426" spans="1:2" x14ac:dyDescent="0.25">
      <c r="A3426" t="s">
        <v>1982</v>
      </c>
      <c r="B3426" t="s">
        <v>3828</v>
      </c>
    </row>
    <row r="3427" spans="1:2" x14ac:dyDescent="0.25">
      <c r="A3427" t="s">
        <v>1080</v>
      </c>
      <c r="B3427" t="s">
        <v>3825</v>
      </c>
    </row>
    <row r="3428" spans="1:2" x14ac:dyDescent="0.25">
      <c r="A3428" t="s">
        <v>1446</v>
      </c>
      <c r="B3428" t="s">
        <v>3814</v>
      </c>
    </row>
    <row r="3429" spans="1:2" x14ac:dyDescent="0.25">
      <c r="A3429" t="s">
        <v>2021</v>
      </c>
      <c r="B3429" t="s">
        <v>3828</v>
      </c>
    </row>
    <row r="3430" spans="1:2" x14ac:dyDescent="0.25">
      <c r="A3430" t="s">
        <v>2021</v>
      </c>
      <c r="B3430" t="s">
        <v>3828</v>
      </c>
    </row>
    <row r="3431" spans="1:2" x14ac:dyDescent="0.25">
      <c r="A3431" t="s">
        <v>2777</v>
      </c>
      <c r="B3431" t="s">
        <v>3826</v>
      </c>
    </row>
    <row r="3432" spans="1:2" x14ac:dyDescent="0.25">
      <c r="A3432" t="s">
        <v>1784</v>
      </c>
      <c r="B3432" t="s">
        <v>3819</v>
      </c>
    </row>
    <row r="3433" spans="1:2" x14ac:dyDescent="0.25">
      <c r="A3433" t="s">
        <v>2846</v>
      </c>
      <c r="B3433" t="s">
        <v>3827</v>
      </c>
    </row>
    <row r="3434" spans="1:2" x14ac:dyDescent="0.25">
      <c r="A3434" t="s">
        <v>1378</v>
      </c>
      <c r="B3434" t="s">
        <v>3814</v>
      </c>
    </row>
    <row r="3435" spans="1:2" x14ac:dyDescent="0.25">
      <c r="A3435" t="s">
        <v>3131</v>
      </c>
      <c r="B3435" t="s">
        <v>3830</v>
      </c>
    </row>
    <row r="3436" spans="1:2" x14ac:dyDescent="0.25">
      <c r="A3436" t="s">
        <v>2874</v>
      </c>
      <c r="B3436" t="s">
        <v>3829</v>
      </c>
    </row>
    <row r="3437" spans="1:2" x14ac:dyDescent="0.25">
      <c r="A3437" t="s">
        <v>1983</v>
      </c>
      <c r="B3437" t="s">
        <v>3828</v>
      </c>
    </row>
    <row r="3438" spans="1:2" x14ac:dyDescent="0.25">
      <c r="A3438" t="s">
        <v>2337</v>
      </c>
      <c r="B3438" t="s">
        <v>3818</v>
      </c>
    </row>
    <row r="3439" spans="1:2" x14ac:dyDescent="0.25">
      <c r="A3439" t="s">
        <v>2337</v>
      </c>
      <c r="B3439" t="s">
        <v>3818</v>
      </c>
    </row>
    <row r="3440" spans="1:2" x14ac:dyDescent="0.25">
      <c r="A3440" t="s">
        <v>3081</v>
      </c>
      <c r="B3440" t="s">
        <v>3830</v>
      </c>
    </row>
    <row r="3441" spans="1:2" x14ac:dyDescent="0.25">
      <c r="A3441" t="s">
        <v>566</v>
      </c>
      <c r="B3441" t="s">
        <v>3833</v>
      </c>
    </row>
    <row r="3442" spans="1:2" x14ac:dyDescent="0.25">
      <c r="A3442" t="s">
        <v>3300</v>
      </c>
      <c r="B3442" t="s">
        <v>3832</v>
      </c>
    </row>
    <row r="3443" spans="1:2" x14ac:dyDescent="0.25">
      <c r="A3443" t="s">
        <v>3300</v>
      </c>
      <c r="B3443" t="s">
        <v>3832</v>
      </c>
    </row>
    <row r="3444" spans="1:2" x14ac:dyDescent="0.25">
      <c r="A3444" t="s">
        <v>3300</v>
      </c>
      <c r="B3444" t="s">
        <v>3832</v>
      </c>
    </row>
    <row r="3445" spans="1:2" x14ac:dyDescent="0.25">
      <c r="A3445" t="s">
        <v>1081</v>
      </c>
      <c r="B3445" t="s">
        <v>3825</v>
      </c>
    </row>
    <row r="3446" spans="1:2" x14ac:dyDescent="0.25">
      <c r="A3446" t="s">
        <v>750</v>
      </c>
      <c r="B3446" t="s">
        <v>3820</v>
      </c>
    </row>
    <row r="3447" spans="1:2" x14ac:dyDescent="0.25">
      <c r="A3447" t="s">
        <v>3447</v>
      </c>
      <c r="B3447" t="s">
        <v>3832</v>
      </c>
    </row>
    <row r="3448" spans="1:2" x14ac:dyDescent="0.25">
      <c r="A3448" t="s">
        <v>3447</v>
      </c>
      <c r="B3448" t="s">
        <v>3832</v>
      </c>
    </row>
    <row r="3449" spans="1:2" x14ac:dyDescent="0.25">
      <c r="A3449" t="s">
        <v>2143</v>
      </c>
      <c r="B3449" t="s">
        <v>3817</v>
      </c>
    </row>
    <row r="3450" spans="1:2" x14ac:dyDescent="0.25">
      <c r="A3450" t="s">
        <v>1984</v>
      </c>
      <c r="B3450" t="s">
        <v>3828</v>
      </c>
    </row>
    <row r="3451" spans="1:2" x14ac:dyDescent="0.25">
      <c r="A3451" t="s">
        <v>1597</v>
      </c>
      <c r="B3451" t="s">
        <v>3822</v>
      </c>
    </row>
    <row r="3452" spans="1:2" x14ac:dyDescent="0.25">
      <c r="A3452" t="s">
        <v>2144</v>
      </c>
      <c r="B3452" t="s">
        <v>3817</v>
      </c>
    </row>
    <row r="3453" spans="1:2" x14ac:dyDescent="0.25">
      <c r="A3453" t="s">
        <v>1166</v>
      </c>
      <c r="B3453" t="s">
        <v>3813</v>
      </c>
    </row>
    <row r="3454" spans="1:2" x14ac:dyDescent="0.25">
      <c r="A3454" t="s">
        <v>382</v>
      </c>
      <c r="B3454" t="s">
        <v>3835</v>
      </c>
    </row>
    <row r="3455" spans="1:2" x14ac:dyDescent="0.25">
      <c r="A3455" t="s">
        <v>3392</v>
      </c>
      <c r="B3455" t="s">
        <v>3832</v>
      </c>
    </row>
    <row r="3456" spans="1:2" x14ac:dyDescent="0.25">
      <c r="A3456" t="s">
        <v>693</v>
      </c>
      <c r="B3456" t="s">
        <v>3820</v>
      </c>
    </row>
    <row r="3457" spans="1:2" x14ac:dyDescent="0.25">
      <c r="A3457" t="s">
        <v>3333</v>
      </c>
      <c r="B3457" t="s">
        <v>3832</v>
      </c>
    </row>
    <row r="3458" spans="1:2" x14ac:dyDescent="0.25">
      <c r="A3458" t="s">
        <v>1082</v>
      </c>
      <c r="B3458" t="s">
        <v>3825</v>
      </c>
    </row>
    <row r="3459" spans="1:2" x14ac:dyDescent="0.25">
      <c r="A3459" t="s">
        <v>3301</v>
      </c>
      <c r="B3459" t="s">
        <v>3832</v>
      </c>
    </row>
    <row r="3460" spans="1:2" x14ac:dyDescent="0.25">
      <c r="A3460" t="s">
        <v>3712</v>
      </c>
      <c r="B3460" t="s">
        <v>3837</v>
      </c>
    </row>
    <row r="3461" spans="1:2" x14ac:dyDescent="0.25">
      <c r="A3461" t="s">
        <v>1598</v>
      </c>
      <c r="B3461" t="s">
        <v>3822</v>
      </c>
    </row>
    <row r="3462" spans="1:2" x14ac:dyDescent="0.25">
      <c r="A3462" t="s">
        <v>1083</v>
      </c>
      <c r="B3462" t="s">
        <v>3825</v>
      </c>
    </row>
    <row r="3463" spans="1:2" x14ac:dyDescent="0.25">
      <c r="A3463" t="s">
        <v>1817</v>
      </c>
      <c r="B3463" t="s">
        <v>3828</v>
      </c>
    </row>
    <row r="3464" spans="1:2" x14ac:dyDescent="0.25">
      <c r="A3464" t="s">
        <v>3132</v>
      </c>
      <c r="B3464" t="s">
        <v>3830</v>
      </c>
    </row>
    <row r="3465" spans="1:2" x14ac:dyDescent="0.25">
      <c r="A3465" t="s">
        <v>1084</v>
      </c>
      <c r="B3465" t="s">
        <v>3825</v>
      </c>
    </row>
    <row r="3466" spans="1:2" x14ac:dyDescent="0.25">
      <c r="A3466" t="s">
        <v>383</v>
      </c>
      <c r="B3466" t="s">
        <v>3835</v>
      </c>
    </row>
    <row r="3467" spans="1:2" x14ac:dyDescent="0.25">
      <c r="A3467" t="s">
        <v>2217</v>
      </c>
      <c r="B3467" t="s">
        <v>3817</v>
      </c>
    </row>
    <row r="3468" spans="1:2" x14ac:dyDescent="0.25">
      <c r="A3468" t="s">
        <v>1785</v>
      </c>
      <c r="B3468" t="s">
        <v>3819</v>
      </c>
    </row>
    <row r="3469" spans="1:2" x14ac:dyDescent="0.25">
      <c r="A3469" t="s">
        <v>1599</v>
      </c>
      <c r="B3469" t="s">
        <v>3822</v>
      </c>
    </row>
    <row r="3470" spans="1:2" x14ac:dyDescent="0.25">
      <c r="A3470" t="s">
        <v>2689</v>
      </c>
      <c r="B3470" t="s">
        <v>3824</v>
      </c>
    </row>
    <row r="3471" spans="1:2" x14ac:dyDescent="0.25">
      <c r="A3471" t="s">
        <v>2312</v>
      </c>
      <c r="B3471" t="s">
        <v>3818</v>
      </c>
    </row>
    <row r="3472" spans="1:2" x14ac:dyDescent="0.25">
      <c r="A3472" t="s">
        <v>3271</v>
      </c>
      <c r="B3472" t="s">
        <v>3832</v>
      </c>
    </row>
    <row r="3473" spans="1:2" x14ac:dyDescent="0.25">
      <c r="A3473" t="s">
        <v>1685</v>
      </c>
      <c r="B3473" t="s">
        <v>3819</v>
      </c>
    </row>
    <row r="3474" spans="1:2" x14ac:dyDescent="0.25">
      <c r="A3474" t="s">
        <v>3614</v>
      </c>
      <c r="B3474" t="s">
        <v>3837</v>
      </c>
    </row>
    <row r="3475" spans="1:2" x14ac:dyDescent="0.25">
      <c r="A3475" t="s">
        <v>3615</v>
      </c>
      <c r="B3475" t="s">
        <v>3837</v>
      </c>
    </row>
    <row r="3476" spans="1:2" x14ac:dyDescent="0.25">
      <c r="A3476" t="s">
        <v>3616</v>
      </c>
      <c r="B3476" t="s">
        <v>3837</v>
      </c>
    </row>
    <row r="3477" spans="1:2" x14ac:dyDescent="0.25">
      <c r="A3477" t="s">
        <v>3163</v>
      </c>
      <c r="B3477" t="s">
        <v>3831</v>
      </c>
    </row>
    <row r="3478" spans="1:2" x14ac:dyDescent="0.25">
      <c r="A3478" t="s">
        <v>2875</v>
      </c>
      <c r="B3478" t="s">
        <v>3829</v>
      </c>
    </row>
    <row r="3479" spans="1:2" x14ac:dyDescent="0.25">
      <c r="A3479" t="s">
        <v>694</v>
      </c>
      <c r="B3479" t="s">
        <v>3820</v>
      </c>
    </row>
    <row r="3480" spans="1:2" x14ac:dyDescent="0.25">
      <c r="A3480" t="s">
        <v>2931</v>
      </c>
      <c r="B3480" t="s">
        <v>3829</v>
      </c>
    </row>
    <row r="3481" spans="1:2" x14ac:dyDescent="0.25">
      <c r="A3481" t="s">
        <v>2932</v>
      </c>
      <c r="B3481" t="s">
        <v>3829</v>
      </c>
    </row>
    <row r="3482" spans="1:2" x14ac:dyDescent="0.25">
      <c r="A3482" t="s">
        <v>641</v>
      </c>
      <c r="B3482" t="s">
        <v>3833</v>
      </c>
    </row>
    <row r="3483" spans="1:2" x14ac:dyDescent="0.25">
      <c r="A3483" t="s">
        <v>2175</v>
      </c>
      <c r="B3483" t="s">
        <v>3817</v>
      </c>
    </row>
    <row r="3484" spans="1:2" x14ac:dyDescent="0.25">
      <c r="A3484" t="s">
        <v>2463</v>
      </c>
      <c r="B3484" t="s">
        <v>3823</v>
      </c>
    </row>
    <row r="3485" spans="1:2" x14ac:dyDescent="0.25">
      <c r="A3485" t="s">
        <v>3026</v>
      </c>
      <c r="B3485" t="s">
        <v>3829</v>
      </c>
    </row>
    <row r="3486" spans="1:2" x14ac:dyDescent="0.25">
      <c r="A3486" t="s">
        <v>2043</v>
      </c>
      <c r="B3486" t="s">
        <v>3815</v>
      </c>
    </row>
    <row r="3487" spans="1:2" x14ac:dyDescent="0.25">
      <c r="A3487" t="s">
        <v>2250</v>
      </c>
      <c r="B3487" t="s">
        <v>3817</v>
      </c>
    </row>
    <row r="3488" spans="1:2" x14ac:dyDescent="0.25">
      <c r="A3488" t="s">
        <v>2250</v>
      </c>
      <c r="B3488" t="s">
        <v>3817</v>
      </c>
    </row>
    <row r="3489" spans="1:2" x14ac:dyDescent="0.25">
      <c r="A3489" t="s">
        <v>2176</v>
      </c>
      <c r="B3489" t="s">
        <v>3817</v>
      </c>
    </row>
    <row r="3490" spans="1:2" x14ac:dyDescent="0.25">
      <c r="A3490" t="s">
        <v>896</v>
      </c>
      <c r="B3490" t="s">
        <v>3825</v>
      </c>
    </row>
    <row r="3491" spans="1:2" x14ac:dyDescent="0.25">
      <c r="A3491" t="s">
        <v>2607</v>
      </c>
      <c r="B3491" t="s">
        <v>3823</v>
      </c>
    </row>
    <row r="3492" spans="1:2" x14ac:dyDescent="0.25">
      <c r="A3492" t="s">
        <v>2105</v>
      </c>
      <c r="B3492" t="s">
        <v>3815</v>
      </c>
    </row>
    <row r="3493" spans="1:2" x14ac:dyDescent="0.25">
      <c r="A3493" t="s">
        <v>2105</v>
      </c>
      <c r="B3493" t="s">
        <v>3815</v>
      </c>
    </row>
    <row r="3494" spans="1:2" x14ac:dyDescent="0.25">
      <c r="A3494" t="s">
        <v>2106</v>
      </c>
      <c r="B3494" t="s">
        <v>3815</v>
      </c>
    </row>
    <row r="3495" spans="1:2" x14ac:dyDescent="0.25">
      <c r="A3495" t="s">
        <v>2106</v>
      </c>
      <c r="B3495" t="s">
        <v>3815</v>
      </c>
    </row>
    <row r="3496" spans="1:2" x14ac:dyDescent="0.25">
      <c r="A3496" t="s">
        <v>1652</v>
      </c>
      <c r="B3496" t="s">
        <v>3819</v>
      </c>
    </row>
    <row r="3497" spans="1:2" x14ac:dyDescent="0.25">
      <c r="A3497" t="s">
        <v>3393</v>
      </c>
      <c r="B3497" t="s">
        <v>3832</v>
      </c>
    </row>
    <row r="3498" spans="1:2" x14ac:dyDescent="0.25">
      <c r="A3498" t="s">
        <v>3272</v>
      </c>
      <c r="B3498" t="s">
        <v>3832</v>
      </c>
    </row>
    <row r="3499" spans="1:2" x14ac:dyDescent="0.25">
      <c r="A3499" t="s">
        <v>3448</v>
      </c>
      <c r="B3499" t="s">
        <v>3832</v>
      </c>
    </row>
    <row r="3500" spans="1:2" x14ac:dyDescent="0.25">
      <c r="A3500" t="s">
        <v>3448</v>
      </c>
      <c r="B3500" t="s">
        <v>3832</v>
      </c>
    </row>
    <row r="3501" spans="1:2" x14ac:dyDescent="0.25">
      <c r="A3501" t="s">
        <v>2251</v>
      </c>
      <c r="B3501" t="s">
        <v>3817</v>
      </c>
    </row>
    <row r="3502" spans="1:2" x14ac:dyDescent="0.25">
      <c r="A3502" t="s">
        <v>2251</v>
      </c>
      <c r="B3502" t="s">
        <v>3817</v>
      </c>
    </row>
    <row r="3503" spans="1:2" x14ac:dyDescent="0.25">
      <c r="A3503" t="s">
        <v>3273</v>
      </c>
      <c r="B3503" t="s">
        <v>3832</v>
      </c>
    </row>
    <row r="3504" spans="1:2" x14ac:dyDescent="0.25">
      <c r="A3504" t="s">
        <v>1518</v>
      </c>
      <c r="B3504" t="s">
        <v>3822</v>
      </c>
    </row>
    <row r="3505" spans="1:2" x14ac:dyDescent="0.25">
      <c r="A3505" t="s">
        <v>2252</v>
      </c>
      <c r="B3505" t="s">
        <v>3817</v>
      </c>
    </row>
    <row r="3506" spans="1:2" x14ac:dyDescent="0.25">
      <c r="A3506" t="s">
        <v>2145</v>
      </c>
      <c r="B3506" t="s">
        <v>3817</v>
      </c>
    </row>
    <row r="3507" spans="1:2" x14ac:dyDescent="0.25">
      <c r="A3507" t="s">
        <v>3494</v>
      </c>
      <c r="B3507" t="s">
        <v>3834</v>
      </c>
    </row>
    <row r="3508" spans="1:2" x14ac:dyDescent="0.25">
      <c r="A3508" t="s">
        <v>2146</v>
      </c>
      <c r="B3508" t="s">
        <v>3817</v>
      </c>
    </row>
    <row r="3509" spans="1:2" x14ac:dyDescent="0.25">
      <c r="A3509" t="s">
        <v>3145</v>
      </c>
      <c r="B3509" t="s">
        <v>3831</v>
      </c>
    </row>
    <row r="3510" spans="1:2" x14ac:dyDescent="0.25">
      <c r="A3510" t="s">
        <v>2253</v>
      </c>
      <c r="B3510" t="s">
        <v>3817</v>
      </c>
    </row>
    <row r="3511" spans="1:2" x14ac:dyDescent="0.25">
      <c r="A3511" t="s">
        <v>2253</v>
      </c>
      <c r="B3511" t="s">
        <v>3817</v>
      </c>
    </row>
    <row r="3512" spans="1:2" x14ac:dyDescent="0.25">
      <c r="A3512" t="s">
        <v>3302</v>
      </c>
      <c r="B3512" t="s">
        <v>3832</v>
      </c>
    </row>
    <row r="3513" spans="1:2" x14ac:dyDescent="0.25">
      <c r="A3513" t="s">
        <v>3303</v>
      </c>
      <c r="B3513" t="s">
        <v>3832</v>
      </c>
    </row>
    <row r="3514" spans="1:2" x14ac:dyDescent="0.25">
      <c r="A3514" t="s">
        <v>2218</v>
      </c>
      <c r="B3514" t="s">
        <v>3817</v>
      </c>
    </row>
    <row r="3515" spans="1:2" x14ac:dyDescent="0.25">
      <c r="A3515" t="s">
        <v>3027</v>
      </c>
      <c r="B3515" t="s">
        <v>3829</v>
      </c>
    </row>
    <row r="3516" spans="1:2" x14ac:dyDescent="0.25">
      <c r="A3516" t="s">
        <v>3394</v>
      </c>
      <c r="B3516" t="s">
        <v>3832</v>
      </c>
    </row>
    <row r="3517" spans="1:2" x14ac:dyDescent="0.25">
      <c r="A3517" t="s">
        <v>3146</v>
      </c>
      <c r="B3517" t="s">
        <v>3831</v>
      </c>
    </row>
    <row r="3518" spans="1:2" x14ac:dyDescent="0.25">
      <c r="A3518" t="s">
        <v>3395</v>
      </c>
      <c r="B3518" t="s">
        <v>3832</v>
      </c>
    </row>
    <row r="3519" spans="1:2" x14ac:dyDescent="0.25">
      <c r="A3519" t="s">
        <v>1625</v>
      </c>
      <c r="B3519" t="s">
        <v>3822</v>
      </c>
    </row>
    <row r="3520" spans="1:2" x14ac:dyDescent="0.25">
      <c r="A3520" t="s">
        <v>1625</v>
      </c>
      <c r="B3520" t="s">
        <v>3822</v>
      </c>
    </row>
    <row r="3521" spans="1:2" x14ac:dyDescent="0.25">
      <c r="A3521" t="s">
        <v>384</v>
      </c>
      <c r="B3521" t="s">
        <v>3835</v>
      </c>
    </row>
    <row r="3522" spans="1:2" x14ac:dyDescent="0.25">
      <c r="A3522" t="s">
        <v>1447</v>
      </c>
      <c r="B3522" t="s">
        <v>3814</v>
      </c>
    </row>
    <row r="3523" spans="1:2" x14ac:dyDescent="0.25">
      <c r="A3523" t="s">
        <v>2338</v>
      </c>
      <c r="B3523" t="s">
        <v>3818</v>
      </c>
    </row>
    <row r="3524" spans="1:2" x14ac:dyDescent="0.25">
      <c r="A3524" t="s">
        <v>2338</v>
      </c>
      <c r="B3524" t="s">
        <v>3818</v>
      </c>
    </row>
    <row r="3525" spans="1:2" x14ac:dyDescent="0.25">
      <c r="A3525" t="s">
        <v>2022</v>
      </c>
      <c r="B3525" t="s">
        <v>3828</v>
      </c>
    </row>
    <row r="3526" spans="1:2" x14ac:dyDescent="0.25">
      <c r="A3526" t="s">
        <v>2022</v>
      </c>
      <c r="B3526" t="s">
        <v>3828</v>
      </c>
    </row>
    <row r="3527" spans="1:2" x14ac:dyDescent="0.25">
      <c r="A3527" t="s">
        <v>2107</v>
      </c>
      <c r="B3527" t="s">
        <v>3815</v>
      </c>
    </row>
    <row r="3528" spans="1:2" x14ac:dyDescent="0.25">
      <c r="A3528" t="s">
        <v>2107</v>
      </c>
      <c r="B3528" t="s">
        <v>3815</v>
      </c>
    </row>
    <row r="3529" spans="1:2" x14ac:dyDescent="0.25">
      <c r="A3529" t="s">
        <v>2362</v>
      </c>
      <c r="B3529" t="s">
        <v>3821</v>
      </c>
    </row>
    <row r="3530" spans="1:2" x14ac:dyDescent="0.25">
      <c r="A3530" t="s">
        <v>2608</v>
      </c>
      <c r="B3530" t="s">
        <v>3823</v>
      </c>
    </row>
    <row r="3531" spans="1:2" x14ac:dyDescent="0.25">
      <c r="A3531" t="s">
        <v>1686</v>
      </c>
      <c r="B3531" t="s">
        <v>3819</v>
      </c>
    </row>
    <row r="3532" spans="1:2" x14ac:dyDescent="0.25">
      <c r="A3532" t="s">
        <v>1448</v>
      </c>
      <c r="B3532" t="s">
        <v>3814</v>
      </c>
    </row>
    <row r="3533" spans="1:2" x14ac:dyDescent="0.25">
      <c r="A3533" t="s">
        <v>2690</v>
      </c>
      <c r="B3533" t="s">
        <v>3824</v>
      </c>
    </row>
    <row r="3534" spans="1:2" x14ac:dyDescent="0.25">
      <c r="A3534" t="s">
        <v>3495</v>
      </c>
      <c r="B3534" t="s">
        <v>3834</v>
      </c>
    </row>
    <row r="3535" spans="1:2" x14ac:dyDescent="0.25">
      <c r="A3535" t="s">
        <v>1085</v>
      </c>
      <c r="B3535" t="s">
        <v>3825</v>
      </c>
    </row>
    <row r="3536" spans="1:2" x14ac:dyDescent="0.25">
      <c r="A3536" t="s">
        <v>385</v>
      </c>
      <c r="B3536" t="s">
        <v>3835</v>
      </c>
    </row>
    <row r="3537" spans="1:2" x14ac:dyDescent="0.25">
      <c r="A3537" t="s">
        <v>386</v>
      </c>
      <c r="B3537" t="s">
        <v>3835</v>
      </c>
    </row>
    <row r="3538" spans="1:2" x14ac:dyDescent="0.25">
      <c r="A3538" t="s">
        <v>2609</v>
      </c>
      <c r="B3538" t="s">
        <v>3823</v>
      </c>
    </row>
    <row r="3539" spans="1:2" x14ac:dyDescent="0.25">
      <c r="A3539" t="s">
        <v>3133</v>
      </c>
      <c r="B3539" t="s">
        <v>3830</v>
      </c>
    </row>
    <row r="3540" spans="1:2" x14ac:dyDescent="0.25">
      <c r="A3540" t="s">
        <v>3752</v>
      </c>
      <c r="B3540" t="s">
        <v>3837</v>
      </c>
    </row>
    <row r="3541" spans="1:2" x14ac:dyDescent="0.25">
      <c r="A3541" t="s">
        <v>3752</v>
      </c>
      <c r="B3541" t="s">
        <v>3837</v>
      </c>
    </row>
    <row r="3542" spans="1:2" x14ac:dyDescent="0.25">
      <c r="A3542" t="s">
        <v>666</v>
      </c>
      <c r="B3542" t="s">
        <v>3825</v>
      </c>
    </row>
    <row r="3543" spans="1:2" x14ac:dyDescent="0.25">
      <c r="A3543" t="s">
        <v>666</v>
      </c>
      <c r="B3543" t="s">
        <v>3833</v>
      </c>
    </row>
    <row r="3544" spans="1:2" x14ac:dyDescent="0.25">
      <c r="A3544" t="s">
        <v>2657</v>
      </c>
      <c r="B3544" t="s">
        <v>3824</v>
      </c>
    </row>
    <row r="3545" spans="1:2" x14ac:dyDescent="0.25">
      <c r="A3545" t="s">
        <v>1483</v>
      </c>
      <c r="B3545" t="s">
        <v>3822</v>
      </c>
    </row>
    <row r="3546" spans="1:2" x14ac:dyDescent="0.25">
      <c r="A3546" t="s">
        <v>1086</v>
      </c>
      <c r="B3546" t="s">
        <v>3825</v>
      </c>
    </row>
    <row r="3547" spans="1:2" x14ac:dyDescent="0.25">
      <c r="A3547" t="s">
        <v>1087</v>
      </c>
      <c r="B3547" t="s">
        <v>3825</v>
      </c>
    </row>
    <row r="3548" spans="1:2" x14ac:dyDescent="0.25">
      <c r="A3548" t="s">
        <v>3068</v>
      </c>
      <c r="B3548" t="s">
        <v>3829</v>
      </c>
    </row>
    <row r="3549" spans="1:2" x14ac:dyDescent="0.25">
      <c r="A3549" t="s">
        <v>3068</v>
      </c>
      <c r="B3549" t="s">
        <v>3829</v>
      </c>
    </row>
    <row r="3550" spans="1:2" x14ac:dyDescent="0.25">
      <c r="A3550" t="s">
        <v>3449</v>
      </c>
      <c r="B3550" t="s">
        <v>3832</v>
      </c>
    </row>
    <row r="3551" spans="1:2" x14ac:dyDescent="0.25">
      <c r="A3551" t="s">
        <v>2876</v>
      </c>
      <c r="B3551" t="s">
        <v>3829</v>
      </c>
    </row>
    <row r="3552" spans="1:2" x14ac:dyDescent="0.25">
      <c r="A3552" t="s">
        <v>387</v>
      </c>
      <c r="B3552" t="s">
        <v>3825</v>
      </c>
    </row>
    <row r="3553" spans="1:2" x14ac:dyDescent="0.25">
      <c r="A3553" t="s">
        <v>387</v>
      </c>
      <c r="B3553" t="s">
        <v>3835</v>
      </c>
    </row>
    <row r="3554" spans="1:2" x14ac:dyDescent="0.25">
      <c r="A3554" t="s">
        <v>2778</v>
      </c>
      <c r="B3554" t="s">
        <v>3826</v>
      </c>
    </row>
    <row r="3555" spans="1:2" x14ac:dyDescent="0.25">
      <c r="A3555" t="s">
        <v>1231</v>
      </c>
      <c r="B3555" t="s">
        <v>3813</v>
      </c>
    </row>
    <row r="3556" spans="1:2" x14ac:dyDescent="0.25">
      <c r="A3556" t="s">
        <v>1985</v>
      </c>
      <c r="B3556" t="s">
        <v>3828</v>
      </c>
    </row>
    <row r="3557" spans="1:2" x14ac:dyDescent="0.25">
      <c r="A3557" t="s">
        <v>1687</v>
      </c>
      <c r="B3557" t="s">
        <v>3819</v>
      </c>
    </row>
    <row r="3558" spans="1:2" x14ac:dyDescent="0.25">
      <c r="A3558" t="s">
        <v>164</v>
      </c>
      <c r="B3558" t="s">
        <v>3835</v>
      </c>
    </row>
    <row r="3559" spans="1:2" x14ac:dyDescent="0.25">
      <c r="A3559" t="s">
        <v>1232</v>
      </c>
      <c r="B3559" t="s">
        <v>3813</v>
      </c>
    </row>
    <row r="3560" spans="1:2" x14ac:dyDescent="0.25">
      <c r="A3560" t="s">
        <v>1232</v>
      </c>
      <c r="B3560" t="s">
        <v>3814</v>
      </c>
    </row>
    <row r="3561" spans="1:2" x14ac:dyDescent="0.25">
      <c r="A3561" t="s">
        <v>2313</v>
      </c>
      <c r="B3561" t="s">
        <v>3818</v>
      </c>
    </row>
    <row r="3562" spans="1:2" x14ac:dyDescent="0.25">
      <c r="A3562" t="s">
        <v>3617</v>
      </c>
      <c r="B3562" t="s">
        <v>3837</v>
      </c>
    </row>
    <row r="3563" spans="1:2" x14ac:dyDescent="0.25">
      <c r="A3563" t="s">
        <v>1351</v>
      </c>
      <c r="B3563" t="s">
        <v>3836</v>
      </c>
    </row>
    <row r="3564" spans="1:2" x14ac:dyDescent="0.25">
      <c r="A3564" t="s">
        <v>2406</v>
      </c>
      <c r="B3564" t="s">
        <v>3821</v>
      </c>
    </row>
    <row r="3565" spans="1:2" x14ac:dyDescent="0.25">
      <c r="A3565" t="s">
        <v>751</v>
      </c>
      <c r="B3565" t="s">
        <v>3820</v>
      </c>
    </row>
    <row r="3566" spans="1:2" x14ac:dyDescent="0.25">
      <c r="A3566" t="s">
        <v>3134</v>
      </c>
      <c r="B3566" t="s">
        <v>3830</v>
      </c>
    </row>
    <row r="3567" spans="1:2" x14ac:dyDescent="0.25">
      <c r="A3567" t="s">
        <v>936</v>
      </c>
      <c r="B3567" t="s">
        <v>3825</v>
      </c>
    </row>
    <row r="3568" spans="1:2" x14ac:dyDescent="0.25">
      <c r="A3568" t="s">
        <v>2108</v>
      </c>
      <c r="B3568" t="s">
        <v>3815</v>
      </c>
    </row>
    <row r="3569" spans="1:2" x14ac:dyDescent="0.25">
      <c r="A3569" t="s">
        <v>3222</v>
      </c>
      <c r="B3569" t="s">
        <v>3831</v>
      </c>
    </row>
    <row r="3570" spans="1:2" x14ac:dyDescent="0.25">
      <c r="A3570" t="s">
        <v>165</v>
      </c>
      <c r="B3570" t="s">
        <v>3835</v>
      </c>
    </row>
    <row r="3571" spans="1:2" x14ac:dyDescent="0.25">
      <c r="A3571" t="s">
        <v>1804</v>
      </c>
      <c r="B3571" t="s">
        <v>3819</v>
      </c>
    </row>
    <row r="3572" spans="1:2" x14ac:dyDescent="0.25">
      <c r="A3572" t="s">
        <v>1804</v>
      </c>
      <c r="B3572" t="s">
        <v>3819</v>
      </c>
    </row>
    <row r="3573" spans="1:2" x14ac:dyDescent="0.25">
      <c r="A3573" t="s">
        <v>2805</v>
      </c>
      <c r="B3573" t="s">
        <v>3826</v>
      </c>
    </row>
    <row r="3574" spans="1:2" x14ac:dyDescent="0.25">
      <c r="A3574" t="s">
        <v>388</v>
      </c>
      <c r="B3574" t="s">
        <v>3835</v>
      </c>
    </row>
    <row r="3575" spans="1:2" x14ac:dyDescent="0.25">
      <c r="A3575" t="s">
        <v>2407</v>
      </c>
      <c r="B3575" t="s">
        <v>3821</v>
      </c>
    </row>
    <row r="3576" spans="1:2" x14ac:dyDescent="0.25">
      <c r="A3576" t="s">
        <v>3028</v>
      </c>
      <c r="B3576" t="s">
        <v>3829</v>
      </c>
    </row>
    <row r="3577" spans="1:2" x14ac:dyDescent="0.25">
      <c r="A3577" t="s">
        <v>2219</v>
      </c>
      <c r="B3577" t="s">
        <v>3817</v>
      </c>
    </row>
    <row r="3578" spans="1:2" x14ac:dyDescent="0.25">
      <c r="A3578" t="s">
        <v>3073</v>
      </c>
      <c r="B3578" t="s">
        <v>3830</v>
      </c>
    </row>
    <row r="3579" spans="1:2" x14ac:dyDescent="0.25">
      <c r="A3579" t="s">
        <v>1512</v>
      </c>
      <c r="B3579" t="s">
        <v>3822</v>
      </c>
    </row>
    <row r="3580" spans="1:2" x14ac:dyDescent="0.25">
      <c r="A3580" t="s">
        <v>2079</v>
      </c>
      <c r="B3580" t="s">
        <v>3815</v>
      </c>
    </row>
    <row r="3581" spans="1:2" x14ac:dyDescent="0.25">
      <c r="A3581" t="s">
        <v>1863</v>
      </c>
      <c r="B3581" t="s">
        <v>3828</v>
      </c>
    </row>
    <row r="3582" spans="1:2" x14ac:dyDescent="0.25">
      <c r="A3582" t="s">
        <v>1233</v>
      </c>
      <c r="B3582" t="s">
        <v>3813</v>
      </c>
    </row>
    <row r="3583" spans="1:2" x14ac:dyDescent="0.25">
      <c r="A3583" t="s">
        <v>2779</v>
      </c>
      <c r="B3583" t="s">
        <v>3826</v>
      </c>
    </row>
    <row r="3584" spans="1:2" x14ac:dyDescent="0.25">
      <c r="A3584" t="s">
        <v>2220</v>
      </c>
      <c r="B3584" t="s">
        <v>3817</v>
      </c>
    </row>
    <row r="3585" spans="1:2" x14ac:dyDescent="0.25">
      <c r="A3585" t="s">
        <v>3135</v>
      </c>
      <c r="B3585" t="s">
        <v>3830</v>
      </c>
    </row>
    <row r="3586" spans="1:2" x14ac:dyDescent="0.25">
      <c r="A3586" t="s">
        <v>3304</v>
      </c>
      <c r="B3586" t="s">
        <v>3832</v>
      </c>
    </row>
    <row r="3587" spans="1:2" x14ac:dyDescent="0.25">
      <c r="A3587" t="s">
        <v>2610</v>
      </c>
      <c r="B3587" t="s">
        <v>3823</v>
      </c>
    </row>
    <row r="3588" spans="1:2" x14ac:dyDescent="0.25">
      <c r="A3588" t="s">
        <v>1455</v>
      </c>
      <c r="B3588" t="s">
        <v>3814</v>
      </c>
    </row>
    <row r="3589" spans="1:2" x14ac:dyDescent="0.25">
      <c r="A3589" t="s">
        <v>1455</v>
      </c>
      <c r="B3589" t="s">
        <v>3819</v>
      </c>
    </row>
    <row r="3590" spans="1:2" x14ac:dyDescent="0.25">
      <c r="A3590" t="s">
        <v>2691</v>
      </c>
      <c r="B3590" t="s">
        <v>3824</v>
      </c>
    </row>
    <row r="3591" spans="1:2" x14ac:dyDescent="0.25">
      <c r="A3591" t="s">
        <v>827</v>
      </c>
      <c r="B3591" t="s">
        <v>3820</v>
      </c>
    </row>
    <row r="3592" spans="1:2" x14ac:dyDescent="0.25">
      <c r="A3592" t="s">
        <v>3713</v>
      </c>
      <c r="B3592" t="s">
        <v>3837</v>
      </c>
    </row>
    <row r="3593" spans="1:2" x14ac:dyDescent="0.25">
      <c r="A3593" t="s">
        <v>1600</v>
      </c>
      <c r="B3593" t="s">
        <v>3822</v>
      </c>
    </row>
    <row r="3594" spans="1:2" x14ac:dyDescent="0.25">
      <c r="A3594" t="s">
        <v>3714</v>
      </c>
      <c r="B3594" t="s">
        <v>3837</v>
      </c>
    </row>
    <row r="3595" spans="1:2" x14ac:dyDescent="0.25">
      <c r="A3595" t="s">
        <v>3082</v>
      </c>
      <c r="B3595" t="s">
        <v>3830</v>
      </c>
    </row>
    <row r="3596" spans="1:2" x14ac:dyDescent="0.25">
      <c r="A3596" t="s">
        <v>3136</v>
      </c>
      <c r="B3596" t="s">
        <v>3830</v>
      </c>
    </row>
    <row r="3597" spans="1:2" x14ac:dyDescent="0.25">
      <c r="A3597" t="s">
        <v>1864</v>
      </c>
      <c r="B3597" t="s">
        <v>3828</v>
      </c>
    </row>
    <row r="3598" spans="1:2" x14ac:dyDescent="0.25">
      <c r="A3598" t="s">
        <v>389</v>
      </c>
      <c r="B3598" t="s">
        <v>3835</v>
      </c>
    </row>
    <row r="3599" spans="1:2" x14ac:dyDescent="0.25">
      <c r="A3599" t="s">
        <v>2408</v>
      </c>
      <c r="B3599" t="s">
        <v>3821</v>
      </c>
    </row>
    <row r="3600" spans="1:2" x14ac:dyDescent="0.25">
      <c r="A3600" t="s">
        <v>1352</v>
      </c>
      <c r="B3600" t="s">
        <v>3836</v>
      </c>
    </row>
    <row r="3601" spans="1:2" x14ac:dyDescent="0.25">
      <c r="A3601" t="s">
        <v>1353</v>
      </c>
      <c r="B3601" t="s">
        <v>3836</v>
      </c>
    </row>
    <row r="3602" spans="1:2" x14ac:dyDescent="0.25">
      <c r="A3602" t="s">
        <v>1354</v>
      </c>
      <c r="B3602" t="s">
        <v>3836</v>
      </c>
    </row>
    <row r="3603" spans="1:2" x14ac:dyDescent="0.25">
      <c r="A3603" t="s">
        <v>837</v>
      </c>
      <c r="B3603" t="s">
        <v>3813</v>
      </c>
    </row>
    <row r="3604" spans="1:2" x14ac:dyDescent="0.25">
      <c r="A3604" t="s">
        <v>837</v>
      </c>
      <c r="B3604" t="s">
        <v>3814</v>
      </c>
    </row>
    <row r="3605" spans="1:2" x14ac:dyDescent="0.25">
      <c r="A3605" t="s">
        <v>837</v>
      </c>
      <c r="B3605" t="s">
        <v>3820</v>
      </c>
    </row>
    <row r="3606" spans="1:2" x14ac:dyDescent="0.25">
      <c r="A3606" t="s">
        <v>2708</v>
      </c>
      <c r="B3606" t="s">
        <v>3824</v>
      </c>
    </row>
    <row r="3607" spans="1:2" x14ac:dyDescent="0.25">
      <c r="A3607" t="s">
        <v>2780</v>
      </c>
      <c r="B3607" t="s">
        <v>3826</v>
      </c>
    </row>
    <row r="3608" spans="1:2" x14ac:dyDescent="0.25">
      <c r="A3608" t="s">
        <v>2780</v>
      </c>
      <c r="B3608" t="s">
        <v>3826</v>
      </c>
    </row>
    <row r="3609" spans="1:2" x14ac:dyDescent="0.25">
      <c r="A3609" t="s">
        <v>1986</v>
      </c>
      <c r="B3609" t="s">
        <v>3828</v>
      </c>
    </row>
    <row r="3610" spans="1:2" x14ac:dyDescent="0.25">
      <c r="A3610" t="s">
        <v>3715</v>
      </c>
      <c r="B3610" t="s">
        <v>3837</v>
      </c>
    </row>
    <row r="3611" spans="1:2" x14ac:dyDescent="0.25">
      <c r="A3611" t="s">
        <v>390</v>
      </c>
      <c r="B3611" t="s">
        <v>3835</v>
      </c>
    </row>
    <row r="3612" spans="1:2" x14ac:dyDescent="0.25">
      <c r="A3612" t="s">
        <v>1234</v>
      </c>
      <c r="B3612" t="s">
        <v>3813</v>
      </c>
    </row>
    <row r="3613" spans="1:2" x14ac:dyDescent="0.25">
      <c r="A3613" t="s">
        <v>9877</v>
      </c>
      <c r="B3613" t="s">
        <v>3831</v>
      </c>
    </row>
    <row r="3614" spans="1:2" x14ac:dyDescent="0.25">
      <c r="A3614" t="s">
        <v>166</v>
      </c>
      <c r="B3614" t="s">
        <v>3835</v>
      </c>
    </row>
    <row r="3615" spans="1:2" x14ac:dyDescent="0.25">
      <c r="A3615" t="s">
        <v>1355</v>
      </c>
      <c r="B3615" t="s">
        <v>3836</v>
      </c>
    </row>
    <row r="3616" spans="1:2" x14ac:dyDescent="0.25">
      <c r="A3616" t="s">
        <v>3450</v>
      </c>
      <c r="B3616" t="s">
        <v>3832</v>
      </c>
    </row>
    <row r="3617" spans="1:2" x14ac:dyDescent="0.25">
      <c r="A3617" t="s">
        <v>3450</v>
      </c>
      <c r="B3617" t="s">
        <v>3832</v>
      </c>
    </row>
    <row r="3618" spans="1:2" x14ac:dyDescent="0.25">
      <c r="A3618" t="s">
        <v>3223</v>
      </c>
      <c r="B3618" t="s">
        <v>3831</v>
      </c>
    </row>
    <row r="3619" spans="1:2" x14ac:dyDescent="0.25">
      <c r="A3619" t="s">
        <v>3029</v>
      </c>
      <c r="B3619" t="s">
        <v>3829</v>
      </c>
    </row>
    <row r="3620" spans="1:2" x14ac:dyDescent="0.25">
      <c r="A3620" t="s">
        <v>1356</v>
      </c>
      <c r="B3620" t="s">
        <v>3836</v>
      </c>
    </row>
    <row r="3621" spans="1:2" x14ac:dyDescent="0.25">
      <c r="A3621" t="s">
        <v>695</v>
      </c>
      <c r="B3621" t="s">
        <v>3820</v>
      </c>
    </row>
    <row r="3622" spans="1:2" x14ac:dyDescent="0.25">
      <c r="A3622" t="s">
        <v>3716</v>
      </c>
      <c r="B3622" t="s">
        <v>3837</v>
      </c>
    </row>
    <row r="3623" spans="1:2" x14ac:dyDescent="0.25">
      <c r="A3623" t="s">
        <v>3717</v>
      </c>
      <c r="B3623" t="s">
        <v>3837</v>
      </c>
    </row>
    <row r="3624" spans="1:2" x14ac:dyDescent="0.25">
      <c r="A3624" t="s">
        <v>9912</v>
      </c>
      <c r="B3624" t="s">
        <v>3834</v>
      </c>
    </row>
    <row r="3625" spans="1:2" x14ac:dyDescent="0.25">
      <c r="A3625" t="s">
        <v>2781</v>
      </c>
      <c r="B3625" t="s">
        <v>3826</v>
      </c>
    </row>
    <row r="3626" spans="1:2" x14ac:dyDescent="0.25">
      <c r="A3626" t="s">
        <v>1601</v>
      </c>
      <c r="B3626" t="s">
        <v>3822</v>
      </c>
    </row>
    <row r="3627" spans="1:2" x14ac:dyDescent="0.25">
      <c r="A3627" t="s">
        <v>3451</v>
      </c>
      <c r="B3627" t="s">
        <v>3832</v>
      </c>
    </row>
    <row r="3628" spans="1:2" x14ac:dyDescent="0.25">
      <c r="A3628" t="s">
        <v>3451</v>
      </c>
      <c r="B3628" t="s">
        <v>3832</v>
      </c>
    </row>
    <row r="3629" spans="1:2" x14ac:dyDescent="0.25">
      <c r="A3629" t="s">
        <v>3718</v>
      </c>
      <c r="B3629" t="s">
        <v>3837</v>
      </c>
    </row>
    <row r="3630" spans="1:2" x14ac:dyDescent="0.25">
      <c r="A3630" t="s">
        <v>3719</v>
      </c>
      <c r="B3630" t="s">
        <v>3837</v>
      </c>
    </row>
    <row r="3631" spans="1:2" x14ac:dyDescent="0.25">
      <c r="A3631" t="s">
        <v>828</v>
      </c>
      <c r="B3631" t="s">
        <v>3820</v>
      </c>
    </row>
    <row r="3632" spans="1:2" x14ac:dyDescent="0.25">
      <c r="A3632" t="s">
        <v>391</v>
      </c>
      <c r="B3632" t="s">
        <v>3825</v>
      </c>
    </row>
    <row r="3633" spans="1:2" x14ac:dyDescent="0.25">
      <c r="A3633" t="s">
        <v>391</v>
      </c>
      <c r="B3633" t="s">
        <v>3835</v>
      </c>
    </row>
    <row r="3634" spans="1:2" x14ac:dyDescent="0.25">
      <c r="A3634" t="s">
        <v>3763</v>
      </c>
      <c r="B3634" t="s">
        <v>3816</v>
      </c>
    </row>
    <row r="3635" spans="1:2" x14ac:dyDescent="0.25">
      <c r="A3635" t="s">
        <v>838</v>
      </c>
      <c r="B3635" t="s">
        <v>3813</v>
      </c>
    </row>
    <row r="3636" spans="1:2" x14ac:dyDescent="0.25">
      <c r="A3636" t="s">
        <v>838</v>
      </c>
      <c r="B3636" t="s">
        <v>3814</v>
      </c>
    </row>
    <row r="3637" spans="1:2" x14ac:dyDescent="0.25">
      <c r="A3637" t="s">
        <v>838</v>
      </c>
      <c r="B3637" t="s">
        <v>3820</v>
      </c>
    </row>
    <row r="3638" spans="1:2" x14ac:dyDescent="0.25">
      <c r="A3638" t="s">
        <v>2782</v>
      </c>
      <c r="B3638" t="s">
        <v>3826</v>
      </c>
    </row>
    <row r="3639" spans="1:2" x14ac:dyDescent="0.25">
      <c r="A3639" t="s">
        <v>1235</v>
      </c>
      <c r="B3639" t="s">
        <v>3813</v>
      </c>
    </row>
    <row r="3640" spans="1:2" x14ac:dyDescent="0.25">
      <c r="A3640" t="s">
        <v>2080</v>
      </c>
      <c r="B3640" t="s">
        <v>3815</v>
      </c>
    </row>
    <row r="3641" spans="1:2" x14ac:dyDescent="0.25">
      <c r="A3641" t="s">
        <v>2221</v>
      </c>
      <c r="B3641" t="s">
        <v>3817</v>
      </c>
    </row>
    <row r="3642" spans="1:2" x14ac:dyDescent="0.25">
      <c r="A3642" t="s">
        <v>1602</v>
      </c>
      <c r="B3642" t="s">
        <v>3822</v>
      </c>
    </row>
    <row r="3643" spans="1:2" x14ac:dyDescent="0.25">
      <c r="A3643" t="s">
        <v>3720</v>
      </c>
      <c r="B3643" t="s">
        <v>3837</v>
      </c>
    </row>
    <row r="3644" spans="1:2" x14ac:dyDescent="0.25">
      <c r="A3644" t="s">
        <v>2370</v>
      </c>
      <c r="B3644" t="s">
        <v>3821</v>
      </c>
    </row>
    <row r="3645" spans="1:2" x14ac:dyDescent="0.25">
      <c r="A3645" t="s">
        <v>3721</v>
      </c>
      <c r="B3645" t="s">
        <v>3837</v>
      </c>
    </row>
    <row r="3646" spans="1:2" x14ac:dyDescent="0.25">
      <c r="A3646" t="s">
        <v>3238</v>
      </c>
      <c r="B3646" t="s">
        <v>3831</v>
      </c>
    </row>
    <row r="3647" spans="1:2" x14ac:dyDescent="0.25">
      <c r="A3647" t="s">
        <v>3238</v>
      </c>
      <c r="B3647" t="s">
        <v>3831</v>
      </c>
    </row>
    <row r="3648" spans="1:2" x14ac:dyDescent="0.25">
      <c r="A3648" t="s">
        <v>2339</v>
      </c>
      <c r="B3648" t="s">
        <v>3818</v>
      </c>
    </row>
    <row r="3649" spans="1:2" x14ac:dyDescent="0.25">
      <c r="A3649" t="s">
        <v>1088</v>
      </c>
      <c r="B3649" t="s">
        <v>3825</v>
      </c>
    </row>
    <row r="3650" spans="1:2" x14ac:dyDescent="0.25">
      <c r="A3650" t="s">
        <v>1089</v>
      </c>
      <c r="B3650" t="s">
        <v>3825</v>
      </c>
    </row>
    <row r="3651" spans="1:2" x14ac:dyDescent="0.25">
      <c r="A3651" t="s">
        <v>2109</v>
      </c>
      <c r="B3651" t="s">
        <v>3815</v>
      </c>
    </row>
    <row r="3652" spans="1:2" x14ac:dyDescent="0.25">
      <c r="A3652" t="s">
        <v>475</v>
      </c>
      <c r="B3652" t="s">
        <v>3825</v>
      </c>
    </row>
    <row r="3653" spans="1:2" x14ac:dyDescent="0.25">
      <c r="A3653" t="s">
        <v>475</v>
      </c>
      <c r="B3653" t="s">
        <v>3835</v>
      </c>
    </row>
    <row r="3654" spans="1:2" x14ac:dyDescent="0.25">
      <c r="A3654" t="s">
        <v>3030</v>
      </c>
      <c r="B3654" t="s">
        <v>3829</v>
      </c>
    </row>
    <row r="3655" spans="1:2" x14ac:dyDescent="0.25">
      <c r="A3655" t="s">
        <v>2847</v>
      </c>
      <c r="B3655" t="s">
        <v>3827</v>
      </c>
    </row>
    <row r="3656" spans="1:2" x14ac:dyDescent="0.25">
      <c r="A3656" t="s">
        <v>2847</v>
      </c>
      <c r="B3656" t="s">
        <v>3827</v>
      </c>
    </row>
    <row r="3657" spans="1:2" x14ac:dyDescent="0.25">
      <c r="A3657" t="s">
        <v>2222</v>
      </c>
      <c r="B3657" t="s">
        <v>3817</v>
      </c>
    </row>
    <row r="3658" spans="1:2" x14ac:dyDescent="0.25">
      <c r="A3658" t="s">
        <v>2464</v>
      </c>
      <c r="B3658" t="s">
        <v>3823</v>
      </c>
    </row>
    <row r="3659" spans="1:2" x14ac:dyDescent="0.25">
      <c r="A3659" t="s">
        <v>3722</v>
      </c>
      <c r="B3659" t="s">
        <v>3837</v>
      </c>
    </row>
    <row r="3660" spans="1:2" x14ac:dyDescent="0.25">
      <c r="A3660" t="s">
        <v>1236</v>
      </c>
      <c r="B3660" t="s">
        <v>3813</v>
      </c>
    </row>
    <row r="3661" spans="1:2" x14ac:dyDescent="0.25">
      <c r="A3661" t="s">
        <v>392</v>
      </c>
      <c r="B3661" t="s">
        <v>3825</v>
      </c>
    </row>
    <row r="3662" spans="1:2" x14ac:dyDescent="0.25">
      <c r="A3662" t="s">
        <v>392</v>
      </c>
      <c r="B3662" t="s">
        <v>3835</v>
      </c>
    </row>
    <row r="3663" spans="1:2" x14ac:dyDescent="0.25">
      <c r="A3663" t="s">
        <v>2409</v>
      </c>
      <c r="B3663" t="s">
        <v>3821</v>
      </c>
    </row>
    <row r="3664" spans="1:2" x14ac:dyDescent="0.25">
      <c r="A3664" t="s">
        <v>2410</v>
      </c>
      <c r="B3664" t="s">
        <v>3821</v>
      </c>
    </row>
    <row r="3665" spans="1:2" x14ac:dyDescent="0.25">
      <c r="A3665" t="s">
        <v>752</v>
      </c>
      <c r="B3665" t="s">
        <v>3820</v>
      </c>
    </row>
    <row r="3666" spans="1:2" x14ac:dyDescent="0.25">
      <c r="A3666" t="s">
        <v>1987</v>
      </c>
      <c r="B3666" t="s">
        <v>3828</v>
      </c>
    </row>
    <row r="3667" spans="1:2" x14ac:dyDescent="0.25">
      <c r="A3667" t="s">
        <v>3031</v>
      </c>
      <c r="B3667" t="s">
        <v>3829</v>
      </c>
    </row>
    <row r="3668" spans="1:2" x14ac:dyDescent="0.25">
      <c r="A3668" t="s">
        <v>1237</v>
      </c>
      <c r="B3668" t="s">
        <v>3813</v>
      </c>
    </row>
    <row r="3669" spans="1:2" x14ac:dyDescent="0.25">
      <c r="A3669" t="s">
        <v>897</v>
      </c>
      <c r="B3669" t="s">
        <v>3825</v>
      </c>
    </row>
    <row r="3670" spans="1:2" x14ac:dyDescent="0.25">
      <c r="A3670" t="s">
        <v>3618</v>
      </c>
      <c r="B3670" t="s">
        <v>3837</v>
      </c>
    </row>
    <row r="3671" spans="1:2" x14ac:dyDescent="0.25">
      <c r="A3671" t="s">
        <v>3557</v>
      </c>
      <c r="B3671" t="s">
        <v>3834</v>
      </c>
    </row>
    <row r="3672" spans="1:2" x14ac:dyDescent="0.25">
      <c r="A3672" t="s">
        <v>1090</v>
      </c>
      <c r="B3672" t="s">
        <v>3825</v>
      </c>
    </row>
    <row r="3673" spans="1:2" x14ac:dyDescent="0.25">
      <c r="A3673" t="s">
        <v>167</v>
      </c>
      <c r="B3673" t="s">
        <v>3835</v>
      </c>
    </row>
    <row r="3674" spans="1:2" x14ac:dyDescent="0.25">
      <c r="A3674" t="s">
        <v>1988</v>
      </c>
      <c r="B3674" t="s">
        <v>3828</v>
      </c>
    </row>
    <row r="3675" spans="1:2" x14ac:dyDescent="0.25">
      <c r="A3675" t="s">
        <v>3137</v>
      </c>
      <c r="B3675" t="s">
        <v>3830</v>
      </c>
    </row>
    <row r="3676" spans="1:2" x14ac:dyDescent="0.25">
      <c r="A3676" t="s">
        <v>393</v>
      </c>
      <c r="B3676" t="s">
        <v>3835</v>
      </c>
    </row>
    <row r="3677" spans="1:2" x14ac:dyDescent="0.25">
      <c r="A3677" t="s">
        <v>3164</v>
      </c>
      <c r="B3677" t="s">
        <v>3831</v>
      </c>
    </row>
    <row r="3678" spans="1:2" x14ac:dyDescent="0.25">
      <c r="A3678" t="s">
        <v>1513</v>
      </c>
      <c r="B3678" t="s">
        <v>3822</v>
      </c>
    </row>
    <row r="3679" spans="1:2" x14ac:dyDescent="0.25">
      <c r="A3679" t="s">
        <v>394</v>
      </c>
      <c r="B3679" t="s">
        <v>3825</v>
      </c>
    </row>
    <row r="3680" spans="1:2" x14ac:dyDescent="0.25">
      <c r="A3680" t="s">
        <v>394</v>
      </c>
      <c r="B3680" t="s">
        <v>3835</v>
      </c>
    </row>
    <row r="3681" spans="1:2" x14ac:dyDescent="0.25">
      <c r="A3681" t="s">
        <v>1989</v>
      </c>
      <c r="B3681" t="s">
        <v>3828</v>
      </c>
    </row>
    <row r="3682" spans="1:2" x14ac:dyDescent="0.25">
      <c r="A3682" t="s">
        <v>1091</v>
      </c>
      <c r="B3682" t="s">
        <v>3825</v>
      </c>
    </row>
    <row r="3683" spans="1:2" x14ac:dyDescent="0.25">
      <c r="A3683" t="s">
        <v>2223</v>
      </c>
      <c r="B3683" t="s">
        <v>3817</v>
      </c>
    </row>
    <row r="3684" spans="1:2" x14ac:dyDescent="0.25">
      <c r="A3684" t="s">
        <v>2910</v>
      </c>
      <c r="B3684" t="s">
        <v>3829</v>
      </c>
    </row>
    <row r="3685" spans="1:2" x14ac:dyDescent="0.25">
      <c r="A3685" t="s">
        <v>168</v>
      </c>
      <c r="B3685" t="s">
        <v>3835</v>
      </c>
    </row>
    <row r="3686" spans="1:2" x14ac:dyDescent="0.25">
      <c r="A3686" t="s">
        <v>2806</v>
      </c>
      <c r="B3686" t="s">
        <v>3826</v>
      </c>
    </row>
    <row r="3687" spans="1:2" x14ac:dyDescent="0.25">
      <c r="A3687" t="s">
        <v>2806</v>
      </c>
      <c r="B3687" t="s">
        <v>3826</v>
      </c>
    </row>
    <row r="3688" spans="1:2" x14ac:dyDescent="0.25">
      <c r="A3688" t="s">
        <v>3224</v>
      </c>
      <c r="B3688" t="s">
        <v>3831</v>
      </c>
    </row>
    <row r="3689" spans="1:2" x14ac:dyDescent="0.25">
      <c r="A3689" t="s">
        <v>169</v>
      </c>
      <c r="B3689" t="s">
        <v>3835</v>
      </c>
    </row>
    <row r="3690" spans="1:2" x14ac:dyDescent="0.25">
      <c r="A3690" t="s">
        <v>2783</v>
      </c>
      <c r="B3690" t="s">
        <v>3826</v>
      </c>
    </row>
    <row r="3691" spans="1:2" x14ac:dyDescent="0.25">
      <c r="A3691" t="s">
        <v>839</v>
      </c>
      <c r="B3691" t="s">
        <v>3813</v>
      </c>
    </row>
    <row r="3692" spans="1:2" x14ac:dyDescent="0.25">
      <c r="A3692" t="s">
        <v>839</v>
      </c>
      <c r="B3692" t="s">
        <v>3814</v>
      </c>
    </row>
    <row r="3693" spans="1:2" x14ac:dyDescent="0.25">
      <c r="A3693" t="s">
        <v>839</v>
      </c>
      <c r="B3693" t="s">
        <v>3820</v>
      </c>
    </row>
    <row r="3694" spans="1:2" x14ac:dyDescent="0.25">
      <c r="A3694" t="s">
        <v>3225</v>
      </c>
      <c r="B3694" t="s">
        <v>3831</v>
      </c>
    </row>
    <row r="3695" spans="1:2" x14ac:dyDescent="0.25">
      <c r="A3695" t="s">
        <v>753</v>
      </c>
      <c r="B3695" t="s">
        <v>3820</v>
      </c>
    </row>
    <row r="3696" spans="1:2" x14ac:dyDescent="0.25">
      <c r="A3696" t="s">
        <v>1394</v>
      </c>
      <c r="B3696" t="s">
        <v>3814</v>
      </c>
    </row>
    <row r="3697" spans="1:2" x14ac:dyDescent="0.25">
      <c r="A3697" t="s">
        <v>1092</v>
      </c>
      <c r="B3697" t="s">
        <v>3825</v>
      </c>
    </row>
    <row r="3698" spans="1:2" x14ac:dyDescent="0.25">
      <c r="A3698" t="s">
        <v>2709</v>
      </c>
      <c r="B3698" t="s">
        <v>3824</v>
      </c>
    </row>
    <row r="3699" spans="1:2" x14ac:dyDescent="0.25">
      <c r="A3699" t="s">
        <v>2709</v>
      </c>
      <c r="B3699" t="s">
        <v>3824</v>
      </c>
    </row>
    <row r="3700" spans="1:2" x14ac:dyDescent="0.25">
      <c r="A3700" t="s">
        <v>642</v>
      </c>
      <c r="B3700" t="s">
        <v>3833</v>
      </c>
    </row>
    <row r="3701" spans="1:2" x14ac:dyDescent="0.25">
      <c r="A3701" t="s">
        <v>3723</v>
      </c>
      <c r="B3701" t="s">
        <v>3837</v>
      </c>
    </row>
    <row r="3702" spans="1:2" x14ac:dyDescent="0.25">
      <c r="A3702" t="s">
        <v>3165</v>
      </c>
      <c r="B3702" t="s">
        <v>3831</v>
      </c>
    </row>
    <row r="3703" spans="1:2" x14ac:dyDescent="0.25">
      <c r="A3703" t="s">
        <v>1093</v>
      </c>
      <c r="B3703" t="s">
        <v>3825</v>
      </c>
    </row>
    <row r="3704" spans="1:2" x14ac:dyDescent="0.25">
      <c r="A3704" t="s">
        <v>937</v>
      </c>
      <c r="B3704" t="s">
        <v>3825</v>
      </c>
    </row>
    <row r="3705" spans="1:2" x14ac:dyDescent="0.25">
      <c r="A3705" t="s">
        <v>170</v>
      </c>
      <c r="B3705" t="s">
        <v>3835</v>
      </c>
    </row>
    <row r="3706" spans="1:2" x14ac:dyDescent="0.25">
      <c r="A3706" t="s">
        <v>1990</v>
      </c>
      <c r="B3706" t="s">
        <v>3828</v>
      </c>
    </row>
    <row r="3707" spans="1:2" x14ac:dyDescent="0.25">
      <c r="A3707" t="s">
        <v>3226</v>
      </c>
      <c r="B3707" t="s">
        <v>3831</v>
      </c>
    </row>
    <row r="3708" spans="1:2" x14ac:dyDescent="0.25">
      <c r="A3708" t="s">
        <v>2314</v>
      </c>
      <c r="B3708" t="s">
        <v>3818</v>
      </c>
    </row>
    <row r="3709" spans="1:2" x14ac:dyDescent="0.25">
      <c r="A3709" t="s">
        <v>938</v>
      </c>
      <c r="B3709" t="s">
        <v>3825</v>
      </c>
    </row>
    <row r="3710" spans="1:2" x14ac:dyDescent="0.25">
      <c r="A3710" t="s">
        <v>1456</v>
      </c>
      <c r="B3710" t="s">
        <v>3814</v>
      </c>
    </row>
    <row r="3711" spans="1:2" x14ac:dyDescent="0.25">
      <c r="A3711" t="s">
        <v>1456</v>
      </c>
      <c r="B3711" t="s">
        <v>3819</v>
      </c>
    </row>
    <row r="3712" spans="1:2" x14ac:dyDescent="0.25">
      <c r="A3712" t="s">
        <v>3305</v>
      </c>
      <c r="B3712" t="s">
        <v>3832</v>
      </c>
    </row>
    <row r="3713" spans="1:2" x14ac:dyDescent="0.25">
      <c r="A3713" t="s">
        <v>1603</v>
      </c>
      <c r="B3713" t="s">
        <v>3822</v>
      </c>
    </row>
    <row r="3714" spans="1:2" x14ac:dyDescent="0.25">
      <c r="A3714" t="s">
        <v>3724</v>
      </c>
      <c r="B3714" t="s">
        <v>3837</v>
      </c>
    </row>
    <row r="3715" spans="1:2" x14ac:dyDescent="0.25">
      <c r="A3715" t="s">
        <v>3396</v>
      </c>
      <c r="B3715" t="s">
        <v>3832</v>
      </c>
    </row>
    <row r="3716" spans="1:2" x14ac:dyDescent="0.25">
      <c r="A3716" t="s">
        <v>2224</v>
      </c>
      <c r="B3716" t="s">
        <v>3817</v>
      </c>
    </row>
    <row r="3717" spans="1:2" x14ac:dyDescent="0.25">
      <c r="A3717" t="s">
        <v>1786</v>
      </c>
      <c r="B3717" t="s">
        <v>3819</v>
      </c>
    </row>
    <row r="3718" spans="1:2" x14ac:dyDescent="0.25">
      <c r="A3718" t="s">
        <v>231</v>
      </c>
      <c r="B3718" t="s">
        <v>3835</v>
      </c>
    </row>
    <row r="3719" spans="1:2" x14ac:dyDescent="0.25">
      <c r="A3719" t="s">
        <v>3619</v>
      </c>
      <c r="B3719" t="s">
        <v>3837</v>
      </c>
    </row>
    <row r="3720" spans="1:2" x14ac:dyDescent="0.25">
      <c r="A3720" t="s">
        <v>3032</v>
      </c>
      <c r="B3720" t="s">
        <v>3829</v>
      </c>
    </row>
    <row r="3721" spans="1:2" x14ac:dyDescent="0.25">
      <c r="A3721" t="s">
        <v>1991</v>
      </c>
      <c r="B3721" t="s">
        <v>3828</v>
      </c>
    </row>
    <row r="3722" spans="1:2" x14ac:dyDescent="0.25">
      <c r="A3722" t="s">
        <v>2411</v>
      </c>
      <c r="B3722" t="s">
        <v>3821</v>
      </c>
    </row>
    <row r="3723" spans="1:2" x14ac:dyDescent="0.25">
      <c r="A3723" t="s">
        <v>2784</v>
      </c>
      <c r="B3723" t="s">
        <v>3826</v>
      </c>
    </row>
    <row r="3724" spans="1:2" x14ac:dyDescent="0.25">
      <c r="A3724" t="s">
        <v>3397</v>
      </c>
      <c r="B3724" t="s">
        <v>3832</v>
      </c>
    </row>
    <row r="3725" spans="1:2" x14ac:dyDescent="0.25">
      <c r="A3725" t="s">
        <v>2412</v>
      </c>
      <c r="B3725" t="s">
        <v>3821</v>
      </c>
    </row>
    <row r="3726" spans="1:2" x14ac:dyDescent="0.25">
      <c r="A3726" t="s">
        <v>3558</v>
      </c>
      <c r="B3726" t="s">
        <v>3834</v>
      </c>
    </row>
    <row r="3727" spans="1:2" x14ac:dyDescent="0.25">
      <c r="A3727" t="s">
        <v>476</v>
      </c>
      <c r="B3727" t="s">
        <v>3825</v>
      </c>
    </row>
    <row r="3728" spans="1:2" x14ac:dyDescent="0.25">
      <c r="A3728" t="s">
        <v>476</v>
      </c>
      <c r="B3728" t="s">
        <v>3835</v>
      </c>
    </row>
    <row r="3729" spans="1:2" x14ac:dyDescent="0.25">
      <c r="A3729" t="s">
        <v>840</v>
      </c>
      <c r="B3729" t="s">
        <v>3813</v>
      </c>
    </row>
    <row r="3730" spans="1:2" x14ac:dyDescent="0.25">
      <c r="A3730" t="s">
        <v>840</v>
      </c>
      <c r="B3730" t="s">
        <v>3814</v>
      </c>
    </row>
    <row r="3731" spans="1:2" x14ac:dyDescent="0.25">
      <c r="A3731" t="s">
        <v>840</v>
      </c>
      <c r="B3731" t="s">
        <v>3820</v>
      </c>
    </row>
    <row r="3732" spans="1:2" x14ac:dyDescent="0.25">
      <c r="A3732" t="s">
        <v>1395</v>
      </c>
      <c r="B3732" t="s">
        <v>3814</v>
      </c>
    </row>
    <row r="3733" spans="1:2" x14ac:dyDescent="0.25">
      <c r="A3733" t="s">
        <v>1238</v>
      </c>
      <c r="B3733" t="s">
        <v>3813</v>
      </c>
    </row>
    <row r="3734" spans="1:2" x14ac:dyDescent="0.25">
      <c r="A3734" t="s">
        <v>2733</v>
      </c>
      <c r="B3734" t="s">
        <v>3826</v>
      </c>
    </row>
    <row r="3735" spans="1:2" x14ac:dyDescent="0.25">
      <c r="A3735" t="s">
        <v>3725</v>
      </c>
      <c r="B3735" t="s">
        <v>3837</v>
      </c>
    </row>
    <row r="3736" spans="1:2" x14ac:dyDescent="0.25">
      <c r="A3736" t="s">
        <v>1604</v>
      </c>
      <c r="B3736" t="s">
        <v>3822</v>
      </c>
    </row>
    <row r="3737" spans="1:2" x14ac:dyDescent="0.25">
      <c r="A3737" t="s">
        <v>3559</v>
      </c>
      <c r="B3737" t="s">
        <v>3834</v>
      </c>
    </row>
    <row r="3738" spans="1:2" x14ac:dyDescent="0.25">
      <c r="A3738" t="s">
        <v>1239</v>
      </c>
      <c r="B3738" t="s">
        <v>3813</v>
      </c>
    </row>
    <row r="3739" spans="1:2" x14ac:dyDescent="0.25">
      <c r="A3739" t="s">
        <v>3452</v>
      </c>
      <c r="B3739" t="s">
        <v>3832</v>
      </c>
    </row>
    <row r="3740" spans="1:2" x14ac:dyDescent="0.25">
      <c r="A3740" t="s">
        <v>3452</v>
      </c>
      <c r="B3740" t="s">
        <v>3832</v>
      </c>
    </row>
    <row r="3741" spans="1:2" x14ac:dyDescent="0.25">
      <c r="A3741" t="s">
        <v>1605</v>
      </c>
      <c r="B3741" t="s">
        <v>3822</v>
      </c>
    </row>
    <row r="3742" spans="1:2" x14ac:dyDescent="0.25">
      <c r="A3742" t="s">
        <v>9913</v>
      </c>
      <c r="B3742" t="s">
        <v>3834</v>
      </c>
    </row>
    <row r="3743" spans="1:2" x14ac:dyDescent="0.25">
      <c r="A3743" t="s">
        <v>1992</v>
      </c>
      <c r="B3743" t="s">
        <v>3828</v>
      </c>
    </row>
    <row r="3744" spans="1:2" x14ac:dyDescent="0.25">
      <c r="A3744" t="s">
        <v>2785</v>
      </c>
      <c r="B3744" t="s">
        <v>3826</v>
      </c>
    </row>
    <row r="3745" spans="1:2" x14ac:dyDescent="0.25">
      <c r="A3745" t="s">
        <v>1240</v>
      </c>
      <c r="B3745" t="s">
        <v>3813</v>
      </c>
    </row>
    <row r="3746" spans="1:2" x14ac:dyDescent="0.25">
      <c r="A3746" t="s">
        <v>2710</v>
      </c>
      <c r="B3746" t="s">
        <v>3824</v>
      </c>
    </row>
    <row r="3747" spans="1:2" x14ac:dyDescent="0.25">
      <c r="A3747" t="s">
        <v>2710</v>
      </c>
      <c r="B3747" t="s">
        <v>3824</v>
      </c>
    </row>
    <row r="3748" spans="1:2" x14ac:dyDescent="0.25">
      <c r="A3748" t="s">
        <v>841</v>
      </c>
      <c r="B3748" t="s">
        <v>3813</v>
      </c>
    </row>
    <row r="3749" spans="1:2" x14ac:dyDescent="0.25">
      <c r="A3749" t="s">
        <v>841</v>
      </c>
      <c r="B3749" t="s">
        <v>3814</v>
      </c>
    </row>
    <row r="3750" spans="1:2" x14ac:dyDescent="0.25">
      <c r="A3750" t="s">
        <v>841</v>
      </c>
      <c r="B3750" t="s">
        <v>3820</v>
      </c>
    </row>
    <row r="3751" spans="1:2" x14ac:dyDescent="0.25">
      <c r="A3751" t="s">
        <v>2807</v>
      </c>
      <c r="B3751" t="s">
        <v>3826</v>
      </c>
    </row>
    <row r="3752" spans="1:2" x14ac:dyDescent="0.25">
      <c r="A3752" t="s">
        <v>2807</v>
      </c>
      <c r="B3752" t="s">
        <v>3826</v>
      </c>
    </row>
    <row r="3753" spans="1:2" x14ac:dyDescent="0.25">
      <c r="A3753" t="s">
        <v>2807</v>
      </c>
      <c r="B3753" t="s">
        <v>3826</v>
      </c>
    </row>
    <row r="3754" spans="1:2" x14ac:dyDescent="0.25">
      <c r="A3754" t="s">
        <v>842</v>
      </c>
      <c r="B3754" t="s">
        <v>3813</v>
      </c>
    </row>
    <row r="3755" spans="1:2" x14ac:dyDescent="0.25">
      <c r="A3755" t="s">
        <v>842</v>
      </c>
      <c r="B3755" t="s">
        <v>3814</v>
      </c>
    </row>
    <row r="3756" spans="1:2" x14ac:dyDescent="0.25">
      <c r="A3756" t="s">
        <v>842</v>
      </c>
      <c r="B3756" t="s">
        <v>3820</v>
      </c>
    </row>
    <row r="3757" spans="1:2" x14ac:dyDescent="0.25">
      <c r="A3757" t="s">
        <v>843</v>
      </c>
      <c r="B3757" t="s">
        <v>3813</v>
      </c>
    </row>
    <row r="3758" spans="1:2" x14ac:dyDescent="0.25">
      <c r="A3758" t="s">
        <v>843</v>
      </c>
      <c r="B3758" t="s">
        <v>3814</v>
      </c>
    </row>
    <row r="3759" spans="1:2" x14ac:dyDescent="0.25">
      <c r="A3759" t="s">
        <v>843</v>
      </c>
      <c r="B3759" t="s">
        <v>3820</v>
      </c>
    </row>
    <row r="3760" spans="1:2" x14ac:dyDescent="0.25">
      <c r="A3760" t="s">
        <v>844</v>
      </c>
      <c r="B3760" t="s">
        <v>3813</v>
      </c>
    </row>
    <row r="3761" spans="1:2" x14ac:dyDescent="0.25">
      <c r="A3761" t="s">
        <v>844</v>
      </c>
      <c r="B3761" t="s">
        <v>3814</v>
      </c>
    </row>
    <row r="3762" spans="1:2" x14ac:dyDescent="0.25">
      <c r="A3762" t="s">
        <v>844</v>
      </c>
      <c r="B3762" t="s">
        <v>3820</v>
      </c>
    </row>
    <row r="3763" spans="1:2" x14ac:dyDescent="0.25">
      <c r="A3763" t="s">
        <v>845</v>
      </c>
      <c r="B3763" t="s">
        <v>3813</v>
      </c>
    </row>
    <row r="3764" spans="1:2" x14ac:dyDescent="0.25">
      <c r="A3764" t="s">
        <v>845</v>
      </c>
      <c r="B3764" t="s">
        <v>3814</v>
      </c>
    </row>
    <row r="3765" spans="1:2" x14ac:dyDescent="0.25">
      <c r="A3765" t="s">
        <v>845</v>
      </c>
      <c r="B3765" t="s">
        <v>3820</v>
      </c>
    </row>
    <row r="3766" spans="1:2" x14ac:dyDescent="0.25">
      <c r="A3766" t="s">
        <v>1241</v>
      </c>
      <c r="B3766" t="s">
        <v>3813</v>
      </c>
    </row>
    <row r="3767" spans="1:2" x14ac:dyDescent="0.25">
      <c r="A3767" t="s">
        <v>846</v>
      </c>
      <c r="B3767" t="s">
        <v>3813</v>
      </c>
    </row>
    <row r="3768" spans="1:2" x14ac:dyDescent="0.25">
      <c r="A3768" t="s">
        <v>846</v>
      </c>
      <c r="B3768" t="s">
        <v>3814</v>
      </c>
    </row>
    <row r="3769" spans="1:2" x14ac:dyDescent="0.25">
      <c r="A3769" t="s">
        <v>846</v>
      </c>
      <c r="B3769" t="s">
        <v>3820</v>
      </c>
    </row>
    <row r="3770" spans="1:2" x14ac:dyDescent="0.25">
      <c r="A3770" t="s">
        <v>1993</v>
      </c>
      <c r="B3770" t="s">
        <v>3828</v>
      </c>
    </row>
    <row r="3771" spans="1:2" x14ac:dyDescent="0.25">
      <c r="A3771" t="s">
        <v>3789</v>
      </c>
      <c r="B3771" t="s">
        <v>3816</v>
      </c>
    </row>
    <row r="3772" spans="1:2" x14ac:dyDescent="0.25">
      <c r="A3772" t="s">
        <v>3789</v>
      </c>
      <c r="B3772" t="s">
        <v>3816</v>
      </c>
    </row>
    <row r="3773" spans="1:2" x14ac:dyDescent="0.25">
      <c r="A3773" t="s">
        <v>1094</v>
      </c>
      <c r="B3773" t="s">
        <v>3825</v>
      </c>
    </row>
    <row r="3774" spans="1:2" x14ac:dyDescent="0.25">
      <c r="A3774" t="s">
        <v>1095</v>
      </c>
      <c r="B3774" t="s">
        <v>3825</v>
      </c>
    </row>
    <row r="3775" spans="1:2" x14ac:dyDescent="0.25">
      <c r="A3775" t="s">
        <v>3033</v>
      </c>
      <c r="B3775" t="s">
        <v>3829</v>
      </c>
    </row>
    <row r="3776" spans="1:2" x14ac:dyDescent="0.25">
      <c r="A3776" t="s">
        <v>1514</v>
      </c>
      <c r="B3776" t="s">
        <v>3822</v>
      </c>
    </row>
    <row r="3777" spans="1:2" x14ac:dyDescent="0.25">
      <c r="A3777" t="s">
        <v>1096</v>
      </c>
      <c r="B3777" t="s">
        <v>3825</v>
      </c>
    </row>
    <row r="3778" spans="1:2" x14ac:dyDescent="0.25">
      <c r="A3778" t="s">
        <v>754</v>
      </c>
      <c r="B3778" t="s">
        <v>3820</v>
      </c>
    </row>
    <row r="3779" spans="1:2" x14ac:dyDescent="0.25">
      <c r="A3779" t="s">
        <v>2225</v>
      </c>
      <c r="B3779" t="s">
        <v>3817</v>
      </c>
    </row>
    <row r="3780" spans="1:2" x14ac:dyDescent="0.25">
      <c r="A3780" t="s">
        <v>2786</v>
      </c>
      <c r="B3780" t="s">
        <v>3826</v>
      </c>
    </row>
    <row r="3781" spans="1:2" x14ac:dyDescent="0.25">
      <c r="A3781" t="s">
        <v>3138</v>
      </c>
      <c r="B3781" t="s">
        <v>3830</v>
      </c>
    </row>
    <row r="3782" spans="1:2" x14ac:dyDescent="0.25">
      <c r="A3782" t="s">
        <v>1357</v>
      </c>
      <c r="B3782" t="s">
        <v>3836</v>
      </c>
    </row>
    <row r="3783" spans="1:2" x14ac:dyDescent="0.25">
      <c r="A3783" t="s">
        <v>1358</v>
      </c>
      <c r="B3783" t="s">
        <v>3836</v>
      </c>
    </row>
    <row r="3784" spans="1:2" x14ac:dyDescent="0.25">
      <c r="A3784" t="s">
        <v>1242</v>
      </c>
      <c r="B3784" t="s">
        <v>3813</v>
      </c>
    </row>
    <row r="3785" spans="1:2" x14ac:dyDescent="0.25">
      <c r="A3785" t="s">
        <v>477</v>
      </c>
      <c r="B3785" t="s">
        <v>3825</v>
      </c>
    </row>
    <row r="3786" spans="1:2" x14ac:dyDescent="0.25">
      <c r="A3786" t="s">
        <v>477</v>
      </c>
      <c r="B3786" t="s">
        <v>3835</v>
      </c>
    </row>
    <row r="3787" spans="1:2" x14ac:dyDescent="0.25">
      <c r="A3787" t="s">
        <v>477</v>
      </c>
      <c r="B3787" t="s">
        <v>3836</v>
      </c>
    </row>
    <row r="3788" spans="1:2" x14ac:dyDescent="0.25">
      <c r="A3788" t="s">
        <v>395</v>
      </c>
      <c r="B3788" t="s">
        <v>3835</v>
      </c>
    </row>
    <row r="3789" spans="1:2" x14ac:dyDescent="0.25">
      <c r="A3789" t="s">
        <v>1359</v>
      </c>
      <c r="B3789" t="s">
        <v>3836</v>
      </c>
    </row>
    <row r="3790" spans="1:2" x14ac:dyDescent="0.25">
      <c r="A3790" t="s">
        <v>171</v>
      </c>
      <c r="B3790" t="s">
        <v>3835</v>
      </c>
    </row>
    <row r="3791" spans="1:2" x14ac:dyDescent="0.25">
      <c r="A3791" t="s">
        <v>172</v>
      </c>
      <c r="B3791" t="s">
        <v>3835</v>
      </c>
    </row>
    <row r="3792" spans="1:2" x14ac:dyDescent="0.25">
      <c r="A3792" t="s">
        <v>3239</v>
      </c>
      <c r="B3792" t="s">
        <v>3831</v>
      </c>
    </row>
    <row r="3793" spans="1:2" x14ac:dyDescent="0.25">
      <c r="A3793" t="s">
        <v>3239</v>
      </c>
      <c r="B3793" t="s">
        <v>3831</v>
      </c>
    </row>
    <row r="3794" spans="1:2" x14ac:dyDescent="0.25">
      <c r="A3794" t="s">
        <v>3726</v>
      </c>
      <c r="B3794" t="s">
        <v>3837</v>
      </c>
    </row>
    <row r="3795" spans="1:2" x14ac:dyDescent="0.25">
      <c r="A3795" t="s">
        <v>478</v>
      </c>
      <c r="B3795" t="s">
        <v>3825</v>
      </c>
    </row>
    <row r="3796" spans="1:2" x14ac:dyDescent="0.25">
      <c r="A3796" t="s">
        <v>478</v>
      </c>
      <c r="B3796" t="s">
        <v>3835</v>
      </c>
    </row>
    <row r="3797" spans="1:2" x14ac:dyDescent="0.25">
      <c r="A3797" t="s">
        <v>1457</v>
      </c>
      <c r="B3797" t="s">
        <v>3814</v>
      </c>
    </row>
    <row r="3798" spans="1:2" x14ac:dyDescent="0.25">
      <c r="A3798" t="s">
        <v>1457</v>
      </c>
      <c r="B3798" t="s">
        <v>3819</v>
      </c>
    </row>
    <row r="3799" spans="1:2" x14ac:dyDescent="0.25">
      <c r="A3799" t="s">
        <v>3034</v>
      </c>
      <c r="B3799" t="s">
        <v>3829</v>
      </c>
    </row>
    <row r="3800" spans="1:2" x14ac:dyDescent="0.25">
      <c r="A3800" t="s">
        <v>829</v>
      </c>
      <c r="B3800" t="s">
        <v>3820</v>
      </c>
    </row>
    <row r="3801" spans="1:2" x14ac:dyDescent="0.25">
      <c r="A3801" t="s">
        <v>898</v>
      </c>
      <c r="B3801" t="s">
        <v>3825</v>
      </c>
    </row>
    <row r="3802" spans="1:2" x14ac:dyDescent="0.25">
      <c r="A3802" t="s">
        <v>1097</v>
      </c>
      <c r="B3802" t="s">
        <v>3825</v>
      </c>
    </row>
    <row r="3803" spans="1:2" x14ac:dyDescent="0.25">
      <c r="A3803" t="s">
        <v>1128</v>
      </c>
      <c r="B3803" t="s">
        <v>3813</v>
      </c>
    </row>
    <row r="3804" spans="1:2" x14ac:dyDescent="0.25">
      <c r="A3804" t="s">
        <v>1128</v>
      </c>
      <c r="B3804" t="s">
        <v>3825</v>
      </c>
    </row>
    <row r="3805" spans="1:2" x14ac:dyDescent="0.25">
      <c r="A3805" t="s">
        <v>66</v>
      </c>
      <c r="B3805" t="s">
        <v>3835</v>
      </c>
    </row>
    <row r="3806" spans="1:2" x14ac:dyDescent="0.25">
      <c r="A3806" t="s">
        <v>3471</v>
      </c>
      <c r="B3806" t="s">
        <v>3834</v>
      </c>
    </row>
    <row r="3807" spans="1:2" x14ac:dyDescent="0.25">
      <c r="A3807" t="s">
        <v>3472</v>
      </c>
      <c r="B3807" t="s">
        <v>3834</v>
      </c>
    </row>
    <row r="3808" spans="1:2" x14ac:dyDescent="0.25">
      <c r="A3808" t="s">
        <v>1994</v>
      </c>
      <c r="B3808" t="s">
        <v>3828</v>
      </c>
    </row>
    <row r="3809" spans="1:2" x14ac:dyDescent="0.25">
      <c r="A3809" t="s">
        <v>1606</v>
      </c>
      <c r="B3809" t="s">
        <v>3822</v>
      </c>
    </row>
    <row r="3810" spans="1:2" x14ac:dyDescent="0.25">
      <c r="A3810" t="s">
        <v>3139</v>
      </c>
      <c r="B3810" t="s">
        <v>3830</v>
      </c>
    </row>
    <row r="3811" spans="1:2" x14ac:dyDescent="0.25">
      <c r="A3811" t="s">
        <v>3139</v>
      </c>
      <c r="B3811" t="s">
        <v>3834</v>
      </c>
    </row>
    <row r="3812" spans="1:2" x14ac:dyDescent="0.25">
      <c r="A3812" t="s">
        <v>1098</v>
      </c>
      <c r="B3812" t="s">
        <v>3825</v>
      </c>
    </row>
    <row r="3813" spans="1:2" x14ac:dyDescent="0.25">
      <c r="A3813" t="s">
        <v>173</v>
      </c>
      <c r="B3813" t="s">
        <v>3835</v>
      </c>
    </row>
    <row r="3814" spans="1:2" x14ac:dyDescent="0.25">
      <c r="A3814" t="s">
        <v>2692</v>
      </c>
      <c r="B3814" t="s">
        <v>3824</v>
      </c>
    </row>
    <row r="3815" spans="1:2" x14ac:dyDescent="0.25">
      <c r="A3815" t="s">
        <v>3069</v>
      </c>
      <c r="B3815" t="s">
        <v>3829</v>
      </c>
    </row>
    <row r="3816" spans="1:2" x14ac:dyDescent="0.25">
      <c r="A3816" t="s">
        <v>3069</v>
      </c>
      <c r="B3816" t="s">
        <v>3829</v>
      </c>
    </row>
    <row r="3817" spans="1:2" x14ac:dyDescent="0.25">
      <c r="A3817" t="s">
        <v>1099</v>
      </c>
      <c r="B3817" t="s">
        <v>3825</v>
      </c>
    </row>
    <row r="3818" spans="1:2" x14ac:dyDescent="0.25">
      <c r="A3818" t="s">
        <v>1865</v>
      </c>
      <c r="B3818" t="s">
        <v>3828</v>
      </c>
    </row>
    <row r="3819" spans="1:2" x14ac:dyDescent="0.25">
      <c r="A3819" t="s">
        <v>1787</v>
      </c>
      <c r="B3819" t="s">
        <v>3819</v>
      </c>
    </row>
    <row r="3820" spans="1:2" x14ac:dyDescent="0.25">
      <c r="A3820" t="s">
        <v>3727</v>
      </c>
      <c r="B3820" t="s">
        <v>3837</v>
      </c>
    </row>
    <row r="3821" spans="1:2" x14ac:dyDescent="0.25">
      <c r="A3821" t="s">
        <v>1243</v>
      </c>
      <c r="B3821" t="s">
        <v>3813</v>
      </c>
    </row>
    <row r="3822" spans="1:2" x14ac:dyDescent="0.25">
      <c r="A3822" t="s">
        <v>2933</v>
      </c>
      <c r="B3822" t="s">
        <v>3829</v>
      </c>
    </row>
    <row r="3823" spans="1:2" x14ac:dyDescent="0.25">
      <c r="A3823" t="s">
        <v>1653</v>
      </c>
      <c r="B3823" t="s">
        <v>3819</v>
      </c>
    </row>
    <row r="3824" spans="1:2" x14ac:dyDescent="0.25">
      <c r="A3824" t="s">
        <v>67</v>
      </c>
      <c r="B3824" t="s">
        <v>3835</v>
      </c>
    </row>
    <row r="3825" spans="1:2" x14ac:dyDescent="0.25">
      <c r="A3825" t="s">
        <v>1654</v>
      </c>
      <c r="B3825" t="s">
        <v>3819</v>
      </c>
    </row>
    <row r="3826" spans="1:2" x14ac:dyDescent="0.25">
      <c r="A3826" t="s">
        <v>2254</v>
      </c>
      <c r="B3826" t="s">
        <v>3817</v>
      </c>
    </row>
    <row r="3827" spans="1:2" x14ac:dyDescent="0.25">
      <c r="A3827" t="s">
        <v>2254</v>
      </c>
      <c r="B3827" t="s">
        <v>3817</v>
      </c>
    </row>
    <row r="3828" spans="1:2" x14ac:dyDescent="0.25">
      <c r="A3828" t="s">
        <v>3590</v>
      </c>
      <c r="B3828" t="s">
        <v>3837</v>
      </c>
    </row>
    <row r="3829" spans="1:2" x14ac:dyDescent="0.25">
      <c r="A3829" t="s">
        <v>396</v>
      </c>
      <c r="B3829" t="s">
        <v>3835</v>
      </c>
    </row>
    <row r="3830" spans="1:2" x14ac:dyDescent="0.25">
      <c r="A3830" t="s">
        <v>2413</v>
      </c>
      <c r="B3830" t="s">
        <v>3821</v>
      </c>
    </row>
    <row r="3831" spans="1:2" x14ac:dyDescent="0.25">
      <c r="A3831" t="s">
        <v>2340</v>
      </c>
      <c r="B3831" t="s">
        <v>3818</v>
      </c>
    </row>
    <row r="3832" spans="1:2" x14ac:dyDescent="0.25">
      <c r="A3832" t="s">
        <v>2340</v>
      </c>
      <c r="B3832" t="s">
        <v>3818</v>
      </c>
    </row>
    <row r="3833" spans="1:2" x14ac:dyDescent="0.25">
      <c r="A3833" t="s">
        <v>1655</v>
      </c>
      <c r="B3833" t="s">
        <v>3819</v>
      </c>
    </row>
    <row r="3834" spans="1:2" x14ac:dyDescent="0.25">
      <c r="A3834" t="s">
        <v>491</v>
      </c>
      <c r="B3834" t="s">
        <v>3833</v>
      </c>
    </row>
    <row r="3835" spans="1:2" x14ac:dyDescent="0.25">
      <c r="A3835" t="s">
        <v>1360</v>
      </c>
      <c r="B3835" t="s">
        <v>3836</v>
      </c>
    </row>
    <row r="3836" spans="1:2" x14ac:dyDescent="0.25">
      <c r="A3836" t="s">
        <v>1244</v>
      </c>
      <c r="B3836" t="s">
        <v>3813</v>
      </c>
    </row>
    <row r="3837" spans="1:2" x14ac:dyDescent="0.25">
      <c r="A3837" t="s">
        <v>2611</v>
      </c>
      <c r="B3837" t="s">
        <v>3823</v>
      </c>
    </row>
    <row r="3838" spans="1:2" x14ac:dyDescent="0.25">
      <c r="A3838" t="s">
        <v>68</v>
      </c>
      <c r="B3838" t="s">
        <v>3835</v>
      </c>
    </row>
    <row r="3839" spans="1:2" x14ac:dyDescent="0.25">
      <c r="A3839" t="s">
        <v>1484</v>
      </c>
      <c r="B3839" t="s">
        <v>3822</v>
      </c>
    </row>
    <row r="3840" spans="1:2" x14ac:dyDescent="0.25">
      <c r="A3840" t="s">
        <v>939</v>
      </c>
      <c r="B3840" t="s">
        <v>3825</v>
      </c>
    </row>
    <row r="3841" spans="1:2" x14ac:dyDescent="0.25">
      <c r="A3841" t="s">
        <v>479</v>
      </c>
      <c r="B3841" t="s">
        <v>3822</v>
      </c>
    </row>
    <row r="3842" spans="1:2" x14ac:dyDescent="0.25">
      <c r="A3842" t="s">
        <v>479</v>
      </c>
      <c r="B3842" t="s">
        <v>3822</v>
      </c>
    </row>
    <row r="3843" spans="1:2" x14ac:dyDescent="0.25">
      <c r="A3843" t="s">
        <v>479</v>
      </c>
      <c r="B3843" t="s">
        <v>3825</v>
      </c>
    </row>
    <row r="3844" spans="1:2" x14ac:dyDescent="0.25">
      <c r="A3844" t="s">
        <v>479</v>
      </c>
      <c r="B3844" t="s">
        <v>3835</v>
      </c>
    </row>
    <row r="3845" spans="1:2" x14ac:dyDescent="0.25">
      <c r="A3845" t="s">
        <v>1688</v>
      </c>
      <c r="B3845" t="s">
        <v>3819</v>
      </c>
    </row>
    <row r="3846" spans="1:2" x14ac:dyDescent="0.25">
      <c r="A3846" t="s">
        <v>1100</v>
      </c>
      <c r="B3846" t="s">
        <v>3825</v>
      </c>
    </row>
    <row r="3847" spans="1:2" x14ac:dyDescent="0.25">
      <c r="A3847" t="s">
        <v>643</v>
      </c>
      <c r="B3847" t="s">
        <v>3833</v>
      </c>
    </row>
    <row r="3848" spans="1:2" x14ac:dyDescent="0.25">
      <c r="A3848" t="s">
        <v>1788</v>
      </c>
      <c r="B3848" t="s">
        <v>3819</v>
      </c>
    </row>
    <row r="3849" spans="1:2" x14ac:dyDescent="0.25">
      <c r="A3849" t="s">
        <v>2437</v>
      </c>
      <c r="B3849" t="s">
        <v>3821</v>
      </c>
    </row>
    <row r="3850" spans="1:2" x14ac:dyDescent="0.25">
      <c r="A3850" t="s">
        <v>2437</v>
      </c>
      <c r="B3850" t="s">
        <v>3821</v>
      </c>
    </row>
    <row r="3851" spans="1:2" x14ac:dyDescent="0.25">
      <c r="A3851" t="s">
        <v>2081</v>
      </c>
      <c r="B3851" t="s">
        <v>3815</v>
      </c>
    </row>
    <row r="3852" spans="1:2" x14ac:dyDescent="0.25">
      <c r="A3852" t="s">
        <v>899</v>
      </c>
      <c r="B3852" t="s">
        <v>3825</v>
      </c>
    </row>
    <row r="3853" spans="1:2" x14ac:dyDescent="0.25">
      <c r="A3853" t="s">
        <v>940</v>
      </c>
      <c r="B3853" t="s">
        <v>3825</v>
      </c>
    </row>
    <row r="3854" spans="1:2" x14ac:dyDescent="0.25">
      <c r="A3854" t="s">
        <v>3166</v>
      </c>
      <c r="B3854" t="s">
        <v>3831</v>
      </c>
    </row>
    <row r="3855" spans="1:2" x14ac:dyDescent="0.25">
      <c r="A3855" t="s">
        <v>2497</v>
      </c>
      <c r="B3855" t="s">
        <v>3823</v>
      </c>
    </row>
    <row r="3856" spans="1:2" x14ac:dyDescent="0.25">
      <c r="A3856" t="s">
        <v>2498</v>
      </c>
      <c r="B3856" t="s">
        <v>3823</v>
      </c>
    </row>
    <row r="3857" spans="1:2" x14ac:dyDescent="0.25">
      <c r="A3857" t="s">
        <v>2499</v>
      </c>
      <c r="B3857" t="s">
        <v>3823</v>
      </c>
    </row>
    <row r="3858" spans="1:2" x14ac:dyDescent="0.25">
      <c r="A3858" t="s">
        <v>2612</v>
      </c>
      <c r="B3858" t="s">
        <v>3823</v>
      </c>
    </row>
    <row r="3859" spans="1:2" x14ac:dyDescent="0.25">
      <c r="A3859" t="s">
        <v>2465</v>
      </c>
      <c r="B3859" t="s">
        <v>3823</v>
      </c>
    </row>
    <row r="3860" spans="1:2" x14ac:dyDescent="0.25">
      <c r="A3860" t="s">
        <v>2613</v>
      </c>
      <c r="B3860" t="s">
        <v>3823</v>
      </c>
    </row>
    <row r="3861" spans="1:2" x14ac:dyDescent="0.25">
      <c r="A3861" t="s">
        <v>2787</v>
      </c>
      <c r="B3861" t="s">
        <v>3826</v>
      </c>
    </row>
    <row r="3862" spans="1:2" x14ac:dyDescent="0.25">
      <c r="A3862" t="s">
        <v>644</v>
      </c>
      <c r="B3862" t="s">
        <v>3813</v>
      </c>
    </row>
    <row r="3863" spans="1:2" x14ac:dyDescent="0.25">
      <c r="A3863" t="s">
        <v>644</v>
      </c>
      <c r="B3863" t="s">
        <v>3833</v>
      </c>
    </row>
    <row r="3864" spans="1:2" x14ac:dyDescent="0.25">
      <c r="A3864" t="s">
        <v>1656</v>
      </c>
      <c r="B3864" t="s">
        <v>3819</v>
      </c>
    </row>
    <row r="3865" spans="1:2" x14ac:dyDescent="0.25">
      <c r="A3865" t="s">
        <v>2639</v>
      </c>
      <c r="B3865" t="s">
        <v>3823</v>
      </c>
    </row>
    <row r="3866" spans="1:2" x14ac:dyDescent="0.25">
      <c r="A3866" t="s">
        <v>2639</v>
      </c>
      <c r="B3866" t="s">
        <v>3823</v>
      </c>
    </row>
    <row r="3867" spans="1:2" x14ac:dyDescent="0.25">
      <c r="A3867" t="s">
        <v>567</v>
      </c>
      <c r="B3867" t="s">
        <v>3825</v>
      </c>
    </row>
    <row r="3868" spans="1:2" x14ac:dyDescent="0.25">
      <c r="A3868" t="s">
        <v>567</v>
      </c>
      <c r="B3868" t="s">
        <v>3833</v>
      </c>
    </row>
    <row r="3869" spans="1:2" x14ac:dyDescent="0.25">
      <c r="A3869" t="s">
        <v>2023</v>
      </c>
      <c r="B3869" t="s">
        <v>3828</v>
      </c>
    </row>
    <row r="3870" spans="1:2" x14ac:dyDescent="0.25">
      <c r="A3870" t="s">
        <v>2023</v>
      </c>
      <c r="B3870" t="s">
        <v>3828</v>
      </c>
    </row>
    <row r="3871" spans="1:2" x14ac:dyDescent="0.25">
      <c r="A3871" t="s">
        <v>2226</v>
      </c>
      <c r="B3871" t="s">
        <v>3817</v>
      </c>
    </row>
    <row r="3872" spans="1:2" x14ac:dyDescent="0.25">
      <c r="A3872" t="s">
        <v>3398</v>
      </c>
      <c r="B3872" t="s">
        <v>3832</v>
      </c>
    </row>
    <row r="3873" spans="1:2" x14ac:dyDescent="0.25">
      <c r="A3873" t="s">
        <v>941</v>
      </c>
      <c r="B3873" t="s">
        <v>3825</v>
      </c>
    </row>
    <row r="3874" spans="1:2" x14ac:dyDescent="0.25">
      <c r="A3874" t="s">
        <v>1101</v>
      </c>
      <c r="B3874" t="s">
        <v>3825</v>
      </c>
    </row>
    <row r="3875" spans="1:2" x14ac:dyDescent="0.25">
      <c r="A3875" t="s">
        <v>942</v>
      </c>
      <c r="B3875" t="s">
        <v>3825</v>
      </c>
    </row>
    <row r="3876" spans="1:2" x14ac:dyDescent="0.25">
      <c r="A3876" t="s">
        <v>568</v>
      </c>
      <c r="B3876" t="s">
        <v>3833</v>
      </c>
    </row>
    <row r="3877" spans="1:2" x14ac:dyDescent="0.25">
      <c r="A3877" t="s">
        <v>2788</v>
      </c>
      <c r="B3877" t="s">
        <v>3826</v>
      </c>
    </row>
    <row r="3878" spans="1:2" x14ac:dyDescent="0.25">
      <c r="A3878" t="s">
        <v>2255</v>
      </c>
      <c r="B3878" t="s">
        <v>3817</v>
      </c>
    </row>
    <row r="3879" spans="1:2" x14ac:dyDescent="0.25">
      <c r="A3879" t="s">
        <v>2147</v>
      </c>
      <c r="B3879" t="s">
        <v>3817</v>
      </c>
    </row>
    <row r="3880" spans="1:2" x14ac:dyDescent="0.25">
      <c r="A3880" t="s">
        <v>3083</v>
      </c>
      <c r="B3880" t="s">
        <v>3830</v>
      </c>
    </row>
    <row r="3881" spans="1:2" x14ac:dyDescent="0.25">
      <c r="A3881" t="s">
        <v>1449</v>
      </c>
      <c r="B3881" t="s">
        <v>3814</v>
      </c>
    </row>
    <row r="3882" spans="1:2" x14ac:dyDescent="0.25">
      <c r="A3882" t="s">
        <v>755</v>
      </c>
      <c r="B3882" t="s">
        <v>3820</v>
      </c>
    </row>
    <row r="3883" spans="1:2" x14ac:dyDescent="0.25">
      <c r="A3883" t="s">
        <v>3140</v>
      </c>
      <c r="B3883" t="s">
        <v>3830</v>
      </c>
    </row>
    <row r="3884" spans="1:2" x14ac:dyDescent="0.25">
      <c r="A3884" t="s">
        <v>1102</v>
      </c>
      <c r="B3884" t="s">
        <v>3825</v>
      </c>
    </row>
    <row r="3885" spans="1:2" x14ac:dyDescent="0.25">
      <c r="A3885" t="s">
        <v>830</v>
      </c>
      <c r="B3885" t="s">
        <v>3820</v>
      </c>
    </row>
    <row r="3886" spans="1:2" x14ac:dyDescent="0.25">
      <c r="A3886" t="s">
        <v>831</v>
      </c>
      <c r="B3886" t="s">
        <v>3820</v>
      </c>
    </row>
    <row r="3887" spans="1:2" x14ac:dyDescent="0.25">
      <c r="A3887" t="s">
        <v>3560</v>
      </c>
      <c r="B3887" t="s">
        <v>3834</v>
      </c>
    </row>
    <row r="3888" spans="1:2" x14ac:dyDescent="0.25">
      <c r="A3888" t="s">
        <v>1245</v>
      </c>
      <c r="B3888" t="s">
        <v>3813</v>
      </c>
    </row>
    <row r="3889" spans="1:2" x14ac:dyDescent="0.25">
      <c r="A3889" t="s">
        <v>2341</v>
      </c>
      <c r="B3889" t="s">
        <v>3818</v>
      </c>
    </row>
    <row r="3890" spans="1:2" x14ac:dyDescent="0.25">
      <c r="A3890" t="s">
        <v>2341</v>
      </c>
      <c r="B3890" t="s">
        <v>3818</v>
      </c>
    </row>
    <row r="3891" spans="1:2" x14ac:dyDescent="0.25">
      <c r="A3891" t="s">
        <v>2808</v>
      </c>
      <c r="B3891" t="s">
        <v>3826</v>
      </c>
    </row>
    <row r="3892" spans="1:2" x14ac:dyDescent="0.25">
      <c r="A3892" t="s">
        <v>2808</v>
      </c>
      <c r="B3892" t="s">
        <v>3826</v>
      </c>
    </row>
    <row r="3893" spans="1:2" x14ac:dyDescent="0.25">
      <c r="A3893" t="s">
        <v>3453</v>
      </c>
      <c r="B3893" t="s">
        <v>3832</v>
      </c>
    </row>
    <row r="3894" spans="1:2" x14ac:dyDescent="0.25">
      <c r="A3894" t="s">
        <v>3453</v>
      </c>
      <c r="B3894" t="s">
        <v>3832</v>
      </c>
    </row>
    <row r="3895" spans="1:2" x14ac:dyDescent="0.25">
      <c r="A3895" t="s">
        <v>2711</v>
      </c>
      <c r="B3895" t="s">
        <v>3824</v>
      </c>
    </row>
    <row r="3896" spans="1:2" x14ac:dyDescent="0.25">
      <c r="A3896" t="s">
        <v>2711</v>
      </c>
      <c r="B3896" t="s">
        <v>3824</v>
      </c>
    </row>
    <row r="3897" spans="1:2" x14ac:dyDescent="0.25">
      <c r="A3897" t="s">
        <v>2809</v>
      </c>
      <c r="B3897" t="s">
        <v>3826</v>
      </c>
    </row>
    <row r="3898" spans="1:2" x14ac:dyDescent="0.25">
      <c r="A3898" t="s">
        <v>2809</v>
      </c>
      <c r="B3898" t="s">
        <v>3826</v>
      </c>
    </row>
    <row r="3899" spans="1:2" x14ac:dyDescent="0.25">
      <c r="A3899" t="s">
        <v>3790</v>
      </c>
      <c r="B3899" t="s">
        <v>3816</v>
      </c>
    </row>
    <row r="3900" spans="1:2" x14ac:dyDescent="0.25">
      <c r="A3900" t="s">
        <v>3790</v>
      </c>
      <c r="B3900" t="s">
        <v>3816</v>
      </c>
    </row>
    <row r="3901" spans="1:2" x14ac:dyDescent="0.25">
      <c r="A3901" t="s">
        <v>2438</v>
      </c>
      <c r="B3901" t="s">
        <v>3821</v>
      </c>
    </row>
    <row r="3902" spans="1:2" x14ac:dyDescent="0.25">
      <c r="A3902" t="s">
        <v>2438</v>
      </c>
      <c r="B3902" t="s">
        <v>3821</v>
      </c>
    </row>
    <row r="3903" spans="1:2" x14ac:dyDescent="0.25">
      <c r="A3903" t="s">
        <v>3454</v>
      </c>
      <c r="B3903" t="s">
        <v>3832</v>
      </c>
    </row>
    <row r="3904" spans="1:2" x14ac:dyDescent="0.25">
      <c r="A3904" t="s">
        <v>3454</v>
      </c>
      <c r="B3904" t="s">
        <v>3832</v>
      </c>
    </row>
    <row r="3905" spans="1:2" x14ac:dyDescent="0.25">
      <c r="A3905" t="s">
        <v>480</v>
      </c>
      <c r="B3905" t="s">
        <v>3813</v>
      </c>
    </row>
    <row r="3906" spans="1:2" x14ac:dyDescent="0.25">
      <c r="A3906" t="s">
        <v>480</v>
      </c>
      <c r="B3906" t="s">
        <v>3835</v>
      </c>
    </row>
    <row r="3907" spans="1:2" x14ac:dyDescent="0.25">
      <c r="A3907" t="s">
        <v>397</v>
      </c>
      <c r="B3907" t="s">
        <v>3835</v>
      </c>
    </row>
    <row r="3908" spans="1:2" x14ac:dyDescent="0.25">
      <c r="A3908" t="s">
        <v>2439</v>
      </c>
      <c r="B3908" t="s">
        <v>3821</v>
      </c>
    </row>
    <row r="3909" spans="1:2" x14ac:dyDescent="0.25">
      <c r="A3909" t="s">
        <v>2439</v>
      </c>
      <c r="B3909" t="s">
        <v>3821</v>
      </c>
    </row>
    <row r="3910" spans="1:2" x14ac:dyDescent="0.25">
      <c r="A3910" t="s">
        <v>2256</v>
      </c>
      <c r="B3910" t="s">
        <v>3817</v>
      </c>
    </row>
    <row r="3911" spans="1:2" x14ac:dyDescent="0.25">
      <c r="A3911" t="s">
        <v>2256</v>
      </c>
      <c r="B3911" t="s">
        <v>3817</v>
      </c>
    </row>
    <row r="3912" spans="1:2" x14ac:dyDescent="0.25">
      <c r="A3912" t="s">
        <v>1626</v>
      </c>
      <c r="B3912" t="s">
        <v>3822</v>
      </c>
    </row>
    <row r="3913" spans="1:2" x14ac:dyDescent="0.25">
      <c r="A3913" t="s">
        <v>1626</v>
      </c>
      <c r="B3913" t="s">
        <v>3822</v>
      </c>
    </row>
    <row r="3914" spans="1:2" x14ac:dyDescent="0.25">
      <c r="A3914" t="s">
        <v>9914</v>
      </c>
      <c r="B3914" t="s">
        <v>3834</v>
      </c>
    </row>
    <row r="3915" spans="1:2" x14ac:dyDescent="0.25">
      <c r="A3915" t="s">
        <v>3620</v>
      </c>
      <c r="B3915" t="s">
        <v>3837</v>
      </c>
    </row>
    <row r="3916" spans="1:2" x14ac:dyDescent="0.25">
      <c r="A3916" t="s">
        <v>2500</v>
      </c>
      <c r="B3916" t="s">
        <v>3823</v>
      </c>
    </row>
    <row r="3917" spans="1:2" x14ac:dyDescent="0.25">
      <c r="A3917" t="s">
        <v>174</v>
      </c>
      <c r="B3917" t="s">
        <v>3835</v>
      </c>
    </row>
    <row r="3918" spans="1:2" x14ac:dyDescent="0.25">
      <c r="A3918" t="s">
        <v>2789</v>
      </c>
      <c r="B3918" t="s">
        <v>3826</v>
      </c>
    </row>
    <row r="3919" spans="1:2" x14ac:dyDescent="0.25">
      <c r="A3919" t="s">
        <v>398</v>
      </c>
      <c r="B3919" t="s">
        <v>3835</v>
      </c>
    </row>
    <row r="3920" spans="1:2" x14ac:dyDescent="0.25">
      <c r="A3920" t="s">
        <v>399</v>
      </c>
      <c r="B3920" t="s">
        <v>3835</v>
      </c>
    </row>
    <row r="3921" spans="1:2" x14ac:dyDescent="0.25">
      <c r="A3921" t="s">
        <v>3728</v>
      </c>
      <c r="B3921" t="s">
        <v>3837</v>
      </c>
    </row>
    <row r="3922" spans="1:2" x14ac:dyDescent="0.25">
      <c r="A3922" t="s">
        <v>3729</v>
      </c>
      <c r="B3922" t="s">
        <v>3837</v>
      </c>
    </row>
    <row r="3923" spans="1:2" x14ac:dyDescent="0.25">
      <c r="A3923" t="s">
        <v>3730</v>
      </c>
      <c r="B3923" t="s">
        <v>3837</v>
      </c>
    </row>
    <row r="3924" spans="1:2" x14ac:dyDescent="0.25">
      <c r="A3924" t="s">
        <v>2440</v>
      </c>
      <c r="B3924" t="s">
        <v>3821</v>
      </c>
    </row>
    <row r="3925" spans="1:2" x14ac:dyDescent="0.25">
      <c r="A3925" t="s">
        <v>2440</v>
      </c>
      <c r="B3925" t="s">
        <v>3821</v>
      </c>
    </row>
    <row r="3926" spans="1:2" x14ac:dyDescent="0.25">
      <c r="A3926" t="s">
        <v>2640</v>
      </c>
      <c r="B3926" t="s">
        <v>3823</v>
      </c>
    </row>
    <row r="3927" spans="1:2" x14ac:dyDescent="0.25">
      <c r="A3927" t="s">
        <v>2640</v>
      </c>
      <c r="B3927" t="s">
        <v>3823</v>
      </c>
    </row>
    <row r="3928" spans="1:2" x14ac:dyDescent="0.25">
      <c r="A3928" t="s">
        <v>1246</v>
      </c>
      <c r="B3928" t="s">
        <v>3813</v>
      </c>
    </row>
    <row r="3929" spans="1:2" x14ac:dyDescent="0.25">
      <c r="A3929" t="s">
        <v>1607</v>
      </c>
      <c r="B3929" t="s">
        <v>3822</v>
      </c>
    </row>
    <row r="3930" spans="1:2" x14ac:dyDescent="0.25">
      <c r="A3930" t="s">
        <v>3731</v>
      </c>
      <c r="B3930" t="s">
        <v>3837</v>
      </c>
    </row>
    <row r="3931" spans="1:2" x14ac:dyDescent="0.25">
      <c r="A3931" t="s">
        <v>2315</v>
      </c>
      <c r="B3931" t="s">
        <v>3818</v>
      </c>
    </row>
    <row r="3932" spans="1:2" x14ac:dyDescent="0.25">
      <c r="A3932" t="s">
        <v>2712</v>
      </c>
      <c r="B3932" t="s">
        <v>3824</v>
      </c>
    </row>
    <row r="3933" spans="1:2" x14ac:dyDescent="0.25">
      <c r="A3933" t="s">
        <v>2712</v>
      </c>
      <c r="B3933" t="s">
        <v>3824</v>
      </c>
    </row>
    <row r="3934" spans="1:2" x14ac:dyDescent="0.25">
      <c r="A3934" t="s">
        <v>175</v>
      </c>
      <c r="B3934" t="s">
        <v>3835</v>
      </c>
    </row>
    <row r="3935" spans="1:2" x14ac:dyDescent="0.25">
      <c r="A3935" t="s">
        <v>3227</v>
      </c>
      <c r="B3935" t="s">
        <v>3831</v>
      </c>
    </row>
    <row r="3936" spans="1:2" x14ac:dyDescent="0.25">
      <c r="A3936" t="s">
        <v>3399</v>
      </c>
      <c r="B3936" t="s">
        <v>3832</v>
      </c>
    </row>
    <row r="3937" spans="1:2" x14ac:dyDescent="0.25">
      <c r="A3937" t="s">
        <v>2614</v>
      </c>
      <c r="B3937" t="s">
        <v>3823</v>
      </c>
    </row>
    <row r="3938" spans="1:2" x14ac:dyDescent="0.25">
      <c r="A3938" t="s">
        <v>1247</v>
      </c>
      <c r="B3938" t="s">
        <v>3813</v>
      </c>
    </row>
    <row r="3939" spans="1:2" x14ac:dyDescent="0.25">
      <c r="A3939" t="s">
        <v>2790</v>
      </c>
      <c r="B3939" t="s">
        <v>3826</v>
      </c>
    </row>
    <row r="3940" spans="1:2" x14ac:dyDescent="0.25">
      <c r="A3940" t="s">
        <v>400</v>
      </c>
      <c r="B3940" t="s">
        <v>3835</v>
      </c>
    </row>
    <row r="3941" spans="1:2" x14ac:dyDescent="0.25">
      <c r="A3941" t="s">
        <v>9915</v>
      </c>
      <c r="B3941" t="s">
        <v>3834</v>
      </c>
    </row>
    <row r="3942" spans="1:2" x14ac:dyDescent="0.25">
      <c r="A3942" t="s">
        <v>1515</v>
      </c>
      <c r="B3942" t="s">
        <v>3822</v>
      </c>
    </row>
    <row r="3943" spans="1:2" x14ac:dyDescent="0.25">
      <c r="A3943" t="s">
        <v>3455</v>
      </c>
      <c r="B3943" t="s">
        <v>3832</v>
      </c>
    </row>
    <row r="3944" spans="1:2" x14ac:dyDescent="0.25">
      <c r="A3944" t="s">
        <v>3455</v>
      </c>
      <c r="B3944" t="s">
        <v>3832</v>
      </c>
    </row>
    <row r="3945" spans="1:2" x14ac:dyDescent="0.25">
      <c r="A3945" t="s">
        <v>756</v>
      </c>
      <c r="B3945" t="s">
        <v>3820</v>
      </c>
    </row>
    <row r="3946" spans="1:2" x14ac:dyDescent="0.25">
      <c r="A3946" t="s">
        <v>757</v>
      </c>
      <c r="B3946" t="s">
        <v>3820</v>
      </c>
    </row>
    <row r="3947" spans="1:2" x14ac:dyDescent="0.25">
      <c r="A3947" t="s">
        <v>1248</v>
      </c>
      <c r="B3947" t="s">
        <v>3813</v>
      </c>
    </row>
    <row r="3948" spans="1:2" x14ac:dyDescent="0.25">
      <c r="A3948" t="s">
        <v>1995</v>
      </c>
      <c r="B3948" t="s">
        <v>3828</v>
      </c>
    </row>
    <row r="3949" spans="1:2" x14ac:dyDescent="0.25">
      <c r="A3949" t="s">
        <v>645</v>
      </c>
      <c r="B3949" t="s">
        <v>3833</v>
      </c>
    </row>
    <row r="3950" spans="1:2" x14ac:dyDescent="0.25">
      <c r="A3950" t="s">
        <v>1103</v>
      </c>
      <c r="B3950" t="s">
        <v>3825</v>
      </c>
    </row>
    <row r="3951" spans="1:2" x14ac:dyDescent="0.25">
      <c r="A3951" t="s">
        <v>2650</v>
      </c>
      <c r="B3951" t="s">
        <v>3824</v>
      </c>
    </row>
    <row r="3952" spans="1:2" x14ac:dyDescent="0.25">
      <c r="A3952" t="s">
        <v>900</v>
      </c>
      <c r="B3952" t="s">
        <v>3825</v>
      </c>
    </row>
    <row r="3953" spans="1:2" x14ac:dyDescent="0.25">
      <c r="A3953" t="s">
        <v>901</v>
      </c>
      <c r="B3953" t="s">
        <v>3825</v>
      </c>
    </row>
    <row r="3954" spans="1:2" x14ac:dyDescent="0.25">
      <c r="A3954" t="s">
        <v>2791</v>
      </c>
      <c r="B3954" t="s">
        <v>3826</v>
      </c>
    </row>
    <row r="3955" spans="1:2" x14ac:dyDescent="0.25">
      <c r="A3955" t="s">
        <v>758</v>
      </c>
      <c r="B3955" t="s">
        <v>3820</v>
      </c>
    </row>
    <row r="3956" spans="1:2" x14ac:dyDescent="0.25">
      <c r="A3956" t="s">
        <v>1167</v>
      </c>
      <c r="B3956" t="s">
        <v>3813</v>
      </c>
    </row>
    <row r="3957" spans="1:2" x14ac:dyDescent="0.25">
      <c r="A3957" t="s">
        <v>3228</v>
      </c>
      <c r="B3957" t="s">
        <v>3831</v>
      </c>
    </row>
    <row r="3958" spans="1:2" x14ac:dyDescent="0.25">
      <c r="A3958" t="s">
        <v>2693</v>
      </c>
      <c r="B3958" t="s">
        <v>3824</v>
      </c>
    </row>
    <row r="3959" spans="1:2" x14ac:dyDescent="0.25">
      <c r="A3959" t="s">
        <v>1996</v>
      </c>
      <c r="B3959" t="s">
        <v>3828</v>
      </c>
    </row>
    <row r="3960" spans="1:2" x14ac:dyDescent="0.25">
      <c r="A3960" t="s">
        <v>902</v>
      </c>
      <c r="B3960" t="s">
        <v>3825</v>
      </c>
    </row>
    <row r="3961" spans="1:2" x14ac:dyDescent="0.25">
      <c r="A3961" t="s">
        <v>1249</v>
      </c>
      <c r="B3961" t="s">
        <v>3813</v>
      </c>
    </row>
    <row r="3962" spans="1:2" x14ac:dyDescent="0.25">
      <c r="A3962" t="s">
        <v>1168</v>
      </c>
      <c r="B3962" t="s">
        <v>3813</v>
      </c>
    </row>
    <row r="3963" spans="1:2" x14ac:dyDescent="0.25">
      <c r="A3963" t="s">
        <v>569</v>
      </c>
      <c r="B3963" t="s">
        <v>3833</v>
      </c>
    </row>
    <row r="3964" spans="1:2" x14ac:dyDescent="0.25">
      <c r="A3964" t="s">
        <v>401</v>
      </c>
      <c r="B3964" t="s">
        <v>3835</v>
      </c>
    </row>
    <row r="3965" spans="1:2" x14ac:dyDescent="0.25">
      <c r="A3965" t="s">
        <v>570</v>
      </c>
      <c r="B3965" t="s">
        <v>3825</v>
      </c>
    </row>
    <row r="3966" spans="1:2" x14ac:dyDescent="0.25">
      <c r="A3966" t="s">
        <v>570</v>
      </c>
      <c r="B3966" t="s">
        <v>3833</v>
      </c>
    </row>
    <row r="3967" spans="1:2" x14ac:dyDescent="0.25">
      <c r="A3967" t="s">
        <v>2911</v>
      </c>
      <c r="B3967" t="s">
        <v>3829</v>
      </c>
    </row>
    <row r="3968" spans="1:2" x14ac:dyDescent="0.25">
      <c r="A3968" t="s">
        <v>2792</v>
      </c>
      <c r="B3968" t="s">
        <v>3826</v>
      </c>
    </row>
    <row r="3969" spans="1:2" x14ac:dyDescent="0.25">
      <c r="A3969" t="s">
        <v>3229</v>
      </c>
      <c r="B3969" t="s">
        <v>3831</v>
      </c>
    </row>
    <row r="3970" spans="1:2" x14ac:dyDescent="0.25">
      <c r="A3970" t="s">
        <v>3732</v>
      </c>
      <c r="B3970" t="s">
        <v>3837</v>
      </c>
    </row>
    <row r="3971" spans="1:2" x14ac:dyDescent="0.25">
      <c r="A3971" t="s">
        <v>1608</v>
      </c>
      <c r="B3971" t="s">
        <v>3822</v>
      </c>
    </row>
    <row r="3972" spans="1:2" x14ac:dyDescent="0.25">
      <c r="A3972" t="s">
        <v>1361</v>
      </c>
      <c r="B3972" t="s">
        <v>3836</v>
      </c>
    </row>
    <row r="3973" spans="1:2" x14ac:dyDescent="0.25">
      <c r="A3973" t="s">
        <v>3240</v>
      </c>
      <c r="B3973" t="s">
        <v>3831</v>
      </c>
    </row>
    <row r="3974" spans="1:2" x14ac:dyDescent="0.25">
      <c r="A3974" t="s">
        <v>3240</v>
      </c>
      <c r="B3974" t="s">
        <v>3831</v>
      </c>
    </row>
    <row r="3975" spans="1:2" x14ac:dyDescent="0.25">
      <c r="A3975" t="s">
        <v>2177</v>
      </c>
      <c r="B3975" t="s">
        <v>3817</v>
      </c>
    </row>
    <row r="3976" spans="1:2" x14ac:dyDescent="0.25">
      <c r="A3976" t="s">
        <v>2110</v>
      </c>
      <c r="B3976" t="s">
        <v>3815</v>
      </c>
    </row>
    <row r="3977" spans="1:2" x14ac:dyDescent="0.25">
      <c r="A3977" t="s">
        <v>2110</v>
      </c>
      <c r="B3977" t="s">
        <v>3815</v>
      </c>
    </row>
    <row r="3978" spans="1:2" x14ac:dyDescent="0.25">
      <c r="A3978" t="s">
        <v>3456</v>
      </c>
      <c r="B3978" t="s">
        <v>3832</v>
      </c>
    </row>
    <row r="3979" spans="1:2" x14ac:dyDescent="0.25">
      <c r="A3979" t="s">
        <v>3456</v>
      </c>
      <c r="B3979" t="s">
        <v>3832</v>
      </c>
    </row>
    <row r="3980" spans="1:2" x14ac:dyDescent="0.25">
      <c r="A3980" t="s">
        <v>3457</v>
      </c>
      <c r="B3980" t="s">
        <v>3832</v>
      </c>
    </row>
    <row r="3981" spans="1:2" x14ac:dyDescent="0.25">
      <c r="A3981" t="s">
        <v>3457</v>
      </c>
      <c r="B3981" t="s">
        <v>3832</v>
      </c>
    </row>
    <row r="3982" spans="1:2" x14ac:dyDescent="0.25">
      <c r="A3982" t="s">
        <v>3334</v>
      </c>
      <c r="B3982" t="s">
        <v>3832</v>
      </c>
    </row>
    <row r="3983" spans="1:2" x14ac:dyDescent="0.25">
      <c r="A3983" t="s">
        <v>1133</v>
      </c>
      <c r="B3983" t="s">
        <v>3813</v>
      </c>
    </row>
    <row r="3984" spans="1:2" x14ac:dyDescent="0.25">
      <c r="A3984" t="s">
        <v>2178</v>
      </c>
      <c r="B3984" t="s">
        <v>3817</v>
      </c>
    </row>
    <row r="3985" spans="1:2" x14ac:dyDescent="0.25">
      <c r="A3985" t="s">
        <v>2912</v>
      </c>
      <c r="B3985" t="s">
        <v>3829</v>
      </c>
    </row>
    <row r="3986" spans="1:2" x14ac:dyDescent="0.25">
      <c r="A3986" t="s">
        <v>2793</v>
      </c>
      <c r="B3986" t="s">
        <v>3826</v>
      </c>
    </row>
    <row r="3987" spans="1:2" x14ac:dyDescent="0.25">
      <c r="A3987" t="s">
        <v>2794</v>
      </c>
      <c r="B3987" t="s">
        <v>3826</v>
      </c>
    </row>
    <row r="3988" spans="1:2" x14ac:dyDescent="0.25">
      <c r="A3988" t="s">
        <v>1657</v>
      </c>
      <c r="B3988" t="s">
        <v>3819</v>
      </c>
    </row>
    <row r="3989" spans="1:2" x14ac:dyDescent="0.25">
      <c r="A3989" t="s">
        <v>3400</v>
      </c>
      <c r="B3989" t="s">
        <v>3832</v>
      </c>
    </row>
    <row r="3990" spans="1:2" x14ac:dyDescent="0.25">
      <c r="A3990" t="s">
        <v>2148</v>
      </c>
      <c r="B3990" t="s">
        <v>3817</v>
      </c>
    </row>
    <row r="3991" spans="1:2" x14ac:dyDescent="0.25">
      <c r="A3991" t="s">
        <v>1169</v>
      </c>
      <c r="B3991" t="s">
        <v>3813</v>
      </c>
    </row>
    <row r="3992" spans="1:2" x14ac:dyDescent="0.25">
      <c r="A3992" t="s">
        <v>3401</v>
      </c>
      <c r="B3992" t="s">
        <v>3832</v>
      </c>
    </row>
    <row r="3993" spans="1:2" x14ac:dyDescent="0.25">
      <c r="A3993" t="s">
        <v>3496</v>
      </c>
      <c r="B3993" t="s">
        <v>3834</v>
      </c>
    </row>
    <row r="3994" spans="1:2" x14ac:dyDescent="0.25">
      <c r="A3994" t="s">
        <v>3572</v>
      </c>
      <c r="B3994" t="s">
        <v>3834</v>
      </c>
    </row>
    <row r="3995" spans="1:2" x14ac:dyDescent="0.25">
      <c r="A3995" t="s">
        <v>3572</v>
      </c>
      <c r="B3995" t="s">
        <v>3834</v>
      </c>
    </row>
    <row r="3996" spans="1:2" x14ac:dyDescent="0.25">
      <c r="A3996" t="s">
        <v>3497</v>
      </c>
      <c r="B3996" t="s">
        <v>3834</v>
      </c>
    </row>
    <row r="3997" spans="1:2" x14ac:dyDescent="0.25">
      <c r="A3997" t="s">
        <v>646</v>
      </c>
      <c r="B3997" t="s">
        <v>3833</v>
      </c>
    </row>
    <row r="3998" spans="1:2" x14ac:dyDescent="0.25">
      <c r="A3998" t="s">
        <v>176</v>
      </c>
      <c r="B3998" t="s">
        <v>3825</v>
      </c>
    </row>
    <row r="3999" spans="1:2" x14ac:dyDescent="0.25">
      <c r="A3999" t="s">
        <v>176</v>
      </c>
      <c r="B3999" t="s">
        <v>3835</v>
      </c>
    </row>
    <row r="4000" spans="1:2" x14ac:dyDescent="0.25">
      <c r="A4000" t="s">
        <v>759</v>
      </c>
      <c r="B4000" t="s">
        <v>3820</v>
      </c>
    </row>
    <row r="4001" spans="1:2" x14ac:dyDescent="0.25">
      <c r="A4001" t="s">
        <v>1997</v>
      </c>
      <c r="B4001" t="s">
        <v>3828</v>
      </c>
    </row>
    <row r="4002" spans="1:2" x14ac:dyDescent="0.25">
      <c r="A4002" t="s">
        <v>760</v>
      </c>
      <c r="B4002" t="s">
        <v>3820</v>
      </c>
    </row>
    <row r="4003" spans="1:2" x14ac:dyDescent="0.25">
      <c r="A4003" t="s">
        <v>2257</v>
      </c>
      <c r="B4003" t="s">
        <v>3817</v>
      </c>
    </row>
    <row r="4004" spans="1:2" x14ac:dyDescent="0.25">
      <c r="A4004" t="s">
        <v>2257</v>
      </c>
      <c r="B4004" t="s">
        <v>3817</v>
      </c>
    </row>
    <row r="4005" spans="1:2" x14ac:dyDescent="0.25">
      <c r="A4005" t="s">
        <v>903</v>
      </c>
      <c r="B4005" t="s">
        <v>3825</v>
      </c>
    </row>
    <row r="4006" spans="1:2" x14ac:dyDescent="0.25">
      <c r="A4006" t="s">
        <v>232</v>
      </c>
      <c r="B4006" t="s">
        <v>3835</v>
      </c>
    </row>
    <row r="4007" spans="1:2" x14ac:dyDescent="0.25">
      <c r="A4007" t="s">
        <v>2651</v>
      </c>
      <c r="B4007" t="s">
        <v>3824</v>
      </c>
    </row>
    <row r="4008" spans="1:2" x14ac:dyDescent="0.25">
      <c r="A4008" t="s">
        <v>904</v>
      </c>
      <c r="B4008" t="s">
        <v>3825</v>
      </c>
    </row>
    <row r="4009" spans="1:2" x14ac:dyDescent="0.25">
      <c r="A4009" t="s">
        <v>1263</v>
      </c>
      <c r="B4009" t="s">
        <v>3836</v>
      </c>
    </row>
    <row r="4010" spans="1:2" x14ac:dyDescent="0.25">
      <c r="A4010" t="s">
        <v>2274</v>
      </c>
      <c r="B4010" t="s">
        <v>3818</v>
      </c>
    </row>
    <row r="4011" spans="1:2" x14ac:dyDescent="0.25">
      <c r="A4011" t="s">
        <v>3771</v>
      </c>
      <c r="B4011" t="s">
        <v>3816</v>
      </c>
    </row>
    <row r="4012" spans="1:2" x14ac:dyDescent="0.25">
      <c r="A4012" t="s">
        <v>2877</v>
      </c>
      <c r="B4012" t="s">
        <v>3829</v>
      </c>
    </row>
    <row r="4013" spans="1:2" x14ac:dyDescent="0.25">
      <c r="A4013" t="s">
        <v>1818</v>
      </c>
      <c r="B4013" t="s">
        <v>3828</v>
      </c>
    </row>
    <row r="4014" spans="1:2" x14ac:dyDescent="0.25">
      <c r="A4014" t="s">
        <v>2363</v>
      </c>
      <c r="B4014" t="s">
        <v>3821</v>
      </c>
    </row>
    <row r="4015" spans="1:2" x14ac:dyDescent="0.25">
      <c r="A4015" t="s">
        <v>2364</v>
      </c>
      <c r="B4015" t="s">
        <v>3821</v>
      </c>
    </row>
    <row r="4016" spans="1:2" x14ac:dyDescent="0.25">
      <c r="A4016" t="s">
        <v>2729</v>
      </c>
      <c r="B4016" t="s">
        <v>3826</v>
      </c>
    </row>
    <row r="4017" spans="1:2" x14ac:dyDescent="0.25">
      <c r="A4017" t="s">
        <v>2342</v>
      </c>
      <c r="B4017" t="s">
        <v>3818</v>
      </c>
    </row>
    <row r="4018" spans="1:2" x14ac:dyDescent="0.25">
      <c r="A4018" t="s">
        <v>2342</v>
      </c>
      <c r="B4018" t="s">
        <v>3818</v>
      </c>
    </row>
    <row r="4019" spans="1:2" x14ac:dyDescent="0.25">
      <c r="A4019" t="s">
        <v>2343</v>
      </c>
      <c r="B4019" t="s">
        <v>3818</v>
      </c>
    </row>
    <row r="4020" spans="1:2" x14ac:dyDescent="0.25">
      <c r="A4020" t="s">
        <v>2343</v>
      </c>
      <c r="B4020" t="s">
        <v>3818</v>
      </c>
    </row>
    <row r="4021" spans="1:2" x14ac:dyDescent="0.25">
      <c r="A4021" t="s">
        <v>905</v>
      </c>
      <c r="B4021" t="s">
        <v>3825</v>
      </c>
    </row>
    <row r="4022" spans="1:2" x14ac:dyDescent="0.25">
      <c r="A4022" t="s">
        <v>2878</v>
      </c>
      <c r="B4022" t="s">
        <v>3829</v>
      </c>
    </row>
    <row r="4023" spans="1:2" x14ac:dyDescent="0.25">
      <c r="A4023" t="s">
        <v>1819</v>
      </c>
      <c r="B4023" t="s">
        <v>3828</v>
      </c>
    </row>
    <row r="4024" spans="1:2" x14ac:dyDescent="0.25">
      <c r="A4024" t="s">
        <v>3402</v>
      </c>
      <c r="B4024" t="s">
        <v>3832</v>
      </c>
    </row>
    <row r="4025" spans="1:2" x14ac:dyDescent="0.25">
      <c r="A4025" t="s">
        <v>1609</v>
      </c>
      <c r="B4025" t="s">
        <v>3822</v>
      </c>
    </row>
    <row r="4026" spans="1:2" x14ac:dyDescent="0.25">
      <c r="A4026" t="s">
        <v>2271</v>
      </c>
      <c r="B4026" t="s">
        <v>3818</v>
      </c>
    </row>
    <row r="4027" spans="1:2" x14ac:dyDescent="0.25">
      <c r="A4027" t="s">
        <v>1820</v>
      </c>
      <c r="B4027" t="s">
        <v>3828</v>
      </c>
    </row>
    <row r="4028" spans="1:2" x14ac:dyDescent="0.25">
      <c r="A4028" t="s">
        <v>2365</v>
      </c>
      <c r="B4028" t="s">
        <v>3821</v>
      </c>
    </row>
    <row r="4029" spans="1:2" x14ac:dyDescent="0.25">
      <c r="A4029" t="s">
        <v>3756</v>
      </c>
      <c r="B4029" t="s">
        <v>3816</v>
      </c>
    </row>
    <row r="4030" spans="1:2" x14ac:dyDescent="0.25">
      <c r="A4030" t="s">
        <v>1379</v>
      </c>
      <c r="B4030" t="s">
        <v>3814</v>
      </c>
    </row>
    <row r="4031" spans="1:2" x14ac:dyDescent="0.25">
      <c r="A4031" t="s">
        <v>761</v>
      </c>
      <c r="B4031" t="s">
        <v>3820</v>
      </c>
    </row>
    <row r="4032" spans="1:2" x14ac:dyDescent="0.25">
      <c r="A4032" t="s">
        <v>3753</v>
      </c>
      <c r="B4032" t="s">
        <v>3837</v>
      </c>
    </row>
    <row r="4033" spans="1:2" x14ac:dyDescent="0.25">
      <c r="A4033" t="s">
        <v>3753</v>
      </c>
      <c r="B4033" t="s">
        <v>3837</v>
      </c>
    </row>
    <row r="4034" spans="1:2" x14ac:dyDescent="0.25">
      <c r="A4034" t="s">
        <v>1104</v>
      </c>
      <c r="B4034" t="s">
        <v>3825</v>
      </c>
    </row>
    <row r="4035" spans="1:2" x14ac:dyDescent="0.25">
      <c r="A4035" t="s">
        <v>3035</v>
      </c>
      <c r="B4035" t="s">
        <v>3829</v>
      </c>
    </row>
    <row r="4036" spans="1:2" x14ac:dyDescent="0.25">
      <c r="A4036" t="s">
        <v>3036</v>
      </c>
      <c r="B4036" t="s">
        <v>3829</v>
      </c>
    </row>
    <row r="4037" spans="1:2" x14ac:dyDescent="0.25">
      <c r="A4037" t="s">
        <v>1396</v>
      </c>
      <c r="B4037" t="s">
        <v>3814</v>
      </c>
    </row>
    <row r="4038" spans="1:2" x14ac:dyDescent="0.25">
      <c r="A4038" t="s">
        <v>1105</v>
      </c>
      <c r="B4038" t="s">
        <v>3825</v>
      </c>
    </row>
    <row r="4039" spans="1:2" x14ac:dyDescent="0.25">
      <c r="A4039" t="s">
        <v>2818</v>
      </c>
      <c r="B4039" t="s">
        <v>3827</v>
      </c>
    </row>
    <row r="4040" spans="1:2" x14ac:dyDescent="0.25">
      <c r="A4040" t="s">
        <v>2694</v>
      </c>
      <c r="B4040" t="s">
        <v>3824</v>
      </c>
    </row>
    <row r="4041" spans="1:2" x14ac:dyDescent="0.25">
      <c r="A4041" t="s">
        <v>2615</v>
      </c>
      <c r="B4041" t="s">
        <v>3823</v>
      </c>
    </row>
    <row r="4042" spans="1:2" x14ac:dyDescent="0.25">
      <c r="A4042" t="s">
        <v>1866</v>
      </c>
      <c r="B4042" t="s">
        <v>3828</v>
      </c>
    </row>
    <row r="4043" spans="1:2" x14ac:dyDescent="0.25">
      <c r="A4043" t="s">
        <v>1610</v>
      </c>
      <c r="B4043" t="s">
        <v>3822</v>
      </c>
    </row>
    <row r="4044" spans="1:2" x14ac:dyDescent="0.25">
      <c r="A4044" t="s">
        <v>1397</v>
      </c>
      <c r="B4044" t="s">
        <v>3814</v>
      </c>
    </row>
    <row r="4045" spans="1:2" x14ac:dyDescent="0.25">
      <c r="A4045" t="s">
        <v>1398</v>
      </c>
      <c r="B4045" t="s">
        <v>3814</v>
      </c>
    </row>
    <row r="4046" spans="1:2" x14ac:dyDescent="0.25">
      <c r="A4046" t="s">
        <v>1106</v>
      </c>
      <c r="B4046" t="s">
        <v>3825</v>
      </c>
    </row>
    <row r="4047" spans="1:2" x14ac:dyDescent="0.25">
      <c r="A4047" t="s">
        <v>1170</v>
      </c>
      <c r="B4047" t="s">
        <v>3813</v>
      </c>
    </row>
    <row r="4048" spans="1:2" x14ac:dyDescent="0.25">
      <c r="A4048" t="s">
        <v>2795</v>
      </c>
      <c r="B4048" t="s">
        <v>3826</v>
      </c>
    </row>
    <row r="4049" spans="1:2" x14ac:dyDescent="0.25">
      <c r="A4049" t="s">
        <v>2414</v>
      </c>
      <c r="B4049" t="s">
        <v>3821</v>
      </c>
    </row>
    <row r="4050" spans="1:2" x14ac:dyDescent="0.25">
      <c r="A4050" t="s">
        <v>3757</v>
      </c>
      <c r="B4050" t="s">
        <v>3816</v>
      </c>
    </row>
    <row r="4051" spans="1:2" x14ac:dyDescent="0.25">
      <c r="A4051" t="s">
        <v>2616</v>
      </c>
      <c r="B4051" t="s">
        <v>3823</v>
      </c>
    </row>
    <row r="4052" spans="1:2" x14ac:dyDescent="0.25">
      <c r="A4052" t="s">
        <v>2848</v>
      </c>
      <c r="B4052" t="s">
        <v>3827</v>
      </c>
    </row>
    <row r="4053" spans="1:2" x14ac:dyDescent="0.25">
      <c r="A4053" t="s">
        <v>9860</v>
      </c>
      <c r="B4053" t="s">
        <v>3831</v>
      </c>
    </row>
    <row r="4054" spans="1:2" x14ac:dyDescent="0.25">
      <c r="A4054" t="s">
        <v>3733</v>
      </c>
      <c r="B4054" t="s">
        <v>3837</v>
      </c>
    </row>
    <row r="4055" spans="1:2" x14ac:dyDescent="0.25">
      <c r="A4055" t="s">
        <v>3791</v>
      </c>
      <c r="B4055" t="s">
        <v>3816</v>
      </c>
    </row>
    <row r="4056" spans="1:2" x14ac:dyDescent="0.25">
      <c r="A4056" t="s">
        <v>3791</v>
      </c>
      <c r="B4056" t="s">
        <v>3816</v>
      </c>
    </row>
    <row r="4057" spans="1:2" x14ac:dyDescent="0.25">
      <c r="A4057" t="s">
        <v>3070</v>
      </c>
      <c r="B4057" t="s">
        <v>3829</v>
      </c>
    </row>
    <row r="4058" spans="1:2" x14ac:dyDescent="0.25">
      <c r="A4058" t="s">
        <v>3070</v>
      </c>
      <c r="B4058" t="s">
        <v>3829</v>
      </c>
    </row>
    <row r="4059" spans="1:2" x14ac:dyDescent="0.25">
      <c r="A4059" t="s">
        <v>2913</v>
      </c>
      <c r="B4059" t="s">
        <v>3829</v>
      </c>
    </row>
    <row r="4060" spans="1:2" x14ac:dyDescent="0.25">
      <c r="A4060" t="s">
        <v>2721</v>
      </c>
      <c r="B4060" t="s">
        <v>3826</v>
      </c>
    </row>
    <row r="4061" spans="1:2" x14ac:dyDescent="0.25">
      <c r="A4061" t="s">
        <v>3274</v>
      </c>
      <c r="B4061" t="s">
        <v>3832</v>
      </c>
    </row>
    <row r="4062" spans="1:2" x14ac:dyDescent="0.25">
      <c r="A4062" t="s">
        <v>3458</v>
      </c>
      <c r="B4062" t="s">
        <v>3832</v>
      </c>
    </row>
    <row r="4063" spans="1:2" x14ac:dyDescent="0.25">
      <c r="A4063" t="s">
        <v>3458</v>
      </c>
      <c r="B4063" t="s">
        <v>3832</v>
      </c>
    </row>
    <row r="4064" spans="1:2" x14ac:dyDescent="0.25">
      <c r="A4064" t="s">
        <v>3275</v>
      </c>
      <c r="B4064" t="s">
        <v>3832</v>
      </c>
    </row>
    <row r="4065" spans="1:2" x14ac:dyDescent="0.25">
      <c r="A4065" t="s">
        <v>847</v>
      </c>
      <c r="B4065" t="s">
        <v>3820</v>
      </c>
    </row>
    <row r="4066" spans="1:2" x14ac:dyDescent="0.25">
      <c r="A4066" t="s">
        <v>847</v>
      </c>
      <c r="B4066" t="s">
        <v>3825</v>
      </c>
    </row>
    <row r="4067" spans="1:2" x14ac:dyDescent="0.25">
      <c r="A4067" t="s">
        <v>3459</v>
      </c>
      <c r="B4067" t="s">
        <v>3832</v>
      </c>
    </row>
    <row r="4068" spans="1:2" x14ac:dyDescent="0.25">
      <c r="A4068" t="s">
        <v>3459</v>
      </c>
      <c r="B4068" t="s">
        <v>3832</v>
      </c>
    </row>
    <row r="4069" spans="1:2" x14ac:dyDescent="0.25">
      <c r="A4069" t="s">
        <v>2501</v>
      </c>
      <c r="B4069" t="s">
        <v>3823</v>
      </c>
    </row>
    <row r="4070" spans="1:2" x14ac:dyDescent="0.25">
      <c r="A4070" t="s">
        <v>1107</v>
      </c>
      <c r="B4070" t="s">
        <v>3825</v>
      </c>
    </row>
    <row r="4071" spans="1:2" x14ac:dyDescent="0.25">
      <c r="A4071" t="s">
        <v>943</v>
      </c>
      <c r="B4071" t="s">
        <v>3825</v>
      </c>
    </row>
    <row r="4072" spans="1:2" x14ac:dyDescent="0.25">
      <c r="A4072" t="s">
        <v>2179</v>
      </c>
      <c r="B4072" t="s">
        <v>3817</v>
      </c>
    </row>
    <row r="4073" spans="1:2" x14ac:dyDescent="0.25">
      <c r="A4073" t="s">
        <v>2180</v>
      </c>
      <c r="B4073" t="s">
        <v>3817</v>
      </c>
    </row>
    <row r="4074" spans="1:2" x14ac:dyDescent="0.25">
      <c r="A4074" t="s">
        <v>3084</v>
      </c>
      <c r="B4074" t="s">
        <v>3830</v>
      </c>
    </row>
    <row r="4075" spans="1:2" x14ac:dyDescent="0.25">
      <c r="A4075" t="s">
        <v>402</v>
      </c>
      <c r="B4075" t="s">
        <v>3835</v>
      </c>
    </row>
    <row r="4076" spans="1:2" x14ac:dyDescent="0.25">
      <c r="A4076" t="s">
        <v>1998</v>
      </c>
      <c r="B4076" t="s">
        <v>3828</v>
      </c>
    </row>
    <row r="4077" spans="1:2" x14ac:dyDescent="0.25">
      <c r="A4077" t="s">
        <v>1250</v>
      </c>
      <c r="B4077" t="s">
        <v>3813</v>
      </c>
    </row>
    <row r="4078" spans="1:2" x14ac:dyDescent="0.25">
      <c r="A4078" t="s">
        <v>1251</v>
      </c>
      <c r="B4078" t="s">
        <v>3813</v>
      </c>
    </row>
    <row r="4079" spans="1:2" x14ac:dyDescent="0.25">
      <c r="A4079" t="s">
        <v>3306</v>
      </c>
      <c r="B4079" t="s">
        <v>3832</v>
      </c>
    </row>
    <row r="4080" spans="1:2" x14ac:dyDescent="0.25">
      <c r="A4080" t="s">
        <v>177</v>
      </c>
      <c r="B4080" t="s">
        <v>3835</v>
      </c>
    </row>
    <row r="4081" spans="1:2" x14ac:dyDescent="0.25">
      <c r="A4081" t="s">
        <v>906</v>
      </c>
      <c r="B4081" t="s">
        <v>3825</v>
      </c>
    </row>
    <row r="4082" spans="1:2" x14ac:dyDescent="0.25">
      <c r="A4082" t="s">
        <v>1108</v>
      </c>
      <c r="B4082" t="s">
        <v>3825</v>
      </c>
    </row>
    <row r="4083" spans="1:2" x14ac:dyDescent="0.25">
      <c r="A4083" t="s">
        <v>3276</v>
      </c>
      <c r="B4083" t="s">
        <v>3832</v>
      </c>
    </row>
    <row r="4084" spans="1:2" x14ac:dyDescent="0.25">
      <c r="A4084" t="s">
        <v>2441</v>
      </c>
      <c r="B4084" t="s">
        <v>3821</v>
      </c>
    </row>
    <row r="4085" spans="1:2" x14ac:dyDescent="0.25">
      <c r="A4085" t="s">
        <v>2441</v>
      </c>
      <c r="B4085" t="s">
        <v>3821</v>
      </c>
    </row>
    <row r="4086" spans="1:2" x14ac:dyDescent="0.25">
      <c r="A4086" t="s">
        <v>2149</v>
      </c>
      <c r="B4086" t="s">
        <v>3817</v>
      </c>
    </row>
    <row r="4087" spans="1:2" x14ac:dyDescent="0.25">
      <c r="A4087" t="s">
        <v>481</v>
      </c>
      <c r="B4087" t="s">
        <v>3825</v>
      </c>
    </row>
    <row r="4088" spans="1:2" x14ac:dyDescent="0.25">
      <c r="A4088" t="s">
        <v>481</v>
      </c>
      <c r="B4088" t="s">
        <v>3835</v>
      </c>
    </row>
    <row r="4089" spans="1:2" x14ac:dyDescent="0.25">
      <c r="A4089" t="s">
        <v>2695</v>
      </c>
      <c r="B4089" t="s">
        <v>3824</v>
      </c>
    </row>
    <row r="4090" spans="1:2" x14ac:dyDescent="0.25">
      <c r="A4090" t="s">
        <v>647</v>
      </c>
      <c r="B4090" t="s">
        <v>3833</v>
      </c>
    </row>
    <row r="4091" spans="1:2" x14ac:dyDescent="0.25">
      <c r="A4091" t="s">
        <v>2150</v>
      </c>
      <c r="B4091" t="s">
        <v>3817</v>
      </c>
    </row>
    <row r="4092" spans="1:2" x14ac:dyDescent="0.25">
      <c r="A4092" t="s">
        <v>2111</v>
      </c>
      <c r="B4092" t="s">
        <v>3815</v>
      </c>
    </row>
    <row r="4093" spans="1:2" x14ac:dyDescent="0.25">
      <c r="A4093" t="s">
        <v>2111</v>
      </c>
      <c r="B4093" t="s">
        <v>3815</v>
      </c>
    </row>
    <row r="4094" spans="1:2" x14ac:dyDescent="0.25">
      <c r="A4094" t="s">
        <v>1999</v>
      </c>
      <c r="B4094" t="s">
        <v>3828</v>
      </c>
    </row>
    <row r="4095" spans="1:2" x14ac:dyDescent="0.25">
      <c r="A4095" t="s">
        <v>2151</v>
      </c>
      <c r="B4095" t="s">
        <v>3817</v>
      </c>
    </row>
    <row r="4096" spans="1:2" x14ac:dyDescent="0.25">
      <c r="A4096" t="s">
        <v>2152</v>
      </c>
      <c r="B4096" t="s">
        <v>3817</v>
      </c>
    </row>
    <row r="4097" spans="1:2" x14ac:dyDescent="0.25">
      <c r="A4097" t="s">
        <v>2153</v>
      </c>
      <c r="B4097" t="s">
        <v>3817</v>
      </c>
    </row>
    <row r="4098" spans="1:2" x14ac:dyDescent="0.25">
      <c r="A4098" t="s">
        <v>2154</v>
      </c>
      <c r="B4098" t="s">
        <v>3817</v>
      </c>
    </row>
    <row r="4099" spans="1:2" x14ac:dyDescent="0.25">
      <c r="A4099" t="s">
        <v>3561</v>
      </c>
      <c r="B4099" t="s">
        <v>3834</v>
      </c>
    </row>
    <row r="4100" spans="1:2" x14ac:dyDescent="0.25">
      <c r="A4100" t="s">
        <v>2155</v>
      </c>
      <c r="B4100" t="s">
        <v>3817</v>
      </c>
    </row>
    <row r="4101" spans="1:2" x14ac:dyDescent="0.25">
      <c r="A4101" t="s">
        <v>1789</v>
      </c>
      <c r="B4101" t="s">
        <v>3819</v>
      </c>
    </row>
    <row r="4102" spans="1:2" x14ac:dyDescent="0.25">
      <c r="A4102" t="s">
        <v>3754</v>
      </c>
      <c r="B4102" t="s">
        <v>3837</v>
      </c>
    </row>
    <row r="4103" spans="1:2" x14ac:dyDescent="0.25">
      <c r="A4103" t="s">
        <v>3754</v>
      </c>
      <c r="B4103" t="s">
        <v>3837</v>
      </c>
    </row>
    <row r="4104" spans="1:2" x14ac:dyDescent="0.25">
      <c r="A4104" t="s">
        <v>1867</v>
      </c>
      <c r="B4104" t="s">
        <v>3828</v>
      </c>
    </row>
    <row r="4105" spans="1:2" x14ac:dyDescent="0.25">
      <c r="A4105" t="s">
        <v>1450</v>
      </c>
      <c r="B4105" t="s">
        <v>3814</v>
      </c>
    </row>
    <row r="4106" spans="1:2" x14ac:dyDescent="0.25">
      <c r="A4106" t="s">
        <v>2879</v>
      </c>
      <c r="B4106" t="s">
        <v>3829</v>
      </c>
    </row>
    <row r="4107" spans="1:2" x14ac:dyDescent="0.25">
      <c r="A4107" t="s">
        <v>648</v>
      </c>
      <c r="B4107" t="s">
        <v>3833</v>
      </c>
    </row>
    <row r="4108" spans="1:2" x14ac:dyDescent="0.25">
      <c r="A4108" t="s">
        <v>403</v>
      </c>
      <c r="B4108" t="s">
        <v>3835</v>
      </c>
    </row>
    <row r="4109" spans="1:2" x14ac:dyDescent="0.25">
      <c r="A4109" t="s">
        <v>2036</v>
      </c>
      <c r="B4109" t="s">
        <v>3815</v>
      </c>
    </row>
    <row r="4110" spans="1:2" x14ac:dyDescent="0.25">
      <c r="A4110" t="s">
        <v>482</v>
      </c>
      <c r="B4110" t="s">
        <v>3825</v>
      </c>
    </row>
    <row r="4111" spans="1:2" x14ac:dyDescent="0.25">
      <c r="A4111" t="s">
        <v>482</v>
      </c>
      <c r="B4111" t="s">
        <v>3835</v>
      </c>
    </row>
    <row r="4112" spans="1:2" x14ac:dyDescent="0.25">
      <c r="A4112" t="s">
        <v>1868</v>
      </c>
      <c r="B4112" t="s">
        <v>3828</v>
      </c>
    </row>
    <row r="4113" spans="1:2" x14ac:dyDescent="0.25">
      <c r="A4113" t="s">
        <v>2316</v>
      </c>
      <c r="B4113" t="s">
        <v>3818</v>
      </c>
    </row>
    <row r="4114" spans="1:2" x14ac:dyDescent="0.25">
      <c r="A4114" t="s">
        <v>2000</v>
      </c>
      <c r="B4114" t="s">
        <v>3828</v>
      </c>
    </row>
    <row r="4115" spans="1:2" x14ac:dyDescent="0.25">
      <c r="A4115" t="s">
        <v>404</v>
      </c>
      <c r="B4115" t="s">
        <v>3825</v>
      </c>
    </row>
    <row r="4116" spans="1:2" x14ac:dyDescent="0.25">
      <c r="A4116" t="s">
        <v>404</v>
      </c>
      <c r="B4116" t="s">
        <v>3835</v>
      </c>
    </row>
    <row r="4117" spans="1:2" x14ac:dyDescent="0.25">
      <c r="A4117" t="s">
        <v>2001</v>
      </c>
      <c r="B4117" t="s">
        <v>3828</v>
      </c>
    </row>
    <row r="4118" spans="1:2" x14ac:dyDescent="0.25">
      <c r="A4118" t="s">
        <v>3071</v>
      </c>
      <c r="B4118" t="s">
        <v>3829</v>
      </c>
    </row>
    <row r="4119" spans="1:2" x14ac:dyDescent="0.25">
      <c r="A4119" t="s">
        <v>3071</v>
      </c>
      <c r="B4119" t="s">
        <v>3829</v>
      </c>
    </row>
    <row r="4120" spans="1:2" x14ac:dyDescent="0.25">
      <c r="A4120" t="s">
        <v>3307</v>
      </c>
      <c r="B4120" t="s">
        <v>3832</v>
      </c>
    </row>
    <row r="4121" spans="1:2" x14ac:dyDescent="0.25">
      <c r="A4121" t="s">
        <v>2617</v>
      </c>
      <c r="B4121" t="s">
        <v>3823</v>
      </c>
    </row>
    <row r="4122" spans="1:2" x14ac:dyDescent="0.25">
      <c r="A4122" t="s">
        <v>944</v>
      </c>
      <c r="B4122" t="s">
        <v>3825</v>
      </c>
    </row>
    <row r="4123" spans="1:2" x14ac:dyDescent="0.25">
      <c r="A4123" t="s">
        <v>1109</v>
      </c>
      <c r="B4123" t="s">
        <v>3825</v>
      </c>
    </row>
    <row r="4124" spans="1:2" x14ac:dyDescent="0.25">
      <c r="A4124" t="s">
        <v>832</v>
      </c>
      <c r="B4124" t="s">
        <v>3820</v>
      </c>
    </row>
    <row r="4125" spans="1:2" x14ac:dyDescent="0.25">
      <c r="A4125" t="s">
        <v>571</v>
      </c>
      <c r="B4125" t="s">
        <v>3833</v>
      </c>
    </row>
    <row r="4126" spans="1:2" x14ac:dyDescent="0.25">
      <c r="A4126" t="s">
        <v>3141</v>
      </c>
      <c r="B4126" t="s">
        <v>3830</v>
      </c>
    </row>
    <row r="4127" spans="1:2" x14ac:dyDescent="0.25">
      <c r="A4127" t="s">
        <v>3621</v>
      </c>
      <c r="B4127" t="s">
        <v>3837</v>
      </c>
    </row>
    <row r="4128" spans="1:2" x14ac:dyDescent="0.25">
      <c r="A4128" t="s">
        <v>2112</v>
      </c>
      <c r="B4128" t="s">
        <v>3815</v>
      </c>
    </row>
    <row r="4129" spans="1:2" x14ac:dyDescent="0.25">
      <c r="A4129" t="s">
        <v>2112</v>
      </c>
      <c r="B4129" t="s">
        <v>3815</v>
      </c>
    </row>
    <row r="4130" spans="1:2" x14ac:dyDescent="0.25">
      <c r="A4130" t="s">
        <v>2849</v>
      </c>
      <c r="B4130" t="s">
        <v>3827</v>
      </c>
    </row>
    <row r="4131" spans="1:2" x14ac:dyDescent="0.25">
      <c r="A4131" t="s">
        <v>1611</v>
      </c>
      <c r="B4131" t="s">
        <v>3822</v>
      </c>
    </row>
    <row r="4132" spans="1:2" x14ac:dyDescent="0.25">
      <c r="A4132" t="s">
        <v>3037</v>
      </c>
      <c r="B4132" t="s">
        <v>3829</v>
      </c>
    </row>
    <row r="4133" spans="1:2" x14ac:dyDescent="0.25">
      <c r="A4133" t="s">
        <v>1362</v>
      </c>
      <c r="B4133" t="s">
        <v>3836</v>
      </c>
    </row>
    <row r="4134" spans="1:2" x14ac:dyDescent="0.25">
      <c r="A4134" t="s">
        <v>2227</v>
      </c>
      <c r="B4134" t="s">
        <v>3817</v>
      </c>
    </row>
    <row r="4135" spans="1:2" x14ac:dyDescent="0.25">
      <c r="A4135" t="s">
        <v>405</v>
      </c>
      <c r="B4135" t="s">
        <v>3835</v>
      </c>
    </row>
    <row r="4136" spans="1:2" x14ac:dyDescent="0.25">
      <c r="A4136" t="s">
        <v>1821</v>
      </c>
      <c r="B4136" t="s">
        <v>3828</v>
      </c>
    </row>
    <row r="4137" spans="1:2" x14ac:dyDescent="0.25">
      <c r="A4137" t="s">
        <v>2037</v>
      </c>
      <c r="B4137" t="s">
        <v>3815</v>
      </c>
    </row>
    <row r="4138" spans="1:2" x14ac:dyDescent="0.25">
      <c r="A4138" t="s">
        <v>3403</v>
      </c>
      <c r="B4138" t="s">
        <v>3832</v>
      </c>
    </row>
    <row r="4139" spans="1:2" x14ac:dyDescent="0.25">
      <c r="A4139" t="s">
        <v>3038</v>
      </c>
      <c r="B4139" t="s">
        <v>3829</v>
      </c>
    </row>
    <row r="4140" spans="1:2" x14ac:dyDescent="0.25">
      <c r="A4140" t="s">
        <v>3404</v>
      </c>
      <c r="B4140" t="s">
        <v>3832</v>
      </c>
    </row>
    <row r="4141" spans="1:2" x14ac:dyDescent="0.25">
      <c r="A4141" t="s">
        <v>2258</v>
      </c>
      <c r="B4141" t="s">
        <v>3817</v>
      </c>
    </row>
    <row r="4142" spans="1:2" x14ac:dyDescent="0.25">
      <c r="A4142" t="s">
        <v>2258</v>
      </c>
      <c r="B4142" t="s">
        <v>3817</v>
      </c>
    </row>
    <row r="4143" spans="1:2" x14ac:dyDescent="0.25">
      <c r="A4143" t="s">
        <v>9878</v>
      </c>
      <c r="B4143" t="s">
        <v>3831</v>
      </c>
    </row>
    <row r="4144" spans="1:2" x14ac:dyDescent="0.25">
      <c r="A4144" t="s">
        <v>1110</v>
      </c>
      <c r="B4144" t="s">
        <v>3825</v>
      </c>
    </row>
    <row r="4145" spans="1:2" x14ac:dyDescent="0.25">
      <c r="A4145" t="s">
        <v>2044</v>
      </c>
      <c r="B4145" t="s">
        <v>3815</v>
      </c>
    </row>
    <row r="4146" spans="1:2" x14ac:dyDescent="0.25">
      <c r="A4146" t="s">
        <v>69</v>
      </c>
      <c r="B4146" t="s">
        <v>3835</v>
      </c>
    </row>
    <row r="4147" spans="1:2" x14ac:dyDescent="0.25">
      <c r="A4147" t="s">
        <v>2082</v>
      </c>
      <c r="B4147" t="s">
        <v>3815</v>
      </c>
    </row>
    <row r="4148" spans="1:2" x14ac:dyDescent="0.25">
      <c r="A4148" t="s">
        <v>3308</v>
      </c>
      <c r="B4148" t="s">
        <v>3832</v>
      </c>
    </row>
    <row r="4149" spans="1:2" x14ac:dyDescent="0.25">
      <c r="A4149" t="s">
        <v>70</v>
      </c>
      <c r="B4149" t="s">
        <v>3835</v>
      </c>
    </row>
    <row r="4150" spans="1:2" x14ac:dyDescent="0.25">
      <c r="A4150" t="s">
        <v>71</v>
      </c>
      <c r="B4150" t="s">
        <v>3835</v>
      </c>
    </row>
    <row r="4151" spans="1:2" x14ac:dyDescent="0.25">
      <c r="A4151" t="s">
        <v>2344</v>
      </c>
      <c r="B4151" t="s">
        <v>3818</v>
      </c>
    </row>
    <row r="4152" spans="1:2" x14ac:dyDescent="0.25">
      <c r="A4152" t="s">
        <v>2344</v>
      </c>
      <c r="B4152" t="s">
        <v>3818</v>
      </c>
    </row>
    <row r="4153" spans="1:2" x14ac:dyDescent="0.25">
      <c r="A4153" t="s">
        <v>1252</v>
      </c>
      <c r="B4153" t="s">
        <v>3813</v>
      </c>
    </row>
    <row r="4154" spans="1:2" x14ac:dyDescent="0.25">
      <c r="A4154" t="s">
        <v>1252</v>
      </c>
      <c r="B4154" t="s">
        <v>3813</v>
      </c>
    </row>
    <row r="4155" spans="1:2" x14ac:dyDescent="0.25">
      <c r="A4155" t="s">
        <v>945</v>
      </c>
      <c r="B4155" t="s">
        <v>3825</v>
      </c>
    </row>
    <row r="4156" spans="1:2" x14ac:dyDescent="0.25">
      <c r="A4156" t="s">
        <v>178</v>
      </c>
      <c r="B4156" t="s">
        <v>3825</v>
      </c>
    </row>
    <row r="4157" spans="1:2" x14ac:dyDescent="0.25">
      <c r="A4157" t="s">
        <v>178</v>
      </c>
      <c r="B4157" t="s">
        <v>3835</v>
      </c>
    </row>
    <row r="4158" spans="1:2" x14ac:dyDescent="0.25">
      <c r="A4158" t="s">
        <v>2696</v>
      </c>
      <c r="B4158" t="s">
        <v>3824</v>
      </c>
    </row>
    <row r="4159" spans="1:2" x14ac:dyDescent="0.25">
      <c r="A4159" t="s">
        <v>946</v>
      </c>
      <c r="B4159" t="s">
        <v>3825</v>
      </c>
    </row>
    <row r="4160" spans="1:2" x14ac:dyDescent="0.25">
      <c r="A4160" t="s">
        <v>2730</v>
      </c>
      <c r="B4160" t="s">
        <v>3826</v>
      </c>
    </row>
    <row r="4161" spans="1:2" x14ac:dyDescent="0.25">
      <c r="A4161" t="s">
        <v>3562</v>
      </c>
      <c r="B4161" t="s">
        <v>3834</v>
      </c>
    </row>
    <row r="4162" spans="1:2" x14ac:dyDescent="0.25">
      <c r="A4162" t="s">
        <v>1790</v>
      </c>
      <c r="B4162" t="s">
        <v>3819</v>
      </c>
    </row>
    <row r="4163" spans="1:2" x14ac:dyDescent="0.25">
      <c r="A4163" t="s">
        <v>3734</v>
      </c>
      <c r="B4163" t="s">
        <v>3837</v>
      </c>
    </row>
    <row r="4164" spans="1:2" x14ac:dyDescent="0.25">
      <c r="A4164" t="s">
        <v>2796</v>
      </c>
      <c r="B4164" t="s">
        <v>3826</v>
      </c>
    </row>
    <row r="4165" spans="1:2" x14ac:dyDescent="0.25">
      <c r="A4165" t="s">
        <v>2916</v>
      </c>
      <c r="B4165" t="s">
        <v>3829</v>
      </c>
    </row>
    <row r="4166" spans="1:2" x14ac:dyDescent="0.25">
      <c r="A4166" t="s">
        <v>1612</v>
      </c>
      <c r="B4166" t="s">
        <v>3822</v>
      </c>
    </row>
    <row r="4167" spans="1:2" x14ac:dyDescent="0.25">
      <c r="A4167" t="s">
        <v>2371</v>
      </c>
      <c r="B4167" t="s">
        <v>3821</v>
      </c>
    </row>
    <row r="4168" spans="1:2" x14ac:dyDescent="0.25">
      <c r="A4168" t="s">
        <v>1363</v>
      </c>
      <c r="B4168" t="s">
        <v>3836</v>
      </c>
    </row>
    <row r="4169" spans="1:2" x14ac:dyDescent="0.25">
      <c r="A4169" t="s">
        <v>3039</v>
      </c>
      <c r="B4169" t="s">
        <v>3829</v>
      </c>
    </row>
    <row r="4170" spans="1:2" x14ac:dyDescent="0.25">
      <c r="A4170" t="s">
        <v>179</v>
      </c>
      <c r="B4170" t="s">
        <v>3825</v>
      </c>
    </row>
    <row r="4171" spans="1:2" x14ac:dyDescent="0.25">
      <c r="A4171" t="s">
        <v>179</v>
      </c>
      <c r="B4171" t="s">
        <v>3835</v>
      </c>
    </row>
    <row r="4172" spans="1:2" x14ac:dyDescent="0.25">
      <c r="A4172" t="s">
        <v>9916</v>
      </c>
      <c r="B4172" t="s">
        <v>3834</v>
      </c>
    </row>
    <row r="4173" spans="1:2" x14ac:dyDescent="0.25">
      <c r="A4173" t="s">
        <v>1113</v>
      </c>
      <c r="B4173" t="s">
        <v>3825</v>
      </c>
    </row>
    <row r="4174" spans="1:2" x14ac:dyDescent="0.25">
      <c r="A4174" t="s">
        <v>3040</v>
      </c>
      <c r="B4174" t="s">
        <v>3829</v>
      </c>
    </row>
    <row r="4175" spans="1:2" x14ac:dyDescent="0.25">
      <c r="A4175" t="s">
        <v>2797</v>
      </c>
      <c r="B4175" t="s">
        <v>3826</v>
      </c>
    </row>
    <row r="4176" spans="1:2" x14ac:dyDescent="0.25">
      <c r="A4176" t="s">
        <v>1822</v>
      </c>
      <c r="B4176" t="s">
        <v>3828</v>
      </c>
    </row>
    <row r="4177" spans="1:2" x14ac:dyDescent="0.25">
      <c r="A4177" t="s">
        <v>2697</v>
      </c>
      <c r="B4177" t="s">
        <v>3824</v>
      </c>
    </row>
    <row r="4178" spans="1:2" x14ac:dyDescent="0.25">
      <c r="A4178" t="s">
        <v>649</v>
      </c>
      <c r="B4178" t="s">
        <v>3833</v>
      </c>
    </row>
    <row r="4179" spans="1:2" x14ac:dyDescent="0.25">
      <c r="A4179" t="s">
        <v>3041</v>
      </c>
      <c r="B4179" t="s">
        <v>3829</v>
      </c>
    </row>
    <row r="4180" spans="1:2" x14ac:dyDescent="0.25">
      <c r="A4180" t="s">
        <v>1111</v>
      </c>
      <c r="B4180" t="s">
        <v>3825</v>
      </c>
    </row>
    <row r="4181" spans="1:2" x14ac:dyDescent="0.25">
      <c r="A4181" t="s">
        <v>2914</v>
      </c>
      <c r="B4181" t="s">
        <v>3829</v>
      </c>
    </row>
    <row r="4182" spans="1:2" x14ac:dyDescent="0.25">
      <c r="A4182" t="s">
        <v>1112</v>
      </c>
      <c r="B4182" t="s">
        <v>3825</v>
      </c>
    </row>
    <row r="4183" spans="1:2" x14ac:dyDescent="0.25">
      <c r="A4183" t="s">
        <v>2915</v>
      </c>
      <c r="B4183" t="s">
        <v>3829</v>
      </c>
    </row>
    <row r="4184" spans="1:2" x14ac:dyDescent="0.25">
      <c r="A4184" t="s">
        <v>650</v>
      </c>
      <c r="B4184" t="s">
        <v>3833</v>
      </c>
    </row>
    <row r="4185" spans="1:2" x14ac:dyDescent="0.25">
      <c r="A4185" t="s">
        <v>2442</v>
      </c>
      <c r="B4185" t="s">
        <v>3821</v>
      </c>
    </row>
    <row r="4186" spans="1:2" x14ac:dyDescent="0.25">
      <c r="A4186" t="s">
        <v>2442</v>
      </c>
      <c r="B4186" t="s">
        <v>3821</v>
      </c>
    </row>
    <row r="4187" spans="1:2" x14ac:dyDescent="0.25">
      <c r="A4187" t="s">
        <v>2002</v>
      </c>
      <c r="B4187" t="s">
        <v>3828</v>
      </c>
    </row>
    <row r="4188" spans="1:2" x14ac:dyDescent="0.25">
      <c r="A4188" t="s">
        <v>180</v>
      </c>
      <c r="B4188" t="s">
        <v>3825</v>
      </c>
    </row>
    <row r="4189" spans="1:2" x14ac:dyDescent="0.25">
      <c r="A4189" t="s">
        <v>180</v>
      </c>
      <c r="B4189" t="s">
        <v>3835</v>
      </c>
    </row>
    <row r="4190" spans="1:2" x14ac:dyDescent="0.25">
      <c r="A4190" t="s">
        <v>3622</v>
      </c>
      <c r="B4190" t="s">
        <v>3837</v>
      </c>
    </row>
    <row r="4191" spans="1:2" x14ac:dyDescent="0.25">
      <c r="A4191" t="s">
        <v>1823</v>
      </c>
      <c r="B4191" t="s">
        <v>3828</v>
      </c>
    </row>
    <row r="4192" spans="1:2" x14ac:dyDescent="0.25">
      <c r="A4192" t="s">
        <v>651</v>
      </c>
      <c r="B4192" t="s">
        <v>3833</v>
      </c>
    </row>
    <row r="4193" spans="1:2" x14ac:dyDescent="0.25">
      <c r="A4193" t="s">
        <v>762</v>
      </c>
      <c r="B4193" t="s">
        <v>3820</v>
      </c>
    </row>
    <row r="4194" spans="1:2" x14ac:dyDescent="0.25">
      <c r="A4194" t="s">
        <v>2003</v>
      </c>
      <c r="B4194" t="s">
        <v>3828</v>
      </c>
    </row>
    <row r="4195" spans="1:2" x14ac:dyDescent="0.25">
      <c r="A4195" t="s">
        <v>9879</v>
      </c>
      <c r="B4195" t="s">
        <v>3831</v>
      </c>
    </row>
    <row r="4196" spans="1:2" x14ac:dyDescent="0.25">
      <c r="A4196" t="s">
        <v>1114</v>
      </c>
      <c r="B4196" t="s">
        <v>3825</v>
      </c>
    </row>
    <row r="4197" spans="1:2" x14ac:dyDescent="0.25">
      <c r="A4197" t="s">
        <v>9880</v>
      </c>
      <c r="B4197" t="s">
        <v>3831</v>
      </c>
    </row>
    <row r="4198" spans="1:2" x14ac:dyDescent="0.25">
      <c r="A4198" t="s">
        <v>1791</v>
      </c>
      <c r="B4198" t="s">
        <v>3819</v>
      </c>
    </row>
    <row r="4199" spans="1:2" x14ac:dyDescent="0.25">
      <c r="A4199" t="s">
        <v>9917</v>
      </c>
      <c r="B4199" t="s">
        <v>3834</v>
      </c>
    </row>
    <row r="4200" spans="1:2" x14ac:dyDescent="0.25">
      <c r="A4200" t="s">
        <v>9885</v>
      </c>
      <c r="B4200" t="s">
        <v>3834</v>
      </c>
    </row>
    <row r="4201" spans="1:2" x14ac:dyDescent="0.25">
      <c r="A4201" t="s">
        <v>2618</v>
      </c>
      <c r="B4201" t="s">
        <v>3823</v>
      </c>
    </row>
    <row r="4202" spans="1:2" x14ac:dyDescent="0.25">
      <c r="A4202" t="s">
        <v>2798</v>
      </c>
      <c r="B4202" t="s">
        <v>3826</v>
      </c>
    </row>
    <row r="4203" spans="1:2" x14ac:dyDescent="0.25">
      <c r="A4203" t="s">
        <v>2004</v>
      </c>
      <c r="B4203" t="s">
        <v>3828</v>
      </c>
    </row>
    <row r="4204" spans="1:2" x14ac:dyDescent="0.25">
      <c r="A4204" t="s">
        <v>181</v>
      </c>
      <c r="B4204" t="s">
        <v>3825</v>
      </c>
    </row>
    <row r="4205" spans="1:2" x14ac:dyDescent="0.25">
      <c r="A4205" t="s">
        <v>181</v>
      </c>
      <c r="B4205" t="s">
        <v>3835</v>
      </c>
    </row>
    <row r="4206" spans="1:2" x14ac:dyDescent="0.25">
      <c r="A4206" t="s">
        <v>3623</v>
      </c>
      <c r="B4206" t="s">
        <v>3837</v>
      </c>
    </row>
    <row r="4207" spans="1:2" x14ac:dyDescent="0.25">
      <c r="A4207" t="s">
        <v>3624</v>
      </c>
      <c r="B4207" t="s">
        <v>3837</v>
      </c>
    </row>
    <row r="4208" spans="1:2" x14ac:dyDescent="0.25">
      <c r="A4208" t="s">
        <v>3230</v>
      </c>
      <c r="B4208" t="s">
        <v>3831</v>
      </c>
    </row>
    <row r="4209" spans="1:2" x14ac:dyDescent="0.25">
      <c r="A4209" t="s">
        <v>483</v>
      </c>
      <c r="B4209" t="s">
        <v>3813</v>
      </c>
    </row>
    <row r="4210" spans="1:2" x14ac:dyDescent="0.25">
      <c r="A4210" t="s">
        <v>483</v>
      </c>
      <c r="B4210" t="s">
        <v>3835</v>
      </c>
    </row>
    <row r="4211" spans="1:2" x14ac:dyDescent="0.25">
      <c r="A4211" t="s">
        <v>947</v>
      </c>
      <c r="B4211" t="s">
        <v>3825</v>
      </c>
    </row>
    <row r="4212" spans="1:2" x14ac:dyDescent="0.25">
      <c r="A4212" t="s">
        <v>1115</v>
      </c>
      <c r="B4212" t="s">
        <v>3825</v>
      </c>
    </row>
    <row r="4213" spans="1:2" x14ac:dyDescent="0.25">
      <c r="A4213" t="s">
        <v>1613</v>
      </c>
      <c r="B4213" t="s">
        <v>3822</v>
      </c>
    </row>
    <row r="4214" spans="1:2" x14ac:dyDescent="0.25">
      <c r="A4214" t="s">
        <v>1614</v>
      </c>
      <c r="B4214" t="s">
        <v>3822</v>
      </c>
    </row>
    <row r="4215" spans="1:2" x14ac:dyDescent="0.25">
      <c r="A4215" t="s">
        <v>3405</v>
      </c>
      <c r="B4215" t="s">
        <v>3832</v>
      </c>
    </row>
    <row r="4216" spans="1:2" x14ac:dyDescent="0.25">
      <c r="A4216" t="s">
        <v>3406</v>
      </c>
      <c r="B4216" t="s">
        <v>3832</v>
      </c>
    </row>
    <row r="4217" spans="1:2" x14ac:dyDescent="0.25">
      <c r="A4217" t="s">
        <v>484</v>
      </c>
      <c r="B4217" t="s">
        <v>3813</v>
      </c>
    </row>
    <row r="4218" spans="1:2" x14ac:dyDescent="0.25">
      <c r="A4218" t="s">
        <v>484</v>
      </c>
      <c r="B4218" t="s">
        <v>3835</v>
      </c>
    </row>
    <row r="4219" spans="1:2" x14ac:dyDescent="0.25">
      <c r="A4219" t="s">
        <v>1253</v>
      </c>
      <c r="B4219" t="s">
        <v>3813</v>
      </c>
    </row>
    <row r="4220" spans="1:2" x14ac:dyDescent="0.25">
      <c r="A4220" t="s">
        <v>1869</v>
      </c>
      <c r="B4220" t="s">
        <v>3828</v>
      </c>
    </row>
    <row r="4221" spans="1:2" x14ac:dyDescent="0.25">
      <c r="A4221" t="s">
        <v>572</v>
      </c>
      <c r="B4221" t="s">
        <v>3833</v>
      </c>
    </row>
    <row r="4222" spans="1:2" x14ac:dyDescent="0.25">
      <c r="A4222" t="s">
        <v>2934</v>
      </c>
      <c r="B4222" t="s">
        <v>3829</v>
      </c>
    </row>
    <row r="4223" spans="1:2" x14ac:dyDescent="0.25">
      <c r="A4223" t="s">
        <v>2060</v>
      </c>
      <c r="B4223" t="s">
        <v>3815</v>
      </c>
    </row>
    <row r="4224" spans="1:2" x14ac:dyDescent="0.25">
      <c r="A4224" t="s">
        <v>233</v>
      </c>
      <c r="B4224" t="s">
        <v>3835</v>
      </c>
    </row>
    <row r="4225" spans="1:2" x14ac:dyDescent="0.25">
      <c r="A4225" t="s">
        <v>2502</v>
      </c>
      <c r="B4225" t="s">
        <v>3823</v>
      </c>
    </row>
    <row r="4226" spans="1:2" x14ac:dyDescent="0.25">
      <c r="A4226" t="s">
        <v>1792</v>
      </c>
      <c r="B4226" t="s">
        <v>3819</v>
      </c>
    </row>
    <row r="4227" spans="1:2" x14ac:dyDescent="0.25">
      <c r="A4227" t="s">
        <v>3563</v>
      </c>
      <c r="B4227" t="s">
        <v>3834</v>
      </c>
    </row>
    <row r="4228" spans="1:2" x14ac:dyDescent="0.25">
      <c r="A4228" t="s">
        <v>652</v>
      </c>
      <c r="B4228" t="s">
        <v>3833</v>
      </c>
    </row>
    <row r="4229" spans="1:2" x14ac:dyDescent="0.25">
      <c r="A4229" t="s">
        <v>833</v>
      </c>
      <c r="B4229" t="s">
        <v>3820</v>
      </c>
    </row>
    <row r="4230" spans="1:2" x14ac:dyDescent="0.25">
      <c r="A4230" t="s">
        <v>3231</v>
      </c>
      <c r="B4230" t="s">
        <v>3831</v>
      </c>
    </row>
    <row r="4231" spans="1:2" x14ac:dyDescent="0.25">
      <c r="A4231" t="s">
        <v>2917</v>
      </c>
      <c r="B4231" t="s">
        <v>3829</v>
      </c>
    </row>
    <row r="4232" spans="1:2" x14ac:dyDescent="0.25">
      <c r="A4232" t="s">
        <v>1116</v>
      </c>
      <c r="B4232" t="s">
        <v>3825</v>
      </c>
    </row>
    <row r="4233" spans="1:2" x14ac:dyDescent="0.25">
      <c r="A4233" t="s">
        <v>763</v>
      </c>
      <c r="B4233" t="s">
        <v>3820</v>
      </c>
    </row>
    <row r="4234" spans="1:2" x14ac:dyDescent="0.25">
      <c r="A4234" t="s">
        <v>1117</v>
      </c>
      <c r="B4234" t="s">
        <v>3825</v>
      </c>
    </row>
    <row r="4235" spans="1:2" x14ac:dyDescent="0.25">
      <c r="A4235" t="s">
        <v>1118</v>
      </c>
      <c r="B4235" t="s">
        <v>3825</v>
      </c>
    </row>
    <row r="4236" spans="1:2" x14ac:dyDescent="0.25">
      <c r="A4236" t="s">
        <v>1451</v>
      </c>
      <c r="B4236" t="s">
        <v>3814</v>
      </c>
    </row>
    <row r="4237" spans="1:2" x14ac:dyDescent="0.25">
      <c r="A4237" t="s">
        <v>2619</v>
      </c>
      <c r="B4237" t="s">
        <v>3823</v>
      </c>
    </row>
    <row r="4238" spans="1:2" x14ac:dyDescent="0.25">
      <c r="A4238" t="s">
        <v>1452</v>
      </c>
      <c r="B4238" t="s">
        <v>3814</v>
      </c>
    </row>
    <row r="4239" spans="1:2" x14ac:dyDescent="0.25">
      <c r="A4239" t="s">
        <v>2620</v>
      </c>
      <c r="B4239" t="s">
        <v>3823</v>
      </c>
    </row>
    <row r="4240" spans="1:2" x14ac:dyDescent="0.25">
      <c r="A4240" t="s">
        <v>1364</v>
      </c>
      <c r="B4240" t="s">
        <v>3836</v>
      </c>
    </row>
    <row r="4241" spans="1:2" x14ac:dyDescent="0.25">
      <c r="A4241" t="s">
        <v>1119</v>
      </c>
      <c r="B4241" t="s">
        <v>3825</v>
      </c>
    </row>
    <row r="4242" spans="1:2" x14ac:dyDescent="0.25">
      <c r="A4242" t="s">
        <v>406</v>
      </c>
      <c r="B4242" t="s">
        <v>3835</v>
      </c>
    </row>
    <row r="4243" spans="1:2" x14ac:dyDescent="0.25">
      <c r="A4243" t="s">
        <v>2918</v>
      </c>
      <c r="B4243" t="s">
        <v>3829</v>
      </c>
    </row>
    <row r="4244" spans="1:2" x14ac:dyDescent="0.25">
      <c r="A4244" t="s">
        <v>2919</v>
      </c>
      <c r="B4244" t="s">
        <v>3829</v>
      </c>
    </row>
    <row r="4245" spans="1:2" x14ac:dyDescent="0.25">
      <c r="A4245" t="s">
        <v>1282</v>
      </c>
      <c r="B4245" t="s">
        <v>3836</v>
      </c>
    </row>
    <row r="4246" spans="1:2" x14ac:dyDescent="0.25">
      <c r="A4246" t="s">
        <v>2005</v>
      </c>
      <c r="B4246" t="s">
        <v>3828</v>
      </c>
    </row>
    <row r="4247" spans="1:2" x14ac:dyDescent="0.25">
      <c r="A4247" t="s">
        <v>2621</v>
      </c>
      <c r="B4247" t="s">
        <v>3823</v>
      </c>
    </row>
    <row r="4248" spans="1:2" x14ac:dyDescent="0.25">
      <c r="A4248" t="s">
        <v>3473</v>
      </c>
      <c r="B4248" t="s">
        <v>3834</v>
      </c>
    </row>
    <row r="4249" spans="1:2" x14ac:dyDescent="0.25">
      <c r="A4249" t="s">
        <v>2006</v>
      </c>
      <c r="B4249" t="s">
        <v>3828</v>
      </c>
    </row>
    <row r="4250" spans="1:2" x14ac:dyDescent="0.25">
      <c r="A4250" t="s">
        <v>2731</v>
      </c>
      <c r="B4250" t="s">
        <v>3826</v>
      </c>
    </row>
    <row r="4251" spans="1:2" x14ac:dyDescent="0.25">
      <c r="A4251" t="s">
        <v>653</v>
      </c>
      <c r="B4251" t="s">
        <v>3833</v>
      </c>
    </row>
    <row r="4252" spans="1:2" x14ac:dyDescent="0.25">
      <c r="A4252" t="s">
        <v>2622</v>
      </c>
      <c r="B4252" t="s">
        <v>3823</v>
      </c>
    </row>
    <row r="4253" spans="1:2" x14ac:dyDescent="0.25">
      <c r="A4253" t="s">
        <v>2503</v>
      </c>
      <c r="B4253" t="s">
        <v>3823</v>
      </c>
    </row>
    <row r="4254" spans="1:2" x14ac:dyDescent="0.25">
      <c r="A4254" t="s">
        <v>3564</v>
      </c>
      <c r="B4254" t="s">
        <v>3834</v>
      </c>
    </row>
    <row r="4255" spans="1:2" x14ac:dyDescent="0.25">
      <c r="A4255" t="s">
        <v>573</v>
      </c>
      <c r="B4255" t="s">
        <v>3833</v>
      </c>
    </row>
    <row r="4256" spans="1:2" x14ac:dyDescent="0.25">
      <c r="A4256" t="s">
        <v>1365</v>
      </c>
      <c r="B4256" t="s">
        <v>3836</v>
      </c>
    </row>
    <row r="4257" spans="1:2" x14ac:dyDescent="0.25">
      <c r="A4257" t="s">
        <v>1366</v>
      </c>
      <c r="B4257" t="s">
        <v>3836</v>
      </c>
    </row>
    <row r="4258" spans="1:2" x14ac:dyDescent="0.25">
      <c r="A4258" t="s">
        <v>948</v>
      </c>
      <c r="B4258" t="s">
        <v>3825</v>
      </c>
    </row>
    <row r="4259" spans="1:2" x14ac:dyDescent="0.25">
      <c r="A4259" t="s">
        <v>764</v>
      </c>
      <c r="B4259" t="s">
        <v>3820</v>
      </c>
    </row>
    <row r="4260" spans="1:2" x14ac:dyDescent="0.25">
      <c r="A4260" t="s">
        <v>1171</v>
      </c>
      <c r="B4260" t="s">
        <v>3813</v>
      </c>
    </row>
    <row r="4261" spans="1:2" x14ac:dyDescent="0.25">
      <c r="A4261" t="s">
        <v>3591</v>
      </c>
      <c r="B4261" t="s">
        <v>3837</v>
      </c>
    </row>
    <row r="4262" spans="1:2" x14ac:dyDescent="0.25">
      <c r="A4262" t="s">
        <v>1283</v>
      </c>
      <c r="B4262" t="s">
        <v>3836</v>
      </c>
    </row>
    <row r="4263" spans="1:2" x14ac:dyDescent="0.25">
      <c r="A4263" t="s">
        <v>3565</v>
      </c>
      <c r="B4263" t="s">
        <v>3834</v>
      </c>
    </row>
    <row r="4264" spans="1:2" x14ac:dyDescent="0.25">
      <c r="A4264" t="s">
        <v>3735</v>
      </c>
      <c r="B4264" t="s">
        <v>3837</v>
      </c>
    </row>
    <row r="4265" spans="1:2" x14ac:dyDescent="0.25">
      <c r="A4265" t="s">
        <v>2228</v>
      </c>
      <c r="B4265" t="s">
        <v>3817</v>
      </c>
    </row>
    <row r="4266" spans="1:2" x14ac:dyDescent="0.25">
      <c r="A4266" t="s">
        <v>574</v>
      </c>
      <c r="B4266" t="s">
        <v>3833</v>
      </c>
    </row>
    <row r="4267" spans="1:2" x14ac:dyDescent="0.25">
      <c r="A4267" t="s">
        <v>3042</v>
      </c>
      <c r="B4267" t="s">
        <v>3829</v>
      </c>
    </row>
    <row r="4268" spans="1:2" x14ac:dyDescent="0.25">
      <c r="A4268" t="s">
        <v>1367</v>
      </c>
      <c r="B4268" t="s">
        <v>3836</v>
      </c>
    </row>
    <row r="4269" spans="1:2" x14ac:dyDescent="0.25">
      <c r="A4269" t="s">
        <v>575</v>
      </c>
      <c r="B4269" t="s">
        <v>3833</v>
      </c>
    </row>
    <row r="4270" spans="1:2" x14ac:dyDescent="0.25">
      <c r="A4270" t="s">
        <v>576</v>
      </c>
      <c r="B4270" t="s">
        <v>3833</v>
      </c>
    </row>
    <row r="4271" spans="1:2" x14ac:dyDescent="0.25">
      <c r="A4271" t="s">
        <v>2007</v>
      </c>
      <c r="B4271" t="s">
        <v>3828</v>
      </c>
    </row>
    <row r="4272" spans="1:2" x14ac:dyDescent="0.25">
      <c r="A4272" t="s">
        <v>2504</v>
      </c>
      <c r="B4272" t="s">
        <v>3823</v>
      </c>
    </row>
    <row r="4273" spans="1:2" x14ac:dyDescent="0.25">
      <c r="A4273" t="s">
        <v>3043</v>
      </c>
      <c r="B4273" t="s">
        <v>3829</v>
      </c>
    </row>
    <row r="4274" spans="1:2" x14ac:dyDescent="0.25">
      <c r="A4274" t="s">
        <v>1120</v>
      </c>
      <c r="B4274" t="s">
        <v>3825</v>
      </c>
    </row>
    <row r="4275" spans="1:2" x14ac:dyDescent="0.25">
      <c r="A4275" t="s">
        <v>2850</v>
      </c>
      <c r="B4275" t="s">
        <v>3827</v>
      </c>
    </row>
    <row r="4276" spans="1:2" x14ac:dyDescent="0.25">
      <c r="A4276" t="s">
        <v>765</v>
      </c>
      <c r="B4276" t="s">
        <v>3820</v>
      </c>
    </row>
    <row r="4277" spans="1:2" x14ac:dyDescent="0.25">
      <c r="A4277" t="s">
        <v>654</v>
      </c>
      <c r="B4277" t="s">
        <v>3833</v>
      </c>
    </row>
    <row r="4278" spans="1:2" x14ac:dyDescent="0.25">
      <c r="A4278" t="s">
        <v>3498</v>
      </c>
      <c r="B4278" t="s">
        <v>3834</v>
      </c>
    </row>
    <row r="4279" spans="1:2" x14ac:dyDescent="0.25">
      <c r="A4279" t="s">
        <v>182</v>
      </c>
      <c r="B4279" t="s">
        <v>3835</v>
      </c>
    </row>
    <row r="4280" spans="1:2" x14ac:dyDescent="0.25">
      <c r="A4280" t="s">
        <v>834</v>
      </c>
      <c r="B4280" t="s">
        <v>3820</v>
      </c>
    </row>
    <row r="4281" spans="1:2" x14ac:dyDescent="0.25">
      <c r="A4281" t="s">
        <v>234</v>
      </c>
      <c r="B4281" t="s">
        <v>3835</v>
      </c>
    </row>
    <row r="4282" spans="1:2" x14ac:dyDescent="0.25">
      <c r="A4282" t="s">
        <v>577</v>
      </c>
      <c r="B4282" t="s">
        <v>3833</v>
      </c>
    </row>
    <row r="4283" spans="1:2" x14ac:dyDescent="0.25">
      <c r="A4283" t="s">
        <v>1793</v>
      </c>
      <c r="B4283" t="s">
        <v>3819</v>
      </c>
    </row>
    <row r="4284" spans="1:2" x14ac:dyDescent="0.25">
      <c r="A4284" t="s">
        <v>1870</v>
      </c>
      <c r="B4284" t="s">
        <v>3828</v>
      </c>
    </row>
    <row r="4285" spans="1:2" x14ac:dyDescent="0.25">
      <c r="A4285" t="s">
        <v>72</v>
      </c>
      <c r="B4285" t="s">
        <v>3835</v>
      </c>
    </row>
    <row r="4286" spans="1:2" x14ac:dyDescent="0.25">
      <c r="A4286" t="s">
        <v>655</v>
      </c>
      <c r="B4286" t="s">
        <v>3833</v>
      </c>
    </row>
    <row r="4287" spans="1:2" x14ac:dyDescent="0.25">
      <c r="A4287" t="s">
        <v>3232</v>
      </c>
      <c r="B4287" t="s">
        <v>3831</v>
      </c>
    </row>
    <row r="4288" spans="1:2" x14ac:dyDescent="0.25">
      <c r="A4288" t="s">
        <v>407</v>
      </c>
      <c r="B4288" t="s">
        <v>3835</v>
      </c>
    </row>
    <row r="4289" spans="1:2" x14ac:dyDescent="0.25">
      <c r="A4289" t="s">
        <v>408</v>
      </c>
      <c r="B4289" t="s">
        <v>3835</v>
      </c>
    </row>
    <row r="4290" spans="1:2" x14ac:dyDescent="0.25">
      <c r="A4290" t="s">
        <v>409</v>
      </c>
      <c r="B4290" t="s">
        <v>3835</v>
      </c>
    </row>
    <row r="4291" spans="1:2" x14ac:dyDescent="0.25">
      <c r="A4291" t="s">
        <v>1368</v>
      </c>
      <c r="B4291" t="s">
        <v>3836</v>
      </c>
    </row>
    <row r="4292" spans="1:2" x14ac:dyDescent="0.25">
      <c r="A4292" t="s">
        <v>3736</v>
      </c>
      <c r="B4292" t="s">
        <v>3837</v>
      </c>
    </row>
    <row r="4293" spans="1:2" x14ac:dyDescent="0.25">
      <c r="A4293" t="s">
        <v>3233</v>
      </c>
      <c r="B4293" t="s">
        <v>3831</v>
      </c>
    </row>
    <row r="4294" spans="1:2" x14ac:dyDescent="0.25">
      <c r="A4294" t="s">
        <v>410</v>
      </c>
      <c r="B4294" t="s">
        <v>3835</v>
      </c>
    </row>
    <row r="4295" spans="1:2" x14ac:dyDescent="0.25">
      <c r="A4295" t="s">
        <v>411</v>
      </c>
      <c r="B4295" t="s">
        <v>3835</v>
      </c>
    </row>
    <row r="4296" spans="1:2" x14ac:dyDescent="0.25">
      <c r="A4296" t="s">
        <v>656</v>
      </c>
      <c r="B4296" t="s">
        <v>3833</v>
      </c>
    </row>
    <row r="4297" spans="1:2" x14ac:dyDescent="0.25">
      <c r="A4297" t="s">
        <v>412</v>
      </c>
      <c r="B4297" t="s">
        <v>3835</v>
      </c>
    </row>
    <row r="4298" spans="1:2" x14ac:dyDescent="0.25">
      <c r="A4298" t="s">
        <v>1369</v>
      </c>
      <c r="B4298" t="s">
        <v>3836</v>
      </c>
    </row>
    <row r="4299" spans="1:2" x14ac:dyDescent="0.25">
      <c r="A4299" t="s">
        <v>413</v>
      </c>
      <c r="B4299" t="s">
        <v>3835</v>
      </c>
    </row>
    <row r="4300" spans="1:2" x14ac:dyDescent="0.25">
      <c r="A4300" t="s">
        <v>1824</v>
      </c>
      <c r="B4300" t="s">
        <v>3828</v>
      </c>
    </row>
    <row r="4301" spans="1:2" x14ac:dyDescent="0.25">
      <c r="A4301" t="s">
        <v>696</v>
      </c>
      <c r="B4301" t="s">
        <v>3820</v>
      </c>
    </row>
    <row r="4302" spans="1:2" x14ac:dyDescent="0.25">
      <c r="A4302" t="s">
        <v>235</v>
      </c>
      <c r="B4302" t="s">
        <v>3835</v>
      </c>
    </row>
    <row r="4303" spans="1:2" x14ac:dyDescent="0.25">
      <c r="A4303" t="s">
        <v>2008</v>
      </c>
      <c r="B4303" t="s">
        <v>3828</v>
      </c>
    </row>
    <row r="4304" spans="1:2" x14ac:dyDescent="0.25">
      <c r="A4304" t="s">
        <v>578</v>
      </c>
      <c r="B4304" t="s">
        <v>3833</v>
      </c>
    </row>
    <row r="4305" spans="1:2" x14ac:dyDescent="0.25">
      <c r="A4305" t="s">
        <v>3566</v>
      </c>
      <c r="B4305" t="s">
        <v>3834</v>
      </c>
    </row>
    <row r="4306" spans="1:2" x14ac:dyDescent="0.25">
      <c r="A4306" t="s">
        <v>183</v>
      </c>
      <c r="B4306" t="s">
        <v>3835</v>
      </c>
    </row>
    <row r="4307" spans="1:2" x14ac:dyDescent="0.25">
      <c r="A4307" t="s">
        <v>2698</v>
      </c>
      <c r="B4307" t="s">
        <v>3824</v>
      </c>
    </row>
    <row r="4308" spans="1:2" x14ac:dyDescent="0.25">
      <c r="A4308" t="s">
        <v>3567</v>
      </c>
      <c r="B4308" t="s">
        <v>3834</v>
      </c>
    </row>
    <row r="4309" spans="1:2" x14ac:dyDescent="0.25">
      <c r="A4309" t="s">
        <v>657</v>
      </c>
      <c r="B4309" t="s">
        <v>3833</v>
      </c>
    </row>
    <row r="4310" spans="1:2" x14ac:dyDescent="0.25">
      <c r="A4310" t="s">
        <v>1485</v>
      </c>
      <c r="B4310" t="s">
        <v>3822</v>
      </c>
    </row>
    <row r="4311" spans="1:2" x14ac:dyDescent="0.25">
      <c r="A4311" t="s">
        <v>414</v>
      </c>
      <c r="B4311" t="s">
        <v>3835</v>
      </c>
    </row>
    <row r="4312" spans="1:2" x14ac:dyDescent="0.25">
      <c r="A4312" t="s">
        <v>236</v>
      </c>
      <c r="B4312" t="s">
        <v>3835</v>
      </c>
    </row>
    <row r="4313" spans="1:2" x14ac:dyDescent="0.25">
      <c r="A4313" t="s">
        <v>415</v>
      </c>
      <c r="B4313" t="s">
        <v>3825</v>
      </c>
    </row>
    <row r="4314" spans="1:2" x14ac:dyDescent="0.25">
      <c r="A4314" t="s">
        <v>415</v>
      </c>
      <c r="B4314" t="s">
        <v>3835</v>
      </c>
    </row>
    <row r="4315" spans="1:2" x14ac:dyDescent="0.25">
      <c r="A4315" t="s">
        <v>485</v>
      </c>
      <c r="B4315" t="s">
        <v>3825</v>
      </c>
    </row>
    <row r="4316" spans="1:2" x14ac:dyDescent="0.25">
      <c r="A4316" t="s">
        <v>485</v>
      </c>
      <c r="B4316" t="s">
        <v>3835</v>
      </c>
    </row>
    <row r="4317" spans="1:2" x14ac:dyDescent="0.25">
      <c r="A4317" t="s">
        <v>1121</v>
      </c>
      <c r="B4317" t="s">
        <v>3825</v>
      </c>
    </row>
    <row r="4318" spans="1:2" x14ac:dyDescent="0.25">
      <c r="A4318" t="s">
        <v>184</v>
      </c>
      <c r="B4318" t="s">
        <v>3835</v>
      </c>
    </row>
    <row r="4319" spans="1:2" x14ac:dyDescent="0.25">
      <c r="A4319" t="s">
        <v>2317</v>
      </c>
      <c r="B4319" t="s">
        <v>3818</v>
      </c>
    </row>
    <row r="4320" spans="1:2" x14ac:dyDescent="0.25">
      <c r="A4320" t="s">
        <v>1254</v>
      </c>
      <c r="B4320" t="s">
        <v>3813</v>
      </c>
    </row>
    <row r="4321" spans="1:2" x14ac:dyDescent="0.25">
      <c r="A4321" t="s">
        <v>579</v>
      </c>
      <c r="B4321" t="s">
        <v>3833</v>
      </c>
    </row>
    <row r="4322" spans="1:2" x14ac:dyDescent="0.25">
      <c r="A4322" t="s">
        <v>658</v>
      </c>
      <c r="B4322" t="s">
        <v>3833</v>
      </c>
    </row>
    <row r="4323" spans="1:2" x14ac:dyDescent="0.25">
      <c r="A4323" t="s">
        <v>697</v>
      </c>
      <c r="B4323" t="s">
        <v>3820</v>
      </c>
    </row>
    <row r="4324" spans="1:2" x14ac:dyDescent="0.25">
      <c r="A4324" t="s">
        <v>580</v>
      </c>
      <c r="B4324" t="s">
        <v>3833</v>
      </c>
    </row>
    <row r="4325" spans="1:2" x14ac:dyDescent="0.25">
      <c r="A4325" t="s">
        <v>3625</v>
      </c>
      <c r="B4325" t="s">
        <v>3837</v>
      </c>
    </row>
    <row r="4326" spans="1:2" x14ac:dyDescent="0.25">
      <c r="A4326" t="s">
        <v>3737</v>
      </c>
      <c r="B4326" t="s">
        <v>3837</v>
      </c>
    </row>
    <row r="4327" spans="1:2" x14ac:dyDescent="0.25">
      <c r="A4327" t="s">
        <v>3738</v>
      </c>
      <c r="B4327" t="s">
        <v>3837</v>
      </c>
    </row>
    <row r="4328" spans="1:2" x14ac:dyDescent="0.25">
      <c r="A4328" t="s">
        <v>3592</v>
      </c>
      <c r="B4328" t="s">
        <v>3837</v>
      </c>
    </row>
    <row r="4329" spans="1:2" x14ac:dyDescent="0.25">
      <c r="A4329" t="s">
        <v>3739</v>
      </c>
      <c r="B4329" t="s">
        <v>3837</v>
      </c>
    </row>
    <row r="4330" spans="1:2" x14ac:dyDescent="0.25">
      <c r="A4330" t="s">
        <v>486</v>
      </c>
      <c r="B4330" t="s">
        <v>3825</v>
      </c>
    </row>
    <row r="4331" spans="1:2" x14ac:dyDescent="0.25">
      <c r="A4331" t="s">
        <v>486</v>
      </c>
      <c r="B4331" t="s">
        <v>3835</v>
      </c>
    </row>
    <row r="4332" spans="1:2" x14ac:dyDescent="0.25">
      <c r="A4332" t="s">
        <v>3740</v>
      </c>
      <c r="B4332" t="s">
        <v>3837</v>
      </c>
    </row>
    <row r="4333" spans="1:2" x14ac:dyDescent="0.25">
      <c r="A4333" t="s">
        <v>3741</v>
      </c>
      <c r="B4333" t="s">
        <v>3837</v>
      </c>
    </row>
    <row r="4334" spans="1:2" x14ac:dyDescent="0.25">
      <c r="A4334" t="s">
        <v>416</v>
      </c>
      <c r="B4334" t="s">
        <v>3835</v>
      </c>
    </row>
    <row r="4335" spans="1:2" x14ac:dyDescent="0.25">
      <c r="A4335" t="s">
        <v>417</v>
      </c>
      <c r="B4335" t="s">
        <v>3835</v>
      </c>
    </row>
    <row r="4336" spans="1:2" x14ac:dyDescent="0.25">
      <c r="A4336" t="s">
        <v>1122</v>
      </c>
      <c r="B4336" t="s">
        <v>3813</v>
      </c>
    </row>
    <row r="4337" spans="1:2" x14ac:dyDescent="0.25">
      <c r="A4337" t="s">
        <v>1122</v>
      </c>
      <c r="B4337" t="s">
        <v>3825</v>
      </c>
    </row>
    <row r="4338" spans="1:2" x14ac:dyDescent="0.25">
      <c r="A4338" t="s">
        <v>766</v>
      </c>
      <c r="B4338" t="s">
        <v>3820</v>
      </c>
    </row>
    <row r="4339" spans="1:2" x14ac:dyDescent="0.25">
      <c r="A4339" t="s">
        <v>767</v>
      </c>
      <c r="B4339" t="s">
        <v>3820</v>
      </c>
    </row>
    <row r="4340" spans="1:2" x14ac:dyDescent="0.25">
      <c r="A4340" t="s">
        <v>2009</v>
      </c>
      <c r="B4340" t="s">
        <v>3828</v>
      </c>
    </row>
    <row r="4341" spans="1:2" x14ac:dyDescent="0.25">
      <c r="A4341" t="s">
        <v>2505</v>
      </c>
      <c r="B4341" t="s">
        <v>3823</v>
      </c>
    </row>
    <row r="4342" spans="1:2" x14ac:dyDescent="0.25">
      <c r="A4342" t="s">
        <v>1516</v>
      </c>
      <c r="B4342" t="s">
        <v>3822</v>
      </c>
    </row>
    <row r="4343" spans="1:2" x14ac:dyDescent="0.25">
      <c r="A4343" t="s">
        <v>949</v>
      </c>
      <c r="B4343" t="s">
        <v>3825</v>
      </c>
    </row>
    <row r="4344" spans="1:2" x14ac:dyDescent="0.25">
      <c r="A4344" t="s">
        <v>3072</v>
      </c>
      <c r="B4344" t="s">
        <v>3829</v>
      </c>
    </row>
    <row r="4345" spans="1:2" x14ac:dyDescent="0.25">
      <c r="A4345" t="s">
        <v>3309</v>
      </c>
      <c r="B4345" t="s">
        <v>3832</v>
      </c>
    </row>
    <row r="4346" spans="1:2" x14ac:dyDescent="0.25">
      <c r="A4346" t="s">
        <v>9881</v>
      </c>
      <c r="B4346" t="s">
        <v>3834</v>
      </c>
    </row>
    <row r="4347" spans="1:2" x14ac:dyDescent="0.25">
      <c r="A4347" t="s">
        <v>1134</v>
      </c>
      <c r="B4347" t="s">
        <v>3813</v>
      </c>
    </row>
    <row r="4348" spans="1:2" x14ac:dyDescent="0.25">
      <c r="A4348" t="s">
        <v>2623</v>
      </c>
      <c r="B4348" t="s">
        <v>3823</v>
      </c>
    </row>
    <row r="4349" spans="1:2" x14ac:dyDescent="0.25">
      <c r="A4349" t="s">
        <v>2624</v>
      </c>
      <c r="B4349" t="s">
        <v>3823</v>
      </c>
    </row>
    <row r="4350" spans="1:2" x14ac:dyDescent="0.25">
      <c r="A4350" t="s">
        <v>1689</v>
      </c>
      <c r="B4350" t="s">
        <v>3819</v>
      </c>
    </row>
    <row r="4351" spans="1:2" x14ac:dyDescent="0.25">
      <c r="A4351" t="s">
        <v>2113</v>
      </c>
      <c r="B4351" t="s">
        <v>3815</v>
      </c>
    </row>
    <row r="4352" spans="1:2" x14ac:dyDescent="0.25">
      <c r="A4352" t="s">
        <v>2113</v>
      </c>
      <c r="B4352" t="s">
        <v>3815</v>
      </c>
    </row>
    <row r="4353" spans="1:2" x14ac:dyDescent="0.25">
      <c r="A4353" t="s">
        <v>2272</v>
      </c>
      <c r="B4353" t="s">
        <v>3818</v>
      </c>
    </row>
    <row r="4354" spans="1:2" x14ac:dyDescent="0.25">
      <c r="A4354" t="s">
        <v>2114</v>
      </c>
      <c r="B4354" t="s">
        <v>3815</v>
      </c>
    </row>
    <row r="4355" spans="1:2" x14ac:dyDescent="0.25">
      <c r="A4355" t="s">
        <v>2114</v>
      </c>
      <c r="B4355" t="s">
        <v>3815</v>
      </c>
    </row>
    <row r="4356" spans="1:2" x14ac:dyDescent="0.25">
      <c r="A4356" t="s">
        <v>2083</v>
      </c>
      <c r="B4356" t="s">
        <v>3815</v>
      </c>
    </row>
    <row r="4357" spans="1:2" x14ac:dyDescent="0.25">
      <c r="A4357" t="s">
        <v>1517</v>
      </c>
      <c r="B4357" t="s">
        <v>3822</v>
      </c>
    </row>
    <row r="4358" spans="1:2" x14ac:dyDescent="0.25">
      <c r="A4358" t="s">
        <v>2156</v>
      </c>
      <c r="B4358" t="s">
        <v>3817</v>
      </c>
    </row>
    <row r="4359" spans="1:2" x14ac:dyDescent="0.25">
      <c r="A4359" t="s">
        <v>3335</v>
      </c>
      <c r="B4359" t="s">
        <v>3832</v>
      </c>
    </row>
    <row r="4360" spans="1:2" x14ac:dyDescent="0.25">
      <c r="A4360" t="s">
        <v>3336</v>
      </c>
      <c r="B4360" t="s">
        <v>3832</v>
      </c>
    </row>
    <row r="4361" spans="1:2" x14ac:dyDescent="0.25">
      <c r="A4361" t="s">
        <v>2385</v>
      </c>
      <c r="B4361" t="s">
        <v>3821</v>
      </c>
    </row>
    <row r="4362" spans="1:2" x14ac:dyDescent="0.25">
      <c r="A4362" t="s">
        <v>2010</v>
      </c>
      <c r="B4362" t="s">
        <v>3828</v>
      </c>
    </row>
    <row r="4363" spans="1:2" x14ac:dyDescent="0.25">
      <c r="A4363" t="s">
        <v>3792</v>
      </c>
      <c r="B4363" t="s">
        <v>3816</v>
      </c>
    </row>
    <row r="4364" spans="1:2" x14ac:dyDescent="0.25">
      <c r="A4364" t="s">
        <v>3792</v>
      </c>
      <c r="B4364" t="s">
        <v>3816</v>
      </c>
    </row>
    <row r="4365" spans="1:2" x14ac:dyDescent="0.25">
      <c r="A4365" t="s">
        <v>3044</v>
      </c>
      <c r="B4365" t="s">
        <v>3829</v>
      </c>
    </row>
    <row r="4366" spans="1:2" x14ac:dyDescent="0.25">
      <c r="A4366" t="s">
        <v>768</v>
      </c>
      <c r="B4366" t="s">
        <v>3820</v>
      </c>
    </row>
    <row r="4367" spans="1:2" x14ac:dyDescent="0.25">
      <c r="A4367" t="s">
        <v>3742</v>
      </c>
      <c r="B4367" t="s">
        <v>3837</v>
      </c>
    </row>
    <row r="4368" spans="1:2" x14ac:dyDescent="0.25">
      <c r="A4368" t="s">
        <v>2819</v>
      </c>
      <c r="B4368" t="s">
        <v>3827</v>
      </c>
    </row>
    <row r="4369" spans="1:2" x14ac:dyDescent="0.25">
      <c r="A4369" t="s">
        <v>2443</v>
      </c>
      <c r="B4369" t="s">
        <v>3821</v>
      </c>
    </row>
    <row r="4370" spans="1:2" x14ac:dyDescent="0.25">
      <c r="A4370" t="s">
        <v>2443</v>
      </c>
      <c r="B4370" t="s">
        <v>3821</v>
      </c>
    </row>
    <row r="4371" spans="1:2" x14ac:dyDescent="0.25">
      <c r="A4371" t="s">
        <v>3337</v>
      </c>
      <c r="B4371" t="s">
        <v>3832</v>
      </c>
    </row>
    <row r="4372" spans="1:2" x14ac:dyDescent="0.25">
      <c r="A4372" t="s">
        <v>667</v>
      </c>
      <c r="B4372" t="s">
        <v>3825</v>
      </c>
    </row>
    <row r="4373" spans="1:2" x14ac:dyDescent="0.25">
      <c r="A4373" t="s">
        <v>667</v>
      </c>
      <c r="B4373" t="s">
        <v>3833</v>
      </c>
    </row>
    <row r="4374" spans="1:2" x14ac:dyDescent="0.25">
      <c r="A4374" t="s">
        <v>2799</v>
      </c>
      <c r="B4374" t="s">
        <v>3826</v>
      </c>
    </row>
    <row r="4375" spans="1:2" x14ac:dyDescent="0.25">
      <c r="A4375" t="s">
        <v>3793</v>
      </c>
      <c r="B4375" t="s">
        <v>3816</v>
      </c>
    </row>
    <row r="4376" spans="1:2" x14ac:dyDescent="0.25">
      <c r="A4376" t="s">
        <v>3793</v>
      </c>
      <c r="B4376" t="s">
        <v>3816</v>
      </c>
    </row>
    <row r="4377" spans="1:2" x14ac:dyDescent="0.25">
      <c r="A4377" t="s">
        <v>3277</v>
      </c>
      <c r="B4377" t="s">
        <v>3832</v>
      </c>
    </row>
    <row r="4378" spans="1:2" x14ac:dyDescent="0.25">
      <c r="A4378" t="s">
        <v>3407</v>
      </c>
      <c r="B4378" t="s">
        <v>3832</v>
      </c>
    </row>
    <row r="4379" spans="1:2" x14ac:dyDescent="0.25">
      <c r="A4379" t="s">
        <v>2084</v>
      </c>
      <c r="B4379" t="s">
        <v>3815</v>
      </c>
    </row>
    <row r="4380" spans="1:2" x14ac:dyDescent="0.25">
      <c r="A4380" t="s">
        <v>2045</v>
      </c>
      <c r="B4380" t="s">
        <v>3815</v>
      </c>
    </row>
    <row r="4381" spans="1:2" x14ac:dyDescent="0.25">
      <c r="A4381" t="s">
        <v>2061</v>
      </c>
      <c r="B4381" t="s">
        <v>3815</v>
      </c>
    </row>
    <row r="4382" spans="1:2" x14ac:dyDescent="0.25">
      <c r="A4382" t="s">
        <v>1825</v>
      </c>
      <c r="B4382" t="s">
        <v>3828</v>
      </c>
    </row>
  </sheetData>
  <sortState ref="J1:O4703">
    <sortCondition ref="O1:O4703"/>
    <sortCondition ref="N1:N4703"/>
    <sortCondition descending="1" ref="J1:J4703"/>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cards-dc.json</vt:lpstr>
      <vt:lpstr>council</vt:lpstr>
      <vt:lpstr>bree</vt:lpstr>
      <vt:lpstr>album</vt:lpstr>
      <vt:lpstr>World</vt:lpstr>
      <vt:lpstr>guides</vt:lpstr>
      <vt:lpstr>progressive</vt:lpstr>
      <vt:lpstr>sets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2023-11-12T23:57:39Z</dcterms:created>
  <dcterms:modified xsi:type="dcterms:W3CDTF">2025-06-17T03:23:47Z</dcterms:modified>
</cp:coreProperties>
</file>